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F:\DATA Anayst Data\Excell\"/>
    </mc:Choice>
  </mc:AlternateContent>
  <xr:revisionPtr revIDLastSave="0" documentId="13_ncr:1_{388BCF61-5348-42A4-9EBE-BF6A34C94ED1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Customer Names" sheetId="1" r:id="rId1"/>
    <sheet name="Medical Examinations" sheetId="2" r:id="rId2"/>
    <sheet name="Hospitalisation Details" sheetId="3" r:id="rId3"/>
    <sheet name="Healthcare" sheetId="13" r:id="rId4"/>
    <sheet name="Data Exploration" sheetId="4" r:id="rId5"/>
    <sheet name="Data Analysis" sheetId="6" r:id="rId6"/>
    <sheet name="Q1" sheetId="15" r:id="rId7"/>
    <sheet name="Q2" sheetId="18" r:id="rId8"/>
    <sheet name="Q3" sheetId="19" r:id="rId9"/>
    <sheet name="Q4" sheetId="20" r:id="rId10"/>
    <sheet name="Q5" sheetId="21" r:id="rId11"/>
    <sheet name="Q6" sheetId="23" r:id="rId12"/>
  </sheets>
  <definedNames>
    <definedName name="_xlnm._FilterDatabase" localSheetId="3" hidden="1">Healthcare!$A$1:$Q$1</definedName>
    <definedName name="_xlnm._FilterDatabase" localSheetId="2" hidden="1">'Hospitalisation Details'!$A$1:$M$1</definedName>
    <definedName name="_xlnm._FilterDatabase" localSheetId="1" hidden="1">'Medical Examinations'!$A$1:$J$2336</definedName>
    <definedName name="CancerData">'Medical Examinations'!$F$2:$F$2336</definedName>
  </definedNames>
  <calcPr calcId="191029"/>
  <pivotCaches>
    <pivotCache cacheId="1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4" l="1"/>
  <c r="L22" i="4"/>
  <c r="P21" i="4"/>
  <c r="N21" i="4"/>
  <c r="L21" i="4"/>
  <c r="Q20" i="4"/>
  <c r="O20" i="4"/>
  <c r="M20" i="4"/>
  <c r="L19" i="4"/>
  <c r="O18" i="4"/>
  <c r="M18" i="4"/>
  <c r="R17" i="4"/>
  <c r="Q17" i="4"/>
  <c r="O17" i="4"/>
  <c r="M17" i="4"/>
  <c r="L17" i="4"/>
  <c r="P17" i="4"/>
  <c r="N17" i="4"/>
  <c r="L14" i="4"/>
  <c r="L12" i="4"/>
  <c r="L13" i="4" l="1"/>
  <c r="L11" i="4"/>
  <c r="L10" i="4"/>
  <c r="L9" i="4"/>
  <c r="L8" i="4"/>
  <c r="L7" i="4"/>
  <c r="L6" i="4"/>
  <c r="L3" i="13"/>
  <c r="M3" i="13"/>
  <c r="N3" i="13"/>
  <c r="O3" i="13"/>
  <c r="P3" i="13"/>
  <c r="Q3" i="13"/>
  <c r="L4" i="13"/>
  <c r="M4" i="13"/>
  <c r="N4" i="13"/>
  <c r="O4" i="13"/>
  <c r="P4" i="13"/>
  <c r="Q4" i="13"/>
  <c r="L5" i="13"/>
  <c r="M5" i="13"/>
  <c r="N5" i="13"/>
  <c r="O5" i="13"/>
  <c r="P5" i="13"/>
  <c r="Q5" i="13"/>
  <c r="L6" i="13"/>
  <c r="M6" i="13"/>
  <c r="N6" i="13"/>
  <c r="O6" i="13"/>
  <c r="P6" i="13"/>
  <c r="Q6" i="13"/>
  <c r="L7" i="13"/>
  <c r="M7" i="13"/>
  <c r="N7" i="13"/>
  <c r="O7" i="13"/>
  <c r="P7" i="13"/>
  <c r="Q7" i="13"/>
  <c r="L8" i="13"/>
  <c r="M8" i="13"/>
  <c r="N8" i="13"/>
  <c r="O8" i="13"/>
  <c r="P8" i="13"/>
  <c r="Q8" i="13"/>
  <c r="L9" i="13"/>
  <c r="M9" i="13"/>
  <c r="N9" i="13"/>
  <c r="O9" i="13"/>
  <c r="P9" i="13"/>
  <c r="Q9" i="13"/>
  <c r="L10" i="13"/>
  <c r="M10" i="13"/>
  <c r="N10" i="13"/>
  <c r="O10" i="13"/>
  <c r="P10" i="13"/>
  <c r="Q10" i="13"/>
  <c r="L11" i="13"/>
  <c r="M11" i="13"/>
  <c r="N11" i="13"/>
  <c r="O11" i="13"/>
  <c r="P11" i="13"/>
  <c r="Q11" i="13"/>
  <c r="L12" i="13"/>
  <c r="M12" i="13"/>
  <c r="N12" i="13"/>
  <c r="O12" i="13"/>
  <c r="P12" i="13"/>
  <c r="Q12" i="13"/>
  <c r="L13" i="13"/>
  <c r="M13" i="13"/>
  <c r="N13" i="13"/>
  <c r="O13" i="13"/>
  <c r="P13" i="13"/>
  <c r="Q13" i="13"/>
  <c r="L14" i="13"/>
  <c r="M14" i="13"/>
  <c r="N14" i="13"/>
  <c r="O14" i="13"/>
  <c r="P14" i="13"/>
  <c r="Q14" i="13"/>
  <c r="L15" i="13"/>
  <c r="M15" i="13"/>
  <c r="N15" i="13"/>
  <c r="O15" i="13"/>
  <c r="P15" i="13"/>
  <c r="Q15" i="13"/>
  <c r="L16" i="13"/>
  <c r="M16" i="13"/>
  <c r="N16" i="13"/>
  <c r="O16" i="13"/>
  <c r="P16" i="13"/>
  <c r="Q16" i="13"/>
  <c r="L17" i="13"/>
  <c r="M17" i="13"/>
  <c r="N17" i="13"/>
  <c r="O17" i="13"/>
  <c r="P17" i="13"/>
  <c r="Q17" i="13"/>
  <c r="L18" i="13"/>
  <c r="M18" i="13"/>
  <c r="N18" i="13"/>
  <c r="O18" i="13"/>
  <c r="P18" i="13"/>
  <c r="Q18" i="13"/>
  <c r="L19" i="13"/>
  <c r="M19" i="13"/>
  <c r="N19" i="13"/>
  <c r="O19" i="13"/>
  <c r="P19" i="13"/>
  <c r="Q19" i="13"/>
  <c r="L20" i="13"/>
  <c r="M20" i="13"/>
  <c r="N20" i="13"/>
  <c r="O20" i="13"/>
  <c r="P20" i="13"/>
  <c r="Q20" i="13"/>
  <c r="L21" i="13"/>
  <c r="M21" i="13"/>
  <c r="N21" i="13"/>
  <c r="O21" i="13"/>
  <c r="P21" i="13"/>
  <c r="Q21" i="13"/>
  <c r="L22" i="13"/>
  <c r="M22" i="13"/>
  <c r="N22" i="13"/>
  <c r="O22" i="13"/>
  <c r="P22" i="13"/>
  <c r="Q22" i="13"/>
  <c r="L23" i="13"/>
  <c r="M23" i="13"/>
  <c r="N23" i="13"/>
  <c r="O23" i="13"/>
  <c r="P23" i="13"/>
  <c r="Q23" i="13"/>
  <c r="L24" i="13"/>
  <c r="M24" i="13"/>
  <c r="N24" i="13"/>
  <c r="O24" i="13"/>
  <c r="P24" i="13"/>
  <c r="Q24" i="13"/>
  <c r="L25" i="13"/>
  <c r="M25" i="13"/>
  <c r="N25" i="13"/>
  <c r="O25" i="13"/>
  <c r="P25" i="13"/>
  <c r="Q25" i="13"/>
  <c r="L26" i="13"/>
  <c r="M26" i="13"/>
  <c r="N26" i="13"/>
  <c r="O26" i="13"/>
  <c r="P26" i="13"/>
  <c r="Q26" i="13"/>
  <c r="L27" i="13"/>
  <c r="M27" i="13"/>
  <c r="N27" i="13"/>
  <c r="O27" i="13"/>
  <c r="P27" i="13"/>
  <c r="Q27" i="13"/>
  <c r="L28" i="13"/>
  <c r="M28" i="13"/>
  <c r="N28" i="13"/>
  <c r="O28" i="13"/>
  <c r="P28" i="13"/>
  <c r="Q28" i="13"/>
  <c r="L29" i="13"/>
  <c r="M29" i="13"/>
  <c r="N29" i="13"/>
  <c r="O29" i="13"/>
  <c r="P29" i="13"/>
  <c r="Q29" i="13"/>
  <c r="L30" i="13"/>
  <c r="M30" i="13"/>
  <c r="N30" i="13"/>
  <c r="O30" i="13"/>
  <c r="P30" i="13"/>
  <c r="Q30" i="13"/>
  <c r="L31" i="13"/>
  <c r="M31" i="13"/>
  <c r="N31" i="13"/>
  <c r="O31" i="13"/>
  <c r="P31" i="13"/>
  <c r="Q31" i="13"/>
  <c r="L32" i="13"/>
  <c r="M32" i="13"/>
  <c r="N32" i="13"/>
  <c r="O32" i="13"/>
  <c r="P32" i="13"/>
  <c r="Q32" i="13"/>
  <c r="L33" i="13"/>
  <c r="M33" i="13"/>
  <c r="N33" i="13"/>
  <c r="O33" i="13"/>
  <c r="P33" i="13"/>
  <c r="Q33" i="13"/>
  <c r="L34" i="13"/>
  <c r="M34" i="13"/>
  <c r="N34" i="13"/>
  <c r="O34" i="13"/>
  <c r="P34" i="13"/>
  <c r="Q34" i="13"/>
  <c r="L35" i="13"/>
  <c r="M35" i="13"/>
  <c r="N35" i="13"/>
  <c r="O35" i="13"/>
  <c r="P35" i="13"/>
  <c r="Q35" i="13"/>
  <c r="L36" i="13"/>
  <c r="M36" i="13"/>
  <c r="N36" i="13"/>
  <c r="O36" i="13"/>
  <c r="P36" i="13"/>
  <c r="Q36" i="13"/>
  <c r="L37" i="13"/>
  <c r="M37" i="13"/>
  <c r="N37" i="13"/>
  <c r="O37" i="13"/>
  <c r="P37" i="13"/>
  <c r="Q37" i="13"/>
  <c r="L38" i="13"/>
  <c r="M38" i="13"/>
  <c r="N38" i="13"/>
  <c r="O38" i="13"/>
  <c r="P38" i="13"/>
  <c r="Q38" i="13"/>
  <c r="L39" i="13"/>
  <c r="M39" i="13"/>
  <c r="N39" i="13"/>
  <c r="O39" i="13"/>
  <c r="P39" i="13"/>
  <c r="Q39" i="13"/>
  <c r="L40" i="13"/>
  <c r="M40" i="13"/>
  <c r="N40" i="13"/>
  <c r="O40" i="13"/>
  <c r="P40" i="13"/>
  <c r="Q40" i="13"/>
  <c r="L41" i="13"/>
  <c r="M41" i="13"/>
  <c r="N41" i="13"/>
  <c r="O41" i="13"/>
  <c r="P41" i="13"/>
  <c r="Q41" i="13"/>
  <c r="L42" i="13"/>
  <c r="M42" i="13"/>
  <c r="N42" i="13"/>
  <c r="O42" i="13"/>
  <c r="P42" i="13"/>
  <c r="Q42" i="13"/>
  <c r="L43" i="13"/>
  <c r="M43" i="13"/>
  <c r="N43" i="13"/>
  <c r="O43" i="13"/>
  <c r="P43" i="13"/>
  <c r="Q43" i="13"/>
  <c r="L44" i="13"/>
  <c r="M44" i="13"/>
  <c r="N44" i="13"/>
  <c r="O44" i="13"/>
  <c r="P44" i="13"/>
  <c r="Q44" i="13"/>
  <c r="L45" i="13"/>
  <c r="M45" i="13"/>
  <c r="N45" i="13"/>
  <c r="O45" i="13"/>
  <c r="P45" i="13"/>
  <c r="Q45" i="13"/>
  <c r="L46" i="13"/>
  <c r="M46" i="13"/>
  <c r="N46" i="13"/>
  <c r="O46" i="13"/>
  <c r="P46" i="13"/>
  <c r="Q46" i="13"/>
  <c r="L47" i="13"/>
  <c r="M47" i="13"/>
  <c r="N47" i="13"/>
  <c r="O47" i="13"/>
  <c r="P47" i="13"/>
  <c r="Q47" i="13"/>
  <c r="L48" i="13"/>
  <c r="M48" i="13"/>
  <c r="N48" i="13"/>
  <c r="O48" i="13"/>
  <c r="P48" i="13"/>
  <c r="Q48" i="13"/>
  <c r="L49" i="13"/>
  <c r="M49" i="13"/>
  <c r="N49" i="13"/>
  <c r="O49" i="13"/>
  <c r="P49" i="13"/>
  <c r="Q49" i="13"/>
  <c r="L50" i="13"/>
  <c r="M50" i="13"/>
  <c r="N50" i="13"/>
  <c r="O50" i="13"/>
  <c r="P50" i="13"/>
  <c r="Q50" i="13"/>
  <c r="L51" i="13"/>
  <c r="M51" i="13"/>
  <c r="N51" i="13"/>
  <c r="O51" i="13"/>
  <c r="P51" i="13"/>
  <c r="Q51" i="13"/>
  <c r="L52" i="13"/>
  <c r="M52" i="13"/>
  <c r="N52" i="13"/>
  <c r="O52" i="13"/>
  <c r="P52" i="13"/>
  <c r="Q52" i="13"/>
  <c r="L53" i="13"/>
  <c r="M53" i="13"/>
  <c r="N53" i="13"/>
  <c r="O53" i="13"/>
  <c r="P53" i="13"/>
  <c r="Q53" i="13"/>
  <c r="L54" i="13"/>
  <c r="M54" i="13"/>
  <c r="N54" i="13"/>
  <c r="O54" i="13"/>
  <c r="P54" i="13"/>
  <c r="Q54" i="13"/>
  <c r="L55" i="13"/>
  <c r="M55" i="13"/>
  <c r="N55" i="13"/>
  <c r="O55" i="13"/>
  <c r="P55" i="13"/>
  <c r="Q55" i="13"/>
  <c r="L56" i="13"/>
  <c r="M56" i="13"/>
  <c r="N56" i="13"/>
  <c r="O56" i="13"/>
  <c r="P56" i="13"/>
  <c r="Q56" i="13"/>
  <c r="L57" i="13"/>
  <c r="M57" i="13"/>
  <c r="N57" i="13"/>
  <c r="O57" i="13"/>
  <c r="P57" i="13"/>
  <c r="Q57" i="13"/>
  <c r="L58" i="13"/>
  <c r="M58" i="13"/>
  <c r="N58" i="13"/>
  <c r="O58" i="13"/>
  <c r="P58" i="13"/>
  <c r="Q58" i="13"/>
  <c r="L59" i="13"/>
  <c r="M59" i="13"/>
  <c r="N59" i="13"/>
  <c r="O59" i="13"/>
  <c r="P59" i="13"/>
  <c r="Q59" i="13"/>
  <c r="L60" i="13"/>
  <c r="M60" i="13"/>
  <c r="N60" i="13"/>
  <c r="O60" i="13"/>
  <c r="P60" i="13"/>
  <c r="Q60" i="13"/>
  <c r="L61" i="13"/>
  <c r="M61" i="13"/>
  <c r="N61" i="13"/>
  <c r="O61" i="13"/>
  <c r="P61" i="13"/>
  <c r="Q61" i="13"/>
  <c r="L62" i="13"/>
  <c r="M62" i="13"/>
  <c r="N62" i="13"/>
  <c r="O62" i="13"/>
  <c r="P62" i="13"/>
  <c r="Q62" i="13"/>
  <c r="L63" i="13"/>
  <c r="M63" i="13"/>
  <c r="N63" i="13"/>
  <c r="O63" i="13"/>
  <c r="P63" i="13"/>
  <c r="Q63" i="13"/>
  <c r="L64" i="13"/>
  <c r="M64" i="13"/>
  <c r="N64" i="13"/>
  <c r="O64" i="13"/>
  <c r="P64" i="13"/>
  <c r="Q64" i="13"/>
  <c r="L65" i="13"/>
  <c r="M65" i="13"/>
  <c r="N65" i="13"/>
  <c r="O65" i="13"/>
  <c r="P65" i="13"/>
  <c r="Q65" i="13"/>
  <c r="L66" i="13"/>
  <c r="M66" i="13"/>
  <c r="N66" i="13"/>
  <c r="O66" i="13"/>
  <c r="P66" i="13"/>
  <c r="Q66" i="13"/>
  <c r="L67" i="13"/>
  <c r="M67" i="13"/>
  <c r="N67" i="13"/>
  <c r="O67" i="13"/>
  <c r="P67" i="13"/>
  <c r="Q67" i="13"/>
  <c r="L68" i="13"/>
  <c r="M68" i="13"/>
  <c r="N68" i="13"/>
  <c r="O68" i="13"/>
  <c r="P68" i="13"/>
  <c r="Q68" i="13"/>
  <c r="L69" i="13"/>
  <c r="M69" i="13"/>
  <c r="N69" i="13"/>
  <c r="O69" i="13"/>
  <c r="P69" i="13"/>
  <c r="Q69" i="13"/>
  <c r="L70" i="13"/>
  <c r="M70" i="13"/>
  <c r="N70" i="13"/>
  <c r="O70" i="13"/>
  <c r="P70" i="13"/>
  <c r="Q70" i="13"/>
  <c r="L71" i="13"/>
  <c r="M71" i="13"/>
  <c r="N71" i="13"/>
  <c r="O71" i="13"/>
  <c r="P71" i="13"/>
  <c r="Q71" i="13"/>
  <c r="L72" i="13"/>
  <c r="M72" i="13"/>
  <c r="N72" i="13"/>
  <c r="O72" i="13"/>
  <c r="P72" i="13"/>
  <c r="Q72" i="13"/>
  <c r="L73" i="13"/>
  <c r="M73" i="13"/>
  <c r="N73" i="13"/>
  <c r="O73" i="13"/>
  <c r="P73" i="13"/>
  <c r="Q73" i="13"/>
  <c r="L74" i="13"/>
  <c r="M74" i="13"/>
  <c r="N74" i="13"/>
  <c r="O74" i="13"/>
  <c r="P74" i="13"/>
  <c r="Q74" i="13"/>
  <c r="L75" i="13"/>
  <c r="M75" i="13"/>
  <c r="N75" i="13"/>
  <c r="O75" i="13"/>
  <c r="P75" i="13"/>
  <c r="Q75" i="13"/>
  <c r="L76" i="13"/>
  <c r="M76" i="13"/>
  <c r="N76" i="13"/>
  <c r="O76" i="13"/>
  <c r="P76" i="13"/>
  <c r="Q76" i="13"/>
  <c r="L77" i="13"/>
  <c r="M77" i="13"/>
  <c r="N77" i="13"/>
  <c r="O77" i="13"/>
  <c r="P77" i="13"/>
  <c r="Q77" i="13"/>
  <c r="L78" i="13"/>
  <c r="M78" i="13"/>
  <c r="N78" i="13"/>
  <c r="O78" i="13"/>
  <c r="P78" i="13"/>
  <c r="Q78" i="13"/>
  <c r="L79" i="13"/>
  <c r="M79" i="13"/>
  <c r="N79" i="13"/>
  <c r="O79" i="13"/>
  <c r="P79" i="13"/>
  <c r="Q79" i="13"/>
  <c r="L80" i="13"/>
  <c r="M80" i="13"/>
  <c r="N80" i="13"/>
  <c r="O80" i="13"/>
  <c r="P80" i="13"/>
  <c r="Q80" i="13"/>
  <c r="L81" i="13"/>
  <c r="M81" i="13"/>
  <c r="N81" i="13"/>
  <c r="O81" i="13"/>
  <c r="P81" i="13"/>
  <c r="Q81" i="13"/>
  <c r="L82" i="13"/>
  <c r="M82" i="13"/>
  <c r="N82" i="13"/>
  <c r="O82" i="13"/>
  <c r="P82" i="13"/>
  <c r="Q82" i="13"/>
  <c r="L83" i="13"/>
  <c r="M83" i="13"/>
  <c r="N83" i="13"/>
  <c r="O83" i="13"/>
  <c r="P83" i="13"/>
  <c r="Q83" i="13"/>
  <c r="L84" i="13"/>
  <c r="M84" i="13"/>
  <c r="N84" i="13"/>
  <c r="O84" i="13"/>
  <c r="P84" i="13"/>
  <c r="Q84" i="13"/>
  <c r="L85" i="13"/>
  <c r="M85" i="13"/>
  <c r="N85" i="13"/>
  <c r="O85" i="13"/>
  <c r="P85" i="13"/>
  <c r="Q85" i="13"/>
  <c r="L86" i="13"/>
  <c r="M86" i="13"/>
  <c r="N86" i="13"/>
  <c r="O86" i="13"/>
  <c r="P86" i="13"/>
  <c r="Q86" i="13"/>
  <c r="L87" i="13"/>
  <c r="M87" i="13"/>
  <c r="N87" i="13"/>
  <c r="O87" i="13"/>
  <c r="P87" i="13"/>
  <c r="Q87" i="13"/>
  <c r="L88" i="13"/>
  <c r="M88" i="13"/>
  <c r="N88" i="13"/>
  <c r="O88" i="13"/>
  <c r="P88" i="13"/>
  <c r="Q88" i="13"/>
  <c r="L89" i="13"/>
  <c r="M89" i="13"/>
  <c r="N89" i="13"/>
  <c r="O89" i="13"/>
  <c r="P89" i="13"/>
  <c r="Q89" i="13"/>
  <c r="L90" i="13"/>
  <c r="M90" i="13"/>
  <c r="N90" i="13"/>
  <c r="O90" i="13"/>
  <c r="P90" i="13"/>
  <c r="Q90" i="13"/>
  <c r="L91" i="13"/>
  <c r="M91" i="13"/>
  <c r="N91" i="13"/>
  <c r="O91" i="13"/>
  <c r="P91" i="13"/>
  <c r="Q91" i="13"/>
  <c r="L92" i="13"/>
  <c r="M92" i="13"/>
  <c r="N92" i="13"/>
  <c r="O92" i="13"/>
  <c r="P92" i="13"/>
  <c r="Q92" i="13"/>
  <c r="L93" i="13"/>
  <c r="M93" i="13"/>
  <c r="N93" i="13"/>
  <c r="O93" i="13"/>
  <c r="P93" i="13"/>
  <c r="Q93" i="13"/>
  <c r="L94" i="13"/>
  <c r="M94" i="13"/>
  <c r="N94" i="13"/>
  <c r="O94" i="13"/>
  <c r="P94" i="13"/>
  <c r="Q94" i="13"/>
  <c r="L95" i="13"/>
  <c r="M95" i="13"/>
  <c r="N95" i="13"/>
  <c r="O95" i="13"/>
  <c r="P95" i="13"/>
  <c r="Q95" i="13"/>
  <c r="L96" i="13"/>
  <c r="M96" i="13"/>
  <c r="N96" i="13"/>
  <c r="O96" i="13"/>
  <c r="P96" i="13"/>
  <c r="Q96" i="13"/>
  <c r="L97" i="13"/>
  <c r="M97" i="13"/>
  <c r="N97" i="13"/>
  <c r="O97" i="13"/>
  <c r="P97" i="13"/>
  <c r="Q97" i="13"/>
  <c r="L98" i="13"/>
  <c r="M98" i="13"/>
  <c r="N98" i="13"/>
  <c r="O98" i="13"/>
  <c r="P98" i="13"/>
  <c r="Q98" i="13"/>
  <c r="L99" i="13"/>
  <c r="M99" i="13"/>
  <c r="N99" i="13"/>
  <c r="O99" i="13"/>
  <c r="P99" i="13"/>
  <c r="Q99" i="13"/>
  <c r="L100" i="13"/>
  <c r="M100" i="13"/>
  <c r="N100" i="13"/>
  <c r="O100" i="13"/>
  <c r="P100" i="13"/>
  <c r="Q100" i="13"/>
  <c r="L101" i="13"/>
  <c r="M101" i="13"/>
  <c r="N101" i="13"/>
  <c r="O101" i="13"/>
  <c r="P101" i="13"/>
  <c r="Q101" i="13"/>
  <c r="L102" i="13"/>
  <c r="M102" i="13"/>
  <c r="N102" i="13"/>
  <c r="O102" i="13"/>
  <c r="P102" i="13"/>
  <c r="Q102" i="13"/>
  <c r="L103" i="13"/>
  <c r="M103" i="13"/>
  <c r="N103" i="13"/>
  <c r="O103" i="13"/>
  <c r="P103" i="13"/>
  <c r="Q103" i="13"/>
  <c r="L104" i="13"/>
  <c r="M104" i="13"/>
  <c r="N104" i="13"/>
  <c r="O104" i="13"/>
  <c r="P104" i="13"/>
  <c r="Q104" i="13"/>
  <c r="L105" i="13"/>
  <c r="M105" i="13"/>
  <c r="N105" i="13"/>
  <c r="O105" i="13"/>
  <c r="P105" i="13"/>
  <c r="Q105" i="13"/>
  <c r="L106" i="13"/>
  <c r="M106" i="13"/>
  <c r="N106" i="13"/>
  <c r="O106" i="13"/>
  <c r="P106" i="13"/>
  <c r="Q106" i="13"/>
  <c r="L107" i="13"/>
  <c r="M107" i="13"/>
  <c r="N107" i="13"/>
  <c r="O107" i="13"/>
  <c r="P107" i="13"/>
  <c r="Q107" i="13"/>
  <c r="L108" i="13"/>
  <c r="M108" i="13"/>
  <c r="N108" i="13"/>
  <c r="O108" i="13"/>
  <c r="P108" i="13"/>
  <c r="Q108" i="13"/>
  <c r="L109" i="13"/>
  <c r="M109" i="13"/>
  <c r="N109" i="13"/>
  <c r="O109" i="13"/>
  <c r="P109" i="13"/>
  <c r="Q109" i="13"/>
  <c r="L110" i="13"/>
  <c r="M110" i="13"/>
  <c r="N110" i="13"/>
  <c r="O110" i="13"/>
  <c r="P110" i="13"/>
  <c r="Q110" i="13"/>
  <c r="L111" i="13"/>
  <c r="M111" i="13"/>
  <c r="N111" i="13"/>
  <c r="O111" i="13"/>
  <c r="P111" i="13"/>
  <c r="Q111" i="13"/>
  <c r="L112" i="13"/>
  <c r="M112" i="13"/>
  <c r="N112" i="13"/>
  <c r="O112" i="13"/>
  <c r="P112" i="13"/>
  <c r="Q112" i="13"/>
  <c r="L113" i="13"/>
  <c r="M113" i="13"/>
  <c r="N113" i="13"/>
  <c r="O113" i="13"/>
  <c r="P113" i="13"/>
  <c r="Q113" i="13"/>
  <c r="L114" i="13"/>
  <c r="M114" i="13"/>
  <c r="N114" i="13"/>
  <c r="O114" i="13"/>
  <c r="P114" i="13"/>
  <c r="Q114" i="13"/>
  <c r="L115" i="13"/>
  <c r="M115" i="13"/>
  <c r="N115" i="13"/>
  <c r="O115" i="13"/>
  <c r="P115" i="13"/>
  <c r="Q115" i="13"/>
  <c r="L116" i="13"/>
  <c r="M116" i="13"/>
  <c r="N116" i="13"/>
  <c r="O116" i="13"/>
  <c r="P116" i="13"/>
  <c r="Q116" i="13"/>
  <c r="L117" i="13"/>
  <c r="M117" i="13"/>
  <c r="N117" i="13"/>
  <c r="O117" i="13"/>
  <c r="P117" i="13"/>
  <c r="Q117" i="13"/>
  <c r="L118" i="13"/>
  <c r="M118" i="13"/>
  <c r="N118" i="13"/>
  <c r="O118" i="13"/>
  <c r="P118" i="13"/>
  <c r="Q118" i="13"/>
  <c r="L119" i="13"/>
  <c r="M119" i="13"/>
  <c r="N119" i="13"/>
  <c r="O119" i="13"/>
  <c r="P119" i="13"/>
  <c r="Q119" i="13"/>
  <c r="L120" i="13"/>
  <c r="M120" i="13"/>
  <c r="N120" i="13"/>
  <c r="O120" i="13"/>
  <c r="P120" i="13"/>
  <c r="Q120" i="13"/>
  <c r="L121" i="13"/>
  <c r="M121" i="13"/>
  <c r="N121" i="13"/>
  <c r="O121" i="13"/>
  <c r="P121" i="13"/>
  <c r="Q121" i="13"/>
  <c r="L122" i="13"/>
  <c r="M122" i="13"/>
  <c r="N122" i="13"/>
  <c r="O122" i="13"/>
  <c r="P122" i="13"/>
  <c r="Q122" i="13"/>
  <c r="L123" i="13"/>
  <c r="M123" i="13"/>
  <c r="N123" i="13"/>
  <c r="O123" i="13"/>
  <c r="P123" i="13"/>
  <c r="Q123" i="13"/>
  <c r="L124" i="13"/>
  <c r="M124" i="13"/>
  <c r="N124" i="13"/>
  <c r="O124" i="13"/>
  <c r="P124" i="13"/>
  <c r="Q124" i="13"/>
  <c r="L125" i="13"/>
  <c r="M125" i="13"/>
  <c r="N125" i="13"/>
  <c r="O125" i="13"/>
  <c r="P125" i="13"/>
  <c r="Q125" i="13"/>
  <c r="L126" i="13"/>
  <c r="M126" i="13"/>
  <c r="N126" i="13"/>
  <c r="O126" i="13"/>
  <c r="P126" i="13"/>
  <c r="Q126" i="13"/>
  <c r="L127" i="13"/>
  <c r="M127" i="13"/>
  <c r="N127" i="13"/>
  <c r="O127" i="13"/>
  <c r="P127" i="13"/>
  <c r="Q127" i="13"/>
  <c r="L128" i="13"/>
  <c r="M128" i="13"/>
  <c r="N128" i="13"/>
  <c r="O128" i="13"/>
  <c r="P128" i="13"/>
  <c r="Q128" i="13"/>
  <c r="L129" i="13"/>
  <c r="M129" i="13"/>
  <c r="N129" i="13"/>
  <c r="O129" i="13"/>
  <c r="P129" i="13"/>
  <c r="Q129" i="13"/>
  <c r="L130" i="13"/>
  <c r="M130" i="13"/>
  <c r="N130" i="13"/>
  <c r="O130" i="13"/>
  <c r="P130" i="13"/>
  <c r="Q130" i="13"/>
  <c r="L131" i="13"/>
  <c r="M131" i="13"/>
  <c r="N131" i="13"/>
  <c r="O131" i="13"/>
  <c r="P131" i="13"/>
  <c r="Q131" i="13"/>
  <c r="L132" i="13"/>
  <c r="M132" i="13"/>
  <c r="N132" i="13"/>
  <c r="O132" i="13"/>
  <c r="P132" i="13"/>
  <c r="Q132" i="13"/>
  <c r="L133" i="13"/>
  <c r="M133" i="13"/>
  <c r="N133" i="13"/>
  <c r="O133" i="13"/>
  <c r="P133" i="13"/>
  <c r="Q133" i="13"/>
  <c r="L134" i="13"/>
  <c r="M134" i="13"/>
  <c r="N134" i="13"/>
  <c r="O134" i="13"/>
  <c r="P134" i="13"/>
  <c r="Q134" i="13"/>
  <c r="L135" i="13"/>
  <c r="M135" i="13"/>
  <c r="N135" i="13"/>
  <c r="O135" i="13"/>
  <c r="P135" i="13"/>
  <c r="Q135" i="13"/>
  <c r="L136" i="13"/>
  <c r="M136" i="13"/>
  <c r="N136" i="13"/>
  <c r="O136" i="13"/>
  <c r="P136" i="13"/>
  <c r="Q136" i="13"/>
  <c r="L137" i="13"/>
  <c r="M137" i="13"/>
  <c r="N137" i="13"/>
  <c r="O137" i="13"/>
  <c r="P137" i="13"/>
  <c r="Q137" i="13"/>
  <c r="L138" i="13"/>
  <c r="M138" i="13"/>
  <c r="N138" i="13"/>
  <c r="O138" i="13"/>
  <c r="P138" i="13"/>
  <c r="Q138" i="13"/>
  <c r="L139" i="13"/>
  <c r="M139" i="13"/>
  <c r="N139" i="13"/>
  <c r="O139" i="13"/>
  <c r="P139" i="13"/>
  <c r="Q139" i="13"/>
  <c r="L140" i="13"/>
  <c r="M140" i="13"/>
  <c r="N140" i="13"/>
  <c r="O140" i="13"/>
  <c r="P140" i="13"/>
  <c r="Q140" i="13"/>
  <c r="L141" i="13"/>
  <c r="M141" i="13"/>
  <c r="N141" i="13"/>
  <c r="O141" i="13"/>
  <c r="P141" i="13"/>
  <c r="Q141" i="13"/>
  <c r="L142" i="13"/>
  <c r="M142" i="13"/>
  <c r="N142" i="13"/>
  <c r="O142" i="13"/>
  <c r="P142" i="13"/>
  <c r="Q142" i="13"/>
  <c r="L143" i="13"/>
  <c r="M143" i="13"/>
  <c r="N143" i="13"/>
  <c r="O143" i="13"/>
  <c r="P143" i="13"/>
  <c r="Q143" i="13"/>
  <c r="L144" i="13"/>
  <c r="M144" i="13"/>
  <c r="N144" i="13"/>
  <c r="O144" i="13"/>
  <c r="P144" i="13"/>
  <c r="Q144" i="13"/>
  <c r="L145" i="13"/>
  <c r="M145" i="13"/>
  <c r="N145" i="13"/>
  <c r="O145" i="13"/>
  <c r="P145" i="13"/>
  <c r="Q145" i="13"/>
  <c r="L146" i="13"/>
  <c r="M146" i="13"/>
  <c r="N146" i="13"/>
  <c r="O146" i="13"/>
  <c r="P146" i="13"/>
  <c r="Q146" i="13"/>
  <c r="L147" i="13"/>
  <c r="M147" i="13"/>
  <c r="N147" i="13"/>
  <c r="O147" i="13"/>
  <c r="P147" i="13"/>
  <c r="Q147" i="13"/>
  <c r="L148" i="13"/>
  <c r="M148" i="13"/>
  <c r="N148" i="13"/>
  <c r="O148" i="13"/>
  <c r="P148" i="13"/>
  <c r="Q148" i="13"/>
  <c r="L149" i="13"/>
  <c r="M149" i="13"/>
  <c r="N149" i="13"/>
  <c r="O149" i="13"/>
  <c r="P149" i="13"/>
  <c r="Q149" i="13"/>
  <c r="L150" i="13"/>
  <c r="M150" i="13"/>
  <c r="N150" i="13"/>
  <c r="O150" i="13"/>
  <c r="P150" i="13"/>
  <c r="Q150" i="13"/>
  <c r="L151" i="13"/>
  <c r="M151" i="13"/>
  <c r="N151" i="13"/>
  <c r="O151" i="13"/>
  <c r="P151" i="13"/>
  <c r="Q151" i="13"/>
  <c r="L152" i="13"/>
  <c r="M152" i="13"/>
  <c r="N152" i="13"/>
  <c r="O152" i="13"/>
  <c r="P152" i="13"/>
  <c r="Q152" i="13"/>
  <c r="L153" i="13"/>
  <c r="M153" i="13"/>
  <c r="N153" i="13"/>
  <c r="O153" i="13"/>
  <c r="P153" i="13"/>
  <c r="Q153" i="13"/>
  <c r="L154" i="13"/>
  <c r="M154" i="13"/>
  <c r="N154" i="13"/>
  <c r="O154" i="13"/>
  <c r="P154" i="13"/>
  <c r="Q154" i="13"/>
  <c r="L155" i="13"/>
  <c r="M155" i="13"/>
  <c r="N155" i="13"/>
  <c r="O155" i="13"/>
  <c r="P155" i="13"/>
  <c r="Q155" i="13"/>
  <c r="L156" i="13"/>
  <c r="M156" i="13"/>
  <c r="N156" i="13"/>
  <c r="O156" i="13"/>
  <c r="P156" i="13"/>
  <c r="Q156" i="13"/>
  <c r="L157" i="13"/>
  <c r="M157" i="13"/>
  <c r="N157" i="13"/>
  <c r="O157" i="13"/>
  <c r="P157" i="13"/>
  <c r="Q157" i="13"/>
  <c r="L158" i="13"/>
  <c r="M158" i="13"/>
  <c r="N158" i="13"/>
  <c r="O158" i="13"/>
  <c r="P158" i="13"/>
  <c r="Q158" i="13"/>
  <c r="L159" i="13"/>
  <c r="M159" i="13"/>
  <c r="N159" i="13"/>
  <c r="O159" i="13"/>
  <c r="P159" i="13"/>
  <c r="Q159" i="13"/>
  <c r="L160" i="13"/>
  <c r="M160" i="13"/>
  <c r="N160" i="13"/>
  <c r="O160" i="13"/>
  <c r="P160" i="13"/>
  <c r="Q160" i="13"/>
  <c r="L161" i="13"/>
  <c r="M161" i="13"/>
  <c r="N161" i="13"/>
  <c r="O161" i="13"/>
  <c r="P161" i="13"/>
  <c r="Q161" i="13"/>
  <c r="L162" i="13"/>
  <c r="M162" i="13"/>
  <c r="N162" i="13"/>
  <c r="O162" i="13"/>
  <c r="P162" i="13"/>
  <c r="Q162" i="13"/>
  <c r="L163" i="13"/>
  <c r="M163" i="13"/>
  <c r="N163" i="13"/>
  <c r="O163" i="13"/>
  <c r="P163" i="13"/>
  <c r="Q163" i="13"/>
  <c r="L164" i="13"/>
  <c r="M164" i="13"/>
  <c r="N164" i="13"/>
  <c r="O164" i="13"/>
  <c r="P164" i="13"/>
  <c r="Q164" i="13"/>
  <c r="L165" i="13"/>
  <c r="M165" i="13"/>
  <c r="N165" i="13"/>
  <c r="O165" i="13"/>
  <c r="P165" i="13"/>
  <c r="Q165" i="13"/>
  <c r="L166" i="13"/>
  <c r="M166" i="13"/>
  <c r="N166" i="13"/>
  <c r="O166" i="13"/>
  <c r="P166" i="13"/>
  <c r="Q166" i="13"/>
  <c r="L167" i="13"/>
  <c r="M167" i="13"/>
  <c r="N167" i="13"/>
  <c r="O167" i="13"/>
  <c r="P167" i="13"/>
  <c r="Q167" i="13"/>
  <c r="L168" i="13"/>
  <c r="M168" i="13"/>
  <c r="N168" i="13"/>
  <c r="O168" i="13"/>
  <c r="P168" i="13"/>
  <c r="Q168" i="13"/>
  <c r="L169" i="13"/>
  <c r="M169" i="13"/>
  <c r="N169" i="13"/>
  <c r="O169" i="13"/>
  <c r="P169" i="13"/>
  <c r="Q169" i="13"/>
  <c r="L170" i="13"/>
  <c r="M170" i="13"/>
  <c r="N170" i="13"/>
  <c r="O170" i="13"/>
  <c r="P170" i="13"/>
  <c r="Q170" i="13"/>
  <c r="L171" i="13"/>
  <c r="M171" i="13"/>
  <c r="N171" i="13"/>
  <c r="O171" i="13"/>
  <c r="P171" i="13"/>
  <c r="Q171" i="13"/>
  <c r="L172" i="13"/>
  <c r="M172" i="13"/>
  <c r="N172" i="13"/>
  <c r="O172" i="13"/>
  <c r="P172" i="13"/>
  <c r="Q172" i="13"/>
  <c r="L173" i="13"/>
  <c r="M173" i="13"/>
  <c r="N173" i="13"/>
  <c r="O173" i="13"/>
  <c r="P173" i="13"/>
  <c r="Q173" i="13"/>
  <c r="L174" i="13"/>
  <c r="M174" i="13"/>
  <c r="N174" i="13"/>
  <c r="O174" i="13"/>
  <c r="P174" i="13"/>
  <c r="Q174" i="13"/>
  <c r="L175" i="13"/>
  <c r="M175" i="13"/>
  <c r="N175" i="13"/>
  <c r="O175" i="13"/>
  <c r="P175" i="13"/>
  <c r="Q175" i="13"/>
  <c r="L176" i="13"/>
  <c r="M176" i="13"/>
  <c r="N176" i="13"/>
  <c r="O176" i="13"/>
  <c r="P176" i="13"/>
  <c r="Q176" i="13"/>
  <c r="L177" i="13"/>
  <c r="M177" i="13"/>
  <c r="N177" i="13"/>
  <c r="O177" i="13"/>
  <c r="P177" i="13"/>
  <c r="Q177" i="13"/>
  <c r="L178" i="13"/>
  <c r="M178" i="13"/>
  <c r="N178" i="13"/>
  <c r="O178" i="13"/>
  <c r="P178" i="13"/>
  <c r="Q178" i="13"/>
  <c r="L179" i="13"/>
  <c r="M179" i="13"/>
  <c r="N179" i="13"/>
  <c r="O179" i="13"/>
  <c r="P179" i="13"/>
  <c r="Q179" i="13"/>
  <c r="L180" i="13"/>
  <c r="M180" i="13"/>
  <c r="N180" i="13"/>
  <c r="O180" i="13"/>
  <c r="P180" i="13"/>
  <c r="Q180" i="13"/>
  <c r="L181" i="13"/>
  <c r="M181" i="13"/>
  <c r="N181" i="13"/>
  <c r="O181" i="13"/>
  <c r="P181" i="13"/>
  <c r="Q181" i="13"/>
  <c r="L182" i="13"/>
  <c r="M182" i="13"/>
  <c r="N182" i="13"/>
  <c r="O182" i="13"/>
  <c r="P182" i="13"/>
  <c r="Q182" i="13"/>
  <c r="L183" i="13"/>
  <c r="M183" i="13"/>
  <c r="N183" i="13"/>
  <c r="O183" i="13"/>
  <c r="P183" i="13"/>
  <c r="Q183" i="13"/>
  <c r="L184" i="13"/>
  <c r="M184" i="13"/>
  <c r="N184" i="13"/>
  <c r="O184" i="13"/>
  <c r="P184" i="13"/>
  <c r="Q184" i="13"/>
  <c r="L185" i="13"/>
  <c r="M185" i="13"/>
  <c r="N185" i="13"/>
  <c r="O185" i="13"/>
  <c r="P185" i="13"/>
  <c r="Q185" i="13"/>
  <c r="L186" i="13"/>
  <c r="M186" i="13"/>
  <c r="N186" i="13"/>
  <c r="O186" i="13"/>
  <c r="P186" i="13"/>
  <c r="Q186" i="13"/>
  <c r="L187" i="13"/>
  <c r="M187" i="13"/>
  <c r="N187" i="13"/>
  <c r="O187" i="13"/>
  <c r="P187" i="13"/>
  <c r="Q187" i="13"/>
  <c r="L188" i="13"/>
  <c r="M188" i="13"/>
  <c r="N188" i="13"/>
  <c r="O188" i="13"/>
  <c r="P188" i="13"/>
  <c r="Q188" i="13"/>
  <c r="L189" i="13"/>
  <c r="M189" i="13"/>
  <c r="N189" i="13"/>
  <c r="O189" i="13"/>
  <c r="P189" i="13"/>
  <c r="Q189" i="13"/>
  <c r="L190" i="13"/>
  <c r="M190" i="13"/>
  <c r="N190" i="13"/>
  <c r="O190" i="13"/>
  <c r="P190" i="13"/>
  <c r="Q190" i="13"/>
  <c r="L191" i="13"/>
  <c r="M191" i="13"/>
  <c r="N191" i="13"/>
  <c r="O191" i="13"/>
  <c r="P191" i="13"/>
  <c r="Q191" i="13"/>
  <c r="L192" i="13"/>
  <c r="M192" i="13"/>
  <c r="N192" i="13"/>
  <c r="O192" i="13"/>
  <c r="P192" i="13"/>
  <c r="Q192" i="13"/>
  <c r="L193" i="13"/>
  <c r="M193" i="13"/>
  <c r="N193" i="13"/>
  <c r="O193" i="13"/>
  <c r="P193" i="13"/>
  <c r="Q193" i="13"/>
  <c r="L194" i="13"/>
  <c r="M194" i="13"/>
  <c r="N194" i="13"/>
  <c r="O194" i="13"/>
  <c r="P194" i="13"/>
  <c r="Q194" i="13"/>
  <c r="L195" i="13"/>
  <c r="M195" i="13"/>
  <c r="N195" i="13"/>
  <c r="O195" i="13"/>
  <c r="P195" i="13"/>
  <c r="Q195" i="13"/>
  <c r="L196" i="13"/>
  <c r="M196" i="13"/>
  <c r="N196" i="13"/>
  <c r="O196" i="13"/>
  <c r="P196" i="13"/>
  <c r="Q196" i="13"/>
  <c r="L197" i="13"/>
  <c r="M197" i="13"/>
  <c r="N197" i="13"/>
  <c r="O197" i="13"/>
  <c r="P197" i="13"/>
  <c r="Q197" i="13"/>
  <c r="L198" i="13"/>
  <c r="M198" i="13"/>
  <c r="N198" i="13"/>
  <c r="O198" i="13"/>
  <c r="P198" i="13"/>
  <c r="Q198" i="13"/>
  <c r="L199" i="13"/>
  <c r="M199" i="13"/>
  <c r="N199" i="13"/>
  <c r="O199" i="13"/>
  <c r="P199" i="13"/>
  <c r="Q199" i="13"/>
  <c r="L200" i="13"/>
  <c r="M200" i="13"/>
  <c r="N200" i="13"/>
  <c r="O200" i="13"/>
  <c r="P200" i="13"/>
  <c r="Q200" i="13"/>
  <c r="L201" i="13"/>
  <c r="M201" i="13"/>
  <c r="N201" i="13"/>
  <c r="O201" i="13"/>
  <c r="P201" i="13"/>
  <c r="Q201" i="13"/>
  <c r="L202" i="13"/>
  <c r="M202" i="13"/>
  <c r="N202" i="13"/>
  <c r="O202" i="13"/>
  <c r="P202" i="13"/>
  <c r="Q202" i="13"/>
  <c r="L203" i="13"/>
  <c r="M203" i="13"/>
  <c r="N203" i="13"/>
  <c r="O203" i="13"/>
  <c r="P203" i="13"/>
  <c r="Q203" i="13"/>
  <c r="L204" i="13"/>
  <c r="M204" i="13"/>
  <c r="N204" i="13"/>
  <c r="O204" i="13"/>
  <c r="P204" i="13"/>
  <c r="Q204" i="13"/>
  <c r="L205" i="13"/>
  <c r="M205" i="13"/>
  <c r="N205" i="13"/>
  <c r="O205" i="13"/>
  <c r="P205" i="13"/>
  <c r="Q205" i="13"/>
  <c r="L206" i="13"/>
  <c r="M206" i="13"/>
  <c r="N206" i="13"/>
  <c r="O206" i="13"/>
  <c r="P206" i="13"/>
  <c r="Q206" i="13"/>
  <c r="L207" i="13"/>
  <c r="M207" i="13"/>
  <c r="N207" i="13"/>
  <c r="O207" i="13"/>
  <c r="P207" i="13"/>
  <c r="Q207" i="13"/>
  <c r="L208" i="13"/>
  <c r="M208" i="13"/>
  <c r="N208" i="13"/>
  <c r="O208" i="13"/>
  <c r="P208" i="13"/>
  <c r="Q208" i="13"/>
  <c r="L209" i="13"/>
  <c r="M209" i="13"/>
  <c r="N209" i="13"/>
  <c r="O209" i="13"/>
  <c r="P209" i="13"/>
  <c r="Q209" i="13"/>
  <c r="L210" i="13"/>
  <c r="M210" i="13"/>
  <c r="N210" i="13"/>
  <c r="O210" i="13"/>
  <c r="P210" i="13"/>
  <c r="Q210" i="13"/>
  <c r="L211" i="13"/>
  <c r="M211" i="13"/>
  <c r="N211" i="13"/>
  <c r="O211" i="13"/>
  <c r="P211" i="13"/>
  <c r="Q211" i="13"/>
  <c r="L212" i="13"/>
  <c r="M212" i="13"/>
  <c r="N212" i="13"/>
  <c r="O212" i="13"/>
  <c r="P212" i="13"/>
  <c r="Q212" i="13"/>
  <c r="L213" i="13"/>
  <c r="M213" i="13"/>
  <c r="N213" i="13"/>
  <c r="O213" i="13"/>
  <c r="P213" i="13"/>
  <c r="Q213" i="13"/>
  <c r="L214" i="13"/>
  <c r="M214" i="13"/>
  <c r="N214" i="13"/>
  <c r="O214" i="13"/>
  <c r="P214" i="13"/>
  <c r="Q214" i="13"/>
  <c r="L215" i="13"/>
  <c r="M215" i="13"/>
  <c r="N215" i="13"/>
  <c r="O215" i="13"/>
  <c r="P215" i="13"/>
  <c r="Q215" i="13"/>
  <c r="L216" i="13"/>
  <c r="M216" i="13"/>
  <c r="N216" i="13"/>
  <c r="O216" i="13"/>
  <c r="P216" i="13"/>
  <c r="Q216" i="13"/>
  <c r="L217" i="13"/>
  <c r="M217" i="13"/>
  <c r="N217" i="13"/>
  <c r="O217" i="13"/>
  <c r="P217" i="13"/>
  <c r="Q217" i="13"/>
  <c r="L218" i="13"/>
  <c r="M218" i="13"/>
  <c r="N218" i="13"/>
  <c r="O218" i="13"/>
  <c r="P218" i="13"/>
  <c r="Q218" i="13"/>
  <c r="L219" i="13"/>
  <c r="M219" i="13"/>
  <c r="N219" i="13"/>
  <c r="O219" i="13"/>
  <c r="P219" i="13"/>
  <c r="Q219" i="13"/>
  <c r="L220" i="13"/>
  <c r="M220" i="13"/>
  <c r="N220" i="13"/>
  <c r="O220" i="13"/>
  <c r="P220" i="13"/>
  <c r="Q220" i="13"/>
  <c r="L221" i="13"/>
  <c r="M221" i="13"/>
  <c r="N221" i="13"/>
  <c r="O221" i="13"/>
  <c r="P221" i="13"/>
  <c r="Q221" i="13"/>
  <c r="L222" i="13"/>
  <c r="M222" i="13"/>
  <c r="N222" i="13"/>
  <c r="O222" i="13"/>
  <c r="P222" i="13"/>
  <c r="Q222" i="13"/>
  <c r="L223" i="13"/>
  <c r="M223" i="13"/>
  <c r="N223" i="13"/>
  <c r="O223" i="13"/>
  <c r="P223" i="13"/>
  <c r="Q223" i="13"/>
  <c r="L224" i="13"/>
  <c r="M224" i="13"/>
  <c r="N224" i="13"/>
  <c r="O224" i="13"/>
  <c r="P224" i="13"/>
  <c r="Q224" i="13"/>
  <c r="L225" i="13"/>
  <c r="M225" i="13"/>
  <c r="N225" i="13"/>
  <c r="O225" i="13"/>
  <c r="P225" i="13"/>
  <c r="Q225" i="13"/>
  <c r="L226" i="13"/>
  <c r="M226" i="13"/>
  <c r="N226" i="13"/>
  <c r="O226" i="13"/>
  <c r="P226" i="13"/>
  <c r="Q226" i="13"/>
  <c r="L227" i="13"/>
  <c r="M227" i="13"/>
  <c r="N227" i="13"/>
  <c r="O227" i="13"/>
  <c r="P227" i="13"/>
  <c r="Q227" i="13"/>
  <c r="L228" i="13"/>
  <c r="M228" i="13"/>
  <c r="N228" i="13"/>
  <c r="O228" i="13"/>
  <c r="P228" i="13"/>
  <c r="Q228" i="13"/>
  <c r="L229" i="13"/>
  <c r="M229" i="13"/>
  <c r="N229" i="13"/>
  <c r="O229" i="13"/>
  <c r="P229" i="13"/>
  <c r="Q229" i="13"/>
  <c r="L230" i="13"/>
  <c r="M230" i="13"/>
  <c r="N230" i="13"/>
  <c r="O230" i="13"/>
  <c r="P230" i="13"/>
  <c r="Q230" i="13"/>
  <c r="L231" i="13"/>
  <c r="M231" i="13"/>
  <c r="N231" i="13"/>
  <c r="O231" i="13"/>
  <c r="P231" i="13"/>
  <c r="Q231" i="13"/>
  <c r="L232" i="13"/>
  <c r="M232" i="13"/>
  <c r="N232" i="13"/>
  <c r="O232" i="13"/>
  <c r="P232" i="13"/>
  <c r="Q232" i="13"/>
  <c r="L233" i="13"/>
  <c r="M233" i="13"/>
  <c r="N233" i="13"/>
  <c r="O233" i="13"/>
  <c r="P233" i="13"/>
  <c r="Q233" i="13"/>
  <c r="L234" i="13"/>
  <c r="M234" i="13"/>
  <c r="N234" i="13"/>
  <c r="O234" i="13"/>
  <c r="P234" i="13"/>
  <c r="Q234" i="13"/>
  <c r="L235" i="13"/>
  <c r="M235" i="13"/>
  <c r="N235" i="13"/>
  <c r="O235" i="13"/>
  <c r="P235" i="13"/>
  <c r="Q235" i="13"/>
  <c r="L236" i="13"/>
  <c r="M236" i="13"/>
  <c r="N236" i="13"/>
  <c r="O236" i="13"/>
  <c r="P236" i="13"/>
  <c r="Q236" i="13"/>
  <c r="L237" i="13"/>
  <c r="M237" i="13"/>
  <c r="N237" i="13"/>
  <c r="O237" i="13"/>
  <c r="P237" i="13"/>
  <c r="Q237" i="13"/>
  <c r="L238" i="13"/>
  <c r="M238" i="13"/>
  <c r="N238" i="13"/>
  <c r="O238" i="13"/>
  <c r="P238" i="13"/>
  <c r="Q238" i="13"/>
  <c r="L239" i="13"/>
  <c r="M239" i="13"/>
  <c r="N239" i="13"/>
  <c r="O239" i="13"/>
  <c r="P239" i="13"/>
  <c r="Q239" i="13"/>
  <c r="L240" i="13"/>
  <c r="M240" i="13"/>
  <c r="N240" i="13"/>
  <c r="O240" i="13"/>
  <c r="P240" i="13"/>
  <c r="Q240" i="13"/>
  <c r="L241" i="13"/>
  <c r="M241" i="13"/>
  <c r="N241" i="13"/>
  <c r="O241" i="13"/>
  <c r="P241" i="13"/>
  <c r="Q241" i="13"/>
  <c r="L242" i="13"/>
  <c r="M242" i="13"/>
  <c r="N242" i="13"/>
  <c r="O242" i="13"/>
  <c r="P242" i="13"/>
  <c r="Q242" i="13"/>
  <c r="L243" i="13"/>
  <c r="M243" i="13"/>
  <c r="N243" i="13"/>
  <c r="O243" i="13"/>
  <c r="P243" i="13"/>
  <c r="Q243" i="13"/>
  <c r="L244" i="13"/>
  <c r="M244" i="13"/>
  <c r="N244" i="13"/>
  <c r="O244" i="13"/>
  <c r="P244" i="13"/>
  <c r="Q244" i="13"/>
  <c r="L245" i="13"/>
  <c r="M245" i="13"/>
  <c r="N245" i="13"/>
  <c r="O245" i="13"/>
  <c r="P245" i="13"/>
  <c r="Q245" i="13"/>
  <c r="L246" i="13"/>
  <c r="M246" i="13"/>
  <c r="N246" i="13"/>
  <c r="O246" i="13"/>
  <c r="P246" i="13"/>
  <c r="Q246" i="13"/>
  <c r="L247" i="13"/>
  <c r="M247" i="13"/>
  <c r="N247" i="13"/>
  <c r="O247" i="13"/>
  <c r="P247" i="13"/>
  <c r="Q247" i="13"/>
  <c r="L248" i="13"/>
  <c r="M248" i="13"/>
  <c r="N248" i="13"/>
  <c r="O248" i="13"/>
  <c r="P248" i="13"/>
  <c r="Q248" i="13"/>
  <c r="L249" i="13"/>
  <c r="M249" i="13"/>
  <c r="N249" i="13"/>
  <c r="O249" i="13"/>
  <c r="P249" i="13"/>
  <c r="Q249" i="13"/>
  <c r="L250" i="13"/>
  <c r="M250" i="13"/>
  <c r="N250" i="13"/>
  <c r="O250" i="13"/>
  <c r="P250" i="13"/>
  <c r="Q250" i="13"/>
  <c r="L251" i="13"/>
  <c r="M251" i="13"/>
  <c r="N251" i="13"/>
  <c r="O251" i="13"/>
  <c r="P251" i="13"/>
  <c r="Q251" i="13"/>
  <c r="L252" i="13"/>
  <c r="M252" i="13"/>
  <c r="N252" i="13"/>
  <c r="O252" i="13"/>
  <c r="P252" i="13"/>
  <c r="Q252" i="13"/>
  <c r="L253" i="13"/>
  <c r="M253" i="13"/>
  <c r="N253" i="13"/>
  <c r="O253" i="13"/>
  <c r="P253" i="13"/>
  <c r="Q253" i="13"/>
  <c r="L254" i="13"/>
  <c r="M254" i="13"/>
  <c r="N254" i="13"/>
  <c r="O254" i="13"/>
  <c r="P254" i="13"/>
  <c r="Q254" i="13"/>
  <c r="L255" i="13"/>
  <c r="M255" i="13"/>
  <c r="N255" i="13"/>
  <c r="O255" i="13"/>
  <c r="P255" i="13"/>
  <c r="Q255" i="13"/>
  <c r="L256" i="13"/>
  <c r="M256" i="13"/>
  <c r="N256" i="13"/>
  <c r="O256" i="13"/>
  <c r="P256" i="13"/>
  <c r="Q256" i="13"/>
  <c r="L257" i="13"/>
  <c r="M257" i="13"/>
  <c r="N257" i="13"/>
  <c r="O257" i="13"/>
  <c r="P257" i="13"/>
  <c r="Q257" i="13"/>
  <c r="L258" i="13"/>
  <c r="M258" i="13"/>
  <c r="N258" i="13"/>
  <c r="O258" i="13"/>
  <c r="P258" i="13"/>
  <c r="Q258" i="13"/>
  <c r="L259" i="13"/>
  <c r="M259" i="13"/>
  <c r="N259" i="13"/>
  <c r="O259" i="13"/>
  <c r="P259" i="13"/>
  <c r="Q259" i="13"/>
  <c r="L260" i="13"/>
  <c r="M260" i="13"/>
  <c r="N260" i="13"/>
  <c r="O260" i="13"/>
  <c r="P260" i="13"/>
  <c r="Q260" i="13"/>
  <c r="L261" i="13"/>
  <c r="M261" i="13"/>
  <c r="N261" i="13"/>
  <c r="O261" i="13"/>
  <c r="P261" i="13"/>
  <c r="Q261" i="13"/>
  <c r="L262" i="13"/>
  <c r="M262" i="13"/>
  <c r="N262" i="13"/>
  <c r="O262" i="13"/>
  <c r="P262" i="13"/>
  <c r="Q262" i="13"/>
  <c r="L263" i="13"/>
  <c r="M263" i="13"/>
  <c r="N263" i="13"/>
  <c r="O263" i="13"/>
  <c r="P263" i="13"/>
  <c r="Q263" i="13"/>
  <c r="L264" i="13"/>
  <c r="M264" i="13"/>
  <c r="N264" i="13"/>
  <c r="O264" i="13"/>
  <c r="P264" i="13"/>
  <c r="Q264" i="13"/>
  <c r="L265" i="13"/>
  <c r="M265" i="13"/>
  <c r="N265" i="13"/>
  <c r="O265" i="13"/>
  <c r="P265" i="13"/>
  <c r="Q265" i="13"/>
  <c r="L266" i="13"/>
  <c r="M266" i="13"/>
  <c r="N266" i="13"/>
  <c r="O266" i="13"/>
  <c r="P266" i="13"/>
  <c r="Q266" i="13"/>
  <c r="L267" i="13"/>
  <c r="M267" i="13"/>
  <c r="N267" i="13"/>
  <c r="O267" i="13"/>
  <c r="P267" i="13"/>
  <c r="Q267" i="13"/>
  <c r="L268" i="13"/>
  <c r="M268" i="13"/>
  <c r="N268" i="13"/>
  <c r="O268" i="13"/>
  <c r="P268" i="13"/>
  <c r="Q268" i="13"/>
  <c r="L269" i="13"/>
  <c r="M269" i="13"/>
  <c r="N269" i="13"/>
  <c r="O269" i="13"/>
  <c r="P269" i="13"/>
  <c r="Q269" i="13"/>
  <c r="L270" i="13"/>
  <c r="M270" i="13"/>
  <c r="N270" i="13"/>
  <c r="O270" i="13"/>
  <c r="P270" i="13"/>
  <c r="Q270" i="13"/>
  <c r="L271" i="13"/>
  <c r="M271" i="13"/>
  <c r="N271" i="13"/>
  <c r="O271" i="13"/>
  <c r="P271" i="13"/>
  <c r="Q271" i="13"/>
  <c r="L272" i="13"/>
  <c r="M272" i="13"/>
  <c r="N272" i="13"/>
  <c r="O272" i="13"/>
  <c r="P272" i="13"/>
  <c r="Q272" i="13"/>
  <c r="L273" i="13"/>
  <c r="M273" i="13"/>
  <c r="N273" i="13"/>
  <c r="O273" i="13"/>
  <c r="P273" i="13"/>
  <c r="Q273" i="13"/>
  <c r="L274" i="13"/>
  <c r="M274" i="13"/>
  <c r="N274" i="13"/>
  <c r="O274" i="13"/>
  <c r="P274" i="13"/>
  <c r="Q274" i="13"/>
  <c r="L275" i="13"/>
  <c r="M275" i="13"/>
  <c r="N275" i="13"/>
  <c r="O275" i="13"/>
  <c r="P275" i="13"/>
  <c r="Q275" i="13"/>
  <c r="L276" i="13"/>
  <c r="M276" i="13"/>
  <c r="N276" i="13"/>
  <c r="O276" i="13"/>
  <c r="P276" i="13"/>
  <c r="Q276" i="13"/>
  <c r="L277" i="13"/>
  <c r="M277" i="13"/>
  <c r="N277" i="13"/>
  <c r="O277" i="13"/>
  <c r="P277" i="13"/>
  <c r="Q277" i="13"/>
  <c r="L278" i="13"/>
  <c r="M278" i="13"/>
  <c r="N278" i="13"/>
  <c r="O278" i="13"/>
  <c r="P278" i="13"/>
  <c r="Q278" i="13"/>
  <c r="L279" i="13"/>
  <c r="M279" i="13"/>
  <c r="N279" i="13"/>
  <c r="O279" i="13"/>
  <c r="P279" i="13"/>
  <c r="Q279" i="13"/>
  <c r="L280" i="13"/>
  <c r="M280" i="13"/>
  <c r="N280" i="13"/>
  <c r="O280" i="13"/>
  <c r="P280" i="13"/>
  <c r="Q280" i="13"/>
  <c r="L281" i="13"/>
  <c r="M281" i="13"/>
  <c r="N281" i="13"/>
  <c r="O281" i="13"/>
  <c r="P281" i="13"/>
  <c r="Q281" i="13"/>
  <c r="L282" i="13"/>
  <c r="M282" i="13"/>
  <c r="N282" i="13"/>
  <c r="O282" i="13"/>
  <c r="P282" i="13"/>
  <c r="Q282" i="13"/>
  <c r="L283" i="13"/>
  <c r="M283" i="13"/>
  <c r="N283" i="13"/>
  <c r="O283" i="13"/>
  <c r="P283" i="13"/>
  <c r="Q283" i="13"/>
  <c r="L284" i="13"/>
  <c r="M284" i="13"/>
  <c r="N284" i="13"/>
  <c r="O284" i="13"/>
  <c r="P284" i="13"/>
  <c r="Q284" i="13"/>
  <c r="L285" i="13"/>
  <c r="M285" i="13"/>
  <c r="N285" i="13"/>
  <c r="O285" i="13"/>
  <c r="P285" i="13"/>
  <c r="Q285" i="13"/>
  <c r="L286" i="13"/>
  <c r="M286" i="13"/>
  <c r="N286" i="13"/>
  <c r="O286" i="13"/>
  <c r="P286" i="13"/>
  <c r="Q286" i="13"/>
  <c r="L287" i="13"/>
  <c r="M287" i="13"/>
  <c r="N287" i="13"/>
  <c r="O287" i="13"/>
  <c r="P287" i="13"/>
  <c r="Q287" i="13"/>
  <c r="L288" i="13"/>
  <c r="M288" i="13"/>
  <c r="N288" i="13"/>
  <c r="O288" i="13"/>
  <c r="P288" i="13"/>
  <c r="Q288" i="13"/>
  <c r="L289" i="13"/>
  <c r="M289" i="13"/>
  <c r="N289" i="13"/>
  <c r="O289" i="13"/>
  <c r="P289" i="13"/>
  <c r="Q289" i="13"/>
  <c r="L290" i="13"/>
  <c r="M290" i="13"/>
  <c r="N290" i="13"/>
  <c r="O290" i="13"/>
  <c r="P290" i="13"/>
  <c r="Q290" i="13"/>
  <c r="L291" i="13"/>
  <c r="M291" i="13"/>
  <c r="N291" i="13"/>
  <c r="O291" i="13"/>
  <c r="P291" i="13"/>
  <c r="Q291" i="13"/>
  <c r="L292" i="13"/>
  <c r="M292" i="13"/>
  <c r="N292" i="13"/>
  <c r="O292" i="13"/>
  <c r="P292" i="13"/>
  <c r="Q292" i="13"/>
  <c r="L293" i="13"/>
  <c r="M293" i="13"/>
  <c r="N293" i="13"/>
  <c r="O293" i="13"/>
  <c r="P293" i="13"/>
  <c r="Q293" i="13"/>
  <c r="L294" i="13"/>
  <c r="M294" i="13"/>
  <c r="N294" i="13"/>
  <c r="O294" i="13"/>
  <c r="P294" i="13"/>
  <c r="Q294" i="13"/>
  <c r="L295" i="13"/>
  <c r="M295" i="13"/>
  <c r="N295" i="13"/>
  <c r="O295" i="13"/>
  <c r="P295" i="13"/>
  <c r="Q295" i="13"/>
  <c r="L296" i="13"/>
  <c r="M296" i="13"/>
  <c r="N296" i="13"/>
  <c r="O296" i="13"/>
  <c r="P296" i="13"/>
  <c r="Q296" i="13"/>
  <c r="L297" i="13"/>
  <c r="M297" i="13"/>
  <c r="N297" i="13"/>
  <c r="O297" i="13"/>
  <c r="P297" i="13"/>
  <c r="Q297" i="13"/>
  <c r="L298" i="13"/>
  <c r="M298" i="13"/>
  <c r="N298" i="13"/>
  <c r="O298" i="13"/>
  <c r="P298" i="13"/>
  <c r="Q298" i="13"/>
  <c r="L299" i="13"/>
  <c r="M299" i="13"/>
  <c r="N299" i="13"/>
  <c r="O299" i="13"/>
  <c r="P299" i="13"/>
  <c r="Q299" i="13"/>
  <c r="L300" i="13"/>
  <c r="M300" i="13"/>
  <c r="N300" i="13"/>
  <c r="O300" i="13"/>
  <c r="P300" i="13"/>
  <c r="Q300" i="13"/>
  <c r="L301" i="13"/>
  <c r="M301" i="13"/>
  <c r="N301" i="13"/>
  <c r="O301" i="13"/>
  <c r="P301" i="13"/>
  <c r="Q301" i="13"/>
  <c r="L302" i="13"/>
  <c r="M302" i="13"/>
  <c r="N302" i="13"/>
  <c r="O302" i="13"/>
  <c r="P302" i="13"/>
  <c r="Q302" i="13"/>
  <c r="L303" i="13"/>
  <c r="M303" i="13"/>
  <c r="N303" i="13"/>
  <c r="O303" i="13"/>
  <c r="P303" i="13"/>
  <c r="Q303" i="13"/>
  <c r="L304" i="13"/>
  <c r="M304" i="13"/>
  <c r="N304" i="13"/>
  <c r="O304" i="13"/>
  <c r="P304" i="13"/>
  <c r="Q304" i="13"/>
  <c r="L305" i="13"/>
  <c r="M305" i="13"/>
  <c r="N305" i="13"/>
  <c r="O305" i="13"/>
  <c r="P305" i="13"/>
  <c r="Q305" i="13"/>
  <c r="L306" i="13"/>
  <c r="M306" i="13"/>
  <c r="N306" i="13"/>
  <c r="O306" i="13"/>
  <c r="P306" i="13"/>
  <c r="Q306" i="13"/>
  <c r="L307" i="13"/>
  <c r="M307" i="13"/>
  <c r="N307" i="13"/>
  <c r="O307" i="13"/>
  <c r="P307" i="13"/>
  <c r="Q307" i="13"/>
  <c r="L308" i="13"/>
  <c r="M308" i="13"/>
  <c r="N308" i="13"/>
  <c r="O308" i="13"/>
  <c r="P308" i="13"/>
  <c r="Q308" i="13"/>
  <c r="L309" i="13"/>
  <c r="M309" i="13"/>
  <c r="N309" i="13"/>
  <c r="O309" i="13"/>
  <c r="P309" i="13"/>
  <c r="Q309" i="13"/>
  <c r="L310" i="13"/>
  <c r="M310" i="13"/>
  <c r="N310" i="13"/>
  <c r="O310" i="13"/>
  <c r="P310" i="13"/>
  <c r="Q310" i="13"/>
  <c r="L311" i="13"/>
  <c r="M311" i="13"/>
  <c r="N311" i="13"/>
  <c r="O311" i="13"/>
  <c r="P311" i="13"/>
  <c r="Q311" i="13"/>
  <c r="L312" i="13"/>
  <c r="M312" i="13"/>
  <c r="N312" i="13"/>
  <c r="O312" i="13"/>
  <c r="P312" i="13"/>
  <c r="Q312" i="13"/>
  <c r="L313" i="13"/>
  <c r="M313" i="13"/>
  <c r="N313" i="13"/>
  <c r="O313" i="13"/>
  <c r="P313" i="13"/>
  <c r="Q313" i="13"/>
  <c r="L314" i="13"/>
  <c r="M314" i="13"/>
  <c r="N314" i="13"/>
  <c r="O314" i="13"/>
  <c r="P314" i="13"/>
  <c r="Q314" i="13"/>
  <c r="L315" i="13"/>
  <c r="M315" i="13"/>
  <c r="N315" i="13"/>
  <c r="O315" i="13"/>
  <c r="P315" i="13"/>
  <c r="Q315" i="13"/>
  <c r="L316" i="13"/>
  <c r="M316" i="13"/>
  <c r="N316" i="13"/>
  <c r="O316" i="13"/>
  <c r="P316" i="13"/>
  <c r="Q316" i="13"/>
  <c r="L317" i="13"/>
  <c r="M317" i="13"/>
  <c r="N317" i="13"/>
  <c r="O317" i="13"/>
  <c r="P317" i="13"/>
  <c r="Q317" i="13"/>
  <c r="L318" i="13"/>
  <c r="M318" i="13"/>
  <c r="N318" i="13"/>
  <c r="O318" i="13"/>
  <c r="P318" i="13"/>
  <c r="Q318" i="13"/>
  <c r="L319" i="13"/>
  <c r="M319" i="13"/>
  <c r="N319" i="13"/>
  <c r="O319" i="13"/>
  <c r="P319" i="13"/>
  <c r="Q319" i="13"/>
  <c r="L320" i="13"/>
  <c r="M320" i="13"/>
  <c r="N320" i="13"/>
  <c r="O320" i="13"/>
  <c r="P320" i="13"/>
  <c r="Q320" i="13"/>
  <c r="L321" i="13"/>
  <c r="M321" i="13"/>
  <c r="N321" i="13"/>
  <c r="O321" i="13"/>
  <c r="P321" i="13"/>
  <c r="Q321" i="13"/>
  <c r="L322" i="13"/>
  <c r="M322" i="13"/>
  <c r="N322" i="13"/>
  <c r="O322" i="13"/>
  <c r="P322" i="13"/>
  <c r="Q322" i="13"/>
  <c r="L323" i="13"/>
  <c r="M323" i="13"/>
  <c r="N323" i="13"/>
  <c r="O323" i="13"/>
  <c r="P323" i="13"/>
  <c r="Q323" i="13"/>
  <c r="L324" i="13"/>
  <c r="M324" i="13"/>
  <c r="N324" i="13"/>
  <c r="O324" i="13"/>
  <c r="P324" i="13"/>
  <c r="Q324" i="13"/>
  <c r="L325" i="13"/>
  <c r="M325" i="13"/>
  <c r="N325" i="13"/>
  <c r="O325" i="13"/>
  <c r="P325" i="13"/>
  <c r="Q325" i="13"/>
  <c r="L326" i="13"/>
  <c r="M326" i="13"/>
  <c r="N326" i="13"/>
  <c r="O326" i="13"/>
  <c r="P326" i="13"/>
  <c r="Q326" i="13"/>
  <c r="L327" i="13"/>
  <c r="M327" i="13"/>
  <c r="N327" i="13"/>
  <c r="O327" i="13"/>
  <c r="P327" i="13"/>
  <c r="Q327" i="13"/>
  <c r="L328" i="13"/>
  <c r="M328" i="13"/>
  <c r="N328" i="13"/>
  <c r="O328" i="13"/>
  <c r="P328" i="13"/>
  <c r="Q328" i="13"/>
  <c r="L329" i="13"/>
  <c r="M329" i="13"/>
  <c r="N329" i="13"/>
  <c r="O329" i="13"/>
  <c r="P329" i="13"/>
  <c r="Q329" i="13"/>
  <c r="L330" i="13"/>
  <c r="M330" i="13"/>
  <c r="N330" i="13"/>
  <c r="O330" i="13"/>
  <c r="P330" i="13"/>
  <c r="Q330" i="13"/>
  <c r="L331" i="13"/>
  <c r="M331" i="13"/>
  <c r="N331" i="13"/>
  <c r="O331" i="13"/>
  <c r="P331" i="13"/>
  <c r="Q331" i="13"/>
  <c r="L332" i="13"/>
  <c r="M332" i="13"/>
  <c r="N332" i="13"/>
  <c r="O332" i="13"/>
  <c r="P332" i="13"/>
  <c r="Q332" i="13"/>
  <c r="L333" i="13"/>
  <c r="M333" i="13"/>
  <c r="N333" i="13"/>
  <c r="O333" i="13"/>
  <c r="P333" i="13"/>
  <c r="Q333" i="13"/>
  <c r="L334" i="13"/>
  <c r="M334" i="13"/>
  <c r="N334" i="13"/>
  <c r="O334" i="13"/>
  <c r="P334" i="13"/>
  <c r="Q334" i="13"/>
  <c r="L335" i="13"/>
  <c r="M335" i="13"/>
  <c r="N335" i="13"/>
  <c r="O335" i="13"/>
  <c r="P335" i="13"/>
  <c r="Q335" i="13"/>
  <c r="L336" i="13"/>
  <c r="M336" i="13"/>
  <c r="N336" i="13"/>
  <c r="O336" i="13"/>
  <c r="P336" i="13"/>
  <c r="Q336" i="13"/>
  <c r="L337" i="13"/>
  <c r="M337" i="13"/>
  <c r="N337" i="13"/>
  <c r="O337" i="13"/>
  <c r="P337" i="13"/>
  <c r="Q337" i="13"/>
  <c r="L338" i="13"/>
  <c r="M338" i="13"/>
  <c r="N338" i="13"/>
  <c r="O338" i="13"/>
  <c r="P338" i="13"/>
  <c r="Q338" i="13"/>
  <c r="L339" i="13"/>
  <c r="M339" i="13"/>
  <c r="N339" i="13"/>
  <c r="O339" i="13"/>
  <c r="P339" i="13"/>
  <c r="Q339" i="13"/>
  <c r="L340" i="13"/>
  <c r="M340" i="13"/>
  <c r="N340" i="13"/>
  <c r="O340" i="13"/>
  <c r="P340" i="13"/>
  <c r="Q340" i="13"/>
  <c r="L341" i="13"/>
  <c r="M341" i="13"/>
  <c r="N341" i="13"/>
  <c r="O341" i="13"/>
  <c r="P341" i="13"/>
  <c r="Q341" i="13"/>
  <c r="L342" i="13"/>
  <c r="M342" i="13"/>
  <c r="N342" i="13"/>
  <c r="O342" i="13"/>
  <c r="P342" i="13"/>
  <c r="Q342" i="13"/>
  <c r="L343" i="13"/>
  <c r="M343" i="13"/>
  <c r="N343" i="13"/>
  <c r="O343" i="13"/>
  <c r="P343" i="13"/>
  <c r="Q343" i="13"/>
  <c r="L344" i="13"/>
  <c r="M344" i="13"/>
  <c r="N344" i="13"/>
  <c r="O344" i="13"/>
  <c r="P344" i="13"/>
  <c r="Q344" i="13"/>
  <c r="L345" i="13"/>
  <c r="M345" i="13"/>
  <c r="N345" i="13"/>
  <c r="O345" i="13"/>
  <c r="P345" i="13"/>
  <c r="Q345" i="13"/>
  <c r="L346" i="13"/>
  <c r="M346" i="13"/>
  <c r="N346" i="13"/>
  <c r="O346" i="13"/>
  <c r="P346" i="13"/>
  <c r="Q346" i="13"/>
  <c r="L347" i="13"/>
  <c r="M347" i="13"/>
  <c r="N347" i="13"/>
  <c r="O347" i="13"/>
  <c r="P347" i="13"/>
  <c r="Q347" i="13"/>
  <c r="L348" i="13"/>
  <c r="M348" i="13"/>
  <c r="N348" i="13"/>
  <c r="O348" i="13"/>
  <c r="P348" i="13"/>
  <c r="Q348" i="13"/>
  <c r="L349" i="13"/>
  <c r="M349" i="13"/>
  <c r="N349" i="13"/>
  <c r="O349" i="13"/>
  <c r="P349" i="13"/>
  <c r="Q349" i="13"/>
  <c r="L350" i="13"/>
  <c r="M350" i="13"/>
  <c r="N350" i="13"/>
  <c r="O350" i="13"/>
  <c r="P350" i="13"/>
  <c r="Q350" i="13"/>
  <c r="L351" i="13"/>
  <c r="M351" i="13"/>
  <c r="N351" i="13"/>
  <c r="O351" i="13"/>
  <c r="P351" i="13"/>
  <c r="Q351" i="13"/>
  <c r="L352" i="13"/>
  <c r="M352" i="13"/>
  <c r="N352" i="13"/>
  <c r="O352" i="13"/>
  <c r="P352" i="13"/>
  <c r="Q352" i="13"/>
  <c r="L353" i="13"/>
  <c r="M353" i="13"/>
  <c r="N353" i="13"/>
  <c r="O353" i="13"/>
  <c r="P353" i="13"/>
  <c r="Q353" i="13"/>
  <c r="L354" i="13"/>
  <c r="M354" i="13"/>
  <c r="N354" i="13"/>
  <c r="O354" i="13"/>
  <c r="P354" i="13"/>
  <c r="Q354" i="13"/>
  <c r="L355" i="13"/>
  <c r="M355" i="13"/>
  <c r="N355" i="13"/>
  <c r="O355" i="13"/>
  <c r="P355" i="13"/>
  <c r="Q355" i="13"/>
  <c r="L356" i="13"/>
  <c r="M356" i="13"/>
  <c r="N356" i="13"/>
  <c r="O356" i="13"/>
  <c r="P356" i="13"/>
  <c r="Q356" i="13"/>
  <c r="L357" i="13"/>
  <c r="M357" i="13"/>
  <c r="N357" i="13"/>
  <c r="O357" i="13"/>
  <c r="P357" i="13"/>
  <c r="Q357" i="13"/>
  <c r="L358" i="13"/>
  <c r="M358" i="13"/>
  <c r="N358" i="13"/>
  <c r="O358" i="13"/>
  <c r="P358" i="13"/>
  <c r="Q358" i="13"/>
  <c r="L359" i="13"/>
  <c r="M359" i="13"/>
  <c r="N359" i="13"/>
  <c r="O359" i="13"/>
  <c r="P359" i="13"/>
  <c r="Q359" i="13"/>
  <c r="L360" i="13"/>
  <c r="M360" i="13"/>
  <c r="N360" i="13"/>
  <c r="O360" i="13"/>
  <c r="P360" i="13"/>
  <c r="Q360" i="13"/>
  <c r="L361" i="13"/>
  <c r="M361" i="13"/>
  <c r="N361" i="13"/>
  <c r="O361" i="13"/>
  <c r="P361" i="13"/>
  <c r="Q361" i="13"/>
  <c r="L362" i="13"/>
  <c r="M362" i="13"/>
  <c r="N362" i="13"/>
  <c r="O362" i="13"/>
  <c r="P362" i="13"/>
  <c r="Q362" i="13"/>
  <c r="L363" i="13"/>
  <c r="M363" i="13"/>
  <c r="N363" i="13"/>
  <c r="O363" i="13"/>
  <c r="P363" i="13"/>
  <c r="Q363" i="13"/>
  <c r="L364" i="13"/>
  <c r="M364" i="13"/>
  <c r="N364" i="13"/>
  <c r="O364" i="13"/>
  <c r="P364" i="13"/>
  <c r="Q364" i="13"/>
  <c r="L365" i="13"/>
  <c r="M365" i="13"/>
  <c r="N365" i="13"/>
  <c r="O365" i="13"/>
  <c r="P365" i="13"/>
  <c r="Q365" i="13"/>
  <c r="L366" i="13"/>
  <c r="M366" i="13"/>
  <c r="N366" i="13"/>
  <c r="O366" i="13"/>
  <c r="P366" i="13"/>
  <c r="Q366" i="13"/>
  <c r="L367" i="13"/>
  <c r="M367" i="13"/>
  <c r="N367" i="13"/>
  <c r="O367" i="13"/>
  <c r="P367" i="13"/>
  <c r="Q367" i="13"/>
  <c r="L368" i="13"/>
  <c r="M368" i="13"/>
  <c r="N368" i="13"/>
  <c r="O368" i="13"/>
  <c r="P368" i="13"/>
  <c r="Q368" i="13"/>
  <c r="L369" i="13"/>
  <c r="M369" i="13"/>
  <c r="N369" i="13"/>
  <c r="O369" i="13"/>
  <c r="P369" i="13"/>
  <c r="Q369" i="13"/>
  <c r="L370" i="13"/>
  <c r="M370" i="13"/>
  <c r="N370" i="13"/>
  <c r="O370" i="13"/>
  <c r="P370" i="13"/>
  <c r="Q370" i="13"/>
  <c r="L371" i="13"/>
  <c r="M371" i="13"/>
  <c r="N371" i="13"/>
  <c r="O371" i="13"/>
  <c r="P371" i="13"/>
  <c r="Q371" i="13"/>
  <c r="L372" i="13"/>
  <c r="M372" i="13"/>
  <c r="N372" i="13"/>
  <c r="O372" i="13"/>
  <c r="P372" i="13"/>
  <c r="Q372" i="13"/>
  <c r="L373" i="13"/>
  <c r="M373" i="13"/>
  <c r="N373" i="13"/>
  <c r="O373" i="13"/>
  <c r="P373" i="13"/>
  <c r="Q373" i="13"/>
  <c r="L374" i="13"/>
  <c r="M374" i="13"/>
  <c r="N374" i="13"/>
  <c r="O374" i="13"/>
  <c r="P374" i="13"/>
  <c r="Q374" i="13"/>
  <c r="L375" i="13"/>
  <c r="M375" i="13"/>
  <c r="N375" i="13"/>
  <c r="O375" i="13"/>
  <c r="P375" i="13"/>
  <c r="Q375" i="13"/>
  <c r="L376" i="13"/>
  <c r="M376" i="13"/>
  <c r="N376" i="13"/>
  <c r="O376" i="13"/>
  <c r="P376" i="13"/>
  <c r="Q376" i="13"/>
  <c r="L377" i="13"/>
  <c r="M377" i="13"/>
  <c r="N377" i="13"/>
  <c r="O377" i="13"/>
  <c r="P377" i="13"/>
  <c r="Q377" i="13"/>
  <c r="L378" i="13"/>
  <c r="M378" i="13"/>
  <c r="N378" i="13"/>
  <c r="O378" i="13"/>
  <c r="P378" i="13"/>
  <c r="Q378" i="13"/>
  <c r="L379" i="13"/>
  <c r="M379" i="13"/>
  <c r="N379" i="13"/>
  <c r="O379" i="13"/>
  <c r="P379" i="13"/>
  <c r="Q379" i="13"/>
  <c r="L380" i="13"/>
  <c r="M380" i="13"/>
  <c r="N380" i="13"/>
  <c r="O380" i="13"/>
  <c r="P380" i="13"/>
  <c r="Q380" i="13"/>
  <c r="L381" i="13"/>
  <c r="M381" i="13"/>
  <c r="N381" i="13"/>
  <c r="O381" i="13"/>
  <c r="P381" i="13"/>
  <c r="Q381" i="13"/>
  <c r="L382" i="13"/>
  <c r="M382" i="13"/>
  <c r="N382" i="13"/>
  <c r="O382" i="13"/>
  <c r="P382" i="13"/>
  <c r="Q382" i="13"/>
  <c r="L383" i="13"/>
  <c r="M383" i="13"/>
  <c r="N383" i="13"/>
  <c r="O383" i="13"/>
  <c r="P383" i="13"/>
  <c r="Q383" i="13"/>
  <c r="L384" i="13"/>
  <c r="M384" i="13"/>
  <c r="N384" i="13"/>
  <c r="O384" i="13"/>
  <c r="P384" i="13"/>
  <c r="Q384" i="13"/>
  <c r="L385" i="13"/>
  <c r="M385" i="13"/>
  <c r="N385" i="13"/>
  <c r="O385" i="13"/>
  <c r="P385" i="13"/>
  <c r="Q385" i="13"/>
  <c r="L386" i="13"/>
  <c r="M386" i="13"/>
  <c r="N386" i="13"/>
  <c r="O386" i="13"/>
  <c r="P386" i="13"/>
  <c r="Q386" i="13"/>
  <c r="L387" i="13"/>
  <c r="M387" i="13"/>
  <c r="N387" i="13"/>
  <c r="O387" i="13"/>
  <c r="P387" i="13"/>
  <c r="Q387" i="13"/>
  <c r="L388" i="13"/>
  <c r="M388" i="13"/>
  <c r="N388" i="13"/>
  <c r="O388" i="13"/>
  <c r="P388" i="13"/>
  <c r="Q388" i="13"/>
  <c r="L389" i="13"/>
  <c r="M389" i="13"/>
  <c r="N389" i="13"/>
  <c r="O389" i="13"/>
  <c r="P389" i="13"/>
  <c r="Q389" i="13"/>
  <c r="L390" i="13"/>
  <c r="M390" i="13"/>
  <c r="N390" i="13"/>
  <c r="O390" i="13"/>
  <c r="P390" i="13"/>
  <c r="Q390" i="13"/>
  <c r="L391" i="13"/>
  <c r="M391" i="13"/>
  <c r="N391" i="13"/>
  <c r="O391" i="13"/>
  <c r="P391" i="13"/>
  <c r="Q391" i="13"/>
  <c r="L392" i="13"/>
  <c r="M392" i="13"/>
  <c r="N392" i="13"/>
  <c r="O392" i="13"/>
  <c r="P392" i="13"/>
  <c r="Q392" i="13"/>
  <c r="L393" i="13"/>
  <c r="M393" i="13"/>
  <c r="N393" i="13"/>
  <c r="O393" i="13"/>
  <c r="P393" i="13"/>
  <c r="Q393" i="13"/>
  <c r="L394" i="13"/>
  <c r="M394" i="13"/>
  <c r="N394" i="13"/>
  <c r="O394" i="13"/>
  <c r="P394" i="13"/>
  <c r="Q394" i="13"/>
  <c r="L395" i="13"/>
  <c r="M395" i="13"/>
  <c r="N395" i="13"/>
  <c r="O395" i="13"/>
  <c r="P395" i="13"/>
  <c r="Q395" i="13"/>
  <c r="L396" i="13"/>
  <c r="M396" i="13"/>
  <c r="N396" i="13"/>
  <c r="O396" i="13"/>
  <c r="P396" i="13"/>
  <c r="Q396" i="13"/>
  <c r="L397" i="13"/>
  <c r="M397" i="13"/>
  <c r="N397" i="13"/>
  <c r="O397" i="13"/>
  <c r="P397" i="13"/>
  <c r="Q397" i="13"/>
  <c r="L398" i="13"/>
  <c r="M398" i="13"/>
  <c r="N398" i="13"/>
  <c r="O398" i="13"/>
  <c r="P398" i="13"/>
  <c r="Q398" i="13"/>
  <c r="L399" i="13"/>
  <c r="M399" i="13"/>
  <c r="N399" i="13"/>
  <c r="O399" i="13"/>
  <c r="P399" i="13"/>
  <c r="Q399" i="13"/>
  <c r="L400" i="13"/>
  <c r="M400" i="13"/>
  <c r="N400" i="13"/>
  <c r="O400" i="13"/>
  <c r="P400" i="13"/>
  <c r="Q400" i="13"/>
  <c r="L401" i="13"/>
  <c r="M401" i="13"/>
  <c r="N401" i="13"/>
  <c r="O401" i="13"/>
  <c r="P401" i="13"/>
  <c r="Q401" i="13"/>
  <c r="L402" i="13"/>
  <c r="M402" i="13"/>
  <c r="N402" i="13"/>
  <c r="O402" i="13"/>
  <c r="P402" i="13"/>
  <c r="Q402" i="13"/>
  <c r="L403" i="13"/>
  <c r="M403" i="13"/>
  <c r="N403" i="13"/>
  <c r="O403" i="13"/>
  <c r="P403" i="13"/>
  <c r="Q403" i="13"/>
  <c r="L404" i="13"/>
  <c r="M404" i="13"/>
  <c r="N404" i="13"/>
  <c r="O404" i="13"/>
  <c r="P404" i="13"/>
  <c r="Q404" i="13"/>
  <c r="L405" i="13"/>
  <c r="M405" i="13"/>
  <c r="N405" i="13"/>
  <c r="O405" i="13"/>
  <c r="P405" i="13"/>
  <c r="Q405" i="13"/>
  <c r="L406" i="13"/>
  <c r="M406" i="13"/>
  <c r="N406" i="13"/>
  <c r="O406" i="13"/>
  <c r="P406" i="13"/>
  <c r="Q406" i="13"/>
  <c r="L407" i="13"/>
  <c r="M407" i="13"/>
  <c r="N407" i="13"/>
  <c r="O407" i="13"/>
  <c r="P407" i="13"/>
  <c r="Q407" i="13"/>
  <c r="L408" i="13"/>
  <c r="M408" i="13"/>
  <c r="N408" i="13"/>
  <c r="O408" i="13"/>
  <c r="P408" i="13"/>
  <c r="Q408" i="13"/>
  <c r="L409" i="13"/>
  <c r="M409" i="13"/>
  <c r="N409" i="13"/>
  <c r="O409" i="13"/>
  <c r="P409" i="13"/>
  <c r="Q409" i="13"/>
  <c r="L410" i="13"/>
  <c r="M410" i="13"/>
  <c r="N410" i="13"/>
  <c r="O410" i="13"/>
  <c r="P410" i="13"/>
  <c r="Q410" i="13"/>
  <c r="L411" i="13"/>
  <c r="M411" i="13"/>
  <c r="N411" i="13"/>
  <c r="O411" i="13"/>
  <c r="P411" i="13"/>
  <c r="Q411" i="13"/>
  <c r="L412" i="13"/>
  <c r="M412" i="13"/>
  <c r="N412" i="13"/>
  <c r="O412" i="13"/>
  <c r="P412" i="13"/>
  <c r="Q412" i="13"/>
  <c r="L413" i="13"/>
  <c r="M413" i="13"/>
  <c r="N413" i="13"/>
  <c r="O413" i="13"/>
  <c r="P413" i="13"/>
  <c r="Q413" i="13"/>
  <c r="L414" i="13"/>
  <c r="M414" i="13"/>
  <c r="N414" i="13"/>
  <c r="O414" i="13"/>
  <c r="P414" i="13"/>
  <c r="Q414" i="13"/>
  <c r="L415" i="13"/>
  <c r="M415" i="13"/>
  <c r="N415" i="13"/>
  <c r="O415" i="13"/>
  <c r="P415" i="13"/>
  <c r="Q415" i="13"/>
  <c r="L416" i="13"/>
  <c r="M416" i="13"/>
  <c r="N416" i="13"/>
  <c r="O416" i="13"/>
  <c r="P416" i="13"/>
  <c r="Q416" i="13"/>
  <c r="L417" i="13"/>
  <c r="M417" i="13"/>
  <c r="N417" i="13"/>
  <c r="O417" i="13"/>
  <c r="P417" i="13"/>
  <c r="Q417" i="13"/>
  <c r="L418" i="13"/>
  <c r="M418" i="13"/>
  <c r="N418" i="13"/>
  <c r="O418" i="13"/>
  <c r="P418" i="13"/>
  <c r="Q418" i="13"/>
  <c r="L419" i="13"/>
  <c r="M419" i="13"/>
  <c r="N419" i="13"/>
  <c r="O419" i="13"/>
  <c r="P419" i="13"/>
  <c r="Q419" i="13"/>
  <c r="L420" i="13"/>
  <c r="M420" i="13"/>
  <c r="N420" i="13"/>
  <c r="O420" i="13"/>
  <c r="P420" i="13"/>
  <c r="Q420" i="13"/>
  <c r="L421" i="13"/>
  <c r="M421" i="13"/>
  <c r="N421" i="13"/>
  <c r="O421" i="13"/>
  <c r="P421" i="13"/>
  <c r="Q421" i="13"/>
  <c r="L422" i="13"/>
  <c r="M422" i="13"/>
  <c r="N422" i="13"/>
  <c r="O422" i="13"/>
  <c r="P422" i="13"/>
  <c r="Q422" i="13"/>
  <c r="L423" i="13"/>
  <c r="M423" i="13"/>
  <c r="N423" i="13"/>
  <c r="O423" i="13"/>
  <c r="P423" i="13"/>
  <c r="Q423" i="13"/>
  <c r="L424" i="13"/>
  <c r="M424" i="13"/>
  <c r="N424" i="13"/>
  <c r="O424" i="13"/>
  <c r="P424" i="13"/>
  <c r="Q424" i="13"/>
  <c r="L425" i="13"/>
  <c r="M425" i="13"/>
  <c r="N425" i="13"/>
  <c r="O425" i="13"/>
  <c r="P425" i="13"/>
  <c r="Q425" i="13"/>
  <c r="L426" i="13"/>
  <c r="M426" i="13"/>
  <c r="N426" i="13"/>
  <c r="O426" i="13"/>
  <c r="P426" i="13"/>
  <c r="Q426" i="13"/>
  <c r="L427" i="13"/>
  <c r="M427" i="13"/>
  <c r="N427" i="13"/>
  <c r="O427" i="13"/>
  <c r="P427" i="13"/>
  <c r="Q427" i="13"/>
  <c r="L428" i="13"/>
  <c r="M428" i="13"/>
  <c r="N428" i="13"/>
  <c r="O428" i="13"/>
  <c r="P428" i="13"/>
  <c r="Q428" i="13"/>
  <c r="L429" i="13"/>
  <c r="M429" i="13"/>
  <c r="N429" i="13"/>
  <c r="O429" i="13"/>
  <c r="P429" i="13"/>
  <c r="Q429" i="13"/>
  <c r="L430" i="13"/>
  <c r="M430" i="13"/>
  <c r="N430" i="13"/>
  <c r="O430" i="13"/>
  <c r="P430" i="13"/>
  <c r="Q430" i="13"/>
  <c r="L431" i="13"/>
  <c r="M431" i="13"/>
  <c r="N431" i="13"/>
  <c r="O431" i="13"/>
  <c r="P431" i="13"/>
  <c r="Q431" i="13"/>
  <c r="L432" i="13"/>
  <c r="M432" i="13"/>
  <c r="N432" i="13"/>
  <c r="O432" i="13"/>
  <c r="P432" i="13"/>
  <c r="Q432" i="13"/>
  <c r="L433" i="13"/>
  <c r="M433" i="13"/>
  <c r="N433" i="13"/>
  <c r="O433" i="13"/>
  <c r="P433" i="13"/>
  <c r="Q433" i="13"/>
  <c r="L434" i="13"/>
  <c r="M434" i="13"/>
  <c r="N434" i="13"/>
  <c r="O434" i="13"/>
  <c r="P434" i="13"/>
  <c r="Q434" i="13"/>
  <c r="L435" i="13"/>
  <c r="M435" i="13"/>
  <c r="N435" i="13"/>
  <c r="O435" i="13"/>
  <c r="P435" i="13"/>
  <c r="Q435" i="13"/>
  <c r="L436" i="13"/>
  <c r="M436" i="13"/>
  <c r="N436" i="13"/>
  <c r="O436" i="13"/>
  <c r="P436" i="13"/>
  <c r="Q436" i="13"/>
  <c r="L437" i="13"/>
  <c r="M437" i="13"/>
  <c r="N437" i="13"/>
  <c r="O437" i="13"/>
  <c r="P437" i="13"/>
  <c r="Q437" i="13"/>
  <c r="L438" i="13"/>
  <c r="M438" i="13"/>
  <c r="N438" i="13"/>
  <c r="O438" i="13"/>
  <c r="P438" i="13"/>
  <c r="Q438" i="13"/>
  <c r="L439" i="13"/>
  <c r="M439" i="13"/>
  <c r="N439" i="13"/>
  <c r="O439" i="13"/>
  <c r="P439" i="13"/>
  <c r="Q439" i="13"/>
  <c r="L440" i="13"/>
  <c r="M440" i="13"/>
  <c r="N440" i="13"/>
  <c r="O440" i="13"/>
  <c r="P440" i="13"/>
  <c r="Q440" i="13"/>
  <c r="L441" i="13"/>
  <c r="M441" i="13"/>
  <c r="N441" i="13"/>
  <c r="O441" i="13"/>
  <c r="P441" i="13"/>
  <c r="Q441" i="13"/>
  <c r="L442" i="13"/>
  <c r="M442" i="13"/>
  <c r="N442" i="13"/>
  <c r="O442" i="13"/>
  <c r="P442" i="13"/>
  <c r="Q442" i="13"/>
  <c r="L443" i="13"/>
  <c r="M443" i="13"/>
  <c r="N443" i="13"/>
  <c r="O443" i="13"/>
  <c r="P443" i="13"/>
  <c r="Q443" i="13"/>
  <c r="L444" i="13"/>
  <c r="M444" i="13"/>
  <c r="N444" i="13"/>
  <c r="O444" i="13"/>
  <c r="P444" i="13"/>
  <c r="Q444" i="13"/>
  <c r="L445" i="13"/>
  <c r="M445" i="13"/>
  <c r="N445" i="13"/>
  <c r="O445" i="13"/>
  <c r="P445" i="13"/>
  <c r="Q445" i="13"/>
  <c r="L446" i="13"/>
  <c r="M446" i="13"/>
  <c r="N446" i="13"/>
  <c r="O446" i="13"/>
  <c r="P446" i="13"/>
  <c r="Q446" i="13"/>
  <c r="L447" i="13"/>
  <c r="M447" i="13"/>
  <c r="N447" i="13"/>
  <c r="O447" i="13"/>
  <c r="P447" i="13"/>
  <c r="Q447" i="13"/>
  <c r="L448" i="13"/>
  <c r="M448" i="13"/>
  <c r="N448" i="13"/>
  <c r="O448" i="13"/>
  <c r="P448" i="13"/>
  <c r="Q448" i="13"/>
  <c r="L449" i="13"/>
  <c r="M449" i="13"/>
  <c r="N449" i="13"/>
  <c r="O449" i="13"/>
  <c r="P449" i="13"/>
  <c r="Q449" i="13"/>
  <c r="L450" i="13"/>
  <c r="M450" i="13"/>
  <c r="N450" i="13"/>
  <c r="O450" i="13"/>
  <c r="P450" i="13"/>
  <c r="Q450" i="13"/>
  <c r="L451" i="13"/>
  <c r="M451" i="13"/>
  <c r="N451" i="13"/>
  <c r="O451" i="13"/>
  <c r="P451" i="13"/>
  <c r="Q451" i="13"/>
  <c r="L452" i="13"/>
  <c r="M452" i="13"/>
  <c r="N452" i="13"/>
  <c r="O452" i="13"/>
  <c r="P452" i="13"/>
  <c r="Q452" i="13"/>
  <c r="L453" i="13"/>
  <c r="M453" i="13"/>
  <c r="N453" i="13"/>
  <c r="O453" i="13"/>
  <c r="P453" i="13"/>
  <c r="Q453" i="13"/>
  <c r="L454" i="13"/>
  <c r="M454" i="13"/>
  <c r="N454" i="13"/>
  <c r="O454" i="13"/>
  <c r="P454" i="13"/>
  <c r="Q454" i="13"/>
  <c r="L455" i="13"/>
  <c r="M455" i="13"/>
  <c r="N455" i="13"/>
  <c r="O455" i="13"/>
  <c r="P455" i="13"/>
  <c r="Q455" i="13"/>
  <c r="L456" i="13"/>
  <c r="M456" i="13"/>
  <c r="N456" i="13"/>
  <c r="O456" i="13"/>
  <c r="P456" i="13"/>
  <c r="Q456" i="13"/>
  <c r="L457" i="13"/>
  <c r="M457" i="13"/>
  <c r="N457" i="13"/>
  <c r="O457" i="13"/>
  <c r="P457" i="13"/>
  <c r="Q457" i="13"/>
  <c r="L458" i="13"/>
  <c r="M458" i="13"/>
  <c r="N458" i="13"/>
  <c r="O458" i="13"/>
  <c r="P458" i="13"/>
  <c r="Q458" i="13"/>
  <c r="L459" i="13"/>
  <c r="M459" i="13"/>
  <c r="N459" i="13"/>
  <c r="O459" i="13"/>
  <c r="P459" i="13"/>
  <c r="Q459" i="13"/>
  <c r="L460" i="13"/>
  <c r="M460" i="13"/>
  <c r="N460" i="13"/>
  <c r="O460" i="13"/>
  <c r="P460" i="13"/>
  <c r="Q460" i="13"/>
  <c r="L461" i="13"/>
  <c r="M461" i="13"/>
  <c r="N461" i="13"/>
  <c r="O461" i="13"/>
  <c r="P461" i="13"/>
  <c r="Q461" i="13"/>
  <c r="L462" i="13"/>
  <c r="M462" i="13"/>
  <c r="N462" i="13"/>
  <c r="O462" i="13"/>
  <c r="P462" i="13"/>
  <c r="Q462" i="13"/>
  <c r="L463" i="13"/>
  <c r="M463" i="13"/>
  <c r="N463" i="13"/>
  <c r="O463" i="13"/>
  <c r="P463" i="13"/>
  <c r="Q463" i="13"/>
  <c r="L464" i="13"/>
  <c r="M464" i="13"/>
  <c r="N464" i="13"/>
  <c r="O464" i="13"/>
  <c r="P464" i="13"/>
  <c r="Q464" i="13"/>
  <c r="L465" i="13"/>
  <c r="M465" i="13"/>
  <c r="N465" i="13"/>
  <c r="O465" i="13"/>
  <c r="P465" i="13"/>
  <c r="Q465" i="13"/>
  <c r="L466" i="13"/>
  <c r="M466" i="13"/>
  <c r="N466" i="13"/>
  <c r="O466" i="13"/>
  <c r="P466" i="13"/>
  <c r="Q466" i="13"/>
  <c r="L467" i="13"/>
  <c r="M467" i="13"/>
  <c r="N467" i="13"/>
  <c r="O467" i="13"/>
  <c r="P467" i="13"/>
  <c r="Q467" i="13"/>
  <c r="L468" i="13"/>
  <c r="M468" i="13"/>
  <c r="N468" i="13"/>
  <c r="O468" i="13"/>
  <c r="P468" i="13"/>
  <c r="Q468" i="13"/>
  <c r="L469" i="13"/>
  <c r="M469" i="13"/>
  <c r="N469" i="13"/>
  <c r="O469" i="13"/>
  <c r="P469" i="13"/>
  <c r="Q469" i="13"/>
  <c r="L470" i="13"/>
  <c r="M470" i="13"/>
  <c r="N470" i="13"/>
  <c r="O470" i="13"/>
  <c r="P470" i="13"/>
  <c r="Q470" i="13"/>
  <c r="L471" i="13"/>
  <c r="M471" i="13"/>
  <c r="N471" i="13"/>
  <c r="O471" i="13"/>
  <c r="P471" i="13"/>
  <c r="Q471" i="13"/>
  <c r="L472" i="13"/>
  <c r="M472" i="13"/>
  <c r="N472" i="13"/>
  <c r="O472" i="13"/>
  <c r="P472" i="13"/>
  <c r="Q472" i="13"/>
  <c r="L473" i="13"/>
  <c r="M473" i="13"/>
  <c r="N473" i="13"/>
  <c r="O473" i="13"/>
  <c r="P473" i="13"/>
  <c r="Q473" i="13"/>
  <c r="L474" i="13"/>
  <c r="M474" i="13"/>
  <c r="N474" i="13"/>
  <c r="O474" i="13"/>
  <c r="P474" i="13"/>
  <c r="Q474" i="13"/>
  <c r="L475" i="13"/>
  <c r="M475" i="13"/>
  <c r="N475" i="13"/>
  <c r="O475" i="13"/>
  <c r="P475" i="13"/>
  <c r="Q475" i="13"/>
  <c r="L476" i="13"/>
  <c r="M476" i="13"/>
  <c r="N476" i="13"/>
  <c r="O476" i="13"/>
  <c r="P476" i="13"/>
  <c r="Q476" i="13"/>
  <c r="L477" i="13"/>
  <c r="M477" i="13"/>
  <c r="N477" i="13"/>
  <c r="O477" i="13"/>
  <c r="P477" i="13"/>
  <c r="Q477" i="13"/>
  <c r="L478" i="13"/>
  <c r="M478" i="13"/>
  <c r="N478" i="13"/>
  <c r="O478" i="13"/>
  <c r="P478" i="13"/>
  <c r="Q478" i="13"/>
  <c r="L479" i="13"/>
  <c r="M479" i="13"/>
  <c r="N479" i="13"/>
  <c r="O479" i="13"/>
  <c r="P479" i="13"/>
  <c r="Q479" i="13"/>
  <c r="L480" i="13"/>
  <c r="M480" i="13"/>
  <c r="N480" i="13"/>
  <c r="O480" i="13"/>
  <c r="P480" i="13"/>
  <c r="Q480" i="13"/>
  <c r="L481" i="13"/>
  <c r="M481" i="13"/>
  <c r="N481" i="13"/>
  <c r="O481" i="13"/>
  <c r="P481" i="13"/>
  <c r="Q481" i="13"/>
  <c r="L482" i="13"/>
  <c r="M482" i="13"/>
  <c r="N482" i="13"/>
  <c r="O482" i="13"/>
  <c r="P482" i="13"/>
  <c r="Q482" i="13"/>
  <c r="L483" i="13"/>
  <c r="M483" i="13"/>
  <c r="N483" i="13"/>
  <c r="O483" i="13"/>
  <c r="P483" i="13"/>
  <c r="Q483" i="13"/>
  <c r="L484" i="13"/>
  <c r="M484" i="13"/>
  <c r="N484" i="13"/>
  <c r="O484" i="13"/>
  <c r="P484" i="13"/>
  <c r="Q484" i="13"/>
  <c r="L485" i="13"/>
  <c r="M485" i="13"/>
  <c r="N485" i="13"/>
  <c r="O485" i="13"/>
  <c r="P485" i="13"/>
  <c r="Q485" i="13"/>
  <c r="L486" i="13"/>
  <c r="M486" i="13"/>
  <c r="N486" i="13"/>
  <c r="O486" i="13"/>
  <c r="P486" i="13"/>
  <c r="Q486" i="13"/>
  <c r="L487" i="13"/>
  <c r="M487" i="13"/>
  <c r="N487" i="13"/>
  <c r="O487" i="13"/>
  <c r="P487" i="13"/>
  <c r="Q487" i="13"/>
  <c r="L488" i="13"/>
  <c r="M488" i="13"/>
  <c r="N488" i="13"/>
  <c r="O488" i="13"/>
  <c r="P488" i="13"/>
  <c r="Q488" i="13"/>
  <c r="L489" i="13"/>
  <c r="M489" i="13"/>
  <c r="N489" i="13"/>
  <c r="O489" i="13"/>
  <c r="P489" i="13"/>
  <c r="Q489" i="13"/>
  <c r="L490" i="13"/>
  <c r="M490" i="13"/>
  <c r="N490" i="13"/>
  <c r="O490" i="13"/>
  <c r="P490" i="13"/>
  <c r="Q490" i="13"/>
  <c r="L491" i="13"/>
  <c r="M491" i="13"/>
  <c r="N491" i="13"/>
  <c r="O491" i="13"/>
  <c r="P491" i="13"/>
  <c r="Q491" i="13"/>
  <c r="L492" i="13"/>
  <c r="M492" i="13"/>
  <c r="N492" i="13"/>
  <c r="O492" i="13"/>
  <c r="P492" i="13"/>
  <c r="Q492" i="13"/>
  <c r="L493" i="13"/>
  <c r="M493" i="13"/>
  <c r="N493" i="13"/>
  <c r="O493" i="13"/>
  <c r="P493" i="13"/>
  <c r="Q493" i="13"/>
  <c r="L494" i="13"/>
  <c r="M494" i="13"/>
  <c r="N494" i="13"/>
  <c r="O494" i="13"/>
  <c r="P494" i="13"/>
  <c r="Q494" i="13"/>
  <c r="L495" i="13"/>
  <c r="M495" i="13"/>
  <c r="N495" i="13"/>
  <c r="O495" i="13"/>
  <c r="P495" i="13"/>
  <c r="Q495" i="13"/>
  <c r="L496" i="13"/>
  <c r="M496" i="13"/>
  <c r="N496" i="13"/>
  <c r="O496" i="13"/>
  <c r="P496" i="13"/>
  <c r="Q496" i="13"/>
  <c r="L497" i="13"/>
  <c r="M497" i="13"/>
  <c r="N497" i="13"/>
  <c r="O497" i="13"/>
  <c r="P497" i="13"/>
  <c r="Q497" i="13"/>
  <c r="L498" i="13"/>
  <c r="M498" i="13"/>
  <c r="N498" i="13"/>
  <c r="O498" i="13"/>
  <c r="P498" i="13"/>
  <c r="Q498" i="13"/>
  <c r="L499" i="13"/>
  <c r="M499" i="13"/>
  <c r="N499" i="13"/>
  <c r="O499" i="13"/>
  <c r="P499" i="13"/>
  <c r="Q499" i="13"/>
  <c r="L500" i="13"/>
  <c r="M500" i="13"/>
  <c r="N500" i="13"/>
  <c r="O500" i="13"/>
  <c r="P500" i="13"/>
  <c r="Q500" i="13"/>
  <c r="L501" i="13"/>
  <c r="M501" i="13"/>
  <c r="N501" i="13"/>
  <c r="O501" i="13"/>
  <c r="P501" i="13"/>
  <c r="Q501" i="13"/>
  <c r="L502" i="13"/>
  <c r="M502" i="13"/>
  <c r="N502" i="13"/>
  <c r="O502" i="13"/>
  <c r="P502" i="13"/>
  <c r="Q502" i="13"/>
  <c r="L503" i="13"/>
  <c r="M503" i="13"/>
  <c r="N503" i="13"/>
  <c r="O503" i="13"/>
  <c r="P503" i="13"/>
  <c r="Q503" i="13"/>
  <c r="L504" i="13"/>
  <c r="M504" i="13"/>
  <c r="N504" i="13"/>
  <c r="O504" i="13"/>
  <c r="P504" i="13"/>
  <c r="Q504" i="13"/>
  <c r="L505" i="13"/>
  <c r="M505" i="13"/>
  <c r="N505" i="13"/>
  <c r="O505" i="13"/>
  <c r="P505" i="13"/>
  <c r="Q505" i="13"/>
  <c r="L506" i="13"/>
  <c r="M506" i="13"/>
  <c r="N506" i="13"/>
  <c r="O506" i="13"/>
  <c r="P506" i="13"/>
  <c r="Q506" i="13"/>
  <c r="L507" i="13"/>
  <c r="M507" i="13"/>
  <c r="N507" i="13"/>
  <c r="O507" i="13"/>
  <c r="P507" i="13"/>
  <c r="Q507" i="13"/>
  <c r="L508" i="13"/>
  <c r="M508" i="13"/>
  <c r="N508" i="13"/>
  <c r="O508" i="13"/>
  <c r="P508" i="13"/>
  <c r="Q508" i="13"/>
  <c r="L509" i="13"/>
  <c r="M509" i="13"/>
  <c r="N509" i="13"/>
  <c r="O509" i="13"/>
  <c r="P509" i="13"/>
  <c r="Q509" i="13"/>
  <c r="L510" i="13"/>
  <c r="M510" i="13"/>
  <c r="N510" i="13"/>
  <c r="O510" i="13"/>
  <c r="P510" i="13"/>
  <c r="Q510" i="13"/>
  <c r="L511" i="13"/>
  <c r="M511" i="13"/>
  <c r="N511" i="13"/>
  <c r="O511" i="13"/>
  <c r="P511" i="13"/>
  <c r="Q511" i="13"/>
  <c r="L512" i="13"/>
  <c r="M512" i="13"/>
  <c r="N512" i="13"/>
  <c r="O512" i="13"/>
  <c r="P512" i="13"/>
  <c r="Q512" i="13"/>
  <c r="L513" i="13"/>
  <c r="M513" i="13"/>
  <c r="N513" i="13"/>
  <c r="O513" i="13"/>
  <c r="P513" i="13"/>
  <c r="Q513" i="13"/>
  <c r="L514" i="13"/>
  <c r="M514" i="13"/>
  <c r="N514" i="13"/>
  <c r="O514" i="13"/>
  <c r="P514" i="13"/>
  <c r="Q514" i="13"/>
  <c r="L515" i="13"/>
  <c r="M515" i="13"/>
  <c r="N515" i="13"/>
  <c r="O515" i="13"/>
  <c r="P515" i="13"/>
  <c r="Q515" i="13"/>
  <c r="L516" i="13"/>
  <c r="M516" i="13"/>
  <c r="N516" i="13"/>
  <c r="O516" i="13"/>
  <c r="P516" i="13"/>
  <c r="Q516" i="13"/>
  <c r="L517" i="13"/>
  <c r="M517" i="13"/>
  <c r="N517" i="13"/>
  <c r="O517" i="13"/>
  <c r="P517" i="13"/>
  <c r="Q517" i="13"/>
  <c r="L518" i="13"/>
  <c r="M518" i="13"/>
  <c r="N518" i="13"/>
  <c r="O518" i="13"/>
  <c r="P518" i="13"/>
  <c r="Q518" i="13"/>
  <c r="L519" i="13"/>
  <c r="M519" i="13"/>
  <c r="N519" i="13"/>
  <c r="O519" i="13"/>
  <c r="P519" i="13"/>
  <c r="Q519" i="13"/>
  <c r="L520" i="13"/>
  <c r="M520" i="13"/>
  <c r="N520" i="13"/>
  <c r="O520" i="13"/>
  <c r="P520" i="13"/>
  <c r="Q520" i="13"/>
  <c r="L521" i="13"/>
  <c r="M521" i="13"/>
  <c r="N521" i="13"/>
  <c r="O521" i="13"/>
  <c r="P521" i="13"/>
  <c r="Q521" i="13"/>
  <c r="L522" i="13"/>
  <c r="M522" i="13"/>
  <c r="N522" i="13"/>
  <c r="O522" i="13"/>
  <c r="P522" i="13"/>
  <c r="Q522" i="13"/>
  <c r="L523" i="13"/>
  <c r="M523" i="13"/>
  <c r="N523" i="13"/>
  <c r="O523" i="13"/>
  <c r="P523" i="13"/>
  <c r="Q523" i="13"/>
  <c r="L524" i="13"/>
  <c r="M524" i="13"/>
  <c r="N524" i="13"/>
  <c r="O524" i="13"/>
  <c r="P524" i="13"/>
  <c r="Q524" i="13"/>
  <c r="L525" i="13"/>
  <c r="M525" i="13"/>
  <c r="N525" i="13"/>
  <c r="O525" i="13"/>
  <c r="P525" i="13"/>
  <c r="Q525" i="13"/>
  <c r="L526" i="13"/>
  <c r="M526" i="13"/>
  <c r="N526" i="13"/>
  <c r="O526" i="13"/>
  <c r="P526" i="13"/>
  <c r="Q526" i="13"/>
  <c r="L527" i="13"/>
  <c r="M527" i="13"/>
  <c r="N527" i="13"/>
  <c r="O527" i="13"/>
  <c r="P527" i="13"/>
  <c r="Q527" i="13"/>
  <c r="L528" i="13"/>
  <c r="M528" i="13"/>
  <c r="N528" i="13"/>
  <c r="O528" i="13"/>
  <c r="P528" i="13"/>
  <c r="Q528" i="13"/>
  <c r="L529" i="13"/>
  <c r="M529" i="13"/>
  <c r="N529" i="13"/>
  <c r="O529" i="13"/>
  <c r="P529" i="13"/>
  <c r="Q529" i="13"/>
  <c r="L530" i="13"/>
  <c r="M530" i="13"/>
  <c r="N530" i="13"/>
  <c r="O530" i="13"/>
  <c r="P530" i="13"/>
  <c r="Q530" i="13"/>
  <c r="L531" i="13"/>
  <c r="M531" i="13"/>
  <c r="N531" i="13"/>
  <c r="O531" i="13"/>
  <c r="P531" i="13"/>
  <c r="Q531" i="13"/>
  <c r="L532" i="13"/>
  <c r="M532" i="13"/>
  <c r="N532" i="13"/>
  <c r="O532" i="13"/>
  <c r="P532" i="13"/>
  <c r="Q532" i="13"/>
  <c r="L533" i="13"/>
  <c r="M533" i="13"/>
  <c r="N533" i="13"/>
  <c r="O533" i="13"/>
  <c r="P533" i="13"/>
  <c r="Q533" i="13"/>
  <c r="L534" i="13"/>
  <c r="M534" i="13"/>
  <c r="N534" i="13"/>
  <c r="O534" i="13"/>
  <c r="P534" i="13"/>
  <c r="Q534" i="13"/>
  <c r="L535" i="13"/>
  <c r="M535" i="13"/>
  <c r="N535" i="13"/>
  <c r="O535" i="13"/>
  <c r="P535" i="13"/>
  <c r="Q535" i="13"/>
  <c r="L536" i="13"/>
  <c r="M536" i="13"/>
  <c r="N536" i="13"/>
  <c r="O536" i="13"/>
  <c r="P536" i="13"/>
  <c r="Q536" i="13"/>
  <c r="L537" i="13"/>
  <c r="M537" i="13"/>
  <c r="N537" i="13"/>
  <c r="O537" i="13"/>
  <c r="P537" i="13"/>
  <c r="Q537" i="13"/>
  <c r="L538" i="13"/>
  <c r="M538" i="13"/>
  <c r="N538" i="13"/>
  <c r="O538" i="13"/>
  <c r="P538" i="13"/>
  <c r="Q538" i="13"/>
  <c r="L539" i="13"/>
  <c r="M539" i="13"/>
  <c r="N539" i="13"/>
  <c r="O539" i="13"/>
  <c r="P539" i="13"/>
  <c r="Q539" i="13"/>
  <c r="L540" i="13"/>
  <c r="M540" i="13"/>
  <c r="N540" i="13"/>
  <c r="O540" i="13"/>
  <c r="P540" i="13"/>
  <c r="Q540" i="13"/>
  <c r="L541" i="13"/>
  <c r="M541" i="13"/>
  <c r="N541" i="13"/>
  <c r="O541" i="13"/>
  <c r="P541" i="13"/>
  <c r="Q541" i="13"/>
  <c r="L542" i="13"/>
  <c r="M542" i="13"/>
  <c r="N542" i="13"/>
  <c r="O542" i="13"/>
  <c r="P542" i="13"/>
  <c r="Q542" i="13"/>
  <c r="L543" i="13"/>
  <c r="M543" i="13"/>
  <c r="N543" i="13"/>
  <c r="O543" i="13"/>
  <c r="P543" i="13"/>
  <c r="Q543" i="13"/>
  <c r="L544" i="13"/>
  <c r="M544" i="13"/>
  <c r="N544" i="13"/>
  <c r="O544" i="13"/>
  <c r="P544" i="13"/>
  <c r="Q544" i="13"/>
  <c r="L545" i="13"/>
  <c r="M545" i="13"/>
  <c r="N545" i="13"/>
  <c r="O545" i="13"/>
  <c r="P545" i="13"/>
  <c r="Q545" i="13"/>
  <c r="L546" i="13"/>
  <c r="M546" i="13"/>
  <c r="N546" i="13"/>
  <c r="O546" i="13"/>
  <c r="P546" i="13"/>
  <c r="Q546" i="13"/>
  <c r="L547" i="13"/>
  <c r="M547" i="13"/>
  <c r="N547" i="13"/>
  <c r="O547" i="13"/>
  <c r="P547" i="13"/>
  <c r="Q547" i="13"/>
  <c r="L548" i="13"/>
  <c r="M548" i="13"/>
  <c r="N548" i="13"/>
  <c r="O548" i="13"/>
  <c r="P548" i="13"/>
  <c r="Q548" i="13"/>
  <c r="L549" i="13"/>
  <c r="M549" i="13"/>
  <c r="N549" i="13"/>
  <c r="O549" i="13"/>
  <c r="P549" i="13"/>
  <c r="Q549" i="13"/>
  <c r="L550" i="13"/>
  <c r="M550" i="13"/>
  <c r="N550" i="13"/>
  <c r="O550" i="13"/>
  <c r="P550" i="13"/>
  <c r="Q550" i="13"/>
  <c r="L551" i="13"/>
  <c r="M551" i="13"/>
  <c r="N551" i="13"/>
  <c r="O551" i="13"/>
  <c r="P551" i="13"/>
  <c r="Q551" i="13"/>
  <c r="L552" i="13"/>
  <c r="M552" i="13"/>
  <c r="N552" i="13"/>
  <c r="O552" i="13"/>
  <c r="P552" i="13"/>
  <c r="Q552" i="13"/>
  <c r="L553" i="13"/>
  <c r="M553" i="13"/>
  <c r="N553" i="13"/>
  <c r="O553" i="13"/>
  <c r="P553" i="13"/>
  <c r="Q553" i="13"/>
  <c r="L554" i="13"/>
  <c r="M554" i="13"/>
  <c r="N554" i="13"/>
  <c r="O554" i="13"/>
  <c r="P554" i="13"/>
  <c r="Q554" i="13"/>
  <c r="L555" i="13"/>
  <c r="M555" i="13"/>
  <c r="N555" i="13"/>
  <c r="O555" i="13"/>
  <c r="P555" i="13"/>
  <c r="Q555" i="13"/>
  <c r="L556" i="13"/>
  <c r="M556" i="13"/>
  <c r="N556" i="13"/>
  <c r="O556" i="13"/>
  <c r="P556" i="13"/>
  <c r="Q556" i="13"/>
  <c r="L557" i="13"/>
  <c r="M557" i="13"/>
  <c r="N557" i="13"/>
  <c r="O557" i="13"/>
  <c r="P557" i="13"/>
  <c r="Q557" i="13"/>
  <c r="L558" i="13"/>
  <c r="M558" i="13"/>
  <c r="N558" i="13"/>
  <c r="O558" i="13"/>
  <c r="P558" i="13"/>
  <c r="Q558" i="13"/>
  <c r="L559" i="13"/>
  <c r="M559" i="13"/>
  <c r="N559" i="13"/>
  <c r="O559" i="13"/>
  <c r="P559" i="13"/>
  <c r="Q559" i="13"/>
  <c r="L560" i="13"/>
  <c r="M560" i="13"/>
  <c r="N560" i="13"/>
  <c r="O560" i="13"/>
  <c r="P560" i="13"/>
  <c r="Q560" i="13"/>
  <c r="L561" i="13"/>
  <c r="M561" i="13"/>
  <c r="N561" i="13"/>
  <c r="O561" i="13"/>
  <c r="P561" i="13"/>
  <c r="Q561" i="13"/>
  <c r="L562" i="13"/>
  <c r="M562" i="13"/>
  <c r="N562" i="13"/>
  <c r="O562" i="13"/>
  <c r="P562" i="13"/>
  <c r="Q562" i="13"/>
  <c r="L563" i="13"/>
  <c r="M563" i="13"/>
  <c r="N563" i="13"/>
  <c r="O563" i="13"/>
  <c r="P563" i="13"/>
  <c r="Q563" i="13"/>
  <c r="L564" i="13"/>
  <c r="M564" i="13"/>
  <c r="N564" i="13"/>
  <c r="O564" i="13"/>
  <c r="P564" i="13"/>
  <c r="Q564" i="13"/>
  <c r="L565" i="13"/>
  <c r="M565" i="13"/>
  <c r="N565" i="13"/>
  <c r="O565" i="13"/>
  <c r="P565" i="13"/>
  <c r="Q565" i="13"/>
  <c r="L566" i="13"/>
  <c r="M566" i="13"/>
  <c r="N566" i="13"/>
  <c r="O566" i="13"/>
  <c r="P566" i="13"/>
  <c r="Q566" i="13"/>
  <c r="L567" i="13"/>
  <c r="M567" i="13"/>
  <c r="N567" i="13"/>
  <c r="O567" i="13"/>
  <c r="P567" i="13"/>
  <c r="Q567" i="13"/>
  <c r="L568" i="13"/>
  <c r="M568" i="13"/>
  <c r="N568" i="13"/>
  <c r="O568" i="13"/>
  <c r="P568" i="13"/>
  <c r="Q568" i="13"/>
  <c r="L569" i="13"/>
  <c r="M569" i="13"/>
  <c r="N569" i="13"/>
  <c r="O569" i="13"/>
  <c r="P569" i="13"/>
  <c r="Q569" i="13"/>
  <c r="L570" i="13"/>
  <c r="M570" i="13"/>
  <c r="N570" i="13"/>
  <c r="O570" i="13"/>
  <c r="P570" i="13"/>
  <c r="Q570" i="13"/>
  <c r="L571" i="13"/>
  <c r="M571" i="13"/>
  <c r="N571" i="13"/>
  <c r="O571" i="13"/>
  <c r="P571" i="13"/>
  <c r="Q571" i="13"/>
  <c r="L572" i="13"/>
  <c r="M572" i="13"/>
  <c r="N572" i="13"/>
  <c r="O572" i="13"/>
  <c r="P572" i="13"/>
  <c r="Q572" i="13"/>
  <c r="L573" i="13"/>
  <c r="M573" i="13"/>
  <c r="N573" i="13"/>
  <c r="O573" i="13"/>
  <c r="P573" i="13"/>
  <c r="Q573" i="13"/>
  <c r="L574" i="13"/>
  <c r="M574" i="13"/>
  <c r="N574" i="13"/>
  <c r="O574" i="13"/>
  <c r="P574" i="13"/>
  <c r="Q574" i="13"/>
  <c r="L575" i="13"/>
  <c r="M575" i="13"/>
  <c r="N575" i="13"/>
  <c r="O575" i="13"/>
  <c r="P575" i="13"/>
  <c r="Q575" i="13"/>
  <c r="L576" i="13"/>
  <c r="M576" i="13"/>
  <c r="N576" i="13"/>
  <c r="O576" i="13"/>
  <c r="P576" i="13"/>
  <c r="Q576" i="13"/>
  <c r="L577" i="13"/>
  <c r="M577" i="13"/>
  <c r="N577" i="13"/>
  <c r="O577" i="13"/>
  <c r="P577" i="13"/>
  <c r="Q577" i="13"/>
  <c r="L578" i="13"/>
  <c r="M578" i="13"/>
  <c r="N578" i="13"/>
  <c r="O578" i="13"/>
  <c r="P578" i="13"/>
  <c r="Q578" i="13"/>
  <c r="L579" i="13"/>
  <c r="M579" i="13"/>
  <c r="N579" i="13"/>
  <c r="O579" i="13"/>
  <c r="P579" i="13"/>
  <c r="Q579" i="13"/>
  <c r="L580" i="13"/>
  <c r="M580" i="13"/>
  <c r="N580" i="13"/>
  <c r="O580" i="13"/>
  <c r="P580" i="13"/>
  <c r="Q580" i="13"/>
  <c r="L581" i="13"/>
  <c r="M581" i="13"/>
  <c r="N581" i="13"/>
  <c r="O581" i="13"/>
  <c r="P581" i="13"/>
  <c r="Q581" i="13"/>
  <c r="L582" i="13"/>
  <c r="M582" i="13"/>
  <c r="N582" i="13"/>
  <c r="O582" i="13"/>
  <c r="P582" i="13"/>
  <c r="Q582" i="13"/>
  <c r="L583" i="13"/>
  <c r="M583" i="13"/>
  <c r="N583" i="13"/>
  <c r="O583" i="13"/>
  <c r="P583" i="13"/>
  <c r="Q583" i="13"/>
  <c r="L584" i="13"/>
  <c r="M584" i="13"/>
  <c r="N584" i="13"/>
  <c r="O584" i="13"/>
  <c r="P584" i="13"/>
  <c r="Q584" i="13"/>
  <c r="L585" i="13"/>
  <c r="M585" i="13"/>
  <c r="N585" i="13"/>
  <c r="O585" i="13"/>
  <c r="P585" i="13"/>
  <c r="Q585" i="13"/>
  <c r="L586" i="13"/>
  <c r="M586" i="13"/>
  <c r="N586" i="13"/>
  <c r="O586" i="13"/>
  <c r="P586" i="13"/>
  <c r="Q586" i="13"/>
  <c r="L587" i="13"/>
  <c r="M587" i="13"/>
  <c r="N587" i="13"/>
  <c r="O587" i="13"/>
  <c r="P587" i="13"/>
  <c r="Q587" i="13"/>
  <c r="L588" i="13"/>
  <c r="M588" i="13"/>
  <c r="N588" i="13"/>
  <c r="O588" i="13"/>
  <c r="P588" i="13"/>
  <c r="Q588" i="13"/>
  <c r="L589" i="13"/>
  <c r="M589" i="13"/>
  <c r="N589" i="13"/>
  <c r="O589" i="13"/>
  <c r="P589" i="13"/>
  <c r="Q589" i="13"/>
  <c r="L590" i="13"/>
  <c r="M590" i="13"/>
  <c r="N590" i="13"/>
  <c r="O590" i="13"/>
  <c r="P590" i="13"/>
  <c r="Q590" i="13"/>
  <c r="L591" i="13"/>
  <c r="M591" i="13"/>
  <c r="N591" i="13"/>
  <c r="O591" i="13"/>
  <c r="P591" i="13"/>
  <c r="Q591" i="13"/>
  <c r="L592" i="13"/>
  <c r="M592" i="13"/>
  <c r="N592" i="13"/>
  <c r="O592" i="13"/>
  <c r="P592" i="13"/>
  <c r="Q592" i="13"/>
  <c r="L593" i="13"/>
  <c r="M593" i="13"/>
  <c r="N593" i="13"/>
  <c r="O593" i="13"/>
  <c r="P593" i="13"/>
  <c r="Q593" i="13"/>
  <c r="L594" i="13"/>
  <c r="M594" i="13"/>
  <c r="N594" i="13"/>
  <c r="O594" i="13"/>
  <c r="P594" i="13"/>
  <c r="Q594" i="13"/>
  <c r="L595" i="13"/>
  <c r="M595" i="13"/>
  <c r="N595" i="13"/>
  <c r="O595" i="13"/>
  <c r="P595" i="13"/>
  <c r="Q595" i="13"/>
  <c r="L596" i="13"/>
  <c r="M596" i="13"/>
  <c r="N596" i="13"/>
  <c r="O596" i="13"/>
  <c r="P596" i="13"/>
  <c r="Q596" i="13"/>
  <c r="L597" i="13"/>
  <c r="M597" i="13"/>
  <c r="N597" i="13"/>
  <c r="O597" i="13"/>
  <c r="P597" i="13"/>
  <c r="Q597" i="13"/>
  <c r="L598" i="13"/>
  <c r="M598" i="13"/>
  <c r="N598" i="13"/>
  <c r="O598" i="13"/>
  <c r="P598" i="13"/>
  <c r="Q598" i="13"/>
  <c r="L599" i="13"/>
  <c r="M599" i="13"/>
  <c r="N599" i="13"/>
  <c r="O599" i="13"/>
  <c r="P599" i="13"/>
  <c r="Q599" i="13"/>
  <c r="L600" i="13"/>
  <c r="M600" i="13"/>
  <c r="N600" i="13"/>
  <c r="O600" i="13"/>
  <c r="P600" i="13"/>
  <c r="Q600" i="13"/>
  <c r="L601" i="13"/>
  <c r="M601" i="13"/>
  <c r="N601" i="13"/>
  <c r="O601" i="13"/>
  <c r="P601" i="13"/>
  <c r="Q601" i="13"/>
  <c r="L602" i="13"/>
  <c r="M602" i="13"/>
  <c r="N602" i="13"/>
  <c r="O602" i="13"/>
  <c r="P602" i="13"/>
  <c r="Q602" i="13"/>
  <c r="L603" i="13"/>
  <c r="M603" i="13"/>
  <c r="N603" i="13"/>
  <c r="O603" i="13"/>
  <c r="P603" i="13"/>
  <c r="Q603" i="13"/>
  <c r="L604" i="13"/>
  <c r="M604" i="13"/>
  <c r="N604" i="13"/>
  <c r="O604" i="13"/>
  <c r="P604" i="13"/>
  <c r="Q604" i="13"/>
  <c r="L605" i="13"/>
  <c r="M605" i="13"/>
  <c r="N605" i="13"/>
  <c r="O605" i="13"/>
  <c r="P605" i="13"/>
  <c r="Q605" i="13"/>
  <c r="L606" i="13"/>
  <c r="M606" i="13"/>
  <c r="N606" i="13"/>
  <c r="O606" i="13"/>
  <c r="P606" i="13"/>
  <c r="Q606" i="13"/>
  <c r="L607" i="13"/>
  <c r="M607" i="13"/>
  <c r="N607" i="13"/>
  <c r="O607" i="13"/>
  <c r="P607" i="13"/>
  <c r="Q607" i="13"/>
  <c r="L608" i="13"/>
  <c r="M608" i="13"/>
  <c r="N608" i="13"/>
  <c r="O608" i="13"/>
  <c r="P608" i="13"/>
  <c r="Q608" i="13"/>
  <c r="L609" i="13"/>
  <c r="M609" i="13"/>
  <c r="N609" i="13"/>
  <c r="O609" i="13"/>
  <c r="P609" i="13"/>
  <c r="Q609" i="13"/>
  <c r="L610" i="13"/>
  <c r="M610" i="13"/>
  <c r="N610" i="13"/>
  <c r="O610" i="13"/>
  <c r="P610" i="13"/>
  <c r="Q610" i="13"/>
  <c r="L611" i="13"/>
  <c r="M611" i="13"/>
  <c r="N611" i="13"/>
  <c r="O611" i="13"/>
  <c r="P611" i="13"/>
  <c r="Q611" i="13"/>
  <c r="L612" i="13"/>
  <c r="M612" i="13"/>
  <c r="N612" i="13"/>
  <c r="O612" i="13"/>
  <c r="P612" i="13"/>
  <c r="Q612" i="13"/>
  <c r="L613" i="13"/>
  <c r="M613" i="13"/>
  <c r="N613" i="13"/>
  <c r="O613" i="13"/>
  <c r="P613" i="13"/>
  <c r="Q613" i="13"/>
  <c r="L614" i="13"/>
  <c r="M614" i="13"/>
  <c r="N614" i="13"/>
  <c r="O614" i="13"/>
  <c r="P614" i="13"/>
  <c r="Q614" i="13"/>
  <c r="L615" i="13"/>
  <c r="M615" i="13"/>
  <c r="N615" i="13"/>
  <c r="O615" i="13"/>
  <c r="P615" i="13"/>
  <c r="Q615" i="13"/>
  <c r="L616" i="13"/>
  <c r="M616" i="13"/>
  <c r="N616" i="13"/>
  <c r="O616" i="13"/>
  <c r="P616" i="13"/>
  <c r="Q616" i="13"/>
  <c r="L617" i="13"/>
  <c r="M617" i="13"/>
  <c r="N617" i="13"/>
  <c r="O617" i="13"/>
  <c r="P617" i="13"/>
  <c r="Q617" i="13"/>
  <c r="L618" i="13"/>
  <c r="M618" i="13"/>
  <c r="N618" i="13"/>
  <c r="O618" i="13"/>
  <c r="P618" i="13"/>
  <c r="Q618" i="13"/>
  <c r="L619" i="13"/>
  <c r="M619" i="13"/>
  <c r="N619" i="13"/>
  <c r="O619" i="13"/>
  <c r="P619" i="13"/>
  <c r="Q619" i="13"/>
  <c r="L620" i="13"/>
  <c r="M620" i="13"/>
  <c r="N620" i="13"/>
  <c r="O620" i="13"/>
  <c r="P620" i="13"/>
  <c r="Q620" i="13"/>
  <c r="L621" i="13"/>
  <c r="M621" i="13"/>
  <c r="N621" i="13"/>
  <c r="O621" i="13"/>
  <c r="P621" i="13"/>
  <c r="Q621" i="13"/>
  <c r="L622" i="13"/>
  <c r="M622" i="13"/>
  <c r="N622" i="13"/>
  <c r="O622" i="13"/>
  <c r="P622" i="13"/>
  <c r="Q622" i="13"/>
  <c r="L623" i="13"/>
  <c r="M623" i="13"/>
  <c r="N623" i="13"/>
  <c r="O623" i="13"/>
  <c r="P623" i="13"/>
  <c r="Q623" i="13"/>
  <c r="L624" i="13"/>
  <c r="M624" i="13"/>
  <c r="N624" i="13"/>
  <c r="O624" i="13"/>
  <c r="P624" i="13"/>
  <c r="Q624" i="13"/>
  <c r="L625" i="13"/>
  <c r="M625" i="13"/>
  <c r="N625" i="13"/>
  <c r="O625" i="13"/>
  <c r="P625" i="13"/>
  <c r="Q625" i="13"/>
  <c r="L626" i="13"/>
  <c r="M626" i="13"/>
  <c r="N626" i="13"/>
  <c r="O626" i="13"/>
  <c r="P626" i="13"/>
  <c r="Q626" i="13"/>
  <c r="L627" i="13"/>
  <c r="M627" i="13"/>
  <c r="N627" i="13"/>
  <c r="O627" i="13"/>
  <c r="P627" i="13"/>
  <c r="Q627" i="13"/>
  <c r="L628" i="13"/>
  <c r="M628" i="13"/>
  <c r="N628" i="13"/>
  <c r="O628" i="13"/>
  <c r="P628" i="13"/>
  <c r="Q628" i="13"/>
  <c r="L629" i="13"/>
  <c r="M629" i="13"/>
  <c r="N629" i="13"/>
  <c r="O629" i="13"/>
  <c r="P629" i="13"/>
  <c r="Q629" i="13"/>
  <c r="L630" i="13"/>
  <c r="M630" i="13"/>
  <c r="N630" i="13"/>
  <c r="O630" i="13"/>
  <c r="P630" i="13"/>
  <c r="Q630" i="13"/>
  <c r="L631" i="13"/>
  <c r="M631" i="13"/>
  <c r="N631" i="13"/>
  <c r="O631" i="13"/>
  <c r="P631" i="13"/>
  <c r="Q631" i="13"/>
  <c r="L632" i="13"/>
  <c r="M632" i="13"/>
  <c r="N632" i="13"/>
  <c r="O632" i="13"/>
  <c r="P632" i="13"/>
  <c r="Q632" i="13"/>
  <c r="L633" i="13"/>
  <c r="M633" i="13"/>
  <c r="N633" i="13"/>
  <c r="O633" i="13"/>
  <c r="P633" i="13"/>
  <c r="Q633" i="13"/>
  <c r="L634" i="13"/>
  <c r="M634" i="13"/>
  <c r="N634" i="13"/>
  <c r="O634" i="13"/>
  <c r="P634" i="13"/>
  <c r="Q634" i="13"/>
  <c r="L635" i="13"/>
  <c r="M635" i="13"/>
  <c r="N635" i="13"/>
  <c r="O635" i="13"/>
  <c r="P635" i="13"/>
  <c r="Q635" i="13"/>
  <c r="L636" i="13"/>
  <c r="M636" i="13"/>
  <c r="N636" i="13"/>
  <c r="O636" i="13"/>
  <c r="P636" i="13"/>
  <c r="Q636" i="13"/>
  <c r="L637" i="13"/>
  <c r="M637" i="13"/>
  <c r="N637" i="13"/>
  <c r="O637" i="13"/>
  <c r="P637" i="13"/>
  <c r="Q637" i="13"/>
  <c r="L638" i="13"/>
  <c r="M638" i="13"/>
  <c r="N638" i="13"/>
  <c r="O638" i="13"/>
  <c r="P638" i="13"/>
  <c r="Q638" i="13"/>
  <c r="L639" i="13"/>
  <c r="M639" i="13"/>
  <c r="N639" i="13"/>
  <c r="O639" i="13"/>
  <c r="P639" i="13"/>
  <c r="Q639" i="13"/>
  <c r="L640" i="13"/>
  <c r="M640" i="13"/>
  <c r="N640" i="13"/>
  <c r="O640" i="13"/>
  <c r="P640" i="13"/>
  <c r="Q640" i="13"/>
  <c r="L641" i="13"/>
  <c r="M641" i="13"/>
  <c r="N641" i="13"/>
  <c r="O641" i="13"/>
  <c r="P641" i="13"/>
  <c r="Q641" i="13"/>
  <c r="L642" i="13"/>
  <c r="M642" i="13"/>
  <c r="N642" i="13"/>
  <c r="O642" i="13"/>
  <c r="P642" i="13"/>
  <c r="Q642" i="13"/>
  <c r="L643" i="13"/>
  <c r="M643" i="13"/>
  <c r="N643" i="13"/>
  <c r="O643" i="13"/>
  <c r="P643" i="13"/>
  <c r="Q643" i="13"/>
  <c r="L644" i="13"/>
  <c r="M644" i="13"/>
  <c r="N644" i="13"/>
  <c r="O644" i="13"/>
  <c r="P644" i="13"/>
  <c r="Q644" i="13"/>
  <c r="L645" i="13"/>
  <c r="M645" i="13"/>
  <c r="N645" i="13"/>
  <c r="O645" i="13"/>
  <c r="P645" i="13"/>
  <c r="Q645" i="13"/>
  <c r="L646" i="13"/>
  <c r="M646" i="13"/>
  <c r="N646" i="13"/>
  <c r="O646" i="13"/>
  <c r="P646" i="13"/>
  <c r="Q646" i="13"/>
  <c r="L647" i="13"/>
  <c r="M647" i="13"/>
  <c r="N647" i="13"/>
  <c r="O647" i="13"/>
  <c r="P647" i="13"/>
  <c r="Q647" i="13"/>
  <c r="L648" i="13"/>
  <c r="M648" i="13"/>
  <c r="N648" i="13"/>
  <c r="O648" i="13"/>
  <c r="P648" i="13"/>
  <c r="Q648" i="13"/>
  <c r="L649" i="13"/>
  <c r="M649" i="13"/>
  <c r="N649" i="13"/>
  <c r="O649" i="13"/>
  <c r="P649" i="13"/>
  <c r="Q649" i="13"/>
  <c r="L650" i="13"/>
  <c r="M650" i="13"/>
  <c r="N650" i="13"/>
  <c r="O650" i="13"/>
  <c r="P650" i="13"/>
  <c r="Q650" i="13"/>
  <c r="L651" i="13"/>
  <c r="M651" i="13"/>
  <c r="N651" i="13"/>
  <c r="O651" i="13"/>
  <c r="P651" i="13"/>
  <c r="Q651" i="13"/>
  <c r="L652" i="13"/>
  <c r="M652" i="13"/>
  <c r="N652" i="13"/>
  <c r="O652" i="13"/>
  <c r="P652" i="13"/>
  <c r="Q652" i="13"/>
  <c r="L653" i="13"/>
  <c r="M653" i="13"/>
  <c r="N653" i="13"/>
  <c r="O653" i="13"/>
  <c r="P653" i="13"/>
  <c r="Q653" i="13"/>
  <c r="L654" i="13"/>
  <c r="M654" i="13"/>
  <c r="N654" i="13"/>
  <c r="O654" i="13"/>
  <c r="P654" i="13"/>
  <c r="Q654" i="13"/>
  <c r="L655" i="13"/>
  <c r="M655" i="13"/>
  <c r="N655" i="13"/>
  <c r="O655" i="13"/>
  <c r="P655" i="13"/>
  <c r="Q655" i="13"/>
  <c r="L656" i="13"/>
  <c r="M656" i="13"/>
  <c r="N656" i="13"/>
  <c r="O656" i="13"/>
  <c r="P656" i="13"/>
  <c r="Q656" i="13"/>
  <c r="L657" i="13"/>
  <c r="M657" i="13"/>
  <c r="N657" i="13"/>
  <c r="O657" i="13"/>
  <c r="P657" i="13"/>
  <c r="Q657" i="13"/>
  <c r="L658" i="13"/>
  <c r="M658" i="13"/>
  <c r="N658" i="13"/>
  <c r="O658" i="13"/>
  <c r="P658" i="13"/>
  <c r="Q658" i="13"/>
  <c r="L659" i="13"/>
  <c r="M659" i="13"/>
  <c r="N659" i="13"/>
  <c r="O659" i="13"/>
  <c r="P659" i="13"/>
  <c r="Q659" i="13"/>
  <c r="L660" i="13"/>
  <c r="M660" i="13"/>
  <c r="N660" i="13"/>
  <c r="O660" i="13"/>
  <c r="P660" i="13"/>
  <c r="Q660" i="13"/>
  <c r="L661" i="13"/>
  <c r="M661" i="13"/>
  <c r="N661" i="13"/>
  <c r="O661" i="13"/>
  <c r="P661" i="13"/>
  <c r="Q661" i="13"/>
  <c r="L662" i="13"/>
  <c r="M662" i="13"/>
  <c r="N662" i="13"/>
  <c r="O662" i="13"/>
  <c r="P662" i="13"/>
  <c r="Q662" i="13"/>
  <c r="L663" i="13"/>
  <c r="M663" i="13"/>
  <c r="N663" i="13"/>
  <c r="O663" i="13"/>
  <c r="P663" i="13"/>
  <c r="Q663" i="13"/>
  <c r="L664" i="13"/>
  <c r="M664" i="13"/>
  <c r="N664" i="13"/>
  <c r="O664" i="13"/>
  <c r="P664" i="13"/>
  <c r="Q664" i="13"/>
  <c r="L665" i="13"/>
  <c r="M665" i="13"/>
  <c r="N665" i="13"/>
  <c r="O665" i="13"/>
  <c r="P665" i="13"/>
  <c r="Q665" i="13"/>
  <c r="L666" i="13"/>
  <c r="M666" i="13"/>
  <c r="N666" i="13"/>
  <c r="O666" i="13"/>
  <c r="P666" i="13"/>
  <c r="Q666" i="13"/>
  <c r="L667" i="13"/>
  <c r="M667" i="13"/>
  <c r="N667" i="13"/>
  <c r="O667" i="13"/>
  <c r="P667" i="13"/>
  <c r="Q667" i="13"/>
  <c r="L668" i="13"/>
  <c r="M668" i="13"/>
  <c r="N668" i="13"/>
  <c r="O668" i="13"/>
  <c r="P668" i="13"/>
  <c r="Q668" i="13"/>
  <c r="L669" i="13"/>
  <c r="M669" i="13"/>
  <c r="N669" i="13"/>
  <c r="O669" i="13"/>
  <c r="P669" i="13"/>
  <c r="Q669" i="13"/>
  <c r="L670" i="13"/>
  <c r="M670" i="13"/>
  <c r="N670" i="13"/>
  <c r="O670" i="13"/>
  <c r="P670" i="13"/>
  <c r="Q670" i="13"/>
  <c r="L671" i="13"/>
  <c r="M671" i="13"/>
  <c r="N671" i="13"/>
  <c r="O671" i="13"/>
  <c r="P671" i="13"/>
  <c r="Q671" i="13"/>
  <c r="L672" i="13"/>
  <c r="M672" i="13"/>
  <c r="N672" i="13"/>
  <c r="O672" i="13"/>
  <c r="P672" i="13"/>
  <c r="Q672" i="13"/>
  <c r="L673" i="13"/>
  <c r="M673" i="13"/>
  <c r="N673" i="13"/>
  <c r="O673" i="13"/>
  <c r="P673" i="13"/>
  <c r="Q673" i="13"/>
  <c r="L674" i="13"/>
  <c r="M674" i="13"/>
  <c r="N674" i="13"/>
  <c r="O674" i="13"/>
  <c r="P674" i="13"/>
  <c r="Q674" i="13"/>
  <c r="L675" i="13"/>
  <c r="M675" i="13"/>
  <c r="N675" i="13"/>
  <c r="O675" i="13"/>
  <c r="P675" i="13"/>
  <c r="Q675" i="13"/>
  <c r="L676" i="13"/>
  <c r="M676" i="13"/>
  <c r="N676" i="13"/>
  <c r="O676" i="13"/>
  <c r="P676" i="13"/>
  <c r="Q676" i="13"/>
  <c r="L677" i="13"/>
  <c r="M677" i="13"/>
  <c r="N677" i="13"/>
  <c r="O677" i="13"/>
  <c r="P677" i="13"/>
  <c r="Q677" i="13"/>
  <c r="L678" i="13"/>
  <c r="M678" i="13"/>
  <c r="N678" i="13"/>
  <c r="O678" i="13"/>
  <c r="P678" i="13"/>
  <c r="Q678" i="13"/>
  <c r="L679" i="13"/>
  <c r="M679" i="13"/>
  <c r="N679" i="13"/>
  <c r="O679" i="13"/>
  <c r="P679" i="13"/>
  <c r="Q679" i="13"/>
  <c r="L680" i="13"/>
  <c r="M680" i="13"/>
  <c r="N680" i="13"/>
  <c r="O680" i="13"/>
  <c r="P680" i="13"/>
  <c r="Q680" i="13"/>
  <c r="L681" i="13"/>
  <c r="M681" i="13"/>
  <c r="N681" i="13"/>
  <c r="O681" i="13"/>
  <c r="P681" i="13"/>
  <c r="Q681" i="13"/>
  <c r="L682" i="13"/>
  <c r="M682" i="13"/>
  <c r="N682" i="13"/>
  <c r="O682" i="13"/>
  <c r="P682" i="13"/>
  <c r="Q682" i="13"/>
  <c r="L683" i="13"/>
  <c r="M683" i="13"/>
  <c r="N683" i="13"/>
  <c r="O683" i="13"/>
  <c r="P683" i="13"/>
  <c r="Q683" i="13"/>
  <c r="L684" i="13"/>
  <c r="M684" i="13"/>
  <c r="N684" i="13"/>
  <c r="O684" i="13"/>
  <c r="P684" i="13"/>
  <c r="Q684" i="13"/>
  <c r="L685" i="13"/>
  <c r="M685" i="13"/>
  <c r="N685" i="13"/>
  <c r="O685" i="13"/>
  <c r="P685" i="13"/>
  <c r="Q685" i="13"/>
  <c r="L686" i="13"/>
  <c r="M686" i="13"/>
  <c r="N686" i="13"/>
  <c r="O686" i="13"/>
  <c r="P686" i="13"/>
  <c r="Q686" i="13"/>
  <c r="L687" i="13"/>
  <c r="M687" i="13"/>
  <c r="N687" i="13"/>
  <c r="O687" i="13"/>
  <c r="P687" i="13"/>
  <c r="Q687" i="13"/>
  <c r="L688" i="13"/>
  <c r="M688" i="13"/>
  <c r="N688" i="13"/>
  <c r="O688" i="13"/>
  <c r="P688" i="13"/>
  <c r="Q688" i="13"/>
  <c r="L689" i="13"/>
  <c r="M689" i="13"/>
  <c r="N689" i="13"/>
  <c r="O689" i="13"/>
  <c r="P689" i="13"/>
  <c r="Q689" i="13"/>
  <c r="L690" i="13"/>
  <c r="M690" i="13"/>
  <c r="N690" i="13"/>
  <c r="O690" i="13"/>
  <c r="P690" i="13"/>
  <c r="Q690" i="13"/>
  <c r="L691" i="13"/>
  <c r="M691" i="13"/>
  <c r="N691" i="13"/>
  <c r="O691" i="13"/>
  <c r="P691" i="13"/>
  <c r="Q691" i="13"/>
  <c r="L692" i="13"/>
  <c r="M692" i="13"/>
  <c r="N692" i="13"/>
  <c r="O692" i="13"/>
  <c r="P692" i="13"/>
  <c r="Q692" i="13"/>
  <c r="L693" i="13"/>
  <c r="M693" i="13"/>
  <c r="N693" i="13"/>
  <c r="O693" i="13"/>
  <c r="P693" i="13"/>
  <c r="Q693" i="13"/>
  <c r="L694" i="13"/>
  <c r="M694" i="13"/>
  <c r="N694" i="13"/>
  <c r="O694" i="13"/>
  <c r="P694" i="13"/>
  <c r="Q694" i="13"/>
  <c r="L695" i="13"/>
  <c r="M695" i="13"/>
  <c r="N695" i="13"/>
  <c r="O695" i="13"/>
  <c r="P695" i="13"/>
  <c r="Q695" i="13"/>
  <c r="L696" i="13"/>
  <c r="M696" i="13"/>
  <c r="N696" i="13"/>
  <c r="O696" i="13"/>
  <c r="P696" i="13"/>
  <c r="Q696" i="13"/>
  <c r="L697" i="13"/>
  <c r="M697" i="13"/>
  <c r="N697" i="13"/>
  <c r="O697" i="13"/>
  <c r="P697" i="13"/>
  <c r="Q697" i="13"/>
  <c r="L698" i="13"/>
  <c r="M698" i="13"/>
  <c r="N698" i="13"/>
  <c r="O698" i="13"/>
  <c r="P698" i="13"/>
  <c r="Q698" i="13"/>
  <c r="L699" i="13"/>
  <c r="M699" i="13"/>
  <c r="N699" i="13"/>
  <c r="O699" i="13"/>
  <c r="P699" i="13"/>
  <c r="Q699" i="13"/>
  <c r="L700" i="13"/>
  <c r="M700" i="13"/>
  <c r="N700" i="13"/>
  <c r="O700" i="13"/>
  <c r="P700" i="13"/>
  <c r="Q700" i="13"/>
  <c r="L701" i="13"/>
  <c r="M701" i="13"/>
  <c r="N701" i="13"/>
  <c r="O701" i="13"/>
  <c r="P701" i="13"/>
  <c r="Q701" i="13"/>
  <c r="L702" i="13"/>
  <c r="M702" i="13"/>
  <c r="N702" i="13"/>
  <c r="O702" i="13"/>
  <c r="P702" i="13"/>
  <c r="Q702" i="13"/>
  <c r="L703" i="13"/>
  <c r="M703" i="13"/>
  <c r="N703" i="13"/>
  <c r="O703" i="13"/>
  <c r="P703" i="13"/>
  <c r="Q703" i="13"/>
  <c r="L704" i="13"/>
  <c r="M704" i="13"/>
  <c r="N704" i="13"/>
  <c r="O704" i="13"/>
  <c r="P704" i="13"/>
  <c r="Q704" i="13"/>
  <c r="L705" i="13"/>
  <c r="M705" i="13"/>
  <c r="N705" i="13"/>
  <c r="O705" i="13"/>
  <c r="P705" i="13"/>
  <c r="Q705" i="13"/>
  <c r="L706" i="13"/>
  <c r="M706" i="13"/>
  <c r="N706" i="13"/>
  <c r="O706" i="13"/>
  <c r="P706" i="13"/>
  <c r="Q706" i="13"/>
  <c r="L707" i="13"/>
  <c r="M707" i="13"/>
  <c r="N707" i="13"/>
  <c r="O707" i="13"/>
  <c r="P707" i="13"/>
  <c r="Q707" i="13"/>
  <c r="L708" i="13"/>
  <c r="M708" i="13"/>
  <c r="N708" i="13"/>
  <c r="O708" i="13"/>
  <c r="P708" i="13"/>
  <c r="Q708" i="13"/>
  <c r="L709" i="13"/>
  <c r="M709" i="13"/>
  <c r="N709" i="13"/>
  <c r="O709" i="13"/>
  <c r="P709" i="13"/>
  <c r="Q709" i="13"/>
  <c r="L710" i="13"/>
  <c r="M710" i="13"/>
  <c r="N710" i="13"/>
  <c r="O710" i="13"/>
  <c r="P710" i="13"/>
  <c r="Q710" i="13"/>
  <c r="L711" i="13"/>
  <c r="M711" i="13"/>
  <c r="N711" i="13"/>
  <c r="O711" i="13"/>
  <c r="P711" i="13"/>
  <c r="Q711" i="13"/>
  <c r="L712" i="13"/>
  <c r="M712" i="13"/>
  <c r="N712" i="13"/>
  <c r="O712" i="13"/>
  <c r="P712" i="13"/>
  <c r="Q712" i="13"/>
  <c r="L713" i="13"/>
  <c r="M713" i="13"/>
  <c r="N713" i="13"/>
  <c r="O713" i="13"/>
  <c r="P713" i="13"/>
  <c r="Q713" i="13"/>
  <c r="L714" i="13"/>
  <c r="M714" i="13"/>
  <c r="N714" i="13"/>
  <c r="O714" i="13"/>
  <c r="P714" i="13"/>
  <c r="Q714" i="13"/>
  <c r="L715" i="13"/>
  <c r="M715" i="13"/>
  <c r="N715" i="13"/>
  <c r="O715" i="13"/>
  <c r="P715" i="13"/>
  <c r="Q715" i="13"/>
  <c r="L716" i="13"/>
  <c r="M716" i="13"/>
  <c r="N716" i="13"/>
  <c r="O716" i="13"/>
  <c r="P716" i="13"/>
  <c r="Q716" i="13"/>
  <c r="L717" i="13"/>
  <c r="M717" i="13"/>
  <c r="N717" i="13"/>
  <c r="O717" i="13"/>
  <c r="P717" i="13"/>
  <c r="Q717" i="13"/>
  <c r="L718" i="13"/>
  <c r="M718" i="13"/>
  <c r="N718" i="13"/>
  <c r="O718" i="13"/>
  <c r="P718" i="13"/>
  <c r="Q718" i="13"/>
  <c r="L719" i="13"/>
  <c r="M719" i="13"/>
  <c r="N719" i="13"/>
  <c r="O719" i="13"/>
  <c r="P719" i="13"/>
  <c r="Q719" i="13"/>
  <c r="L720" i="13"/>
  <c r="M720" i="13"/>
  <c r="N720" i="13"/>
  <c r="O720" i="13"/>
  <c r="P720" i="13"/>
  <c r="Q720" i="13"/>
  <c r="L721" i="13"/>
  <c r="M721" i="13"/>
  <c r="N721" i="13"/>
  <c r="O721" i="13"/>
  <c r="P721" i="13"/>
  <c r="Q721" i="13"/>
  <c r="L722" i="13"/>
  <c r="M722" i="13"/>
  <c r="N722" i="13"/>
  <c r="O722" i="13"/>
  <c r="P722" i="13"/>
  <c r="Q722" i="13"/>
  <c r="L723" i="13"/>
  <c r="M723" i="13"/>
  <c r="N723" i="13"/>
  <c r="O723" i="13"/>
  <c r="P723" i="13"/>
  <c r="Q723" i="13"/>
  <c r="L724" i="13"/>
  <c r="M724" i="13"/>
  <c r="N724" i="13"/>
  <c r="O724" i="13"/>
  <c r="P724" i="13"/>
  <c r="Q724" i="13"/>
  <c r="L725" i="13"/>
  <c r="M725" i="13"/>
  <c r="N725" i="13"/>
  <c r="O725" i="13"/>
  <c r="P725" i="13"/>
  <c r="Q725" i="13"/>
  <c r="L726" i="13"/>
  <c r="M726" i="13"/>
  <c r="N726" i="13"/>
  <c r="O726" i="13"/>
  <c r="P726" i="13"/>
  <c r="Q726" i="13"/>
  <c r="L727" i="13"/>
  <c r="M727" i="13"/>
  <c r="N727" i="13"/>
  <c r="O727" i="13"/>
  <c r="P727" i="13"/>
  <c r="Q727" i="13"/>
  <c r="L728" i="13"/>
  <c r="M728" i="13"/>
  <c r="N728" i="13"/>
  <c r="O728" i="13"/>
  <c r="P728" i="13"/>
  <c r="Q728" i="13"/>
  <c r="L729" i="13"/>
  <c r="M729" i="13"/>
  <c r="N729" i="13"/>
  <c r="O729" i="13"/>
  <c r="P729" i="13"/>
  <c r="Q729" i="13"/>
  <c r="L730" i="13"/>
  <c r="M730" i="13"/>
  <c r="N730" i="13"/>
  <c r="O730" i="13"/>
  <c r="P730" i="13"/>
  <c r="Q730" i="13"/>
  <c r="L731" i="13"/>
  <c r="M731" i="13"/>
  <c r="N731" i="13"/>
  <c r="O731" i="13"/>
  <c r="P731" i="13"/>
  <c r="Q731" i="13"/>
  <c r="L732" i="13"/>
  <c r="M732" i="13"/>
  <c r="N732" i="13"/>
  <c r="O732" i="13"/>
  <c r="P732" i="13"/>
  <c r="Q732" i="13"/>
  <c r="L733" i="13"/>
  <c r="M733" i="13"/>
  <c r="N733" i="13"/>
  <c r="O733" i="13"/>
  <c r="P733" i="13"/>
  <c r="Q733" i="13"/>
  <c r="L734" i="13"/>
  <c r="M734" i="13"/>
  <c r="N734" i="13"/>
  <c r="O734" i="13"/>
  <c r="P734" i="13"/>
  <c r="Q734" i="13"/>
  <c r="L735" i="13"/>
  <c r="M735" i="13"/>
  <c r="N735" i="13"/>
  <c r="O735" i="13"/>
  <c r="P735" i="13"/>
  <c r="Q735" i="13"/>
  <c r="L736" i="13"/>
  <c r="M736" i="13"/>
  <c r="N736" i="13"/>
  <c r="O736" i="13"/>
  <c r="P736" i="13"/>
  <c r="Q736" i="13"/>
  <c r="L737" i="13"/>
  <c r="M737" i="13"/>
  <c r="N737" i="13"/>
  <c r="O737" i="13"/>
  <c r="P737" i="13"/>
  <c r="Q737" i="13"/>
  <c r="L738" i="13"/>
  <c r="M738" i="13"/>
  <c r="N738" i="13"/>
  <c r="O738" i="13"/>
  <c r="P738" i="13"/>
  <c r="Q738" i="13"/>
  <c r="L739" i="13"/>
  <c r="M739" i="13"/>
  <c r="N739" i="13"/>
  <c r="O739" i="13"/>
  <c r="P739" i="13"/>
  <c r="Q739" i="13"/>
  <c r="L740" i="13"/>
  <c r="M740" i="13"/>
  <c r="N740" i="13"/>
  <c r="O740" i="13"/>
  <c r="P740" i="13"/>
  <c r="Q740" i="13"/>
  <c r="L741" i="13"/>
  <c r="M741" i="13"/>
  <c r="N741" i="13"/>
  <c r="O741" i="13"/>
  <c r="P741" i="13"/>
  <c r="Q741" i="13"/>
  <c r="L742" i="13"/>
  <c r="M742" i="13"/>
  <c r="N742" i="13"/>
  <c r="O742" i="13"/>
  <c r="P742" i="13"/>
  <c r="Q742" i="13"/>
  <c r="L743" i="13"/>
  <c r="M743" i="13"/>
  <c r="N743" i="13"/>
  <c r="O743" i="13"/>
  <c r="P743" i="13"/>
  <c r="Q743" i="13"/>
  <c r="L744" i="13"/>
  <c r="M744" i="13"/>
  <c r="N744" i="13"/>
  <c r="O744" i="13"/>
  <c r="P744" i="13"/>
  <c r="Q744" i="13"/>
  <c r="L745" i="13"/>
  <c r="M745" i="13"/>
  <c r="N745" i="13"/>
  <c r="O745" i="13"/>
  <c r="P745" i="13"/>
  <c r="Q745" i="13"/>
  <c r="L746" i="13"/>
  <c r="M746" i="13"/>
  <c r="N746" i="13"/>
  <c r="O746" i="13"/>
  <c r="P746" i="13"/>
  <c r="Q746" i="13"/>
  <c r="L747" i="13"/>
  <c r="M747" i="13"/>
  <c r="N747" i="13"/>
  <c r="O747" i="13"/>
  <c r="P747" i="13"/>
  <c r="Q747" i="13"/>
  <c r="L748" i="13"/>
  <c r="M748" i="13"/>
  <c r="N748" i="13"/>
  <c r="O748" i="13"/>
  <c r="P748" i="13"/>
  <c r="Q748" i="13"/>
  <c r="L749" i="13"/>
  <c r="M749" i="13"/>
  <c r="N749" i="13"/>
  <c r="O749" i="13"/>
  <c r="P749" i="13"/>
  <c r="Q749" i="13"/>
  <c r="L750" i="13"/>
  <c r="M750" i="13"/>
  <c r="N750" i="13"/>
  <c r="O750" i="13"/>
  <c r="P750" i="13"/>
  <c r="Q750" i="13"/>
  <c r="L751" i="13"/>
  <c r="M751" i="13"/>
  <c r="N751" i="13"/>
  <c r="O751" i="13"/>
  <c r="P751" i="13"/>
  <c r="Q751" i="13"/>
  <c r="L752" i="13"/>
  <c r="M752" i="13"/>
  <c r="N752" i="13"/>
  <c r="O752" i="13"/>
  <c r="P752" i="13"/>
  <c r="Q752" i="13"/>
  <c r="L753" i="13"/>
  <c r="M753" i="13"/>
  <c r="N753" i="13"/>
  <c r="O753" i="13"/>
  <c r="P753" i="13"/>
  <c r="Q753" i="13"/>
  <c r="L754" i="13"/>
  <c r="M754" i="13"/>
  <c r="N754" i="13"/>
  <c r="O754" i="13"/>
  <c r="P754" i="13"/>
  <c r="Q754" i="13"/>
  <c r="L755" i="13"/>
  <c r="M755" i="13"/>
  <c r="N755" i="13"/>
  <c r="O755" i="13"/>
  <c r="P755" i="13"/>
  <c r="Q755" i="13"/>
  <c r="L756" i="13"/>
  <c r="M756" i="13"/>
  <c r="N756" i="13"/>
  <c r="O756" i="13"/>
  <c r="P756" i="13"/>
  <c r="Q756" i="13"/>
  <c r="L757" i="13"/>
  <c r="M757" i="13"/>
  <c r="N757" i="13"/>
  <c r="O757" i="13"/>
  <c r="P757" i="13"/>
  <c r="Q757" i="13"/>
  <c r="L758" i="13"/>
  <c r="M758" i="13"/>
  <c r="N758" i="13"/>
  <c r="O758" i="13"/>
  <c r="P758" i="13"/>
  <c r="Q758" i="13"/>
  <c r="L759" i="13"/>
  <c r="M759" i="13"/>
  <c r="N759" i="13"/>
  <c r="O759" i="13"/>
  <c r="P759" i="13"/>
  <c r="Q759" i="13"/>
  <c r="L760" i="13"/>
  <c r="M760" i="13"/>
  <c r="N760" i="13"/>
  <c r="O760" i="13"/>
  <c r="P760" i="13"/>
  <c r="Q760" i="13"/>
  <c r="L761" i="13"/>
  <c r="M761" i="13"/>
  <c r="N761" i="13"/>
  <c r="O761" i="13"/>
  <c r="P761" i="13"/>
  <c r="Q761" i="13"/>
  <c r="L762" i="13"/>
  <c r="M762" i="13"/>
  <c r="N762" i="13"/>
  <c r="O762" i="13"/>
  <c r="P762" i="13"/>
  <c r="Q762" i="13"/>
  <c r="L763" i="13"/>
  <c r="M763" i="13"/>
  <c r="N763" i="13"/>
  <c r="O763" i="13"/>
  <c r="P763" i="13"/>
  <c r="Q763" i="13"/>
  <c r="L764" i="13"/>
  <c r="M764" i="13"/>
  <c r="N764" i="13"/>
  <c r="O764" i="13"/>
  <c r="P764" i="13"/>
  <c r="Q764" i="13"/>
  <c r="L765" i="13"/>
  <c r="M765" i="13"/>
  <c r="N765" i="13"/>
  <c r="O765" i="13"/>
  <c r="P765" i="13"/>
  <c r="Q765" i="13"/>
  <c r="L766" i="13"/>
  <c r="M766" i="13"/>
  <c r="N766" i="13"/>
  <c r="O766" i="13"/>
  <c r="P766" i="13"/>
  <c r="Q766" i="13"/>
  <c r="L767" i="13"/>
  <c r="M767" i="13"/>
  <c r="N767" i="13"/>
  <c r="O767" i="13"/>
  <c r="P767" i="13"/>
  <c r="Q767" i="13"/>
  <c r="L768" i="13"/>
  <c r="M768" i="13"/>
  <c r="N768" i="13"/>
  <c r="O768" i="13"/>
  <c r="P768" i="13"/>
  <c r="Q768" i="13"/>
  <c r="L769" i="13"/>
  <c r="M769" i="13"/>
  <c r="N769" i="13"/>
  <c r="O769" i="13"/>
  <c r="P769" i="13"/>
  <c r="Q769" i="13"/>
  <c r="L770" i="13"/>
  <c r="M770" i="13"/>
  <c r="N770" i="13"/>
  <c r="O770" i="13"/>
  <c r="P770" i="13"/>
  <c r="Q770" i="13"/>
  <c r="L771" i="13"/>
  <c r="M771" i="13"/>
  <c r="N771" i="13"/>
  <c r="O771" i="13"/>
  <c r="P771" i="13"/>
  <c r="Q771" i="13"/>
  <c r="L772" i="13"/>
  <c r="M772" i="13"/>
  <c r="N772" i="13"/>
  <c r="O772" i="13"/>
  <c r="P772" i="13"/>
  <c r="Q772" i="13"/>
  <c r="L773" i="13"/>
  <c r="M773" i="13"/>
  <c r="N773" i="13"/>
  <c r="O773" i="13"/>
  <c r="P773" i="13"/>
  <c r="Q773" i="13"/>
  <c r="L774" i="13"/>
  <c r="M774" i="13"/>
  <c r="N774" i="13"/>
  <c r="O774" i="13"/>
  <c r="P774" i="13"/>
  <c r="Q774" i="13"/>
  <c r="L775" i="13"/>
  <c r="M775" i="13"/>
  <c r="N775" i="13"/>
  <c r="O775" i="13"/>
  <c r="P775" i="13"/>
  <c r="Q775" i="13"/>
  <c r="L776" i="13"/>
  <c r="M776" i="13"/>
  <c r="N776" i="13"/>
  <c r="O776" i="13"/>
  <c r="P776" i="13"/>
  <c r="Q776" i="13"/>
  <c r="L777" i="13"/>
  <c r="M777" i="13"/>
  <c r="N777" i="13"/>
  <c r="O777" i="13"/>
  <c r="P777" i="13"/>
  <c r="Q777" i="13"/>
  <c r="L778" i="13"/>
  <c r="M778" i="13"/>
  <c r="N778" i="13"/>
  <c r="O778" i="13"/>
  <c r="P778" i="13"/>
  <c r="Q778" i="13"/>
  <c r="L779" i="13"/>
  <c r="M779" i="13"/>
  <c r="N779" i="13"/>
  <c r="O779" i="13"/>
  <c r="P779" i="13"/>
  <c r="Q779" i="13"/>
  <c r="L780" i="13"/>
  <c r="M780" i="13"/>
  <c r="N780" i="13"/>
  <c r="O780" i="13"/>
  <c r="P780" i="13"/>
  <c r="Q780" i="13"/>
  <c r="L781" i="13"/>
  <c r="M781" i="13"/>
  <c r="N781" i="13"/>
  <c r="O781" i="13"/>
  <c r="P781" i="13"/>
  <c r="Q781" i="13"/>
  <c r="L782" i="13"/>
  <c r="M782" i="13"/>
  <c r="N782" i="13"/>
  <c r="O782" i="13"/>
  <c r="P782" i="13"/>
  <c r="Q782" i="13"/>
  <c r="L783" i="13"/>
  <c r="M783" i="13"/>
  <c r="N783" i="13"/>
  <c r="O783" i="13"/>
  <c r="P783" i="13"/>
  <c r="Q783" i="13"/>
  <c r="L784" i="13"/>
  <c r="M784" i="13"/>
  <c r="N784" i="13"/>
  <c r="O784" i="13"/>
  <c r="P784" i="13"/>
  <c r="Q784" i="13"/>
  <c r="L785" i="13"/>
  <c r="M785" i="13"/>
  <c r="N785" i="13"/>
  <c r="O785" i="13"/>
  <c r="P785" i="13"/>
  <c r="Q785" i="13"/>
  <c r="L786" i="13"/>
  <c r="M786" i="13"/>
  <c r="N786" i="13"/>
  <c r="O786" i="13"/>
  <c r="P786" i="13"/>
  <c r="Q786" i="13"/>
  <c r="L787" i="13"/>
  <c r="M787" i="13"/>
  <c r="N787" i="13"/>
  <c r="O787" i="13"/>
  <c r="P787" i="13"/>
  <c r="Q787" i="13"/>
  <c r="L788" i="13"/>
  <c r="M788" i="13"/>
  <c r="N788" i="13"/>
  <c r="O788" i="13"/>
  <c r="P788" i="13"/>
  <c r="Q788" i="13"/>
  <c r="L789" i="13"/>
  <c r="M789" i="13"/>
  <c r="N789" i="13"/>
  <c r="O789" i="13"/>
  <c r="P789" i="13"/>
  <c r="Q789" i="13"/>
  <c r="L790" i="13"/>
  <c r="M790" i="13"/>
  <c r="N790" i="13"/>
  <c r="O790" i="13"/>
  <c r="P790" i="13"/>
  <c r="Q790" i="13"/>
  <c r="L791" i="13"/>
  <c r="M791" i="13"/>
  <c r="N791" i="13"/>
  <c r="O791" i="13"/>
  <c r="P791" i="13"/>
  <c r="Q791" i="13"/>
  <c r="L792" i="13"/>
  <c r="M792" i="13"/>
  <c r="N792" i="13"/>
  <c r="O792" i="13"/>
  <c r="P792" i="13"/>
  <c r="Q792" i="13"/>
  <c r="L793" i="13"/>
  <c r="M793" i="13"/>
  <c r="N793" i="13"/>
  <c r="O793" i="13"/>
  <c r="P793" i="13"/>
  <c r="Q793" i="13"/>
  <c r="L794" i="13"/>
  <c r="M794" i="13"/>
  <c r="N794" i="13"/>
  <c r="O794" i="13"/>
  <c r="P794" i="13"/>
  <c r="Q794" i="13"/>
  <c r="L795" i="13"/>
  <c r="M795" i="13"/>
  <c r="N795" i="13"/>
  <c r="O795" i="13"/>
  <c r="P795" i="13"/>
  <c r="Q795" i="13"/>
  <c r="L796" i="13"/>
  <c r="M796" i="13"/>
  <c r="N796" i="13"/>
  <c r="O796" i="13"/>
  <c r="P796" i="13"/>
  <c r="Q796" i="13"/>
  <c r="L797" i="13"/>
  <c r="M797" i="13"/>
  <c r="N797" i="13"/>
  <c r="O797" i="13"/>
  <c r="P797" i="13"/>
  <c r="Q797" i="13"/>
  <c r="L798" i="13"/>
  <c r="M798" i="13"/>
  <c r="N798" i="13"/>
  <c r="O798" i="13"/>
  <c r="P798" i="13"/>
  <c r="Q798" i="13"/>
  <c r="L799" i="13"/>
  <c r="M799" i="13"/>
  <c r="N799" i="13"/>
  <c r="O799" i="13"/>
  <c r="P799" i="13"/>
  <c r="Q799" i="13"/>
  <c r="L800" i="13"/>
  <c r="M800" i="13"/>
  <c r="N800" i="13"/>
  <c r="O800" i="13"/>
  <c r="P800" i="13"/>
  <c r="Q800" i="13"/>
  <c r="L801" i="13"/>
  <c r="M801" i="13"/>
  <c r="N801" i="13"/>
  <c r="O801" i="13"/>
  <c r="P801" i="13"/>
  <c r="Q801" i="13"/>
  <c r="L802" i="13"/>
  <c r="M802" i="13"/>
  <c r="N802" i="13"/>
  <c r="O802" i="13"/>
  <c r="P802" i="13"/>
  <c r="Q802" i="13"/>
  <c r="L803" i="13"/>
  <c r="M803" i="13"/>
  <c r="N803" i="13"/>
  <c r="O803" i="13"/>
  <c r="P803" i="13"/>
  <c r="Q803" i="13"/>
  <c r="L804" i="13"/>
  <c r="M804" i="13"/>
  <c r="N804" i="13"/>
  <c r="O804" i="13"/>
  <c r="P804" i="13"/>
  <c r="Q804" i="13"/>
  <c r="L805" i="13"/>
  <c r="M805" i="13"/>
  <c r="N805" i="13"/>
  <c r="O805" i="13"/>
  <c r="P805" i="13"/>
  <c r="Q805" i="13"/>
  <c r="L806" i="13"/>
  <c r="M806" i="13"/>
  <c r="N806" i="13"/>
  <c r="O806" i="13"/>
  <c r="P806" i="13"/>
  <c r="Q806" i="13"/>
  <c r="L807" i="13"/>
  <c r="M807" i="13"/>
  <c r="N807" i="13"/>
  <c r="O807" i="13"/>
  <c r="P807" i="13"/>
  <c r="Q807" i="13"/>
  <c r="L808" i="13"/>
  <c r="M808" i="13"/>
  <c r="N808" i="13"/>
  <c r="O808" i="13"/>
  <c r="P808" i="13"/>
  <c r="Q808" i="13"/>
  <c r="L809" i="13"/>
  <c r="M809" i="13"/>
  <c r="N809" i="13"/>
  <c r="O809" i="13"/>
  <c r="P809" i="13"/>
  <c r="Q809" i="13"/>
  <c r="L810" i="13"/>
  <c r="M810" i="13"/>
  <c r="N810" i="13"/>
  <c r="O810" i="13"/>
  <c r="P810" i="13"/>
  <c r="Q810" i="13"/>
  <c r="L811" i="13"/>
  <c r="M811" i="13"/>
  <c r="N811" i="13"/>
  <c r="O811" i="13"/>
  <c r="P811" i="13"/>
  <c r="Q811" i="13"/>
  <c r="L812" i="13"/>
  <c r="M812" i="13"/>
  <c r="N812" i="13"/>
  <c r="O812" i="13"/>
  <c r="P812" i="13"/>
  <c r="Q812" i="13"/>
  <c r="L813" i="13"/>
  <c r="M813" i="13"/>
  <c r="N813" i="13"/>
  <c r="O813" i="13"/>
  <c r="P813" i="13"/>
  <c r="Q813" i="13"/>
  <c r="L814" i="13"/>
  <c r="M814" i="13"/>
  <c r="N814" i="13"/>
  <c r="O814" i="13"/>
  <c r="P814" i="13"/>
  <c r="Q814" i="13"/>
  <c r="L815" i="13"/>
  <c r="M815" i="13"/>
  <c r="N815" i="13"/>
  <c r="O815" i="13"/>
  <c r="P815" i="13"/>
  <c r="Q815" i="13"/>
  <c r="L816" i="13"/>
  <c r="M816" i="13"/>
  <c r="N816" i="13"/>
  <c r="O816" i="13"/>
  <c r="P816" i="13"/>
  <c r="Q816" i="13"/>
  <c r="L817" i="13"/>
  <c r="M817" i="13"/>
  <c r="N817" i="13"/>
  <c r="O817" i="13"/>
  <c r="P817" i="13"/>
  <c r="Q817" i="13"/>
  <c r="L818" i="13"/>
  <c r="M818" i="13"/>
  <c r="N818" i="13"/>
  <c r="O818" i="13"/>
  <c r="P818" i="13"/>
  <c r="Q818" i="13"/>
  <c r="L819" i="13"/>
  <c r="M819" i="13"/>
  <c r="N819" i="13"/>
  <c r="O819" i="13"/>
  <c r="P819" i="13"/>
  <c r="Q819" i="13"/>
  <c r="L820" i="13"/>
  <c r="M820" i="13"/>
  <c r="N820" i="13"/>
  <c r="O820" i="13"/>
  <c r="P820" i="13"/>
  <c r="Q820" i="13"/>
  <c r="L821" i="13"/>
  <c r="M821" i="13"/>
  <c r="N821" i="13"/>
  <c r="O821" i="13"/>
  <c r="P821" i="13"/>
  <c r="Q821" i="13"/>
  <c r="L822" i="13"/>
  <c r="M822" i="13"/>
  <c r="N822" i="13"/>
  <c r="O822" i="13"/>
  <c r="P822" i="13"/>
  <c r="Q822" i="13"/>
  <c r="L823" i="13"/>
  <c r="M823" i="13"/>
  <c r="N823" i="13"/>
  <c r="O823" i="13"/>
  <c r="P823" i="13"/>
  <c r="Q823" i="13"/>
  <c r="L824" i="13"/>
  <c r="M824" i="13"/>
  <c r="N824" i="13"/>
  <c r="O824" i="13"/>
  <c r="P824" i="13"/>
  <c r="Q824" i="13"/>
  <c r="L825" i="13"/>
  <c r="M825" i="13"/>
  <c r="N825" i="13"/>
  <c r="O825" i="13"/>
  <c r="P825" i="13"/>
  <c r="Q825" i="13"/>
  <c r="L826" i="13"/>
  <c r="M826" i="13"/>
  <c r="N826" i="13"/>
  <c r="O826" i="13"/>
  <c r="P826" i="13"/>
  <c r="Q826" i="13"/>
  <c r="L827" i="13"/>
  <c r="M827" i="13"/>
  <c r="N827" i="13"/>
  <c r="O827" i="13"/>
  <c r="P827" i="13"/>
  <c r="Q827" i="13"/>
  <c r="L828" i="13"/>
  <c r="M828" i="13"/>
  <c r="N828" i="13"/>
  <c r="O828" i="13"/>
  <c r="P828" i="13"/>
  <c r="Q828" i="13"/>
  <c r="L829" i="13"/>
  <c r="M829" i="13"/>
  <c r="N829" i="13"/>
  <c r="O829" i="13"/>
  <c r="P829" i="13"/>
  <c r="Q829" i="13"/>
  <c r="L830" i="13"/>
  <c r="M830" i="13"/>
  <c r="N830" i="13"/>
  <c r="O830" i="13"/>
  <c r="P830" i="13"/>
  <c r="Q830" i="13"/>
  <c r="L831" i="13"/>
  <c r="M831" i="13"/>
  <c r="N831" i="13"/>
  <c r="O831" i="13"/>
  <c r="P831" i="13"/>
  <c r="Q831" i="13"/>
  <c r="L832" i="13"/>
  <c r="M832" i="13"/>
  <c r="N832" i="13"/>
  <c r="O832" i="13"/>
  <c r="P832" i="13"/>
  <c r="Q832" i="13"/>
  <c r="L833" i="13"/>
  <c r="M833" i="13"/>
  <c r="N833" i="13"/>
  <c r="O833" i="13"/>
  <c r="P833" i="13"/>
  <c r="Q833" i="13"/>
  <c r="L834" i="13"/>
  <c r="M834" i="13"/>
  <c r="N834" i="13"/>
  <c r="O834" i="13"/>
  <c r="P834" i="13"/>
  <c r="Q834" i="13"/>
  <c r="L835" i="13"/>
  <c r="M835" i="13"/>
  <c r="N835" i="13"/>
  <c r="O835" i="13"/>
  <c r="P835" i="13"/>
  <c r="Q835" i="13"/>
  <c r="L836" i="13"/>
  <c r="M836" i="13"/>
  <c r="N836" i="13"/>
  <c r="O836" i="13"/>
  <c r="P836" i="13"/>
  <c r="Q836" i="13"/>
  <c r="L837" i="13"/>
  <c r="M837" i="13"/>
  <c r="N837" i="13"/>
  <c r="O837" i="13"/>
  <c r="P837" i="13"/>
  <c r="Q837" i="13"/>
  <c r="L838" i="13"/>
  <c r="M838" i="13"/>
  <c r="N838" i="13"/>
  <c r="O838" i="13"/>
  <c r="P838" i="13"/>
  <c r="Q838" i="13"/>
  <c r="L839" i="13"/>
  <c r="M839" i="13"/>
  <c r="N839" i="13"/>
  <c r="O839" i="13"/>
  <c r="P839" i="13"/>
  <c r="Q839" i="13"/>
  <c r="L840" i="13"/>
  <c r="M840" i="13"/>
  <c r="N840" i="13"/>
  <c r="O840" i="13"/>
  <c r="P840" i="13"/>
  <c r="Q840" i="13"/>
  <c r="L841" i="13"/>
  <c r="M841" i="13"/>
  <c r="N841" i="13"/>
  <c r="O841" i="13"/>
  <c r="P841" i="13"/>
  <c r="Q841" i="13"/>
  <c r="L842" i="13"/>
  <c r="M842" i="13"/>
  <c r="N842" i="13"/>
  <c r="O842" i="13"/>
  <c r="P842" i="13"/>
  <c r="Q842" i="13"/>
  <c r="L843" i="13"/>
  <c r="M843" i="13"/>
  <c r="N843" i="13"/>
  <c r="O843" i="13"/>
  <c r="P843" i="13"/>
  <c r="Q843" i="13"/>
  <c r="L844" i="13"/>
  <c r="M844" i="13"/>
  <c r="N844" i="13"/>
  <c r="O844" i="13"/>
  <c r="P844" i="13"/>
  <c r="Q844" i="13"/>
  <c r="L845" i="13"/>
  <c r="M845" i="13"/>
  <c r="N845" i="13"/>
  <c r="O845" i="13"/>
  <c r="P845" i="13"/>
  <c r="Q845" i="13"/>
  <c r="L846" i="13"/>
  <c r="M846" i="13"/>
  <c r="N846" i="13"/>
  <c r="O846" i="13"/>
  <c r="P846" i="13"/>
  <c r="Q846" i="13"/>
  <c r="L847" i="13"/>
  <c r="M847" i="13"/>
  <c r="N847" i="13"/>
  <c r="O847" i="13"/>
  <c r="P847" i="13"/>
  <c r="Q847" i="13"/>
  <c r="L848" i="13"/>
  <c r="M848" i="13"/>
  <c r="N848" i="13"/>
  <c r="O848" i="13"/>
  <c r="P848" i="13"/>
  <c r="Q848" i="13"/>
  <c r="L849" i="13"/>
  <c r="M849" i="13"/>
  <c r="N849" i="13"/>
  <c r="O849" i="13"/>
  <c r="P849" i="13"/>
  <c r="Q849" i="13"/>
  <c r="L850" i="13"/>
  <c r="M850" i="13"/>
  <c r="N850" i="13"/>
  <c r="O850" i="13"/>
  <c r="P850" i="13"/>
  <c r="Q850" i="13"/>
  <c r="L851" i="13"/>
  <c r="M851" i="13"/>
  <c r="N851" i="13"/>
  <c r="O851" i="13"/>
  <c r="P851" i="13"/>
  <c r="Q851" i="13"/>
  <c r="L852" i="13"/>
  <c r="M852" i="13"/>
  <c r="N852" i="13"/>
  <c r="O852" i="13"/>
  <c r="P852" i="13"/>
  <c r="Q852" i="13"/>
  <c r="L853" i="13"/>
  <c r="M853" i="13"/>
  <c r="N853" i="13"/>
  <c r="O853" i="13"/>
  <c r="P853" i="13"/>
  <c r="Q853" i="13"/>
  <c r="L854" i="13"/>
  <c r="M854" i="13"/>
  <c r="N854" i="13"/>
  <c r="O854" i="13"/>
  <c r="P854" i="13"/>
  <c r="Q854" i="13"/>
  <c r="L855" i="13"/>
  <c r="M855" i="13"/>
  <c r="N855" i="13"/>
  <c r="O855" i="13"/>
  <c r="P855" i="13"/>
  <c r="Q855" i="13"/>
  <c r="L856" i="13"/>
  <c r="M856" i="13"/>
  <c r="N856" i="13"/>
  <c r="O856" i="13"/>
  <c r="P856" i="13"/>
  <c r="Q856" i="13"/>
  <c r="L857" i="13"/>
  <c r="M857" i="13"/>
  <c r="N857" i="13"/>
  <c r="O857" i="13"/>
  <c r="P857" i="13"/>
  <c r="Q857" i="13"/>
  <c r="L858" i="13"/>
  <c r="M858" i="13"/>
  <c r="N858" i="13"/>
  <c r="O858" i="13"/>
  <c r="P858" i="13"/>
  <c r="Q858" i="13"/>
  <c r="L859" i="13"/>
  <c r="M859" i="13"/>
  <c r="N859" i="13"/>
  <c r="O859" i="13"/>
  <c r="P859" i="13"/>
  <c r="Q859" i="13"/>
  <c r="L860" i="13"/>
  <c r="M860" i="13"/>
  <c r="N860" i="13"/>
  <c r="O860" i="13"/>
  <c r="P860" i="13"/>
  <c r="Q860" i="13"/>
  <c r="L861" i="13"/>
  <c r="M861" i="13"/>
  <c r="N861" i="13"/>
  <c r="O861" i="13"/>
  <c r="P861" i="13"/>
  <c r="Q861" i="13"/>
  <c r="L862" i="13"/>
  <c r="M862" i="13"/>
  <c r="N862" i="13"/>
  <c r="O862" i="13"/>
  <c r="P862" i="13"/>
  <c r="Q862" i="13"/>
  <c r="L863" i="13"/>
  <c r="M863" i="13"/>
  <c r="N863" i="13"/>
  <c r="O863" i="13"/>
  <c r="P863" i="13"/>
  <c r="Q863" i="13"/>
  <c r="L864" i="13"/>
  <c r="M864" i="13"/>
  <c r="N864" i="13"/>
  <c r="O864" i="13"/>
  <c r="P864" i="13"/>
  <c r="Q864" i="13"/>
  <c r="L865" i="13"/>
  <c r="M865" i="13"/>
  <c r="N865" i="13"/>
  <c r="O865" i="13"/>
  <c r="P865" i="13"/>
  <c r="Q865" i="13"/>
  <c r="L866" i="13"/>
  <c r="M866" i="13"/>
  <c r="N866" i="13"/>
  <c r="O866" i="13"/>
  <c r="P866" i="13"/>
  <c r="Q866" i="13"/>
  <c r="L867" i="13"/>
  <c r="M867" i="13"/>
  <c r="N867" i="13"/>
  <c r="O867" i="13"/>
  <c r="P867" i="13"/>
  <c r="Q867" i="13"/>
  <c r="L868" i="13"/>
  <c r="M868" i="13"/>
  <c r="N868" i="13"/>
  <c r="O868" i="13"/>
  <c r="P868" i="13"/>
  <c r="Q868" i="13"/>
  <c r="L869" i="13"/>
  <c r="M869" i="13"/>
  <c r="N869" i="13"/>
  <c r="O869" i="13"/>
  <c r="P869" i="13"/>
  <c r="Q869" i="13"/>
  <c r="L870" i="13"/>
  <c r="M870" i="13"/>
  <c r="N870" i="13"/>
  <c r="O870" i="13"/>
  <c r="P870" i="13"/>
  <c r="Q870" i="13"/>
  <c r="L871" i="13"/>
  <c r="M871" i="13"/>
  <c r="N871" i="13"/>
  <c r="O871" i="13"/>
  <c r="P871" i="13"/>
  <c r="Q871" i="13"/>
  <c r="L872" i="13"/>
  <c r="M872" i="13"/>
  <c r="N872" i="13"/>
  <c r="O872" i="13"/>
  <c r="P872" i="13"/>
  <c r="Q872" i="13"/>
  <c r="L873" i="13"/>
  <c r="M873" i="13"/>
  <c r="N873" i="13"/>
  <c r="O873" i="13"/>
  <c r="P873" i="13"/>
  <c r="Q873" i="13"/>
  <c r="L874" i="13"/>
  <c r="M874" i="13"/>
  <c r="N874" i="13"/>
  <c r="O874" i="13"/>
  <c r="P874" i="13"/>
  <c r="Q874" i="13"/>
  <c r="L875" i="13"/>
  <c r="M875" i="13"/>
  <c r="N875" i="13"/>
  <c r="O875" i="13"/>
  <c r="P875" i="13"/>
  <c r="Q875" i="13"/>
  <c r="L876" i="13"/>
  <c r="M876" i="13"/>
  <c r="N876" i="13"/>
  <c r="O876" i="13"/>
  <c r="P876" i="13"/>
  <c r="Q876" i="13"/>
  <c r="L877" i="13"/>
  <c r="M877" i="13"/>
  <c r="N877" i="13"/>
  <c r="O877" i="13"/>
  <c r="P877" i="13"/>
  <c r="Q877" i="13"/>
  <c r="L878" i="13"/>
  <c r="M878" i="13"/>
  <c r="N878" i="13"/>
  <c r="O878" i="13"/>
  <c r="P878" i="13"/>
  <c r="Q878" i="13"/>
  <c r="L879" i="13"/>
  <c r="M879" i="13"/>
  <c r="N879" i="13"/>
  <c r="O879" i="13"/>
  <c r="P879" i="13"/>
  <c r="Q879" i="13"/>
  <c r="L880" i="13"/>
  <c r="M880" i="13"/>
  <c r="N880" i="13"/>
  <c r="O880" i="13"/>
  <c r="P880" i="13"/>
  <c r="Q880" i="13"/>
  <c r="L881" i="13"/>
  <c r="M881" i="13"/>
  <c r="N881" i="13"/>
  <c r="O881" i="13"/>
  <c r="P881" i="13"/>
  <c r="Q881" i="13"/>
  <c r="L882" i="13"/>
  <c r="M882" i="13"/>
  <c r="N882" i="13"/>
  <c r="O882" i="13"/>
  <c r="P882" i="13"/>
  <c r="Q882" i="13"/>
  <c r="L883" i="13"/>
  <c r="M883" i="13"/>
  <c r="N883" i="13"/>
  <c r="O883" i="13"/>
  <c r="P883" i="13"/>
  <c r="Q883" i="13"/>
  <c r="L884" i="13"/>
  <c r="M884" i="13"/>
  <c r="N884" i="13"/>
  <c r="O884" i="13"/>
  <c r="P884" i="13"/>
  <c r="Q884" i="13"/>
  <c r="L885" i="13"/>
  <c r="M885" i="13"/>
  <c r="N885" i="13"/>
  <c r="O885" i="13"/>
  <c r="P885" i="13"/>
  <c r="Q885" i="13"/>
  <c r="L886" i="13"/>
  <c r="M886" i="13"/>
  <c r="N886" i="13"/>
  <c r="O886" i="13"/>
  <c r="P886" i="13"/>
  <c r="Q886" i="13"/>
  <c r="L887" i="13"/>
  <c r="M887" i="13"/>
  <c r="N887" i="13"/>
  <c r="O887" i="13"/>
  <c r="P887" i="13"/>
  <c r="Q887" i="13"/>
  <c r="L888" i="13"/>
  <c r="M888" i="13"/>
  <c r="N888" i="13"/>
  <c r="O888" i="13"/>
  <c r="P888" i="13"/>
  <c r="Q888" i="13"/>
  <c r="L889" i="13"/>
  <c r="M889" i="13"/>
  <c r="N889" i="13"/>
  <c r="O889" i="13"/>
  <c r="P889" i="13"/>
  <c r="Q889" i="13"/>
  <c r="L890" i="13"/>
  <c r="M890" i="13"/>
  <c r="N890" i="13"/>
  <c r="O890" i="13"/>
  <c r="P890" i="13"/>
  <c r="Q890" i="13"/>
  <c r="L891" i="13"/>
  <c r="M891" i="13"/>
  <c r="N891" i="13"/>
  <c r="O891" i="13"/>
  <c r="P891" i="13"/>
  <c r="Q891" i="13"/>
  <c r="L892" i="13"/>
  <c r="M892" i="13"/>
  <c r="N892" i="13"/>
  <c r="O892" i="13"/>
  <c r="P892" i="13"/>
  <c r="Q892" i="13"/>
  <c r="L893" i="13"/>
  <c r="M893" i="13"/>
  <c r="N893" i="13"/>
  <c r="O893" i="13"/>
  <c r="P893" i="13"/>
  <c r="Q893" i="13"/>
  <c r="L894" i="13"/>
  <c r="M894" i="13"/>
  <c r="N894" i="13"/>
  <c r="O894" i="13"/>
  <c r="P894" i="13"/>
  <c r="Q894" i="13"/>
  <c r="L895" i="13"/>
  <c r="M895" i="13"/>
  <c r="N895" i="13"/>
  <c r="O895" i="13"/>
  <c r="P895" i="13"/>
  <c r="Q895" i="13"/>
  <c r="L896" i="13"/>
  <c r="M896" i="13"/>
  <c r="N896" i="13"/>
  <c r="O896" i="13"/>
  <c r="P896" i="13"/>
  <c r="Q896" i="13"/>
  <c r="L897" i="13"/>
  <c r="M897" i="13"/>
  <c r="N897" i="13"/>
  <c r="O897" i="13"/>
  <c r="P897" i="13"/>
  <c r="Q897" i="13"/>
  <c r="L898" i="13"/>
  <c r="M898" i="13"/>
  <c r="N898" i="13"/>
  <c r="O898" i="13"/>
  <c r="P898" i="13"/>
  <c r="Q898" i="13"/>
  <c r="L899" i="13"/>
  <c r="M899" i="13"/>
  <c r="N899" i="13"/>
  <c r="O899" i="13"/>
  <c r="P899" i="13"/>
  <c r="Q899" i="13"/>
  <c r="L900" i="13"/>
  <c r="M900" i="13"/>
  <c r="N900" i="13"/>
  <c r="O900" i="13"/>
  <c r="P900" i="13"/>
  <c r="Q900" i="13"/>
  <c r="L901" i="13"/>
  <c r="M901" i="13"/>
  <c r="N901" i="13"/>
  <c r="O901" i="13"/>
  <c r="P901" i="13"/>
  <c r="Q901" i="13"/>
  <c r="L902" i="13"/>
  <c r="M902" i="13"/>
  <c r="N902" i="13"/>
  <c r="O902" i="13"/>
  <c r="P902" i="13"/>
  <c r="Q902" i="13"/>
  <c r="L903" i="13"/>
  <c r="M903" i="13"/>
  <c r="N903" i="13"/>
  <c r="O903" i="13"/>
  <c r="P903" i="13"/>
  <c r="Q903" i="13"/>
  <c r="L904" i="13"/>
  <c r="M904" i="13"/>
  <c r="N904" i="13"/>
  <c r="O904" i="13"/>
  <c r="P904" i="13"/>
  <c r="Q904" i="13"/>
  <c r="L905" i="13"/>
  <c r="M905" i="13"/>
  <c r="N905" i="13"/>
  <c r="O905" i="13"/>
  <c r="P905" i="13"/>
  <c r="Q905" i="13"/>
  <c r="L906" i="13"/>
  <c r="M906" i="13"/>
  <c r="N906" i="13"/>
  <c r="O906" i="13"/>
  <c r="P906" i="13"/>
  <c r="Q906" i="13"/>
  <c r="L907" i="13"/>
  <c r="M907" i="13"/>
  <c r="N907" i="13"/>
  <c r="O907" i="13"/>
  <c r="P907" i="13"/>
  <c r="Q907" i="13"/>
  <c r="L908" i="13"/>
  <c r="M908" i="13"/>
  <c r="N908" i="13"/>
  <c r="O908" i="13"/>
  <c r="P908" i="13"/>
  <c r="Q908" i="13"/>
  <c r="L909" i="13"/>
  <c r="M909" i="13"/>
  <c r="N909" i="13"/>
  <c r="O909" i="13"/>
  <c r="P909" i="13"/>
  <c r="Q909" i="13"/>
  <c r="L910" i="13"/>
  <c r="M910" i="13"/>
  <c r="N910" i="13"/>
  <c r="O910" i="13"/>
  <c r="P910" i="13"/>
  <c r="Q910" i="13"/>
  <c r="L911" i="13"/>
  <c r="M911" i="13"/>
  <c r="N911" i="13"/>
  <c r="O911" i="13"/>
  <c r="P911" i="13"/>
  <c r="Q911" i="13"/>
  <c r="L912" i="13"/>
  <c r="M912" i="13"/>
  <c r="N912" i="13"/>
  <c r="O912" i="13"/>
  <c r="P912" i="13"/>
  <c r="Q912" i="13"/>
  <c r="L913" i="13"/>
  <c r="M913" i="13"/>
  <c r="N913" i="13"/>
  <c r="O913" i="13"/>
  <c r="P913" i="13"/>
  <c r="Q913" i="13"/>
  <c r="L914" i="13"/>
  <c r="M914" i="13"/>
  <c r="N914" i="13"/>
  <c r="O914" i="13"/>
  <c r="P914" i="13"/>
  <c r="Q914" i="13"/>
  <c r="L915" i="13"/>
  <c r="M915" i="13"/>
  <c r="N915" i="13"/>
  <c r="O915" i="13"/>
  <c r="P915" i="13"/>
  <c r="Q915" i="13"/>
  <c r="L916" i="13"/>
  <c r="M916" i="13"/>
  <c r="N916" i="13"/>
  <c r="O916" i="13"/>
  <c r="P916" i="13"/>
  <c r="Q916" i="13"/>
  <c r="L917" i="13"/>
  <c r="M917" i="13"/>
  <c r="N917" i="13"/>
  <c r="O917" i="13"/>
  <c r="P917" i="13"/>
  <c r="Q917" i="13"/>
  <c r="L918" i="13"/>
  <c r="M918" i="13"/>
  <c r="N918" i="13"/>
  <c r="O918" i="13"/>
  <c r="P918" i="13"/>
  <c r="Q918" i="13"/>
  <c r="L919" i="13"/>
  <c r="M919" i="13"/>
  <c r="N919" i="13"/>
  <c r="O919" i="13"/>
  <c r="P919" i="13"/>
  <c r="Q919" i="13"/>
  <c r="L920" i="13"/>
  <c r="M920" i="13"/>
  <c r="N920" i="13"/>
  <c r="O920" i="13"/>
  <c r="P920" i="13"/>
  <c r="Q920" i="13"/>
  <c r="L921" i="13"/>
  <c r="M921" i="13"/>
  <c r="N921" i="13"/>
  <c r="O921" i="13"/>
  <c r="P921" i="13"/>
  <c r="Q921" i="13"/>
  <c r="L922" i="13"/>
  <c r="M922" i="13"/>
  <c r="N922" i="13"/>
  <c r="O922" i="13"/>
  <c r="P922" i="13"/>
  <c r="Q922" i="13"/>
  <c r="L923" i="13"/>
  <c r="M923" i="13"/>
  <c r="N923" i="13"/>
  <c r="O923" i="13"/>
  <c r="P923" i="13"/>
  <c r="Q923" i="13"/>
  <c r="L924" i="13"/>
  <c r="M924" i="13"/>
  <c r="N924" i="13"/>
  <c r="O924" i="13"/>
  <c r="P924" i="13"/>
  <c r="Q924" i="13"/>
  <c r="L925" i="13"/>
  <c r="M925" i="13"/>
  <c r="N925" i="13"/>
  <c r="O925" i="13"/>
  <c r="P925" i="13"/>
  <c r="Q925" i="13"/>
  <c r="L926" i="13"/>
  <c r="M926" i="13"/>
  <c r="N926" i="13"/>
  <c r="O926" i="13"/>
  <c r="P926" i="13"/>
  <c r="Q926" i="13"/>
  <c r="L927" i="13"/>
  <c r="M927" i="13"/>
  <c r="N927" i="13"/>
  <c r="O927" i="13"/>
  <c r="P927" i="13"/>
  <c r="Q927" i="13"/>
  <c r="L928" i="13"/>
  <c r="M928" i="13"/>
  <c r="N928" i="13"/>
  <c r="O928" i="13"/>
  <c r="P928" i="13"/>
  <c r="Q928" i="13"/>
  <c r="L929" i="13"/>
  <c r="M929" i="13"/>
  <c r="N929" i="13"/>
  <c r="O929" i="13"/>
  <c r="P929" i="13"/>
  <c r="Q929" i="13"/>
  <c r="L930" i="13"/>
  <c r="M930" i="13"/>
  <c r="N930" i="13"/>
  <c r="O930" i="13"/>
  <c r="P930" i="13"/>
  <c r="Q930" i="13"/>
  <c r="L931" i="13"/>
  <c r="M931" i="13"/>
  <c r="N931" i="13"/>
  <c r="O931" i="13"/>
  <c r="P931" i="13"/>
  <c r="Q931" i="13"/>
  <c r="L932" i="13"/>
  <c r="M932" i="13"/>
  <c r="N932" i="13"/>
  <c r="O932" i="13"/>
  <c r="P932" i="13"/>
  <c r="Q932" i="13"/>
  <c r="L933" i="13"/>
  <c r="M933" i="13"/>
  <c r="N933" i="13"/>
  <c r="O933" i="13"/>
  <c r="P933" i="13"/>
  <c r="Q933" i="13"/>
  <c r="L934" i="13"/>
  <c r="M934" i="13"/>
  <c r="N934" i="13"/>
  <c r="O934" i="13"/>
  <c r="P934" i="13"/>
  <c r="Q934" i="13"/>
  <c r="L935" i="13"/>
  <c r="M935" i="13"/>
  <c r="N935" i="13"/>
  <c r="O935" i="13"/>
  <c r="P935" i="13"/>
  <c r="Q935" i="13"/>
  <c r="L936" i="13"/>
  <c r="M936" i="13"/>
  <c r="N936" i="13"/>
  <c r="O936" i="13"/>
  <c r="P936" i="13"/>
  <c r="Q936" i="13"/>
  <c r="L937" i="13"/>
  <c r="M937" i="13"/>
  <c r="N937" i="13"/>
  <c r="O937" i="13"/>
  <c r="P937" i="13"/>
  <c r="Q937" i="13"/>
  <c r="L938" i="13"/>
  <c r="M938" i="13"/>
  <c r="N938" i="13"/>
  <c r="O938" i="13"/>
  <c r="P938" i="13"/>
  <c r="Q938" i="13"/>
  <c r="L939" i="13"/>
  <c r="M939" i="13"/>
  <c r="N939" i="13"/>
  <c r="O939" i="13"/>
  <c r="P939" i="13"/>
  <c r="Q939" i="13"/>
  <c r="L940" i="13"/>
  <c r="M940" i="13"/>
  <c r="N940" i="13"/>
  <c r="O940" i="13"/>
  <c r="P940" i="13"/>
  <c r="Q940" i="13"/>
  <c r="L941" i="13"/>
  <c r="M941" i="13"/>
  <c r="N941" i="13"/>
  <c r="O941" i="13"/>
  <c r="P941" i="13"/>
  <c r="Q941" i="13"/>
  <c r="L942" i="13"/>
  <c r="M942" i="13"/>
  <c r="N942" i="13"/>
  <c r="O942" i="13"/>
  <c r="P942" i="13"/>
  <c r="Q942" i="13"/>
  <c r="L943" i="13"/>
  <c r="M943" i="13"/>
  <c r="N943" i="13"/>
  <c r="O943" i="13"/>
  <c r="P943" i="13"/>
  <c r="Q943" i="13"/>
  <c r="L944" i="13"/>
  <c r="M944" i="13"/>
  <c r="N944" i="13"/>
  <c r="O944" i="13"/>
  <c r="P944" i="13"/>
  <c r="Q944" i="13"/>
  <c r="L945" i="13"/>
  <c r="M945" i="13"/>
  <c r="N945" i="13"/>
  <c r="O945" i="13"/>
  <c r="P945" i="13"/>
  <c r="Q945" i="13"/>
  <c r="L946" i="13"/>
  <c r="M946" i="13"/>
  <c r="N946" i="13"/>
  <c r="O946" i="13"/>
  <c r="P946" i="13"/>
  <c r="Q946" i="13"/>
  <c r="L947" i="13"/>
  <c r="M947" i="13"/>
  <c r="N947" i="13"/>
  <c r="O947" i="13"/>
  <c r="P947" i="13"/>
  <c r="Q947" i="13"/>
  <c r="L948" i="13"/>
  <c r="M948" i="13"/>
  <c r="N948" i="13"/>
  <c r="O948" i="13"/>
  <c r="P948" i="13"/>
  <c r="Q948" i="13"/>
  <c r="L949" i="13"/>
  <c r="M949" i="13"/>
  <c r="N949" i="13"/>
  <c r="O949" i="13"/>
  <c r="P949" i="13"/>
  <c r="Q949" i="13"/>
  <c r="L950" i="13"/>
  <c r="M950" i="13"/>
  <c r="N950" i="13"/>
  <c r="O950" i="13"/>
  <c r="P950" i="13"/>
  <c r="Q950" i="13"/>
  <c r="L951" i="13"/>
  <c r="M951" i="13"/>
  <c r="N951" i="13"/>
  <c r="O951" i="13"/>
  <c r="P951" i="13"/>
  <c r="Q951" i="13"/>
  <c r="L952" i="13"/>
  <c r="M952" i="13"/>
  <c r="N952" i="13"/>
  <c r="O952" i="13"/>
  <c r="P952" i="13"/>
  <c r="Q952" i="13"/>
  <c r="L953" i="13"/>
  <c r="M953" i="13"/>
  <c r="N953" i="13"/>
  <c r="O953" i="13"/>
  <c r="P953" i="13"/>
  <c r="Q953" i="13"/>
  <c r="L954" i="13"/>
  <c r="M954" i="13"/>
  <c r="N954" i="13"/>
  <c r="O954" i="13"/>
  <c r="P954" i="13"/>
  <c r="Q954" i="13"/>
  <c r="L955" i="13"/>
  <c r="M955" i="13"/>
  <c r="N955" i="13"/>
  <c r="O955" i="13"/>
  <c r="P955" i="13"/>
  <c r="Q955" i="13"/>
  <c r="L956" i="13"/>
  <c r="M956" i="13"/>
  <c r="N956" i="13"/>
  <c r="O956" i="13"/>
  <c r="P956" i="13"/>
  <c r="Q956" i="13"/>
  <c r="L957" i="13"/>
  <c r="M957" i="13"/>
  <c r="N957" i="13"/>
  <c r="O957" i="13"/>
  <c r="P957" i="13"/>
  <c r="Q957" i="13"/>
  <c r="L958" i="13"/>
  <c r="M958" i="13"/>
  <c r="N958" i="13"/>
  <c r="O958" i="13"/>
  <c r="P958" i="13"/>
  <c r="Q958" i="13"/>
  <c r="L959" i="13"/>
  <c r="M959" i="13"/>
  <c r="N959" i="13"/>
  <c r="O959" i="13"/>
  <c r="P959" i="13"/>
  <c r="Q959" i="13"/>
  <c r="L960" i="13"/>
  <c r="M960" i="13"/>
  <c r="N960" i="13"/>
  <c r="O960" i="13"/>
  <c r="P960" i="13"/>
  <c r="Q960" i="13"/>
  <c r="L961" i="13"/>
  <c r="M961" i="13"/>
  <c r="N961" i="13"/>
  <c r="O961" i="13"/>
  <c r="P961" i="13"/>
  <c r="Q961" i="13"/>
  <c r="L962" i="13"/>
  <c r="M962" i="13"/>
  <c r="N962" i="13"/>
  <c r="O962" i="13"/>
  <c r="P962" i="13"/>
  <c r="Q962" i="13"/>
  <c r="L963" i="13"/>
  <c r="M963" i="13"/>
  <c r="N963" i="13"/>
  <c r="O963" i="13"/>
  <c r="P963" i="13"/>
  <c r="Q963" i="13"/>
  <c r="L964" i="13"/>
  <c r="M964" i="13"/>
  <c r="N964" i="13"/>
  <c r="O964" i="13"/>
  <c r="P964" i="13"/>
  <c r="Q964" i="13"/>
  <c r="L965" i="13"/>
  <c r="M965" i="13"/>
  <c r="N965" i="13"/>
  <c r="O965" i="13"/>
  <c r="P965" i="13"/>
  <c r="Q965" i="13"/>
  <c r="L966" i="13"/>
  <c r="M966" i="13"/>
  <c r="N966" i="13"/>
  <c r="O966" i="13"/>
  <c r="P966" i="13"/>
  <c r="Q966" i="13"/>
  <c r="L967" i="13"/>
  <c r="M967" i="13"/>
  <c r="N967" i="13"/>
  <c r="O967" i="13"/>
  <c r="P967" i="13"/>
  <c r="Q967" i="13"/>
  <c r="L968" i="13"/>
  <c r="M968" i="13"/>
  <c r="N968" i="13"/>
  <c r="O968" i="13"/>
  <c r="P968" i="13"/>
  <c r="Q968" i="13"/>
  <c r="L969" i="13"/>
  <c r="M969" i="13"/>
  <c r="N969" i="13"/>
  <c r="O969" i="13"/>
  <c r="P969" i="13"/>
  <c r="Q969" i="13"/>
  <c r="L970" i="13"/>
  <c r="M970" i="13"/>
  <c r="N970" i="13"/>
  <c r="O970" i="13"/>
  <c r="P970" i="13"/>
  <c r="Q970" i="13"/>
  <c r="L971" i="13"/>
  <c r="M971" i="13"/>
  <c r="N971" i="13"/>
  <c r="O971" i="13"/>
  <c r="P971" i="13"/>
  <c r="Q971" i="13"/>
  <c r="L972" i="13"/>
  <c r="M972" i="13"/>
  <c r="N972" i="13"/>
  <c r="O972" i="13"/>
  <c r="P972" i="13"/>
  <c r="Q972" i="13"/>
  <c r="L973" i="13"/>
  <c r="M973" i="13"/>
  <c r="N973" i="13"/>
  <c r="O973" i="13"/>
  <c r="P973" i="13"/>
  <c r="Q973" i="13"/>
  <c r="L974" i="13"/>
  <c r="M974" i="13"/>
  <c r="N974" i="13"/>
  <c r="O974" i="13"/>
  <c r="P974" i="13"/>
  <c r="Q974" i="13"/>
  <c r="L975" i="13"/>
  <c r="M975" i="13"/>
  <c r="N975" i="13"/>
  <c r="O975" i="13"/>
  <c r="P975" i="13"/>
  <c r="Q975" i="13"/>
  <c r="L976" i="13"/>
  <c r="M976" i="13"/>
  <c r="N976" i="13"/>
  <c r="O976" i="13"/>
  <c r="P976" i="13"/>
  <c r="Q976" i="13"/>
  <c r="L977" i="13"/>
  <c r="M977" i="13"/>
  <c r="N977" i="13"/>
  <c r="O977" i="13"/>
  <c r="P977" i="13"/>
  <c r="Q977" i="13"/>
  <c r="L978" i="13"/>
  <c r="M978" i="13"/>
  <c r="N978" i="13"/>
  <c r="O978" i="13"/>
  <c r="P978" i="13"/>
  <c r="Q978" i="13"/>
  <c r="L979" i="13"/>
  <c r="M979" i="13"/>
  <c r="N979" i="13"/>
  <c r="O979" i="13"/>
  <c r="P979" i="13"/>
  <c r="Q979" i="13"/>
  <c r="L980" i="13"/>
  <c r="M980" i="13"/>
  <c r="N980" i="13"/>
  <c r="O980" i="13"/>
  <c r="P980" i="13"/>
  <c r="Q980" i="13"/>
  <c r="L981" i="13"/>
  <c r="M981" i="13"/>
  <c r="N981" i="13"/>
  <c r="O981" i="13"/>
  <c r="P981" i="13"/>
  <c r="Q981" i="13"/>
  <c r="L982" i="13"/>
  <c r="M982" i="13"/>
  <c r="N982" i="13"/>
  <c r="O982" i="13"/>
  <c r="P982" i="13"/>
  <c r="Q982" i="13"/>
  <c r="L983" i="13"/>
  <c r="M983" i="13"/>
  <c r="N983" i="13"/>
  <c r="O983" i="13"/>
  <c r="P983" i="13"/>
  <c r="Q983" i="13"/>
  <c r="L984" i="13"/>
  <c r="M984" i="13"/>
  <c r="N984" i="13"/>
  <c r="O984" i="13"/>
  <c r="P984" i="13"/>
  <c r="Q984" i="13"/>
  <c r="L985" i="13"/>
  <c r="M985" i="13"/>
  <c r="N985" i="13"/>
  <c r="O985" i="13"/>
  <c r="P985" i="13"/>
  <c r="Q985" i="13"/>
  <c r="L986" i="13"/>
  <c r="M986" i="13"/>
  <c r="N986" i="13"/>
  <c r="O986" i="13"/>
  <c r="P986" i="13"/>
  <c r="Q986" i="13"/>
  <c r="L987" i="13"/>
  <c r="M987" i="13"/>
  <c r="N987" i="13"/>
  <c r="O987" i="13"/>
  <c r="P987" i="13"/>
  <c r="Q987" i="13"/>
  <c r="L988" i="13"/>
  <c r="M988" i="13"/>
  <c r="N988" i="13"/>
  <c r="O988" i="13"/>
  <c r="P988" i="13"/>
  <c r="Q988" i="13"/>
  <c r="L989" i="13"/>
  <c r="M989" i="13"/>
  <c r="N989" i="13"/>
  <c r="O989" i="13"/>
  <c r="P989" i="13"/>
  <c r="Q989" i="13"/>
  <c r="L990" i="13"/>
  <c r="M990" i="13"/>
  <c r="N990" i="13"/>
  <c r="O990" i="13"/>
  <c r="P990" i="13"/>
  <c r="Q990" i="13"/>
  <c r="L991" i="13"/>
  <c r="M991" i="13"/>
  <c r="N991" i="13"/>
  <c r="O991" i="13"/>
  <c r="P991" i="13"/>
  <c r="Q991" i="13"/>
  <c r="L992" i="13"/>
  <c r="M992" i="13"/>
  <c r="N992" i="13"/>
  <c r="O992" i="13"/>
  <c r="P992" i="13"/>
  <c r="Q992" i="13"/>
  <c r="L993" i="13"/>
  <c r="M993" i="13"/>
  <c r="N993" i="13"/>
  <c r="O993" i="13"/>
  <c r="P993" i="13"/>
  <c r="Q993" i="13"/>
  <c r="L994" i="13"/>
  <c r="M994" i="13"/>
  <c r="N994" i="13"/>
  <c r="O994" i="13"/>
  <c r="P994" i="13"/>
  <c r="Q994" i="13"/>
  <c r="L995" i="13"/>
  <c r="M995" i="13"/>
  <c r="N995" i="13"/>
  <c r="O995" i="13"/>
  <c r="P995" i="13"/>
  <c r="Q995" i="13"/>
  <c r="L996" i="13"/>
  <c r="M996" i="13"/>
  <c r="N996" i="13"/>
  <c r="O996" i="13"/>
  <c r="P996" i="13"/>
  <c r="Q996" i="13"/>
  <c r="L997" i="13"/>
  <c r="M997" i="13"/>
  <c r="N997" i="13"/>
  <c r="O997" i="13"/>
  <c r="P997" i="13"/>
  <c r="Q997" i="13"/>
  <c r="L998" i="13"/>
  <c r="M998" i="13"/>
  <c r="N998" i="13"/>
  <c r="O998" i="13"/>
  <c r="P998" i="13"/>
  <c r="Q998" i="13"/>
  <c r="L999" i="13"/>
  <c r="M999" i="13"/>
  <c r="N999" i="13"/>
  <c r="O999" i="13"/>
  <c r="P999" i="13"/>
  <c r="Q999" i="13"/>
  <c r="L1000" i="13"/>
  <c r="M1000" i="13"/>
  <c r="N1000" i="13"/>
  <c r="O1000" i="13"/>
  <c r="P1000" i="13"/>
  <c r="Q1000" i="13"/>
  <c r="L1001" i="13"/>
  <c r="M1001" i="13"/>
  <c r="N1001" i="13"/>
  <c r="O1001" i="13"/>
  <c r="P1001" i="13"/>
  <c r="Q1001" i="13"/>
  <c r="L1002" i="13"/>
  <c r="M1002" i="13"/>
  <c r="N1002" i="13"/>
  <c r="O1002" i="13"/>
  <c r="P1002" i="13"/>
  <c r="Q1002" i="13"/>
  <c r="L1003" i="13"/>
  <c r="M1003" i="13"/>
  <c r="N1003" i="13"/>
  <c r="O1003" i="13"/>
  <c r="P1003" i="13"/>
  <c r="Q1003" i="13"/>
  <c r="L1004" i="13"/>
  <c r="M1004" i="13"/>
  <c r="N1004" i="13"/>
  <c r="O1004" i="13"/>
  <c r="P1004" i="13"/>
  <c r="Q1004" i="13"/>
  <c r="L1005" i="13"/>
  <c r="M1005" i="13"/>
  <c r="N1005" i="13"/>
  <c r="O1005" i="13"/>
  <c r="P1005" i="13"/>
  <c r="Q1005" i="13"/>
  <c r="L1006" i="13"/>
  <c r="M1006" i="13"/>
  <c r="N1006" i="13"/>
  <c r="O1006" i="13"/>
  <c r="P1006" i="13"/>
  <c r="Q1006" i="13"/>
  <c r="L1007" i="13"/>
  <c r="M1007" i="13"/>
  <c r="N1007" i="13"/>
  <c r="O1007" i="13"/>
  <c r="P1007" i="13"/>
  <c r="Q1007" i="13"/>
  <c r="L1008" i="13"/>
  <c r="M1008" i="13"/>
  <c r="N1008" i="13"/>
  <c r="O1008" i="13"/>
  <c r="P1008" i="13"/>
  <c r="Q1008" i="13"/>
  <c r="L1009" i="13"/>
  <c r="M1009" i="13"/>
  <c r="N1009" i="13"/>
  <c r="O1009" i="13"/>
  <c r="P1009" i="13"/>
  <c r="Q1009" i="13"/>
  <c r="L1010" i="13"/>
  <c r="M1010" i="13"/>
  <c r="N1010" i="13"/>
  <c r="O1010" i="13"/>
  <c r="P1010" i="13"/>
  <c r="Q1010" i="13"/>
  <c r="L1011" i="13"/>
  <c r="M1011" i="13"/>
  <c r="N1011" i="13"/>
  <c r="O1011" i="13"/>
  <c r="P1011" i="13"/>
  <c r="Q1011" i="13"/>
  <c r="L1012" i="13"/>
  <c r="M1012" i="13"/>
  <c r="N1012" i="13"/>
  <c r="O1012" i="13"/>
  <c r="P1012" i="13"/>
  <c r="Q1012" i="13"/>
  <c r="L1013" i="13"/>
  <c r="M1013" i="13"/>
  <c r="N1013" i="13"/>
  <c r="O1013" i="13"/>
  <c r="P1013" i="13"/>
  <c r="Q1013" i="13"/>
  <c r="L1014" i="13"/>
  <c r="M1014" i="13"/>
  <c r="N1014" i="13"/>
  <c r="O1014" i="13"/>
  <c r="P1014" i="13"/>
  <c r="Q1014" i="13"/>
  <c r="L1015" i="13"/>
  <c r="M1015" i="13"/>
  <c r="N1015" i="13"/>
  <c r="O1015" i="13"/>
  <c r="P1015" i="13"/>
  <c r="Q1015" i="13"/>
  <c r="L1016" i="13"/>
  <c r="M1016" i="13"/>
  <c r="N1016" i="13"/>
  <c r="O1016" i="13"/>
  <c r="P1016" i="13"/>
  <c r="Q1016" i="13"/>
  <c r="L1017" i="13"/>
  <c r="M1017" i="13"/>
  <c r="N1017" i="13"/>
  <c r="O1017" i="13"/>
  <c r="P1017" i="13"/>
  <c r="Q1017" i="13"/>
  <c r="L1018" i="13"/>
  <c r="M1018" i="13"/>
  <c r="N1018" i="13"/>
  <c r="O1018" i="13"/>
  <c r="P1018" i="13"/>
  <c r="Q1018" i="13"/>
  <c r="L1019" i="13"/>
  <c r="M1019" i="13"/>
  <c r="N1019" i="13"/>
  <c r="O1019" i="13"/>
  <c r="P1019" i="13"/>
  <c r="Q1019" i="13"/>
  <c r="L1020" i="13"/>
  <c r="M1020" i="13"/>
  <c r="N1020" i="13"/>
  <c r="O1020" i="13"/>
  <c r="P1020" i="13"/>
  <c r="Q1020" i="13"/>
  <c r="L1021" i="13"/>
  <c r="M1021" i="13"/>
  <c r="N1021" i="13"/>
  <c r="O1021" i="13"/>
  <c r="P1021" i="13"/>
  <c r="Q1021" i="13"/>
  <c r="L1022" i="13"/>
  <c r="M1022" i="13"/>
  <c r="N1022" i="13"/>
  <c r="O1022" i="13"/>
  <c r="P1022" i="13"/>
  <c r="Q1022" i="13"/>
  <c r="L1023" i="13"/>
  <c r="M1023" i="13"/>
  <c r="N1023" i="13"/>
  <c r="O1023" i="13"/>
  <c r="P1023" i="13"/>
  <c r="Q1023" i="13"/>
  <c r="L1024" i="13"/>
  <c r="M1024" i="13"/>
  <c r="N1024" i="13"/>
  <c r="O1024" i="13"/>
  <c r="P1024" i="13"/>
  <c r="Q1024" i="13"/>
  <c r="L1025" i="13"/>
  <c r="M1025" i="13"/>
  <c r="N1025" i="13"/>
  <c r="O1025" i="13"/>
  <c r="P1025" i="13"/>
  <c r="Q1025" i="13"/>
  <c r="L1026" i="13"/>
  <c r="M1026" i="13"/>
  <c r="N1026" i="13"/>
  <c r="O1026" i="13"/>
  <c r="P1026" i="13"/>
  <c r="Q1026" i="13"/>
  <c r="L1027" i="13"/>
  <c r="M1027" i="13"/>
  <c r="N1027" i="13"/>
  <c r="O1027" i="13"/>
  <c r="P1027" i="13"/>
  <c r="Q1027" i="13"/>
  <c r="L1028" i="13"/>
  <c r="M1028" i="13"/>
  <c r="N1028" i="13"/>
  <c r="O1028" i="13"/>
  <c r="P1028" i="13"/>
  <c r="Q1028" i="13"/>
  <c r="L1029" i="13"/>
  <c r="M1029" i="13"/>
  <c r="N1029" i="13"/>
  <c r="O1029" i="13"/>
  <c r="P1029" i="13"/>
  <c r="Q1029" i="13"/>
  <c r="L1030" i="13"/>
  <c r="M1030" i="13"/>
  <c r="N1030" i="13"/>
  <c r="O1030" i="13"/>
  <c r="P1030" i="13"/>
  <c r="Q1030" i="13"/>
  <c r="L1031" i="13"/>
  <c r="M1031" i="13"/>
  <c r="N1031" i="13"/>
  <c r="O1031" i="13"/>
  <c r="P1031" i="13"/>
  <c r="Q1031" i="13"/>
  <c r="L1032" i="13"/>
  <c r="M1032" i="13"/>
  <c r="N1032" i="13"/>
  <c r="O1032" i="13"/>
  <c r="P1032" i="13"/>
  <c r="Q1032" i="13"/>
  <c r="L1033" i="13"/>
  <c r="M1033" i="13"/>
  <c r="N1033" i="13"/>
  <c r="O1033" i="13"/>
  <c r="P1033" i="13"/>
  <c r="Q1033" i="13"/>
  <c r="L1034" i="13"/>
  <c r="M1034" i="13"/>
  <c r="N1034" i="13"/>
  <c r="O1034" i="13"/>
  <c r="P1034" i="13"/>
  <c r="Q1034" i="13"/>
  <c r="L1035" i="13"/>
  <c r="M1035" i="13"/>
  <c r="N1035" i="13"/>
  <c r="O1035" i="13"/>
  <c r="P1035" i="13"/>
  <c r="Q1035" i="13"/>
  <c r="L1036" i="13"/>
  <c r="M1036" i="13"/>
  <c r="N1036" i="13"/>
  <c r="O1036" i="13"/>
  <c r="P1036" i="13"/>
  <c r="Q1036" i="13"/>
  <c r="L1037" i="13"/>
  <c r="M1037" i="13"/>
  <c r="N1037" i="13"/>
  <c r="O1037" i="13"/>
  <c r="P1037" i="13"/>
  <c r="Q1037" i="13"/>
  <c r="L1038" i="13"/>
  <c r="M1038" i="13"/>
  <c r="N1038" i="13"/>
  <c r="O1038" i="13"/>
  <c r="P1038" i="13"/>
  <c r="Q1038" i="13"/>
  <c r="L1039" i="13"/>
  <c r="M1039" i="13"/>
  <c r="N1039" i="13"/>
  <c r="O1039" i="13"/>
  <c r="P1039" i="13"/>
  <c r="Q1039" i="13"/>
  <c r="L1040" i="13"/>
  <c r="M1040" i="13"/>
  <c r="N1040" i="13"/>
  <c r="O1040" i="13"/>
  <c r="P1040" i="13"/>
  <c r="Q1040" i="13"/>
  <c r="L1041" i="13"/>
  <c r="M1041" i="13"/>
  <c r="N1041" i="13"/>
  <c r="O1041" i="13"/>
  <c r="P1041" i="13"/>
  <c r="Q1041" i="13"/>
  <c r="L1042" i="13"/>
  <c r="M1042" i="13"/>
  <c r="N1042" i="13"/>
  <c r="O1042" i="13"/>
  <c r="P1042" i="13"/>
  <c r="Q1042" i="13"/>
  <c r="L1043" i="13"/>
  <c r="M1043" i="13"/>
  <c r="N1043" i="13"/>
  <c r="O1043" i="13"/>
  <c r="P1043" i="13"/>
  <c r="Q1043" i="13"/>
  <c r="L1044" i="13"/>
  <c r="M1044" i="13"/>
  <c r="N1044" i="13"/>
  <c r="O1044" i="13"/>
  <c r="P1044" i="13"/>
  <c r="Q1044" i="13"/>
  <c r="L1045" i="13"/>
  <c r="M1045" i="13"/>
  <c r="N1045" i="13"/>
  <c r="O1045" i="13"/>
  <c r="P1045" i="13"/>
  <c r="Q1045" i="13"/>
  <c r="L1046" i="13"/>
  <c r="M1046" i="13"/>
  <c r="N1046" i="13"/>
  <c r="O1046" i="13"/>
  <c r="P1046" i="13"/>
  <c r="Q1046" i="13"/>
  <c r="L1047" i="13"/>
  <c r="M1047" i="13"/>
  <c r="N1047" i="13"/>
  <c r="O1047" i="13"/>
  <c r="P1047" i="13"/>
  <c r="Q1047" i="13"/>
  <c r="L1048" i="13"/>
  <c r="M1048" i="13"/>
  <c r="N1048" i="13"/>
  <c r="O1048" i="13"/>
  <c r="P1048" i="13"/>
  <c r="Q1048" i="13"/>
  <c r="L1049" i="13"/>
  <c r="M1049" i="13"/>
  <c r="N1049" i="13"/>
  <c r="O1049" i="13"/>
  <c r="P1049" i="13"/>
  <c r="Q1049" i="13"/>
  <c r="L1050" i="13"/>
  <c r="M1050" i="13"/>
  <c r="N1050" i="13"/>
  <c r="O1050" i="13"/>
  <c r="P1050" i="13"/>
  <c r="Q1050" i="13"/>
  <c r="L1051" i="13"/>
  <c r="M1051" i="13"/>
  <c r="N1051" i="13"/>
  <c r="O1051" i="13"/>
  <c r="P1051" i="13"/>
  <c r="Q1051" i="13"/>
  <c r="L1052" i="13"/>
  <c r="M1052" i="13"/>
  <c r="N1052" i="13"/>
  <c r="O1052" i="13"/>
  <c r="P1052" i="13"/>
  <c r="Q1052" i="13"/>
  <c r="L1053" i="13"/>
  <c r="M1053" i="13"/>
  <c r="N1053" i="13"/>
  <c r="O1053" i="13"/>
  <c r="P1053" i="13"/>
  <c r="Q1053" i="13"/>
  <c r="L1054" i="13"/>
  <c r="M1054" i="13"/>
  <c r="N1054" i="13"/>
  <c r="O1054" i="13"/>
  <c r="P1054" i="13"/>
  <c r="Q1054" i="13"/>
  <c r="L1055" i="13"/>
  <c r="M1055" i="13"/>
  <c r="N1055" i="13"/>
  <c r="O1055" i="13"/>
  <c r="P1055" i="13"/>
  <c r="Q1055" i="13"/>
  <c r="L1056" i="13"/>
  <c r="M1056" i="13"/>
  <c r="N1056" i="13"/>
  <c r="O1056" i="13"/>
  <c r="P1056" i="13"/>
  <c r="Q1056" i="13"/>
  <c r="L1057" i="13"/>
  <c r="M1057" i="13"/>
  <c r="N1057" i="13"/>
  <c r="O1057" i="13"/>
  <c r="P1057" i="13"/>
  <c r="Q1057" i="13"/>
  <c r="L1058" i="13"/>
  <c r="M1058" i="13"/>
  <c r="N1058" i="13"/>
  <c r="O1058" i="13"/>
  <c r="P1058" i="13"/>
  <c r="Q1058" i="13"/>
  <c r="L1059" i="13"/>
  <c r="M1059" i="13"/>
  <c r="N1059" i="13"/>
  <c r="O1059" i="13"/>
  <c r="P1059" i="13"/>
  <c r="Q1059" i="13"/>
  <c r="L1060" i="13"/>
  <c r="M1060" i="13"/>
  <c r="N1060" i="13"/>
  <c r="O1060" i="13"/>
  <c r="P1060" i="13"/>
  <c r="Q1060" i="13"/>
  <c r="L1061" i="13"/>
  <c r="M1061" i="13"/>
  <c r="N1061" i="13"/>
  <c r="O1061" i="13"/>
  <c r="P1061" i="13"/>
  <c r="Q1061" i="13"/>
  <c r="L1062" i="13"/>
  <c r="M1062" i="13"/>
  <c r="N1062" i="13"/>
  <c r="O1062" i="13"/>
  <c r="P1062" i="13"/>
  <c r="Q1062" i="13"/>
  <c r="L1063" i="13"/>
  <c r="M1063" i="13"/>
  <c r="N1063" i="13"/>
  <c r="O1063" i="13"/>
  <c r="P1063" i="13"/>
  <c r="Q1063" i="13"/>
  <c r="L1064" i="13"/>
  <c r="M1064" i="13"/>
  <c r="N1064" i="13"/>
  <c r="O1064" i="13"/>
  <c r="P1064" i="13"/>
  <c r="Q1064" i="13"/>
  <c r="L1065" i="13"/>
  <c r="M1065" i="13"/>
  <c r="N1065" i="13"/>
  <c r="O1065" i="13"/>
  <c r="P1065" i="13"/>
  <c r="Q1065" i="13"/>
  <c r="L1066" i="13"/>
  <c r="M1066" i="13"/>
  <c r="N1066" i="13"/>
  <c r="O1066" i="13"/>
  <c r="P1066" i="13"/>
  <c r="Q1066" i="13"/>
  <c r="L1067" i="13"/>
  <c r="M1067" i="13"/>
  <c r="N1067" i="13"/>
  <c r="O1067" i="13"/>
  <c r="P1067" i="13"/>
  <c r="Q1067" i="13"/>
  <c r="L1068" i="13"/>
  <c r="M1068" i="13"/>
  <c r="N1068" i="13"/>
  <c r="O1068" i="13"/>
  <c r="P1068" i="13"/>
  <c r="Q1068" i="13"/>
  <c r="L1069" i="13"/>
  <c r="M1069" i="13"/>
  <c r="N1069" i="13"/>
  <c r="O1069" i="13"/>
  <c r="P1069" i="13"/>
  <c r="Q1069" i="13"/>
  <c r="L1070" i="13"/>
  <c r="M1070" i="13"/>
  <c r="N1070" i="13"/>
  <c r="O1070" i="13"/>
  <c r="P1070" i="13"/>
  <c r="Q1070" i="13"/>
  <c r="L1071" i="13"/>
  <c r="M1071" i="13"/>
  <c r="N1071" i="13"/>
  <c r="O1071" i="13"/>
  <c r="P1071" i="13"/>
  <c r="Q1071" i="13"/>
  <c r="L1072" i="13"/>
  <c r="M1072" i="13"/>
  <c r="N1072" i="13"/>
  <c r="O1072" i="13"/>
  <c r="P1072" i="13"/>
  <c r="Q1072" i="13"/>
  <c r="L1073" i="13"/>
  <c r="M1073" i="13"/>
  <c r="N1073" i="13"/>
  <c r="O1073" i="13"/>
  <c r="P1073" i="13"/>
  <c r="Q1073" i="13"/>
  <c r="L1074" i="13"/>
  <c r="M1074" i="13"/>
  <c r="N1074" i="13"/>
  <c r="O1074" i="13"/>
  <c r="P1074" i="13"/>
  <c r="Q1074" i="13"/>
  <c r="L1075" i="13"/>
  <c r="M1075" i="13"/>
  <c r="N1075" i="13"/>
  <c r="O1075" i="13"/>
  <c r="P1075" i="13"/>
  <c r="Q1075" i="13"/>
  <c r="L1076" i="13"/>
  <c r="M1076" i="13"/>
  <c r="N1076" i="13"/>
  <c r="O1076" i="13"/>
  <c r="P1076" i="13"/>
  <c r="Q1076" i="13"/>
  <c r="L1077" i="13"/>
  <c r="M1077" i="13"/>
  <c r="N1077" i="13"/>
  <c r="O1077" i="13"/>
  <c r="P1077" i="13"/>
  <c r="Q1077" i="13"/>
  <c r="L1078" i="13"/>
  <c r="M1078" i="13"/>
  <c r="N1078" i="13"/>
  <c r="O1078" i="13"/>
  <c r="P1078" i="13"/>
  <c r="Q1078" i="13"/>
  <c r="L1079" i="13"/>
  <c r="M1079" i="13"/>
  <c r="N1079" i="13"/>
  <c r="O1079" i="13"/>
  <c r="P1079" i="13"/>
  <c r="Q1079" i="13"/>
  <c r="L1080" i="13"/>
  <c r="M1080" i="13"/>
  <c r="N1080" i="13"/>
  <c r="O1080" i="13"/>
  <c r="P1080" i="13"/>
  <c r="Q1080" i="13"/>
  <c r="L1081" i="13"/>
  <c r="M1081" i="13"/>
  <c r="N1081" i="13"/>
  <c r="O1081" i="13"/>
  <c r="P1081" i="13"/>
  <c r="Q1081" i="13"/>
  <c r="L1082" i="13"/>
  <c r="M1082" i="13"/>
  <c r="N1082" i="13"/>
  <c r="O1082" i="13"/>
  <c r="P1082" i="13"/>
  <c r="Q1082" i="13"/>
  <c r="L1083" i="13"/>
  <c r="M1083" i="13"/>
  <c r="N1083" i="13"/>
  <c r="O1083" i="13"/>
  <c r="P1083" i="13"/>
  <c r="Q1083" i="13"/>
  <c r="L1084" i="13"/>
  <c r="M1084" i="13"/>
  <c r="N1084" i="13"/>
  <c r="O1084" i="13"/>
  <c r="P1084" i="13"/>
  <c r="Q1084" i="13"/>
  <c r="L1085" i="13"/>
  <c r="M1085" i="13"/>
  <c r="N1085" i="13"/>
  <c r="O1085" i="13"/>
  <c r="P1085" i="13"/>
  <c r="Q1085" i="13"/>
  <c r="L1086" i="13"/>
  <c r="M1086" i="13"/>
  <c r="N1086" i="13"/>
  <c r="O1086" i="13"/>
  <c r="P1086" i="13"/>
  <c r="Q1086" i="13"/>
  <c r="L1087" i="13"/>
  <c r="M1087" i="13"/>
  <c r="N1087" i="13"/>
  <c r="O1087" i="13"/>
  <c r="P1087" i="13"/>
  <c r="Q1087" i="13"/>
  <c r="L1088" i="13"/>
  <c r="M1088" i="13"/>
  <c r="N1088" i="13"/>
  <c r="O1088" i="13"/>
  <c r="P1088" i="13"/>
  <c r="Q1088" i="13"/>
  <c r="L1089" i="13"/>
  <c r="M1089" i="13"/>
  <c r="N1089" i="13"/>
  <c r="O1089" i="13"/>
  <c r="P1089" i="13"/>
  <c r="Q1089" i="13"/>
  <c r="L1090" i="13"/>
  <c r="M1090" i="13"/>
  <c r="N1090" i="13"/>
  <c r="O1090" i="13"/>
  <c r="P1090" i="13"/>
  <c r="Q1090" i="13"/>
  <c r="L1091" i="13"/>
  <c r="M1091" i="13"/>
  <c r="N1091" i="13"/>
  <c r="O1091" i="13"/>
  <c r="P1091" i="13"/>
  <c r="Q1091" i="13"/>
  <c r="L1092" i="13"/>
  <c r="M1092" i="13"/>
  <c r="N1092" i="13"/>
  <c r="O1092" i="13"/>
  <c r="P1092" i="13"/>
  <c r="Q1092" i="13"/>
  <c r="L1093" i="13"/>
  <c r="M1093" i="13"/>
  <c r="N1093" i="13"/>
  <c r="O1093" i="13"/>
  <c r="P1093" i="13"/>
  <c r="Q1093" i="13"/>
  <c r="L1094" i="13"/>
  <c r="M1094" i="13"/>
  <c r="N1094" i="13"/>
  <c r="O1094" i="13"/>
  <c r="P1094" i="13"/>
  <c r="Q1094" i="13"/>
  <c r="L1095" i="13"/>
  <c r="M1095" i="13"/>
  <c r="N1095" i="13"/>
  <c r="O1095" i="13"/>
  <c r="P1095" i="13"/>
  <c r="Q1095" i="13"/>
  <c r="L1096" i="13"/>
  <c r="M1096" i="13"/>
  <c r="N1096" i="13"/>
  <c r="O1096" i="13"/>
  <c r="P1096" i="13"/>
  <c r="Q1096" i="13"/>
  <c r="L1097" i="13"/>
  <c r="M1097" i="13"/>
  <c r="N1097" i="13"/>
  <c r="O1097" i="13"/>
  <c r="P1097" i="13"/>
  <c r="Q1097" i="13"/>
  <c r="L1098" i="13"/>
  <c r="M1098" i="13"/>
  <c r="N1098" i="13"/>
  <c r="O1098" i="13"/>
  <c r="P1098" i="13"/>
  <c r="Q1098" i="13"/>
  <c r="L1099" i="13"/>
  <c r="M1099" i="13"/>
  <c r="N1099" i="13"/>
  <c r="O1099" i="13"/>
  <c r="P1099" i="13"/>
  <c r="Q1099" i="13"/>
  <c r="L1100" i="13"/>
  <c r="M1100" i="13"/>
  <c r="N1100" i="13"/>
  <c r="O1100" i="13"/>
  <c r="P1100" i="13"/>
  <c r="Q1100" i="13"/>
  <c r="L1101" i="13"/>
  <c r="M1101" i="13"/>
  <c r="N1101" i="13"/>
  <c r="O1101" i="13"/>
  <c r="P1101" i="13"/>
  <c r="Q1101" i="13"/>
  <c r="L1102" i="13"/>
  <c r="M1102" i="13"/>
  <c r="N1102" i="13"/>
  <c r="O1102" i="13"/>
  <c r="P1102" i="13"/>
  <c r="Q1102" i="13"/>
  <c r="L1103" i="13"/>
  <c r="M1103" i="13"/>
  <c r="N1103" i="13"/>
  <c r="O1103" i="13"/>
  <c r="P1103" i="13"/>
  <c r="Q1103" i="13"/>
  <c r="L1104" i="13"/>
  <c r="M1104" i="13"/>
  <c r="N1104" i="13"/>
  <c r="O1104" i="13"/>
  <c r="P1104" i="13"/>
  <c r="Q1104" i="13"/>
  <c r="L1105" i="13"/>
  <c r="M1105" i="13"/>
  <c r="N1105" i="13"/>
  <c r="O1105" i="13"/>
  <c r="P1105" i="13"/>
  <c r="Q1105" i="13"/>
  <c r="L1106" i="13"/>
  <c r="M1106" i="13"/>
  <c r="N1106" i="13"/>
  <c r="O1106" i="13"/>
  <c r="P1106" i="13"/>
  <c r="Q1106" i="13"/>
  <c r="L1107" i="13"/>
  <c r="M1107" i="13"/>
  <c r="N1107" i="13"/>
  <c r="O1107" i="13"/>
  <c r="P1107" i="13"/>
  <c r="Q1107" i="13"/>
  <c r="L1108" i="13"/>
  <c r="M1108" i="13"/>
  <c r="N1108" i="13"/>
  <c r="O1108" i="13"/>
  <c r="P1108" i="13"/>
  <c r="Q1108" i="13"/>
  <c r="L1109" i="13"/>
  <c r="M1109" i="13"/>
  <c r="N1109" i="13"/>
  <c r="O1109" i="13"/>
  <c r="P1109" i="13"/>
  <c r="Q1109" i="13"/>
  <c r="L1110" i="13"/>
  <c r="M1110" i="13"/>
  <c r="N1110" i="13"/>
  <c r="O1110" i="13"/>
  <c r="P1110" i="13"/>
  <c r="Q1110" i="13"/>
  <c r="L1111" i="13"/>
  <c r="M1111" i="13"/>
  <c r="N1111" i="13"/>
  <c r="O1111" i="13"/>
  <c r="P1111" i="13"/>
  <c r="Q1111" i="13"/>
  <c r="L1112" i="13"/>
  <c r="M1112" i="13"/>
  <c r="N1112" i="13"/>
  <c r="O1112" i="13"/>
  <c r="P1112" i="13"/>
  <c r="Q1112" i="13"/>
  <c r="L1113" i="13"/>
  <c r="M1113" i="13"/>
  <c r="N1113" i="13"/>
  <c r="O1113" i="13"/>
  <c r="P1113" i="13"/>
  <c r="Q1113" i="13"/>
  <c r="L1114" i="13"/>
  <c r="M1114" i="13"/>
  <c r="N1114" i="13"/>
  <c r="O1114" i="13"/>
  <c r="P1114" i="13"/>
  <c r="Q1114" i="13"/>
  <c r="L1115" i="13"/>
  <c r="M1115" i="13"/>
  <c r="N1115" i="13"/>
  <c r="O1115" i="13"/>
  <c r="P1115" i="13"/>
  <c r="Q1115" i="13"/>
  <c r="L1116" i="13"/>
  <c r="M1116" i="13"/>
  <c r="N1116" i="13"/>
  <c r="O1116" i="13"/>
  <c r="P1116" i="13"/>
  <c r="Q1116" i="13"/>
  <c r="L1117" i="13"/>
  <c r="M1117" i="13"/>
  <c r="N1117" i="13"/>
  <c r="O1117" i="13"/>
  <c r="P1117" i="13"/>
  <c r="Q1117" i="13"/>
  <c r="L1118" i="13"/>
  <c r="M1118" i="13"/>
  <c r="N1118" i="13"/>
  <c r="O1118" i="13"/>
  <c r="P1118" i="13"/>
  <c r="Q1118" i="13"/>
  <c r="L1119" i="13"/>
  <c r="M1119" i="13"/>
  <c r="N1119" i="13"/>
  <c r="O1119" i="13"/>
  <c r="P1119" i="13"/>
  <c r="Q1119" i="13"/>
  <c r="L1120" i="13"/>
  <c r="M1120" i="13"/>
  <c r="N1120" i="13"/>
  <c r="O1120" i="13"/>
  <c r="P1120" i="13"/>
  <c r="Q1120" i="13"/>
  <c r="L1121" i="13"/>
  <c r="M1121" i="13"/>
  <c r="N1121" i="13"/>
  <c r="O1121" i="13"/>
  <c r="P1121" i="13"/>
  <c r="Q1121" i="13"/>
  <c r="L1122" i="13"/>
  <c r="M1122" i="13"/>
  <c r="N1122" i="13"/>
  <c r="O1122" i="13"/>
  <c r="P1122" i="13"/>
  <c r="Q1122" i="13"/>
  <c r="L1123" i="13"/>
  <c r="M1123" i="13"/>
  <c r="N1123" i="13"/>
  <c r="O1123" i="13"/>
  <c r="P1123" i="13"/>
  <c r="Q1123" i="13"/>
  <c r="L1124" i="13"/>
  <c r="M1124" i="13"/>
  <c r="N1124" i="13"/>
  <c r="O1124" i="13"/>
  <c r="P1124" i="13"/>
  <c r="Q1124" i="13"/>
  <c r="L1125" i="13"/>
  <c r="M1125" i="13"/>
  <c r="N1125" i="13"/>
  <c r="O1125" i="13"/>
  <c r="P1125" i="13"/>
  <c r="Q1125" i="13"/>
  <c r="L1126" i="13"/>
  <c r="M1126" i="13"/>
  <c r="N1126" i="13"/>
  <c r="O1126" i="13"/>
  <c r="P1126" i="13"/>
  <c r="Q1126" i="13"/>
  <c r="L1127" i="13"/>
  <c r="M1127" i="13"/>
  <c r="N1127" i="13"/>
  <c r="O1127" i="13"/>
  <c r="P1127" i="13"/>
  <c r="Q1127" i="13"/>
  <c r="L1128" i="13"/>
  <c r="M1128" i="13"/>
  <c r="N1128" i="13"/>
  <c r="O1128" i="13"/>
  <c r="P1128" i="13"/>
  <c r="Q1128" i="13"/>
  <c r="L1129" i="13"/>
  <c r="M1129" i="13"/>
  <c r="N1129" i="13"/>
  <c r="O1129" i="13"/>
  <c r="P1129" i="13"/>
  <c r="Q1129" i="13"/>
  <c r="L1130" i="13"/>
  <c r="M1130" i="13"/>
  <c r="N1130" i="13"/>
  <c r="O1130" i="13"/>
  <c r="P1130" i="13"/>
  <c r="Q1130" i="13"/>
  <c r="L1131" i="13"/>
  <c r="M1131" i="13"/>
  <c r="N1131" i="13"/>
  <c r="O1131" i="13"/>
  <c r="P1131" i="13"/>
  <c r="Q1131" i="13"/>
  <c r="L1132" i="13"/>
  <c r="M1132" i="13"/>
  <c r="N1132" i="13"/>
  <c r="O1132" i="13"/>
  <c r="P1132" i="13"/>
  <c r="Q1132" i="13"/>
  <c r="L1133" i="13"/>
  <c r="M1133" i="13"/>
  <c r="N1133" i="13"/>
  <c r="O1133" i="13"/>
  <c r="P1133" i="13"/>
  <c r="Q1133" i="13"/>
  <c r="L1134" i="13"/>
  <c r="M1134" i="13"/>
  <c r="N1134" i="13"/>
  <c r="O1134" i="13"/>
  <c r="P1134" i="13"/>
  <c r="Q1134" i="13"/>
  <c r="L1135" i="13"/>
  <c r="M1135" i="13"/>
  <c r="N1135" i="13"/>
  <c r="O1135" i="13"/>
  <c r="P1135" i="13"/>
  <c r="Q1135" i="13"/>
  <c r="L1136" i="13"/>
  <c r="M1136" i="13"/>
  <c r="N1136" i="13"/>
  <c r="O1136" i="13"/>
  <c r="P1136" i="13"/>
  <c r="Q1136" i="13"/>
  <c r="L1137" i="13"/>
  <c r="M1137" i="13"/>
  <c r="N1137" i="13"/>
  <c r="O1137" i="13"/>
  <c r="P1137" i="13"/>
  <c r="Q1137" i="13"/>
  <c r="L1138" i="13"/>
  <c r="M1138" i="13"/>
  <c r="N1138" i="13"/>
  <c r="O1138" i="13"/>
  <c r="P1138" i="13"/>
  <c r="Q1138" i="13"/>
  <c r="L1139" i="13"/>
  <c r="M1139" i="13"/>
  <c r="N1139" i="13"/>
  <c r="O1139" i="13"/>
  <c r="P1139" i="13"/>
  <c r="Q1139" i="13"/>
  <c r="L1140" i="13"/>
  <c r="M1140" i="13"/>
  <c r="N1140" i="13"/>
  <c r="O1140" i="13"/>
  <c r="P1140" i="13"/>
  <c r="Q1140" i="13"/>
  <c r="L1141" i="13"/>
  <c r="M1141" i="13"/>
  <c r="N1141" i="13"/>
  <c r="O1141" i="13"/>
  <c r="P1141" i="13"/>
  <c r="Q1141" i="13"/>
  <c r="L1142" i="13"/>
  <c r="M1142" i="13"/>
  <c r="N1142" i="13"/>
  <c r="O1142" i="13"/>
  <c r="P1142" i="13"/>
  <c r="Q1142" i="13"/>
  <c r="L1143" i="13"/>
  <c r="M1143" i="13"/>
  <c r="N1143" i="13"/>
  <c r="O1143" i="13"/>
  <c r="P1143" i="13"/>
  <c r="Q1143" i="13"/>
  <c r="L1144" i="13"/>
  <c r="M1144" i="13"/>
  <c r="N1144" i="13"/>
  <c r="O1144" i="13"/>
  <c r="P1144" i="13"/>
  <c r="Q1144" i="13"/>
  <c r="L1145" i="13"/>
  <c r="M1145" i="13"/>
  <c r="N1145" i="13"/>
  <c r="O1145" i="13"/>
  <c r="P1145" i="13"/>
  <c r="Q1145" i="13"/>
  <c r="L1146" i="13"/>
  <c r="M1146" i="13"/>
  <c r="N1146" i="13"/>
  <c r="O1146" i="13"/>
  <c r="P1146" i="13"/>
  <c r="Q1146" i="13"/>
  <c r="L1147" i="13"/>
  <c r="M1147" i="13"/>
  <c r="N1147" i="13"/>
  <c r="O1147" i="13"/>
  <c r="P1147" i="13"/>
  <c r="Q1147" i="13"/>
  <c r="L1148" i="13"/>
  <c r="M1148" i="13"/>
  <c r="N1148" i="13"/>
  <c r="O1148" i="13"/>
  <c r="P1148" i="13"/>
  <c r="Q1148" i="13"/>
  <c r="L1149" i="13"/>
  <c r="M1149" i="13"/>
  <c r="N1149" i="13"/>
  <c r="O1149" i="13"/>
  <c r="P1149" i="13"/>
  <c r="Q1149" i="13"/>
  <c r="L1150" i="13"/>
  <c r="M1150" i="13"/>
  <c r="N1150" i="13"/>
  <c r="O1150" i="13"/>
  <c r="P1150" i="13"/>
  <c r="Q1150" i="13"/>
  <c r="L1151" i="13"/>
  <c r="M1151" i="13"/>
  <c r="N1151" i="13"/>
  <c r="O1151" i="13"/>
  <c r="P1151" i="13"/>
  <c r="Q1151" i="13"/>
  <c r="L1152" i="13"/>
  <c r="M1152" i="13"/>
  <c r="N1152" i="13"/>
  <c r="O1152" i="13"/>
  <c r="P1152" i="13"/>
  <c r="Q1152" i="13"/>
  <c r="L1153" i="13"/>
  <c r="M1153" i="13"/>
  <c r="N1153" i="13"/>
  <c r="O1153" i="13"/>
  <c r="P1153" i="13"/>
  <c r="Q1153" i="13"/>
  <c r="L1154" i="13"/>
  <c r="M1154" i="13"/>
  <c r="N1154" i="13"/>
  <c r="O1154" i="13"/>
  <c r="P1154" i="13"/>
  <c r="Q1154" i="13"/>
  <c r="L1155" i="13"/>
  <c r="M1155" i="13"/>
  <c r="N1155" i="13"/>
  <c r="O1155" i="13"/>
  <c r="P1155" i="13"/>
  <c r="Q1155" i="13"/>
  <c r="L1156" i="13"/>
  <c r="M1156" i="13"/>
  <c r="N1156" i="13"/>
  <c r="O1156" i="13"/>
  <c r="P1156" i="13"/>
  <c r="Q1156" i="13"/>
  <c r="L1157" i="13"/>
  <c r="M1157" i="13"/>
  <c r="N1157" i="13"/>
  <c r="O1157" i="13"/>
  <c r="P1157" i="13"/>
  <c r="Q1157" i="13"/>
  <c r="L1158" i="13"/>
  <c r="M1158" i="13"/>
  <c r="N1158" i="13"/>
  <c r="O1158" i="13"/>
  <c r="P1158" i="13"/>
  <c r="Q1158" i="13"/>
  <c r="L1159" i="13"/>
  <c r="M1159" i="13"/>
  <c r="N1159" i="13"/>
  <c r="O1159" i="13"/>
  <c r="P1159" i="13"/>
  <c r="Q1159" i="13"/>
  <c r="L1160" i="13"/>
  <c r="M1160" i="13"/>
  <c r="N1160" i="13"/>
  <c r="O1160" i="13"/>
  <c r="P1160" i="13"/>
  <c r="Q1160" i="13"/>
  <c r="L1161" i="13"/>
  <c r="M1161" i="13"/>
  <c r="N1161" i="13"/>
  <c r="O1161" i="13"/>
  <c r="P1161" i="13"/>
  <c r="Q1161" i="13"/>
  <c r="L1162" i="13"/>
  <c r="M1162" i="13"/>
  <c r="N1162" i="13"/>
  <c r="O1162" i="13"/>
  <c r="P1162" i="13"/>
  <c r="Q1162" i="13"/>
  <c r="L1163" i="13"/>
  <c r="M1163" i="13"/>
  <c r="N1163" i="13"/>
  <c r="O1163" i="13"/>
  <c r="P1163" i="13"/>
  <c r="Q1163" i="13"/>
  <c r="L1164" i="13"/>
  <c r="M1164" i="13"/>
  <c r="N1164" i="13"/>
  <c r="O1164" i="13"/>
  <c r="P1164" i="13"/>
  <c r="Q1164" i="13"/>
  <c r="L1165" i="13"/>
  <c r="M1165" i="13"/>
  <c r="N1165" i="13"/>
  <c r="O1165" i="13"/>
  <c r="P1165" i="13"/>
  <c r="Q1165" i="13"/>
  <c r="L1166" i="13"/>
  <c r="M1166" i="13"/>
  <c r="N1166" i="13"/>
  <c r="O1166" i="13"/>
  <c r="P1166" i="13"/>
  <c r="Q1166" i="13"/>
  <c r="L1167" i="13"/>
  <c r="M1167" i="13"/>
  <c r="N1167" i="13"/>
  <c r="O1167" i="13"/>
  <c r="P1167" i="13"/>
  <c r="Q1167" i="13"/>
  <c r="L1168" i="13"/>
  <c r="M1168" i="13"/>
  <c r="N1168" i="13"/>
  <c r="O1168" i="13"/>
  <c r="P1168" i="13"/>
  <c r="Q1168" i="13"/>
  <c r="L1169" i="13"/>
  <c r="M1169" i="13"/>
  <c r="N1169" i="13"/>
  <c r="O1169" i="13"/>
  <c r="P1169" i="13"/>
  <c r="Q1169" i="13"/>
  <c r="L1170" i="13"/>
  <c r="M1170" i="13"/>
  <c r="N1170" i="13"/>
  <c r="O1170" i="13"/>
  <c r="P1170" i="13"/>
  <c r="Q1170" i="13"/>
  <c r="L1171" i="13"/>
  <c r="M1171" i="13"/>
  <c r="N1171" i="13"/>
  <c r="O1171" i="13"/>
  <c r="P1171" i="13"/>
  <c r="Q1171" i="13"/>
  <c r="L1172" i="13"/>
  <c r="M1172" i="13"/>
  <c r="N1172" i="13"/>
  <c r="O1172" i="13"/>
  <c r="P1172" i="13"/>
  <c r="Q1172" i="13"/>
  <c r="L1173" i="13"/>
  <c r="M1173" i="13"/>
  <c r="N1173" i="13"/>
  <c r="O1173" i="13"/>
  <c r="P1173" i="13"/>
  <c r="Q1173" i="13"/>
  <c r="L1174" i="13"/>
  <c r="M1174" i="13"/>
  <c r="N1174" i="13"/>
  <c r="O1174" i="13"/>
  <c r="P1174" i="13"/>
  <c r="Q1174" i="13"/>
  <c r="L1175" i="13"/>
  <c r="M1175" i="13"/>
  <c r="N1175" i="13"/>
  <c r="O1175" i="13"/>
  <c r="P1175" i="13"/>
  <c r="Q1175" i="13"/>
  <c r="L1176" i="13"/>
  <c r="M1176" i="13"/>
  <c r="N1176" i="13"/>
  <c r="O1176" i="13"/>
  <c r="P1176" i="13"/>
  <c r="Q1176" i="13"/>
  <c r="L1177" i="13"/>
  <c r="M1177" i="13"/>
  <c r="N1177" i="13"/>
  <c r="O1177" i="13"/>
  <c r="P1177" i="13"/>
  <c r="Q1177" i="13"/>
  <c r="L1178" i="13"/>
  <c r="M1178" i="13"/>
  <c r="N1178" i="13"/>
  <c r="O1178" i="13"/>
  <c r="P1178" i="13"/>
  <c r="Q1178" i="13"/>
  <c r="L1179" i="13"/>
  <c r="M1179" i="13"/>
  <c r="N1179" i="13"/>
  <c r="O1179" i="13"/>
  <c r="P1179" i="13"/>
  <c r="Q1179" i="13"/>
  <c r="L1180" i="13"/>
  <c r="M1180" i="13"/>
  <c r="N1180" i="13"/>
  <c r="O1180" i="13"/>
  <c r="P1180" i="13"/>
  <c r="Q1180" i="13"/>
  <c r="L1181" i="13"/>
  <c r="M1181" i="13"/>
  <c r="N1181" i="13"/>
  <c r="O1181" i="13"/>
  <c r="P1181" i="13"/>
  <c r="Q1181" i="13"/>
  <c r="L1182" i="13"/>
  <c r="M1182" i="13"/>
  <c r="N1182" i="13"/>
  <c r="O1182" i="13"/>
  <c r="P1182" i="13"/>
  <c r="Q1182" i="13"/>
  <c r="L1183" i="13"/>
  <c r="M1183" i="13"/>
  <c r="N1183" i="13"/>
  <c r="O1183" i="13"/>
  <c r="P1183" i="13"/>
  <c r="Q1183" i="13"/>
  <c r="L1184" i="13"/>
  <c r="M1184" i="13"/>
  <c r="N1184" i="13"/>
  <c r="O1184" i="13"/>
  <c r="P1184" i="13"/>
  <c r="Q1184" i="13"/>
  <c r="L1185" i="13"/>
  <c r="M1185" i="13"/>
  <c r="N1185" i="13"/>
  <c r="O1185" i="13"/>
  <c r="P1185" i="13"/>
  <c r="Q1185" i="13"/>
  <c r="L1186" i="13"/>
  <c r="M1186" i="13"/>
  <c r="N1186" i="13"/>
  <c r="O1186" i="13"/>
  <c r="P1186" i="13"/>
  <c r="Q1186" i="13"/>
  <c r="L1187" i="13"/>
  <c r="M1187" i="13"/>
  <c r="N1187" i="13"/>
  <c r="O1187" i="13"/>
  <c r="P1187" i="13"/>
  <c r="Q1187" i="13"/>
  <c r="L1188" i="13"/>
  <c r="M1188" i="13"/>
  <c r="N1188" i="13"/>
  <c r="O1188" i="13"/>
  <c r="P1188" i="13"/>
  <c r="Q1188" i="13"/>
  <c r="L1189" i="13"/>
  <c r="M1189" i="13"/>
  <c r="N1189" i="13"/>
  <c r="O1189" i="13"/>
  <c r="P1189" i="13"/>
  <c r="Q1189" i="13"/>
  <c r="L1190" i="13"/>
  <c r="M1190" i="13"/>
  <c r="N1190" i="13"/>
  <c r="O1190" i="13"/>
  <c r="P1190" i="13"/>
  <c r="Q1190" i="13"/>
  <c r="L1191" i="13"/>
  <c r="M1191" i="13"/>
  <c r="N1191" i="13"/>
  <c r="O1191" i="13"/>
  <c r="P1191" i="13"/>
  <c r="Q1191" i="13"/>
  <c r="L1192" i="13"/>
  <c r="M1192" i="13"/>
  <c r="N1192" i="13"/>
  <c r="O1192" i="13"/>
  <c r="P1192" i="13"/>
  <c r="Q1192" i="13"/>
  <c r="L1193" i="13"/>
  <c r="M1193" i="13"/>
  <c r="N1193" i="13"/>
  <c r="O1193" i="13"/>
  <c r="P1193" i="13"/>
  <c r="Q1193" i="13"/>
  <c r="L1194" i="13"/>
  <c r="M1194" i="13"/>
  <c r="N1194" i="13"/>
  <c r="O1194" i="13"/>
  <c r="P1194" i="13"/>
  <c r="Q1194" i="13"/>
  <c r="L1195" i="13"/>
  <c r="M1195" i="13"/>
  <c r="N1195" i="13"/>
  <c r="O1195" i="13"/>
  <c r="P1195" i="13"/>
  <c r="Q1195" i="13"/>
  <c r="L1196" i="13"/>
  <c r="M1196" i="13"/>
  <c r="N1196" i="13"/>
  <c r="O1196" i="13"/>
  <c r="P1196" i="13"/>
  <c r="Q1196" i="13"/>
  <c r="L1197" i="13"/>
  <c r="M1197" i="13"/>
  <c r="N1197" i="13"/>
  <c r="O1197" i="13"/>
  <c r="P1197" i="13"/>
  <c r="Q1197" i="13"/>
  <c r="L1198" i="13"/>
  <c r="M1198" i="13"/>
  <c r="N1198" i="13"/>
  <c r="O1198" i="13"/>
  <c r="P1198" i="13"/>
  <c r="Q1198" i="13"/>
  <c r="L1199" i="13"/>
  <c r="M1199" i="13"/>
  <c r="N1199" i="13"/>
  <c r="O1199" i="13"/>
  <c r="P1199" i="13"/>
  <c r="Q1199" i="13"/>
  <c r="L1200" i="13"/>
  <c r="M1200" i="13"/>
  <c r="N1200" i="13"/>
  <c r="O1200" i="13"/>
  <c r="P1200" i="13"/>
  <c r="Q1200" i="13"/>
  <c r="L1201" i="13"/>
  <c r="M1201" i="13"/>
  <c r="N1201" i="13"/>
  <c r="O1201" i="13"/>
  <c r="P1201" i="13"/>
  <c r="Q1201" i="13"/>
  <c r="L1202" i="13"/>
  <c r="M1202" i="13"/>
  <c r="N1202" i="13"/>
  <c r="O1202" i="13"/>
  <c r="P1202" i="13"/>
  <c r="Q1202" i="13"/>
  <c r="L1203" i="13"/>
  <c r="M1203" i="13"/>
  <c r="N1203" i="13"/>
  <c r="O1203" i="13"/>
  <c r="P1203" i="13"/>
  <c r="Q1203" i="13"/>
  <c r="L1204" i="13"/>
  <c r="M1204" i="13"/>
  <c r="N1204" i="13"/>
  <c r="O1204" i="13"/>
  <c r="P1204" i="13"/>
  <c r="Q1204" i="13"/>
  <c r="L1205" i="13"/>
  <c r="M1205" i="13"/>
  <c r="N1205" i="13"/>
  <c r="O1205" i="13"/>
  <c r="P1205" i="13"/>
  <c r="Q1205" i="13"/>
  <c r="L1206" i="13"/>
  <c r="M1206" i="13"/>
  <c r="N1206" i="13"/>
  <c r="O1206" i="13"/>
  <c r="P1206" i="13"/>
  <c r="Q1206" i="13"/>
  <c r="L1207" i="13"/>
  <c r="M1207" i="13"/>
  <c r="N1207" i="13"/>
  <c r="O1207" i="13"/>
  <c r="P1207" i="13"/>
  <c r="Q1207" i="13"/>
  <c r="L1208" i="13"/>
  <c r="M1208" i="13"/>
  <c r="N1208" i="13"/>
  <c r="O1208" i="13"/>
  <c r="P1208" i="13"/>
  <c r="Q1208" i="13"/>
  <c r="L1209" i="13"/>
  <c r="M1209" i="13"/>
  <c r="N1209" i="13"/>
  <c r="O1209" i="13"/>
  <c r="P1209" i="13"/>
  <c r="Q1209" i="13"/>
  <c r="L1210" i="13"/>
  <c r="M1210" i="13"/>
  <c r="N1210" i="13"/>
  <c r="O1210" i="13"/>
  <c r="P1210" i="13"/>
  <c r="Q1210" i="13"/>
  <c r="L1211" i="13"/>
  <c r="M1211" i="13"/>
  <c r="N1211" i="13"/>
  <c r="O1211" i="13"/>
  <c r="P1211" i="13"/>
  <c r="Q1211" i="13"/>
  <c r="L1212" i="13"/>
  <c r="M1212" i="13"/>
  <c r="N1212" i="13"/>
  <c r="O1212" i="13"/>
  <c r="P1212" i="13"/>
  <c r="Q1212" i="13"/>
  <c r="L1213" i="13"/>
  <c r="M1213" i="13"/>
  <c r="N1213" i="13"/>
  <c r="O1213" i="13"/>
  <c r="P1213" i="13"/>
  <c r="Q1213" i="13"/>
  <c r="L1214" i="13"/>
  <c r="M1214" i="13"/>
  <c r="N1214" i="13"/>
  <c r="O1214" i="13"/>
  <c r="P1214" i="13"/>
  <c r="Q1214" i="13"/>
  <c r="L1215" i="13"/>
  <c r="M1215" i="13"/>
  <c r="N1215" i="13"/>
  <c r="O1215" i="13"/>
  <c r="P1215" i="13"/>
  <c r="Q1215" i="13"/>
  <c r="L1216" i="13"/>
  <c r="M1216" i="13"/>
  <c r="N1216" i="13"/>
  <c r="O1216" i="13"/>
  <c r="P1216" i="13"/>
  <c r="Q1216" i="13"/>
  <c r="L1217" i="13"/>
  <c r="M1217" i="13"/>
  <c r="N1217" i="13"/>
  <c r="O1217" i="13"/>
  <c r="P1217" i="13"/>
  <c r="Q1217" i="13"/>
  <c r="L1218" i="13"/>
  <c r="M1218" i="13"/>
  <c r="N1218" i="13"/>
  <c r="O1218" i="13"/>
  <c r="P1218" i="13"/>
  <c r="Q1218" i="13"/>
  <c r="L1219" i="13"/>
  <c r="M1219" i="13"/>
  <c r="N1219" i="13"/>
  <c r="O1219" i="13"/>
  <c r="P1219" i="13"/>
  <c r="Q1219" i="13"/>
  <c r="L1220" i="13"/>
  <c r="M1220" i="13"/>
  <c r="N1220" i="13"/>
  <c r="O1220" i="13"/>
  <c r="P1220" i="13"/>
  <c r="Q1220" i="13"/>
  <c r="L1221" i="13"/>
  <c r="M1221" i="13"/>
  <c r="N1221" i="13"/>
  <c r="O1221" i="13"/>
  <c r="P1221" i="13"/>
  <c r="Q1221" i="13"/>
  <c r="L1222" i="13"/>
  <c r="M1222" i="13"/>
  <c r="N1222" i="13"/>
  <c r="O1222" i="13"/>
  <c r="P1222" i="13"/>
  <c r="Q1222" i="13"/>
  <c r="L1223" i="13"/>
  <c r="M1223" i="13"/>
  <c r="N1223" i="13"/>
  <c r="O1223" i="13"/>
  <c r="P1223" i="13"/>
  <c r="Q1223" i="13"/>
  <c r="L1224" i="13"/>
  <c r="M1224" i="13"/>
  <c r="N1224" i="13"/>
  <c r="O1224" i="13"/>
  <c r="P1224" i="13"/>
  <c r="Q1224" i="13"/>
  <c r="L1225" i="13"/>
  <c r="M1225" i="13"/>
  <c r="N1225" i="13"/>
  <c r="O1225" i="13"/>
  <c r="P1225" i="13"/>
  <c r="Q1225" i="13"/>
  <c r="L1226" i="13"/>
  <c r="M1226" i="13"/>
  <c r="N1226" i="13"/>
  <c r="O1226" i="13"/>
  <c r="P1226" i="13"/>
  <c r="Q1226" i="13"/>
  <c r="L1227" i="13"/>
  <c r="M1227" i="13"/>
  <c r="N1227" i="13"/>
  <c r="O1227" i="13"/>
  <c r="P1227" i="13"/>
  <c r="Q1227" i="13"/>
  <c r="L1228" i="13"/>
  <c r="M1228" i="13"/>
  <c r="N1228" i="13"/>
  <c r="O1228" i="13"/>
  <c r="P1228" i="13"/>
  <c r="Q1228" i="13"/>
  <c r="L1229" i="13"/>
  <c r="M1229" i="13"/>
  <c r="N1229" i="13"/>
  <c r="O1229" i="13"/>
  <c r="P1229" i="13"/>
  <c r="Q1229" i="13"/>
  <c r="L1230" i="13"/>
  <c r="M1230" i="13"/>
  <c r="N1230" i="13"/>
  <c r="O1230" i="13"/>
  <c r="P1230" i="13"/>
  <c r="Q1230" i="13"/>
  <c r="L1231" i="13"/>
  <c r="M1231" i="13"/>
  <c r="N1231" i="13"/>
  <c r="O1231" i="13"/>
  <c r="P1231" i="13"/>
  <c r="Q1231" i="13"/>
  <c r="L1232" i="13"/>
  <c r="M1232" i="13"/>
  <c r="N1232" i="13"/>
  <c r="O1232" i="13"/>
  <c r="P1232" i="13"/>
  <c r="Q1232" i="13"/>
  <c r="L1233" i="13"/>
  <c r="M1233" i="13"/>
  <c r="N1233" i="13"/>
  <c r="O1233" i="13"/>
  <c r="P1233" i="13"/>
  <c r="Q1233" i="13"/>
  <c r="L1234" i="13"/>
  <c r="M1234" i="13"/>
  <c r="N1234" i="13"/>
  <c r="O1234" i="13"/>
  <c r="P1234" i="13"/>
  <c r="Q1234" i="13"/>
  <c r="L1235" i="13"/>
  <c r="M1235" i="13"/>
  <c r="N1235" i="13"/>
  <c r="O1235" i="13"/>
  <c r="P1235" i="13"/>
  <c r="Q1235" i="13"/>
  <c r="L1236" i="13"/>
  <c r="M1236" i="13"/>
  <c r="N1236" i="13"/>
  <c r="O1236" i="13"/>
  <c r="P1236" i="13"/>
  <c r="Q1236" i="13"/>
  <c r="L1237" i="13"/>
  <c r="M1237" i="13"/>
  <c r="N1237" i="13"/>
  <c r="O1237" i="13"/>
  <c r="P1237" i="13"/>
  <c r="Q1237" i="13"/>
  <c r="L1238" i="13"/>
  <c r="M1238" i="13"/>
  <c r="N1238" i="13"/>
  <c r="O1238" i="13"/>
  <c r="P1238" i="13"/>
  <c r="Q1238" i="13"/>
  <c r="L1239" i="13"/>
  <c r="M1239" i="13"/>
  <c r="N1239" i="13"/>
  <c r="O1239" i="13"/>
  <c r="P1239" i="13"/>
  <c r="Q1239" i="13"/>
  <c r="L1240" i="13"/>
  <c r="M1240" i="13"/>
  <c r="N1240" i="13"/>
  <c r="O1240" i="13"/>
  <c r="P1240" i="13"/>
  <c r="Q1240" i="13"/>
  <c r="L1241" i="13"/>
  <c r="M1241" i="13"/>
  <c r="N1241" i="13"/>
  <c r="O1241" i="13"/>
  <c r="P1241" i="13"/>
  <c r="Q1241" i="13"/>
  <c r="L1242" i="13"/>
  <c r="M1242" i="13"/>
  <c r="N1242" i="13"/>
  <c r="O1242" i="13"/>
  <c r="P1242" i="13"/>
  <c r="Q1242" i="13"/>
  <c r="L1243" i="13"/>
  <c r="M1243" i="13"/>
  <c r="N1243" i="13"/>
  <c r="O1243" i="13"/>
  <c r="P1243" i="13"/>
  <c r="Q1243" i="13"/>
  <c r="L1244" i="13"/>
  <c r="M1244" i="13"/>
  <c r="N1244" i="13"/>
  <c r="O1244" i="13"/>
  <c r="P1244" i="13"/>
  <c r="Q1244" i="13"/>
  <c r="L1245" i="13"/>
  <c r="M1245" i="13"/>
  <c r="N1245" i="13"/>
  <c r="O1245" i="13"/>
  <c r="P1245" i="13"/>
  <c r="Q1245" i="13"/>
  <c r="L1246" i="13"/>
  <c r="M1246" i="13"/>
  <c r="N1246" i="13"/>
  <c r="O1246" i="13"/>
  <c r="P1246" i="13"/>
  <c r="Q1246" i="13"/>
  <c r="L1247" i="13"/>
  <c r="M1247" i="13"/>
  <c r="N1247" i="13"/>
  <c r="O1247" i="13"/>
  <c r="P1247" i="13"/>
  <c r="Q1247" i="13"/>
  <c r="L1248" i="13"/>
  <c r="M1248" i="13"/>
  <c r="N1248" i="13"/>
  <c r="O1248" i="13"/>
  <c r="P1248" i="13"/>
  <c r="Q1248" i="13"/>
  <c r="L1249" i="13"/>
  <c r="M1249" i="13"/>
  <c r="N1249" i="13"/>
  <c r="O1249" i="13"/>
  <c r="P1249" i="13"/>
  <c r="Q1249" i="13"/>
  <c r="L1250" i="13"/>
  <c r="M1250" i="13"/>
  <c r="N1250" i="13"/>
  <c r="O1250" i="13"/>
  <c r="P1250" i="13"/>
  <c r="Q1250" i="13"/>
  <c r="L1251" i="13"/>
  <c r="M1251" i="13"/>
  <c r="N1251" i="13"/>
  <c r="O1251" i="13"/>
  <c r="P1251" i="13"/>
  <c r="Q1251" i="13"/>
  <c r="L1252" i="13"/>
  <c r="M1252" i="13"/>
  <c r="N1252" i="13"/>
  <c r="O1252" i="13"/>
  <c r="P1252" i="13"/>
  <c r="Q1252" i="13"/>
  <c r="L1253" i="13"/>
  <c r="M1253" i="13"/>
  <c r="N1253" i="13"/>
  <c r="O1253" i="13"/>
  <c r="P1253" i="13"/>
  <c r="Q1253" i="13"/>
  <c r="L1254" i="13"/>
  <c r="M1254" i="13"/>
  <c r="N1254" i="13"/>
  <c r="O1254" i="13"/>
  <c r="P1254" i="13"/>
  <c r="Q1254" i="13"/>
  <c r="L1255" i="13"/>
  <c r="M1255" i="13"/>
  <c r="N1255" i="13"/>
  <c r="O1255" i="13"/>
  <c r="P1255" i="13"/>
  <c r="Q1255" i="13"/>
  <c r="L1256" i="13"/>
  <c r="M1256" i="13"/>
  <c r="N1256" i="13"/>
  <c r="O1256" i="13"/>
  <c r="P1256" i="13"/>
  <c r="Q1256" i="13"/>
  <c r="L1257" i="13"/>
  <c r="M1257" i="13"/>
  <c r="N1257" i="13"/>
  <c r="O1257" i="13"/>
  <c r="P1257" i="13"/>
  <c r="Q1257" i="13"/>
  <c r="L1258" i="13"/>
  <c r="M1258" i="13"/>
  <c r="N1258" i="13"/>
  <c r="O1258" i="13"/>
  <c r="P1258" i="13"/>
  <c r="Q1258" i="13"/>
  <c r="L1259" i="13"/>
  <c r="M1259" i="13"/>
  <c r="N1259" i="13"/>
  <c r="O1259" i="13"/>
  <c r="P1259" i="13"/>
  <c r="Q1259" i="13"/>
  <c r="L1260" i="13"/>
  <c r="M1260" i="13"/>
  <c r="N1260" i="13"/>
  <c r="O1260" i="13"/>
  <c r="P1260" i="13"/>
  <c r="Q1260" i="13"/>
  <c r="L1261" i="13"/>
  <c r="M1261" i="13"/>
  <c r="N1261" i="13"/>
  <c r="O1261" i="13"/>
  <c r="P1261" i="13"/>
  <c r="Q1261" i="13"/>
  <c r="L1262" i="13"/>
  <c r="M1262" i="13"/>
  <c r="N1262" i="13"/>
  <c r="O1262" i="13"/>
  <c r="P1262" i="13"/>
  <c r="Q1262" i="13"/>
  <c r="L1263" i="13"/>
  <c r="M1263" i="13"/>
  <c r="N1263" i="13"/>
  <c r="O1263" i="13"/>
  <c r="P1263" i="13"/>
  <c r="Q1263" i="13"/>
  <c r="L1264" i="13"/>
  <c r="M1264" i="13"/>
  <c r="N1264" i="13"/>
  <c r="O1264" i="13"/>
  <c r="P1264" i="13"/>
  <c r="Q1264" i="13"/>
  <c r="L1265" i="13"/>
  <c r="M1265" i="13"/>
  <c r="N1265" i="13"/>
  <c r="O1265" i="13"/>
  <c r="P1265" i="13"/>
  <c r="Q1265" i="13"/>
  <c r="L1266" i="13"/>
  <c r="M1266" i="13"/>
  <c r="N1266" i="13"/>
  <c r="O1266" i="13"/>
  <c r="P1266" i="13"/>
  <c r="Q1266" i="13"/>
  <c r="L1267" i="13"/>
  <c r="M1267" i="13"/>
  <c r="N1267" i="13"/>
  <c r="O1267" i="13"/>
  <c r="P1267" i="13"/>
  <c r="Q1267" i="13"/>
  <c r="L1268" i="13"/>
  <c r="M1268" i="13"/>
  <c r="N1268" i="13"/>
  <c r="O1268" i="13"/>
  <c r="P1268" i="13"/>
  <c r="Q1268" i="13"/>
  <c r="L1269" i="13"/>
  <c r="M1269" i="13"/>
  <c r="N1269" i="13"/>
  <c r="O1269" i="13"/>
  <c r="P1269" i="13"/>
  <c r="Q1269" i="13"/>
  <c r="L1270" i="13"/>
  <c r="M1270" i="13"/>
  <c r="N1270" i="13"/>
  <c r="O1270" i="13"/>
  <c r="P1270" i="13"/>
  <c r="Q1270" i="13"/>
  <c r="L1271" i="13"/>
  <c r="M1271" i="13"/>
  <c r="N1271" i="13"/>
  <c r="O1271" i="13"/>
  <c r="P1271" i="13"/>
  <c r="Q1271" i="13"/>
  <c r="L1272" i="13"/>
  <c r="M1272" i="13"/>
  <c r="N1272" i="13"/>
  <c r="O1272" i="13"/>
  <c r="P1272" i="13"/>
  <c r="Q1272" i="13"/>
  <c r="L1273" i="13"/>
  <c r="M1273" i="13"/>
  <c r="N1273" i="13"/>
  <c r="O1273" i="13"/>
  <c r="P1273" i="13"/>
  <c r="Q1273" i="13"/>
  <c r="L1274" i="13"/>
  <c r="M1274" i="13"/>
  <c r="N1274" i="13"/>
  <c r="O1274" i="13"/>
  <c r="P1274" i="13"/>
  <c r="Q1274" i="13"/>
  <c r="L1275" i="13"/>
  <c r="M1275" i="13"/>
  <c r="N1275" i="13"/>
  <c r="O1275" i="13"/>
  <c r="P1275" i="13"/>
  <c r="Q1275" i="13"/>
  <c r="L1276" i="13"/>
  <c r="M1276" i="13"/>
  <c r="N1276" i="13"/>
  <c r="O1276" i="13"/>
  <c r="P1276" i="13"/>
  <c r="Q1276" i="13"/>
  <c r="L1277" i="13"/>
  <c r="M1277" i="13"/>
  <c r="N1277" i="13"/>
  <c r="O1277" i="13"/>
  <c r="P1277" i="13"/>
  <c r="Q1277" i="13"/>
  <c r="L1278" i="13"/>
  <c r="M1278" i="13"/>
  <c r="N1278" i="13"/>
  <c r="O1278" i="13"/>
  <c r="P1278" i="13"/>
  <c r="Q1278" i="13"/>
  <c r="L1279" i="13"/>
  <c r="M1279" i="13"/>
  <c r="N1279" i="13"/>
  <c r="O1279" i="13"/>
  <c r="P1279" i="13"/>
  <c r="Q1279" i="13"/>
  <c r="L1280" i="13"/>
  <c r="M1280" i="13"/>
  <c r="N1280" i="13"/>
  <c r="O1280" i="13"/>
  <c r="P1280" i="13"/>
  <c r="Q1280" i="13"/>
  <c r="L1281" i="13"/>
  <c r="M1281" i="13"/>
  <c r="N1281" i="13"/>
  <c r="O1281" i="13"/>
  <c r="P1281" i="13"/>
  <c r="Q1281" i="13"/>
  <c r="L1282" i="13"/>
  <c r="M1282" i="13"/>
  <c r="N1282" i="13"/>
  <c r="O1282" i="13"/>
  <c r="P1282" i="13"/>
  <c r="Q1282" i="13"/>
  <c r="L1283" i="13"/>
  <c r="M1283" i="13"/>
  <c r="N1283" i="13"/>
  <c r="O1283" i="13"/>
  <c r="P1283" i="13"/>
  <c r="Q1283" i="13"/>
  <c r="L1284" i="13"/>
  <c r="M1284" i="13"/>
  <c r="N1284" i="13"/>
  <c r="O1284" i="13"/>
  <c r="P1284" i="13"/>
  <c r="Q1284" i="13"/>
  <c r="L1285" i="13"/>
  <c r="M1285" i="13"/>
  <c r="N1285" i="13"/>
  <c r="O1285" i="13"/>
  <c r="P1285" i="13"/>
  <c r="Q1285" i="13"/>
  <c r="L1286" i="13"/>
  <c r="M1286" i="13"/>
  <c r="N1286" i="13"/>
  <c r="O1286" i="13"/>
  <c r="P1286" i="13"/>
  <c r="Q1286" i="13"/>
  <c r="L1287" i="13"/>
  <c r="M1287" i="13"/>
  <c r="N1287" i="13"/>
  <c r="O1287" i="13"/>
  <c r="P1287" i="13"/>
  <c r="Q1287" i="13"/>
  <c r="L1288" i="13"/>
  <c r="M1288" i="13"/>
  <c r="N1288" i="13"/>
  <c r="O1288" i="13"/>
  <c r="P1288" i="13"/>
  <c r="Q1288" i="13"/>
  <c r="L1289" i="13"/>
  <c r="M1289" i="13"/>
  <c r="N1289" i="13"/>
  <c r="O1289" i="13"/>
  <c r="P1289" i="13"/>
  <c r="Q1289" i="13"/>
  <c r="L1290" i="13"/>
  <c r="M1290" i="13"/>
  <c r="N1290" i="13"/>
  <c r="O1290" i="13"/>
  <c r="P1290" i="13"/>
  <c r="Q1290" i="13"/>
  <c r="L1291" i="13"/>
  <c r="M1291" i="13"/>
  <c r="N1291" i="13"/>
  <c r="O1291" i="13"/>
  <c r="P1291" i="13"/>
  <c r="Q1291" i="13"/>
  <c r="L1292" i="13"/>
  <c r="M1292" i="13"/>
  <c r="N1292" i="13"/>
  <c r="O1292" i="13"/>
  <c r="P1292" i="13"/>
  <c r="Q1292" i="13"/>
  <c r="L1293" i="13"/>
  <c r="M1293" i="13"/>
  <c r="N1293" i="13"/>
  <c r="O1293" i="13"/>
  <c r="P1293" i="13"/>
  <c r="Q1293" i="13"/>
  <c r="L1294" i="13"/>
  <c r="M1294" i="13"/>
  <c r="N1294" i="13"/>
  <c r="O1294" i="13"/>
  <c r="P1294" i="13"/>
  <c r="Q1294" i="13"/>
  <c r="L1295" i="13"/>
  <c r="M1295" i="13"/>
  <c r="N1295" i="13"/>
  <c r="O1295" i="13"/>
  <c r="P1295" i="13"/>
  <c r="Q1295" i="13"/>
  <c r="L1296" i="13"/>
  <c r="M1296" i="13"/>
  <c r="N1296" i="13"/>
  <c r="O1296" i="13"/>
  <c r="P1296" i="13"/>
  <c r="Q1296" i="13"/>
  <c r="L1297" i="13"/>
  <c r="M1297" i="13"/>
  <c r="N1297" i="13"/>
  <c r="O1297" i="13"/>
  <c r="P1297" i="13"/>
  <c r="Q1297" i="13"/>
  <c r="L1298" i="13"/>
  <c r="M1298" i="13"/>
  <c r="N1298" i="13"/>
  <c r="O1298" i="13"/>
  <c r="P1298" i="13"/>
  <c r="Q1298" i="13"/>
  <c r="L1299" i="13"/>
  <c r="M1299" i="13"/>
  <c r="N1299" i="13"/>
  <c r="O1299" i="13"/>
  <c r="P1299" i="13"/>
  <c r="Q1299" i="13"/>
  <c r="L1300" i="13"/>
  <c r="M1300" i="13"/>
  <c r="N1300" i="13"/>
  <c r="O1300" i="13"/>
  <c r="P1300" i="13"/>
  <c r="Q1300" i="13"/>
  <c r="L1301" i="13"/>
  <c r="M1301" i="13"/>
  <c r="N1301" i="13"/>
  <c r="O1301" i="13"/>
  <c r="P1301" i="13"/>
  <c r="Q1301" i="13"/>
  <c r="L1302" i="13"/>
  <c r="M1302" i="13"/>
  <c r="N1302" i="13"/>
  <c r="O1302" i="13"/>
  <c r="P1302" i="13"/>
  <c r="Q1302" i="13"/>
  <c r="L1303" i="13"/>
  <c r="M1303" i="13"/>
  <c r="N1303" i="13"/>
  <c r="O1303" i="13"/>
  <c r="P1303" i="13"/>
  <c r="Q1303" i="13"/>
  <c r="L1304" i="13"/>
  <c r="M1304" i="13"/>
  <c r="N1304" i="13"/>
  <c r="O1304" i="13"/>
  <c r="P1304" i="13"/>
  <c r="Q1304" i="13"/>
  <c r="L1305" i="13"/>
  <c r="M1305" i="13"/>
  <c r="N1305" i="13"/>
  <c r="O1305" i="13"/>
  <c r="P1305" i="13"/>
  <c r="Q1305" i="13"/>
  <c r="L1306" i="13"/>
  <c r="M1306" i="13"/>
  <c r="N1306" i="13"/>
  <c r="O1306" i="13"/>
  <c r="P1306" i="13"/>
  <c r="Q1306" i="13"/>
  <c r="L1307" i="13"/>
  <c r="M1307" i="13"/>
  <c r="N1307" i="13"/>
  <c r="O1307" i="13"/>
  <c r="P1307" i="13"/>
  <c r="Q1307" i="13"/>
  <c r="L1308" i="13"/>
  <c r="M1308" i="13"/>
  <c r="N1308" i="13"/>
  <c r="O1308" i="13"/>
  <c r="P1308" i="13"/>
  <c r="Q1308" i="13"/>
  <c r="L1309" i="13"/>
  <c r="M1309" i="13"/>
  <c r="N1309" i="13"/>
  <c r="O1309" i="13"/>
  <c r="P1309" i="13"/>
  <c r="Q1309" i="13"/>
  <c r="L1310" i="13"/>
  <c r="M1310" i="13"/>
  <c r="N1310" i="13"/>
  <c r="O1310" i="13"/>
  <c r="P1310" i="13"/>
  <c r="Q1310" i="13"/>
  <c r="L1311" i="13"/>
  <c r="M1311" i="13"/>
  <c r="N1311" i="13"/>
  <c r="O1311" i="13"/>
  <c r="P1311" i="13"/>
  <c r="Q1311" i="13"/>
  <c r="L1312" i="13"/>
  <c r="M1312" i="13"/>
  <c r="N1312" i="13"/>
  <c r="O1312" i="13"/>
  <c r="P1312" i="13"/>
  <c r="Q1312" i="13"/>
  <c r="L1313" i="13"/>
  <c r="M1313" i="13"/>
  <c r="N1313" i="13"/>
  <c r="O1313" i="13"/>
  <c r="P1313" i="13"/>
  <c r="Q1313" i="13"/>
  <c r="L1314" i="13"/>
  <c r="M1314" i="13"/>
  <c r="N1314" i="13"/>
  <c r="O1314" i="13"/>
  <c r="P1314" i="13"/>
  <c r="Q1314" i="13"/>
  <c r="L1315" i="13"/>
  <c r="M1315" i="13"/>
  <c r="N1315" i="13"/>
  <c r="O1315" i="13"/>
  <c r="P1315" i="13"/>
  <c r="Q1315" i="13"/>
  <c r="L1316" i="13"/>
  <c r="M1316" i="13"/>
  <c r="N1316" i="13"/>
  <c r="O1316" i="13"/>
  <c r="P1316" i="13"/>
  <c r="Q1316" i="13"/>
  <c r="L1317" i="13"/>
  <c r="M1317" i="13"/>
  <c r="N1317" i="13"/>
  <c r="O1317" i="13"/>
  <c r="P1317" i="13"/>
  <c r="Q1317" i="13"/>
  <c r="L1318" i="13"/>
  <c r="M1318" i="13"/>
  <c r="N1318" i="13"/>
  <c r="O1318" i="13"/>
  <c r="P1318" i="13"/>
  <c r="Q1318" i="13"/>
  <c r="L1319" i="13"/>
  <c r="M1319" i="13"/>
  <c r="N1319" i="13"/>
  <c r="O1319" i="13"/>
  <c r="P1319" i="13"/>
  <c r="Q1319" i="13"/>
  <c r="L1320" i="13"/>
  <c r="M1320" i="13"/>
  <c r="N1320" i="13"/>
  <c r="O1320" i="13"/>
  <c r="P1320" i="13"/>
  <c r="Q1320" i="13"/>
  <c r="L1321" i="13"/>
  <c r="M1321" i="13"/>
  <c r="N1321" i="13"/>
  <c r="O1321" i="13"/>
  <c r="P1321" i="13"/>
  <c r="Q1321" i="13"/>
  <c r="L1322" i="13"/>
  <c r="M1322" i="13"/>
  <c r="N1322" i="13"/>
  <c r="O1322" i="13"/>
  <c r="P1322" i="13"/>
  <c r="Q1322" i="13"/>
  <c r="L1323" i="13"/>
  <c r="M1323" i="13"/>
  <c r="N1323" i="13"/>
  <c r="O1323" i="13"/>
  <c r="P1323" i="13"/>
  <c r="Q1323" i="13"/>
  <c r="L1324" i="13"/>
  <c r="M1324" i="13"/>
  <c r="N1324" i="13"/>
  <c r="O1324" i="13"/>
  <c r="P1324" i="13"/>
  <c r="Q1324" i="13"/>
  <c r="L1325" i="13"/>
  <c r="M1325" i="13"/>
  <c r="N1325" i="13"/>
  <c r="O1325" i="13"/>
  <c r="P1325" i="13"/>
  <c r="Q1325" i="13"/>
  <c r="L1326" i="13"/>
  <c r="M1326" i="13"/>
  <c r="N1326" i="13"/>
  <c r="O1326" i="13"/>
  <c r="P1326" i="13"/>
  <c r="Q1326" i="13"/>
  <c r="L1327" i="13"/>
  <c r="M1327" i="13"/>
  <c r="N1327" i="13"/>
  <c r="O1327" i="13"/>
  <c r="P1327" i="13"/>
  <c r="Q1327" i="13"/>
  <c r="L1328" i="13"/>
  <c r="M1328" i="13"/>
  <c r="N1328" i="13"/>
  <c r="O1328" i="13"/>
  <c r="P1328" i="13"/>
  <c r="Q1328" i="13"/>
  <c r="L1329" i="13"/>
  <c r="M1329" i="13"/>
  <c r="N1329" i="13"/>
  <c r="O1329" i="13"/>
  <c r="P1329" i="13"/>
  <c r="Q1329" i="13"/>
  <c r="L1330" i="13"/>
  <c r="M1330" i="13"/>
  <c r="N1330" i="13"/>
  <c r="O1330" i="13"/>
  <c r="P1330" i="13"/>
  <c r="Q1330" i="13"/>
  <c r="L1331" i="13"/>
  <c r="M1331" i="13"/>
  <c r="N1331" i="13"/>
  <c r="O1331" i="13"/>
  <c r="P1331" i="13"/>
  <c r="Q1331" i="13"/>
  <c r="L1332" i="13"/>
  <c r="M1332" i="13"/>
  <c r="N1332" i="13"/>
  <c r="O1332" i="13"/>
  <c r="P1332" i="13"/>
  <c r="Q1332" i="13"/>
  <c r="L1333" i="13"/>
  <c r="M1333" i="13"/>
  <c r="N1333" i="13"/>
  <c r="O1333" i="13"/>
  <c r="P1333" i="13"/>
  <c r="Q1333" i="13"/>
  <c r="L1334" i="13"/>
  <c r="M1334" i="13"/>
  <c r="N1334" i="13"/>
  <c r="O1334" i="13"/>
  <c r="P1334" i="13"/>
  <c r="Q1334" i="13"/>
  <c r="L1335" i="13"/>
  <c r="M1335" i="13"/>
  <c r="N1335" i="13"/>
  <c r="O1335" i="13"/>
  <c r="P1335" i="13"/>
  <c r="Q1335" i="13"/>
  <c r="L1336" i="13"/>
  <c r="M1336" i="13"/>
  <c r="N1336" i="13"/>
  <c r="O1336" i="13"/>
  <c r="P1336" i="13"/>
  <c r="Q1336" i="13"/>
  <c r="L1337" i="13"/>
  <c r="M1337" i="13"/>
  <c r="N1337" i="13"/>
  <c r="O1337" i="13"/>
  <c r="P1337" i="13"/>
  <c r="Q1337" i="13"/>
  <c r="L1338" i="13"/>
  <c r="M1338" i="13"/>
  <c r="N1338" i="13"/>
  <c r="O1338" i="13"/>
  <c r="P1338" i="13"/>
  <c r="Q1338" i="13"/>
  <c r="L1339" i="13"/>
  <c r="M1339" i="13"/>
  <c r="N1339" i="13"/>
  <c r="O1339" i="13"/>
  <c r="P1339" i="13"/>
  <c r="Q1339" i="13"/>
  <c r="L1340" i="13"/>
  <c r="M1340" i="13"/>
  <c r="N1340" i="13"/>
  <c r="O1340" i="13"/>
  <c r="P1340" i="13"/>
  <c r="Q1340" i="13"/>
  <c r="L1341" i="13"/>
  <c r="M1341" i="13"/>
  <c r="N1341" i="13"/>
  <c r="O1341" i="13"/>
  <c r="P1341" i="13"/>
  <c r="Q1341" i="13"/>
  <c r="L1342" i="13"/>
  <c r="M1342" i="13"/>
  <c r="N1342" i="13"/>
  <c r="O1342" i="13"/>
  <c r="P1342" i="13"/>
  <c r="Q1342" i="13"/>
  <c r="L1343" i="13"/>
  <c r="M1343" i="13"/>
  <c r="N1343" i="13"/>
  <c r="O1343" i="13"/>
  <c r="P1343" i="13"/>
  <c r="Q1343" i="13"/>
  <c r="L1344" i="13"/>
  <c r="M1344" i="13"/>
  <c r="N1344" i="13"/>
  <c r="O1344" i="13"/>
  <c r="P1344" i="13"/>
  <c r="Q1344" i="13"/>
  <c r="L1345" i="13"/>
  <c r="M1345" i="13"/>
  <c r="N1345" i="13"/>
  <c r="O1345" i="13"/>
  <c r="P1345" i="13"/>
  <c r="Q1345" i="13"/>
  <c r="L1346" i="13"/>
  <c r="M1346" i="13"/>
  <c r="N1346" i="13"/>
  <c r="O1346" i="13"/>
  <c r="P1346" i="13"/>
  <c r="Q1346" i="13"/>
  <c r="L1347" i="13"/>
  <c r="M1347" i="13"/>
  <c r="N1347" i="13"/>
  <c r="O1347" i="13"/>
  <c r="P1347" i="13"/>
  <c r="Q1347" i="13"/>
  <c r="L1348" i="13"/>
  <c r="M1348" i="13"/>
  <c r="N1348" i="13"/>
  <c r="O1348" i="13"/>
  <c r="P1348" i="13"/>
  <c r="Q1348" i="13"/>
  <c r="L1349" i="13"/>
  <c r="M1349" i="13"/>
  <c r="N1349" i="13"/>
  <c r="O1349" i="13"/>
  <c r="P1349" i="13"/>
  <c r="Q1349" i="13"/>
  <c r="L1350" i="13"/>
  <c r="M1350" i="13"/>
  <c r="N1350" i="13"/>
  <c r="O1350" i="13"/>
  <c r="P1350" i="13"/>
  <c r="Q1350" i="13"/>
  <c r="L1351" i="13"/>
  <c r="M1351" i="13"/>
  <c r="N1351" i="13"/>
  <c r="O1351" i="13"/>
  <c r="P1351" i="13"/>
  <c r="Q1351" i="13"/>
  <c r="L1352" i="13"/>
  <c r="M1352" i="13"/>
  <c r="N1352" i="13"/>
  <c r="O1352" i="13"/>
  <c r="P1352" i="13"/>
  <c r="Q1352" i="13"/>
  <c r="L1353" i="13"/>
  <c r="M1353" i="13"/>
  <c r="N1353" i="13"/>
  <c r="O1353" i="13"/>
  <c r="P1353" i="13"/>
  <c r="Q1353" i="13"/>
  <c r="L1354" i="13"/>
  <c r="M1354" i="13"/>
  <c r="N1354" i="13"/>
  <c r="O1354" i="13"/>
  <c r="P1354" i="13"/>
  <c r="Q1354" i="13"/>
  <c r="L1355" i="13"/>
  <c r="M1355" i="13"/>
  <c r="N1355" i="13"/>
  <c r="O1355" i="13"/>
  <c r="P1355" i="13"/>
  <c r="Q1355" i="13"/>
  <c r="L1356" i="13"/>
  <c r="M1356" i="13"/>
  <c r="N1356" i="13"/>
  <c r="O1356" i="13"/>
  <c r="P1356" i="13"/>
  <c r="Q1356" i="13"/>
  <c r="L1357" i="13"/>
  <c r="M1357" i="13"/>
  <c r="N1357" i="13"/>
  <c r="O1357" i="13"/>
  <c r="P1357" i="13"/>
  <c r="Q1357" i="13"/>
  <c r="L1358" i="13"/>
  <c r="M1358" i="13"/>
  <c r="N1358" i="13"/>
  <c r="O1358" i="13"/>
  <c r="P1358" i="13"/>
  <c r="Q1358" i="13"/>
  <c r="L1359" i="13"/>
  <c r="M1359" i="13"/>
  <c r="N1359" i="13"/>
  <c r="O1359" i="13"/>
  <c r="P1359" i="13"/>
  <c r="Q1359" i="13"/>
  <c r="L1360" i="13"/>
  <c r="M1360" i="13"/>
  <c r="N1360" i="13"/>
  <c r="O1360" i="13"/>
  <c r="P1360" i="13"/>
  <c r="Q1360" i="13"/>
  <c r="L1361" i="13"/>
  <c r="M1361" i="13"/>
  <c r="N1361" i="13"/>
  <c r="O1361" i="13"/>
  <c r="P1361" i="13"/>
  <c r="Q1361" i="13"/>
  <c r="L1362" i="13"/>
  <c r="M1362" i="13"/>
  <c r="N1362" i="13"/>
  <c r="O1362" i="13"/>
  <c r="P1362" i="13"/>
  <c r="Q1362" i="13"/>
  <c r="L1363" i="13"/>
  <c r="M1363" i="13"/>
  <c r="N1363" i="13"/>
  <c r="O1363" i="13"/>
  <c r="P1363" i="13"/>
  <c r="Q1363" i="13"/>
  <c r="L1364" i="13"/>
  <c r="M1364" i="13"/>
  <c r="N1364" i="13"/>
  <c r="O1364" i="13"/>
  <c r="P1364" i="13"/>
  <c r="Q1364" i="13"/>
  <c r="L1365" i="13"/>
  <c r="M1365" i="13"/>
  <c r="N1365" i="13"/>
  <c r="O1365" i="13"/>
  <c r="P1365" i="13"/>
  <c r="Q1365" i="13"/>
  <c r="L1366" i="13"/>
  <c r="M1366" i="13"/>
  <c r="N1366" i="13"/>
  <c r="O1366" i="13"/>
  <c r="P1366" i="13"/>
  <c r="Q1366" i="13"/>
  <c r="L1367" i="13"/>
  <c r="M1367" i="13"/>
  <c r="N1367" i="13"/>
  <c r="O1367" i="13"/>
  <c r="P1367" i="13"/>
  <c r="Q1367" i="13"/>
  <c r="L1368" i="13"/>
  <c r="M1368" i="13"/>
  <c r="N1368" i="13"/>
  <c r="O1368" i="13"/>
  <c r="P1368" i="13"/>
  <c r="Q1368" i="13"/>
  <c r="L1369" i="13"/>
  <c r="M1369" i="13"/>
  <c r="N1369" i="13"/>
  <c r="O1369" i="13"/>
  <c r="P1369" i="13"/>
  <c r="Q1369" i="13"/>
  <c r="L1370" i="13"/>
  <c r="M1370" i="13"/>
  <c r="N1370" i="13"/>
  <c r="O1370" i="13"/>
  <c r="P1370" i="13"/>
  <c r="Q1370" i="13"/>
  <c r="L1371" i="13"/>
  <c r="M1371" i="13"/>
  <c r="N1371" i="13"/>
  <c r="O1371" i="13"/>
  <c r="P1371" i="13"/>
  <c r="Q1371" i="13"/>
  <c r="L1372" i="13"/>
  <c r="M1372" i="13"/>
  <c r="N1372" i="13"/>
  <c r="O1372" i="13"/>
  <c r="P1372" i="13"/>
  <c r="Q1372" i="13"/>
  <c r="L1373" i="13"/>
  <c r="M1373" i="13"/>
  <c r="N1373" i="13"/>
  <c r="O1373" i="13"/>
  <c r="P1373" i="13"/>
  <c r="Q1373" i="13"/>
  <c r="L1374" i="13"/>
  <c r="M1374" i="13"/>
  <c r="N1374" i="13"/>
  <c r="O1374" i="13"/>
  <c r="P1374" i="13"/>
  <c r="Q1374" i="13"/>
  <c r="L1375" i="13"/>
  <c r="M1375" i="13"/>
  <c r="N1375" i="13"/>
  <c r="O1375" i="13"/>
  <c r="P1375" i="13"/>
  <c r="Q1375" i="13"/>
  <c r="L1376" i="13"/>
  <c r="M1376" i="13"/>
  <c r="N1376" i="13"/>
  <c r="O1376" i="13"/>
  <c r="P1376" i="13"/>
  <c r="Q1376" i="13"/>
  <c r="L1377" i="13"/>
  <c r="M1377" i="13"/>
  <c r="N1377" i="13"/>
  <c r="O1377" i="13"/>
  <c r="P1377" i="13"/>
  <c r="Q1377" i="13"/>
  <c r="L1378" i="13"/>
  <c r="M1378" i="13"/>
  <c r="N1378" i="13"/>
  <c r="O1378" i="13"/>
  <c r="P1378" i="13"/>
  <c r="Q1378" i="13"/>
  <c r="L1379" i="13"/>
  <c r="M1379" i="13"/>
  <c r="N1379" i="13"/>
  <c r="O1379" i="13"/>
  <c r="P1379" i="13"/>
  <c r="Q1379" i="13"/>
  <c r="L1380" i="13"/>
  <c r="M1380" i="13"/>
  <c r="N1380" i="13"/>
  <c r="O1380" i="13"/>
  <c r="P1380" i="13"/>
  <c r="Q1380" i="13"/>
  <c r="L1381" i="13"/>
  <c r="M1381" i="13"/>
  <c r="N1381" i="13"/>
  <c r="O1381" i="13"/>
  <c r="P1381" i="13"/>
  <c r="Q1381" i="13"/>
  <c r="L1382" i="13"/>
  <c r="M1382" i="13"/>
  <c r="N1382" i="13"/>
  <c r="O1382" i="13"/>
  <c r="P1382" i="13"/>
  <c r="Q1382" i="13"/>
  <c r="L1383" i="13"/>
  <c r="M1383" i="13"/>
  <c r="N1383" i="13"/>
  <c r="O1383" i="13"/>
  <c r="P1383" i="13"/>
  <c r="Q1383" i="13"/>
  <c r="L1384" i="13"/>
  <c r="M1384" i="13"/>
  <c r="N1384" i="13"/>
  <c r="O1384" i="13"/>
  <c r="P1384" i="13"/>
  <c r="Q1384" i="13"/>
  <c r="L1385" i="13"/>
  <c r="M1385" i="13"/>
  <c r="N1385" i="13"/>
  <c r="O1385" i="13"/>
  <c r="P1385" i="13"/>
  <c r="Q1385" i="13"/>
  <c r="L1386" i="13"/>
  <c r="M1386" i="13"/>
  <c r="N1386" i="13"/>
  <c r="O1386" i="13"/>
  <c r="P1386" i="13"/>
  <c r="Q1386" i="13"/>
  <c r="L1387" i="13"/>
  <c r="M1387" i="13"/>
  <c r="N1387" i="13"/>
  <c r="O1387" i="13"/>
  <c r="P1387" i="13"/>
  <c r="Q1387" i="13"/>
  <c r="L1388" i="13"/>
  <c r="M1388" i="13"/>
  <c r="N1388" i="13"/>
  <c r="O1388" i="13"/>
  <c r="P1388" i="13"/>
  <c r="Q1388" i="13"/>
  <c r="L1389" i="13"/>
  <c r="M1389" i="13"/>
  <c r="N1389" i="13"/>
  <c r="O1389" i="13"/>
  <c r="P1389" i="13"/>
  <c r="Q1389" i="13"/>
  <c r="L1390" i="13"/>
  <c r="M1390" i="13"/>
  <c r="N1390" i="13"/>
  <c r="O1390" i="13"/>
  <c r="P1390" i="13"/>
  <c r="Q1390" i="13"/>
  <c r="L1391" i="13"/>
  <c r="M1391" i="13"/>
  <c r="N1391" i="13"/>
  <c r="O1391" i="13"/>
  <c r="P1391" i="13"/>
  <c r="Q1391" i="13"/>
  <c r="L1392" i="13"/>
  <c r="M1392" i="13"/>
  <c r="N1392" i="13"/>
  <c r="O1392" i="13"/>
  <c r="P1392" i="13"/>
  <c r="Q1392" i="13"/>
  <c r="L1393" i="13"/>
  <c r="M1393" i="13"/>
  <c r="N1393" i="13"/>
  <c r="O1393" i="13"/>
  <c r="P1393" i="13"/>
  <c r="Q1393" i="13"/>
  <c r="L1394" i="13"/>
  <c r="M1394" i="13"/>
  <c r="N1394" i="13"/>
  <c r="O1394" i="13"/>
  <c r="P1394" i="13"/>
  <c r="Q1394" i="13"/>
  <c r="L1395" i="13"/>
  <c r="M1395" i="13"/>
  <c r="N1395" i="13"/>
  <c r="O1395" i="13"/>
  <c r="P1395" i="13"/>
  <c r="Q1395" i="13"/>
  <c r="L1396" i="13"/>
  <c r="M1396" i="13"/>
  <c r="N1396" i="13"/>
  <c r="O1396" i="13"/>
  <c r="P1396" i="13"/>
  <c r="Q1396" i="13"/>
  <c r="L1397" i="13"/>
  <c r="M1397" i="13"/>
  <c r="N1397" i="13"/>
  <c r="O1397" i="13"/>
  <c r="P1397" i="13"/>
  <c r="Q1397" i="13"/>
  <c r="L1398" i="13"/>
  <c r="M1398" i="13"/>
  <c r="N1398" i="13"/>
  <c r="O1398" i="13"/>
  <c r="P1398" i="13"/>
  <c r="Q1398" i="13"/>
  <c r="L1399" i="13"/>
  <c r="M1399" i="13"/>
  <c r="N1399" i="13"/>
  <c r="O1399" i="13"/>
  <c r="P1399" i="13"/>
  <c r="Q1399" i="13"/>
  <c r="L1400" i="13"/>
  <c r="M1400" i="13"/>
  <c r="N1400" i="13"/>
  <c r="O1400" i="13"/>
  <c r="P1400" i="13"/>
  <c r="Q1400" i="13"/>
  <c r="L1401" i="13"/>
  <c r="M1401" i="13"/>
  <c r="N1401" i="13"/>
  <c r="O1401" i="13"/>
  <c r="P1401" i="13"/>
  <c r="Q1401" i="13"/>
  <c r="L1402" i="13"/>
  <c r="M1402" i="13"/>
  <c r="N1402" i="13"/>
  <c r="O1402" i="13"/>
  <c r="P1402" i="13"/>
  <c r="Q1402" i="13"/>
  <c r="L1403" i="13"/>
  <c r="M1403" i="13"/>
  <c r="N1403" i="13"/>
  <c r="O1403" i="13"/>
  <c r="P1403" i="13"/>
  <c r="Q1403" i="13"/>
  <c r="L1404" i="13"/>
  <c r="M1404" i="13"/>
  <c r="N1404" i="13"/>
  <c r="O1404" i="13"/>
  <c r="P1404" i="13"/>
  <c r="Q1404" i="13"/>
  <c r="L1405" i="13"/>
  <c r="M1405" i="13"/>
  <c r="N1405" i="13"/>
  <c r="O1405" i="13"/>
  <c r="P1405" i="13"/>
  <c r="Q1405" i="13"/>
  <c r="L1406" i="13"/>
  <c r="M1406" i="13"/>
  <c r="N1406" i="13"/>
  <c r="O1406" i="13"/>
  <c r="P1406" i="13"/>
  <c r="Q1406" i="13"/>
  <c r="L1407" i="13"/>
  <c r="M1407" i="13"/>
  <c r="N1407" i="13"/>
  <c r="O1407" i="13"/>
  <c r="P1407" i="13"/>
  <c r="Q1407" i="13"/>
  <c r="L1408" i="13"/>
  <c r="M1408" i="13"/>
  <c r="N1408" i="13"/>
  <c r="O1408" i="13"/>
  <c r="P1408" i="13"/>
  <c r="Q1408" i="13"/>
  <c r="L1409" i="13"/>
  <c r="M1409" i="13"/>
  <c r="N1409" i="13"/>
  <c r="O1409" i="13"/>
  <c r="P1409" i="13"/>
  <c r="Q1409" i="13"/>
  <c r="L1410" i="13"/>
  <c r="M1410" i="13"/>
  <c r="N1410" i="13"/>
  <c r="O1410" i="13"/>
  <c r="P1410" i="13"/>
  <c r="Q1410" i="13"/>
  <c r="L1411" i="13"/>
  <c r="M1411" i="13"/>
  <c r="N1411" i="13"/>
  <c r="O1411" i="13"/>
  <c r="P1411" i="13"/>
  <c r="Q1411" i="13"/>
  <c r="L1412" i="13"/>
  <c r="M1412" i="13"/>
  <c r="N1412" i="13"/>
  <c r="O1412" i="13"/>
  <c r="P1412" i="13"/>
  <c r="Q1412" i="13"/>
  <c r="L1413" i="13"/>
  <c r="M1413" i="13"/>
  <c r="N1413" i="13"/>
  <c r="O1413" i="13"/>
  <c r="P1413" i="13"/>
  <c r="Q1413" i="13"/>
  <c r="L1414" i="13"/>
  <c r="M1414" i="13"/>
  <c r="N1414" i="13"/>
  <c r="O1414" i="13"/>
  <c r="P1414" i="13"/>
  <c r="Q1414" i="13"/>
  <c r="L1415" i="13"/>
  <c r="M1415" i="13"/>
  <c r="N1415" i="13"/>
  <c r="O1415" i="13"/>
  <c r="P1415" i="13"/>
  <c r="Q1415" i="13"/>
  <c r="L1416" i="13"/>
  <c r="M1416" i="13"/>
  <c r="N1416" i="13"/>
  <c r="O1416" i="13"/>
  <c r="P1416" i="13"/>
  <c r="Q1416" i="13"/>
  <c r="L1417" i="13"/>
  <c r="M1417" i="13"/>
  <c r="N1417" i="13"/>
  <c r="O1417" i="13"/>
  <c r="P1417" i="13"/>
  <c r="Q1417" i="13"/>
  <c r="L1418" i="13"/>
  <c r="M1418" i="13"/>
  <c r="N1418" i="13"/>
  <c r="O1418" i="13"/>
  <c r="P1418" i="13"/>
  <c r="Q1418" i="13"/>
  <c r="L1419" i="13"/>
  <c r="M1419" i="13"/>
  <c r="N1419" i="13"/>
  <c r="O1419" i="13"/>
  <c r="P1419" i="13"/>
  <c r="Q1419" i="13"/>
  <c r="L1420" i="13"/>
  <c r="M1420" i="13"/>
  <c r="N1420" i="13"/>
  <c r="O1420" i="13"/>
  <c r="P1420" i="13"/>
  <c r="Q1420" i="13"/>
  <c r="L1421" i="13"/>
  <c r="M1421" i="13"/>
  <c r="N1421" i="13"/>
  <c r="O1421" i="13"/>
  <c r="P1421" i="13"/>
  <c r="Q1421" i="13"/>
  <c r="L1422" i="13"/>
  <c r="M1422" i="13"/>
  <c r="N1422" i="13"/>
  <c r="O1422" i="13"/>
  <c r="P1422" i="13"/>
  <c r="Q1422" i="13"/>
  <c r="L1423" i="13"/>
  <c r="M1423" i="13"/>
  <c r="N1423" i="13"/>
  <c r="O1423" i="13"/>
  <c r="P1423" i="13"/>
  <c r="Q1423" i="13"/>
  <c r="L1424" i="13"/>
  <c r="M1424" i="13"/>
  <c r="N1424" i="13"/>
  <c r="O1424" i="13"/>
  <c r="P1424" i="13"/>
  <c r="Q1424" i="13"/>
  <c r="L1425" i="13"/>
  <c r="M1425" i="13"/>
  <c r="N1425" i="13"/>
  <c r="O1425" i="13"/>
  <c r="P1425" i="13"/>
  <c r="Q1425" i="13"/>
  <c r="L1426" i="13"/>
  <c r="M1426" i="13"/>
  <c r="N1426" i="13"/>
  <c r="O1426" i="13"/>
  <c r="P1426" i="13"/>
  <c r="Q1426" i="13"/>
  <c r="L1427" i="13"/>
  <c r="M1427" i="13"/>
  <c r="N1427" i="13"/>
  <c r="O1427" i="13"/>
  <c r="P1427" i="13"/>
  <c r="Q1427" i="13"/>
  <c r="L1428" i="13"/>
  <c r="M1428" i="13"/>
  <c r="N1428" i="13"/>
  <c r="O1428" i="13"/>
  <c r="P1428" i="13"/>
  <c r="Q1428" i="13"/>
  <c r="L1429" i="13"/>
  <c r="M1429" i="13"/>
  <c r="N1429" i="13"/>
  <c r="O1429" i="13"/>
  <c r="P1429" i="13"/>
  <c r="Q1429" i="13"/>
  <c r="L1430" i="13"/>
  <c r="M1430" i="13"/>
  <c r="N1430" i="13"/>
  <c r="O1430" i="13"/>
  <c r="P1430" i="13"/>
  <c r="Q1430" i="13"/>
  <c r="L1431" i="13"/>
  <c r="M1431" i="13"/>
  <c r="N1431" i="13"/>
  <c r="O1431" i="13"/>
  <c r="P1431" i="13"/>
  <c r="Q1431" i="13"/>
  <c r="L1432" i="13"/>
  <c r="M1432" i="13"/>
  <c r="N1432" i="13"/>
  <c r="O1432" i="13"/>
  <c r="P1432" i="13"/>
  <c r="Q1432" i="13"/>
  <c r="L1433" i="13"/>
  <c r="M1433" i="13"/>
  <c r="N1433" i="13"/>
  <c r="O1433" i="13"/>
  <c r="P1433" i="13"/>
  <c r="Q1433" i="13"/>
  <c r="L1434" i="13"/>
  <c r="M1434" i="13"/>
  <c r="N1434" i="13"/>
  <c r="O1434" i="13"/>
  <c r="P1434" i="13"/>
  <c r="Q1434" i="13"/>
  <c r="L1435" i="13"/>
  <c r="M1435" i="13"/>
  <c r="N1435" i="13"/>
  <c r="O1435" i="13"/>
  <c r="P1435" i="13"/>
  <c r="Q1435" i="13"/>
  <c r="L1436" i="13"/>
  <c r="M1436" i="13"/>
  <c r="N1436" i="13"/>
  <c r="O1436" i="13"/>
  <c r="P1436" i="13"/>
  <c r="Q1436" i="13"/>
  <c r="L1437" i="13"/>
  <c r="M1437" i="13"/>
  <c r="N1437" i="13"/>
  <c r="O1437" i="13"/>
  <c r="P1437" i="13"/>
  <c r="Q1437" i="13"/>
  <c r="L1438" i="13"/>
  <c r="M1438" i="13"/>
  <c r="N1438" i="13"/>
  <c r="O1438" i="13"/>
  <c r="P1438" i="13"/>
  <c r="Q1438" i="13"/>
  <c r="L1439" i="13"/>
  <c r="M1439" i="13"/>
  <c r="N1439" i="13"/>
  <c r="O1439" i="13"/>
  <c r="P1439" i="13"/>
  <c r="Q1439" i="13"/>
  <c r="L1440" i="13"/>
  <c r="M1440" i="13"/>
  <c r="N1440" i="13"/>
  <c r="O1440" i="13"/>
  <c r="P1440" i="13"/>
  <c r="Q1440" i="13"/>
  <c r="L1441" i="13"/>
  <c r="M1441" i="13"/>
  <c r="N1441" i="13"/>
  <c r="O1441" i="13"/>
  <c r="P1441" i="13"/>
  <c r="Q1441" i="13"/>
  <c r="L1442" i="13"/>
  <c r="M1442" i="13"/>
  <c r="N1442" i="13"/>
  <c r="O1442" i="13"/>
  <c r="P1442" i="13"/>
  <c r="Q1442" i="13"/>
  <c r="L1443" i="13"/>
  <c r="M1443" i="13"/>
  <c r="N1443" i="13"/>
  <c r="O1443" i="13"/>
  <c r="P1443" i="13"/>
  <c r="Q1443" i="13"/>
  <c r="L1444" i="13"/>
  <c r="M1444" i="13"/>
  <c r="N1444" i="13"/>
  <c r="O1444" i="13"/>
  <c r="P1444" i="13"/>
  <c r="Q1444" i="13"/>
  <c r="L1445" i="13"/>
  <c r="M1445" i="13"/>
  <c r="N1445" i="13"/>
  <c r="O1445" i="13"/>
  <c r="P1445" i="13"/>
  <c r="Q1445" i="13"/>
  <c r="L1446" i="13"/>
  <c r="M1446" i="13"/>
  <c r="N1446" i="13"/>
  <c r="O1446" i="13"/>
  <c r="P1446" i="13"/>
  <c r="Q1446" i="13"/>
  <c r="L1447" i="13"/>
  <c r="M1447" i="13"/>
  <c r="N1447" i="13"/>
  <c r="O1447" i="13"/>
  <c r="P1447" i="13"/>
  <c r="Q1447" i="13"/>
  <c r="L1448" i="13"/>
  <c r="M1448" i="13"/>
  <c r="N1448" i="13"/>
  <c r="O1448" i="13"/>
  <c r="P1448" i="13"/>
  <c r="Q1448" i="13"/>
  <c r="L1449" i="13"/>
  <c r="M1449" i="13"/>
  <c r="N1449" i="13"/>
  <c r="O1449" i="13"/>
  <c r="P1449" i="13"/>
  <c r="Q1449" i="13"/>
  <c r="L1450" i="13"/>
  <c r="M1450" i="13"/>
  <c r="N1450" i="13"/>
  <c r="O1450" i="13"/>
  <c r="P1450" i="13"/>
  <c r="Q1450" i="13"/>
  <c r="L1451" i="13"/>
  <c r="M1451" i="13"/>
  <c r="N1451" i="13"/>
  <c r="O1451" i="13"/>
  <c r="P1451" i="13"/>
  <c r="Q1451" i="13"/>
  <c r="L1452" i="13"/>
  <c r="M1452" i="13"/>
  <c r="N1452" i="13"/>
  <c r="O1452" i="13"/>
  <c r="P1452" i="13"/>
  <c r="Q1452" i="13"/>
  <c r="L1453" i="13"/>
  <c r="M1453" i="13"/>
  <c r="N1453" i="13"/>
  <c r="O1453" i="13"/>
  <c r="P1453" i="13"/>
  <c r="Q1453" i="13"/>
  <c r="L1454" i="13"/>
  <c r="M1454" i="13"/>
  <c r="N1454" i="13"/>
  <c r="O1454" i="13"/>
  <c r="P1454" i="13"/>
  <c r="Q1454" i="13"/>
  <c r="L1455" i="13"/>
  <c r="M1455" i="13"/>
  <c r="N1455" i="13"/>
  <c r="O1455" i="13"/>
  <c r="P1455" i="13"/>
  <c r="Q1455" i="13"/>
  <c r="L1456" i="13"/>
  <c r="M1456" i="13"/>
  <c r="N1456" i="13"/>
  <c r="O1456" i="13"/>
  <c r="P1456" i="13"/>
  <c r="Q1456" i="13"/>
  <c r="L1457" i="13"/>
  <c r="M1457" i="13"/>
  <c r="N1457" i="13"/>
  <c r="O1457" i="13"/>
  <c r="P1457" i="13"/>
  <c r="Q1457" i="13"/>
  <c r="L1458" i="13"/>
  <c r="M1458" i="13"/>
  <c r="N1458" i="13"/>
  <c r="O1458" i="13"/>
  <c r="P1458" i="13"/>
  <c r="Q1458" i="13"/>
  <c r="L1459" i="13"/>
  <c r="M1459" i="13"/>
  <c r="N1459" i="13"/>
  <c r="O1459" i="13"/>
  <c r="P1459" i="13"/>
  <c r="Q1459" i="13"/>
  <c r="L1460" i="13"/>
  <c r="M1460" i="13"/>
  <c r="N1460" i="13"/>
  <c r="O1460" i="13"/>
  <c r="P1460" i="13"/>
  <c r="Q1460" i="13"/>
  <c r="L1461" i="13"/>
  <c r="M1461" i="13"/>
  <c r="N1461" i="13"/>
  <c r="O1461" i="13"/>
  <c r="P1461" i="13"/>
  <c r="Q1461" i="13"/>
  <c r="L1462" i="13"/>
  <c r="M1462" i="13"/>
  <c r="N1462" i="13"/>
  <c r="O1462" i="13"/>
  <c r="P1462" i="13"/>
  <c r="Q1462" i="13"/>
  <c r="L1463" i="13"/>
  <c r="M1463" i="13"/>
  <c r="N1463" i="13"/>
  <c r="O1463" i="13"/>
  <c r="P1463" i="13"/>
  <c r="Q1463" i="13"/>
  <c r="L1464" i="13"/>
  <c r="M1464" i="13"/>
  <c r="N1464" i="13"/>
  <c r="O1464" i="13"/>
  <c r="P1464" i="13"/>
  <c r="Q1464" i="13"/>
  <c r="L1465" i="13"/>
  <c r="M1465" i="13"/>
  <c r="N1465" i="13"/>
  <c r="O1465" i="13"/>
  <c r="P1465" i="13"/>
  <c r="Q1465" i="13"/>
  <c r="L1466" i="13"/>
  <c r="M1466" i="13"/>
  <c r="N1466" i="13"/>
  <c r="O1466" i="13"/>
  <c r="P1466" i="13"/>
  <c r="Q1466" i="13"/>
  <c r="L1467" i="13"/>
  <c r="M1467" i="13"/>
  <c r="N1467" i="13"/>
  <c r="O1467" i="13"/>
  <c r="P1467" i="13"/>
  <c r="Q1467" i="13"/>
  <c r="L1468" i="13"/>
  <c r="M1468" i="13"/>
  <c r="N1468" i="13"/>
  <c r="O1468" i="13"/>
  <c r="P1468" i="13"/>
  <c r="Q1468" i="13"/>
  <c r="L1469" i="13"/>
  <c r="M1469" i="13"/>
  <c r="N1469" i="13"/>
  <c r="O1469" i="13"/>
  <c r="P1469" i="13"/>
  <c r="Q1469" i="13"/>
  <c r="L1470" i="13"/>
  <c r="M1470" i="13"/>
  <c r="N1470" i="13"/>
  <c r="O1470" i="13"/>
  <c r="P1470" i="13"/>
  <c r="Q1470" i="13"/>
  <c r="L1471" i="13"/>
  <c r="M1471" i="13"/>
  <c r="N1471" i="13"/>
  <c r="O1471" i="13"/>
  <c r="P1471" i="13"/>
  <c r="Q1471" i="13"/>
  <c r="L1472" i="13"/>
  <c r="M1472" i="13"/>
  <c r="N1472" i="13"/>
  <c r="O1472" i="13"/>
  <c r="P1472" i="13"/>
  <c r="Q1472" i="13"/>
  <c r="L1473" i="13"/>
  <c r="M1473" i="13"/>
  <c r="N1473" i="13"/>
  <c r="O1473" i="13"/>
  <c r="P1473" i="13"/>
  <c r="Q1473" i="13"/>
  <c r="L1474" i="13"/>
  <c r="M1474" i="13"/>
  <c r="N1474" i="13"/>
  <c r="O1474" i="13"/>
  <c r="P1474" i="13"/>
  <c r="Q1474" i="13"/>
  <c r="L1475" i="13"/>
  <c r="M1475" i="13"/>
  <c r="N1475" i="13"/>
  <c r="O1475" i="13"/>
  <c r="P1475" i="13"/>
  <c r="Q1475" i="13"/>
  <c r="L1476" i="13"/>
  <c r="M1476" i="13"/>
  <c r="N1476" i="13"/>
  <c r="O1476" i="13"/>
  <c r="P1476" i="13"/>
  <c r="Q1476" i="13"/>
  <c r="L1477" i="13"/>
  <c r="M1477" i="13"/>
  <c r="N1477" i="13"/>
  <c r="O1477" i="13"/>
  <c r="P1477" i="13"/>
  <c r="Q1477" i="13"/>
  <c r="L1478" i="13"/>
  <c r="M1478" i="13"/>
  <c r="N1478" i="13"/>
  <c r="O1478" i="13"/>
  <c r="P1478" i="13"/>
  <c r="Q1478" i="13"/>
  <c r="L1479" i="13"/>
  <c r="M1479" i="13"/>
  <c r="N1479" i="13"/>
  <c r="O1479" i="13"/>
  <c r="P1479" i="13"/>
  <c r="Q1479" i="13"/>
  <c r="L1480" i="13"/>
  <c r="M1480" i="13"/>
  <c r="N1480" i="13"/>
  <c r="O1480" i="13"/>
  <c r="P1480" i="13"/>
  <c r="Q1480" i="13"/>
  <c r="L1481" i="13"/>
  <c r="M1481" i="13"/>
  <c r="N1481" i="13"/>
  <c r="O1481" i="13"/>
  <c r="P1481" i="13"/>
  <c r="Q1481" i="13"/>
  <c r="L1482" i="13"/>
  <c r="M1482" i="13"/>
  <c r="N1482" i="13"/>
  <c r="O1482" i="13"/>
  <c r="P1482" i="13"/>
  <c r="Q1482" i="13"/>
  <c r="L1483" i="13"/>
  <c r="M1483" i="13"/>
  <c r="N1483" i="13"/>
  <c r="O1483" i="13"/>
  <c r="P1483" i="13"/>
  <c r="Q1483" i="13"/>
  <c r="L1484" i="13"/>
  <c r="M1484" i="13"/>
  <c r="N1484" i="13"/>
  <c r="O1484" i="13"/>
  <c r="P1484" i="13"/>
  <c r="Q1484" i="13"/>
  <c r="L1485" i="13"/>
  <c r="M1485" i="13"/>
  <c r="N1485" i="13"/>
  <c r="O1485" i="13"/>
  <c r="P1485" i="13"/>
  <c r="Q1485" i="13"/>
  <c r="L1486" i="13"/>
  <c r="M1486" i="13"/>
  <c r="N1486" i="13"/>
  <c r="O1486" i="13"/>
  <c r="P1486" i="13"/>
  <c r="Q1486" i="13"/>
  <c r="L1487" i="13"/>
  <c r="M1487" i="13"/>
  <c r="N1487" i="13"/>
  <c r="O1487" i="13"/>
  <c r="P1487" i="13"/>
  <c r="Q1487" i="13"/>
  <c r="L1488" i="13"/>
  <c r="M1488" i="13"/>
  <c r="N1488" i="13"/>
  <c r="O1488" i="13"/>
  <c r="P1488" i="13"/>
  <c r="Q1488" i="13"/>
  <c r="L1489" i="13"/>
  <c r="M1489" i="13"/>
  <c r="N1489" i="13"/>
  <c r="O1489" i="13"/>
  <c r="P1489" i="13"/>
  <c r="Q1489" i="13"/>
  <c r="L1490" i="13"/>
  <c r="M1490" i="13"/>
  <c r="N1490" i="13"/>
  <c r="O1490" i="13"/>
  <c r="P1490" i="13"/>
  <c r="Q1490" i="13"/>
  <c r="L1491" i="13"/>
  <c r="M1491" i="13"/>
  <c r="N1491" i="13"/>
  <c r="O1491" i="13"/>
  <c r="P1491" i="13"/>
  <c r="Q1491" i="13"/>
  <c r="L1492" i="13"/>
  <c r="M1492" i="13"/>
  <c r="N1492" i="13"/>
  <c r="O1492" i="13"/>
  <c r="P1492" i="13"/>
  <c r="Q1492" i="13"/>
  <c r="L1493" i="13"/>
  <c r="M1493" i="13"/>
  <c r="N1493" i="13"/>
  <c r="O1493" i="13"/>
  <c r="P1493" i="13"/>
  <c r="Q1493" i="13"/>
  <c r="L1494" i="13"/>
  <c r="M1494" i="13"/>
  <c r="N1494" i="13"/>
  <c r="O1494" i="13"/>
  <c r="P1494" i="13"/>
  <c r="Q1494" i="13"/>
  <c r="L1495" i="13"/>
  <c r="M1495" i="13"/>
  <c r="N1495" i="13"/>
  <c r="O1495" i="13"/>
  <c r="P1495" i="13"/>
  <c r="Q1495" i="13"/>
  <c r="L1496" i="13"/>
  <c r="M1496" i="13"/>
  <c r="N1496" i="13"/>
  <c r="O1496" i="13"/>
  <c r="P1496" i="13"/>
  <c r="Q1496" i="13"/>
  <c r="L1497" i="13"/>
  <c r="M1497" i="13"/>
  <c r="N1497" i="13"/>
  <c r="O1497" i="13"/>
  <c r="P1497" i="13"/>
  <c r="Q1497" i="13"/>
  <c r="L1498" i="13"/>
  <c r="M1498" i="13"/>
  <c r="N1498" i="13"/>
  <c r="O1498" i="13"/>
  <c r="P1498" i="13"/>
  <c r="Q1498" i="13"/>
  <c r="L1499" i="13"/>
  <c r="M1499" i="13"/>
  <c r="N1499" i="13"/>
  <c r="O1499" i="13"/>
  <c r="P1499" i="13"/>
  <c r="Q1499" i="13"/>
  <c r="L1500" i="13"/>
  <c r="M1500" i="13"/>
  <c r="N1500" i="13"/>
  <c r="O1500" i="13"/>
  <c r="P1500" i="13"/>
  <c r="Q1500" i="13"/>
  <c r="L1501" i="13"/>
  <c r="M1501" i="13"/>
  <c r="N1501" i="13"/>
  <c r="O1501" i="13"/>
  <c r="P1501" i="13"/>
  <c r="Q1501" i="13"/>
  <c r="L1502" i="13"/>
  <c r="M1502" i="13"/>
  <c r="N1502" i="13"/>
  <c r="O1502" i="13"/>
  <c r="P1502" i="13"/>
  <c r="Q1502" i="13"/>
  <c r="L1503" i="13"/>
  <c r="M1503" i="13"/>
  <c r="N1503" i="13"/>
  <c r="O1503" i="13"/>
  <c r="P1503" i="13"/>
  <c r="Q1503" i="13"/>
  <c r="L1504" i="13"/>
  <c r="M1504" i="13"/>
  <c r="N1504" i="13"/>
  <c r="O1504" i="13"/>
  <c r="P1504" i="13"/>
  <c r="Q1504" i="13"/>
  <c r="L1505" i="13"/>
  <c r="M1505" i="13"/>
  <c r="N1505" i="13"/>
  <c r="O1505" i="13"/>
  <c r="P1505" i="13"/>
  <c r="Q1505" i="13"/>
  <c r="L1506" i="13"/>
  <c r="M1506" i="13"/>
  <c r="N1506" i="13"/>
  <c r="O1506" i="13"/>
  <c r="P1506" i="13"/>
  <c r="Q1506" i="13"/>
  <c r="L1507" i="13"/>
  <c r="M1507" i="13"/>
  <c r="N1507" i="13"/>
  <c r="O1507" i="13"/>
  <c r="P1507" i="13"/>
  <c r="Q1507" i="13"/>
  <c r="L1508" i="13"/>
  <c r="M1508" i="13"/>
  <c r="N1508" i="13"/>
  <c r="O1508" i="13"/>
  <c r="P1508" i="13"/>
  <c r="Q1508" i="13"/>
  <c r="L1509" i="13"/>
  <c r="M1509" i="13"/>
  <c r="N1509" i="13"/>
  <c r="O1509" i="13"/>
  <c r="P1509" i="13"/>
  <c r="Q1509" i="13"/>
  <c r="L1510" i="13"/>
  <c r="M1510" i="13"/>
  <c r="N1510" i="13"/>
  <c r="O1510" i="13"/>
  <c r="P1510" i="13"/>
  <c r="Q1510" i="13"/>
  <c r="L1511" i="13"/>
  <c r="M1511" i="13"/>
  <c r="N1511" i="13"/>
  <c r="O1511" i="13"/>
  <c r="P1511" i="13"/>
  <c r="Q1511" i="13"/>
  <c r="L1512" i="13"/>
  <c r="M1512" i="13"/>
  <c r="N1512" i="13"/>
  <c r="O1512" i="13"/>
  <c r="P1512" i="13"/>
  <c r="Q1512" i="13"/>
  <c r="L1513" i="13"/>
  <c r="M1513" i="13"/>
  <c r="N1513" i="13"/>
  <c r="O1513" i="13"/>
  <c r="P1513" i="13"/>
  <c r="Q1513" i="13"/>
  <c r="L1514" i="13"/>
  <c r="M1514" i="13"/>
  <c r="N1514" i="13"/>
  <c r="O1514" i="13"/>
  <c r="P1514" i="13"/>
  <c r="Q1514" i="13"/>
  <c r="L1515" i="13"/>
  <c r="M1515" i="13"/>
  <c r="N1515" i="13"/>
  <c r="O1515" i="13"/>
  <c r="P1515" i="13"/>
  <c r="Q1515" i="13"/>
  <c r="L1516" i="13"/>
  <c r="M1516" i="13"/>
  <c r="N1516" i="13"/>
  <c r="O1516" i="13"/>
  <c r="P1516" i="13"/>
  <c r="Q1516" i="13"/>
  <c r="L1517" i="13"/>
  <c r="M1517" i="13"/>
  <c r="N1517" i="13"/>
  <c r="O1517" i="13"/>
  <c r="P1517" i="13"/>
  <c r="Q1517" i="13"/>
  <c r="L1518" i="13"/>
  <c r="M1518" i="13"/>
  <c r="N1518" i="13"/>
  <c r="O1518" i="13"/>
  <c r="P1518" i="13"/>
  <c r="Q1518" i="13"/>
  <c r="L1519" i="13"/>
  <c r="M1519" i="13"/>
  <c r="N1519" i="13"/>
  <c r="O1519" i="13"/>
  <c r="P1519" i="13"/>
  <c r="Q1519" i="13"/>
  <c r="L1520" i="13"/>
  <c r="M1520" i="13"/>
  <c r="N1520" i="13"/>
  <c r="O1520" i="13"/>
  <c r="P1520" i="13"/>
  <c r="Q1520" i="13"/>
  <c r="L1521" i="13"/>
  <c r="M1521" i="13"/>
  <c r="N1521" i="13"/>
  <c r="O1521" i="13"/>
  <c r="P1521" i="13"/>
  <c r="Q1521" i="13"/>
  <c r="L1522" i="13"/>
  <c r="M1522" i="13"/>
  <c r="N1522" i="13"/>
  <c r="O1522" i="13"/>
  <c r="P1522" i="13"/>
  <c r="Q1522" i="13"/>
  <c r="L1523" i="13"/>
  <c r="M1523" i="13"/>
  <c r="N1523" i="13"/>
  <c r="O1523" i="13"/>
  <c r="P1523" i="13"/>
  <c r="Q1523" i="13"/>
  <c r="L1524" i="13"/>
  <c r="M1524" i="13"/>
  <c r="N1524" i="13"/>
  <c r="O1524" i="13"/>
  <c r="P1524" i="13"/>
  <c r="Q1524" i="13"/>
  <c r="L1525" i="13"/>
  <c r="M1525" i="13"/>
  <c r="N1525" i="13"/>
  <c r="O1525" i="13"/>
  <c r="P1525" i="13"/>
  <c r="Q1525" i="13"/>
  <c r="L1526" i="13"/>
  <c r="M1526" i="13"/>
  <c r="N1526" i="13"/>
  <c r="O1526" i="13"/>
  <c r="P1526" i="13"/>
  <c r="Q1526" i="13"/>
  <c r="L1527" i="13"/>
  <c r="M1527" i="13"/>
  <c r="N1527" i="13"/>
  <c r="O1527" i="13"/>
  <c r="P1527" i="13"/>
  <c r="Q1527" i="13"/>
  <c r="L1528" i="13"/>
  <c r="M1528" i="13"/>
  <c r="N1528" i="13"/>
  <c r="O1528" i="13"/>
  <c r="P1528" i="13"/>
  <c r="Q1528" i="13"/>
  <c r="L1529" i="13"/>
  <c r="M1529" i="13"/>
  <c r="N1529" i="13"/>
  <c r="O1529" i="13"/>
  <c r="P1529" i="13"/>
  <c r="Q1529" i="13"/>
  <c r="L1530" i="13"/>
  <c r="M1530" i="13"/>
  <c r="N1530" i="13"/>
  <c r="O1530" i="13"/>
  <c r="P1530" i="13"/>
  <c r="Q1530" i="13"/>
  <c r="L1531" i="13"/>
  <c r="M1531" i="13"/>
  <c r="N1531" i="13"/>
  <c r="O1531" i="13"/>
  <c r="P1531" i="13"/>
  <c r="Q1531" i="13"/>
  <c r="L1532" i="13"/>
  <c r="M1532" i="13"/>
  <c r="N1532" i="13"/>
  <c r="O1532" i="13"/>
  <c r="P1532" i="13"/>
  <c r="Q1532" i="13"/>
  <c r="L1533" i="13"/>
  <c r="M1533" i="13"/>
  <c r="N1533" i="13"/>
  <c r="O1533" i="13"/>
  <c r="P1533" i="13"/>
  <c r="Q1533" i="13"/>
  <c r="L1534" i="13"/>
  <c r="M1534" i="13"/>
  <c r="N1534" i="13"/>
  <c r="O1534" i="13"/>
  <c r="P1534" i="13"/>
  <c r="Q1534" i="13"/>
  <c r="L1535" i="13"/>
  <c r="M1535" i="13"/>
  <c r="N1535" i="13"/>
  <c r="O1535" i="13"/>
  <c r="P1535" i="13"/>
  <c r="Q1535" i="13"/>
  <c r="L1536" i="13"/>
  <c r="M1536" i="13"/>
  <c r="N1536" i="13"/>
  <c r="O1536" i="13"/>
  <c r="P1536" i="13"/>
  <c r="Q1536" i="13"/>
  <c r="L1537" i="13"/>
  <c r="M1537" i="13"/>
  <c r="N1537" i="13"/>
  <c r="O1537" i="13"/>
  <c r="P1537" i="13"/>
  <c r="Q1537" i="13"/>
  <c r="L1538" i="13"/>
  <c r="M1538" i="13"/>
  <c r="N1538" i="13"/>
  <c r="O1538" i="13"/>
  <c r="P1538" i="13"/>
  <c r="Q1538" i="13"/>
  <c r="L1539" i="13"/>
  <c r="M1539" i="13"/>
  <c r="N1539" i="13"/>
  <c r="O1539" i="13"/>
  <c r="P1539" i="13"/>
  <c r="Q1539" i="13"/>
  <c r="L1540" i="13"/>
  <c r="M1540" i="13"/>
  <c r="N1540" i="13"/>
  <c r="O1540" i="13"/>
  <c r="P1540" i="13"/>
  <c r="Q1540" i="13"/>
  <c r="L1541" i="13"/>
  <c r="M1541" i="13"/>
  <c r="N1541" i="13"/>
  <c r="O1541" i="13"/>
  <c r="P1541" i="13"/>
  <c r="Q1541" i="13"/>
  <c r="L1542" i="13"/>
  <c r="M1542" i="13"/>
  <c r="N1542" i="13"/>
  <c r="O1542" i="13"/>
  <c r="P1542" i="13"/>
  <c r="Q1542" i="13"/>
  <c r="L1543" i="13"/>
  <c r="M1543" i="13"/>
  <c r="N1543" i="13"/>
  <c r="O1543" i="13"/>
  <c r="P1543" i="13"/>
  <c r="Q1543" i="13"/>
  <c r="L1544" i="13"/>
  <c r="M1544" i="13"/>
  <c r="N1544" i="13"/>
  <c r="O1544" i="13"/>
  <c r="P1544" i="13"/>
  <c r="Q1544" i="13"/>
  <c r="L1545" i="13"/>
  <c r="M1545" i="13"/>
  <c r="N1545" i="13"/>
  <c r="O1545" i="13"/>
  <c r="P1545" i="13"/>
  <c r="Q1545" i="13"/>
  <c r="L1546" i="13"/>
  <c r="M1546" i="13"/>
  <c r="N1546" i="13"/>
  <c r="O1546" i="13"/>
  <c r="P1546" i="13"/>
  <c r="Q1546" i="13"/>
  <c r="L1547" i="13"/>
  <c r="M1547" i="13"/>
  <c r="N1547" i="13"/>
  <c r="O1547" i="13"/>
  <c r="P1547" i="13"/>
  <c r="Q1547" i="13"/>
  <c r="L1548" i="13"/>
  <c r="M1548" i="13"/>
  <c r="N1548" i="13"/>
  <c r="O1548" i="13"/>
  <c r="P1548" i="13"/>
  <c r="Q1548" i="13"/>
  <c r="L1549" i="13"/>
  <c r="M1549" i="13"/>
  <c r="N1549" i="13"/>
  <c r="O1549" i="13"/>
  <c r="P1549" i="13"/>
  <c r="Q1549" i="13"/>
  <c r="L1550" i="13"/>
  <c r="M1550" i="13"/>
  <c r="N1550" i="13"/>
  <c r="O1550" i="13"/>
  <c r="P1550" i="13"/>
  <c r="Q1550" i="13"/>
  <c r="L1551" i="13"/>
  <c r="M1551" i="13"/>
  <c r="N1551" i="13"/>
  <c r="O1551" i="13"/>
  <c r="P1551" i="13"/>
  <c r="Q1551" i="13"/>
  <c r="L1552" i="13"/>
  <c r="M1552" i="13"/>
  <c r="N1552" i="13"/>
  <c r="O1552" i="13"/>
  <c r="P1552" i="13"/>
  <c r="Q1552" i="13"/>
  <c r="L1553" i="13"/>
  <c r="M1553" i="13"/>
  <c r="N1553" i="13"/>
  <c r="O1553" i="13"/>
  <c r="P1553" i="13"/>
  <c r="Q1553" i="13"/>
  <c r="L1554" i="13"/>
  <c r="M1554" i="13"/>
  <c r="N1554" i="13"/>
  <c r="O1554" i="13"/>
  <c r="P1554" i="13"/>
  <c r="Q1554" i="13"/>
  <c r="L1555" i="13"/>
  <c r="M1555" i="13"/>
  <c r="N1555" i="13"/>
  <c r="O1555" i="13"/>
  <c r="P1555" i="13"/>
  <c r="Q1555" i="13"/>
  <c r="L1556" i="13"/>
  <c r="M1556" i="13"/>
  <c r="N1556" i="13"/>
  <c r="O1556" i="13"/>
  <c r="P1556" i="13"/>
  <c r="Q1556" i="13"/>
  <c r="L1557" i="13"/>
  <c r="M1557" i="13"/>
  <c r="N1557" i="13"/>
  <c r="O1557" i="13"/>
  <c r="P1557" i="13"/>
  <c r="Q1557" i="13"/>
  <c r="L1558" i="13"/>
  <c r="M1558" i="13"/>
  <c r="N1558" i="13"/>
  <c r="O1558" i="13"/>
  <c r="P1558" i="13"/>
  <c r="Q1558" i="13"/>
  <c r="L1559" i="13"/>
  <c r="M1559" i="13"/>
  <c r="N1559" i="13"/>
  <c r="O1559" i="13"/>
  <c r="P1559" i="13"/>
  <c r="Q1559" i="13"/>
  <c r="L1560" i="13"/>
  <c r="M1560" i="13"/>
  <c r="N1560" i="13"/>
  <c r="O1560" i="13"/>
  <c r="P1560" i="13"/>
  <c r="Q1560" i="13"/>
  <c r="L1561" i="13"/>
  <c r="M1561" i="13"/>
  <c r="N1561" i="13"/>
  <c r="O1561" i="13"/>
  <c r="P1561" i="13"/>
  <c r="Q1561" i="13"/>
  <c r="L1562" i="13"/>
  <c r="M1562" i="13"/>
  <c r="N1562" i="13"/>
  <c r="O1562" i="13"/>
  <c r="P1562" i="13"/>
  <c r="Q1562" i="13"/>
  <c r="L1563" i="13"/>
  <c r="M1563" i="13"/>
  <c r="N1563" i="13"/>
  <c r="O1563" i="13"/>
  <c r="P1563" i="13"/>
  <c r="Q1563" i="13"/>
  <c r="L1564" i="13"/>
  <c r="M1564" i="13"/>
  <c r="N1564" i="13"/>
  <c r="O1564" i="13"/>
  <c r="P1564" i="13"/>
  <c r="Q1564" i="13"/>
  <c r="L1565" i="13"/>
  <c r="M1565" i="13"/>
  <c r="N1565" i="13"/>
  <c r="O1565" i="13"/>
  <c r="P1565" i="13"/>
  <c r="Q1565" i="13"/>
  <c r="L1566" i="13"/>
  <c r="M1566" i="13"/>
  <c r="N1566" i="13"/>
  <c r="O1566" i="13"/>
  <c r="P1566" i="13"/>
  <c r="Q1566" i="13"/>
  <c r="L1567" i="13"/>
  <c r="M1567" i="13"/>
  <c r="N1567" i="13"/>
  <c r="O1567" i="13"/>
  <c r="P1567" i="13"/>
  <c r="Q1567" i="13"/>
  <c r="L1568" i="13"/>
  <c r="M1568" i="13"/>
  <c r="N1568" i="13"/>
  <c r="O1568" i="13"/>
  <c r="P1568" i="13"/>
  <c r="Q1568" i="13"/>
  <c r="L1569" i="13"/>
  <c r="M1569" i="13"/>
  <c r="N1569" i="13"/>
  <c r="O1569" i="13"/>
  <c r="P1569" i="13"/>
  <c r="Q1569" i="13"/>
  <c r="L1570" i="13"/>
  <c r="M1570" i="13"/>
  <c r="N1570" i="13"/>
  <c r="O1570" i="13"/>
  <c r="P1570" i="13"/>
  <c r="Q1570" i="13"/>
  <c r="L1571" i="13"/>
  <c r="M1571" i="13"/>
  <c r="N1571" i="13"/>
  <c r="O1571" i="13"/>
  <c r="P1571" i="13"/>
  <c r="Q1571" i="13"/>
  <c r="L1572" i="13"/>
  <c r="M1572" i="13"/>
  <c r="N1572" i="13"/>
  <c r="O1572" i="13"/>
  <c r="P1572" i="13"/>
  <c r="Q1572" i="13"/>
  <c r="L1573" i="13"/>
  <c r="M1573" i="13"/>
  <c r="N1573" i="13"/>
  <c r="O1573" i="13"/>
  <c r="P1573" i="13"/>
  <c r="Q1573" i="13"/>
  <c r="L1574" i="13"/>
  <c r="M1574" i="13"/>
  <c r="N1574" i="13"/>
  <c r="O1574" i="13"/>
  <c r="P1574" i="13"/>
  <c r="Q1574" i="13"/>
  <c r="L1575" i="13"/>
  <c r="M1575" i="13"/>
  <c r="N1575" i="13"/>
  <c r="O1575" i="13"/>
  <c r="P1575" i="13"/>
  <c r="Q1575" i="13"/>
  <c r="L1576" i="13"/>
  <c r="M1576" i="13"/>
  <c r="N1576" i="13"/>
  <c r="O1576" i="13"/>
  <c r="P1576" i="13"/>
  <c r="Q1576" i="13"/>
  <c r="L1577" i="13"/>
  <c r="M1577" i="13"/>
  <c r="N1577" i="13"/>
  <c r="O1577" i="13"/>
  <c r="P1577" i="13"/>
  <c r="Q1577" i="13"/>
  <c r="L1578" i="13"/>
  <c r="M1578" i="13"/>
  <c r="N1578" i="13"/>
  <c r="O1578" i="13"/>
  <c r="P1578" i="13"/>
  <c r="Q1578" i="13"/>
  <c r="L1579" i="13"/>
  <c r="M1579" i="13"/>
  <c r="N1579" i="13"/>
  <c r="O1579" i="13"/>
  <c r="P1579" i="13"/>
  <c r="Q1579" i="13"/>
  <c r="L1580" i="13"/>
  <c r="M1580" i="13"/>
  <c r="N1580" i="13"/>
  <c r="O1580" i="13"/>
  <c r="P1580" i="13"/>
  <c r="Q1580" i="13"/>
  <c r="L1581" i="13"/>
  <c r="M1581" i="13"/>
  <c r="N1581" i="13"/>
  <c r="O1581" i="13"/>
  <c r="P1581" i="13"/>
  <c r="Q1581" i="13"/>
  <c r="L1582" i="13"/>
  <c r="M1582" i="13"/>
  <c r="N1582" i="13"/>
  <c r="O1582" i="13"/>
  <c r="P1582" i="13"/>
  <c r="Q1582" i="13"/>
  <c r="L1583" i="13"/>
  <c r="M1583" i="13"/>
  <c r="N1583" i="13"/>
  <c r="O1583" i="13"/>
  <c r="P1583" i="13"/>
  <c r="Q1583" i="13"/>
  <c r="L1584" i="13"/>
  <c r="M1584" i="13"/>
  <c r="N1584" i="13"/>
  <c r="O1584" i="13"/>
  <c r="P1584" i="13"/>
  <c r="Q1584" i="13"/>
  <c r="L1585" i="13"/>
  <c r="M1585" i="13"/>
  <c r="N1585" i="13"/>
  <c r="O1585" i="13"/>
  <c r="P1585" i="13"/>
  <c r="Q1585" i="13"/>
  <c r="L1586" i="13"/>
  <c r="M1586" i="13"/>
  <c r="N1586" i="13"/>
  <c r="O1586" i="13"/>
  <c r="P1586" i="13"/>
  <c r="Q1586" i="13"/>
  <c r="L1587" i="13"/>
  <c r="M1587" i="13"/>
  <c r="N1587" i="13"/>
  <c r="O1587" i="13"/>
  <c r="P1587" i="13"/>
  <c r="Q1587" i="13"/>
  <c r="L1588" i="13"/>
  <c r="M1588" i="13"/>
  <c r="N1588" i="13"/>
  <c r="O1588" i="13"/>
  <c r="P1588" i="13"/>
  <c r="Q1588" i="13"/>
  <c r="L1589" i="13"/>
  <c r="M1589" i="13"/>
  <c r="N1589" i="13"/>
  <c r="O1589" i="13"/>
  <c r="P1589" i="13"/>
  <c r="Q1589" i="13"/>
  <c r="L1590" i="13"/>
  <c r="M1590" i="13"/>
  <c r="N1590" i="13"/>
  <c r="O1590" i="13"/>
  <c r="P1590" i="13"/>
  <c r="Q1590" i="13"/>
  <c r="L1591" i="13"/>
  <c r="M1591" i="13"/>
  <c r="N1591" i="13"/>
  <c r="O1591" i="13"/>
  <c r="P1591" i="13"/>
  <c r="Q1591" i="13"/>
  <c r="L1592" i="13"/>
  <c r="M1592" i="13"/>
  <c r="N1592" i="13"/>
  <c r="O1592" i="13"/>
  <c r="P1592" i="13"/>
  <c r="Q1592" i="13"/>
  <c r="L1593" i="13"/>
  <c r="M1593" i="13"/>
  <c r="N1593" i="13"/>
  <c r="O1593" i="13"/>
  <c r="P1593" i="13"/>
  <c r="Q1593" i="13"/>
  <c r="L1594" i="13"/>
  <c r="M1594" i="13"/>
  <c r="N1594" i="13"/>
  <c r="O1594" i="13"/>
  <c r="P1594" i="13"/>
  <c r="Q1594" i="13"/>
  <c r="L1595" i="13"/>
  <c r="M1595" i="13"/>
  <c r="N1595" i="13"/>
  <c r="O1595" i="13"/>
  <c r="P1595" i="13"/>
  <c r="Q1595" i="13"/>
  <c r="L1596" i="13"/>
  <c r="M1596" i="13"/>
  <c r="N1596" i="13"/>
  <c r="O1596" i="13"/>
  <c r="P1596" i="13"/>
  <c r="Q1596" i="13"/>
  <c r="L1597" i="13"/>
  <c r="M1597" i="13"/>
  <c r="N1597" i="13"/>
  <c r="O1597" i="13"/>
  <c r="P1597" i="13"/>
  <c r="Q1597" i="13"/>
  <c r="L1598" i="13"/>
  <c r="M1598" i="13"/>
  <c r="N1598" i="13"/>
  <c r="O1598" i="13"/>
  <c r="P1598" i="13"/>
  <c r="Q1598" i="13"/>
  <c r="L1599" i="13"/>
  <c r="M1599" i="13"/>
  <c r="N1599" i="13"/>
  <c r="O1599" i="13"/>
  <c r="P1599" i="13"/>
  <c r="Q1599" i="13"/>
  <c r="L1600" i="13"/>
  <c r="M1600" i="13"/>
  <c r="N1600" i="13"/>
  <c r="O1600" i="13"/>
  <c r="P1600" i="13"/>
  <c r="Q1600" i="13"/>
  <c r="L1601" i="13"/>
  <c r="M1601" i="13"/>
  <c r="N1601" i="13"/>
  <c r="O1601" i="13"/>
  <c r="P1601" i="13"/>
  <c r="Q1601" i="13"/>
  <c r="L1602" i="13"/>
  <c r="M1602" i="13"/>
  <c r="N1602" i="13"/>
  <c r="O1602" i="13"/>
  <c r="P1602" i="13"/>
  <c r="Q1602" i="13"/>
  <c r="L1603" i="13"/>
  <c r="M1603" i="13"/>
  <c r="N1603" i="13"/>
  <c r="O1603" i="13"/>
  <c r="P1603" i="13"/>
  <c r="Q1603" i="13"/>
  <c r="L1604" i="13"/>
  <c r="M1604" i="13"/>
  <c r="N1604" i="13"/>
  <c r="O1604" i="13"/>
  <c r="P1604" i="13"/>
  <c r="Q1604" i="13"/>
  <c r="L1605" i="13"/>
  <c r="M1605" i="13"/>
  <c r="N1605" i="13"/>
  <c r="O1605" i="13"/>
  <c r="P1605" i="13"/>
  <c r="Q1605" i="13"/>
  <c r="L1606" i="13"/>
  <c r="M1606" i="13"/>
  <c r="N1606" i="13"/>
  <c r="O1606" i="13"/>
  <c r="P1606" i="13"/>
  <c r="Q1606" i="13"/>
  <c r="L1607" i="13"/>
  <c r="M1607" i="13"/>
  <c r="N1607" i="13"/>
  <c r="O1607" i="13"/>
  <c r="P1607" i="13"/>
  <c r="Q1607" i="13"/>
  <c r="L1608" i="13"/>
  <c r="M1608" i="13"/>
  <c r="N1608" i="13"/>
  <c r="O1608" i="13"/>
  <c r="P1608" i="13"/>
  <c r="Q1608" i="13"/>
  <c r="L1609" i="13"/>
  <c r="M1609" i="13"/>
  <c r="N1609" i="13"/>
  <c r="O1609" i="13"/>
  <c r="P1609" i="13"/>
  <c r="Q1609" i="13"/>
  <c r="L1610" i="13"/>
  <c r="M1610" i="13"/>
  <c r="N1610" i="13"/>
  <c r="O1610" i="13"/>
  <c r="P1610" i="13"/>
  <c r="Q1610" i="13"/>
  <c r="L1611" i="13"/>
  <c r="M1611" i="13"/>
  <c r="N1611" i="13"/>
  <c r="O1611" i="13"/>
  <c r="P1611" i="13"/>
  <c r="Q1611" i="13"/>
  <c r="L1612" i="13"/>
  <c r="M1612" i="13"/>
  <c r="N1612" i="13"/>
  <c r="O1612" i="13"/>
  <c r="P1612" i="13"/>
  <c r="Q1612" i="13"/>
  <c r="L1613" i="13"/>
  <c r="M1613" i="13"/>
  <c r="N1613" i="13"/>
  <c r="O1613" i="13"/>
  <c r="P1613" i="13"/>
  <c r="Q1613" i="13"/>
  <c r="L1614" i="13"/>
  <c r="M1614" i="13"/>
  <c r="N1614" i="13"/>
  <c r="O1614" i="13"/>
  <c r="P1614" i="13"/>
  <c r="Q1614" i="13"/>
  <c r="L1615" i="13"/>
  <c r="M1615" i="13"/>
  <c r="N1615" i="13"/>
  <c r="O1615" i="13"/>
  <c r="P1615" i="13"/>
  <c r="Q1615" i="13"/>
  <c r="L1616" i="13"/>
  <c r="M1616" i="13"/>
  <c r="N1616" i="13"/>
  <c r="O1616" i="13"/>
  <c r="P1616" i="13"/>
  <c r="Q1616" i="13"/>
  <c r="L1617" i="13"/>
  <c r="M1617" i="13"/>
  <c r="N1617" i="13"/>
  <c r="O1617" i="13"/>
  <c r="P1617" i="13"/>
  <c r="Q1617" i="13"/>
  <c r="L1618" i="13"/>
  <c r="M1618" i="13"/>
  <c r="N1618" i="13"/>
  <c r="O1618" i="13"/>
  <c r="P1618" i="13"/>
  <c r="Q1618" i="13"/>
  <c r="L1619" i="13"/>
  <c r="M1619" i="13"/>
  <c r="N1619" i="13"/>
  <c r="O1619" i="13"/>
  <c r="P1619" i="13"/>
  <c r="Q1619" i="13"/>
  <c r="L1620" i="13"/>
  <c r="M1620" i="13"/>
  <c r="N1620" i="13"/>
  <c r="O1620" i="13"/>
  <c r="P1620" i="13"/>
  <c r="Q1620" i="13"/>
  <c r="L1621" i="13"/>
  <c r="M1621" i="13"/>
  <c r="N1621" i="13"/>
  <c r="O1621" i="13"/>
  <c r="P1621" i="13"/>
  <c r="Q1621" i="13"/>
  <c r="L1622" i="13"/>
  <c r="M1622" i="13"/>
  <c r="N1622" i="13"/>
  <c r="O1622" i="13"/>
  <c r="P1622" i="13"/>
  <c r="Q1622" i="13"/>
  <c r="L1623" i="13"/>
  <c r="M1623" i="13"/>
  <c r="N1623" i="13"/>
  <c r="O1623" i="13"/>
  <c r="P1623" i="13"/>
  <c r="Q1623" i="13"/>
  <c r="L1624" i="13"/>
  <c r="M1624" i="13"/>
  <c r="N1624" i="13"/>
  <c r="O1624" i="13"/>
  <c r="P1624" i="13"/>
  <c r="Q1624" i="13"/>
  <c r="L1625" i="13"/>
  <c r="M1625" i="13"/>
  <c r="N1625" i="13"/>
  <c r="O1625" i="13"/>
  <c r="P1625" i="13"/>
  <c r="Q1625" i="13"/>
  <c r="L1626" i="13"/>
  <c r="M1626" i="13"/>
  <c r="N1626" i="13"/>
  <c r="O1626" i="13"/>
  <c r="P1626" i="13"/>
  <c r="Q1626" i="13"/>
  <c r="L1627" i="13"/>
  <c r="M1627" i="13"/>
  <c r="N1627" i="13"/>
  <c r="O1627" i="13"/>
  <c r="P1627" i="13"/>
  <c r="Q1627" i="13"/>
  <c r="L1628" i="13"/>
  <c r="M1628" i="13"/>
  <c r="N1628" i="13"/>
  <c r="O1628" i="13"/>
  <c r="P1628" i="13"/>
  <c r="Q1628" i="13"/>
  <c r="L1629" i="13"/>
  <c r="M1629" i="13"/>
  <c r="N1629" i="13"/>
  <c r="O1629" i="13"/>
  <c r="P1629" i="13"/>
  <c r="Q1629" i="13"/>
  <c r="L1630" i="13"/>
  <c r="M1630" i="13"/>
  <c r="N1630" i="13"/>
  <c r="O1630" i="13"/>
  <c r="P1630" i="13"/>
  <c r="Q1630" i="13"/>
  <c r="L1631" i="13"/>
  <c r="M1631" i="13"/>
  <c r="N1631" i="13"/>
  <c r="O1631" i="13"/>
  <c r="P1631" i="13"/>
  <c r="Q1631" i="13"/>
  <c r="L1632" i="13"/>
  <c r="M1632" i="13"/>
  <c r="N1632" i="13"/>
  <c r="O1632" i="13"/>
  <c r="P1632" i="13"/>
  <c r="Q1632" i="13"/>
  <c r="L1633" i="13"/>
  <c r="M1633" i="13"/>
  <c r="N1633" i="13"/>
  <c r="O1633" i="13"/>
  <c r="P1633" i="13"/>
  <c r="Q1633" i="13"/>
  <c r="L1634" i="13"/>
  <c r="M1634" i="13"/>
  <c r="N1634" i="13"/>
  <c r="O1634" i="13"/>
  <c r="P1634" i="13"/>
  <c r="Q1634" i="13"/>
  <c r="L1635" i="13"/>
  <c r="M1635" i="13"/>
  <c r="N1635" i="13"/>
  <c r="O1635" i="13"/>
  <c r="P1635" i="13"/>
  <c r="Q1635" i="13"/>
  <c r="L1636" i="13"/>
  <c r="M1636" i="13"/>
  <c r="N1636" i="13"/>
  <c r="O1636" i="13"/>
  <c r="P1636" i="13"/>
  <c r="Q1636" i="13"/>
  <c r="L1637" i="13"/>
  <c r="M1637" i="13"/>
  <c r="N1637" i="13"/>
  <c r="O1637" i="13"/>
  <c r="P1637" i="13"/>
  <c r="Q1637" i="13"/>
  <c r="L1638" i="13"/>
  <c r="M1638" i="13"/>
  <c r="N1638" i="13"/>
  <c r="O1638" i="13"/>
  <c r="P1638" i="13"/>
  <c r="Q1638" i="13"/>
  <c r="L1639" i="13"/>
  <c r="M1639" i="13"/>
  <c r="N1639" i="13"/>
  <c r="O1639" i="13"/>
  <c r="P1639" i="13"/>
  <c r="Q1639" i="13"/>
  <c r="L1640" i="13"/>
  <c r="M1640" i="13"/>
  <c r="N1640" i="13"/>
  <c r="O1640" i="13"/>
  <c r="P1640" i="13"/>
  <c r="Q1640" i="13"/>
  <c r="L1641" i="13"/>
  <c r="M1641" i="13"/>
  <c r="N1641" i="13"/>
  <c r="O1641" i="13"/>
  <c r="P1641" i="13"/>
  <c r="Q1641" i="13"/>
  <c r="L1642" i="13"/>
  <c r="M1642" i="13"/>
  <c r="N1642" i="13"/>
  <c r="O1642" i="13"/>
  <c r="P1642" i="13"/>
  <c r="Q1642" i="13"/>
  <c r="L1643" i="13"/>
  <c r="M1643" i="13"/>
  <c r="N1643" i="13"/>
  <c r="O1643" i="13"/>
  <c r="P1643" i="13"/>
  <c r="Q1643" i="13"/>
  <c r="L1644" i="13"/>
  <c r="M1644" i="13"/>
  <c r="N1644" i="13"/>
  <c r="O1644" i="13"/>
  <c r="P1644" i="13"/>
  <c r="Q1644" i="13"/>
  <c r="L1645" i="13"/>
  <c r="M1645" i="13"/>
  <c r="N1645" i="13"/>
  <c r="O1645" i="13"/>
  <c r="P1645" i="13"/>
  <c r="Q1645" i="13"/>
  <c r="L1646" i="13"/>
  <c r="M1646" i="13"/>
  <c r="N1646" i="13"/>
  <c r="O1646" i="13"/>
  <c r="P1646" i="13"/>
  <c r="Q1646" i="13"/>
  <c r="L1647" i="13"/>
  <c r="M1647" i="13"/>
  <c r="N1647" i="13"/>
  <c r="O1647" i="13"/>
  <c r="P1647" i="13"/>
  <c r="Q1647" i="13"/>
  <c r="L1648" i="13"/>
  <c r="M1648" i="13"/>
  <c r="N1648" i="13"/>
  <c r="O1648" i="13"/>
  <c r="P1648" i="13"/>
  <c r="Q1648" i="13"/>
  <c r="L1649" i="13"/>
  <c r="M1649" i="13"/>
  <c r="N1649" i="13"/>
  <c r="O1649" i="13"/>
  <c r="P1649" i="13"/>
  <c r="Q1649" i="13"/>
  <c r="L1650" i="13"/>
  <c r="M1650" i="13"/>
  <c r="N1650" i="13"/>
  <c r="O1650" i="13"/>
  <c r="P1650" i="13"/>
  <c r="Q1650" i="13"/>
  <c r="L1651" i="13"/>
  <c r="M1651" i="13"/>
  <c r="N1651" i="13"/>
  <c r="O1651" i="13"/>
  <c r="P1651" i="13"/>
  <c r="Q1651" i="13"/>
  <c r="L1652" i="13"/>
  <c r="M1652" i="13"/>
  <c r="N1652" i="13"/>
  <c r="O1652" i="13"/>
  <c r="P1652" i="13"/>
  <c r="Q1652" i="13"/>
  <c r="L1653" i="13"/>
  <c r="M1653" i="13"/>
  <c r="N1653" i="13"/>
  <c r="O1653" i="13"/>
  <c r="P1653" i="13"/>
  <c r="Q1653" i="13"/>
  <c r="L1654" i="13"/>
  <c r="M1654" i="13"/>
  <c r="N1654" i="13"/>
  <c r="O1654" i="13"/>
  <c r="P1654" i="13"/>
  <c r="Q1654" i="13"/>
  <c r="L1655" i="13"/>
  <c r="M1655" i="13"/>
  <c r="N1655" i="13"/>
  <c r="O1655" i="13"/>
  <c r="P1655" i="13"/>
  <c r="Q1655" i="13"/>
  <c r="L1656" i="13"/>
  <c r="M1656" i="13"/>
  <c r="N1656" i="13"/>
  <c r="O1656" i="13"/>
  <c r="P1656" i="13"/>
  <c r="Q1656" i="13"/>
  <c r="L1657" i="13"/>
  <c r="M1657" i="13"/>
  <c r="N1657" i="13"/>
  <c r="O1657" i="13"/>
  <c r="P1657" i="13"/>
  <c r="Q1657" i="13"/>
  <c r="L1658" i="13"/>
  <c r="M1658" i="13"/>
  <c r="N1658" i="13"/>
  <c r="O1658" i="13"/>
  <c r="P1658" i="13"/>
  <c r="Q1658" i="13"/>
  <c r="L1659" i="13"/>
  <c r="M1659" i="13"/>
  <c r="N1659" i="13"/>
  <c r="O1659" i="13"/>
  <c r="P1659" i="13"/>
  <c r="Q1659" i="13"/>
  <c r="L1660" i="13"/>
  <c r="M1660" i="13"/>
  <c r="N1660" i="13"/>
  <c r="O1660" i="13"/>
  <c r="P1660" i="13"/>
  <c r="Q1660" i="13"/>
  <c r="L1661" i="13"/>
  <c r="M1661" i="13"/>
  <c r="N1661" i="13"/>
  <c r="O1661" i="13"/>
  <c r="P1661" i="13"/>
  <c r="Q1661" i="13"/>
  <c r="L1662" i="13"/>
  <c r="M1662" i="13"/>
  <c r="N1662" i="13"/>
  <c r="O1662" i="13"/>
  <c r="P1662" i="13"/>
  <c r="Q1662" i="13"/>
  <c r="L1663" i="13"/>
  <c r="M1663" i="13"/>
  <c r="N1663" i="13"/>
  <c r="O1663" i="13"/>
  <c r="P1663" i="13"/>
  <c r="Q1663" i="13"/>
  <c r="L1664" i="13"/>
  <c r="M1664" i="13"/>
  <c r="N1664" i="13"/>
  <c r="O1664" i="13"/>
  <c r="P1664" i="13"/>
  <c r="Q1664" i="13"/>
  <c r="L1665" i="13"/>
  <c r="M1665" i="13"/>
  <c r="N1665" i="13"/>
  <c r="O1665" i="13"/>
  <c r="P1665" i="13"/>
  <c r="Q1665" i="13"/>
  <c r="L1666" i="13"/>
  <c r="M1666" i="13"/>
  <c r="N1666" i="13"/>
  <c r="O1666" i="13"/>
  <c r="P1666" i="13"/>
  <c r="Q1666" i="13"/>
  <c r="L1667" i="13"/>
  <c r="M1667" i="13"/>
  <c r="N1667" i="13"/>
  <c r="O1667" i="13"/>
  <c r="P1667" i="13"/>
  <c r="Q1667" i="13"/>
  <c r="L1668" i="13"/>
  <c r="M1668" i="13"/>
  <c r="N1668" i="13"/>
  <c r="O1668" i="13"/>
  <c r="P1668" i="13"/>
  <c r="Q1668" i="13"/>
  <c r="L1669" i="13"/>
  <c r="M1669" i="13"/>
  <c r="N1669" i="13"/>
  <c r="O1669" i="13"/>
  <c r="P1669" i="13"/>
  <c r="Q1669" i="13"/>
  <c r="L1670" i="13"/>
  <c r="M1670" i="13"/>
  <c r="N1670" i="13"/>
  <c r="O1670" i="13"/>
  <c r="P1670" i="13"/>
  <c r="Q1670" i="13"/>
  <c r="L1671" i="13"/>
  <c r="M1671" i="13"/>
  <c r="N1671" i="13"/>
  <c r="O1671" i="13"/>
  <c r="P1671" i="13"/>
  <c r="Q1671" i="13"/>
  <c r="L1672" i="13"/>
  <c r="M1672" i="13"/>
  <c r="N1672" i="13"/>
  <c r="O1672" i="13"/>
  <c r="P1672" i="13"/>
  <c r="Q1672" i="13"/>
  <c r="L1673" i="13"/>
  <c r="M1673" i="13"/>
  <c r="N1673" i="13"/>
  <c r="O1673" i="13"/>
  <c r="P1673" i="13"/>
  <c r="Q1673" i="13"/>
  <c r="L1674" i="13"/>
  <c r="M1674" i="13"/>
  <c r="N1674" i="13"/>
  <c r="O1674" i="13"/>
  <c r="P1674" i="13"/>
  <c r="Q1674" i="13"/>
  <c r="L1675" i="13"/>
  <c r="M1675" i="13"/>
  <c r="N1675" i="13"/>
  <c r="O1675" i="13"/>
  <c r="P1675" i="13"/>
  <c r="Q1675" i="13"/>
  <c r="L1676" i="13"/>
  <c r="M1676" i="13"/>
  <c r="N1676" i="13"/>
  <c r="O1676" i="13"/>
  <c r="P1676" i="13"/>
  <c r="Q1676" i="13"/>
  <c r="L1677" i="13"/>
  <c r="M1677" i="13"/>
  <c r="N1677" i="13"/>
  <c r="O1677" i="13"/>
  <c r="P1677" i="13"/>
  <c r="Q1677" i="13"/>
  <c r="L1678" i="13"/>
  <c r="M1678" i="13"/>
  <c r="N1678" i="13"/>
  <c r="O1678" i="13"/>
  <c r="P1678" i="13"/>
  <c r="Q1678" i="13"/>
  <c r="L1679" i="13"/>
  <c r="M1679" i="13"/>
  <c r="N1679" i="13"/>
  <c r="O1679" i="13"/>
  <c r="P1679" i="13"/>
  <c r="Q1679" i="13"/>
  <c r="L1680" i="13"/>
  <c r="M1680" i="13"/>
  <c r="N1680" i="13"/>
  <c r="O1680" i="13"/>
  <c r="P1680" i="13"/>
  <c r="Q1680" i="13"/>
  <c r="L1681" i="13"/>
  <c r="M1681" i="13"/>
  <c r="N1681" i="13"/>
  <c r="O1681" i="13"/>
  <c r="P1681" i="13"/>
  <c r="Q1681" i="13"/>
  <c r="L1682" i="13"/>
  <c r="M1682" i="13"/>
  <c r="N1682" i="13"/>
  <c r="O1682" i="13"/>
  <c r="P1682" i="13"/>
  <c r="Q1682" i="13"/>
  <c r="L1683" i="13"/>
  <c r="M1683" i="13"/>
  <c r="N1683" i="13"/>
  <c r="O1683" i="13"/>
  <c r="P1683" i="13"/>
  <c r="Q1683" i="13"/>
  <c r="L1684" i="13"/>
  <c r="M1684" i="13"/>
  <c r="N1684" i="13"/>
  <c r="O1684" i="13"/>
  <c r="P1684" i="13"/>
  <c r="Q1684" i="13"/>
  <c r="L1685" i="13"/>
  <c r="M1685" i="13"/>
  <c r="N1685" i="13"/>
  <c r="O1685" i="13"/>
  <c r="P1685" i="13"/>
  <c r="Q1685" i="13"/>
  <c r="L1686" i="13"/>
  <c r="M1686" i="13"/>
  <c r="N1686" i="13"/>
  <c r="O1686" i="13"/>
  <c r="P1686" i="13"/>
  <c r="Q1686" i="13"/>
  <c r="L1687" i="13"/>
  <c r="M1687" i="13"/>
  <c r="N1687" i="13"/>
  <c r="O1687" i="13"/>
  <c r="P1687" i="13"/>
  <c r="Q1687" i="13"/>
  <c r="L1688" i="13"/>
  <c r="M1688" i="13"/>
  <c r="N1688" i="13"/>
  <c r="O1688" i="13"/>
  <c r="P1688" i="13"/>
  <c r="Q1688" i="13"/>
  <c r="L1689" i="13"/>
  <c r="M1689" i="13"/>
  <c r="N1689" i="13"/>
  <c r="O1689" i="13"/>
  <c r="P1689" i="13"/>
  <c r="Q1689" i="13"/>
  <c r="L1690" i="13"/>
  <c r="M1690" i="13"/>
  <c r="N1690" i="13"/>
  <c r="O1690" i="13"/>
  <c r="P1690" i="13"/>
  <c r="Q1690" i="13"/>
  <c r="L1691" i="13"/>
  <c r="M1691" i="13"/>
  <c r="N1691" i="13"/>
  <c r="O1691" i="13"/>
  <c r="P1691" i="13"/>
  <c r="Q1691" i="13"/>
  <c r="L1692" i="13"/>
  <c r="M1692" i="13"/>
  <c r="N1692" i="13"/>
  <c r="O1692" i="13"/>
  <c r="P1692" i="13"/>
  <c r="Q1692" i="13"/>
  <c r="L1693" i="13"/>
  <c r="M1693" i="13"/>
  <c r="N1693" i="13"/>
  <c r="O1693" i="13"/>
  <c r="P1693" i="13"/>
  <c r="Q1693" i="13"/>
  <c r="L1694" i="13"/>
  <c r="M1694" i="13"/>
  <c r="N1694" i="13"/>
  <c r="O1694" i="13"/>
  <c r="P1694" i="13"/>
  <c r="Q1694" i="13"/>
  <c r="L1695" i="13"/>
  <c r="M1695" i="13"/>
  <c r="N1695" i="13"/>
  <c r="O1695" i="13"/>
  <c r="P1695" i="13"/>
  <c r="Q1695" i="13"/>
  <c r="L1696" i="13"/>
  <c r="M1696" i="13"/>
  <c r="N1696" i="13"/>
  <c r="O1696" i="13"/>
  <c r="P1696" i="13"/>
  <c r="Q1696" i="13"/>
  <c r="L1697" i="13"/>
  <c r="M1697" i="13"/>
  <c r="N1697" i="13"/>
  <c r="O1697" i="13"/>
  <c r="P1697" i="13"/>
  <c r="Q1697" i="13"/>
  <c r="L1698" i="13"/>
  <c r="M1698" i="13"/>
  <c r="N1698" i="13"/>
  <c r="O1698" i="13"/>
  <c r="P1698" i="13"/>
  <c r="Q1698" i="13"/>
  <c r="L1699" i="13"/>
  <c r="M1699" i="13"/>
  <c r="N1699" i="13"/>
  <c r="O1699" i="13"/>
  <c r="P1699" i="13"/>
  <c r="Q1699" i="13"/>
  <c r="L1700" i="13"/>
  <c r="M1700" i="13"/>
  <c r="N1700" i="13"/>
  <c r="O1700" i="13"/>
  <c r="P1700" i="13"/>
  <c r="Q1700" i="13"/>
  <c r="L1701" i="13"/>
  <c r="M1701" i="13"/>
  <c r="N1701" i="13"/>
  <c r="O1701" i="13"/>
  <c r="P1701" i="13"/>
  <c r="Q1701" i="13"/>
  <c r="L1702" i="13"/>
  <c r="M1702" i="13"/>
  <c r="N1702" i="13"/>
  <c r="O1702" i="13"/>
  <c r="P1702" i="13"/>
  <c r="Q1702" i="13"/>
  <c r="L1703" i="13"/>
  <c r="M1703" i="13"/>
  <c r="N1703" i="13"/>
  <c r="O1703" i="13"/>
  <c r="P1703" i="13"/>
  <c r="Q1703" i="13"/>
  <c r="L1704" i="13"/>
  <c r="M1704" i="13"/>
  <c r="N1704" i="13"/>
  <c r="O1704" i="13"/>
  <c r="P1704" i="13"/>
  <c r="Q1704" i="13"/>
  <c r="L1705" i="13"/>
  <c r="M1705" i="13"/>
  <c r="N1705" i="13"/>
  <c r="O1705" i="13"/>
  <c r="P1705" i="13"/>
  <c r="Q1705" i="13"/>
  <c r="L1706" i="13"/>
  <c r="M1706" i="13"/>
  <c r="N1706" i="13"/>
  <c r="O1706" i="13"/>
  <c r="P1706" i="13"/>
  <c r="Q1706" i="13"/>
  <c r="L1707" i="13"/>
  <c r="M1707" i="13"/>
  <c r="N1707" i="13"/>
  <c r="O1707" i="13"/>
  <c r="P1707" i="13"/>
  <c r="Q1707" i="13"/>
  <c r="L1708" i="13"/>
  <c r="M1708" i="13"/>
  <c r="N1708" i="13"/>
  <c r="O1708" i="13"/>
  <c r="P1708" i="13"/>
  <c r="Q1708" i="13"/>
  <c r="L1709" i="13"/>
  <c r="M1709" i="13"/>
  <c r="N1709" i="13"/>
  <c r="O1709" i="13"/>
  <c r="P1709" i="13"/>
  <c r="Q1709" i="13"/>
  <c r="L1710" i="13"/>
  <c r="M1710" i="13"/>
  <c r="N1710" i="13"/>
  <c r="O1710" i="13"/>
  <c r="P1710" i="13"/>
  <c r="Q1710" i="13"/>
  <c r="L1711" i="13"/>
  <c r="M1711" i="13"/>
  <c r="N1711" i="13"/>
  <c r="O1711" i="13"/>
  <c r="P1711" i="13"/>
  <c r="Q1711" i="13"/>
  <c r="L1712" i="13"/>
  <c r="M1712" i="13"/>
  <c r="N1712" i="13"/>
  <c r="O1712" i="13"/>
  <c r="P1712" i="13"/>
  <c r="Q1712" i="13"/>
  <c r="L1713" i="13"/>
  <c r="M1713" i="13"/>
  <c r="N1713" i="13"/>
  <c r="O1713" i="13"/>
  <c r="P1713" i="13"/>
  <c r="Q1713" i="13"/>
  <c r="L1714" i="13"/>
  <c r="M1714" i="13"/>
  <c r="N1714" i="13"/>
  <c r="O1714" i="13"/>
  <c r="P1714" i="13"/>
  <c r="Q1714" i="13"/>
  <c r="L1715" i="13"/>
  <c r="M1715" i="13"/>
  <c r="N1715" i="13"/>
  <c r="O1715" i="13"/>
  <c r="P1715" i="13"/>
  <c r="Q1715" i="13"/>
  <c r="L1716" i="13"/>
  <c r="M1716" i="13"/>
  <c r="N1716" i="13"/>
  <c r="O1716" i="13"/>
  <c r="P1716" i="13"/>
  <c r="Q1716" i="13"/>
  <c r="L1717" i="13"/>
  <c r="M1717" i="13"/>
  <c r="N1717" i="13"/>
  <c r="O1717" i="13"/>
  <c r="P1717" i="13"/>
  <c r="Q1717" i="13"/>
  <c r="L1718" i="13"/>
  <c r="M1718" i="13"/>
  <c r="N1718" i="13"/>
  <c r="O1718" i="13"/>
  <c r="P1718" i="13"/>
  <c r="Q1718" i="13"/>
  <c r="L1719" i="13"/>
  <c r="M1719" i="13"/>
  <c r="N1719" i="13"/>
  <c r="O1719" i="13"/>
  <c r="P1719" i="13"/>
  <c r="Q1719" i="13"/>
  <c r="L1720" i="13"/>
  <c r="M1720" i="13"/>
  <c r="N1720" i="13"/>
  <c r="O1720" i="13"/>
  <c r="P1720" i="13"/>
  <c r="Q1720" i="13"/>
  <c r="L1721" i="13"/>
  <c r="M1721" i="13"/>
  <c r="N1721" i="13"/>
  <c r="O1721" i="13"/>
  <c r="P1721" i="13"/>
  <c r="Q1721" i="13"/>
  <c r="L1722" i="13"/>
  <c r="M1722" i="13"/>
  <c r="N1722" i="13"/>
  <c r="O1722" i="13"/>
  <c r="P1722" i="13"/>
  <c r="Q1722" i="13"/>
  <c r="L1723" i="13"/>
  <c r="M1723" i="13"/>
  <c r="N1723" i="13"/>
  <c r="O1723" i="13"/>
  <c r="P1723" i="13"/>
  <c r="Q1723" i="13"/>
  <c r="L1724" i="13"/>
  <c r="M1724" i="13"/>
  <c r="N1724" i="13"/>
  <c r="O1724" i="13"/>
  <c r="P1724" i="13"/>
  <c r="Q1724" i="13"/>
  <c r="L1725" i="13"/>
  <c r="M1725" i="13"/>
  <c r="N1725" i="13"/>
  <c r="O1725" i="13"/>
  <c r="P1725" i="13"/>
  <c r="Q1725" i="13"/>
  <c r="L1726" i="13"/>
  <c r="M1726" i="13"/>
  <c r="N1726" i="13"/>
  <c r="O1726" i="13"/>
  <c r="P1726" i="13"/>
  <c r="Q1726" i="13"/>
  <c r="L1727" i="13"/>
  <c r="M1727" i="13"/>
  <c r="N1727" i="13"/>
  <c r="O1727" i="13"/>
  <c r="P1727" i="13"/>
  <c r="Q1727" i="13"/>
  <c r="L1728" i="13"/>
  <c r="M1728" i="13"/>
  <c r="N1728" i="13"/>
  <c r="O1728" i="13"/>
  <c r="P1728" i="13"/>
  <c r="Q1728" i="13"/>
  <c r="L1729" i="13"/>
  <c r="M1729" i="13"/>
  <c r="N1729" i="13"/>
  <c r="O1729" i="13"/>
  <c r="P1729" i="13"/>
  <c r="Q1729" i="13"/>
  <c r="L1730" i="13"/>
  <c r="M1730" i="13"/>
  <c r="N1730" i="13"/>
  <c r="O1730" i="13"/>
  <c r="P1730" i="13"/>
  <c r="Q1730" i="13"/>
  <c r="L1731" i="13"/>
  <c r="M1731" i="13"/>
  <c r="N1731" i="13"/>
  <c r="O1731" i="13"/>
  <c r="P1731" i="13"/>
  <c r="Q1731" i="13"/>
  <c r="L1732" i="13"/>
  <c r="M1732" i="13"/>
  <c r="N1732" i="13"/>
  <c r="O1732" i="13"/>
  <c r="P1732" i="13"/>
  <c r="Q1732" i="13"/>
  <c r="L1733" i="13"/>
  <c r="M1733" i="13"/>
  <c r="N1733" i="13"/>
  <c r="O1733" i="13"/>
  <c r="P1733" i="13"/>
  <c r="Q1733" i="13"/>
  <c r="L1734" i="13"/>
  <c r="M1734" i="13"/>
  <c r="N1734" i="13"/>
  <c r="O1734" i="13"/>
  <c r="P1734" i="13"/>
  <c r="Q1734" i="13"/>
  <c r="L1735" i="13"/>
  <c r="M1735" i="13"/>
  <c r="N1735" i="13"/>
  <c r="O1735" i="13"/>
  <c r="P1735" i="13"/>
  <c r="Q1735" i="13"/>
  <c r="L1736" i="13"/>
  <c r="M1736" i="13"/>
  <c r="N1736" i="13"/>
  <c r="O1736" i="13"/>
  <c r="P1736" i="13"/>
  <c r="Q1736" i="13"/>
  <c r="L1737" i="13"/>
  <c r="M1737" i="13"/>
  <c r="N1737" i="13"/>
  <c r="O1737" i="13"/>
  <c r="P1737" i="13"/>
  <c r="Q1737" i="13"/>
  <c r="L1738" i="13"/>
  <c r="M1738" i="13"/>
  <c r="N1738" i="13"/>
  <c r="O1738" i="13"/>
  <c r="P1738" i="13"/>
  <c r="Q1738" i="13"/>
  <c r="L1739" i="13"/>
  <c r="M1739" i="13"/>
  <c r="N1739" i="13"/>
  <c r="O1739" i="13"/>
  <c r="P1739" i="13"/>
  <c r="Q1739" i="13"/>
  <c r="L1740" i="13"/>
  <c r="M1740" i="13"/>
  <c r="N1740" i="13"/>
  <c r="O1740" i="13"/>
  <c r="P1740" i="13"/>
  <c r="Q1740" i="13"/>
  <c r="L1741" i="13"/>
  <c r="M1741" i="13"/>
  <c r="N1741" i="13"/>
  <c r="O1741" i="13"/>
  <c r="P1741" i="13"/>
  <c r="Q1741" i="13"/>
  <c r="L1742" i="13"/>
  <c r="M1742" i="13"/>
  <c r="N1742" i="13"/>
  <c r="O1742" i="13"/>
  <c r="P1742" i="13"/>
  <c r="Q1742" i="13"/>
  <c r="L1743" i="13"/>
  <c r="M1743" i="13"/>
  <c r="N1743" i="13"/>
  <c r="O1743" i="13"/>
  <c r="P1743" i="13"/>
  <c r="Q1743" i="13"/>
  <c r="L1744" i="13"/>
  <c r="M1744" i="13"/>
  <c r="N1744" i="13"/>
  <c r="O1744" i="13"/>
  <c r="P1744" i="13"/>
  <c r="Q1744" i="13"/>
  <c r="L1745" i="13"/>
  <c r="M1745" i="13"/>
  <c r="N1745" i="13"/>
  <c r="O1745" i="13"/>
  <c r="P1745" i="13"/>
  <c r="Q1745" i="13"/>
  <c r="L1746" i="13"/>
  <c r="M1746" i="13"/>
  <c r="N1746" i="13"/>
  <c r="O1746" i="13"/>
  <c r="P1746" i="13"/>
  <c r="Q1746" i="13"/>
  <c r="L1747" i="13"/>
  <c r="M1747" i="13"/>
  <c r="N1747" i="13"/>
  <c r="O1747" i="13"/>
  <c r="P1747" i="13"/>
  <c r="Q1747" i="13"/>
  <c r="L1748" i="13"/>
  <c r="M1748" i="13"/>
  <c r="N1748" i="13"/>
  <c r="O1748" i="13"/>
  <c r="P1748" i="13"/>
  <c r="Q1748" i="13"/>
  <c r="L1749" i="13"/>
  <c r="M1749" i="13"/>
  <c r="N1749" i="13"/>
  <c r="O1749" i="13"/>
  <c r="P1749" i="13"/>
  <c r="Q1749" i="13"/>
  <c r="L1750" i="13"/>
  <c r="M1750" i="13"/>
  <c r="N1750" i="13"/>
  <c r="O1750" i="13"/>
  <c r="P1750" i="13"/>
  <c r="Q1750" i="13"/>
  <c r="L1751" i="13"/>
  <c r="M1751" i="13"/>
  <c r="N1751" i="13"/>
  <c r="O1751" i="13"/>
  <c r="P1751" i="13"/>
  <c r="Q1751" i="13"/>
  <c r="L1752" i="13"/>
  <c r="M1752" i="13"/>
  <c r="N1752" i="13"/>
  <c r="O1752" i="13"/>
  <c r="P1752" i="13"/>
  <c r="Q1752" i="13"/>
  <c r="L1753" i="13"/>
  <c r="M1753" i="13"/>
  <c r="N1753" i="13"/>
  <c r="O1753" i="13"/>
  <c r="P1753" i="13"/>
  <c r="Q1753" i="13"/>
  <c r="L1754" i="13"/>
  <c r="M1754" i="13"/>
  <c r="N1754" i="13"/>
  <c r="O1754" i="13"/>
  <c r="P1754" i="13"/>
  <c r="Q1754" i="13"/>
  <c r="L1755" i="13"/>
  <c r="M1755" i="13"/>
  <c r="N1755" i="13"/>
  <c r="O1755" i="13"/>
  <c r="P1755" i="13"/>
  <c r="Q1755" i="13"/>
  <c r="L1756" i="13"/>
  <c r="M1756" i="13"/>
  <c r="N1756" i="13"/>
  <c r="O1756" i="13"/>
  <c r="P1756" i="13"/>
  <c r="Q1756" i="13"/>
  <c r="L1757" i="13"/>
  <c r="M1757" i="13"/>
  <c r="N1757" i="13"/>
  <c r="O1757" i="13"/>
  <c r="P1757" i="13"/>
  <c r="Q1757" i="13"/>
  <c r="L1758" i="13"/>
  <c r="M1758" i="13"/>
  <c r="N1758" i="13"/>
  <c r="O1758" i="13"/>
  <c r="P1758" i="13"/>
  <c r="Q1758" i="13"/>
  <c r="L1759" i="13"/>
  <c r="M1759" i="13"/>
  <c r="N1759" i="13"/>
  <c r="O1759" i="13"/>
  <c r="P1759" i="13"/>
  <c r="Q1759" i="13"/>
  <c r="L1760" i="13"/>
  <c r="M1760" i="13"/>
  <c r="N1760" i="13"/>
  <c r="O1760" i="13"/>
  <c r="P1760" i="13"/>
  <c r="Q1760" i="13"/>
  <c r="L1761" i="13"/>
  <c r="M1761" i="13"/>
  <c r="N1761" i="13"/>
  <c r="O1761" i="13"/>
  <c r="P1761" i="13"/>
  <c r="Q1761" i="13"/>
  <c r="L1762" i="13"/>
  <c r="M1762" i="13"/>
  <c r="N1762" i="13"/>
  <c r="O1762" i="13"/>
  <c r="P1762" i="13"/>
  <c r="Q1762" i="13"/>
  <c r="L1763" i="13"/>
  <c r="M1763" i="13"/>
  <c r="N1763" i="13"/>
  <c r="O1763" i="13"/>
  <c r="P1763" i="13"/>
  <c r="Q1763" i="13"/>
  <c r="L1764" i="13"/>
  <c r="M1764" i="13"/>
  <c r="N1764" i="13"/>
  <c r="O1764" i="13"/>
  <c r="P1764" i="13"/>
  <c r="Q1764" i="13"/>
  <c r="L1765" i="13"/>
  <c r="M1765" i="13"/>
  <c r="N1765" i="13"/>
  <c r="O1765" i="13"/>
  <c r="P1765" i="13"/>
  <c r="Q1765" i="13"/>
  <c r="L1766" i="13"/>
  <c r="M1766" i="13"/>
  <c r="N1766" i="13"/>
  <c r="O1766" i="13"/>
  <c r="P1766" i="13"/>
  <c r="Q1766" i="13"/>
  <c r="L1767" i="13"/>
  <c r="M1767" i="13"/>
  <c r="N1767" i="13"/>
  <c r="O1767" i="13"/>
  <c r="P1767" i="13"/>
  <c r="Q1767" i="13"/>
  <c r="L1768" i="13"/>
  <c r="M1768" i="13"/>
  <c r="N1768" i="13"/>
  <c r="O1768" i="13"/>
  <c r="P1768" i="13"/>
  <c r="Q1768" i="13"/>
  <c r="L1769" i="13"/>
  <c r="M1769" i="13"/>
  <c r="N1769" i="13"/>
  <c r="O1769" i="13"/>
  <c r="P1769" i="13"/>
  <c r="Q1769" i="13"/>
  <c r="L1770" i="13"/>
  <c r="M1770" i="13"/>
  <c r="N1770" i="13"/>
  <c r="O1770" i="13"/>
  <c r="P1770" i="13"/>
  <c r="Q1770" i="13"/>
  <c r="L1771" i="13"/>
  <c r="M1771" i="13"/>
  <c r="N1771" i="13"/>
  <c r="O1771" i="13"/>
  <c r="P1771" i="13"/>
  <c r="Q1771" i="13"/>
  <c r="L1772" i="13"/>
  <c r="M1772" i="13"/>
  <c r="N1772" i="13"/>
  <c r="O1772" i="13"/>
  <c r="P1772" i="13"/>
  <c r="Q1772" i="13"/>
  <c r="L1773" i="13"/>
  <c r="M1773" i="13"/>
  <c r="N1773" i="13"/>
  <c r="O1773" i="13"/>
  <c r="P1773" i="13"/>
  <c r="Q1773" i="13"/>
  <c r="L1774" i="13"/>
  <c r="M1774" i="13"/>
  <c r="N1774" i="13"/>
  <c r="O1774" i="13"/>
  <c r="P1774" i="13"/>
  <c r="Q1774" i="13"/>
  <c r="L1775" i="13"/>
  <c r="M1775" i="13"/>
  <c r="N1775" i="13"/>
  <c r="O1775" i="13"/>
  <c r="P1775" i="13"/>
  <c r="Q1775" i="13"/>
  <c r="L1776" i="13"/>
  <c r="M1776" i="13"/>
  <c r="N1776" i="13"/>
  <c r="O1776" i="13"/>
  <c r="P1776" i="13"/>
  <c r="Q1776" i="13"/>
  <c r="L1777" i="13"/>
  <c r="M1777" i="13"/>
  <c r="N1777" i="13"/>
  <c r="O1777" i="13"/>
  <c r="P1777" i="13"/>
  <c r="Q1777" i="13"/>
  <c r="L1778" i="13"/>
  <c r="M1778" i="13"/>
  <c r="N1778" i="13"/>
  <c r="O1778" i="13"/>
  <c r="P1778" i="13"/>
  <c r="Q1778" i="13"/>
  <c r="L1779" i="13"/>
  <c r="M1779" i="13"/>
  <c r="N1779" i="13"/>
  <c r="O1779" i="13"/>
  <c r="P1779" i="13"/>
  <c r="Q1779" i="13"/>
  <c r="L1780" i="13"/>
  <c r="M1780" i="13"/>
  <c r="N1780" i="13"/>
  <c r="O1780" i="13"/>
  <c r="P1780" i="13"/>
  <c r="Q1780" i="13"/>
  <c r="L1781" i="13"/>
  <c r="M1781" i="13"/>
  <c r="N1781" i="13"/>
  <c r="O1781" i="13"/>
  <c r="P1781" i="13"/>
  <c r="Q1781" i="13"/>
  <c r="L1782" i="13"/>
  <c r="M1782" i="13"/>
  <c r="N1782" i="13"/>
  <c r="O1782" i="13"/>
  <c r="P1782" i="13"/>
  <c r="Q1782" i="13"/>
  <c r="L1783" i="13"/>
  <c r="M1783" i="13"/>
  <c r="N1783" i="13"/>
  <c r="O1783" i="13"/>
  <c r="P1783" i="13"/>
  <c r="Q1783" i="13"/>
  <c r="L1784" i="13"/>
  <c r="M1784" i="13"/>
  <c r="N1784" i="13"/>
  <c r="O1784" i="13"/>
  <c r="P1784" i="13"/>
  <c r="Q1784" i="13"/>
  <c r="L1785" i="13"/>
  <c r="M1785" i="13"/>
  <c r="N1785" i="13"/>
  <c r="O1785" i="13"/>
  <c r="P1785" i="13"/>
  <c r="Q1785" i="13"/>
  <c r="L1786" i="13"/>
  <c r="M1786" i="13"/>
  <c r="N1786" i="13"/>
  <c r="O1786" i="13"/>
  <c r="P1786" i="13"/>
  <c r="Q1786" i="13"/>
  <c r="L1787" i="13"/>
  <c r="M1787" i="13"/>
  <c r="N1787" i="13"/>
  <c r="O1787" i="13"/>
  <c r="P1787" i="13"/>
  <c r="Q1787" i="13"/>
  <c r="L1788" i="13"/>
  <c r="M1788" i="13"/>
  <c r="N1788" i="13"/>
  <c r="O1788" i="13"/>
  <c r="P1788" i="13"/>
  <c r="Q1788" i="13"/>
  <c r="L1789" i="13"/>
  <c r="M1789" i="13"/>
  <c r="N1789" i="13"/>
  <c r="O1789" i="13"/>
  <c r="P1789" i="13"/>
  <c r="Q1789" i="13"/>
  <c r="L1790" i="13"/>
  <c r="M1790" i="13"/>
  <c r="N1790" i="13"/>
  <c r="O1790" i="13"/>
  <c r="P1790" i="13"/>
  <c r="Q1790" i="13"/>
  <c r="L1791" i="13"/>
  <c r="M1791" i="13"/>
  <c r="N1791" i="13"/>
  <c r="O1791" i="13"/>
  <c r="P1791" i="13"/>
  <c r="Q1791" i="13"/>
  <c r="L1792" i="13"/>
  <c r="M1792" i="13"/>
  <c r="N1792" i="13"/>
  <c r="O1792" i="13"/>
  <c r="P1792" i="13"/>
  <c r="Q1792" i="13"/>
  <c r="L1793" i="13"/>
  <c r="M1793" i="13"/>
  <c r="N1793" i="13"/>
  <c r="O1793" i="13"/>
  <c r="P1793" i="13"/>
  <c r="Q1793" i="13"/>
  <c r="L1794" i="13"/>
  <c r="M1794" i="13"/>
  <c r="N1794" i="13"/>
  <c r="O1794" i="13"/>
  <c r="P1794" i="13"/>
  <c r="Q1794" i="13"/>
  <c r="L1795" i="13"/>
  <c r="M1795" i="13"/>
  <c r="N1795" i="13"/>
  <c r="O1795" i="13"/>
  <c r="P1795" i="13"/>
  <c r="Q1795" i="13"/>
  <c r="L1796" i="13"/>
  <c r="M1796" i="13"/>
  <c r="N1796" i="13"/>
  <c r="O1796" i="13"/>
  <c r="P1796" i="13"/>
  <c r="Q1796" i="13"/>
  <c r="L1797" i="13"/>
  <c r="M1797" i="13"/>
  <c r="N1797" i="13"/>
  <c r="O1797" i="13"/>
  <c r="P1797" i="13"/>
  <c r="Q1797" i="13"/>
  <c r="L1798" i="13"/>
  <c r="M1798" i="13"/>
  <c r="N1798" i="13"/>
  <c r="O1798" i="13"/>
  <c r="P1798" i="13"/>
  <c r="Q1798" i="13"/>
  <c r="L1799" i="13"/>
  <c r="M1799" i="13"/>
  <c r="N1799" i="13"/>
  <c r="O1799" i="13"/>
  <c r="P1799" i="13"/>
  <c r="Q1799" i="13"/>
  <c r="L1800" i="13"/>
  <c r="M1800" i="13"/>
  <c r="N1800" i="13"/>
  <c r="O1800" i="13"/>
  <c r="P1800" i="13"/>
  <c r="Q1800" i="13"/>
  <c r="L1801" i="13"/>
  <c r="M1801" i="13"/>
  <c r="N1801" i="13"/>
  <c r="O1801" i="13"/>
  <c r="P1801" i="13"/>
  <c r="Q1801" i="13"/>
  <c r="L1802" i="13"/>
  <c r="M1802" i="13"/>
  <c r="N1802" i="13"/>
  <c r="O1802" i="13"/>
  <c r="P1802" i="13"/>
  <c r="Q1802" i="13"/>
  <c r="L1803" i="13"/>
  <c r="M1803" i="13"/>
  <c r="N1803" i="13"/>
  <c r="O1803" i="13"/>
  <c r="P1803" i="13"/>
  <c r="Q1803" i="13"/>
  <c r="L1804" i="13"/>
  <c r="M1804" i="13"/>
  <c r="N1804" i="13"/>
  <c r="O1804" i="13"/>
  <c r="P1804" i="13"/>
  <c r="Q1804" i="13"/>
  <c r="L1805" i="13"/>
  <c r="M1805" i="13"/>
  <c r="N1805" i="13"/>
  <c r="O1805" i="13"/>
  <c r="P1805" i="13"/>
  <c r="Q1805" i="13"/>
  <c r="L1806" i="13"/>
  <c r="M1806" i="13"/>
  <c r="N1806" i="13"/>
  <c r="O1806" i="13"/>
  <c r="P1806" i="13"/>
  <c r="Q1806" i="13"/>
  <c r="L1807" i="13"/>
  <c r="M1807" i="13"/>
  <c r="N1807" i="13"/>
  <c r="O1807" i="13"/>
  <c r="P1807" i="13"/>
  <c r="Q1807" i="13"/>
  <c r="L1808" i="13"/>
  <c r="M1808" i="13"/>
  <c r="N1808" i="13"/>
  <c r="O1808" i="13"/>
  <c r="P1808" i="13"/>
  <c r="Q1808" i="13"/>
  <c r="L1809" i="13"/>
  <c r="M1809" i="13"/>
  <c r="N1809" i="13"/>
  <c r="O1809" i="13"/>
  <c r="P1809" i="13"/>
  <c r="Q1809" i="13"/>
  <c r="L1810" i="13"/>
  <c r="M1810" i="13"/>
  <c r="N1810" i="13"/>
  <c r="O1810" i="13"/>
  <c r="P1810" i="13"/>
  <c r="Q1810" i="13"/>
  <c r="L1811" i="13"/>
  <c r="M1811" i="13"/>
  <c r="N1811" i="13"/>
  <c r="O1811" i="13"/>
  <c r="P1811" i="13"/>
  <c r="Q1811" i="13"/>
  <c r="L1812" i="13"/>
  <c r="M1812" i="13"/>
  <c r="N1812" i="13"/>
  <c r="O1812" i="13"/>
  <c r="P1812" i="13"/>
  <c r="Q1812" i="13"/>
  <c r="L1813" i="13"/>
  <c r="M1813" i="13"/>
  <c r="N1813" i="13"/>
  <c r="O1813" i="13"/>
  <c r="P1813" i="13"/>
  <c r="Q1813" i="13"/>
  <c r="L1814" i="13"/>
  <c r="M1814" i="13"/>
  <c r="N1814" i="13"/>
  <c r="O1814" i="13"/>
  <c r="P1814" i="13"/>
  <c r="Q1814" i="13"/>
  <c r="L1815" i="13"/>
  <c r="M1815" i="13"/>
  <c r="N1815" i="13"/>
  <c r="O1815" i="13"/>
  <c r="P1815" i="13"/>
  <c r="Q1815" i="13"/>
  <c r="L1816" i="13"/>
  <c r="M1816" i="13"/>
  <c r="N1816" i="13"/>
  <c r="O1816" i="13"/>
  <c r="P1816" i="13"/>
  <c r="Q1816" i="13"/>
  <c r="L1817" i="13"/>
  <c r="M1817" i="13"/>
  <c r="N1817" i="13"/>
  <c r="O1817" i="13"/>
  <c r="P1817" i="13"/>
  <c r="Q1817" i="13"/>
  <c r="L1818" i="13"/>
  <c r="M1818" i="13"/>
  <c r="N1818" i="13"/>
  <c r="O1818" i="13"/>
  <c r="P1818" i="13"/>
  <c r="Q1818" i="13"/>
  <c r="L1819" i="13"/>
  <c r="M1819" i="13"/>
  <c r="N1819" i="13"/>
  <c r="O1819" i="13"/>
  <c r="P1819" i="13"/>
  <c r="Q1819" i="13"/>
  <c r="L1820" i="13"/>
  <c r="M1820" i="13"/>
  <c r="N1820" i="13"/>
  <c r="O1820" i="13"/>
  <c r="P1820" i="13"/>
  <c r="Q1820" i="13"/>
  <c r="L1821" i="13"/>
  <c r="M1821" i="13"/>
  <c r="N1821" i="13"/>
  <c r="O1821" i="13"/>
  <c r="P1821" i="13"/>
  <c r="Q1821" i="13"/>
  <c r="L1822" i="13"/>
  <c r="M1822" i="13"/>
  <c r="N1822" i="13"/>
  <c r="O1822" i="13"/>
  <c r="P1822" i="13"/>
  <c r="Q1822" i="13"/>
  <c r="L1823" i="13"/>
  <c r="M1823" i="13"/>
  <c r="N1823" i="13"/>
  <c r="O1823" i="13"/>
  <c r="P1823" i="13"/>
  <c r="Q1823" i="13"/>
  <c r="L1824" i="13"/>
  <c r="M1824" i="13"/>
  <c r="N1824" i="13"/>
  <c r="O1824" i="13"/>
  <c r="P1824" i="13"/>
  <c r="Q1824" i="13"/>
  <c r="L1825" i="13"/>
  <c r="M1825" i="13"/>
  <c r="N1825" i="13"/>
  <c r="O1825" i="13"/>
  <c r="P1825" i="13"/>
  <c r="Q1825" i="13"/>
  <c r="L1826" i="13"/>
  <c r="M1826" i="13"/>
  <c r="N1826" i="13"/>
  <c r="O1826" i="13"/>
  <c r="P1826" i="13"/>
  <c r="Q1826" i="13"/>
  <c r="L1827" i="13"/>
  <c r="M1827" i="13"/>
  <c r="N1827" i="13"/>
  <c r="O1827" i="13"/>
  <c r="P1827" i="13"/>
  <c r="Q1827" i="13"/>
  <c r="L1828" i="13"/>
  <c r="M1828" i="13"/>
  <c r="N1828" i="13"/>
  <c r="O1828" i="13"/>
  <c r="P1828" i="13"/>
  <c r="Q1828" i="13"/>
  <c r="L1829" i="13"/>
  <c r="M1829" i="13"/>
  <c r="N1829" i="13"/>
  <c r="O1829" i="13"/>
  <c r="P1829" i="13"/>
  <c r="Q1829" i="13"/>
  <c r="L1830" i="13"/>
  <c r="M1830" i="13"/>
  <c r="N1830" i="13"/>
  <c r="O1830" i="13"/>
  <c r="P1830" i="13"/>
  <c r="Q1830" i="13"/>
  <c r="L1831" i="13"/>
  <c r="M1831" i="13"/>
  <c r="N1831" i="13"/>
  <c r="O1831" i="13"/>
  <c r="P1831" i="13"/>
  <c r="Q1831" i="13"/>
  <c r="L1832" i="13"/>
  <c r="M1832" i="13"/>
  <c r="N1832" i="13"/>
  <c r="O1832" i="13"/>
  <c r="P1832" i="13"/>
  <c r="Q1832" i="13"/>
  <c r="L1833" i="13"/>
  <c r="M1833" i="13"/>
  <c r="N1833" i="13"/>
  <c r="O1833" i="13"/>
  <c r="P1833" i="13"/>
  <c r="Q1833" i="13"/>
  <c r="L1834" i="13"/>
  <c r="M1834" i="13"/>
  <c r="N1834" i="13"/>
  <c r="O1834" i="13"/>
  <c r="P1834" i="13"/>
  <c r="Q1834" i="13"/>
  <c r="L1835" i="13"/>
  <c r="M1835" i="13"/>
  <c r="N1835" i="13"/>
  <c r="O1835" i="13"/>
  <c r="P1835" i="13"/>
  <c r="Q1835" i="13"/>
  <c r="L1836" i="13"/>
  <c r="M1836" i="13"/>
  <c r="N1836" i="13"/>
  <c r="O1836" i="13"/>
  <c r="P1836" i="13"/>
  <c r="Q1836" i="13"/>
  <c r="L1837" i="13"/>
  <c r="M1837" i="13"/>
  <c r="N1837" i="13"/>
  <c r="O1837" i="13"/>
  <c r="P1837" i="13"/>
  <c r="Q1837" i="13"/>
  <c r="L1838" i="13"/>
  <c r="M1838" i="13"/>
  <c r="N1838" i="13"/>
  <c r="O1838" i="13"/>
  <c r="P1838" i="13"/>
  <c r="Q1838" i="13"/>
  <c r="L1839" i="13"/>
  <c r="M1839" i="13"/>
  <c r="N1839" i="13"/>
  <c r="O1839" i="13"/>
  <c r="P1839" i="13"/>
  <c r="Q1839" i="13"/>
  <c r="L1840" i="13"/>
  <c r="M1840" i="13"/>
  <c r="N1840" i="13"/>
  <c r="O1840" i="13"/>
  <c r="P1840" i="13"/>
  <c r="Q1840" i="13"/>
  <c r="L1841" i="13"/>
  <c r="M1841" i="13"/>
  <c r="N1841" i="13"/>
  <c r="O1841" i="13"/>
  <c r="P1841" i="13"/>
  <c r="Q1841" i="13"/>
  <c r="L1842" i="13"/>
  <c r="M1842" i="13"/>
  <c r="N1842" i="13"/>
  <c r="O1842" i="13"/>
  <c r="P1842" i="13"/>
  <c r="Q1842" i="13"/>
  <c r="L1843" i="13"/>
  <c r="M1843" i="13"/>
  <c r="N1843" i="13"/>
  <c r="O1843" i="13"/>
  <c r="P1843" i="13"/>
  <c r="Q1843" i="13"/>
  <c r="L1844" i="13"/>
  <c r="M1844" i="13"/>
  <c r="N1844" i="13"/>
  <c r="O1844" i="13"/>
  <c r="P1844" i="13"/>
  <c r="Q1844" i="13"/>
  <c r="L1845" i="13"/>
  <c r="M1845" i="13"/>
  <c r="N1845" i="13"/>
  <c r="O1845" i="13"/>
  <c r="P1845" i="13"/>
  <c r="Q1845" i="13"/>
  <c r="L1846" i="13"/>
  <c r="M1846" i="13"/>
  <c r="N1846" i="13"/>
  <c r="O1846" i="13"/>
  <c r="P1846" i="13"/>
  <c r="Q1846" i="13"/>
  <c r="L1847" i="13"/>
  <c r="M1847" i="13"/>
  <c r="N1847" i="13"/>
  <c r="O1847" i="13"/>
  <c r="P1847" i="13"/>
  <c r="Q1847" i="13"/>
  <c r="L1848" i="13"/>
  <c r="M1848" i="13"/>
  <c r="N1848" i="13"/>
  <c r="O1848" i="13"/>
  <c r="P1848" i="13"/>
  <c r="Q1848" i="13"/>
  <c r="L1849" i="13"/>
  <c r="M1849" i="13"/>
  <c r="N1849" i="13"/>
  <c r="O1849" i="13"/>
  <c r="P1849" i="13"/>
  <c r="Q1849" i="13"/>
  <c r="L1850" i="13"/>
  <c r="M1850" i="13"/>
  <c r="N1850" i="13"/>
  <c r="O1850" i="13"/>
  <c r="P1850" i="13"/>
  <c r="Q1850" i="13"/>
  <c r="L1851" i="13"/>
  <c r="M1851" i="13"/>
  <c r="N1851" i="13"/>
  <c r="O1851" i="13"/>
  <c r="P1851" i="13"/>
  <c r="Q1851" i="13"/>
  <c r="L1852" i="13"/>
  <c r="M1852" i="13"/>
  <c r="N1852" i="13"/>
  <c r="O1852" i="13"/>
  <c r="P1852" i="13"/>
  <c r="Q1852" i="13"/>
  <c r="L1853" i="13"/>
  <c r="M1853" i="13"/>
  <c r="N1853" i="13"/>
  <c r="O1853" i="13"/>
  <c r="P1853" i="13"/>
  <c r="Q1853" i="13"/>
  <c r="L1854" i="13"/>
  <c r="M1854" i="13"/>
  <c r="N1854" i="13"/>
  <c r="O1854" i="13"/>
  <c r="P1854" i="13"/>
  <c r="Q1854" i="13"/>
  <c r="L1855" i="13"/>
  <c r="M1855" i="13"/>
  <c r="N1855" i="13"/>
  <c r="O1855" i="13"/>
  <c r="P1855" i="13"/>
  <c r="Q1855" i="13"/>
  <c r="L1856" i="13"/>
  <c r="M1856" i="13"/>
  <c r="N1856" i="13"/>
  <c r="O1856" i="13"/>
  <c r="P1856" i="13"/>
  <c r="Q1856" i="13"/>
  <c r="L1857" i="13"/>
  <c r="M1857" i="13"/>
  <c r="N1857" i="13"/>
  <c r="O1857" i="13"/>
  <c r="P1857" i="13"/>
  <c r="Q1857" i="13"/>
  <c r="L1858" i="13"/>
  <c r="M1858" i="13"/>
  <c r="N1858" i="13"/>
  <c r="O1858" i="13"/>
  <c r="P1858" i="13"/>
  <c r="Q1858" i="13"/>
  <c r="L1859" i="13"/>
  <c r="M1859" i="13"/>
  <c r="N1859" i="13"/>
  <c r="O1859" i="13"/>
  <c r="P1859" i="13"/>
  <c r="Q1859" i="13"/>
  <c r="L1860" i="13"/>
  <c r="M1860" i="13"/>
  <c r="N1860" i="13"/>
  <c r="O1860" i="13"/>
  <c r="P1860" i="13"/>
  <c r="Q1860" i="13"/>
  <c r="L1861" i="13"/>
  <c r="M1861" i="13"/>
  <c r="N1861" i="13"/>
  <c r="O1861" i="13"/>
  <c r="P1861" i="13"/>
  <c r="Q1861" i="13"/>
  <c r="L1862" i="13"/>
  <c r="M1862" i="13"/>
  <c r="N1862" i="13"/>
  <c r="O1862" i="13"/>
  <c r="P1862" i="13"/>
  <c r="Q1862" i="13"/>
  <c r="L1863" i="13"/>
  <c r="M1863" i="13"/>
  <c r="N1863" i="13"/>
  <c r="O1863" i="13"/>
  <c r="P1863" i="13"/>
  <c r="Q1863" i="13"/>
  <c r="L1864" i="13"/>
  <c r="M1864" i="13"/>
  <c r="N1864" i="13"/>
  <c r="O1864" i="13"/>
  <c r="P1864" i="13"/>
  <c r="Q1864" i="13"/>
  <c r="L1865" i="13"/>
  <c r="M1865" i="13"/>
  <c r="N1865" i="13"/>
  <c r="O1865" i="13"/>
  <c r="P1865" i="13"/>
  <c r="Q1865" i="13"/>
  <c r="L1866" i="13"/>
  <c r="M1866" i="13"/>
  <c r="N1866" i="13"/>
  <c r="O1866" i="13"/>
  <c r="P1866" i="13"/>
  <c r="Q1866" i="13"/>
  <c r="L1867" i="13"/>
  <c r="M1867" i="13"/>
  <c r="N1867" i="13"/>
  <c r="O1867" i="13"/>
  <c r="P1867" i="13"/>
  <c r="Q1867" i="13"/>
  <c r="L1868" i="13"/>
  <c r="M1868" i="13"/>
  <c r="N1868" i="13"/>
  <c r="O1868" i="13"/>
  <c r="P1868" i="13"/>
  <c r="Q1868" i="13"/>
  <c r="L1869" i="13"/>
  <c r="M1869" i="13"/>
  <c r="N1869" i="13"/>
  <c r="O1869" i="13"/>
  <c r="P1869" i="13"/>
  <c r="Q1869" i="13"/>
  <c r="L1870" i="13"/>
  <c r="M1870" i="13"/>
  <c r="N1870" i="13"/>
  <c r="O1870" i="13"/>
  <c r="P1870" i="13"/>
  <c r="Q1870" i="13"/>
  <c r="L1871" i="13"/>
  <c r="M1871" i="13"/>
  <c r="N1871" i="13"/>
  <c r="O1871" i="13"/>
  <c r="P1871" i="13"/>
  <c r="Q1871" i="13"/>
  <c r="L1872" i="13"/>
  <c r="M1872" i="13"/>
  <c r="N1872" i="13"/>
  <c r="O1872" i="13"/>
  <c r="P1872" i="13"/>
  <c r="Q1872" i="13"/>
  <c r="L1873" i="13"/>
  <c r="M1873" i="13"/>
  <c r="N1873" i="13"/>
  <c r="O1873" i="13"/>
  <c r="P1873" i="13"/>
  <c r="Q1873" i="13"/>
  <c r="L1874" i="13"/>
  <c r="M1874" i="13"/>
  <c r="N1874" i="13"/>
  <c r="O1874" i="13"/>
  <c r="P1874" i="13"/>
  <c r="Q1874" i="13"/>
  <c r="L1875" i="13"/>
  <c r="M1875" i="13"/>
  <c r="N1875" i="13"/>
  <c r="O1875" i="13"/>
  <c r="P1875" i="13"/>
  <c r="Q1875" i="13"/>
  <c r="L1876" i="13"/>
  <c r="M1876" i="13"/>
  <c r="N1876" i="13"/>
  <c r="O1876" i="13"/>
  <c r="P1876" i="13"/>
  <c r="Q1876" i="13"/>
  <c r="L1877" i="13"/>
  <c r="M1877" i="13"/>
  <c r="N1877" i="13"/>
  <c r="O1877" i="13"/>
  <c r="P1877" i="13"/>
  <c r="Q1877" i="13"/>
  <c r="L1878" i="13"/>
  <c r="M1878" i="13"/>
  <c r="N1878" i="13"/>
  <c r="O1878" i="13"/>
  <c r="P1878" i="13"/>
  <c r="Q1878" i="13"/>
  <c r="L1879" i="13"/>
  <c r="M1879" i="13"/>
  <c r="N1879" i="13"/>
  <c r="O1879" i="13"/>
  <c r="P1879" i="13"/>
  <c r="Q1879" i="13"/>
  <c r="L1880" i="13"/>
  <c r="M1880" i="13"/>
  <c r="N1880" i="13"/>
  <c r="O1880" i="13"/>
  <c r="P1880" i="13"/>
  <c r="Q1880" i="13"/>
  <c r="L1881" i="13"/>
  <c r="M1881" i="13"/>
  <c r="N1881" i="13"/>
  <c r="O1881" i="13"/>
  <c r="P1881" i="13"/>
  <c r="Q1881" i="13"/>
  <c r="L1882" i="13"/>
  <c r="M1882" i="13"/>
  <c r="N1882" i="13"/>
  <c r="O1882" i="13"/>
  <c r="P1882" i="13"/>
  <c r="Q1882" i="13"/>
  <c r="L1883" i="13"/>
  <c r="M1883" i="13"/>
  <c r="N1883" i="13"/>
  <c r="O1883" i="13"/>
  <c r="P1883" i="13"/>
  <c r="Q1883" i="13"/>
  <c r="L1884" i="13"/>
  <c r="M1884" i="13"/>
  <c r="N1884" i="13"/>
  <c r="O1884" i="13"/>
  <c r="P1884" i="13"/>
  <c r="Q1884" i="13"/>
  <c r="L1885" i="13"/>
  <c r="M1885" i="13"/>
  <c r="N1885" i="13"/>
  <c r="O1885" i="13"/>
  <c r="P1885" i="13"/>
  <c r="Q1885" i="13"/>
  <c r="L1886" i="13"/>
  <c r="M1886" i="13"/>
  <c r="N1886" i="13"/>
  <c r="O1886" i="13"/>
  <c r="P1886" i="13"/>
  <c r="Q1886" i="13"/>
  <c r="L1887" i="13"/>
  <c r="M1887" i="13"/>
  <c r="N1887" i="13"/>
  <c r="O1887" i="13"/>
  <c r="P1887" i="13"/>
  <c r="Q1887" i="13"/>
  <c r="L1888" i="13"/>
  <c r="M1888" i="13"/>
  <c r="N1888" i="13"/>
  <c r="O1888" i="13"/>
  <c r="P1888" i="13"/>
  <c r="Q1888" i="13"/>
  <c r="L1889" i="13"/>
  <c r="M1889" i="13"/>
  <c r="N1889" i="13"/>
  <c r="O1889" i="13"/>
  <c r="P1889" i="13"/>
  <c r="Q1889" i="13"/>
  <c r="L1890" i="13"/>
  <c r="M1890" i="13"/>
  <c r="N1890" i="13"/>
  <c r="O1890" i="13"/>
  <c r="P1890" i="13"/>
  <c r="Q1890" i="13"/>
  <c r="L1891" i="13"/>
  <c r="M1891" i="13"/>
  <c r="N1891" i="13"/>
  <c r="O1891" i="13"/>
  <c r="P1891" i="13"/>
  <c r="Q1891" i="13"/>
  <c r="L1892" i="13"/>
  <c r="M1892" i="13"/>
  <c r="N1892" i="13"/>
  <c r="O1892" i="13"/>
  <c r="P1892" i="13"/>
  <c r="Q1892" i="13"/>
  <c r="L1893" i="13"/>
  <c r="M1893" i="13"/>
  <c r="N1893" i="13"/>
  <c r="O1893" i="13"/>
  <c r="P1893" i="13"/>
  <c r="Q1893" i="13"/>
  <c r="L1894" i="13"/>
  <c r="M1894" i="13"/>
  <c r="N1894" i="13"/>
  <c r="O1894" i="13"/>
  <c r="P1894" i="13"/>
  <c r="Q1894" i="13"/>
  <c r="L1895" i="13"/>
  <c r="M1895" i="13"/>
  <c r="N1895" i="13"/>
  <c r="O1895" i="13"/>
  <c r="P1895" i="13"/>
  <c r="Q1895" i="13"/>
  <c r="L1896" i="13"/>
  <c r="M1896" i="13"/>
  <c r="N1896" i="13"/>
  <c r="O1896" i="13"/>
  <c r="P1896" i="13"/>
  <c r="Q1896" i="13"/>
  <c r="L1897" i="13"/>
  <c r="M1897" i="13"/>
  <c r="N1897" i="13"/>
  <c r="O1897" i="13"/>
  <c r="P1897" i="13"/>
  <c r="Q1897" i="13"/>
  <c r="L1898" i="13"/>
  <c r="M1898" i="13"/>
  <c r="N1898" i="13"/>
  <c r="O1898" i="13"/>
  <c r="P1898" i="13"/>
  <c r="Q1898" i="13"/>
  <c r="L1899" i="13"/>
  <c r="M1899" i="13"/>
  <c r="N1899" i="13"/>
  <c r="O1899" i="13"/>
  <c r="P1899" i="13"/>
  <c r="Q1899" i="13"/>
  <c r="L1900" i="13"/>
  <c r="M1900" i="13"/>
  <c r="N1900" i="13"/>
  <c r="O1900" i="13"/>
  <c r="P1900" i="13"/>
  <c r="Q1900" i="13"/>
  <c r="L1901" i="13"/>
  <c r="M1901" i="13"/>
  <c r="N1901" i="13"/>
  <c r="O1901" i="13"/>
  <c r="P1901" i="13"/>
  <c r="Q1901" i="13"/>
  <c r="L1902" i="13"/>
  <c r="M1902" i="13"/>
  <c r="N1902" i="13"/>
  <c r="O1902" i="13"/>
  <c r="P1902" i="13"/>
  <c r="Q1902" i="13"/>
  <c r="L1903" i="13"/>
  <c r="M1903" i="13"/>
  <c r="N1903" i="13"/>
  <c r="O1903" i="13"/>
  <c r="P1903" i="13"/>
  <c r="Q1903" i="13"/>
  <c r="L1904" i="13"/>
  <c r="M1904" i="13"/>
  <c r="N1904" i="13"/>
  <c r="O1904" i="13"/>
  <c r="P1904" i="13"/>
  <c r="Q1904" i="13"/>
  <c r="L1905" i="13"/>
  <c r="M1905" i="13"/>
  <c r="N1905" i="13"/>
  <c r="O1905" i="13"/>
  <c r="P1905" i="13"/>
  <c r="Q1905" i="13"/>
  <c r="L1906" i="13"/>
  <c r="M1906" i="13"/>
  <c r="N1906" i="13"/>
  <c r="O1906" i="13"/>
  <c r="P1906" i="13"/>
  <c r="Q1906" i="13"/>
  <c r="L1907" i="13"/>
  <c r="M1907" i="13"/>
  <c r="N1907" i="13"/>
  <c r="O1907" i="13"/>
  <c r="P1907" i="13"/>
  <c r="Q1907" i="13"/>
  <c r="L1908" i="13"/>
  <c r="M1908" i="13"/>
  <c r="N1908" i="13"/>
  <c r="O1908" i="13"/>
  <c r="P1908" i="13"/>
  <c r="Q1908" i="13"/>
  <c r="L1909" i="13"/>
  <c r="M1909" i="13"/>
  <c r="N1909" i="13"/>
  <c r="O1909" i="13"/>
  <c r="P1909" i="13"/>
  <c r="Q1909" i="13"/>
  <c r="L1910" i="13"/>
  <c r="M1910" i="13"/>
  <c r="N1910" i="13"/>
  <c r="O1910" i="13"/>
  <c r="P1910" i="13"/>
  <c r="Q1910" i="13"/>
  <c r="L1911" i="13"/>
  <c r="M1911" i="13"/>
  <c r="N1911" i="13"/>
  <c r="O1911" i="13"/>
  <c r="P1911" i="13"/>
  <c r="Q1911" i="13"/>
  <c r="L1912" i="13"/>
  <c r="M1912" i="13"/>
  <c r="N1912" i="13"/>
  <c r="O1912" i="13"/>
  <c r="P1912" i="13"/>
  <c r="Q1912" i="13"/>
  <c r="L1913" i="13"/>
  <c r="M1913" i="13"/>
  <c r="N1913" i="13"/>
  <c r="O1913" i="13"/>
  <c r="P1913" i="13"/>
  <c r="Q1913" i="13"/>
  <c r="L1914" i="13"/>
  <c r="M1914" i="13"/>
  <c r="N1914" i="13"/>
  <c r="O1914" i="13"/>
  <c r="P1914" i="13"/>
  <c r="Q1914" i="13"/>
  <c r="L1915" i="13"/>
  <c r="M1915" i="13"/>
  <c r="N1915" i="13"/>
  <c r="O1915" i="13"/>
  <c r="P1915" i="13"/>
  <c r="Q1915" i="13"/>
  <c r="L1916" i="13"/>
  <c r="M1916" i="13"/>
  <c r="N1916" i="13"/>
  <c r="O1916" i="13"/>
  <c r="P1916" i="13"/>
  <c r="Q1916" i="13"/>
  <c r="L1917" i="13"/>
  <c r="M1917" i="13"/>
  <c r="N1917" i="13"/>
  <c r="O1917" i="13"/>
  <c r="P1917" i="13"/>
  <c r="Q1917" i="13"/>
  <c r="L1918" i="13"/>
  <c r="M1918" i="13"/>
  <c r="N1918" i="13"/>
  <c r="O1918" i="13"/>
  <c r="P1918" i="13"/>
  <c r="Q1918" i="13"/>
  <c r="L1919" i="13"/>
  <c r="M1919" i="13"/>
  <c r="N1919" i="13"/>
  <c r="O1919" i="13"/>
  <c r="P1919" i="13"/>
  <c r="Q1919" i="13"/>
  <c r="L1920" i="13"/>
  <c r="M1920" i="13"/>
  <c r="N1920" i="13"/>
  <c r="O1920" i="13"/>
  <c r="P1920" i="13"/>
  <c r="Q1920" i="13"/>
  <c r="L1921" i="13"/>
  <c r="M1921" i="13"/>
  <c r="N1921" i="13"/>
  <c r="O1921" i="13"/>
  <c r="P1921" i="13"/>
  <c r="Q1921" i="13"/>
  <c r="L1922" i="13"/>
  <c r="M1922" i="13"/>
  <c r="N1922" i="13"/>
  <c r="O1922" i="13"/>
  <c r="P1922" i="13"/>
  <c r="Q1922" i="13"/>
  <c r="L1923" i="13"/>
  <c r="M1923" i="13"/>
  <c r="N1923" i="13"/>
  <c r="O1923" i="13"/>
  <c r="P1923" i="13"/>
  <c r="Q1923" i="13"/>
  <c r="L1924" i="13"/>
  <c r="M1924" i="13"/>
  <c r="N1924" i="13"/>
  <c r="O1924" i="13"/>
  <c r="P1924" i="13"/>
  <c r="Q1924" i="13"/>
  <c r="L1925" i="13"/>
  <c r="M1925" i="13"/>
  <c r="N1925" i="13"/>
  <c r="O1925" i="13"/>
  <c r="P1925" i="13"/>
  <c r="Q1925" i="13"/>
  <c r="L1926" i="13"/>
  <c r="M1926" i="13"/>
  <c r="N1926" i="13"/>
  <c r="O1926" i="13"/>
  <c r="P1926" i="13"/>
  <c r="Q1926" i="13"/>
  <c r="L1927" i="13"/>
  <c r="M1927" i="13"/>
  <c r="N1927" i="13"/>
  <c r="O1927" i="13"/>
  <c r="P1927" i="13"/>
  <c r="Q1927" i="13"/>
  <c r="L1928" i="13"/>
  <c r="M1928" i="13"/>
  <c r="N1928" i="13"/>
  <c r="O1928" i="13"/>
  <c r="P1928" i="13"/>
  <c r="Q1928" i="13"/>
  <c r="L1929" i="13"/>
  <c r="M1929" i="13"/>
  <c r="N1929" i="13"/>
  <c r="O1929" i="13"/>
  <c r="P1929" i="13"/>
  <c r="Q1929" i="13"/>
  <c r="L1930" i="13"/>
  <c r="M1930" i="13"/>
  <c r="N1930" i="13"/>
  <c r="O1930" i="13"/>
  <c r="P1930" i="13"/>
  <c r="Q1930" i="13"/>
  <c r="L1931" i="13"/>
  <c r="M1931" i="13"/>
  <c r="N1931" i="13"/>
  <c r="O1931" i="13"/>
  <c r="P1931" i="13"/>
  <c r="Q1931" i="13"/>
  <c r="L1932" i="13"/>
  <c r="M1932" i="13"/>
  <c r="N1932" i="13"/>
  <c r="O1932" i="13"/>
  <c r="P1932" i="13"/>
  <c r="Q1932" i="13"/>
  <c r="L1933" i="13"/>
  <c r="M1933" i="13"/>
  <c r="N1933" i="13"/>
  <c r="O1933" i="13"/>
  <c r="P1933" i="13"/>
  <c r="Q1933" i="13"/>
  <c r="L1934" i="13"/>
  <c r="M1934" i="13"/>
  <c r="N1934" i="13"/>
  <c r="O1934" i="13"/>
  <c r="P1934" i="13"/>
  <c r="Q1934" i="13"/>
  <c r="L1935" i="13"/>
  <c r="M1935" i="13"/>
  <c r="N1935" i="13"/>
  <c r="O1935" i="13"/>
  <c r="P1935" i="13"/>
  <c r="Q1935" i="13"/>
  <c r="L1936" i="13"/>
  <c r="M1936" i="13"/>
  <c r="N1936" i="13"/>
  <c r="O1936" i="13"/>
  <c r="P1936" i="13"/>
  <c r="Q1936" i="13"/>
  <c r="L1937" i="13"/>
  <c r="M1937" i="13"/>
  <c r="N1937" i="13"/>
  <c r="O1937" i="13"/>
  <c r="P1937" i="13"/>
  <c r="Q1937" i="13"/>
  <c r="L1938" i="13"/>
  <c r="M1938" i="13"/>
  <c r="N1938" i="13"/>
  <c r="O1938" i="13"/>
  <c r="P1938" i="13"/>
  <c r="Q1938" i="13"/>
  <c r="L1939" i="13"/>
  <c r="M1939" i="13"/>
  <c r="N1939" i="13"/>
  <c r="O1939" i="13"/>
  <c r="P1939" i="13"/>
  <c r="Q1939" i="13"/>
  <c r="L1940" i="13"/>
  <c r="M1940" i="13"/>
  <c r="N1940" i="13"/>
  <c r="O1940" i="13"/>
  <c r="P1940" i="13"/>
  <c r="Q1940" i="13"/>
  <c r="L1941" i="13"/>
  <c r="M1941" i="13"/>
  <c r="N1941" i="13"/>
  <c r="O1941" i="13"/>
  <c r="P1941" i="13"/>
  <c r="Q1941" i="13"/>
  <c r="L1942" i="13"/>
  <c r="M1942" i="13"/>
  <c r="N1942" i="13"/>
  <c r="O1942" i="13"/>
  <c r="P1942" i="13"/>
  <c r="Q1942" i="13"/>
  <c r="L1943" i="13"/>
  <c r="M1943" i="13"/>
  <c r="N1943" i="13"/>
  <c r="O1943" i="13"/>
  <c r="P1943" i="13"/>
  <c r="Q1943" i="13"/>
  <c r="L1944" i="13"/>
  <c r="M1944" i="13"/>
  <c r="N1944" i="13"/>
  <c r="O1944" i="13"/>
  <c r="P1944" i="13"/>
  <c r="Q1944" i="13"/>
  <c r="L1945" i="13"/>
  <c r="M1945" i="13"/>
  <c r="N1945" i="13"/>
  <c r="O1945" i="13"/>
  <c r="P1945" i="13"/>
  <c r="Q1945" i="13"/>
  <c r="L1946" i="13"/>
  <c r="M1946" i="13"/>
  <c r="N1946" i="13"/>
  <c r="O1946" i="13"/>
  <c r="P1946" i="13"/>
  <c r="Q1946" i="13"/>
  <c r="L1947" i="13"/>
  <c r="M1947" i="13"/>
  <c r="N1947" i="13"/>
  <c r="O1947" i="13"/>
  <c r="P1947" i="13"/>
  <c r="Q1947" i="13"/>
  <c r="L1948" i="13"/>
  <c r="M1948" i="13"/>
  <c r="N1948" i="13"/>
  <c r="O1948" i="13"/>
  <c r="P1948" i="13"/>
  <c r="Q1948" i="13"/>
  <c r="L1949" i="13"/>
  <c r="M1949" i="13"/>
  <c r="N1949" i="13"/>
  <c r="O1949" i="13"/>
  <c r="P1949" i="13"/>
  <c r="Q1949" i="13"/>
  <c r="L1950" i="13"/>
  <c r="M1950" i="13"/>
  <c r="N1950" i="13"/>
  <c r="O1950" i="13"/>
  <c r="P1950" i="13"/>
  <c r="Q1950" i="13"/>
  <c r="L1951" i="13"/>
  <c r="M1951" i="13"/>
  <c r="N1951" i="13"/>
  <c r="O1951" i="13"/>
  <c r="P1951" i="13"/>
  <c r="Q1951" i="13"/>
  <c r="L1952" i="13"/>
  <c r="M1952" i="13"/>
  <c r="N1952" i="13"/>
  <c r="O1952" i="13"/>
  <c r="P1952" i="13"/>
  <c r="Q1952" i="13"/>
  <c r="L1953" i="13"/>
  <c r="M1953" i="13"/>
  <c r="N1953" i="13"/>
  <c r="O1953" i="13"/>
  <c r="P1953" i="13"/>
  <c r="Q1953" i="13"/>
  <c r="L1954" i="13"/>
  <c r="M1954" i="13"/>
  <c r="N1954" i="13"/>
  <c r="O1954" i="13"/>
  <c r="P1954" i="13"/>
  <c r="Q1954" i="13"/>
  <c r="L1955" i="13"/>
  <c r="M1955" i="13"/>
  <c r="N1955" i="13"/>
  <c r="O1955" i="13"/>
  <c r="P1955" i="13"/>
  <c r="Q1955" i="13"/>
  <c r="L1956" i="13"/>
  <c r="M1956" i="13"/>
  <c r="N1956" i="13"/>
  <c r="O1956" i="13"/>
  <c r="P1956" i="13"/>
  <c r="Q1956" i="13"/>
  <c r="L1957" i="13"/>
  <c r="M1957" i="13"/>
  <c r="N1957" i="13"/>
  <c r="O1957" i="13"/>
  <c r="P1957" i="13"/>
  <c r="Q1957" i="13"/>
  <c r="L1958" i="13"/>
  <c r="M1958" i="13"/>
  <c r="N1958" i="13"/>
  <c r="O1958" i="13"/>
  <c r="P1958" i="13"/>
  <c r="Q1958" i="13"/>
  <c r="L1959" i="13"/>
  <c r="M1959" i="13"/>
  <c r="N1959" i="13"/>
  <c r="O1959" i="13"/>
  <c r="P1959" i="13"/>
  <c r="Q1959" i="13"/>
  <c r="L1960" i="13"/>
  <c r="M1960" i="13"/>
  <c r="N1960" i="13"/>
  <c r="O1960" i="13"/>
  <c r="P1960" i="13"/>
  <c r="Q1960" i="13"/>
  <c r="L1961" i="13"/>
  <c r="M1961" i="13"/>
  <c r="N1961" i="13"/>
  <c r="O1961" i="13"/>
  <c r="P1961" i="13"/>
  <c r="Q1961" i="13"/>
  <c r="L1962" i="13"/>
  <c r="M1962" i="13"/>
  <c r="N1962" i="13"/>
  <c r="O1962" i="13"/>
  <c r="P1962" i="13"/>
  <c r="Q1962" i="13"/>
  <c r="L1963" i="13"/>
  <c r="M1963" i="13"/>
  <c r="N1963" i="13"/>
  <c r="O1963" i="13"/>
  <c r="P1963" i="13"/>
  <c r="Q1963" i="13"/>
  <c r="L1964" i="13"/>
  <c r="M1964" i="13"/>
  <c r="N1964" i="13"/>
  <c r="O1964" i="13"/>
  <c r="P1964" i="13"/>
  <c r="Q1964" i="13"/>
  <c r="L1965" i="13"/>
  <c r="M1965" i="13"/>
  <c r="N1965" i="13"/>
  <c r="O1965" i="13"/>
  <c r="P1965" i="13"/>
  <c r="Q1965" i="13"/>
  <c r="L1966" i="13"/>
  <c r="M1966" i="13"/>
  <c r="N1966" i="13"/>
  <c r="O1966" i="13"/>
  <c r="P1966" i="13"/>
  <c r="Q1966" i="13"/>
  <c r="L1967" i="13"/>
  <c r="M1967" i="13"/>
  <c r="N1967" i="13"/>
  <c r="O1967" i="13"/>
  <c r="P1967" i="13"/>
  <c r="Q1967" i="13"/>
  <c r="L1968" i="13"/>
  <c r="M1968" i="13"/>
  <c r="N1968" i="13"/>
  <c r="O1968" i="13"/>
  <c r="P1968" i="13"/>
  <c r="Q1968" i="13"/>
  <c r="L1969" i="13"/>
  <c r="M1969" i="13"/>
  <c r="N1969" i="13"/>
  <c r="O1969" i="13"/>
  <c r="P1969" i="13"/>
  <c r="Q1969" i="13"/>
  <c r="L1970" i="13"/>
  <c r="M1970" i="13"/>
  <c r="N1970" i="13"/>
  <c r="O1970" i="13"/>
  <c r="P1970" i="13"/>
  <c r="Q1970" i="13"/>
  <c r="L1971" i="13"/>
  <c r="M1971" i="13"/>
  <c r="N1971" i="13"/>
  <c r="O1971" i="13"/>
  <c r="P1971" i="13"/>
  <c r="Q1971" i="13"/>
  <c r="L1972" i="13"/>
  <c r="M1972" i="13"/>
  <c r="N1972" i="13"/>
  <c r="O1972" i="13"/>
  <c r="P1972" i="13"/>
  <c r="Q1972" i="13"/>
  <c r="L1973" i="13"/>
  <c r="M1973" i="13"/>
  <c r="N1973" i="13"/>
  <c r="O1973" i="13"/>
  <c r="P1973" i="13"/>
  <c r="Q1973" i="13"/>
  <c r="L1974" i="13"/>
  <c r="M1974" i="13"/>
  <c r="N1974" i="13"/>
  <c r="O1974" i="13"/>
  <c r="P1974" i="13"/>
  <c r="Q1974" i="13"/>
  <c r="L1975" i="13"/>
  <c r="M1975" i="13"/>
  <c r="N1975" i="13"/>
  <c r="O1975" i="13"/>
  <c r="P1975" i="13"/>
  <c r="Q1975" i="13"/>
  <c r="L1976" i="13"/>
  <c r="M1976" i="13"/>
  <c r="N1976" i="13"/>
  <c r="O1976" i="13"/>
  <c r="P1976" i="13"/>
  <c r="Q1976" i="13"/>
  <c r="L1977" i="13"/>
  <c r="M1977" i="13"/>
  <c r="N1977" i="13"/>
  <c r="O1977" i="13"/>
  <c r="P1977" i="13"/>
  <c r="Q1977" i="13"/>
  <c r="L1978" i="13"/>
  <c r="M1978" i="13"/>
  <c r="N1978" i="13"/>
  <c r="O1978" i="13"/>
  <c r="P1978" i="13"/>
  <c r="Q1978" i="13"/>
  <c r="L1979" i="13"/>
  <c r="M1979" i="13"/>
  <c r="N1979" i="13"/>
  <c r="O1979" i="13"/>
  <c r="P1979" i="13"/>
  <c r="Q1979" i="13"/>
  <c r="L1980" i="13"/>
  <c r="M1980" i="13"/>
  <c r="N1980" i="13"/>
  <c r="O1980" i="13"/>
  <c r="P1980" i="13"/>
  <c r="Q1980" i="13"/>
  <c r="L1981" i="13"/>
  <c r="M1981" i="13"/>
  <c r="N1981" i="13"/>
  <c r="O1981" i="13"/>
  <c r="P1981" i="13"/>
  <c r="Q1981" i="13"/>
  <c r="L1982" i="13"/>
  <c r="M1982" i="13"/>
  <c r="N1982" i="13"/>
  <c r="O1982" i="13"/>
  <c r="P1982" i="13"/>
  <c r="Q1982" i="13"/>
  <c r="L1983" i="13"/>
  <c r="M1983" i="13"/>
  <c r="N1983" i="13"/>
  <c r="O1983" i="13"/>
  <c r="P1983" i="13"/>
  <c r="Q1983" i="13"/>
  <c r="L1984" i="13"/>
  <c r="M1984" i="13"/>
  <c r="N1984" i="13"/>
  <c r="O1984" i="13"/>
  <c r="P1984" i="13"/>
  <c r="Q1984" i="13"/>
  <c r="L1985" i="13"/>
  <c r="M1985" i="13"/>
  <c r="N1985" i="13"/>
  <c r="O1985" i="13"/>
  <c r="P1985" i="13"/>
  <c r="Q1985" i="13"/>
  <c r="L1986" i="13"/>
  <c r="M1986" i="13"/>
  <c r="N1986" i="13"/>
  <c r="O1986" i="13"/>
  <c r="P1986" i="13"/>
  <c r="Q1986" i="13"/>
  <c r="L1987" i="13"/>
  <c r="M1987" i="13"/>
  <c r="N1987" i="13"/>
  <c r="O1987" i="13"/>
  <c r="P1987" i="13"/>
  <c r="Q1987" i="13"/>
  <c r="L1988" i="13"/>
  <c r="M1988" i="13"/>
  <c r="N1988" i="13"/>
  <c r="O1988" i="13"/>
  <c r="P1988" i="13"/>
  <c r="Q1988" i="13"/>
  <c r="L1989" i="13"/>
  <c r="M1989" i="13"/>
  <c r="N1989" i="13"/>
  <c r="O1989" i="13"/>
  <c r="P1989" i="13"/>
  <c r="Q1989" i="13"/>
  <c r="L1990" i="13"/>
  <c r="M1990" i="13"/>
  <c r="N1990" i="13"/>
  <c r="O1990" i="13"/>
  <c r="P1990" i="13"/>
  <c r="Q1990" i="13"/>
  <c r="L1991" i="13"/>
  <c r="M1991" i="13"/>
  <c r="N1991" i="13"/>
  <c r="O1991" i="13"/>
  <c r="P1991" i="13"/>
  <c r="Q1991" i="13"/>
  <c r="L1992" i="13"/>
  <c r="M1992" i="13"/>
  <c r="N1992" i="13"/>
  <c r="O1992" i="13"/>
  <c r="P1992" i="13"/>
  <c r="Q1992" i="13"/>
  <c r="L1993" i="13"/>
  <c r="M1993" i="13"/>
  <c r="N1993" i="13"/>
  <c r="O1993" i="13"/>
  <c r="P1993" i="13"/>
  <c r="Q1993" i="13"/>
  <c r="L1994" i="13"/>
  <c r="M1994" i="13"/>
  <c r="N1994" i="13"/>
  <c r="O1994" i="13"/>
  <c r="P1994" i="13"/>
  <c r="Q1994" i="13"/>
  <c r="L1995" i="13"/>
  <c r="M1995" i="13"/>
  <c r="N1995" i="13"/>
  <c r="O1995" i="13"/>
  <c r="P1995" i="13"/>
  <c r="Q1995" i="13"/>
  <c r="L1996" i="13"/>
  <c r="M1996" i="13"/>
  <c r="N1996" i="13"/>
  <c r="O1996" i="13"/>
  <c r="P1996" i="13"/>
  <c r="Q1996" i="13"/>
  <c r="L1997" i="13"/>
  <c r="M1997" i="13"/>
  <c r="N1997" i="13"/>
  <c r="O1997" i="13"/>
  <c r="P1997" i="13"/>
  <c r="Q1997" i="13"/>
  <c r="L1998" i="13"/>
  <c r="M1998" i="13"/>
  <c r="N1998" i="13"/>
  <c r="O1998" i="13"/>
  <c r="P1998" i="13"/>
  <c r="Q1998" i="13"/>
  <c r="L1999" i="13"/>
  <c r="M1999" i="13"/>
  <c r="N1999" i="13"/>
  <c r="O1999" i="13"/>
  <c r="P1999" i="13"/>
  <c r="Q1999" i="13"/>
  <c r="L2000" i="13"/>
  <c r="M2000" i="13"/>
  <c r="N2000" i="13"/>
  <c r="O2000" i="13"/>
  <c r="P2000" i="13"/>
  <c r="Q2000" i="13"/>
  <c r="L2001" i="13"/>
  <c r="M2001" i="13"/>
  <c r="N2001" i="13"/>
  <c r="O2001" i="13"/>
  <c r="P2001" i="13"/>
  <c r="Q2001" i="13"/>
  <c r="L2002" i="13"/>
  <c r="M2002" i="13"/>
  <c r="N2002" i="13"/>
  <c r="O2002" i="13"/>
  <c r="P2002" i="13"/>
  <c r="Q2002" i="13"/>
  <c r="L2003" i="13"/>
  <c r="M2003" i="13"/>
  <c r="N2003" i="13"/>
  <c r="O2003" i="13"/>
  <c r="P2003" i="13"/>
  <c r="Q2003" i="13"/>
  <c r="L2004" i="13"/>
  <c r="M2004" i="13"/>
  <c r="N2004" i="13"/>
  <c r="O2004" i="13"/>
  <c r="P2004" i="13"/>
  <c r="Q2004" i="13"/>
  <c r="L2005" i="13"/>
  <c r="M2005" i="13"/>
  <c r="N2005" i="13"/>
  <c r="O2005" i="13"/>
  <c r="P2005" i="13"/>
  <c r="Q2005" i="13"/>
  <c r="L2006" i="13"/>
  <c r="M2006" i="13"/>
  <c r="N2006" i="13"/>
  <c r="O2006" i="13"/>
  <c r="P2006" i="13"/>
  <c r="Q2006" i="13"/>
  <c r="L2007" i="13"/>
  <c r="M2007" i="13"/>
  <c r="N2007" i="13"/>
  <c r="O2007" i="13"/>
  <c r="P2007" i="13"/>
  <c r="Q2007" i="13"/>
  <c r="L2008" i="13"/>
  <c r="M2008" i="13"/>
  <c r="N2008" i="13"/>
  <c r="O2008" i="13"/>
  <c r="P2008" i="13"/>
  <c r="Q2008" i="13"/>
  <c r="L2009" i="13"/>
  <c r="M2009" i="13"/>
  <c r="N2009" i="13"/>
  <c r="O2009" i="13"/>
  <c r="P2009" i="13"/>
  <c r="Q2009" i="13"/>
  <c r="L2010" i="13"/>
  <c r="M2010" i="13"/>
  <c r="N2010" i="13"/>
  <c r="O2010" i="13"/>
  <c r="P2010" i="13"/>
  <c r="Q2010" i="13"/>
  <c r="L2011" i="13"/>
  <c r="M2011" i="13"/>
  <c r="N2011" i="13"/>
  <c r="O2011" i="13"/>
  <c r="P2011" i="13"/>
  <c r="Q2011" i="13"/>
  <c r="L2012" i="13"/>
  <c r="M2012" i="13"/>
  <c r="N2012" i="13"/>
  <c r="O2012" i="13"/>
  <c r="P2012" i="13"/>
  <c r="Q2012" i="13"/>
  <c r="L2013" i="13"/>
  <c r="M2013" i="13"/>
  <c r="N2013" i="13"/>
  <c r="O2013" i="13"/>
  <c r="P2013" i="13"/>
  <c r="Q2013" i="13"/>
  <c r="L2014" i="13"/>
  <c r="M2014" i="13"/>
  <c r="N2014" i="13"/>
  <c r="O2014" i="13"/>
  <c r="P2014" i="13"/>
  <c r="Q2014" i="13"/>
  <c r="L2015" i="13"/>
  <c r="M2015" i="13"/>
  <c r="N2015" i="13"/>
  <c r="O2015" i="13"/>
  <c r="P2015" i="13"/>
  <c r="Q2015" i="13"/>
  <c r="L2016" i="13"/>
  <c r="M2016" i="13"/>
  <c r="N2016" i="13"/>
  <c r="O2016" i="13"/>
  <c r="P2016" i="13"/>
  <c r="Q2016" i="13"/>
  <c r="L2017" i="13"/>
  <c r="M2017" i="13"/>
  <c r="N2017" i="13"/>
  <c r="O2017" i="13"/>
  <c r="P2017" i="13"/>
  <c r="Q2017" i="13"/>
  <c r="L2018" i="13"/>
  <c r="M2018" i="13"/>
  <c r="N2018" i="13"/>
  <c r="O2018" i="13"/>
  <c r="P2018" i="13"/>
  <c r="Q2018" i="13"/>
  <c r="L2019" i="13"/>
  <c r="M2019" i="13"/>
  <c r="N2019" i="13"/>
  <c r="O2019" i="13"/>
  <c r="P2019" i="13"/>
  <c r="Q2019" i="13"/>
  <c r="L2020" i="13"/>
  <c r="M2020" i="13"/>
  <c r="N2020" i="13"/>
  <c r="O2020" i="13"/>
  <c r="P2020" i="13"/>
  <c r="Q2020" i="13"/>
  <c r="L2021" i="13"/>
  <c r="M2021" i="13"/>
  <c r="N2021" i="13"/>
  <c r="O2021" i="13"/>
  <c r="P2021" i="13"/>
  <c r="Q2021" i="13"/>
  <c r="L2022" i="13"/>
  <c r="M2022" i="13"/>
  <c r="N2022" i="13"/>
  <c r="O2022" i="13"/>
  <c r="P2022" i="13"/>
  <c r="Q2022" i="13"/>
  <c r="L2023" i="13"/>
  <c r="M2023" i="13"/>
  <c r="N2023" i="13"/>
  <c r="O2023" i="13"/>
  <c r="P2023" i="13"/>
  <c r="Q2023" i="13"/>
  <c r="L2024" i="13"/>
  <c r="M2024" i="13"/>
  <c r="N2024" i="13"/>
  <c r="O2024" i="13"/>
  <c r="P2024" i="13"/>
  <c r="Q2024" i="13"/>
  <c r="L2025" i="13"/>
  <c r="M2025" i="13"/>
  <c r="N2025" i="13"/>
  <c r="O2025" i="13"/>
  <c r="P2025" i="13"/>
  <c r="Q2025" i="13"/>
  <c r="L2026" i="13"/>
  <c r="M2026" i="13"/>
  <c r="N2026" i="13"/>
  <c r="O2026" i="13"/>
  <c r="P2026" i="13"/>
  <c r="Q2026" i="13"/>
  <c r="L2027" i="13"/>
  <c r="M2027" i="13"/>
  <c r="N2027" i="13"/>
  <c r="O2027" i="13"/>
  <c r="P2027" i="13"/>
  <c r="Q2027" i="13"/>
  <c r="L2028" i="13"/>
  <c r="M2028" i="13"/>
  <c r="N2028" i="13"/>
  <c r="O2028" i="13"/>
  <c r="P2028" i="13"/>
  <c r="Q2028" i="13"/>
  <c r="L2029" i="13"/>
  <c r="M2029" i="13"/>
  <c r="N2029" i="13"/>
  <c r="O2029" i="13"/>
  <c r="P2029" i="13"/>
  <c r="Q2029" i="13"/>
  <c r="L2030" i="13"/>
  <c r="M2030" i="13"/>
  <c r="N2030" i="13"/>
  <c r="O2030" i="13"/>
  <c r="P2030" i="13"/>
  <c r="Q2030" i="13"/>
  <c r="L2031" i="13"/>
  <c r="M2031" i="13"/>
  <c r="N2031" i="13"/>
  <c r="O2031" i="13"/>
  <c r="P2031" i="13"/>
  <c r="Q2031" i="13"/>
  <c r="L2032" i="13"/>
  <c r="M2032" i="13"/>
  <c r="N2032" i="13"/>
  <c r="O2032" i="13"/>
  <c r="P2032" i="13"/>
  <c r="Q2032" i="13"/>
  <c r="L2033" i="13"/>
  <c r="M2033" i="13"/>
  <c r="N2033" i="13"/>
  <c r="O2033" i="13"/>
  <c r="P2033" i="13"/>
  <c r="Q2033" i="13"/>
  <c r="L2034" i="13"/>
  <c r="M2034" i="13"/>
  <c r="N2034" i="13"/>
  <c r="O2034" i="13"/>
  <c r="P2034" i="13"/>
  <c r="Q2034" i="13"/>
  <c r="L2035" i="13"/>
  <c r="M2035" i="13"/>
  <c r="N2035" i="13"/>
  <c r="O2035" i="13"/>
  <c r="P2035" i="13"/>
  <c r="Q2035" i="13"/>
  <c r="L2036" i="13"/>
  <c r="M2036" i="13"/>
  <c r="N2036" i="13"/>
  <c r="O2036" i="13"/>
  <c r="P2036" i="13"/>
  <c r="Q2036" i="13"/>
  <c r="L2037" i="13"/>
  <c r="M2037" i="13"/>
  <c r="N2037" i="13"/>
  <c r="O2037" i="13"/>
  <c r="P2037" i="13"/>
  <c r="Q2037" i="13"/>
  <c r="L2038" i="13"/>
  <c r="M2038" i="13"/>
  <c r="N2038" i="13"/>
  <c r="O2038" i="13"/>
  <c r="P2038" i="13"/>
  <c r="Q2038" i="13"/>
  <c r="L2039" i="13"/>
  <c r="M2039" i="13"/>
  <c r="N2039" i="13"/>
  <c r="O2039" i="13"/>
  <c r="P2039" i="13"/>
  <c r="Q2039" i="13"/>
  <c r="L2040" i="13"/>
  <c r="M2040" i="13"/>
  <c r="N2040" i="13"/>
  <c r="O2040" i="13"/>
  <c r="P2040" i="13"/>
  <c r="Q2040" i="13"/>
  <c r="L2041" i="13"/>
  <c r="M2041" i="13"/>
  <c r="N2041" i="13"/>
  <c r="O2041" i="13"/>
  <c r="P2041" i="13"/>
  <c r="Q2041" i="13"/>
  <c r="L2042" i="13"/>
  <c r="M2042" i="13"/>
  <c r="N2042" i="13"/>
  <c r="O2042" i="13"/>
  <c r="P2042" i="13"/>
  <c r="Q2042" i="13"/>
  <c r="L2043" i="13"/>
  <c r="M2043" i="13"/>
  <c r="N2043" i="13"/>
  <c r="O2043" i="13"/>
  <c r="P2043" i="13"/>
  <c r="Q2043" i="13"/>
  <c r="L2044" i="13"/>
  <c r="M2044" i="13"/>
  <c r="N2044" i="13"/>
  <c r="O2044" i="13"/>
  <c r="P2044" i="13"/>
  <c r="Q2044" i="13"/>
  <c r="L2045" i="13"/>
  <c r="M2045" i="13"/>
  <c r="N2045" i="13"/>
  <c r="O2045" i="13"/>
  <c r="P2045" i="13"/>
  <c r="Q2045" i="13"/>
  <c r="L2046" i="13"/>
  <c r="M2046" i="13"/>
  <c r="N2046" i="13"/>
  <c r="O2046" i="13"/>
  <c r="P2046" i="13"/>
  <c r="Q2046" i="13"/>
  <c r="L2047" i="13"/>
  <c r="M2047" i="13"/>
  <c r="N2047" i="13"/>
  <c r="O2047" i="13"/>
  <c r="P2047" i="13"/>
  <c r="Q2047" i="13"/>
  <c r="L2048" i="13"/>
  <c r="M2048" i="13"/>
  <c r="N2048" i="13"/>
  <c r="O2048" i="13"/>
  <c r="P2048" i="13"/>
  <c r="Q2048" i="13"/>
  <c r="L2049" i="13"/>
  <c r="M2049" i="13"/>
  <c r="N2049" i="13"/>
  <c r="O2049" i="13"/>
  <c r="P2049" i="13"/>
  <c r="Q2049" i="13"/>
  <c r="L2050" i="13"/>
  <c r="M2050" i="13"/>
  <c r="N2050" i="13"/>
  <c r="O2050" i="13"/>
  <c r="P2050" i="13"/>
  <c r="Q2050" i="13"/>
  <c r="L2051" i="13"/>
  <c r="M2051" i="13"/>
  <c r="N2051" i="13"/>
  <c r="O2051" i="13"/>
  <c r="P2051" i="13"/>
  <c r="Q2051" i="13"/>
  <c r="L2052" i="13"/>
  <c r="M2052" i="13"/>
  <c r="N2052" i="13"/>
  <c r="O2052" i="13"/>
  <c r="P2052" i="13"/>
  <c r="Q2052" i="13"/>
  <c r="L2053" i="13"/>
  <c r="M2053" i="13"/>
  <c r="N2053" i="13"/>
  <c r="O2053" i="13"/>
  <c r="P2053" i="13"/>
  <c r="Q2053" i="13"/>
  <c r="L2054" i="13"/>
  <c r="M2054" i="13"/>
  <c r="N2054" i="13"/>
  <c r="O2054" i="13"/>
  <c r="P2054" i="13"/>
  <c r="Q2054" i="13"/>
  <c r="L2055" i="13"/>
  <c r="M2055" i="13"/>
  <c r="N2055" i="13"/>
  <c r="O2055" i="13"/>
  <c r="P2055" i="13"/>
  <c r="Q2055" i="13"/>
  <c r="L2056" i="13"/>
  <c r="M2056" i="13"/>
  <c r="N2056" i="13"/>
  <c r="O2056" i="13"/>
  <c r="P2056" i="13"/>
  <c r="Q2056" i="13"/>
  <c r="L2057" i="13"/>
  <c r="M2057" i="13"/>
  <c r="N2057" i="13"/>
  <c r="O2057" i="13"/>
  <c r="P2057" i="13"/>
  <c r="Q2057" i="13"/>
  <c r="L2058" i="13"/>
  <c r="M2058" i="13"/>
  <c r="N2058" i="13"/>
  <c r="O2058" i="13"/>
  <c r="P2058" i="13"/>
  <c r="Q2058" i="13"/>
  <c r="L2059" i="13"/>
  <c r="M2059" i="13"/>
  <c r="N2059" i="13"/>
  <c r="O2059" i="13"/>
  <c r="P2059" i="13"/>
  <c r="Q2059" i="13"/>
  <c r="L2060" i="13"/>
  <c r="M2060" i="13"/>
  <c r="N2060" i="13"/>
  <c r="O2060" i="13"/>
  <c r="P2060" i="13"/>
  <c r="Q2060" i="13"/>
  <c r="L2061" i="13"/>
  <c r="M2061" i="13"/>
  <c r="N2061" i="13"/>
  <c r="O2061" i="13"/>
  <c r="P2061" i="13"/>
  <c r="Q2061" i="13"/>
  <c r="L2062" i="13"/>
  <c r="M2062" i="13"/>
  <c r="N2062" i="13"/>
  <c r="O2062" i="13"/>
  <c r="P2062" i="13"/>
  <c r="Q2062" i="13"/>
  <c r="L2063" i="13"/>
  <c r="M2063" i="13"/>
  <c r="N2063" i="13"/>
  <c r="O2063" i="13"/>
  <c r="P2063" i="13"/>
  <c r="Q2063" i="13"/>
  <c r="L2064" i="13"/>
  <c r="M2064" i="13"/>
  <c r="N2064" i="13"/>
  <c r="O2064" i="13"/>
  <c r="P2064" i="13"/>
  <c r="Q2064" i="13"/>
  <c r="L2065" i="13"/>
  <c r="M2065" i="13"/>
  <c r="N2065" i="13"/>
  <c r="O2065" i="13"/>
  <c r="P2065" i="13"/>
  <c r="Q2065" i="13"/>
  <c r="L2066" i="13"/>
  <c r="M2066" i="13"/>
  <c r="N2066" i="13"/>
  <c r="O2066" i="13"/>
  <c r="P2066" i="13"/>
  <c r="Q2066" i="13"/>
  <c r="L2067" i="13"/>
  <c r="M2067" i="13"/>
  <c r="N2067" i="13"/>
  <c r="O2067" i="13"/>
  <c r="P2067" i="13"/>
  <c r="Q2067" i="13"/>
  <c r="L2068" i="13"/>
  <c r="M2068" i="13"/>
  <c r="N2068" i="13"/>
  <c r="O2068" i="13"/>
  <c r="P2068" i="13"/>
  <c r="Q2068" i="13"/>
  <c r="L2069" i="13"/>
  <c r="M2069" i="13"/>
  <c r="N2069" i="13"/>
  <c r="O2069" i="13"/>
  <c r="P2069" i="13"/>
  <c r="Q2069" i="13"/>
  <c r="L2070" i="13"/>
  <c r="M2070" i="13"/>
  <c r="N2070" i="13"/>
  <c r="O2070" i="13"/>
  <c r="P2070" i="13"/>
  <c r="Q2070" i="13"/>
  <c r="L2071" i="13"/>
  <c r="M2071" i="13"/>
  <c r="N2071" i="13"/>
  <c r="O2071" i="13"/>
  <c r="P2071" i="13"/>
  <c r="Q2071" i="13"/>
  <c r="L2072" i="13"/>
  <c r="M2072" i="13"/>
  <c r="N2072" i="13"/>
  <c r="O2072" i="13"/>
  <c r="P2072" i="13"/>
  <c r="Q2072" i="13"/>
  <c r="L2073" i="13"/>
  <c r="M2073" i="13"/>
  <c r="N2073" i="13"/>
  <c r="O2073" i="13"/>
  <c r="P2073" i="13"/>
  <c r="Q2073" i="13"/>
  <c r="L2074" i="13"/>
  <c r="M2074" i="13"/>
  <c r="N2074" i="13"/>
  <c r="O2074" i="13"/>
  <c r="P2074" i="13"/>
  <c r="Q2074" i="13"/>
  <c r="L2075" i="13"/>
  <c r="M2075" i="13"/>
  <c r="N2075" i="13"/>
  <c r="O2075" i="13"/>
  <c r="P2075" i="13"/>
  <c r="Q2075" i="13"/>
  <c r="L2076" i="13"/>
  <c r="M2076" i="13"/>
  <c r="N2076" i="13"/>
  <c r="O2076" i="13"/>
  <c r="P2076" i="13"/>
  <c r="Q2076" i="13"/>
  <c r="L2077" i="13"/>
  <c r="M2077" i="13"/>
  <c r="N2077" i="13"/>
  <c r="O2077" i="13"/>
  <c r="P2077" i="13"/>
  <c r="Q2077" i="13"/>
  <c r="L2078" i="13"/>
  <c r="M2078" i="13"/>
  <c r="N2078" i="13"/>
  <c r="O2078" i="13"/>
  <c r="P2078" i="13"/>
  <c r="Q2078" i="13"/>
  <c r="L2079" i="13"/>
  <c r="M2079" i="13"/>
  <c r="N2079" i="13"/>
  <c r="O2079" i="13"/>
  <c r="P2079" i="13"/>
  <c r="Q2079" i="13"/>
  <c r="L2080" i="13"/>
  <c r="M2080" i="13"/>
  <c r="N2080" i="13"/>
  <c r="O2080" i="13"/>
  <c r="P2080" i="13"/>
  <c r="Q2080" i="13"/>
  <c r="L2081" i="13"/>
  <c r="M2081" i="13"/>
  <c r="N2081" i="13"/>
  <c r="O2081" i="13"/>
  <c r="P2081" i="13"/>
  <c r="Q2081" i="13"/>
  <c r="L2082" i="13"/>
  <c r="M2082" i="13"/>
  <c r="N2082" i="13"/>
  <c r="O2082" i="13"/>
  <c r="P2082" i="13"/>
  <c r="Q2082" i="13"/>
  <c r="L2083" i="13"/>
  <c r="M2083" i="13"/>
  <c r="N2083" i="13"/>
  <c r="O2083" i="13"/>
  <c r="P2083" i="13"/>
  <c r="Q2083" i="13"/>
  <c r="L2084" i="13"/>
  <c r="M2084" i="13"/>
  <c r="N2084" i="13"/>
  <c r="O2084" i="13"/>
  <c r="P2084" i="13"/>
  <c r="Q2084" i="13"/>
  <c r="L2085" i="13"/>
  <c r="M2085" i="13"/>
  <c r="N2085" i="13"/>
  <c r="O2085" i="13"/>
  <c r="P2085" i="13"/>
  <c r="Q2085" i="13"/>
  <c r="L2086" i="13"/>
  <c r="M2086" i="13"/>
  <c r="N2086" i="13"/>
  <c r="O2086" i="13"/>
  <c r="P2086" i="13"/>
  <c r="Q2086" i="13"/>
  <c r="L2087" i="13"/>
  <c r="M2087" i="13"/>
  <c r="N2087" i="13"/>
  <c r="O2087" i="13"/>
  <c r="P2087" i="13"/>
  <c r="Q2087" i="13"/>
  <c r="L2088" i="13"/>
  <c r="M2088" i="13"/>
  <c r="N2088" i="13"/>
  <c r="O2088" i="13"/>
  <c r="P2088" i="13"/>
  <c r="Q2088" i="13"/>
  <c r="L2089" i="13"/>
  <c r="M2089" i="13"/>
  <c r="N2089" i="13"/>
  <c r="O2089" i="13"/>
  <c r="P2089" i="13"/>
  <c r="Q2089" i="13"/>
  <c r="L2090" i="13"/>
  <c r="M2090" i="13"/>
  <c r="N2090" i="13"/>
  <c r="O2090" i="13"/>
  <c r="P2090" i="13"/>
  <c r="Q2090" i="13"/>
  <c r="L2091" i="13"/>
  <c r="M2091" i="13"/>
  <c r="N2091" i="13"/>
  <c r="O2091" i="13"/>
  <c r="P2091" i="13"/>
  <c r="Q2091" i="13"/>
  <c r="L2092" i="13"/>
  <c r="M2092" i="13"/>
  <c r="N2092" i="13"/>
  <c r="O2092" i="13"/>
  <c r="P2092" i="13"/>
  <c r="Q2092" i="13"/>
  <c r="L2093" i="13"/>
  <c r="M2093" i="13"/>
  <c r="N2093" i="13"/>
  <c r="O2093" i="13"/>
  <c r="P2093" i="13"/>
  <c r="Q2093" i="13"/>
  <c r="L2094" i="13"/>
  <c r="M2094" i="13"/>
  <c r="N2094" i="13"/>
  <c r="O2094" i="13"/>
  <c r="P2094" i="13"/>
  <c r="Q2094" i="13"/>
  <c r="L2095" i="13"/>
  <c r="M2095" i="13"/>
  <c r="N2095" i="13"/>
  <c r="O2095" i="13"/>
  <c r="P2095" i="13"/>
  <c r="Q2095" i="13"/>
  <c r="L2096" i="13"/>
  <c r="M2096" i="13"/>
  <c r="N2096" i="13"/>
  <c r="O2096" i="13"/>
  <c r="P2096" i="13"/>
  <c r="Q2096" i="13"/>
  <c r="L2097" i="13"/>
  <c r="M2097" i="13"/>
  <c r="N2097" i="13"/>
  <c r="O2097" i="13"/>
  <c r="P2097" i="13"/>
  <c r="Q2097" i="13"/>
  <c r="L2098" i="13"/>
  <c r="M2098" i="13"/>
  <c r="N2098" i="13"/>
  <c r="O2098" i="13"/>
  <c r="P2098" i="13"/>
  <c r="Q2098" i="13"/>
  <c r="L2099" i="13"/>
  <c r="M2099" i="13"/>
  <c r="N2099" i="13"/>
  <c r="O2099" i="13"/>
  <c r="P2099" i="13"/>
  <c r="Q2099" i="13"/>
  <c r="L2100" i="13"/>
  <c r="M2100" i="13"/>
  <c r="N2100" i="13"/>
  <c r="O2100" i="13"/>
  <c r="P2100" i="13"/>
  <c r="Q2100" i="13"/>
  <c r="L2101" i="13"/>
  <c r="M2101" i="13"/>
  <c r="N2101" i="13"/>
  <c r="O2101" i="13"/>
  <c r="P2101" i="13"/>
  <c r="Q2101" i="13"/>
  <c r="L2102" i="13"/>
  <c r="M2102" i="13"/>
  <c r="N2102" i="13"/>
  <c r="O2102" i="13"/>
  <c r="P2102" i="13"/>
  <c r="Q2102" i="13"/>
  <c r="L2103" i="13"/>
  <c r="M2103" i="13"/>
  <c r="N2103" i="13"/>
  <c r="O2103" i="13"/>
  <c r="P2103" i="13"/>
  <c r="Q2103" i="13"/>
  <c r="L2104" i="13"/>
  <c r="M2104" i="13"/>
  <c r="N2104" i="13"/>
  <c r="O2104" i="13"/>
  <c r="P2104" i="13"/>
  <c r="Q2104" i="13"/>
  <c r="L2105" i="13"/>
  <c r="M2105" i="13"/>
  <c r="N2105" i="13"/>
  <c r="O2105" i="13"/>
  <c r="P2105" i="13"/>
  <c r="Q2105" i="13"/>
  <c r="L2106" i="13"/>
  <c r="M2106" i="13"/>
  <c r="N2106" i="13"/>
  <c r="O2106" i="13"/>
  <c r="P2106" i="13"/>
  <c r="Q2106" i="13"/>
  <c r="L2107" i="13"/>
  <c r="M2107" i="13"/>
  <c r="N2107" i="13"/>
  <c r="O2107" i="13"/>
  <c r="P2107" i="13"/>
  <c r="Q2107" i="13"/>
  <c r="L2108" i="13"/>
  <c r="M2108" i="13"/>
  <c r="N2108" i="13"/>
  <c r="O2108" i="13"/>
  <c r="P2108" i="13"/>
  <c r="Q2108" i="13"/>
  <c r="L2109" i="13"/>
  <c r="M2109" i="13"/>
  <c r="N2109" i="13"/>
  <c r="O2109" i="13"/>
  <c r="P2109" i="13"/>
  <c r="Q2109" i="13"/>
  <c r="L2110" i="13"/>
  <c r="M2110" i="13"/>
  <c r="N2110" i="13"/>
  <c r="O2110" i="13"/>
  <c r="P2110" i="13"/>
  <c r="Q2110" i="13"/>
  <c r="L2111" i="13"/>
  <c r="M2111" i="13"/>
  <c r="N2111" i="13"/>
  <c r="O2111" i="13"/>
  <c r="P2111" i="13"/>
  <c r="Q2111" i="13"/>
  <c r="L2112" i="13"/>
  <c r="M2112" i="13"/>
  <c r="N2112" i="13"/>
  <c r="O2112" i="13"/>
  <c r="P2112" i="13"/>
  <c r="Q2112" i="13"/>
  <c r="L2113" i="13"/>
  <c r="M2113" i="13"/>
  <c r="N2113" i="13"/>
  <c r="O2113" i="13"/>
  <c r="P2113" i="13"/>
  <c r="Q2113" i="13"/>
  <c r="L2114" i="13"/>
  <c r="M2114" i="13"/>
  <c r="N2114" i="13"/>
  <c r="O2114" i="13"/>
  <c r="P2114" i="13"/>
  <c r="Q2114" i="13"/>
  <c r="L2115" i="13"/>
  <c r="M2115" i="13"/>
  <c r="N2115" i="13"/>
  <c r="O2115" i="13"/>
  <c r="P2115" i="13"/>
  <c r="Q2115" i="13"/>
  <c r="L2116" i="13"/>
  <c r="M2116" i="13"/>
  <c r="N2116" i="13"/>
  <c r="O2116" i="13"/>
  <c r="P2116" i="13"/>
  <c r="Q2116" i="13"/>
  <c r="L2117" i="13"/>
  <c r="M2117" i="13"/>
  <c r="N2117" i="13"/>
  <c r="O2117" i="13"/>
  <c r="P2117" i="13"/>
  <c r="Q2117" i="13"/>
  <c r="L2118" i="13"/>
  <c r="M2118" i="13"/>
  <c r="N2118" i="13"/>
  <c r="O2118" i="13"/>
  <c r="P2118" i="13"/>
  <c r="Q2118" i="13"/>
  <c r="L2119" i="13"/>
  <c r="M2119" i="13"/>
  <c r="N2119" i="13"/>
  <c r="O2119" i="13"/>
  <c r="P2119" i="13"/>
  <c r="Q2119" i="13"/>
  <c r="L2120" i="13"/>
  <c r="M2120" i="13"/>
  <c r="N2120" i="13"/>
  <c r="O2120" i="13"/>
  <c r="P2120" i="13"/>
  <c r="Q2120" i="13"/>
  <c r="L2121" i="13"/>
  <c r="M2121" i="13"/>
  <c r="N2121" i="13"/>
  <c r="O2121" i="13"/>
  <c r="P2121" i="13"/>
  <c r="Q2121" i="13"/>
  <c r="L2122" i="13"/>
  <c r="M2122" i="13"/>
  <c r="N2122" i="13"/>
  <c r="O2122" i="13"/>
  <c r="P2122" i="13"/>
  <c r="Q2122" i="13"/>
  <c r="L2123" i="13"/>
  <c r="M2123" i="13"/>
  <c r="N2123" i="13"/>
  <c r="O2123" i="13"/>
  <c r="P2123" i="13"/>
  <c r="Q2123" i="13"/>
  <c r="L2124" i="13"/>
  <c r="M2124" i="13"/>
  <c r="N2124" i="13"/>
  <c r="O2124" i="13"/>
  <c r="P2124" i="13"/>
  <c r="Q2124" i="13"/>
  <c r="L2125" i="13"/>
  <c r="M2125" i="13"/>
  <c r="N2125" i="13"/>
  <c r="O2125" i="13"/>
  <c r="P2125" i="13"/>
  <c r="Q2125" i="13"/>
  <c r="L2126" i="13"/>
  <c r="M2126" i="13"/>
  <c r="N2126" i="13"/>
  <c r="O2126" i="13"/>
  <c r="P2126" i="13"/>
  <c r="Q2126" i="13"/>
  <c r="L2127" i="13"/>
  <c r="M2127" i="13"/>
  <c r="N2127" i="13"/>
  <c r="O2127" i="13"/>
  <c r="P2127" i="13"/>
  <c r="Q2127" i="13"/>
  <c r="L2128" i="13"/>
  <c r="M2128" i="13"/>
  <c r="N2128" i="13"/>
  <c r="O2128" i="13"/>
  <c r="P2128" i="13"/>
  <c r="Q2128" i="13"/>
  <c r="L2129" i="13"/>
  <c r="M2129" i="13"/>
  <c r="N2129" i="13"/>
  <c r="O2129" i="13"/>
  <c r="P2129" i="13"/>
  <c r="Q2129" i="13"/>
  <c r="L2130" i="13"/>
  <c r="M2130" i="13"/>
  <c r="N2130" i="13"/>
  <c r="O2130" i="13"/>
  <c r="P2130" i="13"/>
  <c r="Q2130" i="13"/>
  <c r="L2131" i="13"/>
  <c r="M2131" i="13"/>
  <c r="N2131" i="13"/>
  <c r="O2131" i="13"/>
  <c r="P2131" i="13"/>
  <c r="Q2131" i="13"/>
  <c r="L2132" i="13"/>
  <c r="M2132" i="13"/>
  <c r="N2132" i="13"/>
  <c r="O2132" i="13"/>
  <c r="P2132" i="13"/>
  <c r="Q2132" i="13"/>
  <c r="L2133" i="13"/>
  <c r="M2133" i="13"/>
  <c r="N2133" i="13"/>
  <c r="O2133" i="13"/>
  <c r="P2133" i="13"/>
  <c r="Q2133" i="13"/>
  <c r="L2134" i="13"/>
  <c r="M2134" i="13"/>
  <c r="N2134" i="13"/>
  <c r="O2134" i="13"/>
  <c r="P2134" i="13"/>
  <c r="Q2134" i="13"/>
  <c r="L2135" i="13"/>
  <c r="M2135" i="13"/>
  <c r="N2135" i="13"/>
  <c r="O2135" i="13"/>
  <c r="P2135" i="13"/>
  <c r="Q2135" i="13"/>
  <c r="L2136" i="13"/>
  <c r="M2136" i="13"/>
  <c r="N2136" i="13"/>
  <c r="O2136" i="13"/>
  <c r="P2136" i="13"/>
  <c r="Q2136" i="13"/>
  <c r="L2137" i="13"/>
  <c r="M2137" i="13"/>
  <c r="N2137" i="13"/>
  <c r="O2137" i="13"/>
  <c r="P2137" i="13"/>
  <c r="Q2137" i="13"/>
  <c r="L2138" i="13"/>
  <c r="M2138" i="13"/>
  <c r="N2138" i="13"/>
  <c r="O2138" i="13"/>
  <c r="P2138" i="13"/>
  <c r="Q2138" i="13"/>
  <c r="L2139" i="13"/>
  <c r="M2139" i="13"/>
  <c r="N2139" i="13"/>
  <c r="O2139" i="13"/>
  <c r="P2139" i="13"/>
  <c r="Q2139" i="13"/>
  <c r="L2140" i="13"/>
  <c r="M2140" i="13"/>
  <c r="N2140" i="13"/>
  <c r="O2140" i="13"/>
  <c r="P2140" i="13"/>
  <c r="Q2140" i="13"/>
  <c r="L2141" i="13"/>
  <c r="M2141" i="13"/>
  <c r="N2141" i="13"/>
  <c r="O2141" i="13"/>
  <c r="P2141" i="13"/>
  <c r="Q2141" i="13"/>
  <c r="L2142" i="13"/>
  <c r="M2142" i="13"/>
  <c r="N2142" i="13"/>
  <c r="O2142" i="13"/>
  <c r="P2142" i="13"/>
  <c r="Q2142" i="13"/>
  <c r="L2143" i="13"/>
  <c r="M2143" i="13"/>
  <c r="N2143" i="13"/>
  <c r="O2143" i="13"/>
  <c r="P2143" i="13"/>
  <c r="Q2143" i="13"/>
  <c r="L2144" i="13"/>
  <c r="M2144" i="13"/>
  <c r="N2144" i="13"/>
  <c r="O2144" i="13"/>
  <c r="P2144" i="13"/>
  <c r="Q2144" i="13"/>
  <c r="L2145" i="13"/>
  <c r="M2145" i="13"/>
  <c r="N2145" i="13"/>
  <c r="O2145" i="13"/>
  <c r="P2145" i="13"/>
  <c r="Q2145" i="13"/>
  <c r="L2146" i="13"/>
  <c r="M2146" i="13"/>
  <c r="N2146" i="13"/>
  <c r="O2146" i="13"/>
  <c r="P2146" i="13"/>
  <c r="Q2146" i="13"/>
  <c r="L2147" i="13"/>
  <c r="M2147" i="13"/>
  <c r="N2147" i="13"/>
  <c r="O2147" i="13"/>
  <c r="P2147" i="13"/>
  <c r="Q2147" i="13"/>
  <c r="L2148" i="13"/>
  <c r="M2148" i="13"/>
  <c r="N2148" i="13"/>
  <c r="O2148" i="13"/>
  <c r="P2148" i="13"/>
  <c r="Q2148" i="13"/>
  <c r="L2149" i="13"/>
  <c r="M2149" i="13"/>
  <c r="N2149" i="13"/>
  <c r="O2149" i="13"/>
  <c r="P2149" i="13"/>
  <c r="Q2149" i="13"/>
  <c r="L2150" i="13"/>
  <c r="M2150" i="13"/>
  <c r="N2150" i="13"/>
  <c r="O2150" i="13"/>
  <c r="P2150" i="13"/>
  <c r="Q2150" i="13"/>
  <c r="L2151" i="13"/>
  <c r="M2151" i="13"/>
  <c r="N2151" i="13"/>
  <c r="O2151" i="13"/>
  <c r="P2151" i="13"/>
  <c r="Q2151" i="13"/>
  <c r="L2152" i="13"/>
  <c r="M2152" i="13"/>
  <c r="N2152" i="13"/>
  <c r="O2152" i="13"/>
  <c r="P2152" i="13"/>
  <c r="Q2152" i="13"/>
  <c r="L2153" i="13"/>
  <c r="M2153" i="13"/>
  <c r="N2153" i="13"/>
  <c r="O2153" i="13"/>
  <c r="P2153" i="13"/>
  <c r="Q2153" i="13"/>
  <c r="L2154" i="13"/>
  <c r="M2154" i="13"/>
  <c r="N2154" i="13"/>
  <c r="O2154" i="13"/>
  <c r="P2154" i="13"/>
  <c r="Q2154" i="13"/>
  <c r="L2155" i="13"/>
  <c r="M2155" i="13"/>
  <c r="N2155" i="13"/>
  <c r="O2155" i="13"/>
  <c r="P2155" i="13"/>
  <c r="Q2155" i="13"/>
  <c r="L2156" i="13"/>
  <c r="M2156" i="13"/>
  <c r="N2156" i="13"/>
  <c r="O2156" i="13"/>
  <c r="P2156" i="13"/>
  <c r="Q2156" i="13"/>
  <c r="L2157" i="13"/>
  <c r="M2157" i="13"/>
  <c r="N2157" i="13"/>
  <c r="O2157" i="13"/>
  <c r="P2157" i="13"/>
  <c r="Q2157" i="13"/>
  <c r="L2158" i="13"/>
  <c r="M2158" i="13"/>
  <c r="N2158" i="13"/>
  <c r="O2158" i="13"/>
  <c r="P2158" i="13"/>
  <c r="Q2158" i="13"/>
  <c r="L2159" i="13"/>
  <c r="M2159" i="13"/>
  <c r="N2159" i="13"/>
  <c r="O2159" i="13"/>
  <c r="P2159" i="13"/>
  <c r="Q2159" i="13"/>
  <c r="L2160" i="13"/>
  <c r="M2160" i="13"/>
  <c r="N2160" i="13"/>
  <c r="O2160" i="13"/>
  <c r="P2160" i="13"/>
  <c r="Q2160" i="13"/>
  <c r="L2161" i="13"/>
  <c r="M2161" i="13"/>
  <c r="N2161" i="13"/>
  <c r="O2161" i="13"/>
  <c r="P2161" i="13"/>
  <c r="Q2161" i="13"/>
  <c r="L2162" i="13"/>
  <c r="M2162" i="13"/>
  <c r="N2162" i="13"/>
  <c r="O2162" i="13"/>
  <c r="P2162" i="13"/>
  <c r="Q2162" i="13"/>
  <c r="L2163" i="13"/>
  <c r="M2163" i="13"/>
  <c r="N2163" i="13"/>
  <c r="O2163" i="13"/>
  <c r="P2163" i="13"/>
  <c r="Q2163" i="13"/>
  <c r="L2164" i="13"/>
  <c r="M2164" i="13"/>
  <c r="N2164" i="13"/>
  <c r="O2164" i="13"/>
  <c r="P2164" i="13"/>
  <c r="Q2164" i="13"/>
  <c r="L2165" i="13"/>
  <c r="M2165" i="13"/>
  <c r="N2165" i="13"/>
  <c r="O2165" i="13"/>
  <c r="P2165" i="13"/>
  <c r="Q2165" i="13"/>
  <c r="L2166" i="13"/>
  <c r="M2166" i="13"/>
  <c r="N2166" i="13"/>
  <c r="O2166" i="13"/>
  <c r="P2166" i="13"/>
  <c r="Q2166" i="13"/>
  <c r="L2167" i="13"/>
  <c r="M2167" i="13"/>
  <c r="N2167" i="13"/>
  <c r="O2167" i="13"/>
  <c r="P2167" i="13"/>
  <c r="Q2167" i="13"/>
  <c r="L2168" i="13"/>
  <c r="M2168" i="13"/>
  <c r="N2168" i="13"/>
  <c r="O2168" i="13"/>
  <c r="P2168" i="13"/>
  <c r="Q2168" i="13"/>
  <c r="L2169" i="13"/>
  <c r="M2169" i="13"/>
  <c r="N2169" i="13"/>
  <c r="O2169" i="13"/>
  <c r="P2169" i="13"/>
  <c r="Q2169" i="13"/>
  <c r="L2170" i="13"/>
  <c r="M2170" i="13"/>
  <c r="N2170" i="13"/>
  <c r="O2170" i="13"/>
  <c r="P2170" i="13"/>
  <c r="Q2170" i="13"/>
  <c r="L2171" i="13"/>
  <c r="M2171" i="13"/>
  <c r="N2171" i="13"/>
  <c r="O2171" i="13"/>
  <c r="P2171" i="13"/>
  <c r="Q2171" i="13"/>
  <c r="L2172" i="13"/>
  <c r="M2172" i="13"/>
  <c r="N2172" i="13"/>
  <c r="O2172" i="13"/>
  <c r="P2172" i="13"/>
  <c r="Q2172" i="13"/>
  <c r="L2173" i="13"/>
  <c r="M2173" i="13"/>
  <c r="N2173" i="13"/>
  <c r="O2173" i="13"/>
  <c r="P2173" i="13"/>
  <c r="Q2173" i="13"/>
  <c r="L2174" i="13"/>
  <c r="M2174" i="13"/>
  <c r="N2174" i="13"/>
  <c r="O2174" i="13"/>
  <c r="P2174" i="13"/>
  <c r="Q2174" i="13"/>
  <c r="L2175" i="13"/>
  <c r="M2175" i="13"/>
  <c r="N2175" i="13"/>
  <c r="O2175" i="13"/>
  <c r="P2175" i="13"/>
  <c r="Q2175" i="13"/>
  <c r="L2176" i="13"/>
  <c r="M2176" i="13"/>
  <c r="N2176" i="13"/>
  <c r="O2176" i="13"/>
  <c r="P2176" i="13"/>
  <c r="Q2176" i="13"/>
  <c r="L2177" i="13"/>
  <c r="M2177" i="13"/>
  <c r="N2177" i="13"/>
  <c r="O2177" i="13"/>
  <c r="P2177" i="13"/>
  <c r="Q2177" i="13"/>
  <c r="L2178" i="13"/>
  <c r="M2178" i="13"/>
  <c r="N2178" i="13"/>
  <c r="O2178" i="13"/>
  <c r="P2178" i="13"/>
  <c r="Q2178" i="13"/>
  <c r="L2179" i="13"/>
  <c r="M2179" i="13"/>
  <c r="N2179" i="13"/>
  <c r="O2179" i="13"/>
  <c r="P2179" i="13"/>
  <c r="Q2179" i="13"/>
  <c r="L2180" i="13"/>
  <c r="M2180" i="13"/>
  <c r="N2180" i="13"/>
  <c r="O2180" i="13"/>
  <c r="P2180" i="13"/>
  <c r="Q2180" i="13"/>
  <c r="L2181" i="13"/>
  <c r="M2181" i="13"/>
  <c r="N2181" i="13"/>
  <c r="O2181" i="13"/>
  <c r="P2181" i="13"/>
  <c r="Q2181" i="13"/>
  <c r="L2182" i="13"/>
  <c r="M2182" i="13"/>
  <c r="N2182" i="13"/>
  <c r="O2182" i="13"/>
  <c r="P2182" i="13"/>
  <c r="Q2182" i="13"/>
  <c r="L2183" i="13"/>
  <c r="M2183" i="13"/>
  <c r="N2183" i="13"/>
  <c r="O2183" i="13"/>
  <c r="P2183" i="13"/>
  <c r="Q2183" i="13"/>
  <c r="L2184" i="13"/>
  <c r="M2184" i="13"/>
  <c r="N2184" i="13"/>
  <c r="O2184" i="13"/>
  <c r="P2184" i="13"/>
  <c r="Q2184" i="13"/>
  <c r="L2185" i="13"/>
  <c r="M2185" i="13"/>
  <c r="N2185" i="13"/>
  <c r="O2185" i="13"/>
  <c r="P2185" i="13"/>
  <c r="Q2185" i="13"/>
  <c r="L2186" i="13"/>
  <c r="M2186" i="13"/>
  <c r="N2186" i="13"/>
  <c r="O2186" i="13"/>
  <c r="P2186" i="13"/>
  <c r="Q2186" i="13"/>
  <c r="L2187" i="13"/>
  <c r="M2187" i="13"/>
  <c r="N2187" i="13"/>
  <c r="O2187" i="13"/>
  <c r="P2187" i="13"/>
  <c r="Q2187" i="13"/>
  <c r="L2188" i="13"/>
  <c r="M2188" i="13"/>
  <c r="N2188" i="13"/>
  <c r="O2188" i="13"/>
  <c r="P2188" i="13"/>
  <c r="Q2188" i="13"/>
  <c r="L2189" i="13"/>
  <c r="M2189" i="13"/>
  <c r="N2189" i="13"/>
  <c r="O2189" i="13"/>
  <c r="P2189" i="13"/>
  <c r="Q2189" i="13"/>
  <c r="L2190" i="13"/>
  <c r="M2190" i="13"/>
  <c r="N2190" i="13"/>
  <c r="O2190" i="13"/>
  <c r="P2190" i="13"/>
  <c r="Q2190" i="13"/>
  <c r="L2191" i="13"/>
  <c r="M2191" i="13"/>
  <c r="N2191" i="13"/>
  <c r="O2191" i="13"/>
  <c r="P2191" i="13"/>
  <c r="Q2191" i="13"/>
  <c r="L2192" i="13"/>
  <c r="M2192" i="13"/>
  <c r="N2192" i="13"/>
  <c r="O2192" i="13"/>
  <c r="P2192" i="13"/>
  <c r="Q2192" i="13"/>
  <c r="L2193" i="13"/>
  <c r="M2193" i="13"/>
  <c r="N2193" i="13"/>
  <c r="O2193" i="13"/>
  <c r="P2193" i="13"/>
  <c r="Q2193" i="13"/>
  <c r="L2194" i="13"/>
  <c r="M2194" i="13"/>
  <c r="N2194" i="13"/>
  <c r="O2194" i="13"/>
  <c r="P2194" i="13"/>
  <c r="Q2194" i="13"/>
  <c r="L2195" i="13"/>
  <c r="M2195" i="13"/>
  <c r="N2195" i="13"/>
  <c r="O2195" i="13"/>
  <c r="P2195" i="13"/>
  <c r="Q2195" i="13"/>
  <c r="L2196" i="13"/>
  <c r="M2196" i="13"/>
  <c r="N2196" i="13"/>
  <c r="O2196" i="13"/>
  <c r="P2196" i="13"/>
  <c r="Q2196" i="13"/>
  <c r="L2197" i="13"/>
  <c r="M2197" i="13"/>
  <c r="N2197" i="13"/>
  <c r="O2197" i="13"/>
  <c r="P2197" i="13"/>
  <c r="Q2197" i="13"/>
  <c r="L2198" i="13"/>
  <c r="M2198" i="13"/>
  <c r="N2198" i="13"/>
  <c r="O2198" i="13"/>
  <c r="P2198" i="13"/>
  <c r="Q2198" i="13"/>
  <c r="L2199" i="13"/>
  <c r="M2199" i="13"/>
  <c r="N2199" i="13"/>
  <c r="O2199" i="13"/>
  <c r="P2199" i="13"/>
  <c r="Q2199" i="13"/>
  <c r="L2200" i="13"/>
  <c r="M2200" i="13"/>
  <c r="N2200" i="13"/>
  <c r="O2200" i="13"/>
  <c r="P2200" i="13"/>
  <c r="Q2200" i="13"/>
  <c r="L2201" i="13"/>
  <c r="M2201" i="13"/>
  <c r="N2201" i="13"/>
  <c r="O2201" i="13"/>
  <c r="P2201" i="13"/>
  <c r="Q2201" i="13"/>
  <c r="L2202" i="13"/>
  <c r="M2202" i="13"/>
  <c r="N2202" i="13"/>
  <c r="O2202" i="13"/>
  <c r="P2202" i="13"/>
  <c r="Q2202" i="13"/>
  <c r="L2203" i="13"/>
  <c r="M2203" i="13"/>
  <c r="N2203" i="13"/>
  <c r="O2203" i="13"/>
  <c r="P2203" i="13"/>
  <c r="Q2203" i="13"/>
  <c r="L2204" i="13"/>
  <c r="M2204" i="13"/>
  <c r="N2204" i="13"/>
  <c r="O2204" i="13"/>
  <c r="P2204" i="13"/>
  <c r="Q2204" i="13"/>
  <c r="L2205" i="13"/>
  <c r="M2205" i="13"/>
  <c r="N2205" i="13"/>
  <c r="O2205" i="13"/>
  <c r="P2205" i="13"/>
  <c r="Q2205" i="13"/>
  <c r="L2206" i="13"/>
  <c r="M2206" i="13"/>
  <c r="N2206" i="13"/>
  <c r="O2206" i="13"/>
  <c r="P2206" i="13"/>
  <c r="Q2206" i="13"/>
  <c r="L2207" i="13"/>
  <c r="M2207" i="13"/>
  <c r="N2207" i="13"/>
  <c r="O2207" i="13"/>
  <c r="P2207" i="13"/>
  <c r="Q2207" i="13"/>
  <c r="L2208" i="13"/>
  <c r="M2208" i="13"/>
  <c r="N2208" i="13"/>
  <c r="O2208" i="13"/>
  <c r="P2208" i="13"/>
  <c r="Q2208" i="13"/>
  <c r="L2209" i="13"/>
  <c r="M2209" i="13"/>
  <c r="N2209" i="13"/>
  <c r="O2209" i="13"/>
  <c r="P2209" i="13"/>
  <c r="Q2209" i="13"/>
  <c r="L2210" i="13"/>
  <c r="M2210" i="13"/>
  <c r="N2210" i="13"/>
  <c r="O2210" i="13"/>
  <c r="P2210" i="13"/>
  <c r="Q2210" i="13"/>
  <c r="L2211" i="13"/>
  <c r="M2211" i="13"/>
  <c r="N2211" i="13"/>
  <c r="O2211" i="13"/>
  <c r="P2211" i="13"/>
  <c r="Q2211" i="13"/>
  <c r="L2212" i="13"/>
  <c r="M2212" i="13"/>
  <c r="N2212" i="13"/>
  <c r="O2212" i="13"/>
  <c r="P2212" i="13"/>
  <c r="Q2212" i="13"/>
  <c r="L2213" i="13"/>
  <c r="M2213" i="13"/>
  <c r="N2213" i="13"/>
  <c r="O2213" i="13"/>
  <c r="P2213" i="13"/>
  <c r="Q2213" i="13"/>
  <c r="L2214" i="13"/>
  <c r="M2214" i="13"/>
  <c r="N2214" i="13"/>
  <c r="O2214" i="13"/>
  <c r="P2214" i="13"/>
  <c r="Q2214" i="13"/>
  <c r="L2215" i="13"/>
  <c r="M2215" i="13"/>
  <c r="N2215" i="13"/>
  <c r="O2215" i="13"/>
  <c r="P2215" i="13"/>
  <c r="Q2215" i="13"/>
  <c r="L2216" i="13"/>
  <c r="M2216" i="13"/>
  <c r="N2216" i="13"/>
  <c r="O2216" i="13"/>
  <c r="P2216" i="13"/>
  <c r="Q2216" i="13"/>
  <c r="L2217" i="13"/>
  <c r="M2217" i="13"/>
  <c r="N2217" i="13"/>
  <c r="O2217" i="13"/>
  <c r="P2217" i="13"/>
  <c r="Q2217" i="13"/>
  <c r="L2218" i="13"/>
  <c r="M2218" i="13"/>
  <c r="N2218" i="13"/>
  <c r="O2218" i="13"/>
  <c r="P2218" i="13"/>
  <c r="Q2218" i="13"/>
  <c r="L2219" i="13"/>
  <c r="M2219" i="13"/>
  <c r="N2219" i="13"/>
  <c r="O2219" i="13"/>
  <c r="P2219" i="13"/>
  <c r="Q2219" i="13"/>
  <c r="L2220" i="13"/>
  <c r="M2220" i="13"/>
  <c r="N2220" i="13"/>
  <c r="O2220" i="13"/>
  <c r="P2220" i="13"/>
  <c r="Q2220" i="13"/>
  <c r="L2221" i="13"/>
  <c r="M2221" i="13"/>
  <c r="N2221" i="13"/>
  <c r="O2221" i="13"/>
  <c r="P2221" i="13"/>
  <c r="Q2221" i="13"/>
  <c r="L2222" i="13"/>
  <c r="M2222" i="13"/>
  <c r="N2222" i="13"/>
  <c r="O2222" i="13"/>
  <c r="P2222" i="13"/>
  <c r="Q2222" i="13"/>
  <c r="L2223" i="13"/>
  <c r="M2223" i="13"/>
  <c r="N2223" i="13"/>
  <c r="O2223" i="13"/>
  <c r="P2223" i="13"/>
  <c r="Q2223" i="13"/>
  <c r="L2224" i="13"/>
  <c r="M2224" i="13"/>
  <c r="N2224" i="13"/>
  <c r="O2224" i="13"/>
  <c r="P2224" i="13"/>
  <c r="Q2224" i="13"/>
  <c r="L2225" i="13"/>
  <c r="M2225" i="13"/>
  <c r="N2225" i="13"/>
  <c r="O2225" i="13"/>
  <c r="P2225" i="13"/>
  <c r="Q2225" i="13"/>
  <c r="L2226" i="13"/>
  <c r="M2226" i="13"/>
  <c r="N2226" i="13"/>
  <c r="O2226" i="13"/>
  <c r="P2226" i="13"/>
  <c r="Q2226" i="13"/>
  <c r="L2227" i="13"/>
  <c r="M2227" i="13"/>
  <c r="N2227" i="13"/>
  <c r="O2227" i="13"/>
  <c r="P2227" i="13"/>
  <c r="Q2227" i="13"/>
  <c r="L2228" i="13"/>
  <c r="M2228" i="13"/>
  <c r="N2228" i="13"/>
  <c r="O2228" i="13"/>
  <c r="P2228" i="13"/>
  <c r="Q2228" i="13"/>
  <c r="L2229" i="13"/>
  <c r="M2229" i="13"/>
  <c r="N2229" i="13"/>
  <c r="O2229" i="13"/>
  <c r="P2229" i="13"/>
  <c r="Q2229" i="13"/>
  <c r="L2230" i="13"/>
  <c r="M2230" i="13"/>
  <c r="N2230" i="13"/>
  <c r="O2230" i="13"/>
  <c r="P2230" i="13"/>
  <c r="Q2230" i="13"/>
  <c r="L2231" i="13"/>
  <c r="M2231" i="13"/>
  <c r="N2231" i="13"/>
  <c r="O2231" i="13"/>
  <c r="P2231" i="13"/>
  <c r="Q2231" i="13"/>
  <c r="L2232" i="13"/>
  <c r="M2232" i="13"/>
  <c r="N2232" i="13"/>
  <c r="O2232" i="13"/>
  <c r="P2232" i="13"/>
  <c r="Q2232" i="13"/>
  <c r="L2233" i="13"/>
  <c r="M2233" i="13"/>
  <c r="N2233" i="13"/>
  <c r="O2233" i="13"/>
  <c r="P2233" i="13"/>
  <c r="Q2233" i="13"/>
  <c r="L2234" i="13"/>
  <c r="M2234" i="13"/>
  <c r="N2234" i="13"/>
  <c r="O2234" i="13"/>
  <c r="P2234" i="13"/>
  <c r="Q2234" i="13"/>
  <c r="L2235" i="13"/>
  <c r="M2235" i="13"/>
  <c r="N2235" i="13"/>
  <c r="O2235" i="13"/>
  <c r="P2235" i="13"/>
  <c r="Q2235" i="13"/>
  <c r="L2236" i="13"/>
  <c r="M2236" i="13"/>
  <c r="N2236" i="13"/>
  <c r="O2236" i="13"/>
  <c r="P2236" i="13"/>
  <c r="Q2236" i="13"/>
  <c r="L2237" i="13"/>
  <c r="M2237" i="13"/>
  <c r="N2237" i="13"/>
  <c r="O2237" i="13"/>
  <c r="P2237" i="13"/>
  <c r="Q2237" i="13"/>
  <c r="L2238" i="13"/>
  <c r="M2238" i="13"/>
  <c r="N2238" i="13"/>
  <c r="O2238" i="13"/>
  <c r="P2238" i="13"/>
  <c r="Q2238" i="13"/>
  <c r="L2239" i="13"/>
  <c r="M2239" i="13"/>
  <c r="N2239" i="13"/>
  <c r="O2239" i="13"/>
  <c r="P2239" i="13"/>
  <c r="Q2239" i="13"/>
  <c r="L2240" i="13"/>
  <c r="M2240" i="13"/>
  <c r="N2240" i="13"/>
  <c r="O2240" i="13"/>
  <c r="P2240" i="13"/>
  <c r="Q2240" i="13"/>
  <c r="L2241" i="13"/>
  <c r="M2241" i="13"/>
  <c r="N2241" i="13"/>
  <c r="O2241" i="13"/>
  <c r="P2241" i="13"/>
  <c r="Q2241" i="13"/>
  <c r="L2242" i="13"/>
  <c r="M2242" i="13"/>
  <c r="N2242" i="13"/>
  <c r="O2242" i="13"/>
  <c r="P2242" i="13"/>
  <c r="Q2242" i="13"/>
  <c r="L2243" i="13"/>
  <c r="M2243" i="13"/>
  <c r="N2243" i="13"/>
  <c r="O2243" i="13"/>
  <c r="P2243" i="13"/>
  <c r="Q2243" i="13"/>
  <c r="L2244" i="13"/>
  <c r="M2244" i="13"/>
  <c r="N2244" i="13"/>
  <c r="O2244" i="13"/>
  <c r="P2244" i="13"/>
  <c r="Q2244" i="13"/>
  <c r="L2245" i="13"/>
  <c r="M2245" i="13"/>
  <c r="N2245" i="13"/>
  <c r="O2245" i="13"/>
  <c r="P2245" i="13"/>
  <c r="Q2245" i="13"/>
  <c r="L2246" i="13"/>
  <c r="M2246" i="13"/>
  <c r="N2246" i="13"/>
  <c r="O2246" i="13"/>
  <c r="P2246" i="13"/>
  <c r="Q2246" i="13"/>
  <c r="L2247" i="13"/>
  <c r="M2247" i="13"/>
  <c r="N2247" i="13"/>
  <c r="O2247" i="13"/>
  <c r="P2247" i="13"/>
  <c r="Q2247" i="13"/>
  <c r="L2248" i="13"/>
  <c r="M2248" i="13"/>
  <c r="N2248" i="13"/>
  <c r="O2248" i="13"/>
  <c r="P2248" i="13"/>
  <c r="Q2248" i="13"/>
  <c r="L2249" i="13"/>
  <c r="M2249" i="13"/>
  <c r="N2249" i="13"/>
  <c r="O2249" i="13"/>
  <c r="P2249" i="13"/>
  <c r="Q2249" i="13"/>
  <c r="L2250" i="13"/>
  <c r="M2250" i="13"/>
  <c r="N2250" i="13"/>
  <c r="O2250" i="13"/>
  <c r="P2250" i="13"/>
  <c r="Q2250" i="13"/>
  <c r="L2251" i="13"/>
  <c r="M2251" i="13"/>
  <c r="N2251" i="13"/>
  <c r="O2251" i="13"/>
  <c r="P2251" i="13"/>
  <c r="Q2251" i="13"/>
  <c r="L2252" i="13"/>
  <c r="M2252" i="13"/>
  <c r="N2252" i="13"/>
  <c r="O2252" i="13"/>
  <c r="P2252" i="13"/>
  <c r="Q2252" i="13"/>
  <c r="L2253" i="13"/>
  <c r="M2253" i="13"/>
  <c r="N2253" i="13"/>
  <c r="O2253" i="13"/>
  <c r="P2253" i="13"/>
  <c r="Q2253" i="13"/>
  <c r="L2254" i="13"/>
  <c r="M2254" i="13"/>
  <c r="N2254" i="13"/>
  <c r="O2254" i="13"/>
  <c r="P2254" i="13"/>
  <c r="Q2254" i="13"/>
  <c r="L2255" i="13"/>
  <c r="M2255" i="13"/>
  <c r="N2255" i="13"/>
  <c r="O2255" i="13"/>
  <c r="P2255" i="13"/>
  <c r="Q2255" i="13"/>
  <c r="L2256" i="13"/>
  <c r="M2256" i="13"/>
  <c r="N2256" i="13"/>
  <c r="O2256" i="13"/>
  <c r="P2256" i="13"/>
  <c r="Q2256" i="13"/>
  <c r="L2257" i="13"/>
  <c r="M2257" i="13"/>
  <c r="N2257" i="13"/>
  <c r="O2257" i="13"/>
  <c r="P2257" i="13"/>
  <c r="Q2257" i="13"/>
  <c r="L2258" i="13"/>
  <c r="M2258" i="13"/>
  <c r="N2258" i="13"/>
  <c r="O2258" i="13"/>
  <c r="P2258" i="13"/>
  <c r="Q2258" i="13"/>
  <c r="L2259" i="13"/>
  <c r="M2259" i="13"/>
  <c r="N2259" i="13"/>
  <c r="O2259" i="13"/>
  <c r="P2259" i="13"/>
  <c r="Q2259" i="13"/>
  <c r="L2260" i="13"/>
  <c r="M2260" i="13"/>
  <c r="N2260" i="13"/>
  <c r="O2260" i="13"/>
  <c r="P2260" i="13"/>
  <c r="Q2260" i="13"/>
  <c r="L2261" i="13"/>
  <c r="M2261" i="13"/>
  <c r="N2261" i="13"/>
  <c r="O2261" i="13"/>
  <c r="P2261" i="13"/>
  <c r="Q2261" i="13"/>
  <c r="L2262" i="13"/>
  <c r="M2262" i="13"/>
  <c r="N2262" i="13"/>
  <c r="O2262" i="13"/>
  <c r="P2262" i="13"/>
  <c r="Q2262" i="13"/>
  <c r="L2263" i="13"/>
  <c r="M2263" i="13"/>
  <c r="N2263" i="13"/>
  <c r="O2263" i="13"/>
  <c r="P2263" i="13"/>
  <c r="Q2263" i="13"/>
  <c r="L2264" i="13"/>
  <c r="M2264" i="13"/>
  <c r="N2264" i="13"/>
  <c r="O2264" i="13"/>
  <c r="P2264" i="13"/>
  <c r="Q2264" i="13"/>
  <c r="L2265" i="13"/>
  <c r="M2265" i="13"/>
  <c r="N2265" i="13"/>
  <c r="O2265" i="13"/>
  <c r="P2265" i="13"/>
  <c r="Q2265" i="13"/>
  <c r="L2266" i="13"/>
  <c r="M2266" i="13"/>
  <c r="N2266" i="13"/>
  <c r="O2266" i="13"/>
  <c r="P2266" i="13"/>
  <c r="Q2266" i="13"/>
  <c r="L2267" i="13"/>
  <c r="M2267" i="13"/>
  <c r="N2267" i="13"/>
  <c r="O2267" i="13"/>
  <c r="P2267" i="13"/>
  <c r="Q2267" i="13"/>
  <c r="L2268" i="13"/>
  <c r="M2268" i="13"/>
  <c r="N2268" i="13"/>
  <c r="O2268" i="13"/>
  <c r="P2268" i="13"/>
  <c r="Q2268" i="13"/>
  <c r="L2269" i="13"/>
  <c r="M2269" i="13"/>
  <c r="N2269" i="13"/>
  <c r="O2269" i="13"/>
  <c r="P2269" i="13"/>
  <c r="Q2269" i="13"/>
  <c r="L2270" i="13"/>
  <c r="M2270" i="13"/>
  <c r="N2270" i="13"/>
  <c r="O2270" i="13"/>
  <c r="P2270" i="13"/>
  <c r="Q2270" i="13"/>
  <c r="L2271" i="13"/>
  <c r="M2271" i="13"/>
  <c r="N2271" i="13"/>
  <c r="O2271" i="13"/>
  <c r="P2271" i="13"/>
  <c r="Q2271" i="13"/>
  <c r="L2272" i="13"/>
  <c r="M2272" i="13"/>
  <c r="N2272" i="13"/>
  <c r="O2272" i="13"/>
  <c r="P2272" i="13"/>
  <c r="Q2272" i="13"/>
  <c r="L2273" i="13"/>
  <c r="M2273" i="13"/>
  <c r="N2273" i="13"/>
  <c r="O2273" i="13"/>
  <c r="P2273" i="13"/>
  <c r="Q2273" i="13"/>
  <c r="L2274" i="13"/>
  <c r="M2274" i="13"/>
  <c r="N2274" i="13"/>
  <c r="O2274" i="13"/>
  <c r="P2274" i="13"/>
  <c r="Q2274" i="13"/>
  <c r="L2275" i="13"/>
  <c r="M2275" i="13"/>
  <c r="N2275" i="13"/>
  <c r="O2275" i="13"/>
  <c r="P2275" i="13"/>
  <c r="Q2275" i="13"/>
  <c r="L2276" i="13"/>
  <c r="M2276" i="13"/>
  <c r="N2276" i="13"/>
  <c r="O2276" i="13"/>
  <c r="P2276" i="13"/>
  <c r="Q2276" i="13"/>
  <c r="L2277" i="13"/>
  <c r="M2277" i="13"/>
  <c r="N2277" i="13"/>
  <c r="O2277" i="13"/>
  <c r="P2277" i="13"/>
  <c r="Q2277" i="13"/>
  <c r="L2278" i="13"/>
  <c r="M2278" i="13"/>
  <c r="N2278" i="13"/>
  <c r="O2278" i="13"/>
  <c r="P2278" i="13"/>
  <c r="Q2278" i="13"/>
  <c r="L2279" i="13"/>
  <c r="M2279" i="13"/>
  <c r="N2279" i="13"/>
  <c r="O2279" i="13"/>
  <c r="P2279" i="13"/>
  <c r="Q2279" i="13"/>
  <c r="L2280" i="13"/>
  <c r="M2280" i="13"/>
  <c r="N2280" i="13"/>
  <c r="O2280" i="13"/>
  <c r="P2280" i="13"/>
  <c r="Q2280" i="13"/>
  <c r="L2281" i="13"/>
  <c r="M2281" i="13"/>
  <c r="N2281" i="13"/>
  <c r="O2281" i="13"/>
  <c r="P2281" i="13"/>
  <c r="Q2281" i="13"/>
  <c r="L2282" i="13"/>
  <c r="M2282" i="13"/>
  <c r="N2282" i="13"/>
  <c r="O2282" i="13"/>
  <c r="P2282" i="13"/>
  <c r="Q2282" i="13"/>
  <c r="L2283" i="13"/>
  <c r="M2283" i="13"/>
  <c r="N2283" i="13"/>
  <c r="O2283" i="13"/>
  <c r="P2283" i="13"/>
  <c r="Q2283" i="13"/>
  <c r="L2284" i="13"/>
  <c r="M2284" i="13"/>
  <c r="N2284" i="13"/>
  <c r="O2284" i="13"/>
  <c r="P2284" i="13"/>
  <c r="Q2284" i="13"/>
  <c r="L2285" i="13"/>
  <c r="M2285" i="13"/>
  <c r="N2285" i="13"/>
  <c r="O2285" i="13"/>
  <c r="P2285" i="13"/>
  <c r="Q2285" i="13"/>
  <c r="L2286" i="13"/>
  <c r="M2286" i="13"/>
  <c r="N2286" i="13"/>
  <c r="O2286" i="13"/>
  <c r="P2286" i="13"/>
  <c r="Q2286" i="13"/>
  <c r="L2287" i="13"/>
  <c r="M2287" i="13"/>
  <c r="N2287" i="13"/>
  <c r="O2287" i="13"/>
  <c r="P2287" i="13"/>
  <c r="Q2287" i="13"/>
  <c r="L2288" i="13"/>
  <c r="M2288" i="13"/>
  <c r="N2288" i="13"/>
  <c r="O2288" i="13"/>
  <c r="P2288" i="13"/>
  <c r="Q2288" i="13"/>
  <c r="L2289" i="13"/>
  <c r="M2289" i="13"/>
  <c r="N2289" i="13"/>
  <c r="O2289" i="13"/>
  <c r="P2289" i="13"/>
  <c r="Q2289" i="13"/>
  <c r="L2290" i="13"/>
  <c r="M2290" i="13"/>
  <c r="N2290" i="13"/>
  <c r="O2290" i="13"/>
  <c r="P2290" i="13"/>
  <c r="Q2290" i="13"/>
  <c r="L2291" i="13"/>
  <c r="M2291" i="13"/>
  <c r="N2291" i="13"/>
  <c r="O2291" i="13"/>
  <c r="P2291" i="13"/>
  <c r="Q2291" i="13"/>
  <c r="L2292" i="13"/>
  <c r="M2292" i="13"/>
  <c r="N2292" i="13"/>
  <c r="O2292" i="13"/>
  <c r="P2292" i="13"/>
  <c r="Q2292" i="13"/>
  <c r="L2293" i="13"/>
  <c r="M2293" i="13"/>
  <c r="N2293" i="13"/>
  <c r="O2293" i="13"/>
  <c r="P2293" i="13"/>
  <c r="Q2293" i="13"/>
  <c r="L2294" i="13"/>
  <c r="M2294" i="13"/>
  <c r="N2294" i="13"/>
  <c r="O2294" i="13"/>
  <c r="P2294" i="13"/>
  <c r="Q2294" i="13"/>
  <c r="L2295" i="13"/>
  <c r="M2295" i="13"/>
  <c r="N2295" i="13"/>
  <c r="O2295" i="13"/>
  <c r="P2295" i="13"/>
  <c r="Q2295" i="13"/>
  <c r="L2296" i="13"/>
  <c r="M2296" i="13"/>
  <c r="N2296" i="13"/>
  <c r="O2296" i="13"/>
  <c r="P2296" i="13"/>
  <c r="Q2296" i="13"/>
  <c r="L2297" i="13"/>
  <c r="M2297" i="13"/>
  <c r="N2297" i="13"/>
  <c r="O2297" i="13"/>
  <c r="P2297" i="13"/>
  <c r="Q2297" i="13"/>
  <c r="L2298" i="13"/>
  <c r="M2298" i="13"/>
  <c r="N2298" i="13"/>
  <c r="O2298" i="13"/>
  <c r="P2298" i="13"/>
  <c r="Q2298" i="13"/>
  <c r="L2299" i="13"/>
  <c r="M2299" i="13"/>
  <c r="N2299" i="13"/>
  <c r="O2299" i="13"/>
  <c r="P2299" i="13"/>
  <c r="Q2299" i="13"/>
  <c r="L2300" i="13"/>
  <c r="M2300" i="13"/>
  <c r="N2300" i="13"/>
  <c r="O2300" i="13"/>
  <c r="P2300" i="13"/>
  <c r="Q2300" i="13"/>
  <c r="L2301" i="13"/>
  <c r="M2301" i="13"/>
  <c r="N2301" i="13"/>
  <c r="O2301" i="13"/>
  <c r="P2301" i="13"/>
  <c r="Q2301" i="13"/>
  <c r="L2302" i="13"/>
  <c r="M2302" i="13"/>
  <c r="N2302" i="13"/>
  <c r="O2302" i="13"/>
  <c r="P2302" i="13"/>
  <c r="Q2302" i="13"/>
  <c r="L2303" i="13"/>
  <c r="M2303" i="13"/>
  <c r="N2303" i="13"/>
  <c r="O2303" i="13"/>
  <c r="P2303" i="13"/>
  <c r="Q2303" i="13"/>
  <c r="L2304" i="13"/>
  <c r="M2304" i="13"/>
  <c r="N2304" i="13"/>
  <c r="O2304" i="13"/>
  <c r="P2304" i="13"/>
  <c r="Q2304" i="13"/>
  <c r="L2305" i="13"/>
  <c r="M2305" i="13"/>
  <c r="N2305" i="13"/>
  <c r="O2305" i="13"/>
  <c r="P2305" i="13"/>
  <c r="Q2305" i="13"/>
  <c r="L2306" i="13"/>
  <c r="M2306" i="13"/>
  <c r="N2306" i="13"/>
  <c r="O2306" i="13"/>
  <c r="P2306" i="13"/>
  <c r="Q2306" i="13"/>
  <c r="L2307" i="13"/>
  <c r="M2307" i="13"/>
  <c r="N2307" i="13"/>
  <c r="O2307" i="13"/>
  <c r="P2307" i="13"/>
  <c r="Q2307" i="13"/>
  <c r="L2308" i="13"/>
  <c r="M2308" i="13"/>
  <c r="N2308" i="13"/>
  <c r="O2308" i="13"/>
  <c r="P2308" i="13"/>
  <c r="Q2308" i="13"/>
  <c r="L2309" i="13"/>
  <c r="M2309" i="13"/>
  <c r="N2309" i="13"/>
  <c r="O2309" i="13"/>
  <c r="P2309" i="13"/>
  <c r="Q2309" i="13"/>
  <c r="L2310" i="13"/>
  <c r="M2310" i="13"/>
  <c r="N2310" i="13"/>
  <c r="O2310" i="13"/>
  <c r="P2310" i="13"/>
  <c r="Q2310" i="13"/>
  <c r="L2311" i="13"/>
  <c r="M2311" i="13"/>
  <c r="N2311" i="13"/>
  <c r="O2311" i="13"/>
  <c r="P2311" i="13"/>
  <c r="Q2311" i="13"/>
  <c r="L2312" i="13"/>
  <c r="M2312" i="13"/>
  <c r="N2312" i="13"/>
  <c r="O2312" i="13"/>
  <c r="P2312" i="13"/>
  <c r="Q2312" i="13"/>
  <c r="L2313" i="13"/>
  <c r="M2313" i="13"/>
  <c r="N2313" i="13"/>
  <c r="O2313" i="13"/>
  <c r="P2313" i="13"/>
  <c r="Q2313" i="13"/>
  <c r="L2314" i="13"/>
  <c r="M2314" i="13"/>
  <c r="N2314" i="13"/>
  <c r="O2314" i="13"/>
  <c r="P2314" i="13"/>
  <c r="Q2314" i="13"/>
  <c r="L2315" i="13"/>
  <c r="M2315" i="13"/>
  <c r="N2315" i="13"/>
  <c r="O2315" i="13"/>
  <c r="P2315" i="13"/>
  <c r="Q2315" i="13"/>
  <c r="L2316" i="13"/>
  <c r="M2316" i="13"/>
  <c r="N2316" i="13"/>
  <c r="O2316" i="13"/>
  <c r="P2316" i="13"/>
  <c r="Q2316" i="13"/>
  <c r="L2317" i="13"/>
  <c r="M2317" i="13"/>
  <c r="N2317" i="13"/>
  <c r="O2317" i="13"/>
  <c r="P2317" i="13"/>
  <c r="Q2317" i="13"/>
  <c r="L2318" i="13"/>
  <c r="M2318" i="13"/>
  <c r="N2318" i="13"/>
  <c r="O2318" i="13"/>
  <c r="P2318" i="13"/>
  <c r="Q2318" i="13"/>
  <c r="L2319" i="13"/>
  <c r="M2319" i="13"/>
  <c r="N2319" i="13"/>
  <c r="O2319" i="13"/>
  <c r="P2319" i="13"/>
  <c r="Q2319" i="13"/>
  <c r="L2320" i="13"/>
  <c r="M2320" i="13"/>
  <c r="N2320" i="13"/>
  <c r="O2320" i="13"/>
  <c r="P2320" i="13"/>
  <c r="Q2320" i="13"/>
  <c r="L2321" i="13"/>
  <c r="M2321" i="13"/>
  <c r="N2321" i="13"/>
  <c r="O2321" i="13"/>
  <c r="P2321" i="13"/>
  <c r="Q2321" i="13"/>
  <c r="L2322" i="13"/>
  <c r="M2322" i="13"/>
  <c r="N2322" i="13"/>
  <c r="O2322" i="13"/>
  <c r="P2322" i="13"/>
  <c r="Q2322" i="13"/>
  <c r="L2323" i="13"/>
  <c r="M2323" i="13"/>
  <c r="N2323" i="13"/>
  <c r="O2323" i="13"/>
  <c r="P2323" i="13"/>
  <c r="Q2323" i="13"/>
  <c r="L2324" i="13"/>
  <c r="M2324" i="13"/>
  <c r="N2324" i="13"/>
  <c r="O2324" i="13"/>
  <c r="P2324" i="13"/>
  <c r="Q2324" i="13"/>
  <c r="L2325" i="13"/>
  <c r="M2325" i="13"/>
  <c r="N2325" i="13"/>
  <c r="O2325" i="13"/>
  <c r="P2325" i="13"/>
  <c r="Q2325" i="13"/>
  <c r="L2326" i="13"/>
  <c r="M2326" i="13"/>
  <c r="N2326" i="13"/>
  <c r="O2326" i="13"/>
  <c r="P2326" i="13"/>
  <c r="Q2326" i="13"/>
  <c r="L2327" i="13"/>
  <c r="M2327" i="13"/>
  <c r="N2327" i="13"/>
  <c r="O2327" i="13"/>
  <c r="P2327" i="13"/>
  <c r="Q2327" i="13"/>
  <c r="L2328" i="13"/>
  <c r="M2328" i="13"/>
  <c r="N2328" i="13"/>
  <c r="O2328" i="13"/>
  <c r="P2328" i="13"/>
  <c r="Q2328" i="13"/>
  <c r="L2329" i="13"/>
  <c r="M2329" i="13"/>
  <c r="N2329" i="13"/>
  <c r="O2329" i="13"/>
  <c r="P2329" i="13"/>
  <c r="Q2329" i="13"/>
  <c r="L2330" i="13"/>
  <c r="M2330" i="13"/>
  <c r="N2330" i="13"/>
  <c r="O2330" i="13"/>
  <c r="P2330" i="13"/>
  <c r="Q2330" i="13"/>
  <c r="L2331" i="13"/>
  <c r="M2331" i="13"/>
  <c r="N2331" i="13"/>
  <c r="O2331" i="13"/>
  <c r="P2331" i="13"/>
  <c r="Q2331" i="13"/>
  <c r="L2332" i="13"/>
  <c r="M2332" i="13"/>
  <c r="N2332" i="13"/>
  <c r="O2332" i="13"/>
  <c r="P2332" i="13"/>
  <c r="Q2332" i="13"/>
  <c r="L2333" i="13"/>
  <c r="M2333" i="13"/>
  <c r="N2333" i="13"/>
  <c r="O2333" i="13"/>
  <c r="P2333" i="13"/>
  <c r="Q2333" i="13"/>
  <c r="L2334" i="13"/>
  <c r="M2334" i="13"/>
  <c r="N2334" i="13"/>
  <c r="O2334" i="13"/>
  <c r="P2334" i="13"/>
  <c r="Q2334" i="13"/>
  <c r="L2335" i="13"/>
  <c r="M2335" i="13"/>
  <c r="N2335" i="13"/>
  <c r="O2335" i="13"/>
  <c r="P2335" i="13"/>
  <c r="Q2335" i="13"/>
  <c r="L2336" i="13"/>
  <c r="M2336" i="13"/>
  <c r="N2336" i="13"/>
  <c r="O2336" i="13"/>
  <c r="P2336" i="13"/>
  <c r="Q2336" i="13"/>
  <c r="M2" i="13"/>
  <c r="N2" i="13"/>
  <c r="O2" i="13"/>
  <c r="P2" i="13"/>
  <c r="Q2" i="13"/>
  <c r="L2" i="13"/>
  <c r="C3" i="13"/>
  <c r="D3" i="13"/>
  <c r="E3" i="13"/>
  <c r="F3" i="13"/>
  <c r="G3" i="13"/>
  <c r="H3" i="13"/>
  <c r="I3" i="13"/>
  <c r="J3" i="13"/>
  <c r="K3" i="13"/>
  <c r="C4" i="13"/>
  <c r="D4" i="13"/>
  <c r="E4" i="13"/>
  <c r="F4" i="13"/>
  <c r="G4" i="13"/>
  <c r="H4" i="13"/>
  <c r="I4" i="13"/>
  <c r="J4" i="13"/>
  <c r="K4" i="13"/>
  <c r="C5" i="13"/>
  <c r="D5" i="13"/>
  <c r="E5" i="13"/>
  <c r="F5" i="13"/>
  <c r="G5" i="13"/>
  <c r="H5" i="13"/>
  <c r="I5" i="13"/>
  <c r="J5" i="13"/>
  <c r="K5" i="13"/>
  <c r="C6" i="13"/>
  <c r="D6" i="13"/>
  <c r="E6" i="13"/>
  <c r="F6" i="13"/>
  <c r="G6" i="13"/>
  <c r="H6" i="13"/>
  <c r="I6" i="13"/>
  <c r="J6" i="13"/>
  <c r="K6" i="13"/>
  <c r="C7" i="13"/>
  <c r="D7" i="13"/>
  <c r="E7" i="13"/>
  <c r="F7" i="13"/>
  <c r="G7" i="13"/>
  <c r="H7" i="13"/>
  <c r="I7" i="13"/>
  <c r="J7" i="13"/>
  <c r="K7" i="13"/>
  <c r="C8" i="13"/>
  <c r="D8" i="13"/>
  <c r="E8" i="13"/>
  <c r="F8" i="13"/>
  <c r="G8" i="13"/>
  <c r="H8" i="13"/>
  <c r="I8" i="13"/>
  <c r="J8" i="13"/>
  <c r="K8" i="13"/>
  <c r="C9" i="13"/>
  <c r="D9" i="13"/>
  <c r="E9" i="13"/>
  <c r="F9" i="13"/>
  <c r="G9" i="13"/>
  <c r="H9" i="13"/>
  <c r="I9" i="13"/>
  <c r="J9" i="13"/>
  <c r="K9" i="13"/>
  <c r="C10" i="13"/>
  <c r="D10" i="13"/>
  <c r="E10" i="13"/>
  <c r="F10" i="13"/>
  <c r="G10" i="13"/>
  <c r="H10" i="13"/>
  <c r="I10" i="13"/>
  <c r="J10" i="13"/>
  <c r="K10" i="13"/>
  <c r="C11" i="13"/>
  <c r="D11" i="13"/>
  <c r="E11" i="13"/>
  <c r="F11" i="13"/>
  <c r="G11" i="13"/>
  <c r="H11" i="13"/>
  <c r="I11" i="13"/>
  <c r="J11" i="13"/>
  <c r="K11" i="13"/>
  <c r="C12" i="13"/>
  <c r="D12" i="13"/>
  <c r="E12" i="13"/>
  <c r="F12" i="13"/>
  <c r="G12" i="13"/>
  <c r="H12" i="13"/>
  <c r="I12" i="13"/>
  <c r="J12" i="13"/>
  <c r="K12" i="13"/>
  <c r="C13" i="13"/>
  <c r="D13" i="13"/>
  <c r="E13" i="13"/>
  <c r="F13" i="13"/>
  <c r="G13" i="13"/>
  <c r="H13" i="13"/>
  <c r="I13" i="13"/>
  <c r="J13" i="13"/>
  <c r="K13" i="13"/>
  <c r="C14" i="13"/>
  <c r="D14" i="13"/>
  <c r="E14" i="13"/>
  <c r="F14" i="13"/>
  <c r="G14" i="13"/>
  <c r="H14" i="13"/>
  <c r="I14" i="13"/>
  <c r="J14" i="13"/>
  <c r="K14" i="13"/>
  <c r="C15" i="13"/>
  <c r="D15" i="13"/>
  <c r="E15" i="13"/>
  <c r="F15" i="13"/>
  <c r="G15" i="13"/>
  <c r="H15" i="13"/>
  <c r="I15" i="13"/>
  <c r="J15" i="13"/>
  <c r="K15" i="13"/>
  <c r="C16" i="13"/>
  <c r="D16" i="13"/>
  <c r="E16" i="13"/>
  <c r="F16" i="13"/>
  <c r="G16" i="13"/>
  <c r="H16" i="13"/>
  <c r="I16" i="13"/>
  <c r="J16" i="13"/>
  <c r="K16" i="13"/>
  <c r="C17" i="13"/>
  <c r="D17" i="13"/>
  <c r="E17" i="13"/>
  <c r="F17" i="13"/>
  <c r="G17" i="13"/>
  <c r="H17" i="13"/>
  <c r="I17" i="13"/>
  <c r="J17" i="13"/>
  <c r="K17" i="13"/>
  <c r="C18" i="13"/>
  <c r="D18" i="13"/>
  <c r="E18" i="13"/>
  <c r="F18" i="13"/>
  <c r="G18" i="13"/>
  <c r="H18" i="13"/>
  <c r="I18" i="13"/>
  <c r="J18" i="13"/>
  <c r="K18" i="13"/>
  <c r="C19" i="13"/>
  <c r="D19" i="13"/>
  <c r="E19" i="13"/>
  <c r="F19" i="13"/>
  <c r="G19" i="13"/>
  <c r="H19" i="13"/>
  <c r="I19" i="13"/>
  <c r="J19" i="13"/>
  <c r="K19" i="13"/>
  <c r="C20" i="13"/>
  <c r="D20" i="13"/>
  <c r="E20" i="13"/>
  <c r="F20" i="13"/>
  <c r="G20" i="13"/>
  <c r="H20" i="13"/>
  <c r="I20" i="13"/>
  <c r="J20" i="13"/>
  <c r="K20" i="13"/>
  <c r="C21" i="13"/>
  <c r="D21" i="13"/>
  <c r="E21" i="13"/>
  <c r="F21" i="13"/>
  <c r="G21" i="13"/>
  <c r="H21" i="13"/>
  <c r="I21" i="13"/>
  <c r="J21" i="13"/>
  <c r="K21" i="13"/>
  <c r="C22" i="13"/>
  <c r="D22" i="13"/>
  <c r="E22" i="13"/>
  <c r="F22" i="13"/>
  <c r="G22" i="13"/>
  <c r="H22" i="13"/>
  <c r="I22" i="13"/>
  <c r="J22" i="13"/>
  <c r="K22" i="13"/>
  <c r="C23" i="13"/>
  <c r="D23" i="13"/>
  <c r="E23" i="13"/>
  <c r="F23" i="13"/>
  <c r="G23" i="13"/>
  <c r="H23" i="13"/>
  <c r="I23" i="13"/>
  <c r="J23" i="13"/>
  <c r="K23" i="13"/>
  <c r="C24" i="13"/>
  <c r="D24" i="13"/>
  <c r="E24" i="13"/>
  <c r="F24" i="13"/>
  <c r="G24" i="13"/>
  <c r="H24" i="13"/>
  <c r="I24" i="13"/>
  <c r="J24" i="13"/>
  <c r="K24" i="13"/>
  <c r="C25" i="13"/>
  <c r="D25" i="13"/>
  <c r="E25" i="13"/>
  <c r="F25" i="13"/>
  <c r="G25" i="13"/>
  <c r="H25" i="13"/>
  <c r="I25" i="13"/>
  <c r="J25" i="13"/>
  <c r="K25" i="13"/>
  <c r="C26" i="13"/>
  <c r="D26" i="13"/>
  <c r="E26" i="13"/>
  <c r="F26" i="13"/>
  <c r="G26" i="13"/>
  <c r="H26" i="13"/>
  <c r="I26" i="13"/>
  <c r="J26" i="13"/>
  <c r="K26" i="13"/>
  <c r="C27" i="13"/>
  <c r="D27" i="13"/>
  <c r="E27" i="13"/>
  <c r="F27" i="13"/>
  <c r="G27" i="13"/>
  <c r="H27" i="13"/>
  <c r="I27" i="13"/>
  <c r="J27" i="13"/>
  <c r="K27" i="13"/>
  <c r="C28" i="13"/>
  <c r="D28" i="13"/>
  <c r="E28" i="13"/>
  <c r="F28" i="13"/>
  <c r="G28" i="13"/>
  <c r="H28" i="13"/>
  <c r="I28" i="13"/>
  <c r="J28" i="13"/>
  <c r="K28" i="13"/>
  <c r="C29" i="13"/>
  <c r="D29" i="13"/>
  <c r="E29" i="13"/>
  <c r="F29" i="13"/>
  <c r="G29" i="13"/>
  <c r="H29" i="13"/>
  <c r="I29" i="13"/>
  <c r="J29" i="13"/>
  <c r="K29" i="13"/>
  <c r="C30" i="13"/>
  <c r="D30" i="13"/>
  <c r="E30" i="13"/>
  <c r="F30" i="13"/>
  <c r="G30" i="13"/>
  <c r="H30" i="13"/>
  <c r="I30" i="13"/>
  <c r="J30" i="13"/>
  <c r="K30" i="13"/>
  <c r="C31" i="13"/>
  <c r="D31" i="13"/>
  <c r="E31" i="13"/>
  <c r="F31" i="13"/>
  <c r="G31" i="13"/>
  <c r="H31" i="13"/>
  <c r="I31" i="13"/>
  <c r="J31" i="13"/>
  <c r="K31" i="13"/>
  <c r="C32" i="13"/>
  <c r="D32" i="13"/>
  <c r="E32" i="13"/>
  <c r="F32" i="13"/>
  <c r="G32" i="13"/>
  <c r="H32" i="13"/>
  <c r="I32" i="13"/>
  <c r="J32" i="13"/>
  <c r="K32" i="13"/>
  <c r="C33" i="13"/>
  <c r="D33" i="13"/>
  <c r="E33" i="13"/>
  <c r="F33" i="13"/>
  <c r="G33" i="13"/>
  <c r="H33" i="13"/>
  <c r="I33" i="13"/>
  <c r="J33" i="13"/>
  <c r="K33" i="13"/>
  <c r="C34" i="13"/>
  <c r="D34" i="13"/>
  <c r="E34" i="13"/>
  <c r="F34" i="13"/>
  <c r="G34" i="13"/>
  <c r="H34" i="13"/>
  <c r="I34" i="13"/>
  <c r="J34" i="13"/>
  <c r="K34" i="13"/>
  <c r="C35" i="13"/>
  <c r="D35" i="13"/>
  <c r="E35" i="13"/>
  <c r="F35" i="13"/>
  <c r="G35" i="13"/>
  <c r="H35" i="13"/>
  <c r="I35" i="13"/>
  <c r="J35" i="13"/>
  <c r="K35" i="13"/>
  <c r="C36" i="13"/>
  <c r="D36" i="13"/>
  <c r="E36" i="13"/>
  <c r="F36" i="13"/>
  <c r="G36" i="13"/>
  <c r="H36" i="13"/>
  <c r="I36" i="13"/>
  <c r="J36" i="13"/>
  <c r="K36" i="13"/>
  <c r="C37" i="13"/>
  <c r="D37" i="13"/>
  <c r="E37" i="13"/>
  <c r="F37" i="13"/>
  <c r="G37" i="13"/>
  <c r="H37" i="13"/>
  <c r="I37" i="13"/>
  <c r="J37" i="13"/>
  <c r="K37" i="13"/>
  <c r="C38" i="13"/>
  <c r="D38" i="13"/>
  <c r="E38" i="13"/>
  <c r="F38" i="13"/>
  <c r="G38" i="13"/>
  <c r="H38" i="13"/>
  <c r="I38" i="13"/>
  <c r="J38" i="13"/>
  <c r="K38" i="13"/>
  <c r="C39" i="13"/>
  <c r="D39" i="13"/>
  <c r="E39" i="13"/>
  <c r="F39" i="13"/>
  <c r="G39" i="13"/>
  <c r="H39" i="13"/>
  <c r="I39" i="13"/>
  <c r="J39" i="13"/>
  <c r="K39" i="13"/>
  <c r="C40" i="13"/>
  <c r="D40" i="13"/>
  <c r="E40" i="13"/>
  <c r="F40" i="13"/>
  <c r="G40" i="13"/>
  <c r="H40" i="13"/>
  <c r="I40" i="13"/>
  <c r="J40" i="13"/>
  <c r="K40" i="13"/>
  <c r="C41" i="13"/>
  <c r="D41" i="13"/>
  <c r="E41" i="13"/>
  <c r="F41" i="13"/>
  <c r="G41" i="13"/>
  <c r="H41" i="13"/>
  <c r="I41" i="13"/>
  <c r="J41" i="13"/>
  <c r="K41" i="13"/>
  <c r="C42" i="13"/>
  <c r="D42" i="13"/>
  <c r="E42" i="13"/>
  <c r="F42" i="13"/>
  <c r="G42" i="13"/>
  <c r="H42" i="13"/>
  <c r="I42" i="13"/>
  <c r="J42" i="13"/>
  <c r="K42" i="13"/>
  <c r="C43" i="13"/>
  <c r="D43" i="13"/>
  <c r="E43" i="13"/>
  <c r="F43" i="13"/>
  <c r="G43" i="13"/>
  <c r="H43" i="13"/>
  <c r="I43" i="13"/>
  <c r="J43" i="13"/>
  <c r="K43" i="13"/>
  <c r="C44" i="13"/>
  <c r="D44" i="13"/>
  <c r="E44" i="13"/>
  <c r="F44" i="13"/>
  <c r="G44" i="13"/>
  <c r="H44" i="13"/>
  <c r="I44" i="13"/>
  <c r="J44" i="13"/>
  <c r="K44" i="13"/>
  <c r="C45" i="13"/>
  <c r="D45" i="13"/>
  <c r="E45" i="13"/>
  <c r="F45" i="13"/>
  <c r="G45" i="13"/>
  <c r="H45" i="13"/>
  <c r="I45" i="13"/>
  <c r="J45" i="13"/>
  <c r="K45" i="13"/>
  <c r="C46" i="13"/>
  <c r="D46" i="13"/>
  <c r="E46" i="13"/>
  <c r="F46" i="13"/>
  <c r="G46" i="13"/>
  <c r="H46" i="13"/>
  <c r="I46" i="13"/>
  <c r="J46" i="13"/>
  <c r="K46" i="13"/>
  <c r="C47" i="13"/>
  <c r="D47" i="13"/>
  <c r="E47" i="13"/>
  <c r="F47" i="13"/>
  <c r="G47" i="13"/>
  <c r="H47" i="13"/>
  <c r="I47" i="13"/>
  <c r="J47" i="13"/>
  <c r="K47" i="13"/>
  <c r="C48" i="13"/>
  <c r="D48" i="13"/>
  <c r="E48" i="13"/>
  <c r="F48" i="13"/>
  <c r="G48" i="13"/>
  <c r="H48" i="13"/>
  <c r="I48" i="13"/>
  <c r="J48" i="13"/>
  <c r="K48" i="13"/>
  <c r="C49" i="13"/>
  <c r="D49" i="13"/>
  <c r="E49" i="13"/>
  <c r="F49" i="13"/>
  <c r="G49" i="13"/>
  <c r="H49" i="13"/>
  <c r="I49" i="13"/>
  <c r="J49" i="13"/>
  <c r="K49" i="13"/>
  <c r="C50" i="13"/>
  <c r="D50" i="13"/>
  <c r="E50" i="13"/>
  <c r="F50" i="13"/>
  <c r="G50" i="13"/>
  <c r="H50" i="13"/>
  <c r="I50" i="13"/>
  <c r="J50" i="13"/>
  <c r="K50" i="13"/>
  <c r="C51" i="13"/>
  <c r="D51" i="13"/>
  <c r="E51" i="13"/>
  <c r="F51" i="13"/>
  <c r="G51" i="13"/>
  <c r="H51" i="13"/>
  <c r="I51" i="13"/>
  <c r="J51" i="13"/>
  <c r="K51" i="13"/>
  <c r="C52" i="13"/>
  <c r="D52" i="13"/>
  <c r="E52" i="13"/>
  <c r="F52" i="13"/>
  <c r="G52" i="13"/>
  <c r="H52" i="13"/>
  <c r="I52" i="13"/>
  <c r="J52" i="13"/>
  <c r="K52" i="13"/>
  <c r="C53" i="13"/>
  <c r="D53" i="13"/>
  <c r="E53" i="13"/>
  <c r="F53" i="13"/>
  <c r="G53" i="13"/>
  <c r="H53" i="13"/>
  <c r="I53" i="13"/>
  <c r="J53" i="13"/>
  <c r="K53" i="13"/>
  <c r="C54" i="13"/>
  <c r="D54" i="13"/>
  <c r="E54" i="13"/>
  <c r="F54" i="13"/>
  <c r="G54" i="13"/>
  <c r="H54" i="13"/>
  <c r="I54" i="13"/>
  <c r="J54" i="13"/>
  <c r="K54" i="13"/>
  <c r="C55" i="13"/>
  <c r="D55" i="13"/>
  <c r="E55" i="13"/>
  <c r="F55" i="13"/>
  <c r="G55" i="13"/>
  <c r="H55" i="13"/>
  <c r="I55" i="13"/>
  <c r="J55" i="13"/>
  <c r="K55" i="13"/>
  <c r="C56" i="13"/>
  <c r="D56" i="13"/>
  <c r="E56" i="13"/>
  <c r="F56" i="13"/>
  <c r="G56" i="13"/>
  <c r="H56" i="13"/>
  <c r="I56" i="13"/>
  <c r="J56" i="13"/>
  <c r="K56" i="13"/>
  <c r="C57" i="13"/>
  <c r="D57" i="13"/>
  <c r="E57" i="13"/>
  <c r="F57" i="13"/>
  <c r="G57" i="13"/>
  <c r="H57" i="13"/>
  <c r="I57" i="13"/>
  <c r="J57" i="13"/>
  <c r="K57" i="13"/>
  <c r="C58" i="13"/>
  <c r="D58" i="13"/>
  <c r="E58" i="13"/>
  <c r="F58" i="13"/>
  <c r="G58" i="13"/>
  <c r="H58" i="13"/>
  <c r="I58" i="13"/>
  <c r="J58" i="13"/>
  <c r="K58" i="13"/>
  <c r="C59" i="13"/>
  <c r="D59" i="13"/>
  <c r="E59" i="13"/>
  <c r="F59" i="13"/>
  <c r="G59" i="13"/>
  <c r="H59" i="13"/>
  <c r="I59" i="13"/>
  <c r="J59" i="13"/>
  <c r="K59" i="13"/>
  <c r="C60" i="13"/>
  <c r="D60" i="13"/>
  <c r="E60" i="13"/>
  <c r="F60" i="13"/>
  <c r="G60" i="13"/>
  <c r="H60" i="13"/>
  <c r="I60" i="13"/>
  <c r="J60" i="13"/>
  <c r="K60" i="13"/>
  <c r="C61" i="13"/>
  <c r="D61" i="13"/>
  <c r="E61" i="13"/>
  <c r="F61" i="13"/>
  <c r="G61" i="13"/>
  <c r="H61" i="13"/>
  <c r="I61" i="13"/>
  <c r="J61" i="13"/>
  <c r="K61" i="13"/>
  <c r="C62" i="13"/>
  <c r="D62" i="13"/>
  <c r="E62" i="13"/>
  <c r="F62" i="13"/>
  <c r="G62" i="13"/>
  <c r="H62" i="13"/>
  <c r="I62" i="13"/>
  <c r="J62" i="13"/>
  <c r="K62" i="13"/>
  <c r="C63" i="13"/>
  <c r="D63" i="13"/>
  <c r="E63" i="13"/>
  <c r="F63" i="13"/>
  <c r="G63" i="13"/>
  <c r="H63" i="13"/>
  <c r="I63" i="13"/>
  <c r="J63" i="13"/>
  <c r="K63" i="13"/>
  <c r="C64" i="13"/>
  <c r="D64" i="13"/>
  <c r="E64" i="13"/>
  <c r="F64" i="13"/>
  <c r="G64" i="13"/>
  <c r="H64" i="13"/>
  <c r="I64" i="13"/>
  <c r="J64" i="13"/>
  <c r="K64" i="13"/>
  <c r="C65" i="13"/>
  <c r="D65" i="13"/>
  <c r="E65" i="13"/>
  <c r="F65" i="13"/>
  <c r="G65" i="13"/>
  <c r="H65" i="13"/>
  <c r="I65" i="13"/>
  <c r="J65" i="13"/>
  <c r="K65" i="13"/>
  <c r="C66" i="13"/>
  <c r="D66" i="13"/>
  <c r="E66" i="13"/>
  <c r="F66" i="13"/>
  <c r="G66" i="13"/>
  <c r="H66" i="13"/>
  <c r="I66" i="13"/>
  <c r="J66" i="13"/>
  <c r="K66" i="13"/>
  <c r="C67" i="13"/>
  <c r="D67" i="13"/>
  <c r="E67" i="13"/>
  <c r="F67" i="13"/>
  <c r="G67" i="13"/>
  <c r="H67" i="13"/>
  <c r="I67" i="13"/>
  <c r="J67" i="13"/>
  <c r="K67" i="13"/>
  <c r="C68" i="13"/>
  <c r="D68" i="13"/>
  <c r="E68" i="13"/>
  <c r="F68" i="13"/>
  <c r="G68" i="13"/>
  <c r="H68" i="13"/>
  <c r="I68" i="13"/>
  <c r="J68" i="13"/>
  <c r="K68" i="13"/>
  <c r="C69" i="13"/>
  <c r="D69" i="13"/>
  <c r="E69" i="13"/>
  <c r="F69" i="13"/>
  <c r="G69" i="13"/>
  <c r="H69" i="13"/>
  <c r="I69" i="13"/>
  <c r="J69" i="13"/>
  <c r="K69" i="13"/>
  <c r="C70" i="13"/>
  <c r="D70" i="13"/>
  <c r="E70" i="13"/>
  <c r="F70" i="13"/>
  <c r="G70" i="13"/>
  <c r="H70" i="13"/>
  <c r="I70" i="13"/>
  <c r="J70" i="13"/>
  <c r="K70" i="13"/>
  <c r="C71" i="13"/>
  <c r="D71" i="13"/>
  <c r="E71" i="13"/>
  <c r="F71" i="13"/>
  <c r="G71" i="13"/>
  <c r="H71" i="13"/>
  <c r="I71" i="13"/>
  <c r="J71" i="13"/>
  <c r="K71" i="13"/>
  <c r="C72" i="13"/>
  <c r="D72" i="13"/>
  <c r="E72" i="13"/>
  <c r="F72" i="13"/>
  <c r="G72" i="13"/>
  <c r="H72" i="13"/>
  <c r="I72" i="13"/>
  <c r="J72" i="13"/>
  <c r="K72" i="13"/>
  <c r="C73" i="13"/>
  <c r="D73" i="13"/>
  <c r="E73" i="13"/>
  <c r="F73" i="13"/>
  <c r="G73" i="13"/>
  <c r="H73" i="13"/>
  <c r="I73" i="13"/>
  <c r="J73" i="13"/>
  <c r="K73" i="13"/>
  <c r="C74" i="13"/>
  <c r="D74" i="13"/>
  <c r="E74" i="13"/>
  <c r="F74" i="13"/>
  <c r="G74" i="13"/>
  <c r="H74" i="13"/>
  <c r="I74" i="13"/>
  <c r="J74" i="13"/>
  <c r="K74" i="13"/>
  <c r="C75" i="13"/>
  <c r="D75" i="13"/>
  <c r="E75" i="13"/>
  <c r="F75" i="13"/>
  <c r="G75" i="13"/>
  <c r="H75" i="13"/>
  <c r="I75" i="13"/>
  <c r="J75" i="13"/>
  <c r="K75" i="13"/>
  <c r="C76" i="13"/>
  <c r="D76" i="13"/>
  <c r="E76" i="13"/>
  <c r="F76" i="13"/>
  <c r="G76" i="13"/>
  <c r="H76" i="13"/>
  <c r="I76" i="13"/>
  <c r="J76" i="13"/>
  <c r="K76" i="13"/>
  <c r="C77" i="13"/>
  <c r="D77" i="13"/>
  <c r="E77" i="13"/>
  <c r="F77" i="13"/>
  <c r="G77" i="13"/>
  <c r="H77" i="13"/>
  <c r="I77" i="13"/>
  <c r="J77" i="13"/>
  <c r="K77" i="13"/>
  <c r="C78" i="13"/>
  <c r="D78" i="13"/>
  <c r="E78" i="13"/>
  <c r="F78" i="13"/>
  <c r="G78" i="13"/>
  <c r="H78" i="13"/>
  <c r="I78" i="13"/>
  <c r="J78" i="13"/>
  <c r="K78" i="13"/>
  <c r="C79" i="13"/>
  <c r="D79" i="13"/>
  <c r="E79" i="13"/>
  <c r="F79" i="13"/>
  <c r="G79" i="13"/>
  <c r="H79" i="13"/>
  <c r="I79" i="13"/>
  <c r="J79" i="13"/>
  <c r="K79" i="13"/>
  <c r="C80" i="13"/>
  <c r="D80" i="13"/>
  <c r="E80" i="13"/>
  <c r="F80" i="13"/>
  <c r="G80" i="13"/>
  <c r="H80" i="13"/>
  <c r="I80" i="13"/>
  <c r="J80" i="13"/>
  <c r="K80" i="13"/>
  <c r="C81" i="13"/>
  <c r="D81" i="13"/>
  <c r="E81" i="13"/>
  <c r="F81" i="13"/>
  <c r="G81" i="13"/>
  <c r="H81" i="13"/>
  <c r="I81" i="13"/>
  <c r="J81" i="13"/>
  <c r="K81" i="13"/>
  <c r="C82" i="13"/>
  <c r="D82" i="13"/>
  <c r="E82" i="13"/>
  <c r="F82" i="13"/>
  <c r="G82" i="13"/>
  <c r="H82" i="13"/>
  <c r="I82" i="13"/>
  <c r="J82" i="13"/>
  <c r="K82" i="13"/>
  <c r="C83" i="13"/>
  <c r="D83" i="13"/>
  <c r="E83" i="13"/>
  <c r="F83" i="13"/>
  <c r="G83" i="13"/>
  <c r="H83" i="13"/>
  <c r="I83" i="13"/>
  <c r="J83" i="13"/>
  <c r="K83" i="13"/>
  <c r="C84" i="13"/>
  <c r="D84" i="13"/>
  <c r="E84" i="13"/>
  <c r="F84" i="13"/>
  <c r="G84" i="13"/>
  <c r="H84" i="13"/>
  <c r="I84" i="13"/>
  <c r="J84" i="13"/>
  <c r="K84" i="13"/>
  <c r="C85" i="13"/>
  <c r="D85" i="13"/>
  <c r="E85" i="13"/>
  <c r="F85" i="13"/>
  <c r="G85" i="13"/>
  <c r="H85" i="13"/>
  <c r="I85" i="13"/>
  <c r="J85" i="13"/>
  <c r="K85" i="13"/>
  <c r="C86" i="13"/>
  <c r="D86" i="13"/>
  <c r="E86" i="13"/>
  <c r="F86" i="13"/>
  <c r="G86" i="13"/>
  <c r="H86" i="13"/>
  <c r="I86" i="13"/>
  <c r="J86" i="13"/>
  <c r="K86" i="13"/>
  <c r="C87" i="13"/>
  <c r="D87" i="13"/>
  <c r="E87" i="13"/>
  <c r="F87" i="13"/>
  <c r="G87" i="13"/>
  <c r="H87" i="13"/>
  <c r="I87" i="13"/>
  <c r="J87" i="13"/>
  <c r="K87" i="13"/>
  <c r="C88" i="13"/>
  <c r="D88" i="13"/>
  <c r="E88" i="13"/>
  <c r="F88" i="13"/>
  <c r="G88" i="13"/>
  <c r="H88" i="13"/>
  <c r="I88" i="13"/>
  <c r="J88" i="13"/>
  <c r="K88" i="13"/>
  <c r="C89" i="13"/>
  <c r="D89" i="13"/>
  <c r="E89" i="13"/>
  <c r="F89" i="13"/>
  <c r="G89" i="13"/>
  <c r="H89" i="13"/>
  <c r="I89" i="13"/>
  <c r="J89" i="13"/>
  <c r="K89" i="13"/>
  <c r="C90" i="13"/>
  <c r="D90" i="13"/>
  <c r="E90" i="13"/>
  <c r="F90" i="13"/>
  <c r="G90" i="13"/>
  <c r="H90" i="13"/>
  <c r="I90" i="13"/>
  <c r="J90" i="13"/>
  <c r="K90" i="13"/>
  <c r="C91" i="13"/>
  <c r="D91" i="13"/>
  <c r="E91" i="13"/>
  <c r="F91" i="13"/>
  <c r="G91" i="13"/>
  <c r="H91" i="13"/>
  <c r="I91" i="13"/>
  <c r="J91" i="13"/>
  <c r="K91" i="13"/>
  <c r="C92" i="13"/>
  <c r="D92" i="13"/>
  <c r="E92" i="13"/>
  <c r="F92" i="13"/>
  <c r="G92" i="13"/>
  <c r="H92" i="13"/>
  <c r="I92" i="13"/>
  <c r="J92" i="13"/>
  <c r="K92" i="13"/>
  <c r="C93" i="13"/>
  <c r="D93" i="13"/>
  <c r="E93" i="13"/>
  <c r="F93" i="13"/>
  <c r="G93" i="13"/>
  <c r="H93" i="13"/>
  <c r="I93" i="13"/>
  <c r="J93" i="13"/>
  <c r="K93" i="13"/>
  <c r="C94" i="13"/>
  <c r="D94" i="13"/>
  <c r="E94" i="13"/>
  <c r="F94" i="13"/>
  <c r="G94" i="13"/>
  <c r="H94" i="13"/>
  <c r="I94" i="13"/>
  <c r="J94" i="13"/>
  <c r="K94" i="13"/>
  <c r="C95" i="13"/>
  <c r="D95" i="13"/>
  <c r="E95" i="13"/>
  <c r="F95" i="13"/>
  <c r="G95" i="13"/>
  <c r="H95" i="13"/>
  <c r="I95" i="13"/>
  <c r="J95" i="13"/>
  <c r="K95" i="13"/>
  <c r="C96" i="13"/>
  <c r="D96" i="13"/>
  <c r="E96" i="13"/>
  <c r="F96" i="13"/>
  <c r="G96" i="13"/>
  <c r="H96" i="13"/>
  <c r="I96" i="13"/>
  <c r="J96" i="13"/>
  <c r="K96" i="13"/>
  <c r="C97" i="13"/>
  <c r="D97" i="13"/>
  <c r="E97" i="13"/>
  <c r="F97" i="13"/>
  <c r="G97" i="13"/>
  <c r="H97" i="13"/>
  <c r="I97" i="13"/>
  <c r="J97" i="13"/>
  <c r="K97" i="13"/>
  <c r="C98" i="13"/>
  <c r="D98" i="13"/>
  <c r="E98" i="13"/>
  <c r="F98" i="13"/>
  <c r="G98" i="13"/>
  <c r="H98" i="13"/>
  <c r="I98" i="13"/>
  <c r="J98" i="13"/>
  <c r="K98" i="13"/>
  <c r="C99" i="13"/>
  <c r="D99" i="13"/>
  <c r="E99" i="13"/>
  <c r="F99" i="13"/>
  <c r="G99" i="13"/>
  <c r="H99" i="13"/>
  <c r="I99" i="13"/>
  <c r="J99" i="13"/>
  <c r="K99" i="13"/>
  <c r="C100" i="13"/>
  <c r="D100" i="13"/>
  <c r="E100" i="13"/>
  <c r="F100" i="13"/>
  <c r="G100" i="13"/>
  <c r="H100" i="13"/>
  <c r="I100" i="13"/>
  <c r="J100" i="13"/>
  <c r="K100" i="13"/>
  <c r="C101" i="13"/>
  <c r="D101" i="13"/>
  <c r="E101" i="13"/>
  <c r="F101" i="13"/>
  <c r="G101" i="13"/>
  <c r="H101" i="13"/>
  <c r="I101" i="13"/>
  <c r="J101" i="13"/>
  <c r="K101" i="13"/>
  <c r="C102" i="13"/>
  <c r="D102" i="13"/>
  <c r="E102" i="13"/>
  <c r="F102" i="13"/>
  <c r="G102" i="13"/>
  <c r="H102" i="13"/>
  <c r="I102" i="13"/>
  <c r="J102" i="13"/>
  <c r="K102" i="13"/>
  <c r="C103" i="13"/>
  <c r="D103" i="13"/>
  <c r="E103" i="13"/>
  <c r="F103" i="13"/>
  <c r="G103" i="13"/>
  <c r="H103" i="13"/>
  <c r="I103" i="13"/>
  <c r="J103" i="13"/>
  <c r="K103" i="13"/>
  <c r="C104" i="13"/>
  <c r="D104" i="13"/>
  <c r="E104" i="13"/>
  <c r="F104" i="13"/>
  <c r="G104" i="13"/>
  <c r="H104" i="13"/>
  <c r="I104" i="13"/>
  <c r="J104" i="13"/>
  <c r="K104" i="13"/>
  <c r="C105" i="13"/>
  <c r="D105" i="13"/>
  <c r="E105" i="13"/>
  <c r="F105" i="13"/>
  <c r="G105" i="13"/>
  <c r="H105" i="13"/>
  <c r="I105" i="13"/>
  <c r="J105" i="13"/>
  <c r="K105" i="13"/>
  <c r="C106" i="13"/>
  <c r="D106" i="13"/>
  <c r="E106" i="13"/>
  <c r="F106" i="13"/>
  <c r="G106" i="13"/>
  <c r="H106" i="13"/>
  <c r="I106" i="13"/>
  <c r="J106" i="13"/>
  <c r="K106" i="13"/>
  <c r="C107" i="13"/>
  <c r="D107" i="13"/>
  <c r="E107" i="13"/>
  <c r="F107" i="13"/>
  <c r="G107" i="13"/>
  <c r="H107" i="13"/>
  <c r="I107" i="13"/>
  <c r="J107" i="13"/>
  <c r="K107" i="13"/>
  <c r="C108" i="13"/>
  <c r="D108" i="13"/>
  <c r="E108" i="13"/>
  <c r="F108" i="13"/>
  <c r="G108" i="13"/>
  <c r="H108" i="13"/>
  <c r="I108" i="13"/>
  <c r="J108" i="13"/>
  <c r="K108" i="13"/>
  <c r="C109" i="13"/>
  <c r="D109" i="13"/>
  <c r="E109" i="13"/>
  <c r="F109" i="13"/>
  <c r="G109" i="13"/>
  <c r="H109" i="13"/>
  <c r="I109" i="13"/>
  <c r="J109" i="13"/>
  <c r="K109" i="13"/>
  <c r="C110" i="13"/>
  <c r="D110" i="13"/>
  <c r="E110" i="13"/>
  <c r="F110" i="13"/>
  <c r="G110" i="13"/>
  <c r="H110" i="13"/>
  <c r="I110" i="13"/>
  <c r="J110" i="13"/>
  <c r="K110" i="13"/>
  <c r="C111" i="13"/>
  <c r="D111" i="13"/>
  <c r="E111" i="13"/>
  <c r="F111" i="13"/>
  <c r="G111" i="13"/>
  <c r="H111" i="13"/>
  <c r="I111" i="13"/>
  <c r="J111" i="13"/>
  <c r="K111" i="13"/>
  <c r="C112" i="13"/>
  <c r="D112" i="13"/>
  <c r="E112" i="13"/>
  <c r="F112" i="13"/>
  <c r="G112" i="13"/>
  <c r="H112" i="13"/>
  <c r="I112" i="13"/>
  <c r="J112" i="13"/>
  <c r="K112" i="13"/>
  <c r="C113" i="13"/>
  <c r="D113" i="13"/>
  <c r="E113" i="13"/>
  <c r="F113" i="13"/>
  <c r="G113" i="13"/>
  <c r="H113" i="13"/>
  <c r="I113" i="13"/>
  <c r="J113" i="13"/>
  <c r="K113" i="13"/>
  <c r="C114" i="13"/>
  <c r="D114" i="13"/>
  <c r="E114" i="13"/>
  <c r="F114" i="13"/>
  <c r="G114" i="13"/>
  <c r="H114" i="13"/>
  <c r="I114" i="13"/>
  <c r="J114" i="13"/>
  <c r="K114" i="13"/>
  <c r="C115" i="13"/>
  <c r="D115" i="13"/>
  <c r="E115" i="13"/>
  <c r="F115" i="13"/>
  <c r="G115" i="13"/>
  <c r="H115" i="13"/>
  <c r="I115" i="13"/>
  <c r="J115" i="13"/>
  <c r="K115" i="13"/>
  <c r="C116" i="13"/>
  <c r="D116" i="13"/>
  <c r="E116" i="13"/>
  <c r="F116" i="13"/>
  <c r="G116" i="13"/>
  <c r="H116" i="13"/>
  <c r="I116" i="13"/>
  <c r="J116" i="13"/>
  <c r="K116" i="13"/>
  <c r="C117" i="13"/>
  <c r="D117" i="13"/>
  <c r="E117" i="13"/>
  <c r="F117" i="13"/>
  <c r="G117" i="13"/>
  <c r="H117" i="13"/>
  <c r="I117" i="13"/>
  <c r="J117" i="13"/>
  <c r="K117" i="13"/>
  <c r="C118" i="13"/>
  <c r="D118" i="13"/>
  <c r="E118" i="13"/>
  <c r="F118" i="13"/>
  <c r="G118" i="13"/>
  <c r="H118" i="13"/>
  <c r="I118" i="13"/>
  <c r="J118" i="13"/>
  <c r="K118" i="13"/>
  <c r="C119" i="13"/>
  <c r="D119" i="13"/>
  <c r="E119" i="13"/>
  <c r="F119" i="13"/>
  <c r="G119" i="13"/>
  <c r="H119" i="13"/>
  <c r="I119" i="13"/>
  <c r="J119" i="13"/>
  <c r="K119" i="13"/>
  <c r="C120" i="13"/>
  <c r="D120" i="13"/>
  <c r="E120" i="13"/>
  <c r="F120" i="13"/>
  <c r="G120" i="13"/>
  <c r="H120" i="13"/>
  <c r="I120" i="13"/>
  <c r="J120" i="13"/>
  <c r="K120" i="13"/>
  <c r="C121" i="13"/>
  <c r="D121" i="13"/>
  <c r="E121" i="13"/>
  <c r="F121" i="13"/>
  <c r="G121" i="13"/>
  <c r="H121" i="13"/>
  <c r="I121" i="13"/>
  <c r="J121" i="13"/>
  <c r="K121" i="13"/>
  <c r="C122" i="13"/>
  <c r="D122" i="13"/>
  <c r="E122" i="13"/>
  <c r="F122" i="13"/>
  <c r="G122" i="13"/>
  <c r="H122" i="13"/>
  <c r="I122" i="13"/>
  <c r="J122" i="13"/>
  <c r="K122" i="13"/>
  <c r="C123" i="13"/>
  <c r="D123" i="13"/>
  <c r="E123" i="13"/>
  <c r="F123" i="13"/>
  <c r="G123" i="13"/>
  <c r="H123" i="13"/>
  <c r="I123" i="13"/>
  <c r="J123" i="13"/>
  <c r="K123" i="13"/>
  <c r="C124" i="13"/>
  <c r="D124" i="13"/>
  <c r="E124" i="13"/>
  <c r="F124" i="13"/>
  <c r="G124" i="13"/>
  <c r="H124" i="13"/>
  <c r="I124" i="13"/>
  <c r="J124" i="13"/>
  <c r="K124" i="13"/>
  <c r="C125" i="13"/>
  <c r="D125" i="13"/>
  <c r="E125" i="13"/>
  <c r="F125" i="13"/>
  <c r="G125" i="13"/>
  <c r="H125" i="13"/>
  <c r="I125" i="13"/>
  <c r="J125" i="13"/>
  <c r="K125" i="13"/>
  <c r="C126" i="13"/>
  <c r="D126" i="13"/>
  <c r="E126" i="13"/>
  <c r="F126" i="13"/>
  <c r="G126" i="13"/>
  <c r="H126" i="13"/>
  <c r="I126" i="13"/>
  <c r="J126" i="13"/>
  <c r="K126" i="13"/>
  <c r="C127" i="13"/>
  <c r="D127" i="13"/>
  <c r="E127" i="13"/>
  <c r="F127" i="13"/>
  <c r="G127" i="13"/>
  <c r="H127" i="13"/>
  <c r="I127" i="13"/>
  <c r="J127" i="13"/>
  <c r="K127" i="13"/>
  <c r="C128" i="13"/>
  <c r="D128" i="13"/>
  <c r="E128" i="13"/>
  <c r="F128" i="13"/>
  <c r="G128" i="13"/>
  <c r="H128" i="13"/>
  <c r="I128" i="13"/>
  <c r="J128" i="13"/>
  <c r="K128" i="13"/>
  <c r="C129" i="13"/>
  <c r="D129" i="13"/>
  <c r="E129" i="13"/>
  <c r="F129" i="13"/>
  <c r="G129" i="13"/>
  <c r="H129" i="13"/>
  <c r="I129" i="13"/>
  <c r="J129" i="13"/>
  <c r="K129" i="13"/>
  <c r="C130" i="13"/>
  <c r="D130" i="13"/>
  <c r="E130" i="13"/>
  <c r="F130" i="13"/>
  <c r="G130" i="13"/>
  <c r="H130" i="13"/>
  <c r="I130" i="13"/>
  <c r="J130" i="13"/>
  <c r="K130" i="13"/>
  <c r="C131" i="13"/>
  <c r="D131" i="13"/>
  <c r="E131" i="13"/>
  <c r="F131" i="13"/>
  <c r="G131" i="13"/>
  <c r="H131" i="13"/>
  <c r="I131" i="13"/>
  <c r="J131" i="13"/>
  <c r="K131" i="13"/>
  <c r="C132" i="13"/>
  <c r="D132" i="13"/>
  <c r="E132" i="13"/>
  <c r="F132" i="13"/>
  <c r="G132" i="13"/>
  <c r="H132" i="13"/>
  <c r="I132" i="13"/>
  <c r="J132" i="13"/>
  <c r="K132" i="13"/>
  <c r="C133" i="13"/>
  <c r="D133" i="13"/>
  <c r="E133" i="13"/>
  <c r="F133" i="13"/>
  <c r="G133" i="13"/>
  <c r="H133" i="13"/>
  <c r="I133" i="13"/>
  <c r="J133" i="13"/>
  <c r="K133" i="13"/>
  <c r="C134" i="13"/>
  <c r="D134" i="13"/>
  <c r="E134" i="13"/>
  <c r="F134" i="13"/>
  <c r="G134" i="13"/>
  <c r="H134" i="13"/>
  <c r="I134" i="13"/>
  <c r="J134" i="13"/>
  <c r="K134" i="13"/>
  <c r="C135" i="13"/>
  <c r="D135" i="13"/>
  <c r="E135" i="13"/>
  <c r="F135" i="13"/>
  <c r="G135" i="13"/>
  <c r="H135" i="13"/>
  <c r="I135" i="13"/>
  <c r="J135" i="13"/>
  <c r="K135" i="13"/>
  <c r="C136" i="13"/>
  <c r="D136" i="13"/>
  <c r="E136" i="13"/>
  <c r="F136" i="13"/>
  <c r="G136" i="13"/>
  <c r="H136" i="13"/>
  <c r="I136" i="13"/>
  <c r="J136" i="13"/>
  <c r="K136" i="13"/>
  <c r="C137" i="13"/>
  <c r="D137" i="13"/>
  <c r="E137" i="13"/>
  <c r="F137" i="13"/>
  <c r="G137" i="13"/>
  <c r="H137" i="13"/>
  <c r="I137" i="13"/>
  <c r="J137" i="13"/>
  <c r="K137" i="13"/>
  <c r="C138" i="13"/>
  <c r="D138" i="13"/>
  <c r="E138" i="13"/>
  <c r="F138" i="13"/>
  <c r="G138" i="13"/>
  <c r="H138" i="13"/>
  <c r="I138" i="13"/>
  <c r="J138" i="13"/>
  <c r="K138" i="13"/>
  <c r="C139" i="13"/>
  <c r="D139" i="13"/>
  <c r="E139" i="13"/>
  <c r="F139" i="13"/>
  <c r="G139" i="13"/>
  <c r="H139" i="13"/>
  <c r="I139" i="13"/>
  <c r="J139" i="13"/>
  <c r="K139" i="13"/>
  <c r="C140" i="13"/>
  <c r="D140" i="13"/>
  <c r="E140" i="13"/>
  <c r="F140" i="13"/>
  <c r="G140" i="13"/>
  <c r="H140" i="13"/>
  <c r="I140" i="13"/>
  <c r="J140" i="13"/>
  <c r="K140" i="13"/>
  <c r="C141" i="13"/>
  <c r="D141" i="13"/>
  <c r="E141" i="13"/>
  <c r="F141" i="13"/>
  <c r="G141" i="13"/>
  <c r="H141" i="13"/>
  <c r="I141" i="13"/>
  <c r="J141" i="13"/>
  <c r="K141" i="13"/>
  <c r="C142" i="13"/>
  <c r="D142" i="13"/>
  <c r="E142" i="13"/>
  <c r="F142" i="13"/>
  <c r="G142" i="13"/>
  <c r="H142" i="13"/>
  <c r="I142" i="13"/>
  <c r="J142" i="13"/>
  <c r="K142" i="13"/>
  <c r="C143" i="13"/>
  <c r="D143" i="13"/>
  <c r="E143" i="13"/>
  <c r="F143" i="13"/>
  <c r="G143" i="13"/>
  <c r="H143" i="13"/>
  <c r="I143" i="13"/>
  <c r="J143" i="13"/>
  <c r="K143" i="13"/>
  <c r="C144" i="13"/>
  <c r="D144" i="13"/>
  <c r="E144" i="13"/>
  <c r="F144" i="13"/>
  <c r="G144" i="13"/>
  <c r="H144" i="13"/>
  <c r="I144" i="13"/>
  <c r="J144" i="13"/>
  <c r="K144" i="13"/>
  <c r="C145" i="13"/>
  <c r="D145" i="13"/>
  <c r="E145" i="13"/>
  <c r="F145" i="13"/>
  <c r="G145" i="13"/>
  <c r="H145" i="13"/>
  <c r="I145" i="13"/>
  <c r="J145" i="13"/>
  <c r="K145" i="13"/>
  <c r="C146" i="13"/>
  <c r="D146" i="13"/>
  <c r="E146" i="13"/>
  <c r="F146" i="13"/>
  <c r="G146" i="13"/>
  <c r="H146" i="13"/>
  <c r="I146" i="13"/>
  <c r="J146" i="13"/>
  <c r="K146" i="13"/>
  <c r="C147" i="13"/>
  <c r="D147" i="13"/>
  <c r="E147" i="13"/>
  <c r="F147" i="13"/>
  <c r="G147" i="13"/>
  <c r="H147" i="13"/>
  <c r="I147" i="13"/>
  <c r="J147" i="13"/>
  <c r="K147" i="13"/>
  <c r="C148" i="13"/>
  <c r="D148" i="13"/>
  <c r="E148" i="13"/>
  <c r="F148" i="13"/>
  <c r="G148" i="13"/>
  <c r="H148" i="13"/>
  <c r="I148" i="13"/>
  <c r="J148" i="13"/>
  <c r="K148" i="13"/>
  <c r="C149" i="13"/>
  <c r="D149" i="13"/>
  <c r="E149" i="13"/>
  <c r="F149" i="13"/>
  <c r="G149" i="13"/>
  <c r="H149" i="13"/>
  <c r="I149" i="13"/>
  <c r="J149" i="13"/>
  <c r="K149" i="13"/>
  <c r="C150" i="13"/>
  <c r="D150" i="13"/>
  <c r="E150" i="13"/>
  <c r="F150" i="13"/>
  <c r="G150" i="13"/>
  <c r="H150" i="13"/>
  <c r="I150" i="13"/>
  <c r="J150" i="13"/>
  <c r="K150" i="13"/>
  <c r="C151" i="13"/>
  <c r="D151" i="13"/>
  <c r="E151" i="13"/>
  <c r="F151" i="13"/>
  <c r="G151" i="13"/>
  <c r="H151" i="13"/>
  <c r="I151" i="13"/>
  <c r="J151" i="13"/>
  <c r="K151" i="13"/>
  <c r="C152" i="13"/>
  <c r="D152" i="13"/>
  <c r="E152" i="13"/>
  <c r="F152" i="13"/>
  <c r="G152" i="13"/>
  <c r="H152" i="13"/>
  <c r="I152" i="13"/>
  <c r="J152" i="13"/>
  <c r="K152" i="13"/>
  <c r="C153" i="13"/>
  <c r="D153" i="13"/>
  <c r="E153" i="13"/>
  <c r="F153" i="13"/>
  <c r="G153" i="13"/>
  <c r="H153" i="13"/>
  <c r="I153" i="13"/>
  <c r="J153" i="13"/>
  <c r="K153" i="13"/>
  <c r="C154" i="13"/>
  <c r="D154" i="13"/>
  <c r="E154" i="13"/>
  <c r="F154" i="13"/>
  <c r="G154" i="13"/>
  <c r="H154" i="13"/>
  <c r="I154" i="13"/>
  <c r="J154" i="13"/>
  <c r="K154" i="13"/>
  <c r="C155" i="13"/>
  <c r="D155" i="13"/>
  <c r="E155" i="13"/>
  <c r="F155" i="13"/>
  <c r="G155" i="13"/>
  <c r="H155" i="13"/>
  <c r="I155" i="13"/>
  <c r="J155" i="13"/>
  <c r="K155" i="13"/>
  <c r="C156" i="13"/>
  <c r="D156" i="13"/>
  <c r="E156" i="13"/>
  <c r="F156" i="13"/>
  <c r="G156" i="13"/>
  <c r="H156" i="13"/>
  <c r="I156" i="13"/>
  <c r="J156" i="13"/>
  <c r="K156" i="13"/>
  <c r="C157" i="13"/>
  <c r="D157" i="13"/>
  <c r="E157" i="13"/>
  <c r="F157" i="13"/>
  <c r="G157" i="13"/>
  <c r="H157" i="13"/>
  <c r="I157" i="13"/>
  <c r="J157" i="13"/>
  <c r="K157" i="13"/>
  <c r="C158" i="13"/>
  <c r="D158" i="13"/>
  <c r="E158" i="13"/>
  <c r="F158" i="13"/>
  <c r="G158" i="13"/>
  <c r="H158" i="13"/>
  <c r="I158" i="13"/>
  <c r="J158" i="13"/>
  <c r="K158" i="13"/>
  <c r="C159" i="13"/>
  <c r="D159" i="13"/>
  <c r="E159" i="13"/>
  <c r="F159" i="13"/>
  <c r="G159" i="13"/>
  <c r="H159" i="13"/>
  <c r="I159" i="13"/>
  <c r="J159" i="13"/>
  <c r="K159" i="13"/>
  <c r="C160" i="13"/>
  <c r="D160" i="13"/>
  <c r="E160" i="13"/>
  <c r="F160" i="13"/>
  <c r="G160" i="13"/>
  <c r="H160" i="13"/>
  <c r="I160" i="13"/>
  <c r="J160" i="13"/>
  <c r="K160" i="13"/>
  <c r="C161" i="13"/>
  <c r="D161" i="13"/>
  <c r="E161" i="13"/>
  <c r="F161" i="13"/>
  <c r="G161" i="13"/>
  <c r="H161" i="13"/>
  <c r="I161" i="13"/>
  <c r="J161" i="13"/>
  <c r="K161" i="13"/>
  <c r="C162" i="13"/>
  <c r="D162" i="13"/>
  <c r="E162" i="13"/>
  <c r="F162" i="13"/>
  <c r="G162" i="13"/>
  <c r="H162" i="13"/>
  <c r="I162" i="13"/>
  <c r="J162" i="13"/>
  <c r="K162" i="13"/>
  <c r="C163" i="13"/>
  <c r="D163" i="13"/>
  <c r="E163" i="13"/>
  <c r="F163" i="13"/>
  <c r="G163" i="13"/>
  <c r="H163" i="13"/>
  <c r="I163" i="13"/>
  <c r="J163" i="13"/>
  <c r="K163" i="13"/>
  <c r="C164" i="13"/>
  <c r="D164" i="13"/>
  <c r="E164" i="13"/>
  <c r="F164" i="13"/>
  <c r="G164" i="13"/>
  <c r="H164" i="13"/>
  <c r="I164" i="13"/>
  <c r="J164" i="13"/>
  <c r="K164" i="13"/>
  <c r="C165" i="13"/>
  <c r="D165" i="13"/>
  <c r="E165" i="13"/>
  <c r="F165" i="13"/>
  <c r="G165" i="13"/>
  <c r="H165" i="13"/>
  <c r="I165" i="13"/>
  <c r="J165" i="13"/>
  <c r="K165" i="13"/>
  <c r="C166" i="13"/>
  <c r="D166" i="13"/>
  <c r="E166" i="13"/>
  <c r="F166" i="13"/>
  <c r="G166" i="13"/>
  <c r="H166" i="13"/>
  <c r="I166" i="13"/>
  <c r="J166" i="13"/>
  <c r="K166" i="13"/>
  <c r="C167" i="13"/>
  <c r="D167" i="13"/>
  <c r="E167" i="13"/>
  <c r="F167" i="13"/>
  <c r="G167" i="13"/>
  <c r="H167" i="13"/>
  <c r="I167" i="13"/>
  <c r="J167" i="13"/>
  <c r="K167" i="13"/>
  <c r="C168" i="13"/>
  <c r="D168" i="13"/>
  <c r="E168" i="13"/>
  <c r="F168" i="13"/>
  <c r="G168" i="13"/>
  <c r="H168" i="13"/>
  <c r="I168" i="13"/>
  <c r="J168" i="13"/>
  <c r="K168" i="13"/>
  <c r="C169" i="13"/>
  <c r="D169" i="13"/>
  <c r="E169" i="13"/>
  <c r="F169" i="13"/>
  <c r="G169" i="13"/>
  <c r="H169" i="13"/>
  <c r="I169" i="13"/>
  <c r="J169" i="13"/>
  <c r="K169" i="13"/>
  <c r="C170" i="13"/>
  <c r="D170" i="13"/>
  <c r="E170" i="13"/>
  <c r="F170" i="13"/>
  <c r="G170" i="13"/>
  <c r="H170" i="13"/>
  <c r="I170" i="13"/>
  <c r="J170" i="13"/>
  <c r="K170" i="13"/>
  <c r="C171" i="13"/>
  <c r="D171" i="13"/>
  <c r="E171" i="13"/>
  <c r="F171" i="13"/>
  <c r="G171" i="13"/>
  <c r="H171" i="13"/>
  <c r="I171" i="13"/>
  <c r="J171" i="13"/>
  <c r="K171" i="13"/>
  <c r="C172" i="13"/>
  <c r="D172" i="13"/>
  <c r="E172" i="13"/>
  <c r="F172" i="13"/>
  <c r="G172" i="13"/>
  <c r="H172" i="13"/>
  <c r="I172" i="13"/>
  <c r="J172" i="13"/>
  <c r="K172" i="13"/>
  <c r="C173" i="13"/>
  <c r="D173" i="13"/>
  <c r="E173" i="13"/>
  <c r="F173" i="13"/>
  <c r="G173" i="13"/>
  <c r="H173" i="13"/>
  <c r="I173" i="13"/>
  <c r="J173" i="13"/>
  <c r="K173" i="13"/>
  <c r="C174" i="13"/>
  <c r="D174" i="13"/>
  <c r="E174" i="13"/>
  <c r="F174" i="13"/>
  <c r="G174" i="13"/>
  <c r="H174" i="13"/>
  <c r="I174" i="13"/>
  <c r="J174" i="13"/>
  <c r="K174" i="13"/>
  <c r="C175" i="13"/>
  <c r="D175" i="13"/>
  <c r="E175" i="13"/>
  <c r="F175" i="13"/>
  <c r="G175" i="13"/>
  <c r="H175" i="13"/>
  <c r="I175" i="13"/>
  <c r="J175" i="13"/>
  <c r="K175" i="13"/>
  <c r="C176" i="13"/>
  <c r="D176" i="13"/>
  <c r="E176" i="13"/>
  <c r="F176" i="13"/>
  <c r="G176" i="13"/>
  <c r="H176" i="13"/>
  <c r="I176" i="13"/>
  <c r="J176" i="13"/>
  <c r="K176" i="13"/>
  <c r="C177" i="13"/>
  <c r="D177" i="13"/>
  <c r="E177" i="13"/>
  <c r="F177" i="13"/>
  <c r="G177" i="13"/>
  <c r="H177" i="13"/>
  <c r="I177" i="13"/>
  <c r="J177" i="13"/>
  <c r="K177" i="13"/>
  <c r="C178" i="13"/>
  <c r="D178" i="13"/>
  <c r="E178" i="13"/>
  <c r="F178" i="13"/>
  <c r="G178" i="13"/>
  <c r="H178" i="13"/>
  <c r="I178" i="13"/>
  <c r="J178" i="13"/>
  <c r="K178" i="13"/>
  <c r="C179" i="13"/>
  <c r="D179" i="13"/>
  <c r="E179" i="13"/>
  <c r="F179" i="13"/>
  <c r="G179" i="13"/>
  <c r="H179" i="13"/>
  <c r="I179" i="13"/>
  <c r="J179" i="13"/>
  <c r="K179" i="13"/>
  <c r="C180" i="13"/>
  <c r="D180" i="13"/>
  <c r="E180" i="13"/>
  <c r="F180" i="13"/>
  <c r="G180" i="13"/>
  <c r="H180" i="13"/>
  <c r="I180" i="13"/>
  <c r="J180" i="13"/>
  <c r="K180" i="13"/>
  <c r="C181" i="13"/>
  <c r="D181" i="13"/>
  <c r="E181" i="13"/>
  <c r="F181" i="13"/>
  <c r="G181" i="13"/>
  <c r="H181" i="13"/>
  <c r="I181" i="13"/>
  <c r="J181" i="13"/>
  <c r="K181" i="13"/>
  <c r="C182" i="13"/>
  <c r="D182" i="13"/>
  <c r="E182" i="13"/>
  <c r="F182" i="13"/>
  <c r="G182" i="13"/>
  <c r="H182" i="13"/>
  <c r="I182" i="13"/>
  <c r="J182" i="13"/>
  <c r="K182" i="13"/>
  <c r="C183" i="13"/>
  <c r="D183" i="13"/>
  <c r="E183" i="13"/>
  <c r="F183" i="13"/>
  <c r="G183" i="13"/>
  <c r="H183" i="13"/>
  <c r="I183" i="13"/>
  <c r="J183" i="13"/>
  <c r="K183" i="13"/>
  <c r="C184" i="13"/>
  <c r="D184" i="13"/>
  <c r="E184" i="13"/>
  <c r="F184" i="13"/>
  <c r="G184" i="13"/>
  <c r="H184" i="13"/>
  <c r="I184" i="13"/>
  <c r="J184" i="13"/>
  <c r="K184" i="13"/>
  <c r="C185" i="13"/>
  <c r="D185" i="13"/>
  <c r="E185" i="13"/>
  <c r="F185" i="13"/>
  <c r="G185" i="13"/>
  <c r="H185" i="13"/>
  <c r="I185" i="13"/>
  <c r="J185" i="13"/>
  <c r="K185" i="13"/>
  <c r="C186" i="13"/>
  <c r="D186" i="13"/>
  <c r="E186" i="13"/>
  <c r="F186" i="13"/>
  <c r="G186" i="13"/>
  <c r="H186" i="13"/>
  <c r="I186" i="13"/>
  <c r="J186" i="13"/>
  <c r="K186" i="13"/>
  <c r="C187" i="13"/>
  <c r="D187" i="13"/>
  <c r="E187" i="13"/>
  <c r="F187" i="13"/>
  <c r="G187" i="13"/>
  <c r="H187" i="13"/>
  <c r="I187" i="13"/>
  <c r="J187" i="13"/>
  <c r="K187" i="13"/>
  <c r="C188" i="13"/>
  <c r="D188" i="13"/>
  <c r="E188" i="13"/>
  <c r="F188" i="13"/>
  <c r="G188" i="13"/>
  <c r="H188" i="13"/>
  <c r="I188" i="13"/>
  <c r="J188" i="13"/>
  <c r="K188" i="13"/>
  <c r="C189" i="13"/>
  <c r="D189" i="13"/>
  <c r="E189" i="13"/>
  <c r="F189" i="13"/>
  <c r="G189" i="13"/>
  <c r="H189" i="13"/>
  <c r="I189" i="13"/>
  <c r="J189" i="13"/>
  <c r="K189" i="13"/>
  <c r="C190" i="13"/>
  <c r="D190" i="13"/>
  <c r="E190" i="13"/>
  <c r="F190" i="13"/>
  <c r="G190" i="13"/>
  <c r="H190" i="13"/>
  <c r="I190" i="13"/>
  <c r="J190" i="13"/>
  <c r="K190" i="13"/>
  <c r="C191" i="13"/>
  <c r="D191" i="13"/>
  <c r="E191" i="13"/>
  <c r="F191" i="13"/>
  <c r="G191" i="13"/>
  <c r="H191" i="13"/>
  <c r="I191" i="13"/>
  <c r="J191" i="13"/>
  <c r="K191" i="13"/>
  <c r="C192" i="13"/>
  <c r="D192" i="13"/>
  <c r="E192" i="13"/>
  <c r="F192" i="13"/>
  <c r="G192" i="13"/>
  <c r="H192" i="13"/>
  <c r="I192" i="13"/>
  <c r="J192" i="13"/>
  <c r="K192" i="13"/>
  <c r="C193" i="13"/>
  <c r="D193" i="13"/>
  <c r="E193" i="13"/>
  <c r="F193" i="13"/>
  <c r="G193" i="13"/>
  <c r="H193" i="13"/>
  <c r="I193" i="13"/>
  <c r="J193" i="13"/>
  <c r="K193" i="13"/>
  <c r="C194" i="13"/>
  <c r="D194" i="13"/>
  <c r="E194" i="13"/>
  <c r="F194" i="13"/>
  <c r="G194" i="13"/>
  <c r="H194" i="13"/>
  <c r="I194" i="13"/>
  <c r="J194" i="13"/>
  <c r="K194" i="13"/>
  <c r="C195" i="13"/>
  <c r="D195" i="13"/>
  <c r="E195" i="13"/>
  <c r="F195" i="13"/>
  <c r="G195" i="13"/>
  <c r="H195" i="13"/>
  <c r="I195" i="13"/>
  <c r="J195" i="13"/>
  <c r="K195" i="13"/>
  <c r="C196" i="13"/>
  <c r="D196" i="13"/>
  <c r="E196" i="13"/>
  <c r="F196" i="13"/>
  <c r="G196" i="13"/>
  <c r="H196" i="13"/>
  <c r="I196" i="13"/>
  <c r="J196" i="13"/>
  <c r="K196" i="13"/>
  <c r="C197" i="13"/>
  <c r="D197" i="13"/>
  <c r="E197" i="13"/>
  <c r="F197" i="13"/>
  <c r="G197" i="13"/>
  <c r="H197" i="13"/>
  <c r="I197" i="13"/>
  <c r="J197" i="13"/>
  <c r="K197" i="13"/>
  <c r="C198" i="13"/>
  <c r="D198" i="13"/>
  <c r="E198" i="13"/>
  <c r="F198" i="13"/>
  <c r="G198" i="13"/>
  <c r="H198" i="13"/>
  <c r="I198" i="13"/>
  <c r="J198" i="13"/>
  <c r="K198" i="13"/>
  <c r="C199" i="13"/>
  <c r="D199" i="13"/>
  <c r="E199" i="13"/>
  <c r="F199" i="13"/>
  <c r="G199" i="13"/>
  <c r="H199" i="13"/>
  <c r="I199" i="13"/>
  <c r="J199" i="13"/>
  <c r="K199" i="13"/>
  <c r="C200" i="13"/>
  <c r="D200" i="13"/>
  <c r="E200" i="13"/>
  <c r="F200" i="13"/>
  <c r="G200" i="13"/>
  <c r="H200" i="13"/>
  <c r="I200" i="13"/>
  <c r="J200" i="13"/>
  <c r="K200" i="13"/>
  <c r="C201" i="13"/>
  <c r="D201" i="13"/>
  <c r="E201" i="13"/>
  <c r="F201" i="13"/>
  <c r="G201" i="13"/>
  <c r="H201" i="13"/>
  <c r="I201" i="13"/>
  <c r="J201" i="13"/>
  <c r="K201" i="13"/>
  <c r="C202" i="13"/>
  <c r="D202" i="13"/>
  <c r="E202" i="13"/>
  <c r="F202" i="13"/>
  <c r="G202" i="13"/>
  <c r="H202" i="13"/>
  <c r="I202" i="13"/>
  <c r="J202" i="13"/>
  <c r="K202" i="13"/>
  <c r="C203" i="13"/>
  <c r="D203" i="13"/>
  <c r="E203" i="13"/>
  <c r="F203" i="13"/>
  <c r="G203" i="13"/>
  <c r="H203" i="13"/>
  <c r="I203" i="13"/>
  <c r="J203" i="13"/>
  <c r="K203" i="13"/>
  <c r="C204" i="13"/>
  <c r="D204" i="13"/>
  <c r="E204" i="13"/>
  <c r="F204" i="13"/>
  <c r="G204" i="13"/>
  <c r="H204" i="13"/>
  <c r="I204" i="13"/>
  <c r="J204" i="13"/>
  <c r="K204" i="13"/>
  <c r="C205" i="13"/>
  <c r="D205" i="13"/>
  <c r="E205" i="13"/>
  <c r="F205" i="13"/>
  <c r="G205" i="13"/>
  <c r="H205" i="13"/>
  <c r="I205" i="13"/>
  <c r="J205" i="13"/>
  <c r="K205" i="13"/>
  <c r="C206" i="13"/>
  <c r="D206" i="13"/>
  <c r="E206" i="13"/>
  <c r="F206" i="13"/>
  <c r="G206" i="13"/>
  <c r="H206" i="13"/>
  <c r="I206" i="13"/>
  <c r="J206" i="13"/>
  <c r="K206" i="13"/>
  <c r="C207" i="13"/>
  <c r="D207" i="13"/>
  <c r="E207" i="13"/>
  <c r="F207" i="13"/>
  <c r="G207" i="13"/>
  <c r="H207" i="13"/>
  <c r="I207" i="13"/>
  <c r="J207" i="13"/>
  <c r="K207" i="13"/>
  <c r="C208" i="13"/>
  <c r="D208" i="13"/>
  <c r="E208" i="13"/>
  <c r="F208" i="13"/>
  <c r="G208" i="13"/>
  <c r="H208" i="13"/>
  <c r="I208" i="13"/>
  <c r="J208" i="13"/>
  <c r="K208" i="13"/>
  <c r="C209" i="13"/>
  <c r="D209" i="13"/>
  <c r="E209" i="13"/>
  <c r="F209" i="13"/>
  <c r="G209" i="13"/>
  <c r="H209" i="13"/>
  <c r="I209" i="13"/>
  <c r="J209" i="13"/>
  <c r="K209" i="13"/>
  <c r="C210" i="13"/>
  <c r="D210" i="13"/>
  <c r="E210" i="13"/>
  <c r="F210" i="13"/>
  <c r="G210" i="13"/>
  <c r="H210" i="13"/>
  <c r="I210" i="13"/>
  <c r="J210" i="13"/>
  <c r="K210" i="13"/>
  <c r="C211" i="13"/>
  <c r="D211" i="13"/>
  <c r="E211" i="13"/>
  <c r="F211" i="13"/>
  <c r="G211" i="13"/>
  <c r="H211" i="13"/>
  <c r="I211" i="13"/>
  <c r="J211" i="13"/>
  <c r="K211" i="13"/>
  <c r="C212" i="13"/>
  <c r="D212" i="13"/>
  <c r="E212" i="13"/>
  <c r="F212" i="13"/>
  <c r="G212" i="13"/>
  <c r="H212" i="13"/>
  <c r="I212" i="13"/>
  <c r="J212" i="13"/>
  <c r="K212" i="13"/>
  <c r="C213" i="13"/>
  <c r="D213" i="13"/>
  <c r="E213" i="13"/>
  <c r="F213" i="13"/>
  <c r="G213" i="13"/>
  <c r="H213" i="13"/>
  <c r="I213" i="13"/>
  <c r="J213" i="13"/>
  <c r="K213" i="13"/>
  <c r="C214" i="13"/>
  <c r="D214" i="13"/>
  <c r="E214" i="13"/>
  <c r="F214" i="13"/>
  <c r="G214" i="13"/>
  <c r="H214" i="13"/>
  <c r="I214" i="13"/>
  <c r="J214" i="13"/>
  <c r="K214" i="13"/>
  <c r="C215" i="13"/>
  <c r="D215" i="13"/>
  <c r="E215" i="13"/>
  <c r="F215" i="13"/>
  <c r="G215" i="13"/>
  <c r="H215" i="13"/>
  <c r="I215" i="13"/>
  <c r="J215" i="13"/>
  <c r="K215" i="13"/>
  <c r="C216" i="13"/>
  <c r="D216" i="13"/>
  <c r="E216" i="13"/>
  <c r="F216" i="13"/>
  <c r="G216" i="13"/>
  <c r="H216" i="13"/>
  <c r="I216" i="13"/>
  <c r="J216" i="13"/>
  <c r="K216" i="13"/>
  <c r="C217" i="13"/>
  <c r="D217" i="13"/>
  <c r="E217" i="13"/>
  <c r="F217" i="13"/>
  <c r="G217" i="13"/>
  <c r="H217" i="13"/>
  <c r="I217" i="13"/>
  <c r="J217" i="13"/>
  <c r="K217" i="13"/>
  <c r="C218" i="13"/>
  <c r="D218" i="13"/>
  <c r="E218" i="13"/>
  <c r="F218" i="13"/>
  <c r="G218" i="13"/>
  <c r="H218" i="13"/>
  <c r="I218" i="13"/>
  <c r="J218" i="13"/>
  <c r="K218" i="13"/>
  <c r="C219" i="13"/>
  <c r="D219" i="13"/>
  <c r="E219" i="13"/>
  <c r="F219" i="13"/>
  <c r="G219" i="13"/>
  <c r="H219" i="13"/>
  <c r="I219" i="13"/>
  <c r="J219" i="13"/>
  <c r="K219" i="13"/>
  <c r="C220" i="13"/>
  <c r="D220" i="13"/>
  <c r="E220" i="13"/>
  <c r="F220" i="13"/>
  <c r="G220" i="13"/>
  <c r="H220" i="13"/>
  <c r="I220" i="13"/>
  <c r="J220" i="13"/>
  <c r="K220" i="13"/>
  <c r="C221" i="13"/>
  <c r="D221" i="13"/>
  <c r="E221" i="13"/>
  <c r="F221" i="13"/>
  <c r="G221" i="13"/>
  <c r="H221" i="13"/>
  <c r="I221" i="13"/>
  <c r="J221" i="13"/>
  <c r="K221" i="13"/>
  <c r="C222" i="13"/>
  <c r="D222" i="13"/>
  <c r="E222" i="13"/>
  <c r="F222" i="13"/>
  <c r="G222" i="13"/>
  <c r="H222" i="13"/>
  <c r="I222" i="13"/>
  <c r="J222" i="13"/>
  <c r="K222" i="13"/>
  <c r="C223" i="13"/>
  <c r="D223" i="13"/>
  <c r="E223" i="13"/>
  <c r="F223" i="13"/>
  <c r="G223" i="13"/>
  <c r="H223" i="13"/>
  <c r="I223" i="13"/>
  <c r="J223" i="13"/>
  <c r="K223" i="13"/>
  <c r="C224" i="13"/>
  <c r="D224" i="13"/>
  <c r="E224" i="13"/>
  <c r="F224" i="13"/>
  <c r="G224" i="13"/>
  <c r="H224" i="13"/>
  <c r="I224" i="13"/>
  <c r="J224" i="13"/>
  <c r="K224" i="13"/>
  <c r="C225" i="13"/>
  <c r="D225" i="13"/>
  <c r="E225" i="13"/>
  <c r="F225" i="13"/>
  <c r="G225" i="13"/>
  <c r="H225" i="13"/>
  <c r="I225" i="13"/>
  <c r="J225" i="13"/>
  <c r="K225" i="13"/>
  <c r="C226" i="13"/>
  <c r="D226" i="13"/>
  <c r="E226" i="13"/>
  <c r="F226" i="13"/>
  <c r="G226" i="13"/>
  <c r="H226" i="13"/>
  <c r="I226" i="13"/>
  <c r="J226" i="13"/>
  <c r="K226" i="13"/>
  <c r="C227" i="13"/>
  <c r="D227" i="13"/>
  <c r="E227" i="13"/>
  <c r="F227" i="13"/>
  <c r="G227" i="13"/>
  <c r="H227" i="13"/>
  <c r="I227" i="13"/>
  <c r="J227" i="13"/>
  <c r="K227" i="13"/>
  <c r="C228" i="13"/>
  <c r="D228" i="13"/>
  <c r="E228" i="13"/>
  <c r="F228" i="13"/>
  <c r="G228" i="13"/>
  <c r="H228" i="13"/>
  <c r="I228" i="13"/>
  <c r="J228" i="13"/>
  <c r="K228" i="13"/>
  <c r="C229" i="13"/>
  <c r="D229" i="13"/>
  <c r="E229" i="13"/>
  <c r="F229" i="13"/>
  <c r="G229" i="13"/>
  <c r="H229" i="13"/>
  <c r="I229" i="13"/>
  <c r="J229" i="13"/>
  <c r="K229" i="13"/>
  <c r="C230" i="13"/>
  <c r="D230" i="13"/>
  <c r="E230" i="13"/>
  <c r="F230" i="13"/>
  <c r="G230" i="13"/>
  <c r="H230" i="13"/>
  <c r="I230" i="13"/>
  <c r="J230" i="13"/>
  <c r="K230" i="13"/>
  <c r="C231" i="13"/>
  <c r="D231" i="13"/>
  <c r="E231" i="13"/>
  <c r="F231" i="13"/>
  <c r="G231" i="13"/>
  <c r="H231" i="13"/>
  <c r="I231" i="13"/>
  <c r="J231" i="13"/>
  <c r="K231" i="13"/>
  <c r="C232" i="13"/>
  <c r="D232" i="13"/>
  <c r="E232" i="13"/>
  <c r="F232" i="13"/>
  <c r="G232" i="13"/>
  <c r="H232" i="13"/>
  <c r="I232" i="13"/>
  <c r="J232" i="13"/>
  <c r="K232" i="13"/>
  <c r="C233" i="13"/>
  <c r="D233" i="13"/>
  <c r="E233" i="13"/>
  <c r="F233" i="13"/>
  <c r="G233" i="13"/>
  <c r="H233" i="13"/>
  <c r="I233" i="13"/>
  <c r="J233" i="13"/>
  <c r="K233" i="13"/>
  <c r="C234" i="13"/>
  <c r="D234" i="13"/>
  <c r="E234" i="13"/>
  <c r="F234" i="13"/>
  <c r="G234" i="13"/>
  <c r="H234" i="13"/>
  <c r="I234" i="13"/>
  <c r="J234" i="13"/>
  <c r="K234" i="13"/>
  <c r="C235" i="13"/>
  <c r="D235" i="13"/>
  <c r="E235" i="13"/>
  <c r="F235" i="13"/>
  <c r="G235" i="13"/>
  <c r="H235" i="13"/>
  <c r="I235" i="13"/>
  <c r="J235" i="13"/>
  <c r="K235" i="13"/>
  <c r="C236" i="13"/>
  <c r="D236" i="13"/>
  <c r="E236" i="13"/>
  <c r="F236" i="13"/>
  <c r="G236" i="13"/>
  <c r="H236" i="13"/>
  <c r="I236" i="13"/>
  <c r="J236" i="13"/>
  <c r="K236" i="13"/>
  <c r="C237" i="13"/>
  <c r="D237" i="13"/>
  <c r="E237" i="13"/>
  <c r="F237" i="13"/>
  <c r="G237" i="13"/>
  <c r="H237" i="13"/>
  <c r="I237" i="13"/>
  <c r="J237" i="13"/>
  <c r="K237" i="13"/>
  <c r="C238" i="13"/>
  <c r="D238" i="13"/>
  <c r="E238" i="13"/>
  <c r="F238" i="13"/>
  <c r="G238" i="13"/>
  <c r="H238" i="13"/>
  <c r="I238" i="13"/>
  <c r="J238" i="13"/>
  <c r="K238" i="13"/>
  <c r="C239" i="13"/>
  <c r="D239" i="13"/>
  <c r="E239" i="13"/>
  <c r="F239" i="13"/>
  <c r="G239" i="13"/>
  <c r="H239" i="13"/>
  <c r="I239" i="13"/>
  <c r="J239" i="13"/>
  <c r="K239" i="13"/>
  <c r="C240" i="13"/>
  <c r="D240" i="13"/>
  <c r="E240" i="13"/>
  <c r="F240" i="13"/>
  <c r="G240" i="13"/>
  <c r="H240" i="13"/>
  <c r="I240" i="13"/>
  <c r="J240" i="13"/>
  <c r="K240" i="13"/>
  <c r="C241" i="13"/>
  <c r="D241" i="13"/>
  <c r="E241" i="13"/>
  <c r="F241" i="13"/>
  <c r="G241" i="13"/>
  <c r="H241" i="13"/>
  <c r="I241" i="13"/>
  <c r="J241" i="13"/>
  <c r="K241" i="13"/>
  <c r="C242" i="13"/>
  <c r="D242" i="13"/>
  <c r="E242" i="13"/>
  <c r="F242" i="13"/>
  <c r="G242" i="13"/>
  <c r="H242" i="13"/>
  <c r="I242" i="13"/>
  <c r="J242" i="13"/>
  <c r="K242" i="13"/>
  <c r="C243" i="13"/>
  <c r="D243" i="13"/>
  <c r="E243" i="13"/>
  <c r="F243" i="13"/>
  <c r="G243" i="13"/>
  <c r="H243" i="13"/>
  <c r="I243" i="13"/>
  <c r="J243" i="13"/>
  <c r="K243" i="13"/>
  <c r="C244" i="13"/>
  <c r="D244" i="13"/>
  <c r="E244" i="13"/>
  <c r="F244" i="13"/>
  <c r="G244" i="13"/>
  <c r="H244" i="13"/>
  <c r="I244" i="13"/>
  <c r="J244" i="13"/>
  <c r="K244" i="13"/>
  <c r="C245" i="13"/>
  <c r="D245" i="13"/>
  <c r="E245" i="13"/>
  <c r="F245" i="13"/>
  <c r="G245" i="13"/>
  <c r="H245" i="13"/>
  <c r="I245" i="13"/>
  <c r="J245" i="13"/>
  <c r="K245" i="13"/>
  <c r="C246" i="13"/>
  <c r="D246" i="13"/>
  <c r="E246" i="13"/>
  <c r="F246" i="13"/>
  <c r="G246" i="13"/>
  <c r="H246" i="13"/>
  <c r="I246" i="13"/>
  <c r="J246" i="13"/>
  <c r="K246" i="13"/>
  <c r="C247" i="13"/>
  <c r="D247" i="13"/>
  <c r="E247" i="13"/>
  <c r="F247" i="13"/>
  <c r="G247" i="13"/>
  <c r="H247" i="13"/>
  <c r="I247" i="13"/>
  <c r="J247" i="13"/>
  <c r="K247" i="13"/>
  <c r="C248" i="13"/>
  <c r="D248" i="13"/>
  <c r="E248" i="13"/>
  <c r="F248" i="13"/>
  <c r="G248" i="13"/>
  <c r="H248" i="13"/>
  <c r="I248" i="13"/>
  <c r="J248" i="13"/>
  <c r="K248" i="13"/>
  <c r="C249" i="13"/>
  <c r="D249" i="13"/>
  <c r="E249" i="13"/>
  <c r="F249" i="13"/>
  <c r="G249" i="13"/>
  <c r="H249" i="13"/>
  <c r="I249" i="13"/>
  <c r="J249" i="13"/>
  <c r="K249" i="13"/>
  <c r="C250" i="13"/>
  <c r="D250" i="13"/>
  <c r="E250" i="13"/>
  <c r="F250" i="13"/>
  <c r="G250" i="13"/>
  <c r="H250" i="13"/>
  <c r="I250" i="13"/>
  <c r="J250" i="13"/>
  <c r="K250" i="13"/>
  <c r="C251" i="13"/>
  <c r="D251" i="13"/>
  <c r="E251" i="13"/>
  <c r="F251" i="13"/>
  <c r="G251" i="13"/>
  <c r="H251" i="13"/>
  <c r="I251" i="13"/>
  <c r="J251" i="13"/>
  <c r="K251" i="13"/>
  <c r="C252" i="13"/>
  <c r="D252" i="13"/>
  <c r="E252" i="13"/>
  <c r="F252" i="13"/>
  <c r="G252" i="13"/>
  <c r="H252" i="13"/>
  <c r="I252" i="13"/>
  <c r="J252" i="13"/>
  <c r="K252" i="13"/>
  <c r="C253" i="13"/>
  <c r="D253" i="13"/>
  <c r="E253" i="13"/>
  <c r="F253" i="13"/>
  <c r="G253" i="13"/>
  <c r="H253" i="13"/>
  <c r="I253" i="13"/>
  <c r="J253" i="13"/>
  <c r="K253" i="13"/>
  <c r="C254" i="13"/>
  <c r="D254" i="13"/>
  <c r="E254" i="13"/>
  <c r="F254" i="13"/>
  <c r="G254" i="13"/>
  <c r="H254" i="13"/>
  <c r="I254" i="13"/>
  <c r="J254" i="13"/>
  <c r="K254" i="13"/>
  <c r="C255" i="13"/>
  <c r="D255" i="13"/>
  <c r="E255" i="13"/>
  <c r="F255" i="13"/>
  <c r="G255" i="13"/>
  <c r="H255" i="13"/>
  <c r="I255" i="13"/>
  <c r="J255" i="13"/>
  <c r="K255" i="13"/>
  <c r="C256" i="13"/>
  <c r="D256" i="13"/>
  <c r="E256" i="13"/>
  <c r="F256" i="13"/>
  <c r="G256" i="13"/>
  <c r="H256" i="13"/>
  <c r="I256" i="13"/>
  <c r="J256" i="13"/>
  <c r="K256" i="13"/>
  <c r="C257" i="13"/>
  <c r="D257" i="13"/>
  <c r="E257" i="13"/>
  <c r="F257" i="13"/>
  <c r="G257" i="13"/>
  <c r="H257" i="13"/>
  <c r="I257" i="13"/>
  <c r="J257" i="13"/>
  <c r="K257" i="13"/>
  <c r="C258" i="13"/>
  <c r="D258" i="13"/>
  <c r="E258" i="13"/>
  <c r="F258" i="13"/>
  <c r="G258" i="13"/>
  <c r="H258" i="13"/>
  <c r="I258" i="13"/>
  <c r="J258" i="13"/>
  <c r="K258" i="13"/>
  <c r="C259" i="13"/>
  <c r="D259" i="13"/>
  <c r="E259" i="13"/>
  <c r="F259" i="13"/>
  <c r="G259" i="13"/>
  <c r="H259" i="13"/>
  <c r="I259" i="13"/>
  <c r="J259" i="13"/>
  <c r="K259" i="13"/>
  <c r="C260" i="13"/>
  <c r="D260" i="13"/>
  <c r="E260" i="13"/>
  <c r="F260" i="13"/>
  <c r="G260" i="13"/>
  <c r="H260" i="13"/>
  <c r="I260" i="13"/>
  <c r="J260" i="13"/>
  <c r="K260" i="13"/>
  <c r="C261" i="13"/>
  <c r="D261" i="13"/>
  <c r="E261" i="13"/>
  <c r="F261" i="13"/>
  <c r="G261" i="13"/>
  <c r="H261" i="13"/>
  <c r="I261" i="13"/>
  <c r="J261" i="13"/>
  <c r="K261" i="13"/>
  <c r="C262" i="13"/>
  <c r="D262" i="13"/>
  <c r="E262" i="13"/>
  <c r="F262" i="13"/>
  <c r="G262" i="13"/>
  <c r="H262" i="13"/>
  <c r="I262" i="13"/>
  <c r="J262" i="13"/>
  <c r="K262" i="13"/>
  <c r="C263" i="13"/>
  <c r="D263" i="13"/>
  <c r="E263" i="13"/>
  <c r="F263" i="13"/>
  <c r="G263" i="13"/>
  <c r="H263" i="13"/>
  <c r="I263" i="13"/>
  <c r="J263" i="13"/>
  <c r="K263" i="13"/>
  <c r="C264" i="13"/>
  <c r="D264" i="13"/>
  <c r="E264" i="13"/>
  <c r="F264" i="13"/>
  <c r="G264" i="13"/>
  <c r="H264" i="13"/>
  <c r="I264" i="13"/>
  <c r="J264" i="13"/>
  <c r="K264" i="13"/>
  <c r="C265" i="13"/>
  <c r="D265" i="13"/>
  <c r="E265" i="13"/>
  <c r="F265" i="13"/>
  <c r="G265" i="13"/>
  <c r="H265" i="13"/>
  <c r="I265" i="13"/>
  <c r="J265" i="13"/>
  <c r="K265" i="13"/>
  <c r="C266" i="13"/>
  <c r="D266" i="13"/>
  <c r="E266" i="13"/>
  <c r="F266" i="13"/>
  <c r="G266" i="13"/>
  <c r="H266" i="13"/>
  <c r="I266" i="13"/>
  <c r="J266" i="13"/>
  <c r="K266" i="13"/>
  <c r="C267" i="13"/>
  <c r="D267" i="13"/>
  <c r="E267" i="13"/>
  <c r="F267" i="13"/>
  <c r="G267" i="13"/>
  <c r="H267" i="13"/>
  <c r="I267" i="13"/>
  <c r="J267" i="13"/>
  <c r="K267" i="13"/>
  <c r="C268" i="13"/>
  <c r="D268" i="13"/>
  <c r="E268" i="13"/>
  <c r="F268" i="13"/>
  <c r="G268" i="13"/>
  <c r="H268" i="13"/>
  <c r="I268" i="13"/>
  <c r="J268" i="13"/>
  <c r="K268" i="13"/>
  <c r="C269" i="13"/>
  <c r="D269" i="13"/>
  <c r="E269" i="13"/>
  <c r="F269" i="13"/>
  <c r="G269" i="13"/>
  <c r="H269" i="13"/>
  <c r="I269" i="13"/>
  <c r="J269" i="13"/>
  <c r="K269" i="13"/>
  <c r="C270" i="13"/>
  <c r="D270" i="13"/>
  <c r="E270" i="13"/>
  <c r="F270" i="13"/>
  <c r="G270" i="13"/>
  <c r="H270" i="13"/>
  <c r="I270" i="13"/>
  <c r="J270" i="13"/>
  <c r="K270" i="13"/>
  <c r="C271" i="13"/>
  <c r="D271" i="13"/>
  <c r="E271" i="13"/>
  <c r="F271" i="13"/>
  <c r="G271" i="13"/>
  <c r="H271" i="13"/>
  <c r="I271" i="13"/>
  <c r="J271" i="13"/>
  <c r="K271" i="13"/>
  <c r="C272" i="13"/>
  <c r="D272" i="13"/>
  <c r="E272" i="13"/>
  <c r="F272" i="13"/>
  <c r="G272" i="13"/>
  <c r="H272" i="13"/>
  <c r="I272" i="13"/>
  <c r="J272" i="13"/>
  <c r="K272" i="13"/>
  <c r="C273" i="13"/>
  <c r="D273" i="13"/>
  <c r="E273" i="13"/>
  <c r="F273" i="13"/>
  <c r="G273" i="13"/>
  <c r="H273" i="13"/>
  <c r="I273" i="13"/>
  <c r="J273" i="13"/>
  <c r="K273" i="13"/>
  <c r="C274" i="13"/>
  <c r="D274" i="13"/>
  <c r="E274" i="13"/>
  <c r="F274" i="13"/>
  <c r="G274" i="13"/>
  <c r="H274" i="13"/>
  <c r="I274" i="13"/>
  <c r="J274" i="13"/>
  <c r="K274" i="13"/>
  <c r="C275" i="13"/>
  <c r="D275" i="13"/>
  <c r="E275" i="13"/>
  <c r="F275" i="13"/>
  <c r="G275" i="13"/>
  <c r="H275" i="13"/>
  <c r="I275" i="13"/>
  <c r="J275" i="13"/>
  <c r="K275" i="13"/>
  <c r="C276" i="13"/>
  <c r="D276" i="13"/>
  <c r="E276" i="13"/>
  <c r="F276" i="13"/>
  <c r="G276" i="13"/>
  <c r="H276" i="13"/>
  <c r="I276" i="13"/>
  <c r="J276" i="13"/>
  <c r="K276" i="13"/>
  <c r="C277" i="13"/>
  <c r="D277" i="13"/>
  <c r="E277" i="13"/>
  <c r="F277" i="13"/>
  <c r="G277" i="13"/>
  <c r="H277" i="13"/>
  <c r="I277" i="13"/>
  <c r="J277" i="13"/>
  <c r="K277" i="13"/>
  <c r="C278" i="13"/>
  <c r="D278" i="13"/>
  <c r="E278" i="13"/>
  <c r="F278" i="13"/>
  <c r="G278" i="13"/>
  <c r="H278" i="13"/>
  <c r="I278" i="13"/>
  <c r="J278" i="13"/>
  <c r="K278" i="13"/>
  <c r="C279" i="13"/>
  <c r="D279" i="13"/>
  <c r="E279" i="13"/>
  <c r="F279" i="13"/>
  <c r="G279" i="13"/>
  <c r="H279" i="13"/>
  <c r="I279" i="13"/>
  <c r="J279" i="13"/>
  <c r="K279" i="13"/>
  <c r="C280" i="13"/>
  <c r="D280" i="13"/>
  <c r="E280" i="13"/>
  <c r="F280" i="13"/>
  <c r="G280" i="13"/>
  <c r="H280" i="13"/>
  <c r="I280" i="13"/>
  <c r="J280" i="13"/>
  <c r="K280" i="13"/>
  <c r="C281" i="13"/>
  <c r="D281" i="13"/>
  <c r="E281" i="13"/>
  <c r="F281" i="13"/>
  <c r="G281" i="13"/>
  <c r="H281" i="13"/>
  <c r="I281" i="13"/>
  <c r="J281" i="13"/>
  <c r="K281" i="13"/>
  <c r="C282" i="13"/>
  <c r="D282" i="13"/>
  <c r="E282" i="13"/>
  <c r="F282" i="13"/>
  <c r="G282" i="13"/>
  <c r="H282" i="13"/>
  <c r="I282" i="13"/>
  <c r="J282" i="13"/>
  <c r="K282" i="13"/>
  <c r="C283" i="13"/>
  <c r="D283" i="13"/>
  <c r="E283" i="13"/>
  <c r="F283" i="13"/>
  <c r="G283" i="13"/>
  <c r="H283" i="13"/>
  <c r="I283" i="13"/>
  <c r="J283" i="13"/>
  <c r="K283" i="13"/>
  <c r="C284" i="13"/>
  <c r="D284" i="13"/>
  <c r="E284" i="13"/>
  <c r="F284" i="13"/>
  <c r="G284" i="13"/>
  <c r="H284" i="13"/>
  <c r="I284" i="13"/>
  <c r="J284" i="13"/>
  <c r="K284" i="13"/>
  <c r="C285" i="13"/>
  <c r="D285" i="13"/>
  <c r="E285" i="13"/>
  <c r="F285" i="13"/>
  <c r="G285" i="13"/>
  <c r="H285" i="13"/>
  <c r="I285" i="13"/>
  <c r="J285" i="13"/>
  <c r="K285" i="13"/>
  <c r="C286" i="13"/>
  <c r="D286" i="13"/>
  <c r="E286" i="13"/>
  <c r="F286" i="13"/>
  <c r="G286" i="13"/>
  <c r="H286" i="13"/>
  <c r="I286" i="13"/>
  <c r="J286" i="13"/>
  <c r="K286" i="13"/>
  <c r="C287" i="13"/>
  <c r="D287" i="13"/>
  <c r="E287" i="13"/>
  <c r="F287" i="13"/>
  <c r="G287" i="13"/>
  <c r="H287" i="13"/>
  <c r="I287" i="13"/>
  <c r="J287" i="13"/>
  <c r="K287" i="13"/>
  <c r="C288" i="13"/>
  <c r="D288" i="13"/>
  <c r="E288" i="13"/>
  <c r="F288" i="13"/>
  <c r="G288" i="13"/>
  <c r="H288" i="13"/>
  <c r="I288" i="13"/>
  <c r="J288" i="13"/>
  <c r="K288" i="13"/>
  <c r="C289" i="13"/>
  <c r="D289" i="13"/>
  <c r="E289" i="13"/>
  <c r="F289" i="13"/>
  <c r="G289" i="13"/>
  <c r="H289" i="13"/>
  <c r="I289" i="13"/>
  <c r="J289" i="13"/>
  <c r="K289" i="13"/>
  <c r="C290" i="13"/>
  <c r="D290" i="13"/>
  <c r="E290" i="13"/>
  <c r="F290" i="13"/>
  <c r="G290" i="13"/>
  <c r="H290" i="13"/>
  <c r="I290" i="13"/>
  <c r="J290" i="13"/>
  <c r="K290" i="13"/>
  <c r="C291" i="13"/>
  <c r="D291" i="13"/>
  <c r="E291" i="13"/>
  <c r="F291" i="13"/>
  <c r="G291" i="13"/>
  <c r="H291" i="13"/>
  <c r="I291" i="13"/>
  <c r="J291" i="13"/>
  <c r="K291" i="13"/>
  <c r="C292" i="13"/>
  <c r="D292" i="13"/>
  <c r="E292" i="13"/>
  <c r="F292" i="13"/>
  <c r="G292" i="13"/>
  <c r="H292" i="13"/>
  <c r="I292" i="13"/>
  <c r="J292" i="13"/>
  <c r="K292" i="13"/>
  <c r="C293" i="13"/>
  <c r="D293" i="13"/>
  <c r="E293" i="13"/>
  <c r="F293" i="13"/>
  <c r="G293" i="13"/>
  <c r="H293" i="13"/>
  <c r="I293" i="13"/>
  <c r="J293" i="13"/>
  <c r="K293" i="13"/>
  <c r="C294" i="13"/>
  <c r="D294" i="13"/>
  <c r="E294" i="13"/>
  <c r="F294" i="13"/>
  <c r="G294" i="13"/>
  <c r="H294" i="13"/>
  <c r="I294" i="13"/>
  <c r="J294" i="13"/>
  <c r="K294" i="13"/>
  <c r="C295" i="13"/>
  <c r="D295" i="13"/>
  <c r="E295" i="13"/>
  <c r="F295" i="13"/>
  <c r="G295" i="13"/>
  <c r="H295" i="13"/>
  <c r="I295" i="13"/>
  <c r="J295" i="13"/>
  <c r="K295" i="13"/>
  <c r="C296" i="13"/>
  <c r="D296" i="13"/>
  <c r="E296" i="13"/>
  <c r="F296" i="13"/>
  <c r="G296" i="13"/>
  <c r="H296" i="13"/>
  <c r="I296" i="13"/>
  <c r="J296" i="13"/>
  <c r="K296" i="13"/>
  <c r="C297" i="13"/>
  <c r="D297" i="13"/>
  <c r="E297" i="13"/>
  <c r="F297" i="13"/>
  <c r="G297" i="13"/>
  <c r="H297" i="13"/>
  <c r="I297" i="13"/>
  <c r="J297" i="13"/>
  <c r="K297" i="13"/>
  <c r="C298" i="13"/>
  <c r="D298" i="13"/>
  <c r="E298" i="13"/>
  <c r="F298" i="13"/>
  <c r="G298" i="13"/>
  <c r="H298" i="13"/>
  <c r="I298" i="13"/>
  <c r="J298" i="13"/>
  <c r="K298" i="13"/>
  <c r="C299" i="13"/>
  <c r="D299" i="13"/>
  <c r="E299" i="13"/>
  <c r="F299" i="13"/>
  <c r="G299" i="13"/>
  <c r="H299" i="13"/>
  <c r="I299" i="13"/>
  <c r="J299" i="13"/>
  <c r="K299" i="13"/>
  <c r="C300" i="13"/>
  <c r="D300" i="13"/>
  <c r="E300" i="13"/>
  <c r="F300" i="13"/>
  <c r="G300" i="13"/>
  <c r="H300" i="13"/>
  <c r="I300" i="13"/>
  <c r="J300" i="13"/>
  <c r="K300" i="13"/>
  <c r="C301" i="13"/>
  <c r="D301" i="13"/>
  <c r="E301" i="13"/>
  <c r="F301" i="13"/>
  <c r="G301" i="13"/>
  <c r="H301" i="13"/>
  <c r="I301" i="13"/>
  <c r="J301" i="13"/>
  <c r="K301" i="13"/>
  <c r="C302" i="13"/>
  <c r="D302" i="13"/>
  <c r="E302" i="13"/>
  <c r="F302" i="13"/>
  <c r="G302" i="13"/>
  <c r="H302" i="13"/>
  <c r="I302" i="13"/>
  <c r="J302" i="13"/>
  <c r="K302" i="13"/>
  <c r="C303" i="13"/>
  <c r="D303" i="13"/>
  <c r="E303" i="13"/>
  <c r="F303" i="13"/>
  <c r="G303" i="13"/>
  <c r="H303" i="13"/>
  <c r="I303" i="13"/>
  <c r="J303" i="13"/>
  <c r="K303" i="13"/>
  <c r="C304" i="13"/>
  <c r="D304" i="13"/>
  <c r="E304" i="13"/>
  <c r="F304" i="13"/>
  <c r="G304" i="13"/>
  <c r="H304" i="13"/>
  <c r="I304" i="13"/>
  <c r="J304" i="13"/>
  <c r="K304" i="13"/>
  <c r="C305" i="13"/>
  <c r="D305" i="13"/>
  <c r="E305" i="13"/>
  <c r="F305" i="13"/>
  <c r="G305" i="13"/>
  <c r="H305" i="13"/>
  <c r="I305" i="13"/>
  <c r="J305" i="13"/>
  <c r="K305" i="13"/>
  <c r="C306" i="13"/>
  <c r="D306" i="13"/>
  <c r="E306" i="13"/>
  <c r="F306" i="13"/>
  <c r="G306" i="13"/>
  <c r="H306" i="13"/>
  <c r="I306" i="13"/>
  <c r="J306" i="13"/>
  <c r="K306" i="13"/>
  <c r="C307" i="13"/>
  <c r="D307" i="13"/>
  <c r="E307" i="13"/>
  <c r="F307" i="13"/>
  <c r="G307" i="13"/>
  <c r="H307" i="13"/>
  <c r="I307" i="13"/>
  <c r="J307" i="13"/>
  <c r="K307" i="13"/>
  <c r="C308" i="13"/>
  <c r="D308" i="13"/>
  <c r="E308" i="13"/>
  <c r="F308" i="13"/>
  <c r="G308" i="13"/>
  <c r="H308" i="13"/>
  <c r="I308" i="13"/>
  <c r="J308" i="13"/>
  <c r="K308" i="13"/>
  <c r="C309" i="13"/>
  <c r="D309" i="13"/>
  <c r="E309" i="13"/>
  <c r="F309" i="13"/>
  <c r="G309" i="13"/>
  <c r="H309" i="13"/>
  <c r="I309" i="13"/>
  <c r="J309" i="13"/>
  <c r="K309" i="13"/>
  <c r="C310" i="13"/>
  <c r="D310" i="13"/>
  <c r="E310" i="13"/>
  <c r="F310" i="13"/>
  <c r="G310" i="13"/>
  <c r="H310" i="13"/>
  <c r="I310" i="13"/>
  <c r="J310" i="13"/>
  <c r="K310" i="13"/>
  <c r="C311" i="13"/>
  <c r="D311" i="13"/>
  <c r="E311" i="13"/>
  <c r="F311" i="13"/>
  <c r="G311" i="13"/>
  <c r="H311" i="13"/>
  <c r="I311" i="13"/>
  <c r="J311" i="13"/>
  <c r="K311" i="13"/>
  <c r="C312" i="13"/>
  <c r="D312" i="13"/>
  <c r="E312" i="13"/>
  <c r="F312" i="13"/>
  <c r="G312" i="13"/>
  <c r="H312" i="13"/>
  <c r="I312" i="13"/>
  <c r="J312" i="13"/>
  <c r="K312" i="13"/>
  <c r="C313" i="13"/>
  <c r="D313" i="13"/>
  <c r="E313" i="13"/>
  <c r="F313" i="13"/>
  <c r="G313" i="13"/>
  <c r="H313" i="13"/>
  <c r="I313" i="13"/>
  <c r="J313" i="13"/>
  <c r="K313" i="13"/>
  <c r="C314" i="13"/>
  <c r="D314" i="13"/>
  <c r="E314" i="13"/>
  <c r="F314" i="13"/>
  <c r="G314" i="13"/>
  <c r="H314" i="13"/>
  <c r="I314" i="13"/>
  <c r="J314" i="13"/>
  <c r="K314" i="13"/>
  <c r="C315" i="13"/>
  <c r="D315" i="13"/>
  <c r="E315" i="13"/>
  <c r="F315" i="13"/>
  <c r="G315" i="13"/>
  <c r="H315" i="13"/>
  <c r="I315" i="13"/>
  <c r="J315" i="13"/>
  <c r="K315" i="13"/>
  <c r="C316" i="13"/>
  <c r="D316" i="13"/>
  <c r="E316" i="13"/>
  <c r="F316" i="13"/>
  <c r="G316" i="13"/>
  <c r="H316" i="13"/>
  <c r="I316" i="13"/>
  <c r="J316" i="13"/>
  <c r="K316" i="13"/>
  <c r="C317" i="13"/>
  <c r="D317" i="13"/>
  <c r="E317" i="13"/>
  <c r="F317" i="13"/>
  <c r="G317" i="13"/>
  <c r="H317" i="13"/>
  <c r="I317" i="13"/>
  <c r="J317" i="13"/>
  <c r="K317" i="13"/>
  <c r="C318" i="13"/>
  <c r="D318" i="13"/>
  <c r="E318" i="13"/>
  <c r="F318" i="13"/>
  <c r="G318" i="13"/>
  <c r="H318" i="13"/>
  <c r="I318" i="13"/>
  <c r="J318" i="13"/>
  <c r="K318" i="13"/>
  <c r="C319" i="13"/>
  <c r="D319" i="13"/>
  <c r="E319" i="13"/>
  <c r="F319" i="13"/>
  <c r="G319" i="13"/>
  <c r="H319" i="13"/>
  <c r="I319" i="13"/>
  <c r="J319" i="13"/>
  <c r="K319" i="13"/>
  <c r="C320" i="13"/>
  <c r="D320" i="13"/>
  <c r="E320" i="13"/>
  <c r="F320" i="13"/>
  <c r="G320" i="13"/>
  <c r="H320" i="13"/>
  <c r="I320" i="13"/>
  <c r="J320" i="13"/>
  <c r="K320" i="13"/>
  <c r="C321" i="13"/>
  <c r="D321" i="13"/>
  <c r="E321" i="13"/>
  <c r="F321" i="13"/>
  <c r="G321" i="13"/>
  <c r="H321" i="13"/>
  <c r="I321" i="13"/>
  <c r="J321" i="13"/>
  <c r="K321" i="13"/>
  <c r="C322" i="13"/>
  <c r="D322" i="13"/>
  <c r="E322" i="13"/>
  <c r="F322" i="13"/>
  <c r="G322" i="13"/>
  <c r="H322" i="13"/>
  <c r="I322" i="13"/>
  <c r="J322" i="13"/>
  <c r="K322" i="13"/>
  <c r="C323" i="13"/>
  <c r="D323" i="13"/>
  <c r="E323" i="13"/>
  <c r="F323" i="13"/>
  <c r="G323" i="13"/>
  <c r="H323" i="13"/>
  <c r="I323" i="13"/>
  <c r="J323" i="13"/>
  <c r="K323" i="13"/>
  <c r="C324" i="13"/>
  <c r="D324" i="13"/>
  <c r="E324" i="13"/>
  <c r="F324" i="13"/>
  <c r="G324" i="13"/>
  <c r="H324" i="13"/>
  <c r="I324" i="13"/>
  <c r="J324" i="13"/>
  <c r="K324" i="13"/>
  <c r="C325" i="13"/>
  <c r="D325" i="13"/>
  <c r="E325" i="13"/>
  <c r="F325" i="13"/>
  <c r="G325" i="13"/>
  <c r="H325" i="13"/>
  <c r="I325" i="13"/>
  <c r="J325" i="13"/>
  <c r="K325" i="13"/>
  <c r="C326" i="13"/>
  <c r="D326" i="13"/>
  <c r="E326" i="13"/>
  <c r="F326" i="13"/>
  <c r="G326" i="13"/>
  <c r="H326" i="13"/>
  <c r="I326" i="13"/>
  <c r="J326" i="13"/>
  <c r="K326" i="13"/>
  <c r="C327" i="13"/>
  <c r="D327" i="13"/>
  <c r="E327" i="13"/>
  <c r="F327" i="13"/>
  <c r="G327" i="13"/>
  <c r="H327" i="13"/>
  <c r="I327" i="13"/>
  <c r="J327" i="13"/>
  <c r="K327" i="13"/>
  <c r="C328" i="13"/>
  <c r="D328" i="13"/>
  <c r="E328" i="13"/>
  <c r="F328" i="13"/>
  <c r="G328" i="13"/>
  <c r="H328" i="13"/>
  <c r="I328" i="13"/>
  <c r="J328" i="13"/>
  <c r="K328" i="13"/>
  <c r="C329" i="13"/>
  <c r="D329" i="13"/>
  <c r="E329" i="13"/>
  <c r="F329" i="13"/>
  <c r="G329" i="13"/>
  <c r="H329" i="13"/>
  <c r="I329" i="13"/>
  <c r="J329" i="13"/>
  <c r="K329" i="13"/>
  <c r="C330" i="13"/>
  <c r="D330" i="13"/>
  <c r="E330" i="13"/>
  <c r="F330" i="13"/>
  <c r="G330" i="13"/>
  <c r="H330" i="13"/>
  <c r="I330" i="13"/>
  <c r="J330" i="13"/>
  <c r="K330" i="13"/>
  <c r="C331" i="13"/>
  <c r="D331" i="13"/>
  <c r="E331" i="13"/>
  <c r="F331" i="13"/>
  <c r="G331" i="13"/>
  <c r="H331" i="13"/>
  <c r="I331" i="13"/>
  <c r="J331" i="13"/>
  <c r="K331" i="13"/>
  <c r="C332" i="13"/>
  <c r="D332" i="13"/>
  <c r="E332" i="13"/>
  <c r="F332" i="13"/>
  <c r="G332" i="13"/>
  <c r="H332" i="13"/>
  <c r="I332" i="13"/>
  <c r="J332" i="13"/>
  <c r="K332" i="13"/>
  <c r="C333" i="13"/>
  <c r="D333" i="13"/>
  <c r="E333" i="13"/>
  <c r="F333" i="13"/>
  <c r="G333" i="13"/>
  <c r="H333" i="13"/>
  <c r="I333" i="13"/>
  <c r="J333" i="13"/>
  <c r="K333" i="13"/>
  <c r="C334" i="13"/>
  <c r="D334" i="13"/>
  <c r="E334" i="13"/>
  <c r="F334" i="13"/>
  <c r="G334" i="13"/>
  <c r="H334" i="13"/>
  <c r="I334" i="13"/>
  <c r="J334" i="13"/>
  <c r="K334" i="13"/>
  <c r="C335" i="13"/>
  <c r="D335" i="13"/>
  <c r="E335" i="13"/>
  <c r="F335" i="13"/>
  <c r="G335" i="13"/>
  <c r="H335" i="13"/>
  <c r="I335" i="13"/>
  <c r="J335" i="13"/>
  <c r="K335" i="13"/>
  <c r="C336" i="13"/>
  <c r="D336" i="13"/>
  <c r="E336" i="13"/>
  <c r="F336" i="13"/>
  <c r="G336" i="13"/>
  <c r="H336" i="13"/>
  <c r="I336" i="13"/>
  <c r="J336" i="13"/>
  <c r="K336" i="13"/>
  <c r="C337" i="13"/>
  <c r="D337" i="13"/>
  <c r="E337" i="13"/>
  <c r="F337" i="13"/>
  <c r="G337" i="13"/>
  <c r="H337" i="13"/>
  <c r="I337" i="13"/>
  <c r="J337" i="13"/>
  <c r="K337" i="13"/>
  <c r="C338" i="13"/>
  <c r="D338" i="13"/>
  <c r="E338" i="13"/>
  <c r="F338" i="13"/>
  <c r="G338" i="13"/>
  <c r="H338" i="13"/>
  <c r="I338" i="13"/>
  <c r="J338" i="13"/>
  <c r="K338" i="13"/>
  <c r="C339" i="13"/>
  <c r="D339" i="13"/>
  <c r="E339" i="13"/>
  <c r="F339" i="13"/>
  <c r="G339" i="13"/>
  <c r="H339" i="13"/>
  <c r="I339" i="13"/>
  <c r="J339" i="13"/>
  <c r="K339" i="13"/>
  <c r="C340" i="13"/>
  <c r="D340" i="13"/>
  <c r="E340" i="13"/>
  <c r="F340" i="13"/>
  <c r="G340" i="13"/>
  <c r="H340" i="13"/>
  <c r="I340" i="13"/>
  <c r="J340" i="13"/>
  <c r="K340" i="13"/>
  <c r="C341" i="13"/>
  <c r="D341" i="13"/>
  <c r="E341" i="13"/>
  <c r="F341" i="13"/>
  <c r="G341" i="13"/>
  <c r="H341" i="13"/>
  <c r="I341" i="13"/>
  <c r="J341" i="13"/>
  <c r="K341" i="13"/>
  <c r="C342" i="13"/>
  <c r="D342" i="13"/>
  <c r="E342" i="13"/>
  <c r="F342" i="13"/>
  <c r="G342" i="13"/>
  <c r="H342" i="13"/>
  <c r="I342" i="13"/>
  <c r="J342" i="13"/>
  <c r="K342" i="13"/>
  <c r="C343" i="13"/>
  <c r="D343" i="13"/>
  <c r="E343" i="13"/>
  <c r="F343" i="13"/>
  <c r="G343" i="13"/>
  <c r="H343" i="13"/>
  <c r="I343" i="13"/>
  <c r="J343" i="13"/>
  <c r="K343" i="13"/>
  <c r="C344" i="13"/>
  <c r="D344" i="13"/>
  <c r="E344" i="13"/>
  <c r="F344" i="13"/>
  <c r="G344" i="13"/>
  <c r="H344" i="13"/>
  <c r="I344" i="13"/>
  <c r="J344" i="13"/>
  <c r="K344" i="13"/>
  <c r="C345" i="13"/>
  <c r="D345" i="13"/>
  <c r="E345" i="13"/>
  <c r="F345" i="13"/>
  <c r="G345" i="13"/>
  <c r="H345" i="13"/>
  <c r="I345" i="13"/>
  <c r="J345" i="13"/>
  <c r="K345" i="13"/>
  <c r="C346" i="13"/>
  <c r="D346" i="13"/>
  <c r="E346" i="13"/>
  <c r="F346" i="13"/>
  <c r="G346" i="13"/>
  <c r="H346" i="13"/>
  <c r="I346" i="13"/>
  <c r="J346" i="13"/>
  <c r="K346" i="13"/>
  <c r="C347" i="13"/>
  <c r="D347" i="13"/>
  <c r="E347" i="13"/>
  <c r="F347" i="13"/>
  <c r="G347" i="13"/>
  <c r="H347" i="13"/>
  <c r="I347" i="13"/>
  <c r="J347" i="13"/>
  <c r="K347" i="13"/>
  <c r="C348" i="13"/>
  <c r="D348" i="13"/>
  <c r="E348" i="13"/>
  <c r="F348" i="13"/>
  <c r="G348" i="13"/>
  <c r="H348" i="13"/>
  <c r="I348" i="13"/>
  <c r="J348" i="13"/>
  <c r="K348" i="13"/>
  <c r="C349" i="13"/>
  <c r="D349" i="13"/>
  <c r="E349" i="13"/>
  <c r="F349" i="13"/>
  <c r="G349" i="13"/>
  <c r="H349" i="13"/>
  <c r="I349" i="13"/>
  <c r="J349" i="13"/>
  <c r="K349" i="13"/>
  <c r="C350" i="13"/>
  <c r="D350" i="13"/>
  <c r="E350" i="13"/>
  <c r="F350" i="13"/>
  <c r="G350" i="13"/>
  <c r="H350" i="13"/>
  <c r="I350" i="13"/>
  <c r="J350" i="13"/>
  <c r="K350" i="13"/>
  <c r="C351" i="13"/>
  <c r="D351" i="13"/>
  <c r="E351" i="13"/>
  <c r="F351" i="13"/>
  <c r="G351" i="13"/>
  <c r="H351" i="13"/>
  <c r="I351" i="13"/>
  <c r="J351" i="13"/>
  <c r="K351" i="13"/>
  <c r="C352" i="13"/>
  <c r="D352" i="13"/>
  <c r="E352" i="13"/>
  <c r="F352" i="13"/>
  <c r="G352" i="13"/>
  <c r="H352" i="13"/>
  <c r="I352" i="13"/>
  <c r="J352" i="13"/>
  <c r="K352" i="13"/>
  <c r="C353" i="13"/>
  <c r="D353" i="13"/>
  <c r="E353" i="13"/>
  <c r="F353" i="13"/>
  <c r="G353" i="13"/>
  <c r="H353" i="13"/>
  <c r="I353" i="13"/>
  <c r="J353" i="13"/>
  <c r="K353" i="13"/>
  <c r="C354" i="13"/>
  <c r="D354" i="13"/>
  <c r="E354" i="13"/>
  <c r="F354" i="13"/>
  <c r="G354" i="13"/>
  <c r="H354" i="13"/>
  <c r="I354" i="13"/>
  <c r="J354" i="13"/>
  <c r="K354" i="13"/>
  <c r="C355" i="13"/>
  <c r="D355" i="13"/>
  <c r="E355" i="13"/>
  <c r="F355" i="13"/>
  <c r="G355" i="13"/>
  <c r="H355" i="13"/>
  <c r="I355" i="13"/>
  <c r="J355" i="13"/>
  <c r="K355" i="13"/>
  <c r="C356" i="13"/>
  <c r="D356" i="13"/>
  <c r="E356" i="13"/>
  <c r="F356" i="13"/>
  <c r="G356" i="13"/>
  <c r="H356" i="13"/>
  <c r="I356" i="13"/>
  <c r="J356" i="13"/>
  <c r="K356" i="13"/>
  <c r="C357" i="13"/>
  <c r="D357" i="13"/>
  <c r="E357" i="13"/>
  <c r="F357" i="13"/>
  <c r="G357" i="13"/>
  <c r="H357" i="13"/>
  <c r="I357" i="13"/>
  <c r="J357" i="13"/>
  <c r="K357" i="13"/>
  <c r="C358" i="13"/>
  <c r="D358" i="13"/>
  <c r="E358" i="13"/>
  <c r="F358" i="13"/>
  <c r="G358" i="13"/>
  <c r="H358" i="13"/>
  <c r="I358" i="13"/>
  <c r="J358" i="13"/>
  <c r="K358" i="13"/>
  <c r="C359" i="13"/>
  <c r="D359" i="13"/>
  <c r="E359" i="13"/>
  <c r="F359" i="13"/>
  <c r="G359" i="13"/>
  <c r="H359" i="13"/>
  <c r="I359" i="13"/>
  <c r="J359" i="13"/>
  <c r="K359" i="13"/>
  <c r="C360" i="13"/>
  <c r="D360" i="13"/>
  <c r="E360" i="13"/>
  <c r="F360" i="13"/>
  <c r="G360" i="13"/>
  <c r="H360" i="13"/>
  <c r="I360" i="13"/>
  <c r="J360" i="13"/>
  <c r="K360" i="13"/>
  <c r="C361" i="13"/>
  <c r="D361" i="13"/>
  <c r="E361" i="13"/>
  <c r="F361" i="13"/>
  <c r="G361" i="13"/>
  <c r="H361" i="13"/>
  <c r="I361" i="13"/>
  <c r="J361" i="13"/>
  <c r="K361" i="13"/>
  <c r="C362" i="13"/>
  <c r="D362" i="13"/>
  <c r="E362" i="13"/>
  <c r="F362" i="13"/>
  <c r="G362" i="13"/>
  <c r="H362" i="13"/>
  <c r="I362" i="13"/>
  <c r="J362" i="13"/>
  <c r="K362" i="13"/>
  <c r="C363" i="13"/>
  <c r="D363" i="13"/>
  <c r="E363" i="13"/>
  <c r="F363" i="13"/>
  <c r="G363" i="13"/>
  <c r="H363" i="13"/>
  <c r="I363" i="13"/>
  <c r="J363" i="13"/>
  <c r="K363" i="13"/>
  <c r="C364" i="13"/>
  <c r="D364" i="13"/>
  <c r="E364" i="13"/>
  <c r="F364" i="13"/>
  <c r="G364" i="13"/>
  <c r="H364" i="13"/>
  <c r="I364" i="13"/>
  <c r="J364" i="13"/>
  <c r="K364" i="13"/>
  <c r="C365" i="13"/>
  <c r="D365" i="13"/>
  <c r="E365" i="13"/>
  <c r="F365" i="13"/>
  <c r="G365" i="13"/>
  <c r="H365" i="13"/>
  <c r="I365" i="13"/>
  <c r="J365" i="13"/>
  <c r="K365" i="13"/>
  <c r="C366" i="13"/>
  <c r="D366" i="13"/>
  <c r="E366" i="13"/>
  <c r="F366" i="13"/>
  <c r="G366" i="13"/>
  <c r="H366" i="13"/>
  <c r="I366" i="13"/>
  <c r="J366" i="13"/>
  <c r="K366" i="13"/>
  <c r="C367" i="13"/>
  <c r="D367" i="13"/>
  <c r="E367" i="13"/>
  <c r="F367" i="13"/>
  <c r="G367" i="13"/>
  <c r="H367" i="13"/>
  <c r="I367" i="13"/>
  <c r="J367" i="13"/>
  <c r="K367" i="13"/>
  <c r="C368" i="13"/>
  <c r="D368" i="13"/>
  <c r="E368" i="13"/>
  <c r="F368" i="13"/>
  <c r="G368" i="13"/>
  <c r="H368" i="13"/>
  <c r="I368" i="13"/>
  <c r="J368" i="13"/>
  <c r="K368" i="13"/>
  <c r="C369" i="13"/>
  <c r="D369" i="13"/>
  <c r="E369" i="13"/>
  <c r="F369" i="13"/>
  <c r="G369" i="13"/>
  <c r="H369" i="13"/>
  <c r="I369" i="13"/>
  <c r="J369" i="13"/>
  <c r="K369" i="13"/>
  <c r="C370" i="13"/>
  <c r="D370" i="13"/>
  <c r="E370" i="13"/>
  <c r="F370" i="13"/>
  <c r="G370" i="13"/>
  <c r="H370" i="13"/>
  <c r="I370" i="13"/>
  <c r="J370" i="13"/>
  <c r="K370" i="13"/>
  <c r="C371" i="13"/>
  <c r="D371" i="13"/>
  <c r="E371" i="13"/>
  <c r="F371" i="13"/>
  <c r="G371" i="13"/>
  <c r="H371" i="13"/>
  <c r="I371" i="13"/>
  <c r="J371" i="13"/>
  <c r="K371" i="13"/>
  <c r="C372" i="13"/>
  <c r="D372" i="13"/>
  <c r="E372" i="13"/>
  <c r="F372" i="13"/>
  <c r="G372" i="13"/>
  <c r="H372" i="13"/>
  <c r="I372" i="13"/>
  <c r="J372" i="13"/>
  <c r="K372" i="13"/>
  <c r="C373" i="13"/>
  <c r="D373" i="13"/>
  <c r="E373" i="13"/>
  <c r="F373" i="13"/>
  <c r="G373" i="13"/>
  <c r="H373" i="13"/>
  <c r="I373" i="13"/>
  <c r="J373" i="13"/>
  <c r="K373" i="13"/>
  <c r="C374" i="13"/>
  <c r="D374" i="13"/>
  <c r="E374" i="13"/>
  <c r="F374" i="13"/>
  <c r="G374" i="13"/>
  <c r="H374" i="13"/>
  <c r="I374" i="13"/>
  <c r="J374" i="13"/>
  <c r="K374" i="13"/>
  <c r="C375" i="13"/>
  <c r="D375" i="13"/>
  <c r="E375" i="13"/>
  <c r="F375" i="13"/>
  <c r="G375" i="13"/>
  <c r="H375" i="13"/>
  <c r="I375" i="13"/>
  <c r="J375" i="13"/>
  <c r="K375" i="13"/>
  <c r="C376" i="13"/>
  <c r="D376" i="13"/>
  <c r="E376" i="13"/>
  <c r="F376" i="13"/>
  <c r="G376" i="13"/>
  <c r="H376" i="13"/>
  <c r="I376" i="13"/>
  <c r="J376" i="13"/>
  <c r="K376" i="13"/>
  <c r="C377" i="13"/>
  <c r="D377" i="13"/>
  <c r="E377" i="13"/>
  <c r="F377" i="13"/>
  <c r="G377" i="13"/>
  <c r="H377" i="13"/>
  <c r="I377" i="13"/>
  <c r="J377" i="13"/>
  <c r="K377" i="13"/>
  <c r="C378" i="13"/>
  <c r="D378" i="13"/>
  <c r="E378" i="13"/>
  <c r="F378" i="13"/>
  <c r="G378" i="13"/>
  <c r="H378" i="13"/>
  <c r="I378" i="13"/>
  <c r="J378" i="13"/>
  <c r="K378" i="13"/>
  <c r="C379" i="13"/>
  <c r="D379" i="13"/>
  <c r="E379" i="13"/>
  <c r="F379" i="13"/>
  <c r="G379" i="13"/>
  <c r="H379" i="13"/>
  <c r="I379" i="13"/>
  <c r="J379" i="13"/>
  <c r="K379" i="13"/>
  <c r="C380" i="13"/>
  <c r="D380" i="13"/>
  <c r="E380" i="13"/>
  <c r="F380" i="13"/>
  <c r="G380" i="13"/>
  <c r="H380" i="13"/>
  <c r="I380" i="13"/>
  <c r="J380" i="13"/>
  <c r="K380" i="13"/>
  <c r="C381" i="13"/>
  <c r="D381" i="13"/>
  <c r="E381" i="13"/>
  <c r="F381" i="13"/>
  <c r="G381" i="13"/>
  <c r="H381" i="13"/>
  <c r="I381" i="13"/>
  <c r="J381" i="13"/>
  <c r="K381" i="13"/>
  <c r="C382" i="13"/>
  <c r="D382" i="13"/>
  <c r="E382" i="13"/>
  <c r="F382" i="13"/>
  <c r="G382" i="13"/>
  <c r="H382" i="13"/>
  <c r="I382" i="13"/>
  <c r="J382" i="13"/>
  <c r="K382" i="13"/>
  <c r="C383" i="13"/>
  <c r="D383" i="13"/>
  <c r="E383" i="13"/>
  <c r="F383" i="13"/>
  <c r="G383" i="13"/>
  <c r="H383" i="13"/>
  <c r="I383" i="13"/>
  <c r="J383" i="13"/>
  <c r="K383" i="13"/>
  <c r="C384" i="13"/>
  <c r="D384" i="13"/>
  <c r="E384" i="13"/>
  <c r="F384" i="13"/>
  <c r="G384" i="13"/>
  <c r="H384" i="13"/>
  <c r="I384" i="13"/>
  <c r="J384" i="13"/>
  <c r="K384" i="13"/>
  <c r="C385" i="13"/>
  <c r="D385" i="13"/>
  <c r="E385" i="13"/>
  <c r="F385" i="13"/>
  <c r="G385" i="13"/>
  <c r="H385" i="13"/>
  <c r="I385" i="13"/>
  <c r="J385" i="13"/>
  <c r="K385" i="13"/>
  <c r="C386" i="13"/>
  <c r="D386" i="13"/>
  <c r="E386" i="13"/>
  <c r="F386" i="13"/>
  <c r="G386" i="13"/>
  <c r="H386" i="13"/>
  <c r="I386" i="13"/>
  <c r="J386" i="13"/>
  <c r="K386" i="13"/>
  <c r="C387" i="13"/>
  <c r="D387" i="13"/>
  <c r="E387" i="13"/>
  <c r="F387" i="13"/>
  <c r="G387" i="13"/>
  <c r="H387" i="13"/>
  <c r="I387" i="13"/>
  <c r="J387" i="13"/>
  <c r="K387" i="13"/>
  <c r="C388" i="13"/>
  <c r="D388" i="13"/>
  <c r="E388" i="13"/>
  <c r="F388" i="13"/>
  <c r="G388" i="13"/>
  <c r="H388" i="13"/>
  <c r="I388" i="13"/>
  <c r="J388" i="13"/>
  <c r="K388" i="13"/>
  <c r="C389" i="13"/>
  <c r="D389" i="13"/>
  <c r="E389" i="13"/>
  <c r="F389" i="13"/>
  <c r="G389" i="13"/>
  <c r="H389" i="13"/>
  <c r="I389" i="13"/>
  <c r="J389" i="13"/>
  <c r="K389" i="13"/>
  <c r="C390" i="13"/>
  <c r="D390" i="13"/>
  <c r="E390" i="13"/>
  <c r="F390" i="13"/>
  <c r="G390" i="13"/>
  <c r="H390" i="13"/>
  <c r="I390" i="13"/>
  <c r="J390" i="13"/>
  <c r="K390" i="13"/>
  <c r="C391" i="13"/>
  <c r="D391" i="13"/>
  <c r="E391" i="13"/>
  <c r="F391" i="13"/>
  <c r="G391" i="13"/>
  <c r="H391" i="13"/>
  <c r="I391" i="13"/>
  <c r="J391" i="13"/>
  <c r="K391" i="13"/>
  <c r="C392" i="13"/>
  <c r="D392" i="13"/>
  <c r="E392" i="13"/>
  <c r="F392" i="13"/>
  <c r="G392" i="13"/>
  <c r="H392" i="13"/>
  <c r="I392" i="13"/>
  <c r="J392" i="13"/>
  <c r="K392" i="13"/>
  <c r="C393" i="13"/>
  <c r="D393" i="13"/>
  <c r="E393" i="13"/>
  <c r="F393" i="13"/>
  <c r="G393" i="13"/>
  <c r="H393" i="13"/>
  <c r="I393" i="13"/>
  <c r="J393" i="13"/>
  <c r="K393" i="13"/>
  <c r="C394" i="13"/>
  <c r="D394" i="13"/>
  <c r="E394" i="13"/>
  <c r="F394" i="13"/>
  <c r="G394" i="13"/>
  <c r="H394" i="13"/>
  <c r="I394" i="13"/>
  <c r="J394" i="13"/>
  <c r="K394" i="13"/>
  <c r="C395" i="13"/>
  <c r="D395" i="13"/>
  <c r="E395" i="13"/>
  <c r="F395" i="13"/>
  <c r="G395" i="13"/>
  <c r="H395" i="13"/>
  <c r="I395" i="13"/>
  <c r="J395" i="13"/>
  <c r="K395" i="13"/>
  <c r="C396" i="13"/>
  <c r="D396" i="13"/>
  <c r="E396" i="13"/>
  <c r="F396" i="13"/>
  <c r="G396" i="13"/>
  <c r="H396" i="13"/>
  <c r="I396" i="13"/>
  <c r="J396" i="13"/>
  <c r="K396" i="13"/>
  <c r="C397" i="13"/>
  <c r="D397" i="13"/>
  <c r="E397" i="13"/>
  <c r="F397" i="13"/>
  <c r="G397" i="13"/>
  <c r="H397" i="13"/>
  <c r="I397" i="13"/>
  <c r="J397" i="13"/>
  <c r="K397" i="13"/>
  <c r="C398" i="13"/>
  <c r="D398" i="13"/>
  <c r="E398" i="13"/>
  <c r="F398" i="13"/>
  <c r="G398" i="13"/>
  <c r="H398" i="13"/>
  <c r="I398" i="13"/>
  <c r="J398" i="13"/>
  <c r="K398" i="13"/>
  <c r="C399" i="13"/>
  <c r="D399" i="13"/>
  <c r="E399" i="13"/>
  <c r="F399" i="13"/>
  <c r="G399" i="13"/>
  <c r="H399" i="13"/>
  <c r="I399" i="13"/>
  <c r="J399" i="13"/>
  <c r="K399" i="13"/>
  <c r="C400" i="13"/>
  <c r="D400" i="13"/>
  <c r="E400" i="13"/>
  <c r="F400" i="13"/>
  <c r="G400" i="13"/>
  <c r="H400" i="13"/>
  <c r="I400" i="13"/>
  <c r="J400" i="13"/>
  <c r="K400" i="13"/>
  <c r="C401" i="13"/>
  <c r="D401" i="13"/>
  <c r="E401" i="13"/>
  <c r="F401" i="13"/>
  <c r="G401" i="13"/>
  <c r="H401" i="13"/>
  <c r="I401" i="13"/>
  <c r="J401" i="13"/>
  <c r="K401" i="13"/>
  <c r="C402" i="13"/>
  <c r="D402" i="13"/>
  <c r="E402" i="13"/>
  <c r="F402" i="13"/>
  <c r="G402" i="13"/>
  <c r="H402" i="13"/>
  <c r="I402" i="13"/>
  <c r="J402" i="13"/>
  <c r="K402" i="13"/>
  <c r="C403" i="13"/>
  <c r="D403" i="13"/>
  <c r="E403" i="13"/>
  <c r="F403" i="13"/>
  <c r="G403" i="13"/>
  <c r="H403" i="13"/>
  <c r="I403" i="13"/>
  <c r="J403" i="13"/>
  <c r="K403" i="13"/>
  <c r="C404" i="13"/>
  <c r="D404" i="13"/>
  <c r="E404" i="13"/>
  <c r="F404" i="13"/>
  <c r="G404" i="13"/>
  <c r="H404" i="13"/>
  <c r="I404" i="13"/>
  <c r="J404" i="13"/>
  <c r="K404" i="13"/>
  <c r="C405" i="13"/>
  <c r="D405" i="13"/>
  <c r="E405" i="13"/>
  <c r="F405" i="13"/>
  <c r="G405" i="13"/>
  <c r="H405" i="13"/>
  <c r="I405" i="13"/>
  <c r="J405" i="13"/>
  <c r="K405" i="13"/>
  <c r="C406" i="13"/>
  <c r="D406" i="13"/>
  <c r="E406" i="13"/>
  <c r="F406" i="13"/>
  <c r="G406" i="13"/>
  <c r="H406" i="13"/>
  <c r="I406" i="13"/>
  <c r="J406" i="13"/>
  <c r="K406" i="13"/>
  <c r="C407" i="13"/>
  <c r="D407" i="13"/>
  <c r="E407" i="13"/>
  <c r="F407" i="13"/>
  <c r="G407" i="13"/>
  <c r="H407" i="13"/>
  <c r="I407" i="13"/>
  <c r="J407" i="13"/>
  <c r="K407" i="13"/>
  <c r="C408" i="13"/>
  <c r="D408" i="13"/>
  <c r="E408" i="13"/>
  <c r="F408" i="13"/>
  <c r="G408" i="13"/>
  <c r="H408" i="13"/>
  <c r="I408" i="13"/>
  <c r="J408" i="13"/>
  <c r="K408" i="13"/>
  <c r="C409" i="13"/>
  <c r="D409" i="13"/>
  <c r="E409" i="13"/>
  <c r="F409" i="13"/>
  <c r="G409" i="13"/>
  <c r="H409" i="13"/>
  <c r="I409" i="13"/>
  <c r="J409" i="13"/>
  <c r="K409" i="13"/>
  <c r="C410" i="13"/>
  <c r="D410" i="13"/>
  <c r="E410" i="13"/>
  <c r="F410" i="13"/>
  <c r="G410" i="13"/>
  <c r="H410" i="13"/>
  <c r="I410" i="13"/>
  <c r="J410" i="13"/>
  <c r="K410" i="13"/>
  <c r="C411" i="13"/>
  <c r="D411" i="13"/>
  <c r="E411" i="13"/>
  <c r="F411" i="13"/>
  <c r="G411" i="13"/>
  <c r="H411" i="13"/>
  <c r="I411" i="13"/>
  <c r="J411" i="13"/>
  <c r="K411" i="13"/>
  <c r="C412" i="13"/>
  <c r="D412" i="13"/>
  <c r="E412" i="13"/>
  <c r="F412" i="13"/>
  <c r="G412" i="13"/>
  <c r="H412" i="13"/>
  <c r="I412" i="13"/>
  <c r="J412" i="13"/>
  <c r="K412" i="13"/>
  <c r="C413" i="13"/>
  <c r="D413" i="13"/>
  <c r="E413" i="13"/>
  <c r="F413" i="13"/>
  <c r="G413" i="13"/>
  <c r="H413" i="13"/>
  <c r="I413" i="13"/>
  <c r="J413" i="13"/>
  <c r="K413" i="13"/>
  <c r="C414" i="13"/>
  <c r="D414" i="13"/>
  <c r="E414" i="13"/>
  <c r="F414" i="13"/>
  <c r="G414" i="13"/>
  <c r="H414" i="13"/>
  <c r="I414" i="13"/>
  <c r="J414" i="13"/>
  <c r="K414" i="13"/>
  <c r="C415" i="13"/>
  <c r="D415" i="13"/>
  <c r="E415" i="13"/>
  <c r="F415" i="13"/>
  <c r="G415" i="13"/>
  <c r="H415" i="13"/>
  <c r="I415" i="13"/>
  <c r="J415" i="13"/>
  <c r="K415" i="13"/>
  <c r="C416" i="13"/>
  <c r="D416" i="13"/>
  <c r="E416" i="13"/>
  <c r="F416" i="13"/>
  <c r="G416" i="13"/>
  <c r="H416" i="13"/>
  <c r="I416" i="13"/>
  <c r="J416" i="13"/>
  <c r="K416" i="13"/>
  <c r="C417" i="13"/>
  <c r="D417" i="13"/>
  <c r="E417" i="13"/>
  <c r="F417" i="13"/>
  <c r="G417" i="13"/>
  <c r="H417" i="13"/>
  <c r="I417" i="13"/>
  <c r="J417" i="13"/>
  <c r="K417" i="13"/>
  <c r="C418" i="13"/>
  <c r="D418" i="13"/>
  <c r="E418" i="13"/>
  <c r="F418" i="13"/>
  <c r="G418" i="13"/>
  <c r="H418" i="13"/>
  <c r="I418" i="13"/>
  <c r="J418" i="13"/>
  <c r="K418" i="13"/>
  <c r="C419" i="13"/>
  <c r="D419" i="13"/>
  <c r="E419" i="13"/>
  <c r="F419" i="13"/>
  <c r="G419" i="13"/>
  <c r="H419" i="13"/>
  <c r="I419" i="13"/>
  <c r="J419" i="13"/>
  <c r="K419" i="13"/>
  <c r="C420" i="13"/>
  <c r="D420" i="13"/>
  <c r="E420" i="13"/>
  <c r="F420" i="13"/>
  <c r="G420" i="13"/>
  <c r="H420" i="13"/>
  <c r="I420" i="13"/>
  <c r="J420" i="13"/>
  <c r="K420" i="13"/>
  <c r="C421" i="13"/>
  <c r="D421" i="13"/>
  <c r="E421" i="13"/>
  <c r="F421" i="13"/>
  <c r="G421" i="13"/>
  <c r="H421" i="13"/>
  <c r="I421" i="13"/>
  <c r="J421" i="13"/>
  <c r="K421" i="13"/>
  <c r="C422" i="13"/>
  <c r="D422" i="13"/>
  <c r="E422" i="13"/>
  <c r="F422" i="13"/>
  <c r="G422" i="13"/>
  <c r="H422" i="13"/>
  <c r="I422" i="13"/>
  <c r="J422" i="13"/>
  <c r="K422" i="13"/>
  <c r="C423" i="13"/>
  <c r="D423" i="13"/>
  <c r="E423" i="13"/>
  <c r="F423" i="13"/>
  <c r="G423" i="13"/>
  <c r="H423" i="13"/>
  <c r="I423" i="13"/>
  <c r="J423" i="13"/>
  <c r="K423" i="13"/>
  <c r="C424" i="13"/>
  <c r="D424" i="13"/>
  <c r="E424" i="13"/>
  <c r="F424" i="13"/>
  <c r="G424" i="13"/>
  <c r="H424" i="13"/>
  <c r="I424" i="13"/>
  <c r="J424" i="13"/>
  <c r="K424" i="13"/>
  <c r="C425" i="13"/>
  <c r="D425" i="13"/>
  <c r="E425" i="13"/>
  <c r="F425" i="13"/>
  <c r="G425" i="13"/>
  <c r="H425" i="13"/>
  <c r="I425" i="13"/>
  <c r="J425" i="13"/>
  <c r="K425" i="13"/>
  <c r="C426" i="13"/>
  <c r="D426" i="13"/>
  <c r="E426" i="13"/>
  <c r="F426" i="13"/>
  <c r="G426" i="13"/>
  <c r="H426" i="13"/>
  <c r="I426" i="13"/>
  <c r="J426" i="13"/>
  <c r="K426" i="13"/>
  <c r="C427" i="13"/>
  <c r="D427" i="13"/>
  <c r="E427" i="13"/>
  <c r="F427" i="13"/>
  <c r="G427" i="13"/>
  <c r="H427" i="13"/>
  <c r="I427" i="13"/>
  <c r="J427" i="13"/>
  <c r="K427" i="13"/>
  <c r="C428" i="13"/>
  <c r="D428" i="13"/>
  <c r="E428" i="13"/>
  <c r="F428" i="13"/>
  <c r="G428" i="13"/>
  <c r="H428" i="13"/>
  <c r="I428" i="13"/>
  <c r="J428" i="13"/>
  <c r="K428" i="13"/>
  <c r="C429" i="13"/>
  <c r="D429" i="13"/>
  <c r="E429" i="13"/>
  <c r="F429" i="13"/>
  <c r="G429" i="13"/>
  <c r="H429" i="13"/>
  <c r="I429" i="13"/>
  <c r="J429" i="13"/>
  <c r="K429" i="13"/>
  <c r="C430" i="13"/>
  <c r="D430" i="13"/>
  <c r="E430" i="13"/>
  <c r="F430" i="13"/>
  <c r="G430" i="13"/>
  <c r="H430" i="13"/>
  <c r="I430" i="13"/>
  <c r="J430" i="13"/>
  <c r="K430" i="13"/>
  <c r="C431" i="13"/>
  <c r="D431" i="13"/>
  <c r="E431" i="13"/>
  <c r="F431" i="13"/>
  <c r="G431" i="13"/>
  <c r="H431" i="13"/>
  <c r="I431" i="13"/>
  <c r="J431" i="13"/>
  <c r="K431" i="13"/>
  <c r="C432" i="13"/>
  <c r="D432" i="13"/>
  <c r="E432" i="13"/>
  <c r="F432" i="13"/>
  <c r="G432" i="13"/>
  <c r="H432" i="13"/>
  <c r="I432" i="13"/>
  <c r="J432" i="13"/>
  <c r="K432" i="13"/>
  <c r="C433" i="13"/>
  <c r="D433" i="13"/>
  <c r="E433" i="13"/>
  <c r="F433" i="13"/>
  <c r="G433" i="13"/>
  <c r="H433" i="13"/>
  <c r="I433" i="13"/>
  <c r="J433" i="13"/>
  <c r="K433" i="13"/>
  <c r="C434" i="13"/>
  <c r="D434" i="13"/>
  <c r="E434" i="13"/>
  <c r="F434" i="13"/>
  <c r="G434" i="13"/>
  <c r="H434" i="13"/>
  <c r="I434" i="13"/>
  <c r="J434" i="13"/>
  <c r="K434" i="13"/>
  <c r="C435" i="13"/>
  <c r="D435" i="13"/>
  <c r="E435" i="13"/>
  <c r="F435" i="13"/>
  <c r="G435" i="13"/>
  <c r="H435" i="13"/>
  <c r="I435" i="13"/>
  <c r="J435" i="13"/>
  <c r="K435" i="13"/>
  <c r="C436" i="13"/>
  <c r="D436" i="13"/>
  <c r="E436" i="13"/>
  <c r="F436" i="13"/>
  <c r="G436" i="13"/>
  <c r="H436" i="13"/>
  <c r="I436" i="13"/>
  <c r="J436" i="13"/>
  <c r="K436" i="13"/>
  <c r="C437" i="13"/>
  <c r="D437" i="13"/>
  <c r="E437" i="13"/>
  <c r="F437" i="13"/>
  <c r="G437" i="13"/>
  <c r="H437" i="13"/>
  <c r="I437" i="13"/>
  <c r="J437" i="13"/>
  <c r="K437" i="13"/>
  <c r="C438" i="13"/>
  <c r="D438" i="13"/>
  <c r="E438" i="13"/>
  <c r="F438" i="13"/>
  <c r="G438" i="13"/>
  <c r="H438" i="13"/>
  <c r="I438" i="13"/>
  <c r="J438" i="13"/>
  <c r="K438" i="13"/>
  <c r="C439" i="13"/>
  <c r="D439" i="13"/>
  <c r="E439" i="13"/>
  <c r="F439" i="13"/>
  <c r="G439" i="13"/>
  <c r="H439" i="13"/>
  <c r="I439" i="13"/>
  <c r="J439" i="13"/>
  <c r="K439" i="13"/>
  <c r="C440" i="13"/>
  <c r="D440" i="13"/>
  <c r="E440" i="13"/>
  <c r="F440" i="13"/>
  <c r="G440" i="13"/>
  <c r="H440" i="13"/>
  <c r="I440" i="13"/>
  <c r="J440" i="13"/>
  <c r="K440" i="13"/>
  <c r="C441" i="13"/>
  <c r="D441" i="13"/>
  <c r="E441" i="13"/>
  <c r="F441" i="13"/>
  <c r="G441" i="13"/>
  <c r="H441" i="13"/>
  <c r="I441" i="13"/>
  <c r="J441" i="13"/>
  <c r="K441" i="13"/>
  <c r="C442" i="13"/>
  <c r="D442" i="13"/>
  <c r="E442" i="13"/>
  <c r="F442" i="13"/>
  <c r="G442" i="13"/>
  <c r="H442" i="13"/>
  <c r="I442" i="13"/>
  <c r="J442" i="13"/>
  <c r="K442" i="13"/>
  <c r="C443" i="13"/>
  <c r="D443" i="13"/>
  <c r="E443" i="13"/>
  <c r="F443" i="13"/>
  <c r="G443" i="13"/>
  <c r="H443" i="13"/>
  <c r="I443" i="13"/>
  <c r="J443" i="13"/>
  <c r="K443" i="13"/>
  <c r="C444" i="13"/>
  <c r="D444" i="13"/>
  <c r="E444" i="13"/>
  <c r="F444" i="13"/>
  <c r="G444" i="13"/>
  <c r="H444" i="13"/>
  <c r="I444" i="13"/>
  <c r="J444" i="13"/>
  <c r="K444" i="13"/>
  <c r="C445" i="13"/>
  <c r="D445" i="13"/>
  <c r="E445" i="13"/>
  <c r="F445" i="13"/>
  <c r="G445" i="13"/>
  <c r="H445" i="13"/>
  <c r="I445" i="13"/>
  <c r="J445" i="13"/>
  <c r="K445" i="13"/>
  <c r="C446" i="13"/>
  <c r="D446" i="13"/>
  <c r="E446" i="13"/>
  <c r="F446" i="13"/>
  <c r="G446" i="13"/>
  <c r="H446" i="13"/>
  <c r="I446" i="13"/>
  <c r="J446" i="13"/>
  <c r="K446" i="13"/>
  <c r="C447" i="13"/>
  <c r="D447" i="13"/>
  <c r="E447" i="13"/>
  <c r="F447" i="13"/>
  <c r="G447" i="13"/>
  <c r="H447" i="13"/>
  <c r="I447" i="13"/>
  <c r="J447" i="13"/>
  <c r="K447" i="13"/>
  <c r="C448" i="13"/>
  <c r="D448" i="13"/>
  <c r="E448" i="13"/>
  <c r="F448" i="13"/>
  <c r="G448" i="13"/>
  <c r="H448" i="13"/>
  <c r="I448" i="13"/>
  <c r="J448" i="13"/>
  <c r="K448" i="13"/>
  <c r="C449" i="13"/>
  <c r="D449" i="13"/>
  <c r="E449" i="13"/>
  <c r="F449" i="13"/>
  <c r="G449" i="13"/>
  <c r="H449" i="13"/>
  <c r="I449" i="13"/>
  <c r="J449" i="13"/>
  <c r="K449" i="13"/>
  <c r="C450" i="13"/>
  <c r="D450" i="13"/>
  <c r="E450" i="13"/>
  <c r="F450" i="13"/>
  <c r="G450" i="13"/>
  <c r="H450" i="13"/>
  <c r="I450" i="13"/>
  <c r="J450" i="13"/>
  <c r="K450" i="13"/>
  <c r="C451" i="13"/>
  <c r="D451" i="13"/>
  <c r="E451" i="13"/>
  <c r="F451" i="13"/>
  <c r="G451" i="13"/>
  <c r="H451" i="13"/>
  <c r="I451" i="13"/>
  <c r="J451" i="13"/>
  <c r="K451" i="13"/>
  <c r="C452" i="13"/>
  <c r="D452" i="13"/>
  <c r="E452" i="13"/>
  <c r="F452" i="13"/>
  <c r="G452" i="13"/>
  <c r="H452" i="13"/>
  <c r="I452" i="13"/>
  <c r="J452" i="13"/>
  <c r="K452" i="13"/>
  <c r="C453" i="13"/>
  <c r="D453" i="13"/>
  <c r="E453" i="13"/>
  <c r="F453" i="13"/>
  <c r="G453" i="13"/>
  <c r="H453" i="13"/>
  <c r="I453" i="13"/>
  <c r="J453" i="13"/>
  <c r="K453" i="13"/>
  <c r="C454" i="13"/>
  <c r="D454" i="13"/>
  <c r="E454" i="13"/>
  <c r="F454" i="13"/>
  <c r="G454" i="13"/>
  <c r="H454" i="13"/>
  <c r="I454" i="13"/>
  <c r="J454" i="13"/>
  <c r="K454" i="13"/>
  <c r="C455" i="13"/>
  <c r="D455" i="13"/>
  <c r="E455" i="13"/>
  <c r="F455" i="13"/>
  <c r="G455" i="13"/>
  <c r="H455" i="13"/>
  <c r="I455" i="13"/>
  <c r="J455" i="13"/>
  <c r="K455" i="13"/>
  <c r="C456" i="13"/>
  <c r="D456" i="13"/>
  <c r="E456" i="13"/>
  <c r="F456" i="13"/>
  <c r="G456" i="13"/>
  <c r="H456" i="13"/>
  <c r="I456" i="13"/>
  <c r="J456" i="13"/>
  <c r="K456" i="13"/>
  <c r="C457" i="13"/>
  <c r="D457" i="13"/>
  <c r="E457" i="13"/>
  <c r="F457" i="13"/>
  <c r="G457" i="13"/>
  <c r="H457" i="13"/>
  <c r="I457" i="13"/>
  <c r="J457" i="13"/>
  <c r="K457" i="13"/>
  <c r="C458" i="13"/>
  <c r="D458" i="13"/>
  <c r="E458" i="13"/>
  <c r="F458" i="13"/>
  <c r="G458" i="13"/>
  <c r="H458" i="13"/>
  <c r="I458" i="13"/>
  <c r="J458" i="13"/>
  <c r="K458" i="13"/>
  <c r="C459" i="13"/>
  <c r="D459" i="13"/>
  <c r="E459" i="13"/>
  <c r="F459" i="13"/>
  <c r="G459" i="13"/>
  <c r="H459" i="13"/>
  <c r="I459" i="13"/>
  <c r="J459" i="13"/>
  <c r="K459" i="13"/>
  <c r="C460" i="13"/>
  <c r="D460" i="13"/>
  <c r="E460" i="13"/>
  <c r="F460" i="13"/>
  <c r="G460" i="13"/>
  <c r="H460" i="13"/>
  <c r="I460" i="13"/>
  <c r="J460" i="13"/>
  <c r="K460" i="13"/>
  <c r="C461" i="13"/>
  <c r="D461" i="13"/>
  <c r="E461" i="13"/>
  <c r="F461" i="13"/>
  <c r="G461" i="13"/>
  <c r="H461" i="13"/>
  <c r="I461" i="13"/>
  <c r="J461" i="13"/>
  <c r="K461" i="13"/>
  <c r="C462" i="13"/>
  <c r="D462" i="13"/>
  <c r="E462" i="13"/>
  <c r="F462" i="13"/>
  <c r="G462" i="13"/>
  <c r="H462" i="13"/>
  <c r="I462" i="13"/>
  <c r="J462" i="13"/>
  <c r="K462" i="13"/>
  <c r="C463" i="13"/>
  <c r="D463" i="13"/>
  <c r="E463" i="13"/>
  <c r="F463" i="13"/>
  <c r="G463" i="13"/>
  <c r="H463" i="13"/>
  <c r="I463" i="13"/>
  <c r="J463" i="13"/>
  <c r="K463" i="13"/>
  <c r="C464" i="13"/>
  <c r="D464" i="13"/>
  <c r="E464" i="13"/>
  <c r="F464" i="13"/>
  <c r="G464" i="13"/>
  <c r="H464" i="13"/>
  <c r="I464" i="13"/>
  <c r="J464" i="13"/>
  <c r="K464" i="13"/>
  <c r="C465" i="13"/>
  <c r="D465" i="13"/>
  <c r="E465" i="13"/>
  <c r="F465" i="13"/>
  <c r="G465" i="13"/>
  <c r="H465" i="13"/>
  <c r="I465" i="13"/>
  <c r="J465" i="13"/>
  <c r="K465" i="13"/>
  <c r="C466" i="13"/>
  <c r="D466" i="13"/>
  <c r="E466" i="13"/>
  <c r="F466" i="13"/>
  <c r="G466" i="13"/>
  <c r="H466" i="13"/>
  <c r="I466" i="13"/>
  <c r="J466" i="13"/>
  <c r="K466" i="13"/>
  <c r="C467" i="13"/>
  <c r="D467" i="13"/>
  <c r="E467" i="13"/>
  <c r="F467" i="13"/>
  <c r="G467" i="13"/>
  <c r="H467" i="13"/>
  <c r="I467" i="13"/>
  <c r="J467" i="13"/>
  <c r="K467" i="13"/>
  <c r="C468" i="13"/>
  <c r="D468" i="13"/>
  <c r="E468" i="13"/>
  <c r="F468" i="13"/>
  <c r="G468" i="13"/>
  <c r="H468" i="13"/>
  <c r="I468" i="13"/>
  <c r="J468" i="13"/>
  <c r="K468" i="13"/>
  <c r="C469" i="13"/>
  <c r="D469" i="13"/>
  <c r="E469" i="13"/>
  <c r="F469" i="13"/>
  <c r="G469" i="13"/>
  <c r="H469" i="13"/>
  <c r="I469" i="13"/>
  <c r="J469" i="13"/>
  <c r="K469" i="13"/>
  <c r="C470" i="13"/>
  <c r="D470" i="13"/>
  <c r="E470" i="13"/>
  <c r="F470" i="13"/>
  <c r="G470" i="13"/>
  <c r="H470" i="13"/>
  <c r="I470" i="13"/>
  <c r="J470" i="13"/>
  <c r="K470" i="13"/>
  <c r="C471" i="13"/>
  <c r="D471" i="13"/>
  <c r="E471" i="13"/>
  <c r="F471" i="13"/>
  <c r="G471" i="13"/>
  <c r="H471" i="13"/>
  <c r="I471" i="13"/>
  <c r="J471" i="13"/>
  <c r="K471" i="13"/>
  <c r="C472" i="13"/>
  <c r="D472" i="13"/>
  <c r="E472" i="13"/>
  <c r="F472" i="13"/>
  <c r="G472" i="13"/>
  <c r="H472" i="13"/>
  <c r="I472" i="13"/>
  <c r="J472" i="13"/>
  <c r="K472" i="13"/>
  <c r="C473" i="13"/>
  <c r="D473" i="13"/>
  <c r="E473" i="13"/>
  <c r="F473" i="13"/>
  <c r="G473" i="13"/>
  <c r="H473" i="13"/>
  <c r="I473" i="13"/>
  <c r="J473" i="13"/>
  <c r="K473" i="13"/>
  <c r="C474" i="13"/>
  <c r="D474" i="13"/>
  <c r="E474" i="13"/>
  <c r="F474" i="13"/>
  <c r="G474" i="13"/>
  <c r="H474" i="13"/>
  <c r="I474" i="13"/>
  <c r="J474" i="13"/>
  <c r="K474" i="13"/>
  <c r="C475" i="13"/>
  <c r="D475" i="13"/>
  <c r="E475" i="13"/>
  <c r="F475" i="13"/>
  <c r="G475" i="13"/>
  <c r="H475" i="13"/>
  <c r="I475" i="13"/>
  <c r="J475" i="13"/>
  <c r="K475" i="13"/>
  <c r="C476" i="13"/>
  <c r="D476" i="13"/>
  <c r="E476" i="13"/>
  <c r="F476" i="13"/>
  <c r="G476" i="13"/>
  <c r="H476" i="13"/>
  <c r="I476" i="13"/>
  <c r="J476" i="13"/>
  <c r="K476" i="13"/>
  <c r="C477" i="13"/>
  <c r="D477" i="13"/>
  <c r="E477" i="13"/>
  <c r="F477" i="13"/>
  <c r="G477" i="13"/>
  <c r="H477" i="13"/>
  <c r="I477" i="13"/>
  <c r="J477" i="13"/>
  <c r="K477" i="13"/>
  <c r="C478" i="13"/>
  <c r="D478" i="13"/>
  <c r="E478" i="13"/>
  <c r="F478" i="13"/>
  <c r="G478" i="13"/>
  <c r="H478" i="13"/>
  <c r="I478" i="13"/>
  <c r="J478" i="13"/>
  <c r="K478" i="13"/>
  <c r="C479" i="13"/>
  <c r="D479" i="13"/>
  <c r="E479" i="13"/>
  <c r="F479" i="13"/>
  <c r="G479" i="13"/>
  <c r="H479" i="13"/>
  <c r="I479" i="13"/>
  <c r="J479" i="13"/>
  <c r="K479" i="13"/>
  <c r="C480" i="13"/>
  <c r="D480" i="13"/>
  <c r="E480" i="13"/>
  <c r="F480" i="13"/>
  <c r="G480" i="13"/>
  <c r="H480" i="13"/>
  <c r="I480" i="13"/>
  <c r="J480" i="13"/>
  <c r="K480" i="13"/>
  <c r="C481" i="13"/>
  <c r="D481" i="13"/>
  <c r="E481" i="13"/>
  <c r="F481" i="13"/>
  <c r="G481" i="13"/>
  <c r="H481" i="13"/>
  <c r="I481" i="13"/>
  <c r="J481" i="13"/>
  <c r="K481" i="13"/>
  <c r="C482" i="13"/>
  <c r="D482" i="13"/>
  <c r="E482" i="13"/>
  <c r="F482" i="13"/>
  <c r="G482" i="13"/>
  <c r="H482" i="13"/>
  <c r="I482" i="13"/>
  <c r="J482" i="13"/>
  <c r="K482" i="13"/>
  <c r="C483" i="13"/>
  <c r="D483" i="13"/>
  <c r="E483" i="13"/>
  <c r="F483" i="13"/>
  <c r="G483" i="13"/>
  <c r="H483" i="13"/>
  <c r="I483" i="13"/>
  <c r="J483" i="13"/>
  <c r="K483" i="13"/>
  <c r="C484" i="13"/>
  <c r="D484" i="13"/>
  <c r="E484" i="13"/>
  <c r="F484" i="13"/>
  <c r="G484" i="13"/>
  <c r="H484" i="13"/>
  <c r="I484" i="13"/>
  <c r="J484" i="13"/>
  <c r="K484" i="13"/>
  <c r="C485" i="13"/>
  <c r="D485" i="13"/>
  <c r="E485" i="13"/>
  <c r="F485" i="13"/>
  <c r="G485" i="13"/>
  <c r="H485" i="13"/>
  <c r="I485" i="13"/>
  <c r="J485" i="13"/>
  <c r="K485" i="13"/>
  <c r="C486" i="13"/>
  <c r="D486" i="13"/>
  <c r="E486" i="13"/>
  <c r="F486" i="13"/>
  <c r="G486" i="13"/>
  <c r="H486" i="13"/>
  <c r="I486" i="13"/>
  <c r="J486" i="13"/>
  <c r="K486" i="13"/>
  <c r="C487" i="13"/>
  <c r="D487" i="13"/>
  <c r="E487" i="13"/>
  <c r="F487" i="13"/>
  <c r="G487" i="13"/>
  <c r="H487" i="13"/>
  <c r="I487" i="13"/>
  <c r="J487" i="13"/>
  <c r="K487" i="13"/>
  <c r="C488" i="13"/>
  <c r="D488" i="13"/>
  <c r="E488" i="13"/>
  <c r="F488" i="13"/>
  <c r="G488" i="13"/>
  <c r="H488" i="13"/>
  <c r="I488" i="13"/>
  <c r="J488" i="13"/>
  <c r="K488" i="13"/>
  <c r="C489" i="13"/>
  <c r="D489" i="13"/>
  <c r="E489" i="13"/>
  <c r="F489" i="13"/>
  <c r="G489" i="13"/>
  <c r="H489" i="13"/>
  <c r="I489" i="13"/>
  <c r="J489" i="13"/>
  <c r="K489" i="13"/>
  <c r="C490" i="13"/>
  <c r="D490" i="13"/>
  <c r="E490" i="13"/>
  <c r="F490" i="13"/>
  <c r="G490" i="13"/>
  <c r="H490" i="13"/>
  <c r="I490" i="13"/>
  <c r="J490" i="13"/>
  <c r="K490" i="13"/>
  <c r="C491" i="13"/>
  <c r="D491" i="13"/>
  <c r="E491" i="13"/>
  <c r="F491" i="13"/>
  <c r="G491" i="13"/>
  <c r="H491" i="13"/>
  <c r="I491" i="13"/>
  <c r="J491" i="13"/>
  <c r="K491" i="13"/>
  <c r="C492" i="13"/>
  <c r="D492" i="13"/>
  <c r="E492" i="13"/>
  <c r="F492" i="13"/>
  <c r="G492" i="13"/>
  <c r="H492" i="13"/>
  <c r="I492" i="13"/>
  <c r="J492" i="13"/>
  <c r="K492" i="13"/>
  <c r="C493" i="13"/>
  <c r="D493" i="13"/>
  <c r="E493" i="13"/>
  <c r="F493" i="13"/>
  <c r="G493" i="13"/>
  <c r="H493" i="13"/>
  <c r="I493" i="13"/>
  <c r="J493" i="13"/>
  <c r="K493" i="13"/>
  <c r="C494" i="13"/>
  <c r="D494" i="13"/>
  <c r="E494" i="13"/>
  <c r="F494" i="13"/>
  <c r="G494" i="13"/>
  <c r="H494" i="13"/>
  <c r="I494" i="13"/>
  <c r="J494" i="13"/>
  <c r="K494" i="13"/>
  <c r="C495" i="13"/>
  <c r="D495" i="13"/>
  <c r="E495" i="13"/>
  <c r="F495" i="13"/>
  <c r="G495" i="13"/>
  <c r="H495" i="13"/>
  <c r="I495" i="13"/>
  <c r="J495" i="13"/>
  <c r="K495" i="13"/>
  <c r="C496" i="13"/>
  <c r="D496" i="13"/>
  <c r="E496" i="13"/>
  <c r="F496" i="13"/>
  <c r="G496" i="13"/>
  <c r="H496" i="13"/>
  <c r="I496" i="13"/>
  <c r="J496" i="13"/>
  <c r="K496" i="13"/>
  <c r="C497" i="13"/>
  <c r="D497" i="13"/>
  <c r="E497" i="13"/>
  <c r="F497" i="13"/>
  <c r="G497" i="13"/>
  <c r="H497" i="13"/>
  <c r="I497" i="13"/>
  <c r="J497" i="13"/>
  <c r="K497" i="13"/>
  <c r="C498" i="13"/>
  <c r="D498" i="13"/>
  <c r="E498" i="13"/>
  <c r="F498" i="13"/>
  <c r="G498" i="13"/>
  <c r="H498" i="13"/>
  <c r="I498" i="13"/>
  <c r="J498" i="13"/>
  <c r="K498" i="13"/>
  <c r="C499" i="13"/>
  <c r="D499" i="13"/>
  <c r="E499" i="13"/>
  <c r="F499" i="13"/>
  <c r="G499" i="13"/>
  <c r="H499" i="13"/>
  <c r="I499" i="13"/>
  <c r="J499" i="13"/>
  <c r="K499" i="13"/>
  <c r="C500" i="13"/>
  <c r="D500" i="13"/>
  <c r="E500" i="13"/>
  <c r="F500" i="13"/>
  <c r="G500" i="13"/>
  <c r="H500" i="13"/>
  <c r="I500" i="13"/>
  <c r="J500" i="13"/>
  <c r="K500" i="13"/>
  <c r="C501" i="13"/>
  <c r="D501" i="13"/>
  <c r="E501" i="13"/>
  <c r="F501" i="13"/>
  <c r="G501" i="13"/>
  <c r="H501" i="13"/>
  <c r="I501" i="13"/>
  <c r="J501" i="13"/>
  <c r="K501" i="13"/>
  <c r="C502" i="13"/>
  <c r="D502" i="13"/>
  <c r="E502" i="13"/>
  <c r="F502" i="13"/>
  <c r="G502" i="13"/>
  <c r="H502" i="13"/>
  <c r="I502" i="13"/>
  <c r="J502" i="13"/>
  <c r="K502" i="13"/>
  <c r="C503" i="13"/>
  <c r="D503" i="13"/>
  <c r="E503" i="13"/>
  <c r="F503" i="13"/>
  <c r="G503" i="13"/>
  <c r="H503" i="13"/>
  <c r="I503" i="13"/>
  <c r="J503" i="13"/>
  <c r="K503" i="13"/>
  <c r="C504" i="13"/>
  <c r="D504" i="13"/>
  <c r="E504" i="13"/>
  <c r="F504" i="13"/>
  <c r="G504" i="13"/>
  <c r="H504" i="13"/>
  <c r="I504" i="13"/>
  <c r="J504" i="13"/>
  <c r="K504" i="13"/>
  <c r="C505" i="13"/>
  <c r="D505" i="13"/>
  <c r="E505" i="13"/>
  <c r="F505" i="13"/>
  <c r="G505" i="13"/>
  <c r="H505" i="13"/>
  <c r="I505" i="13"/>
  <c r="J505" i="13"/>
  <c r="K505" i="13"/>
  <c r="C506" i="13"/>
  <c r="D506" i="13"/>
  <c r="E506" i="13"/>
  <c r="F506" i="13"/>
  <c r="G506" i="13"/>
  <c r="H506" i="13"/>
  <c r="I506" i="13"/>
  <c r="J506" i="13"/>
  <c r="K506" i="13"/>
  <c r="C507" i="13"/>
  <c r="D507" i="13"/>
  <c r="E507" i="13"/>
  <c r="F507" i="13"/>
  <c r="G507" i="13"/>
  <c r="H507" i="13"/>
  <c r="I507" i="13"/>
  <c r="J507" i="13"/>
  <c r="K507" i="13"/>
  <c r="C508" i="13"/>
  <c r="D508" i="13"/>
  <c r="E508" i="13"/>
  <c r="F508" i="13"/>
  <c r="G508" i="13"/>
  <c r="H508" i="13"/>
  <c r="I508" i="13"/>
  <c r="J508" i="13"/>
  <c r="K508" i="13"/>
  <c r="C509" i="13"/>
  <c r="D509" i="13"/>
  <c r="E509" i="13"/>
  <c r="F509" i="13"/>
  <c r="G509" i="13"/>
  <c r="H509" i="13"/>
  <c r="I509" i="13"/>
  <c r="J509" i="13"/>
  <c r="K509" i="13"/>
  <c r="C510" i="13"/>
  <c r="D510" i="13"/>
  <c r="E510" i="13"/>
  <c r="F510" i="13"/>
  <c r="G510" i="13"/>
  <c r="H510" i="13"/>
  <c r="I510" i="13"/>
  <c r="J510" i="13"/>
  <c r="K510" i="13"/>
  <c r="C511" i="13"/>
  <c r="D511" i="13"/>
  <c r="E511" i="13"/>
  <c r="F511" i="13"/>
  <c r="G511" i="13"/>
  <c r="H511" i="13"/>
  <c r="I511" i="13"/>
  <c r="J511" i="13"/>
  <c r="K511" i="13"/>
  <c r="C512" i="13"/>
  <c r="D512" i="13"/>
  <c r="E512" i="13"/>
  <c r="F512" i="13"/>
  <c r="G512" i="13"/>
  <c r="H512" i="13"/>
  <c r="I512" i="13"/>
  <c r="J512" i="13"/>
  <c r="K512" i="13"/>
  <c r="C513" i="13"/>
  <c r="D513" i="13"/>
  <c r="E513" i="13"/>
  <c r="F513" i="13"/>
  <c r="G513" i="13"/>
  <c r="H513" i="13"/>
  <c r="I513" i="13"/>
  <c r="J513" i="13"/>
  <c r="K513" i="13"/>
  <c r="C514" i="13"/>
  <c r="D514" i="13"/>
  <c r="E514" i="13"/>
  <c r="F514" i="13"/>
  <c r="G514" i="13"/>
  <c r="H514" i="13"/>
  <c r="I514" i="13"/>
  <c r="J514" i="13"/>
  <c r="K514" i="13"/>
  <c r="C515" i="13"/>
  <c r="D515" i="13"/>
  <c r="E515" i="13"/>
  <c r="F515" i="13"/>
  <c r="G515" i="13"/>
  <c r="H515" i="13"/>
  <c r="I515" i="13"/>
  <c r="J515" i="13"/>
  <c r="K515" i="13"/>
  <c r="C516" i="13"/>
  <c r="D516" i="13"/>
  <c r="E516" i="13"/>
  <c r="F516" i="13"/>
  <c r="G516" i="13"/>
  <c r="H516" i="13"/>
  <c r="I516" i="13"/>
  <c r="J516" i="13"/>
  <c r="K516" i="13"/>
  <c r="C517" i="13"/>
  <c r="D517" i="13"/>
  <c r="E517" i="13"/>
  <c r="F517" i="13"/>
  <c r="G517" i="13"/>
  <c r="H517" i="13"/>
  <c r="I517" i="13"/>
  <c r="J517" i="13"/>
  <c r="K517" i="13"/>
  <c r="C518" i="13"/>
  <c r="D518" i="13"/>
  <c r="E518" i="13"/>
  <c r="F518" i="13"/>
  <c r="G518" i="13"/>
  <c r="H518" i="13"/>
  <c r="I518" i="13"/>
  <c r="J518" i="13"/>
  <c r="K518" i="13"/>
  <c r="C519" i="13"/>
  <c r="D519" i="13"/>
  <c r="E519" i="13"/>
  <c r="F519" i="13"/>
  <c r="G519" i="13"/>
  <c r="H519" i="13"/>
  <c r="I519" i="13"/>
  <c r="J519" i="13"/>
  <c r="K519" i="13"/>
  <c r="C520" i="13"/>
  <c r="D520" i="13"/>
  <c r="E520" i="13"/>
  <c r="F520" i="13"/>
  <c r="G520" i="13"/>
  <c r="H520" i="13"/>
  <c r="I520" i="13"/>
  <c r="J520" i="13"/>
  <c r="K520" i="13"/>
  <c r="C521" i="13"/>
  <c r="D521" i="13"/>
  <c r="E521" i="13"/>
  <c r="F521" i="13"/>
  <c r="G521" i="13"/>
  <c r="H521" i="13"/>
  <c r="I521" i="13"/>
  <c r="J521" i="13"/>
  <c r="K521" i="13"/>
  <c r="C522" i="13"/>
  <c r="D522" i="13"/>
  <c r="E522" i="13"/>
  <c r="F522" i="13"/>
  <c r="G522" i="13"/>
  <c r="H522" i="13"/>
  <c r="I522" i="13"/>
  <c r="J522" i="13"/>
  <c r="K522" i="13"/>
  <c r="C523" i="13"/>
  <c r="D523" i="13"/>
  <c r="E523" i="13"/>
  <c r="F523" i="13"/>
  <c r="G523" i="13"/>
  <c r="H523" i="13"/>
  <c r="I523" i="13"/>
  <c r="J523" i="13"/>
  <c r="K523" i="13"/>
  <c r="C524" i="13"/>
  <c r="D524" i="13"/>
  <c r="E524" i="13"/>
  <c r="F524" i="13"/>
  <c r="G524" i="13"/>
  <c r="H524" i="13"/>
  <c r="I524" i="13"/>
  <c r="J524" i="13"/>
  <c r="K524" i="13"/>
  <c r="C525" i="13"/>
  <c r="D525" i="13"/>
  <c r="E525" i="13"/>
  <c r="F525" i="13"/>
  <c r="G525" i="13"/>
  <c r="H525" i="13"/>
  <c r="I525" i="13"/>
  <c r="J525" i="13"/>
  <c r="K525" i="13"/>
  <c r="C526" i="13"/>
  <c r="D526" i="13"/>
  <c r="E526" i="13"/>
  <c r="F526" i="13"/>
  <c r="G526" i="13"/>
  <c r="H526" i="13"/>
  <c r="I526" i="13"/>
  <c r="J526" i="13"/>
  <c r="K526" i="13"/>
  <c r="C527" i="13"/>
  <c r="D527" i="13"/>
  <c r="E527" i="13"/>
  <c r="F527" i="13"/>
  <c r="G527" i="13"/>
  <c r="H527" i="13"/>
  <c r="I527" i="13"/>
  <c r="J527" i="13"/>
  <c r="K527" i="13"/>
  <c r="C528" i="13"/>
  <c r="D528" i="13"/>
  <c r="E528" i="13"/>
  <c r="F528" i="13"/>
  <c r="G528" i="13"/>
  <c r="H528" i="13"/>
  <c r="I528" i="13"/>
  <c r="J528" i="13"/>
  <c r="K528" i="13"/>
  <c r="C529" i="13"/>
  <c r="D529" i="13"/>
  <c r="E529" i="13"/>
  <c r="F529" i="13"/>
  <c r="G529" i="13"/>
  <c r="H529" i="13"/>
  <c r="I529" i="13"/>
  <c r="J529" i="13"/>
  <c r="K529" i="13"/>
  <c r="C530" i="13"/>
  <c r="D530" i="13"/>
  <c r="E530" i="13"/>
  <c r="F530" i="13"/>
  <c r="G530" i="13"/>
  <c r="H530" i="13"/>
  <c r="I530" i="13"/>
  <c r="J530" i="13"/>
  <c r="K530" i="13"/>
  <c r="C531" i="13"/>
  <c r="D531" i="13"/>
  <c r="E531" i="13"/>
  <c r="F531" i="13"/>
  <c r="G531" i="13"/>
  <c r="H531" i="13"/>
  <c r="I531" i="13"/>
  <c r="J531" i="13"/>
  <c r="K531" i="13"/>
  <c r="C532" i="13"/>
  <c r="D532" i="13"/>
  <c r="E532" i="13"/>
  <c r="F532" i="13"/>
  <c r="G532" i="13"/>
  <c r="H532" i="13"/>
  <c r="I532" i="13"/>
  <c r="J532" i="13"/>
  <c r="K532" i="13"/>
  <c r="C533" i="13"/>
  <c r="D533" i="13"/>
  <c r="E533" i="13"/>
  <c r="F533" i="13"/>
  <c r="G533" i="13"/>
  <c r="H533" i="13"/>
  <c r="I533" i="13"/>
  <c r="J533" i="13"/>
  <c r="K533" i="13"/>
  <c r="C534" i="13"/>
  <c r="D534" i="13"/>
  <c r="E534" i="13"/>
  <c r="F534" i="13"/>
  <c r="G534" i="13"/>
  <c r="H534" i="13"/>
  <c r="I534" i="13"/>
  <c r="J534" i="13"/>
  <c r="K534" i="13"/>
  <c r="C535" i="13"/>
  <c r="D535" i="13"/>
  <c r="E535" i="13"/>
  <c r="F535" i="13"/>
  <c r="G535" i="13"/>
  <c r="H535" i="13"/>
  <c r="I535" i="13"/>
  <c r="J535" i="13"/>
  <c r="K535" i="13"/>
  <c r="C536" i="13"/>
  <c r="D536" i="13"/>
  <c r="E536" i="13"/>
  <c r="F536" i="13"/>
  <c r="G536" i="13"/>
  <c r="H536" i="13"/>
  <c r="I536" i="13"/>
  <c r="J536" i="13"/>
  <c r="K536" i="13"/>
  <c r="C537" i="13"/>
  <c r="D537" i="13"/>
  <c r="E537" i="13"/>
  <c r="F537" i="13"/>
  <c r="G537" i="13"/>
  <c r="H537" i="13"/>
  <c r="I537" i="13"/>
  <c r="J537" i="13"/>
  <c r="K537" i="13"/>
  <c r="C538" i="13"/>
  <c r="D538" i="13"/>
  <c r="E538" i="13"/>
  <c r="F538" i="13"/>
  <c r="G538" i="13"/>
  <c r="H538" i="13"/>
  <c r="I538" i="13"/>
  <c r="J538" i="13"/>
  <c r="K538" i="13"/>
  <c r="C539" i="13"/>
  <c r="D539" i="13"/>
  <c r="E539" i="13"/>
  <c r="F539" i="13"/>
  <c r="G539" i="13"/>
  <c r="H539" i="13"/>
  <c r="I539" i="13"/>
  <c r="J539" i="13"/>
  <c r="K539" i="13"/>
  <c r="C540" i="13"/>
  <c r="D540" i="13"/>
  <c r="E540" i="13"/>
  <c r="F540" i="13"/>
  <c r="G540" i="13"/>
  <c r="H540" i="13"/>
  <c r="I540" i="13"/>
  <c r="J540" i="13"/>
  <c r="K540" i="13"/>
  <c r="C541" i="13"/>
  <c r="D541" i="13"/>
  <c r="E541" i="13"/>
  <c r="F541" i="13"/>
  <c r="G541" i="13"/>
  <c r="H541" i="13"/>
  <c r="I541" i="13"/>
  <c r="J541" i="13"/>
  <c r="K541" i="13"/>
  <c r="C542" i="13"/>
  <c r="D542" i="13"/>
  <c r="E542" i="13"/>
  <c r="F542" i="13"/>
  <c r="G542" i="13"/>
  <c r="H542" i="13"/>
  <c r="I542" i="13"/>
  <c r="J542" i="13"/>
  <c r="K542" i="13"/>
  <c r="C543" i="13"/>
  <c r="D543" i="13"/>
  <c r="E543" i="13"/>
  <c r="F543" i="13"/>
  <c r="G543" i="13"/>
  <c r="H543" i="13"/>
  <c r="I543" i="13"/>
  <c r="J543" i="13"/>
  <c r="K543" i="13"/>
  <c r="C544" i="13"/>
  <c r="D544" i="13"/>
  <c r="E544" i="13"/>
  <c r="F544" i="13"/>
  <c r="G544" i="13"/>
  <c r="H544" i="13"/>
  <c r="I544" i="13"/>
  <c r="J544" i="13"/>
  <c r="K544" i="13"/>
  <c r="C545" i="13"/>
  <c r="D545" i="13"/>
  <c r="E545" i="13"/>
  <c r="F545" i="13"/>
  <c r="G545" i="13"/>
  <c r="H545" i="13"/>
  <c r="I545" i="13"/>
  <c r="J545" i="13"/>
  <c r="K545" i="13"/>
  <c r="C546" i="13"/>
  <c r="D546" i="13"/>
  <c r="E546" i="13"/>
  <c r="F546" i="13"/>
  <c r="G546" i="13"/>
  <c r="H546" i="13"/>
  <c r="I546" i="13"/>
  <c r="J546" i="13"/>
  <c r="K546" i="13"/>
  <c r="C547" i="13"/>
  <c r="D547" i="13"/>
  <c r="E547" i="13"/>
  <c r="F547" i="13"/>
  <c r="G547" i="13"/>
  <c r="H547" i="13"/>
  <c r="I547" i="13"/>
  <c r="J547" i="13"/>
  <c r="K547" i="13"/>
  <c r="C548" i="13"/>
  <c r="D548" i="13"/>
  <c r="E548" i="13"/>
  <c r="F548" i="13"/>
  <c r="G548" i="13"/>
  <c r="H548" i="13"/>
  <c r="I548" i="13"/>
  <c r="J548" i="13"/>
  <c r="K548" i="13"/>
  <c r="C549" i="13"/>
  <c r="D549" i="13"/>
  <c r="E549" i="13"/>
  <c r="F549" i="13"/>
  <c r="G549" i="13"/>
  <c r="H549" i="13"/>
  <c r="I549" i="13"/>
  <c r="J549" i="13"/>
  <c r="K549" i="13"/>
  <c r="C550" i="13"/>
  <c r="D550" i="13"/>
  <c r="E550" i="13"/>
  <c r="F550" i="13"/>
  <c r="G550" i="13"/>
  <c r="H550" i="13"/>
  <c r="I550" i="13"/>
  <c r="J550" i="13"/>
  <c r="K550" i="13"/>
  <c r="C551" i="13"/>
  <c r="D551" i="13"/>
  <c r="E551" i="13"/>
  <c r="F551" i="13"/>
  <c r="G551" i="13"/>
  <c r="H551" i="13"/>
  <c r="I551" i="13"/>
  <c r="J551" i="13"/>
  <c r="K551" i="13"/>
  <c r="C552" i="13"/>
  <c r="D552" i="13"/>
  <c r="E552" i="13"/>
  <c r="F552" i="13"/>
  <c r="G552" i="13"/>
  <c r="H552" i="13"/>
  <c r="I552" i="13"/>
  <c r="J552" i="13"/>
  <c r="K552" i="13"/>
  <c r="C553" i="13"/>
  <c r="D553" i="13"/>
  <c r="E553" i="13"/>
  <c r="F553" i="13"/>
  <c r="G553" i="13"/>
  <c r="H553" i="13"/>
  <c r="I553" i="13"/>
  <c r="J553" i="13"/>
  <c r="K553" i="13"/>
  <c r="C554" i="13"/>
  <c r="D554" i="13"/>
  <c r="E554" i="13"/>
  <c r="F554" i="13"/>
  <c r="G554" i="13"/>
  <c r="H554" i="13"/>
  <c r="I554" i="13"/>
  <c r="J554" i="13"/>
  <c r="K554" i="13"/>
  <c r="C555" i="13"/>
  <c r="D555" i="13"/>
  <c r="E555" i="13"/>
  <c r="F555" i="13"/>
  <c r="G555" i="13"/>
  <c r="H555" i="13"/>
  <c r="I555" i="13"/>
  <c r="J555" i="13"/>
  <c r="K555" i="13"/>
  <c r="C556" i="13"/>
  <c r="D556" i="13"/>
  <c r="E556" i="13"/>
  <c r="F556" i="13"/>
  <c r="G556" i="13"/>
  <c r="H556" i="13"/>
  <c r="I556" i="13"/>
  <c r="J556" i="13"/>
  <c r="K556" i="13"/>
  <c r="C557" i="13"/>
  <c r="D557" i="13"/>
  <c r="E557" i="13"/>
  <c r="F557" i="13"/>
  <c r="G557" i="13"/>
  <c r="H557" i="13"/>
  <c r="I557" i="13"/>
  <c r="J557" i="13"/>
  <c r="K557" i="13"/>
  <c r="C558" i="13"/>
  <c r="D558" i="13"/>
  <c r="E558" i="13"/>
  <c r="F558" i="13"/>
  <c r="G558" i="13"/>
  <c r="H558" i="13"/>
  <c r="I558" i="13"/>
  <c r="J558" i="13"/>
  <c r="K558" i="13"/>
  <c r="C559" i="13"/>
  <c r="D559" i="13"/>
  <c r="E559" i="13"/>
  <c r="F559" i="13"/>
  <c r="G559" i="13"/>
  <c r="H559" i="13"/>
  <c r="I559" i="13"/>
  <c r="J559" i="13"/>
  <c r="K559" i="13"/>
  <c r="C560" i="13"/>
  <c r="D560" i="13"/>
  <c r="E560" i="13"/>
  <c r="F560" i="13"/>
  <c r="G560" i="13"/>
  <c r="H560" i="13"/>
  <c r="I560" i="13"/>
  <c r="J560" i="13"/>
  <c r="K560" i="13"/>
  <c r="C561" i="13"/>
  <c r="D561" i="13"/>
  <c r="E561" i="13"/>
  <c r="F561" i="13"/>
  <c r="G561" i="13"/>
  <c r="H561" i="13"/>
  <c r="I561" i="13"/>
  <c r="J561" i="13"/>
  <c r="K561" i="13"/>
  <c r="C562" i="13"/>
  <c r="D562" i="13"/>
  <c r="E562" i="13"/>
  <c r="F562" i="13"/>
  <c r="G562" i="13"/>
  <c r="H562" i="13"/>
  <c r="I562" i="13"/>
  <c r="J562" i="13"/>
  <c r="K562" i="13"/>
  <c r="C563" i="13"/>
  <c r="D563" i="13"/>
  <c r="E563" i="13"/>
  <c r="F563" i="13"/>
  <c r="G563" i="13"/>
  <c r="H563" i="13"/>
  <c r="I563" i="13"/>
  <c r="J563" i="13"/>
  <c r="K563" i="13"/>
  <c r="C564" i="13"/>
  <c r="D564" i="13"/>
  <c r="E564" i="13"/>
  <c r="F564" i="13"/>
  <c r="G564" i="13"/>
  <c r="H564" i="13"/>
  <c r="I564" i="13"/>
  <c r="J564" i="13"/>
  <c r="K564" i="13"/>
  <c r="C565" i="13"/>
  <c r="D565" i="13"/>
  <c r="E565" i="13"/>
  <c r="F565" i="13"/>
  <c r="G565" i="13"/>
  <c r="H565" i="13"/>
  <c r="I565" i="13"/>
  <c r="J565" i="13"/>
  <c r="K565" i="13"/>
  <c r="C566" i="13"/>
  <c r="D566" i="13"/>
  <c r="E566" i="13"/>
  <c r="F566" i="13"/>
  <c r="G566" i="13"/>
  <c r="H566" i="13"/>
  <c r="I566" i="13"/>
  <c r="J566" i="13"/>
  <c r="K566" i="13"/>
  <c r="C567" i="13"/>
  <c r="D567" i="13"/>
  <c r="E567" i="13"/>
  <c r="F567" i="13"/>
  <c r="G567" i="13"/>
  <c r="H567" i="13"/>
  <c r="I567" i="13"/>
  <c r="J567" i="13"/>
  <c r="K567" i="13"/>
  <c r="C568" i="13"/>
  <c r="D568" i="13"/>
  <c r="E568" i="13"/>
  <c r="F568" i="13"/>
  <c r="G568" i="13"/>
  <c r="H568" i="13"/>
  <c r="I568" i="13"/>
  <c r="J568" i="13"/>
  <c r="K568" i="13"/>
  <c r="C569" i="13"/>
  <c r="D569" i="13"/>
  <c r="E569" i="13"/>
  <c r="F569" i="13"/>
  <c r="G569" i="13"/>
  <c r="H569" i="13"/>
  <c r="I569" i="13"/>
  <c r="J569" i="13"/>
  <c r="K569" i="13"/>
  <c r="C570" i="13"/>
  <c r="D570" i="13"/>
  <c r="E570" i="13"/>
  <c r="F570" i="13"/>
  <c r="G570" i="13"/>
  <c r="H570" i="13"/>
  <c r="I570" i="13"/>
  <c r="J570" i="13"/>
  <c r="K570" i="13"/>
  <c r="C571" i="13"/>
  <c r="D571" i="13"/>
  <c r="E571" i="13"/>
  <c r="F571" i="13"/>
  <c r="G571" i="13"/>
  <c r="H571" i="13"/>
  <c r="I571" i="13"/>
  <c r="J571" i="13"/>
  <c r="K571" i="13"/>
  <c r="C572" i="13"/>
  <c r="D572" i="13"/>
  <c r="E572" i="13"/>
  <c r="F572" i="13"/>
  <c r="G572" i="13"/>
  <c r="H572" i="13"/>
  <c r="I572" i="13"/>
  <c r="J572" i="13"/>
  <c r="K572" i="13"/>
  <c r="C573" i="13"/>
  <c r="D573" i="13"/>
  <c r="E573" i="13"/>
  <c r="F573" i="13"/>
  <c r="G573" i="13"/>
  <c r="H573" i="13"/>
  <c r="I573" i="13"/>
  <c r="J573" i="13"/>
  <c r="K573" i="13"/>
  <c r="C574" i="13"/>
  <c r="D574" i="13"/>
  <c r="E574" i="13"/>
  <c r="F574" i="13"/>
  <c r="G574" i="13"/>
  <c r="H574" i="13"/>
  <c r="I574" i="13"/>
  <c r="J574" i="13"/>
  <c r="K574" i="13"/>
  <c r="C575" i="13"/>
  <c r="D575" i="13"/>
  <c r="E575" i="13"/>
  <c r="F575" i="13"/>
  <c r="G575" i="13"/>
  <c r="H575" i="13"/>
  <c r="I575" i="13"/>
  <c r="J575" i="13"/>
  <c r="K575" i="13"/>
  <c r="C576" i="13"/>
  <c r="D576" i="13"/>
  <c r="E576" i="13"/>
  <c r="F576" i="13"/>
  <c r="G576" i="13"/>
  <c r="H576" i="13"/>
  <c r="I576" i="13"/>
  <c r="J576" i="13"/>
  <c r="K576" i="13"/>
  <c r="C577" i="13"/>
  <c r="D577" i="13"/>
  <c r="E577" i="13"/>
  <c r="F577" i="13"/>
  <c r="G577" i="13"/>
  <c r="H577" i="13"/>
  <c r="I577" i="13"/>
  <c r="J577" i="13"/>
  <c r="K577" i="13"/>
  <c r="C578" i="13"/>
  <c r="D578" i="13"/>
  <c r="E578" i="13"/>
  <c r="F578" i="13"/>
  <c r="G578" i="13"/>
  <c r="H578" i="13"/>
  <c r="I578" i="13"/>
  <c r="J578" i="13"/>
  <c r="K578" i="13"/>
  <c r="C579" i="13"/>
  <c r="D579" i="13"/>
  <c r="E579" i="13"/>
  <c r="F579" i="13"/>
  <c r="G579" i="13"/>
  <c r="H579" i="13"/>
  <c r="I579" i="13"/>
  <c r="J579" i="13"/>
  <c r="K579" i="13"/>
  <c r="C580" i="13"/>
  <c r="D580" i="13"/>
  <c r="E580" i="13"/>
  <c r="F580" i="13"/>
  <c r="G580" i="13"/>
  <c r="H580" i="13"/>
  <c r="I580" i="13"/>
  <c r="J580" i="13"/>
  <c r="K580" i="13"/>
  <c r="C581" i="13"/>
  <c r="D581" i="13"/>
  <c r="E581" i="13"/>
  <c r="F581" i="13"/>
  <c r="G581" i="13"/>
  <c r="H581" i="13"/>
  <c r="I581" i="13"/>
  <c r="J581" i="13"/>
  <c r="K581" i="13"/>
  <c r="C582" i="13"/>
  <c r="D582" i="13"/>
  <c r="E582" i="13"/>
  <c r="F582" i="13"/>
  <c r="G582" i="13"/>
  <c r="H582" i="13"/>
  <c r="I582" i="13"/>
  <c r="J582" i="13"/>
  <c r="K582" i="13"/>
  <c r="C583" i="13"/>
  <c r="D583" i="13"/>
  <c r="E583" i="13"/>
  <c r="F583" i="13"/>
  <c r="G583" i="13"/>
  <c r="H583" i="13"/>
  <c r="I583" i="13"/>
  <c r="J583" i="13"/>
  <c r="K583" i="13"/>
  <c r="C584" i="13"/>
  <c r="D584" i="13"/>
  <c r="E584" i="13"/>
  <c r="F584" i="13"/>
  <c r="G584" i="13"/>
  <c r="H584" i="13"/>
  <c r="I584" i="13"/>
  <c r="J584" i="13"/>
  <c r="K584" i="13"/>
  <c r="C585" i="13"/>
  <c r="D585" i="13"/>
  <c r="E585" i="13"/>
  <c r="F585" i="13"/>
  <c r="G585" i="13"/>
  <c r="H585" i="13"/>
  <c r="I585" i="13"/>
  <c r="J585" i="13"/>
  <c r="K585" i="13"/>
  <c r="C586" i="13"/>
  <c r="D586" i="13"/>
  <c r="E586" i="13"/>
  <c r="F586" i="13"/>
  <c r="G586" i="13"/>
  <c r="H586" i="13"/>
  <c r="I586" i="13"/>
  <c r="J586" i="13"/>
  <c r="K586" i="13"/>
  <c r="C587" i="13"/>
  <c r="D587" i="13"/>
  <c r="E587" i="13"/>
  <c r="F587" i="13"/>
  <c r="G587" i="13"/>
  <c r="H587" i="13"/>
  <c r="I587" i="13"/>
  <c r="J587" i="13"/>
  <c r="K587" i="13"/>
  <c r="C588" i="13"/>
  <c r="D588" i="13"/>
  <c r="E588" i="13"/>
  <c r="F588" i="13"/>
  <c r="G588" i="13"/>
  <c r="H588" i="13"/>
  <c r="I588" i="13"/>
  <c r="J588" i="13"/>
  <c r="K588" i="13"/>
  <c r="C589" i="13"/>
  <c r="D589" i="13"/>
  <c r="E589" i="13"/>
  <c r="F589" i="13"/>
  <c r="G589" i="13"/>
  <c r="H589" i="13"/>
  <c r="I589" i="13"/>
  <c r="J589" i="13"/>
  <c r="K589" i="13"/>
  <c r="C590" i="13"/>
  <c r="D590" i="13"/>
  <c r="E590" i="13"/>
  <c r="F590" i="13"/>
  <c r="G590" i="13"/>
  <c r="H590" i="13"/>
  <c r="I590" i="13"/>
  <c r="J590" i="13"/>
  <c r="K590" i="13"/>
  <c r="C591" i="13"/>
  <c r="D591" i="13"/>
  <c r="E591" i="13"/>
  <c r="F591" i="13"/>
  <c r="G591" i="13"/>
  <c r="H591" i="13"/>
  <c r="I591" i="13"/>
  <c r="J591" i="13"/>
  <c r="K591" i="13"/>
  <c r="C592" i="13"/>
  <c r="D592" i="13"/>
  <c r="E592" i="13"/>
  <c r="F592" i="13"/>
  <c r="G592" i="13"/>
  <c r="H592" i="13"/>
  <c r="I592" i="13"/>
  <c r="J592" i="13"/>
  <c r="K592" i="13"/>
  <c r="C593" i="13"/>
  <c r="D593" i="13"/>
  <c r="E593" i="13"/>
  <c r="F593" i="13"/>
  <c r="G593" i="13"/>
  <c r="H593" i="13"/>
  <c r="I593" i="13"/>
  <c r="J593" i="13"/>
  <c r="K593" i="13"/>
  <c r="C594" i="13"/>
  <c r="D594" i="13"/>
  <c r="E594" i="13"/>
  <c r="F594" i="13"/>
  <c r="G594" i="13"/>
  <c r="H594" i="13"/>
  <c r="I594" i="13"/>
  <c r="J594" i="13"/>
  <c r="K594" i="13"/>
  <c r="C595" i="13"/>
  <c r="D595" i="13"/>
  <c r="E595" i="13"/>
  <c r="F595" i="13"/>
  <c r="G595" i="13"/>
  <c r="H595" i="13"/>
  <c r="I595" i="13"/>
  <c r="J595" i="13"/>
  <c r="K595" i="13"/>
  <c r="C596" i="13"/>
  <c r="D596" i="13"/>
  <c r="E596" i="13"/>
  <c r="F596" i="13"/>
  <c r="G596" i="13"/>
  <c r="H596" i="13"/>
  <c r="I596" i="13"/>
  <c r="J596" i="13"/>
  <c r="K596" i="13"/>
  <c r="C597" i="13"/>
  <c r="D597" i="13"/>
  <c r="E597" i="13"/>
  <c r="F597" i="13"/>
  <c r="G597" i="13"/>
  <c r="H597" i="13"/>
  <c r="I597" i="13"/>
  <c r="J597" i="13"/>
  <c r="K597" i="13"/>
  <c r="C598" i="13"/>
  <c r="D598" i="13"/>
  <c r="E598" i="13"/>
  <c r="F598" i="13"/>
  <c r="G598" i="13"/>
  <c r="H598" i="13"/>
  <c r="I598" i="13"/>
  <c r="J598" i="13"/>
  <c r="K598" i="13"/>
  <c r="C599" i="13"/>
  <c r="D599" i="13"/>
  <c r="E599" i="13"/>
  <c r="F599" i="13"/>
  <c r="G599" i="13"/>
  <c r="H599" i="13"/>
  <c r="I599" i="13"/>
  <c r="J599" i="13"/>
  <c r="K599" i="13"/>
  <c r="C600" i="13"/>
  <c r="D600" i="13"/>
  <c r="E600" i="13"/>
  <c r="F600" i="13"/>
  <c r="G600" i="13"/>
  <c r="H600" i="13"/>
  <c r="I600" i="13"/>
  <c r="J600" i="13"/>
  <c r="K600" i="13"/>
  <c r="C601" i="13"/>
  <c r="D601" i="13"/>
  <c r="E601" i="13"/>
  <c r="F601" i="13"/>
  <c r="G601" i="13"/>
  <c r="H601" i="13"/>
  <c r="I601" i="13"/>
  <c r="J601" i="13"/>
  <c r="K601" i="13"/>
  <c r="C602" i="13"/>
  <c r="D602" i="13"/>
  <c r="E602" i="13"/>
  <c r="F602" i="13"/>
  <c r="G602" i="13"/>
  <c r="H602" i="13"/>
  <c r="I602" i="13"/>
  <c r="J602" i="13"/>
  <c r="K602" i="13"/>
  <c r="C603" i="13"/>
  <c r="D603" i="13"/>
  <c r="E603" i="13"/>
  <c r="F603" i="13"/>
  <c r="G603" i="13"/>
  <c r="H603" i="13"/>
  <c r="I603" i="13"/>
  <c r="J603" i="13"/>
  <c r="K603" i="13"/>
  <c r="C604" i="13"/>
  <c r="D604" i="13"/>
  <c r="E604" i="13"/>
  <c r="F604" i="13"/>
  <c r="G604" i="13"/>
  <c r="H604" i="13"/>
  <c r="I604" i="13"/>
  <c r="J604" i="13"/>
  <c r="K604" i="13"/>
  <c r="C605" i="13"/>
  <c r="D605" i="13"/>
  <c r="E605" i="13"/>
  <c r="F605" i="13"/>
  <c r="G605" i="13"/>
  <c r="H605" i="13"/>
  <c r="I605" i="13"/>
  <c r="J605" i="13"/>
  <c r="K605" i="13"/>
  <c r="C606" i="13"/>
  <c r="D606" i="13"/>
  <c r="E606" i="13"/>
  <c r="F606" i="13"/>
  <c r="G606" i="13"/>
  <c r="H606" i="13"/>
  <c r="I606" i="13"/>
  <c r="J606" i="13"/>
  <c r="K606" i="13"/>
  <c r="C607" i="13"/>
  <c r="D607" i="13"/>
  <c r="E607" i="13"/>
  <c r="F607" i="13"/>
  <c r="G607" i="13"/>
  <c r="H607" i="13"/>
  <c r="I607" i="13"/>
  <c r="J607" i="13"/>
  <c r="K607" i="13"/>
  <c r="C608" i="13"/>
  <c r="D608" i="13"/>
  <c r="E608" i="13"/>
  <c r="F608" i="13"/>
  <c r="G608" i="13"/>
  <c r="H608" i="13"/>
  <c r="I608" i="13"/>
  <c r="J608" i="13"/>
  <c r="K608" i="13"/>
  <c r="C609" i="13"/>
  <c r="D609" i="13"/>
  <c r="E609" i="13"/>
  <c r="F609" i="13"/>
  <c r="G609" i="13"/>
  <c r="H609" i="13"/>
  <c r="I609" i="13"/>
  <c r="J609" i="13"/>
  <c r="K609" i="13"/>
  <c r="C610" i="13"/>
  <c r="D610" i="13"/>
  <c r="E610" i="13"/>
  <c r="F610" i="13"/>
  <c r="G610" i="13"/>
  <c r="H610" i="13"/>
  <c r="I610" i="13"/>
  <c r="J610" i="13"/>
  <c r="K610" i="13"/>
  <c r="C611" i="13"/>
  <c r="D611" i="13"/>
  <c r="E611" i="13"/>
  <c r="F611" i="13"/>
  <c r="G611" i="13"/>
  <c r="H611" i="13"/>
  <c r="I611" i="13"/>
  <c r="J611" i="13"/>
  <c r="K611" i="13"/>
  <c r="C612" i="13"/>
  <c r="D612" i="13"/>
  <c r="E612" i="13"/>
  <c r="F612" i="13"/>
  <c r="G612" i="13"/>
  <c r="H612" i="13"/>
  <c r="I612" i="13"/>
  <c r="J612" i="13"/>
  <c r="K612" i="13"/>
  <c r="C613" i="13"/>
  <c r="D613" i="13"/>
  <c r="E613" i="13"/>
  <c r="F613" i="13"/>
  <c r="G613" i="13"/>
  <c r="H613" i="13"/>
  <c r="I613" i="13"/>
  <c r="J613" i="13"/>
  <c r="K613" i="13"/>
  <c r="C614" i="13"/>
  <c r="D614" i="13"/>
  <c r="E614" i="13"/>
  <c r="F614" i="13"/>
  <c r="G614" i="13"/>
  <c r="H614" i="13"/>
  <c r="I614" i="13"/>
  <c r="J614" i="13"/>
  <c r="K614" i="13"/>
  <c r="C615" i="13"/>
  <c r="D615" i="13"/>
  <c r="E615" i="13"/>
  <c r="F615" i="13"/>
  <c r="G615" i="13"/>
  <c r="H615" i="13"/>
  <c r="I615" i="13"/>
  <c r="J615" i="13"/>
  <c r="K615" i="13"/>
  <c r="C616" i="13"/>
  <c r="D616" i="13"/>
  <c r="E616" i="13"/>
  <c r="F616" i="13"/>
  <c r="G616" i="13"/>
  <c r="H616" i="13"/>
  <c r="I616" i="13"/>
  <c r="J616" i="13"/>
  <c r="K616" i="13"/>
  <c r="C617" i="13"/>
  <c r="D617" i="13"/>
  <c r="E617" i="13"/>
  <c r="F617" i="13"/>
  <c r="G617" i="13"/>
  <c r="H617" i="13"/>
  <c r="I617" i="13"/>
  <c r="J617" i="13"/>
  <c r="K617" i="13"/>
  <c r="C618" i="13"/>
  <c r="D618" i="13"/>
  <c r="E618" i="13"/>
  <c r="F618" i="13"/>
  <c r="G618" i="13"/>
  <c r="H618" i="13"/>
  <c r="I618" i="13"/>
  <c r="J618" i="13"/>
  <c r="K618" i="13"/>
  <c r="C619" i="13"/>
  <c r="D619" i="13"/>
  <c r="E619" i="13"/>
  <c r="F619" i="13"/>
  <c r="G619" i="13"/>
  <c r="H619" i="13"/>
  <c r="I619" i="13"/>
  <c r="J619" i="13"/>
  <c r="K619" i="13"/>
  <c r="C620" i="13"/>
  <c r="D620" i="13"/>
  <c r="E620" i="13"/>
  <c r="F620" i="13"/>
  <c r="G620" i="13"/>
  <c r="H620" i="13"/>
  <c r="I620" i="13"/>
  <c r="J620" i="13"/>
  <c r="K620" i="13"/>
  <c r="C621" i="13"/>
  <c r="D621" i="13"/>
  <c r="E621" i="13"/>
  <c r="F621" i="13"/>
  <c r="G621" i="13"/>
  <c r="H621" i="13"/>
  <c r="I621" i="13"/>
  <c r="J621" i="13"/>
  <c r="K621" i="13"/>
  <c r="C622" i="13"/>
  <c r="D622" i="13"/>
  <c r="E622" i="13"/>
  <c r="F622" i="13"/>
  <c r="G622" i="13"/>
  <c r="H622" i="13"/>
  <c r="I622" i="13"/>
  <c r="J622" i="13"/>
  <c r="K622" i="13"/>
  <c r="C623" i="13"/>
  <c r="D623" i="13"/>
  <c r="E623" i="13"/>
  <c r="F623" i="13"/>
  <c r="G623" i="13"/>
  <c r="H623" i="13"/>
  <c r="I623" i="13"/>
  <c r="J623" i="13"/>
  <c r="K623" i="13"/>
  <c r="C624" i="13"/>
  <c r="D624" i="13"/>
  <c r="E624" i="13"/>
  <c r="F624" i="13"/>
  <c r="G624" i="13"/>
  <c r="H624" i="13"/>
  <c r="I624" i="13"/>
  <c r="J624" i="13"/>
  <c r="K624" i="13"/>
  <c r="C625" i="13"/>
  <c r="D625" i="13"/>
  <c r="E625" i="13"/>
  <c r="F625" i="13"/>
  <c r="G625" i="13"/>
  <c r="H625" i="13"/>
  <c r="I625" i="13"/>
  <c r="J625" i="13"/>
  <c r="K625" i="13"/>
  <c r="C626" i="13"/>
  <c r="D626" i="13"/>
  <c r="E626" i="13"/>
  <c r="F626" i="13"/>
  <c r="G626" i="13"/>
  <c r="H626" i="13"/>
  <c r="I626" i="13"/>
  <c r="J626" i="13"/>
  <c r="K626" i="13"/>
  <c r="C627" i="13"/>
  <c r="D627" i="13"/>
  <c r="E627" i="13"/>
  <c r="F627" i="13"/>
  <c r="G627" i="13"/>
  <c r="H627" i="13"/>
  <c r="I627" i="13"/>
  <c r="J627" i="13"/>
  <c r="K627" i="13"/>
  <c r="C628" i="13"/>
  <c r="D628" i="13"/>
  <c r="E628" i="13"/>
  <c r="F628" i="13"/>
  <c r="G628" i="13"/>
  <c r="H628" i="13"/>
  <c r="I628" i="13"/>
  <c r="J628" i="13"/>
  <c r="K628" i="13"/>
  <c r="C629" i="13"/>
  <c r="D629" i="13"/>
  <c r="E629" i="13"/>
  <c r="F629" i="13"/>
  <c r="G629" i="13"/>
  <c r="H629" i="13"/>
  <c r="I629" i="13"/>
  <c r="J629" i="13"/>
  <c r="K629" i="13"/>
  <c r="C630" i="13"/>
  <c r="D630" i="13"/>
  <c r="E630" i="13"/>
  <c r="F630" i="13"/>
  <c r="G630" i="13"/>
  <c r="H630" i="13"/>
  <c r="I630" i="13"/>
  <c r="J630" i="13"/>
  <c r="K630" i="13"/>
  <c r="C631" i="13"/>
  <c r="D631" i="13"/>
  <c r="E631" i="13"/>
  <c r="F631" i="13"/>
  <c r="G631" i="13"/>
  <c r="H631" i="13"/>
  <c r="I631" i="13"/>
  <c r="J631" i="13"/>
  <c r="K631" i="13"/>
  <c r="C632" i="13"/>
  <c r="D632" i="13"/>
  <c r="E632" i="13"/>
  <c r="F632" i="13"/>
  <c r="G632" i="13"/>
  <c r="H632" i="13"/>
  <c r="I632" i="13"/>
  <c r="J632" i="13"/>
  <c r="K632" i="13"/>
  <c r="C633" i="13"/>
  <c r="D633" i="13"/>
  <c r="E633" i="13"/>
  <c r="F633" i="13"/>
  <c r="G633" i="13"/>
  <c r="H633" i="13"/>
  <c r="I633" i="13"/>
  <c r="J633" i="13"/>
  <c r="K633" i="13"/>
  <c r="C634" i="13"/>
  <c r="D634" i="13"/>
  <c r="E634" i="13"/>
  <c r="F634" i="13"/>
  <c r="G634" i="13"/>
  <c r="H634" i="13"/>
  <c r="I634" i="13"/>
  <c r="J634" i="13"/>
  <c r="K634" i="13"/>
  <c r="C635" i="13"/>
  <c r="D635" i="13"/>
  <c r="E635" i="13"/>
  <c r="F635" i="13"/>
  <c r="G635" i="13"/>
  <c r="H635" i="13"/>
  <c r="I635" i="13"/>
  <c r="J635" i="13"/>
  <c r="K635" i="13"/>
  <c r="C636" i="13"/>
  <c r="D636" i="13"/>
  <c r="E636" i="13"/>
  <c r="F636" i="13"/>
  <c r="G636" i="13"/>
  <c r="H636" i="13"/>
  <c r="I636" i="13"/>
  <c r="J636" i="13"/>
  <c r="K636" i="13"/>
  <c r="C637" i="13"/>
  <c r="D637" i="13"/>
  <c r="E637" i="13"/>
  <c r="F637" i="13"/>
  <c r="G637" i="13"/>
  <c r="H637" i="13"/>
  <c r="I637" i="13"/>
  <c r="J637" i="13"/>
  <c r="K637" i="13"/>
  <c r="C638" i="13"/>
  <c r="D638" i="13"/>
  <c r="E638" i="13"/>
  <c r="F638" i="13"/>
  <c r="G638" i="13"/>
  <c r="H638" i="13"/>
  <c r="I638" i="13"/>
  <c r="J638" i="13"/>
  <c r="K638" i="13"/>
  <c r="C639" i="13"/>
  <c r="D639" i="13"/>
  <c r="E639" i="13"/>
  <c r="F639" i="13"/>
  <c r="G639" i="13"/>
  <c r="H639" i="13"/>
  <c r="I639" i="13"/>
  <c r="J639" i="13"/>
  <c r="K639" i="13"/>
  <c r="C640" i="13"/>
  <c r="D640" i="13"/>
  <c r="E640" i="13"/>
  <c r="F640" i="13"/>
  <c r="G640" i="13"/>
  <c r="H640" i="13"/>
  <c r="I640" i="13"/>
  <c r="J640" i="13"/>
  <c r="K640" i="13"/>
  <c r="C641" i="13"/>
  <c r="D641" i="13"/>
  <c r="E641" i="13"/>
  <c r="F641" i="13"/>
  <c r="G641" i="13"/>
  <c r="H641" i="13"/>
  <c r="I641" i="13"/>
  <c r="J641" i="13"/>
  <c r="K641" i="13"/>
  <c r="C642" i="13"/>
  <c r="D642" i="13"/>
  <c r="E642" i="13"/>
  <c r="F642" i="13"/>
  <c r="G642" i="13"/>
  <c r="H642" i="13"/>
  <c r="I642" i="13"/>
  <c r="J642" i="13"/>
  <c r="K642" i="13"/>
  <c r="C643" i="13"/>
  <c r="D643" i="13"/>
  <c r="E643" i="13"/>
  <c r="F643" i="13"/>
  <c r="G643" i="13"/>
  <c r="H643" i="13"/>
  <c r="I643" i="13"/>
  <c r="J643" i="13"/>
  <c r="K643" i="13"/>
  <c r="C644" i="13"/>
  <c r="D644" i="13"/>
  <c r="E644" i="13"/>
  <c r="F644" i="13"/>
  <c r="G644" i="13"/>
  <c r="H644" i="13"/>
  <c r="I644" i="13"/>
  <c r="J644" i="13"/>
  <c r="K644" i="13"/>
  <c r="C645" i="13"/>
  <c r="D645" i="13"/>
  <c r="E645" i="13"/>
  <c r="F645" i="13"/>
  <c r="G645" i="13"/>
  <c r="H645" i="13"/>
  <c r="I645" i="13"/>
  <c r="J645" i="13"/>
  <c r="K645" i="13"/>
  <c r="C646" i="13"/>
  <c r="D646" i="13"/>
  <c r="E646" i="13"/>
  <c r="F646" i="13"/>
  <c r="G646" i="13"/>
  <c r="H646" i="13"/>
  <c r="I646" i="13"/>
  <c r="J646" i="13"/>
  <c r="K646" i="13"/>
  <c r="C647" i="13"/>
  <c r="D647" i="13"/>
  <c r="E647" i="13"/>
  <c r="F647" i="13"/>
  <c r="G647" i="13"/>
  <c r="H647" i="13"/>
  <c r="I647" i="13"/>
  <c r="J647" i="13"/>
  <c r="K647" i="13"/>
  <c r="C648" i="13"/>
  <c r="D648" i="13"/>
  <c r="E648" i="13"/>
  <c r="F648" i="13"/>
  <c r="G648" i="13"/>
  <c r="H648" i="13"/>
  <c r="I648" i="13"/>
  <c r="J648" i="13"/>
  <c r="K648" i="13"/>
  <c r="C649" i="13"/>
  <c r="D649" i="13"/>
  <c r="E649" i="13"/>
  <c r="F649" i="13"/>
  <c r="G649" i="13"/>
  <c r="H649" i="13"/>
  <c r="I649" i="13"/>
  <c r="J649" i="13"/>
  <c r="K649" i="13"/>
  <c r="C650" i="13"/>
  <c r="D650" i="13"/>
  <c r="E650" i="13"/>
  <c r="F650" i="13"/>
  <c r="G650" i="13"/>
  <c r="H650" i="13"/>
  <c r="I650" i="13"/>
  <c r="J650" i="13"/>
  <c r="K650" i="13"/>
  <c r="C651" i="13"/>
  <c r="D651" i="13"/>
  <c r="E651" i="13"/>
  <c r="F651" i="13"/>
  <c r="G651" i="13"/>
  <c r="H651" i="13"/>
  <c r="I651" i="13"/>
  <c r="J651" i="13"/>
  <c r="K651" i="13"/>
  <c r="C652" i="13"/>
  <c r="D652" i="13"/>
  <c r="E652" i="13"/>
  <c r="F652" i="13"/>
  <c r="G652" i="13"/>
  <c r="H652" i="13"/>
  <c r="I652" i="13"/>
  <c r="J652" i="13"/>
  <c r="K652" i="13"/>
  <c r="C653" i="13"/>
  <c r="D653" i="13"/>
  <c r="E653" i="13"/>
  <c r="F653" i="13"/>
  <c r="G653" i="13"/>
  <c r="H653" i="13"/>
  <c r="I653" i="13"/>
  <c r="J653" i="13"/>
  <c r="K653" i="13"/>
  <c r="C654" i="13"/>
  <c r="D654" i="13"/>
  <c r="E654" i="13"/>
  <c r="F654" i="13"/>
  <c r="G654" i="13"/>
  <c r="H654" i="13"/>
  <c r="I654" i="13"/>
  <c r="J654" i="13"/>
  <c r="K654" i="13"/>
  <c r="C655" i="13"/>
  <c r="D655" i="13"/>
  <c r="E655" i="13"/>
  <c r="F655" i="13"/>
  <c r="G655" i="13"/>
  <c r="H655" i="13"/>
  <c r="I655" i="13"/>
  <c r="J655" i="13"/>
  <c r="K655" i="13"/>
  <c r="C656" i="13"/>
  <c r="D656" i="13"/>
  <c r="E656" i="13"/>
  <c r="F656" i="13"/>
  <c r="G656" i="13"/>
  <c r="H656" i="13"/>
  <c r="I656" i="13"/>
  <c r="J656" i="13"/>
  <c r="K656" i="13"/>
  <c r="C657" i="13"/>
  <c r="D657" i="13"/>
  <c r="E657" i="13"/>
  <c r="F657" i="13"/>
  <c r="G657" i="13"/>
  <c r="H657" i="13"/>
  <c r="I657" i="13"/>
  <c r="J657" i="13"/>
  <c r="K657" i="13"/>
  <c r="C658" i="13"/>
  <c r="D658" i="13"/>
  <c r="E658" i="13"/>
  <c r="F658" i="13"/>
  <c r="G658" i="13"/>
  <c r="H658" i="13"/>
  <c r="I658" i="13"/>
  <c r="J658" i="13"/>
  <c r="K658" i="13"/>
  <c r="C659" i="13"/>
  <c r="D659" i="13"/>
  <c r="E659" i="13"/>
  <c r="F659" i="13"/>
  <c r="G659" i="13"/>
  <c r="H659" i="13"/>
  <c r="I659" i="13"/>
  <c r="J659" i="13"/>
  <c r="K659" i="13"/>
  <c r="C660" i="13"/>
  <c r="D660" i="13"/>
  <c r="E660" i="13"/>
  <c r="F660" i="13"/>
  <c r="G660" i="13"/>
  <c r="H660" i="13"/>
  <c r="I660" i="13"/>
  <c r="J660" i="13"/>
  <c r="K660" i="13"/>
  <c r="C661" i="13"/>
  <c r="D661" i="13"/>
  <c r="E661" i="13"/>
  <c r="F661" i="13"/>
  <c r="G661" i="13"/>
  <c r="H661" i="13"/>
  <c r="I661" i="13"/>
  <c r="J661" i="13"/>
  <c r="K661" i="13"/>
  <c r="C662" i="13"/>
  <c r="D662" i="13"/>
  <c r="E662" i="13"/>
  <c r="F662" i="13"/>
  <c r="G662" i="13"/>
  <c r="H662" i="13"/>
  <c r="I662" i="13"/>
  <c r="J662" i="13"/>
  <c r="K662" i="13"/>
  <c r="C663" i="13"/>
  <c r="D663" i="13"/>
  <c r="E663" i="13"/>
  <c r="F663" i="13"/>
  <c r="G663" i="13"/>
  <c r="H663" i="13"/>
  <c r="I663" i="13"/>
  <c r="J663" i="13"/>
  <c r="K663" i="13"/>
  <c r="C664" i="13"/>
  <c r="D664" i="13"/>
  <c r="E664" i="13"/>
  <c r="F664" i="13"/>
  <c r="G664" i="13"/>
  <c r="H664" i="13"/>
  <c r="I664" i="13"/>
  <c r="J664" i="13"/>
  <c r="K664" i="13"/>
  <c r="C665" i="13"/>
  <c r="D665" i="13"/>
  <c r="E665" i="13"/>
  <c r="F665" i="13"/>
  <c r="G665" i="13"/>
  <c r="H665" i="13"/>
  <c r="I665" i="13"/>
  <c r="J665" i="13"/>
  <c r="K665" i="13"/>
  <c r="C666" i="13"/>
  <c r="D666" i="13"/>
  <c r="E666" i="13"/>
  <c r="F666" i="13"/>
  <c r="G666" i="13"/>
  <c r="H666" i="13"/>
  <c r="I666" i="13"/>
  <c r="J666" i="13"/>
  <c r="K666" i="13"/>
  <c r="C667" i="13"/>
  <c r="D667" i="13"/>
  <c r="E667" i="13"/>
  <c r="F667" i="13"/>
  <c r="G667" i="13"/>
  <c r="H667" i="13"/>
  <c r="I667" i="13"/>
  <c r="J667" i="13"/>
  <c r="K667" i="13"/>
  <c r="C668" i="13"/>
  <c r="D668" i="13"/>
  <c r="E668" i="13"/>
  <c r="F668" i="13"/>
  <c r="G668" i="13"/>
  <c r="H668" i="13"/>
  <c r="I668" i="13"/>
  <c r="J668" i="13"/>
  <c r="K668" i="13"/>
  <c r="C669" i="13"/>
  <c r="D669" i="13"/>
  <c r="E669" i="13"/>
  <c r="F669" i="13"/>
  <c r="G669" i="13"/>
  <c r="H669" i="13"/>
  <c r="I669" i="13"/>
  <c r="J669" i="13"/>
  <c r="K669" i="13"/>
  <c r="C670" i="13"/>
  <c r="D670" i="13"/>
  <c r="E670" i="13"/>
  <c r="F670" i="13"/>
  <c r="G670" i="13"/>
  <c r="H670" i="13"/>
  <c r="I670" i="13"/>
  <c r="J670" i="13"/>
  <c r="K670" i="13"/>
  <c r="C671" i="13"/>
  <c r="D671" i="13"/>
  <c r="E671" i="13"/>
  <c r="F671" i="13"/>
  <c r="G671" i="13"/>
  <c r="H671" i="13"/>
  <c r="I671" i="13"/>
  <c r="J671" i="13"/>
  <c r="K671" i="13"/>
  <c r="C672" i="13"/>
  <c r="D672" i="13"/>
  <c r="E672" i="13"/>
  <c r="F672" i="13"/>
  <c r="G672" i="13"/>
  <c r="H672" i="13"/>
  <c r="I672" i="13"/>
  <c r="J672" i="13"/>
  <c r="K672" i="13"/>
  <c r="C673" i="13"/>
  <c r="D673" i="13"/>
  <c r="E673" i="13"/>
  <c r="F673" i="13"/>
  <c r="G673" i="13"/>
  <c r="H673" i="13"/>
  <c r="I673" i="13"/>
  <c r="J673" i="13"/>
  <c r="K673" i="13"/>
  <c r="C674" i="13"/>
  <c r="D674" i="13"/>
  <c r="E674" i="13"/>
  <c r="F674" i="13"/>
  <c r="G674" i="13"/>
  <c r="H674" i="13"/>
  <c r="I674" i="13"/>
  <c r="J674" i="13"/>
  <c r="K674" i="13"/>
  <c r="C675" i="13"/>
  <c r="D675" i="13"/>
  <c r="E675" i="13"/>
  <c r="F675" i="13"/>
  <c r="G675" i="13"/>
  <c r="H675" i="13"/>
  <c r="I675" i="13"/>
  <c r="J675" i="13"/>
  <c r="K675" i="13"/>
  <c r="C676" i="13"/>
  <c r="D676" i="13"/>
  <c r="E676" i="13"/>
  <c r="F676" i="13"/>
  <c r="G676" i="13"/>
  <c r="H676" i="13"/>
  <c r="I676" i="13"/>
  <c r="J676" i="13"/>
  <c r="K676" i="13"/>
  <c r="C677" i="13"/>
  <c r="D677" i="13"/>
  <c r="E677" i="13"/>
  <c r="F677" i="13"/>
  <c r="G677" i="13"/>
  <c r="H677" i="13"/>
  <c r="I677" i="13"/>
  <c r="J677" i="13"/>
  <c r="K677" i="13"/>
  <c r="C678" i="13"/>
  <c r="D678" i="13"/>
  <c r="E678" i="13"/>
  <c r="F678" i="13"/>
  <c r="G678" i="13"/>
  <c r="H678" i="13"/>
  <c r="I678" i="13"/>
  <c r="J678" i="13"/>
  <c r="K678" i="13"/>
  <c r="C679" i="13"/>
  <c r="D679" i="13"/>
  <c r="E679" i="13"/>
  <c r="F679" i="13"/>
  <c r="G679" i="13"/>
  <c r="H679" i="13"/>
  <c r="I679" i="13"/>
  <c r="J679" i="13"/>
  <c r="K679" i="13"/>
  <c r="C680" i="13"/>
  <c r="D680" i="13"/>
  <c r="E680" i="13"/>
  <c r="F680" i="13"/>
  <c r="G680" i="13"/>
  <c r="H680" i="13"/>
  <c r="I680" i="13"/>
  <c r="J680" i="13"/>
  <c r="K680" i="13"/>
  <c r="C681" i="13"/>
  <c r="D681" i="13"/>
  <c r="E681" i="13"/>
  <c r="F681" i="13"/>
  <c r="G681" i="13"/>
  <c r="H681" i="13"/>
  <c r="I681" i="13"/>
  <c r="J681" i="13"/>
  <c r="K681" i="13"/>
  <c r="C682" i="13"/>
  <c r="D682" i="13"/>
  <c r="E682" i="13"/>
  <c r="F682" i="13"/>
  <c r="G682" i="13"/>
  <c r="H682" i="13"/>
  <c r="I682" i="13"/>
  <c r="J682" i="13"/>
  <c r="K682" i="13"/>
  <c r="C683" i="13"/>
  <c r="D683" i="13"/>
  <c r="E683" i="13"/>
  <c r="F683" i="13"/>
  <c r="G683" i="13"/>
  <c r="H683" i="13"/>
  <c r="I683" i="13"/>
  <c r="J683" i="13"/>
  <c r="K683" i="13"/>
  <c r="C684" i="13"/>
  <c r="D684" i="13"/>
  <c r="E684" i="13"/>
  <c r="F684" i="13"/>
  <c r="G684" i="13"/>
  <c r="H684" i="13"/>
  <c r="I684" i="13"/>
  <c r="J684" i="13"/>
  <c r="K684" i="13"/>
  <c r="C685" i="13"/>
  <c r="D685" i="13"/>
  <c r="E685" i="13"/>
  <c r="F685" i="13"/>
  <c r="G685" i="13"/>
  <c r="H685" i="13"/>
  <c r="I685" i="13"/>
  <c r="J685" i="13"/>
  <c r="K685" i="13"/>
  <c r="C686" i="13"/>
  <c r="D686" i="13"/>
  <c r="E686" i="13"/>
  <c r="F686" i="13"/>
  <c r="G686" i="13"/>
  <c r="H686" i="13"/>
  <c r="I686" i="13"/>
  <c r="J686" i="13"/>
  <c r="K686" i="13"/>
  <c r="C687" i="13"/>
  <c r="D687" i="13"/>
  <c r="E687" i="13"/>
  <c r="F687" i="13"/>
  <c r="G687" i="13"/>
  <c r="H687" i="13"/>
  <c r="I687" i="13"/>
  <c r="J687" i="13"/>
  <c r="K687" i="13"/>
  <c r="C688" i="13"/>
  <c r="D688" i="13"/>
  <c r="E688" i="13"/>
  <c r="F688" i="13"/>
  <c r="G688" i="13"/>
  <c r="H688" i="13"/>
  <c r="I688" i="13"/>
  <c r="J688" i="13"/>
  <c r="K688" i="13"/>
  <c r="C689" i="13"/>
  <c r="D689" i="13"/>
  <c r="E689" i="13"/>
  <c r="F689" i="13"/>
  <c r="G689" i="13"/>
  <c r="H689" i="13"/>
  <c r="I689" i="13"/>
  <c r="J689" i="13"/>
  <c r="K689" i="13"/>
  <c r="C690" i="13"/>
  <c r="D690" i="13"/>
  <c r="E690" i="13"/>
  <c r="F690" i="13"/>
  <c r="G690" i="13"/>
  <c r="H690" i="13"/>
  <c r="I690" i="13"/>
  <c r="J690" i="13"/>
  <c r="K690" i="13"/>
  <c r="C691" i="13"/>
  <c r="D691" i="13"/>
  <c r="E691" i="13"/>
  <c r="F691" i="13"/>
  <c r="G691" i="13"/>
  <c r="H691" i="13"/>
  <c r="I691" i="13"/>
  <c r="J691" i="13"/>
  <c r="K691" i="13"/>
  <c r="C692" i="13"/>
  <c r="D692" i="13"/>
  <c r="E692" i="13"/>
  <c r="F692" i="13"/>
  <c r="G692" i="13"/>
  <c r="H692" i="13"/>
  <c r="I692" i="13"/>
  <c r="J692" i="13"/>
  <c r="K692" i="13"/>
  <c r="C693" i="13"/>
  <c r="D693" i="13"/>
  <c r="E693" i="13"/>
  <c r="F693" i="13"/>
  <c r="G693" i="13"/>
  <c r="H693" i="13"/>
  <c r="I693" i="13"/>
  <c r="J693" i="13"/>
  <c r="K693" i="13"/>
  <c r="C694" i="13"/>
  <c r="D694" i="13"/>
  <c r="E694" i="13"/>
  <c r="F694" i="13"/>
  <c r="G694" i="13"/>
  <c r="H694" i="13"/>
  <c r="I694" i="13"/>
  <c r="J694" i="13"/>
  <c r="K694" i="13"/>
  <c r="C695" i="13"/>
  <c r="D695" i="13"/>
  <c r="E695" i="13"/>
  <c r="F695" i="13"/>
  <c r="G695" i="13"/>
  <c r="H695" i="13"/>
  <c r="I695" i="13"/>
  <c r="J695" i="13"/>
  <c r="K695" i="13"/>
  <c r="C696" i="13"/>
  <c r="D696" i="13"/>
  <c r="E696" i="13"/>
  <c r="F696" i="13"/>
  <c r="G696" i="13"/>
  <c r="H696" i="13"/>
  <c r="I696" i="13"/>
  <c r="J696" i="13"/>
  <c r="K696" i="13"/>
  <c r="C697" i="13"/>
  <c r="D697" i="13"/>
  <c r="E697" i="13"/>
  <c r="F697" i="13"/>
  <c r="G697" i="13"/>
  <c r="H697" i="13"/>
  <c r="I697" i="13"/>
  <c r="J697" i="13"/>
  <c r="K697" i="13"/>
  <c r="C698" i="13"/>
  <c r="D698" i="13"/>
  <c r="E698" i="13"/>
  <c r="F698" i="13"/>
  <c r="G698" i="13"/>
  <c r="H698" i="13"/>
  <c r="I698" i="13"/>
  <c r="J698" i="13"/>
  <c r="K698" i="13"/>
  <c r="C699" i="13"/>
  <c r="D699" i="13"/>
  <c r="E699" i="13"/>
  <c r="F699" i="13"/>
  <c r="G699" i="13"/>
  <c r="H699" i="13"/>
  <c r="I699" i="13"/>
  <c r="J699" i="13"/>
  <c r="K699" i="13"/>
  <c r="C700" i="13"/>
  <c r="D700" i="13"/>
  <c r="E700" i="13"/>
  <c r="F700" i="13"/>
  <c r="G700" i="13"/>
  <c r="H700" i="13"/>
  <c r="I700" i="13"/>
  <c r="J700" i="13"/>
  <c r="K700" i="13"/>
  <c r="C701" i="13"/>
  <c r="D701" i="13"/>
  <c r="E701" i="13"/>
  <c r="F701" i="13"/>
  <c r="G701" i="13"/>
  <c r="H701" i="13"/>
  <c r="I701" i="13"/>
  <c r="J701" i="13"/>
  <c r="K701" i="13"/>
  <c r="C702" i="13"/>
  <c r="D702" i="13"/>
  <c r="E702" i="13"/>
  <c r="F702" i="13"/>
  <c r="G702" i="13"/>
  <c r="H702" i="13"/>
  <c r="I702" i="13"/>
  <c r="J702" i="13"/>
  <c r="K702" i="13"/>
  <c r="C703" i="13"/>
  <c r="D703" i="13"/>
  <c r="E703" i="13"/>
  <c r="F703" i="13"/>
  <c r="G703" i="13"/>
  <c r="H703" i="13"/>
  <c r="I703" i="13"/>
  <c r="J703" i="13"/>
  <c r="K703" i="13"/>
  <c r="C704" i="13"/>
  <c r="D704" i="13"/>
  <c r="E704" i="13"/>
  <c r="F704" i="13"/>
  <c r="G704" i="13"/>
  <c r="H704" i="13"/>
  <c r="I704" i="13"/>
  <c r="J704" i="13"/>
  <c r="K704" i="13"/>
  <c r="C705" i="13"/>
  <c r="D705" i="13"/>
  <c r="E705" i="13"/>
  <c r="F705" i="13"/>
  <c r="G705" i="13"/>
  <c r="H705" i="13"/>
  <c r="I705" i="13"/>
  <c r="J705" i="13"/>
  <c r="K705" i="13"/>
  <c r="C706" i="13"/>
  <c r="D706" i="13"/>
  <c r="E706" i="13"/>
  <c r="F706" i="13"/>
  <c r="G706" i="13"/>
  <c r="H706" i="13"/>
  <c r="I706" i="13"/>
  <c r="J706" i="13"/>
  <c r="K706" i="13"/>
  <c r="C707" i="13"/>
  <c r="D707" i="13"/>
  <c r="E707" i="13"/>
  <c r="F707" i="13"/>
  <c r="G707" i="13"/>
  <c r="H707" i="13"/>
  <c r="I707" i="13"/>
  <c r="J707" i="13"/>
  <c r="K707" i="13"/>
  <c r="C708" i="13"/>
  <c r="D708" i="13"/>
  <c r="E708" i="13"/>
  <c r="F708" i="13"/>
  <c r="G708" i="13"/>
  <c r="H708" i="13"/>
  <c r="I708" i="13"/>
  <c r="J708" i="13"/>
  <c r="K708" i="13"/>
  <c r="C709" i="13"/>
  <c r="D709" i="13"/>
  <c r="E709" i="13"/>
  <c r="F709" i="13"/>
  <c r="G709" i="13"/>
  <c r="H709" i="13"/>
  <c r="I709" i="13"/>
  <c r="J709" i="13"/>
  <c r="K709" i="13"/>
  <c r="C710" i="13"/>
  <c r="D710" i="13"/>
  <c r="E710" i="13"/>
  <c r="F710" i="13"/>
  <c r="G710" i="13"/>
  <c r="H710" i="13"/>
  <c r="I710" i="13"/>
  <c r="J710" i="13"/>
  <c r="K710" i="13"/>
  <c r="C711" i="13"/>
  <c r="D711" i="13"/>
  <c r="E711" i="13"/>
  <c r="F711" i="13"/>
  <c r="G711" i="13"/>
  <c r="H711" i="13"/>
  <c r="I711" i="13"/>
  <c r="J711" i="13"/>
  <c r="K711" i="13"/>
  <c r="C712" i="13"/>
  <c r="D712" i="13"/>
  <c r="E712" i="13"/>
  <c r="F712" i="13"/>
  <c r="G712" i="13"/>
  <c r="H712" i="13"/>
  <c r="I712" i="13"/>
  <c r="J712" i="13"/>
  <c r="K712" i="13"/>
  <c r="C713" i="13"/>
  <c r="D713" i="13"/>
  <c r="E713" i="13"/>
  <c r="F713" i="13"/>
  <c r="G713" i="13"/>
  <c r="H713" i="13"/>
  <c r="I713" i="13"/>
  <c r="J713" i="13"/>
  <c r="K713" i="13"/>
  <c r="C714" i="13"/>
  <c r="D714" i="13"/>
  <c r="E714" i="13"/>
  <c r="F714" i="13"/>
  <c r="G714" i="13"/>
  <c r="H714" i="13"/>
  <c r="I714" i="13"/>
  <c r="J714" i="13"/>
  <c r="K714" i="13"/>
  <c r="C715" i="13"/>
  <c r="D715" i="13"/>
  <c r="E715" i="13"/>
  <c r="F715" i="13"/>
  <c r="G715" i="13"/>
  <c r="H715" i="13"/>
  <c r="I715" i="13"/>
  <c r="J715" i="13"/>
  <c r="K715" i="13"/>
  <c r="C716" i="13"/>
  <c r="D716" i="13"/>
  <c r="E716" i="13"/>
  <c r="F716" i="13"/>
  <c r="G716" i="13"/>
  <c r="H716" i="13"/>
  <c r="I716" i="13"/>
  <c r="J716" i="13"/>
  <c r="K716" i="13"/>
  <c r="C717" i="13"/>
  <c r="D717" i="13"/>
  <c r="E717" i="13"/>
  <c r="F717" i="13"/>
  <c r="G717" i="13"/>
  <c r="H717" i="13"/>
  <c r="I717" i="13"/>
  <c r="J717" i="13"/>
  <c r="K717" i="13"/>
  <c r="C718" i="13"/>
  <c r="D718" i="13"/>
  <c r="E718" i="13"/>
  <c r="F718" i="13"/>
  <c r="G718" i="13"/>
  <c r="H718" i="13"/>
  <c r="I718" i="13"/>
  <c r="J718" i="13"/>
  <c r="K718" i="13"/>
  <c r="C719" i="13"/>
  <c r="D719" i="13"/>
  <c r="E719" i="13"/>
  <c r="F719" i="13"/>
  <c r="G719" i="13"/>
  <c r="H719" i="13"/>
  <c r="I719" i="13"/>
  <c r="J719" i="13"/>
  <c r="K719" i="13"/>
  <c r="C720" i="13"/>
  <c r="D720" i="13"/>
  <c r="E720" i="13"/>
  <c r="F720" i="13"/>
  <c r="G720" i="13"/>
  <c r="H720" i="13"/>
  <c r="I720" i="13"/>
  <c r="J720" i="13"/>
  <c r="K720" i="13"/>
  <c r="C721" i="13"/>
  <c r="D721" i="13"/>
  <c r="E721" i="13"/>
  <c r="F721" i="13"/>
  <c r="G721" i="13"/>
  <c r="H721" i="13"/>
  <c r="I721" i="13"/>
  <c r="J721" i="13"/>
  <c r="K721" i="13"/>
  <c r="C722" i="13"/>
  <c r="D722" i="13"/>
  <c r="E722" i="13"/>
  <c r="F722" i="13"/>
  <c r="G722" i="13"/>
  <c r="H722" i="13"/>
  <c r="I722" i="13"/>
  <c r="J722" i="13"/>
  <c r="K722" i="13"/>
  <c r="C723" i="13"/>
  <c r="D723" i="13"/>
  <c r="E723" i="13"/>
  <c r="F723" i="13"/>
  <c r="G723" i="13"/>
  <c r="H723" i="13"/>
  <c r="I723" i="13"/>
  <c r="J723" i="13"/>
  <c r="K723" i="13"/>
  <c r="C724" i="13"/>
  <c r="D724" i="13"/>
  <c r="E724" i="13"/>
  <c r="F724" i="13"/>
  <c r="G724" i="13"/>
  <c r="H724" i="13"/>
  <c r="I724" i="13"/>
  <c r="J724" i="13"/>
  <c r="K724" i="13"/>
  <c r="C725" i="13"/>
  <c r="D725" i="13"/>
  <c r="E725" i="13"/>
  <c r="F725" i="13"/>
  <c r="G725" i="13"/>
  <c r="H725" i="13"/>
  <c r="I725" i="13"/>
  <c r="J725" i="13"/>
  <c r="K725" i="13"/>
  <c r="C726" i="13"/>
  <c r="D726" i="13"/>
  <c r="E726" i="13"/>
  <c r="F726" i="13"/>
  <c r="G726" i="13"/>
  <c r="H726" i="13"/>
  <c r="I726" i="13"/>
  <c r="J726" i="13"/>
  <c r="K726" i="13"/>
  <c r="C727" i="13"/>
  <c r="D727" i="13"/>
  <c r="E727" i="13"/>
  <c r="F727" i="13"/>
  <c r="G727" i="13"/>
  <c r="H727" i="13"/>
  <c r="I727" i="13"/>
  <c r="J727" i="13"/>
  <c r="K727" i="13"/>
  <c r="C728" i="13"/>
  <c r="D728" i="13"/>
  <c r="E728" i="13"/>
  <c r="F728" i="13"/>
  <c r="G728" i="13"/>
  <c r="H728" i="13"/>
  <c r="I728" i="13"/>
  <c r="J728" i="13"/>
  <c r="K728" i="13"/>
  <c r="C729" i="13"/>
  <c r="D729" i="13"/>
  <c r="E729" i="13"/>
  <c r="F729" i="13"/>
  <c r="G729" i="13"/>
  <c r="H729" i="13"/>
  <c r="I729" i="13"/>
  <c r="J729" i="13"/>
  <c r="K729" i="13"/>
  <c r="C730" i="13"/>
  <c r="D730" i="13"/>
  <c r="E730" i="13"/>
  <c r="F730" i="13"/>
  <c r="G730" i="13"/>
  <c r="H730" i="13"/>
  <c r="I730" i="13"/>
  <c r="J730" i="13"/>
  <c r="K730" i="13"/>
  <c r="C731" i="13"/>
  <c r="D731" i="13"/>
  <c r="E731" i="13"/>
  <c r="F731" i="13"/>
  <c r="G731" i="13"/>
  <c r="H731" i="13"/>
  <c r="I731" i="13"/>
  <c r="J731" i="13"/>
  <c r="K731" i="13"/>
  <c r="C732" i="13"/>
  <c r="D732" i="13"/>
  <c r="E732" i="13"/>
  <c r="F732" i="13"/>
  <c r="G732" i="13"/>
  <c r="H732" i="13"/>
  <c r="I732" i="13"/>
  <c r="J732" i="13"/>
  <c r="K732" i="13"/>
  <c r="C733" i="13"/>
  <c r="D733" i="13"/>
  <c r="E733" i="13"/>
  <c r="F733" i="13"/>
  <c r="G733" i="13"/>
  <c r="H733" i="13"/>
  <c r="I733" i="13"/>
  <c r="J733" i="13"/>
  <c r="K733" i="13"/>
  <c r="C734" i="13"/>
  <c r="D734" i="13"/>
  <c r="E734" i="13"/>
  <c r="F734" i="13"/>
  <c r="G734" i="13"/>
  <c r="H734" i="13"/>
  <c r="I734" i="13"/>
  <c r="J734" i="13"/>
  <c r="K734" i="13"/>
  <c r="C735" i="13"/>
  <c r="D735" i="13"/>
  <c r="E735" i="13"/>
  <c r="F735" i="13"/>
  <c r="G735" i="13"/>
  <c r="H735" i="13"/>
  <c r="I735" i="13"/>
  <c r="J735" i="13"/>
  <c r="K735" i="13"/>
  <c r="C736" i="13"/>
  <c r="D736" i="13"/>
  <c r="E736" i="13"/>
  <c r="F736" i="13"/>
  <c r="G736" i="13"/>
  <c r="H736" i="13"/>
  <c r="I736" i="13"/>
  <c r="J736" i="13"/>
  <c r="K736" i="13"/>
  <c r="C737" i="13"/>
  <c r="D737" i="13"/>
  <c r="E737" i="13"/>
  <c r="F737" i="13"/>
  <c r="G737" i="13"/>
  <c r="H737" i="13"/>
  <c r="I737" i="13"/>
  <c r="J737" i="13"/>
  <c r="K737" i="13"/>
  <c r="C738" i="13"/>
  <c r="D738" i="13"/>
  <c r="E738" i="13"/>
  <c r="F738" i="13"/>
  <c r="G738" i="13"/>
  <c r="H738" i="13"/>
  <c r="I738" i="13"/>
  <c r="J738" i="13"/>
  <c r="K738" i="13"/>
  <c r="C739" i="13"/>
  <c r="D739" i="13"/>
  <c r="E739" i="13"/>
  <c r="F739" i="13"/>
  <c r="G739" i="13"/>
  <c r="H739" i="13"/>
  <c r="I739" i="13"/>
  <c r="J739" i="13"/>
  <c r="K739" i="13"/>
  <c r="C740" i="13"/>
  <c r="D740" i="13"/>
  <c r="E740" i="13"/>
  <c r="F740" i="13"/>
  <c r="G740" i="13"/>
  <c r="H740" i="13"/>
  <c r="I740" i="13"/>
  <c r="J740" i="13"/>
  <c r="K740" i="13"/>
  <c r="C741" i="13"/>
  <c r="D741" i="13"/>
  <c r="E741" i="13"/>
  <c r="F741" i="13"/>
  <c r="G741" i="13"/>
  <c r="H741" i="13"/>
  <c r="I741" i="13"/>
  <c r="J741" i="13"/>
  <c r="K741" i="13"/>
  <c r="C742" i="13"/>
  <c r="D742" i="13"/>
  <c r="E742" i="13"/>
  <c r="F742" i="13"/>
  <c r="G742" i="13"/>
  <c r="H742" i="13"/>
  <c r="I742" i="13"/>
  <c r="J742" i="13"/>
  <c r="K742" i="13"/>
  <c r="C743" i="13"/>
  <c r="D743" i="13"/>
  <c r="E743" i="13"/>
  <c r="F743" i="13"/>
  <c r="G743" i="13"/>
  <c r="H743" i="13"/>
  <c r="I743" i="13"/>
  <c r="J743" i="13"/>
  <c r="K743" i="13"/>
  <c r="C744" i="13"/>
  <c r="D744" i="13"/>
  <c r="E744" i="13"/>
  <c r="F744" i="13"/>
  <c r="G744" i="13"/>
  <c r="H744" i="13"/>
  <c r="I744" i="13"/>
  <c r="J744" i="13"/>
  <c r="K744" i="13"/>
  <c r="C745" i="13"/>
  <c r="D745" i="13"/>
  <c r="E745" i="13"/>
  <c r="F745" i="13"/>
  <c r="G745" i="13"/>
  <c r="H745" i="13"/>
  <c r="I745" i="13"/>
  <c r="J745" i="13"/>
  <c r="K745" i="13"/>
  <c r="C746" i="13"/>
  <c r="D746" i="13"/>
  <c r="E746" i="13"/>
  <c r="F746" i="13"/>
  <c r="G746" i="13"/>
  <c r="H746" i="13"/>
  <c r="I746" i="13"/>
  <c r="J746" i="13"/>
  <c r="K746" i="13"/>
  <c r="C747" i="13"/>
  <c r="D747" i="13"/>
  <c r="E747" i="13"/>
  <c r="F747" i="13"/>
  <c r="G747" i="13"/>
  <c r="H747" i="13"/>
  <c r="I747" i="13"/>
  <c r="J747" i="13"/>
  <c r="K747" i="13"/>
  <c r="C748" i="13"/>
  <c r="D748" i="13"/>
  <c r="E748" i="13"/>
  <c r="F748" i="13"/>
  <c r="G748" i="13"/>
  <c r="H748" i="13"/>
  <c r="I748" i="13"/>
  <c r="J748" i="13"/>
  <c r="K748" i="13"/>
  <c r="C749" i="13"/>
  <c r="D749" i="13"/>
  <c r="E749" i="13"/>
  <c r="F749" i="13"/>
  <c r="G749" i="13"/>
  <c r="H749" i="13"/>
  <c r="I749" i="13"/>
  <c r="J749" i="13"/>
  <c r="K749" i="13"/>
  <c r="C750" i="13"/>
  <c r="D750" i="13"/>
  <c r="E750" i="13"/>
  <c r="F750" i="13"/>
  <c r="G750" i="13"/>
  <c r="H750" i="13"/>
  <c r="I750" i="13"/>
  <c r="J750" i="13"/>
  <c r="K750" i="13"/>
  <c r="C751" i="13"/>
  <c r="D751" i="13"/>
  <c r="E751" i="13"/>
  <c r="F751" i="13"/>
  <c r="G751" i="13"/>
  <c r="H751" i="13"/>
  <c r="I751" i="13"/>
  <c r="J751" i="13"/>
  <c r="K751" i="13"/>
  <c r="C752" i="13"/>
  <c r="D752" i="13"/>
  <c r="E752" i="13"/>
  <c r="F752" i="13"/>
  <c r="G752" i="13"/>
  <c r="H752" i="13"/>
  <c r="I752" i="13"/>
  <c r="J752" i="13"/>
  <c r="K752" i="13"/>
  <c r="C753" i="13"/>
  <c r="D753" i="13"/>
  <c r="E753" i="13"/>
  <c r="F753" i="13"/>
  <c r="G753" i="13"/>
  <c r="H753" i="13"/>
  <c r="I753" i="13"/>
  <c r="J753" i="13"/>
  <c r="K753" i="13"/>
  <c r="C754" i="13"/>
  <c r="D754" i="13"/>
  <c r="E754" i="13"/>
  <c r="F754" i="13"/>
  <c r="G754" i="13"/>
  <c r="H754" i="13"/>
  <c r="I754" i="13"/>
  <c r="J754" i="13"/>
  <c r="K754" i="13"/>
  <c r="C755" i="13"/>
  <c r="D755" i="13"/>
  <c r="E755" i="13"/>
  <c r="F755" i="13"/>
  <c r="G755" i="13"/>
  <c r="H755" i="13"/>
  <c r="I755" i="13"/>
  <c r="J755" i="13"/>
  <c r="K755" i="13"/>
  <c r="C756" i="13"/>
  <c r="D756" i="13"/>
  <c r="E756" i="13"/>
  <c r="F756" i="13"/>
  <c r="G756" i="13"/>
  <c r="H756" i="13"/>
  <c r="I756" i="13"/>
  <c r="J756" i="13"/>
  <c r="K756" i="13"/>
  <c r="C757" i="13"/>
  <c r="D757" i="13"/>
  <c r="E757" i="13"/>
  <c r="F757" i="13"/>
  <c r="G757" i="13"/>
  <c r="H757" i="13"/>
  <c r="I757" i="13"/>
  <c r="J757" i="13"/>
  <c r="K757" i="13"/>
  <c r="C758" i="13"/>
  <c r="D758" i="13"/>
  <c r="E758" i="13"/>
  <c r="F758" i="13"/>
  <c r="G758" i="13"/>
  <c r="H758" i="13"/>
  <c r="I758" i="13"/>
  <c r="J758" i="13"/>
  <c r="K758" i="13"/>
  <c r="C759" i="13"/>
  <c r="D759" i="13"/>
  <c r="E759" i="13"/>
  <c r="F759" i="13"/>
  <c r="G759" i="13"/>
  <c r="H759" i="13"/>
  <c r="I759" i="13"/>
  <c r="J759" i="13"/>
  <c r="K759" i="13"/>
  <c r="C760" i="13"/>
  <c r="D760" i="13"/>
  <c r="E760" i="13"/>
  <c r="F760" i="13"/>
  <c r="G760" i="13"/>
  <c r="H760" i="13"/>
  <c r="I760" i="13"/>
  <c r="J760" i="13"/>
  <c r="K760" i="13"/>
  <c r="C761" i="13"/>
  <c r="D761" i="13"/>
  <c r="E761" i="13"/>
  <c r="F761" i="13"/>
  <c r="G761" i="13"/>
  <c r="H761" i="13"/>
  <c r="I761" i="13"/>
  <c r="J761" i="13"/>
  <c r="K761" i="13"/>
  <c r="C762" i="13"/>
  <c r="D762" i="13"/>
  <c r="E762" i="13"/>
  <c r="F762" i="13"/>
  <c r="G762" i="13"/>
  <c r="H762" i="13"/>
  <c r="I762" i="13"/>
  <c r="J762" i="13"/>
  <c r="K762" i="13"/>
  <c r="C763" i="13"/>
  <c r="D763" i="13"/>
  <c r="E763" i="13"/>
  <c r="F763" i="13"/>
  <c r="G763" i="13"/>
  <c r="H763" i="13"/>
  <c r="I763" i="13"/>
  <c r="J763" i="13"/>
  <c r="K763" i="13"/>
  <c r="C764" i="13"/>
  <c r="D764" i="13"/>
  <c r="E764" i="13"/>
  <c r="F764" i="13"/>
  <c r="G764" i="13"/>
  <c r="H764" i="13"/>
  <c r="I764" i="13"/>
  <c r="J764" i="13"/>
  <c r="K764" i="13"/>
  <c r="C765" i="13"/>
  <c r="D765" i="13"/>
  <c r="E765" i="13"/>
  <c r="F765" i="13"/>
  <c r="G765" i="13"/>
  <c r="H765" i="13"/>
  <c r="I765" i="13"/>
  <c r="J765" i="13"/>
  <c r="K765" i="13"/>
  <c r="C766" i="13"/>
  <c r="D766" i="13"/>
  <c r="E766" i="13"/>
  <c r="F766" i="13"/>
  <c r="G766" i="13"/>
  <c r="H766" i="13"/>
  <c r="I766" i="13"/>
  <c r="J766" i="13"/>
  <c r="K766" i="13"/>
  <c r="C767" i="13"/>
  <c r="D767" i="13"/>
  <c r="E767" i="13"/>
  <c r="F767" i="13"/>
  <c r="G767" i="13"/>
  <c r="H767" i="13"/>
  <c r="I767" i="13"/>
  <c r="J767" i="13"/>
  <c r="K767" i="13"/>
  <c r="C768" i="13"/>
  <c r="D768" i="13"/>
  <c r="E768" i="13"/>
  <c r="F768" i="13"/>
  <c r="G768" i="13"/>
  <c r="H768" i="13"/>
  <c r="I768" i="13"/>
  <c r="J768" i="13"/>
  <c r="K768" i="13"/>
  <c r="C769" i="13"/>
  <c r="D769" i="13"/>
  <c r="E769" i="13"/>
  <c r="F769" i="13"/>
  <c r="G769" i="13"/>
  <c r="H769" i="13"/>
  <c r="I769" i="13"/>
  <c r="J769" i="13"/>
  <c r="K769" i="13"/>
  <c r="C770" i="13"/>
  <c r="D770" i="13"/>
  <c r="E770" i="13"/>
  <c r="F770" i="13"/>
  <c r="G770" i="13"/>
  <c r="H770" i="13"/>
  <c r="I770" i="13"/>
  <c r="J770" i="13"/>
  <c r="K770" i="13"/>
  <c r="C771" i="13"/>
  <c r="D771" i="13"/>
  <c r="E771" i="13"/>
  <c r="F771" i="13"/>
  <c r="G771" i="13"/>
  <c r="H771" i="13"/>
  <c r="I771" i="13"/>
  <c r="J771" i="13"/>
  <c r="K771" i="13"/>
  <c r="C772" i="13"/>
  <c r="D772" i="13"/>
  <c r="E772" i="13"/>
  <c r="F772" i="13"/>
  <c r="G772" i="13"/>
  <c r="H772" i="13"/>
  <c r="I772" i="13"/>
  <c r="J772" i="13"/>
  <c r="K772" i="13"/>
  <c r="C773" i="13"/>
  <c r="D773" i="13"/>
  <c r="E773" i="13"/>
  <c r="F773" i="13"/>
  <c r="G773" i="13"/>
  <c r="H773" i="13"/>
  <c r="I773" i="13"/>
  <c r="J773" i="13"/>
  <c r="K773" i="13"/>
  <c r="C774" i="13"/>
  <c r="D774" i="13"/>
  <c r="E774" i="13"/>
  <c r="F774" i="13"/>
  <c r="G774" i="13"/>
  <c r="H774" i="13"/>
  <c r="I774" i="13"/>
  <c r="J774" i="13"/>
  <c r="K774" i="13"/>
  <c r="C775" i="13"/>
  <c r="D775" i="13"/>
  <c r="E775" i="13"/>
  <c r="F775" i="13"/>
  <c r="G775" i="13"/>
  <c r="H775" i="13"/>
  <c r="I775" i="13"/>
  <c r="J775" i="13"/>
  <c r="K775" i="13"/>
  <c r="C776" i="13"/>
  <c r="D776" i="13"/>
  <c r="E776" i="13"/>
  <c r="F776" i="13"/>
  <c r="G776" i="13"/>
  <c r="H776" i="13"/>
  <c r="I776" i="13"/>
  <c r="J776" i="13"/>
  <c r="K776" i="13"/>
  <c r="C777" i="13"/>
  <c r="D777" i="13"/>
  <c r="E777" i="13"/>
  <c r="F777" i="13"/>
  <c r="G777" i="13"/>
  <c r="H777" i="13"/>
  <c r="I777" i="13"/>
  <c r="J777" i="13"/>
  <c r="K777" i="13"/>
  <c r="C778" i="13"/>
  <c r="D778" i="13"/>
  <c r="E778" i="13"/>
  <c r="F778" i="13"/>
  <c r="G778" i="13"/>
  <c r="H778" i="13"/>
  <c r="I778" i="13"/>
  <c r="J778" i="13"/>
  <c r="K778" i="13"/>
  <c r="C779" i="13"/>
  <c r="D779" i="13"/>
  <c r="E779" i="13"/>
  <c r="F779" i="13"/>
  <c r="G779" i="13"/>
  <c r="H779" i="13"/>
  <c r="I779" i="13"/>
  <c r="J779" i="13"/>
  <c r="K779" i="13"/>
  <c r="C780" i="13"/>
  <c r="D780" i="13"/>
  <c r="E780" i="13"/>
  <c r="F780" i="13"/>
  <c r="G780" i="13"/>
  <c r="H780" i="13"/>
  <c r="I780" i="13"/>
  <c r="J780" i="13"/>
  <c r="K780" i="13"/>
  <c r="C781" i="13"/>
  <c r="D781" i="13"/>
  <c r="E781" i="13"/>
  <c r="F781" i="13"/>
  <c r="G781" i="13"/>
  <c r="H781" i="13"/>
  <c r="I781" i="13"/>
  <c r="J781" i="13"/>
  <c r="K781" i="13"/>
  <c r="C782" i="13"/>
  <c r="D782" i="13"/>
  <c r="E782" i="13"/>
  <c r="F782" i="13"/>
  <c r="G782" i="13"/>
  <c r="H782" i="13"/>
  <c r="I782" i="13"/>
  <c r="J782" i="13"/>
  <c r="K782" i="13"/>
  <c r="C783" i="13"/>
  <c r="D783" i="13"/>
  <c r="E783" i="13"/>
  <c r="F783" i="13"/>
  <c r="G783" i="13"/>
  <c r="H783" i="13"/>
  <c r="I783" i="13"/>
  <c r="J783" i="13"/>
  <c r="K783" i="13"/>
  <c r="C784" i="13"/>
  <c r="D784" i="13"/>
  <c r="E784" i="13"/>
  <c r="F784" i="13"/>
  <c r="G784" i="13"/>
  <c r="H784" i="13"/>
  <c r="I784" i="13"/>
  <c r="J784" i="13"/>
  <c r="K784" i="13"/>
  <c r="C785" i="13"/>
  <c r="D785" i="13"/>
  <c r="E785" i="13"/>
  <c r="F785" i="13"/>
  <c r="G785" i="13"/>
  <c r="H785" i="13"/>
  <c r="I785" i="13"/>
  <c r="J785" i="13"/>
  <c r="K785" i="13"/>
  <c r="C786" i="13"/>
  <c r="D786" i="13"/>
  <c r="E786" i="13"/>
  <c r="F786" i="13"/>
  <c r="G786" i="13"/>
  <c r="H786" i="13"/>
  <c r="I786" i="13"/>
  <c r="J786" i="13"/>
  <c r="K786" i="13"/>
  <c r="C787" i="13"/>
  <c r="D787" i="13"/>
  <c r="E787" i="13"/>
  <c r="F787" i="13"/>
  <c r="G787" i="13"/>
  <c r="H787" i="13"/>
  <c r="I787" i="13"/>
  <c r="J787" i="13"/>
  <c r="K787" i="13"/>
  <c r="C788" i="13"/>
  <c r="D788" i="13"/>
  <c r="E788" i="13"/>
  <c r="F788" i="13"/>
  <c r="G788" i="13"/>
  <c r="H788" i="13"/>
  <c r="I788" i="13"/>
  <c r="J788" i="13"/>
  <c r="K788" i="13"/>
  <c r="C789" i="13"/>
  <c r="D789" i="13"/>
  <c r="E789" i="13"/>
  <c r="F789" i="13"/>
  <c r="G789" i="13"/>
  <c r="H789" i="13"/>
  <c r="I789" i="13"/>
  <c r="J789" i="13"/>
  <c r="K789" i="13"/>
  <c r="C790" i="13"/>
  <c r="D790" i="13"/>
  <c r="E790" i="13"/>
  <c r="F790" i="13"/>
  <c r="G790" i="13"/>
  <c r="H790" i="13"/>
  <c r="I790" i="13"/>
  <c r="J790" i="13"/>
  <c r="K790" i="13"/>
  <c r="C791" i="13"/>
  <c r="D791" i="13"/>
  <c r="E791" i="13"/>
  <c r="F791" i="13"/>
  <c r="G791" i="13"/>
  <c r="H791" i="13"/>
  <c r="I791" i="13"/>
  <c r="J791" i="13"/>
  <c r="K791" i="13"/>
  <c r="C792" i="13"/>
  <c r="D792" i="13"/>
  <c r="E792" i="13"/>
  <c r="F792" i="13"/>
  <c r="G792" i="13"/>
  <c r="H792" i="13"/>
  <c r="I792" i="13"/>
  <c r="J792" i="13"/>
  <c r="K792" i="13"/>
  <c r="C793" i="13"/>
  <c r="D793" i="13"/>
  <c r="E793" i="13"/>
  <c r="F793" i="13"/>
  <c r="G793" i="13"/>
  <c r="H793" i="13"/>
  <c r="I793" i="13"/>
  <c r="J793" i="13"/>
  <c r="K793" i="13"/>
  <c r="C794" i="13"/>
  <c r="D794" i="13"/>
  <c r="E794" i="13"/>
  <c r="F794" i="13"/>
  <c r="G794" i="13"/>
  <c r="H794" i="13"/>
  <c r="I794" i="13"/>
  <c r="J794" i="13"/>
  <c r="K794" i="13"/>
  <c r="C795" i="13"/>
  <c r="D795" i="13"/>
  <c r="E795" i="13"/>
  <c r="F795" i="13"/>
  <c r="G795" i="13"/>
  <c r="H795" i="13"/>
  <c r="I795" i="13"/>
  <c r="J795" i="13"/>
  <c r="K795" i="13"/>
  <c r="C796" i="13"/>
  <c r="D796" i="13"/>
  <c r="E796" i="13"/>
  <c r="F796" i="13"/>
  <c r="G796" i="13"/>
  <c r="H796" i="13"/>
  <c r="I796" i="13"/>
  <c r="J796" i="13"/>
  <c r="K796" i="13"/>
  <c r="C797" i="13"/>
  <c r="D797" i="13"/>
  <c r="E797" i="13"/>
  <c r="F797" i="13"/>
  <c r="G797" i="13"/>
  <c r="H797" i="13"/>
  <c r="I797" i="13"/>
  <c r="J797" i="13"/>
  <c r="K797" i="13"/>
  <c r="C798" i="13"/>
  <c r="D798" i="13"/>
  <c r="E798" i="13"/>
  <c r="F798" i="13"/>
  <c r="G798" i="13"/>
  <c r="H798" i="13"/>
  <c r="I798" i="13"/>
  <c r="J798" i="13"/>
  <c r="K798" i="13"/>
  <c r="C799" i="13"/>
  <c r="D799" i="13"/>
  <c r="E799" i="13"/>
  <c r="F799" i="13"/>
  <c r="G799" i="13"/>
  <c r="H799" i="13"/>
  <c r="I799" i="13"/>
  <c r="J799" i="13"/>
  <c r="K799" i="13"/>
  <c r="C800" i="13"/>
  <c r="D800" i="13"/>
  <c r="E800" i="13"/>
  <c r="F800" i="13"/>
  <c r="G800" i="13"/>
  <c r="H800" i="13"/>
  <c r="I800" i="13"/>
  <c r="J800" i="13"/>
  <c r="K800" i="13"/>
  <c r="C801" i="13"/>
  <c r="D801" i="13"/>
  <c r="E801" i="13"/>
  <c r="F801" i="13"/>
  <c r="G801" i="13"/>
  <c r="H801" i="13"/>
  <c r="I801" i="13"/>
  <c r="J801" i="13"/>
  <c r="K801" i="13"/>
  <c r="C802" i="13"/>
  <c r="D802" i="13"/>
  <c r="E802" i="13"/>
  <c r="F802" i="13"/>
  <c r="G802" i="13"/>
  <c r="H802" i="13"/>
  <c r="I802" i="13"/>
  <c r="J802" i="13"/>
  <c r="K802" i="13"/>
  <c r="C803" i="13"/>
  <c r="D803" i="13"/>
  <c r="E803" i="13"/>
  <c r="F803" i="13"/>
  <c r="G803" i="13"/>
  <c r="H803" i="13"/>
  <c r="I803" i="13"/>
  <c r="J803" i="13"/>
  <c r="K803" i="13"/>
  <c r="C804" i="13"/>
  <c r="D804" i="13"/>
  <c r="E804" i="13"/>
  <c r="F804" i="13"/>
  <c r="G804" i="13"/>
  <c r="H804" i="13"/>
  <c r="I804" i="13"/>
  <c r="J804" i="13"/>
  <c r="K804" i="13"/>
  <c r="C805" i="13"/>
  <c r="D805" i="13"/>
  <c r="E805" i="13"/>
  <c r="F805" i="13"/>
  <c r="G805" i="13"/>
  <c r="H805" i="13"/>
  <c r="I805" i="13"/>
  <c r="J805" i="13"/>
  <c r="K805" i="13"/>
  <c r="C806" i="13"/>
  <c r="D806" i="13"/>
  <c r="E806" i="13"/>
  <c r="F806" i="13"/>
  <c r="G806" i="13"/>
  <c r="H806" i="13"/>
  <c r="I806" i="13"/>
  <c r="J806" i="13"/>
  <c r="K806" i="13"/>
  <c r="C807" i="13"/>
  <c r="D807" i="13"/>
  <c r="E807" i="13"/>
  <c r="F807" i="13"/>
  <c r="G807" i="13"/>
  <c r="H807" i="13"/>
  <c r="I807" i="13"/>
  <c r="J807" i="13"/>
  <c r="K807" i="13"/>
  <c r="C808" i="13"/>
  <c r="D808" i="13"/>
  <c r="E808" i="13"/>
  <c r="F808" i="13"/>
  <c r="G808" i="13"/>
  <c r="H808" i="13"/>
  <c r="I808" i="13"/>
  <c r="J808" i="13"/>
  <c r="K808" i="13"/>
  <c r="C809" i="13"/>
  <c r="D809" i="13"/>
  <c r="E809" i="13"/>
  <c r="F809" i="13"/>
  <c r="G809" i="13"/>
  <c r="H809" i="13"/>
  <c r="I809" i="13"/>
  <c r="J809" i="13"/>
  <c r="K809" i="13"/>
  <c r="C810" i="13"/>
  <c r="D810" i="13"/>
  <c r="E810" i="13"/>
  <c r="F810" i="13"/>
  <c r="G810" i="13"/>
  <c r="H810" i="13"/>
  <c r="I810" i="13"/>
  <c r="J810" i="13"/>
  <c r="K810" i="13"/>
  <c r="C811" i="13"/>
  <c r="D811" i="13"/>
  <c r="E811" i="13"/>
  <c r="F811" i="13"/>
  <c r="G811" i="13"/>
  <c r="H811" i="13"/>
  <c r="I811" i="13"/>
  <c r="J811" i="13"/>
  <c r="K811" i="13"/>
  <c r="C812" i="13"/>
  <c r="D812" i="13"/>
  <c r="E812" i="13"/>
  <c r="F812" i="13"/>
  <c r="G812" i="13"/>
  <c r="H812" i="13"/>
  <c r="I812" i="13"/>
  <c r="J812" i="13"/>
  <c r="K812" i="13"/>
  <c r="C813" i="13"/>
  <c r="D813" i="13"/>
  <c r="E813" i="13"/>
  <c r="F813" i="13"/>
  <c r="G813" i="13"/>
  <c r="H813" i="13"/>
  <c r="I813" i="13"/>
  <c r="J813" i="13"/>
  <c r="K813" i="13"/>
  <c r="C814" i="13"/>
  <c r="D814" i="13"/>
  <c r="E814" i="13"/>
  <c r="F814" i="13"/>
  <c r="G814" i="13"/>
  <c r="H814" i="13"/>
  <c r="I814" i="13"/>
  <c r="J814" i="13"/>
  <c r="K814" i="13"/>
  <c r="C815" i="13"/>
  <c r="D815" i="13"/>
  <c r="E815" i="13"/>
  <c r="F815" i="13"/>
  <c r="G815" i="13"/>
  <c r="H815" i="13"/>
  <c r="I815" i="13"/>
  <c r="J815" i="13"/>
  <c r="K815" i="13"/>
  <c r="C816" i="13"/>
  <c r="D816" i="13"/>
  <c r="E816" i="13"/>
  <c r="F816" i="13"/>
  <c r="G816" i="13"/>
  <c r="H816" i="13"/>
  <c r="I816" i="13"/>
  <c r="J816" i="13"/>
  <c r="K816" i="13"/>
  <c r="C817" i="13"/>
  <c r="D817" i="13"/>
  <c r="E817" i="13"/>
  <c r="F817" i="13"/>
  <c r="G817" i="13"/>
  <c r="H817" i="13"/>
  <c r="I817" i="13"/>
  <c r="J817" i="13"/>
  <c r="K817" i="13"/>
  <c r="C818" i="13"/>
  <c r="D818" i="13"/>
  <c r="E818" i="13"/>
  <c r="F818" i="13"/>
  <c r="G818" i="13"/>
  <c r="H818" i="13"/>
  <c r="I818" i="13"/>
  <c r="J818" i="13"/>
  <c r="K818" i="13"/>
  <c r="C819" i="13"/>
  <c r="D819" i="13"/>
  <c r="E819" i="13"/>
  <c r="F819" i="13"/>
  <c r="G819" i="13"/>
  <c r="H819" i="13"/>
  <c r="I819" i="13"/>
  <c r="J819" i="13"/>
  <c r="K819" i="13"/>
  <c r="C820" i="13"/>
  <c r="D820" i="13"/>
  <c r="E820" i="13"/>
  <c r="F820" i="13"/>
  <c r="G820" i="13"/>
  <c r="H820" i="13"/>
  <c r="I820" i="13"/>
  <c r="J820" i="13"/>
  <c r="K820" i="13"/>
  <c r="C821" i="13"/>
  <c r="D821" i="13"/>
  <c r="E821" i="13"/>
  <c r="F821" i="13"/>
  <c r="G821" i="13"/>
  <c r="H821" i="13"/>
  <c r="I821" i="13"/>
  <c r="J821" i="13"/>
  <c r="K821" i="13"/>
  <c r="C822" i="13"/>
  <c r="D822" i="13"/>
  <c r="E822" i="13"/>
  <c r="F822" i="13"/>
  <c r="G822" i="13"/>
  <c r="H822" i="13"/>
  <c r="I822" i="13"/>
  <c r="J822" i="13"/>
  <c r="K822" i="13"/>
  <c r="C823" i="13"/>
  <c r="D823" i="13"/>
  <c r="E823" i="13"/>
  <c r="F823" i="13"/>
  <c r="G823" i="13"/>
  <c r="H823" i="13"/>
  <c r="I823" i="13"/>
  <c r="J823" i="13"/>
  <c r="K823" i="13"/>
  <c r="C824" i="13"/>
  <c r="D824" i="13"/>
  <c r="E824" i="13"/>
  <c r="F824" i="13"/>
  <c r="G824" i="13"/>
  <c r="H824" i="13"/>
  <c r="I824" i="13"/>
  <c r="J824" i="13"/>
  <c r="K824" i="13"/>
  <c r="C825" i="13"/>
  <c r="D825" i="13"/>
  <c r="E825" i="13"/>
  <c r="F825" i="13"/>
  <c r="G825" i="13"/>
  <c r="H825" i="13"/>
  <c r="I825" i="13"/>
  <c r="J825" i="13"/>
  <c r="K825" i="13"/>
  <c r="C826" i="13"/>
  <c r="D826" i="13"/>
  <c r="E826" i="13"/>
  <c r="F826" i="13"/>
  <c r="G826" i="13"/>
  <c r="H826" i="13"/>
  <c r="I826" i="13"/>
  <c r="J826" i="13"/>
  <c r="K826" i="13"/>
  <c r="C827" i="13"/>
  <c r="D827" i="13"/>
  <c r="E827" i="13"/>
  <c r="F827" i="13"/>
  <c r="G827" i="13"/>
  <c r="H827" i="13"/>
  <c r="I827" i="13"/>
  <c r="J827" i="13"/>
  <c r="K827" i="13"/>
  <c r="C828" i="13"/>
  <c r="D828" i="13"/>
  <c r="E828" i="13"/>
  <c r="F828" i="13"/>
  <c r="G828" i="13"/>
  <c r="H828" i="13"/>
  <c r="I828" i="13"/>
  <c r="J828" i="13"/>
  <c r="K828" i="13"/>
  <c r="C829" i="13"/>
  <c r="D829" i="13"/>
  <c r="E829" i="13"/>
  <c r="F829" i="13"/>
  <c r="G829" i="13"/>
  <c r="H829" i="13"/>
  <c r="I829" i="13"/>
  <c r="J829" i="13"/>
  <c r="K829" i="13"/>
  <c r="C830" i="13"/>
  <c r="D830" i="13"/>
  <c r="E830" i="13"/>
  <c r="F830" i="13"/>
  <c r="G830" i="13"/>
  <c r="H830" i="13"/>
  <c r="I830" i="13"/>
  <c r="J830" i="13"/>
  <c r="K830" i="13"/>
  <c r="C831" i="13"/>
  <c r="D831" i="13"/>
  <c r="E831" i="13"/>
  <c r="F831" i="13"/>
  <c r="G831" i="13"/>
  <c r="H831" i="13"/>
  <c r="I831" i="13"/>
  <c r="J831" i="13"/>
  <c r="K831" i="13"/>
  <c r="C832" i="13"/>
  <c r="D832" i="13"/>
  <c r="E832" i="13"/>
  <c r="F832" i="13"/>
  <c r="G832" i="13"/>
  <c r="H832" i="13"/>
  <c r="I832" i="13"/>
  <c r="J832" i="13"/>
  <c r="K832" i="13"/>
  <c r="C833" i="13"/>
  <c r="D833" i="13"/>
  <c r="E833" i="13"/>
  <c r="F833" i="13"/>
  <c r="G833" i="13"/>
  <c r="H833" i="13"/>
  <c r="I833" i="13"/>
  <c r="J833" i="13"/>
  <c r="K833" i="13"/>
  <c r="C834" i="13"/>
  <c r="D834" i="13"/>
  <c r="E834" i="13"/>
  <c r="F834" i="13"/>
  <c r="G834" i="13"/>
  <c r="H834" i="13"/>
  <c r="I834" i="13"/>
  <c r="J834" i="13"/>
  <c r="K834" i="13"/>
  <c r="C835" i="13"/>
  <c r="D835" i="13"/>
  <c r="E835" i="13"/>
  <c r="F835" i="13"/>
  <c r="G835" i="13"/>
  <c r="H835" i="13"/>
  <c r="I835" i="13"/>
  <c r="J835" i="13"/>
  <c r="K835" i="13"/>
  <c r="C836" i="13"/>
  <c r="D836" i="13"/>
  <c r="E836" i="13"/>
  <c r="F836" i="13"/>
  <c r="G836" i="13"/>
  <c r="H836" i="13"/>
  <c r="I836" i="13"/>
  <c r="J836" i="13"/>
  <c r="K836" i="13"/>
  <c r="C837" i="13"/>
  <c r="D837" i="13"/>
  <c r="E837" i="13"/>
  <c r="F837" i="13"/>
  <c r="G837" i="13"/>
  <c r="H837" i="13"/>
  <c r="I837" i="13"/>
  <c r="J837" i="13"/>
  <c r="K837" i="13"/>
  <c r="C838" i="13"/>
  <c r="D838" i="13"/>
  <c r="E838" i="13"/>
  <c r="F838" i="13"/>
  <c r="G838" i="13"/>
  <c r="H838" i="13"/>
  <c r="I838" i="13"/>
  <c r="J838" i="13"/>
  <c r="K838" i="13"/>
  <c r="C839" i="13"/>
  <c r="D839" i="13"/>
  <c r="E839" i="13"/>
  <c r="F839" i="13"/>
  <c r="G839" i="13"/>
  <c r="H839" i="13"/>
  <c r="I839" i="13"/>
  <c r="J839" i="13"/>
  <c r="K839" i="13"/>
  <c r="C840" i="13"/>
  <c r="D840" i="13"/>
  <c r="E840" i="13"/>
  <c r="F840" i="13"/>
  <c r="G840" i="13"/>
  <c r="H840" i="13"/>
  <c r="I840" i="13"/>
  <c r="J840" i="13"/>
  <c r="K840" i="13"/>
  <c r="C841" i="13"/>
  <c r="D841" i="13"/>
  <c r="E841" i="13"/>
  <c r="F841" i="13"/>
  <c r="G841" i="13"/>
  <c r="H841" i="13"/>
  <c r="I841" i="13"/>
  <c r="J841" i="13"/>
  <c r="K841" i="13"/>
  <c r="C842" i="13"/>
  <c r="D842" i="13"/>
  <c r="E842" i="13"/>
  <c r="F842" i="13"/>
  <c r="G842" i="13"/>
  <c r="H842" i="13"/>
  <c r="I842" i="13"/>
  <c r="J842" i="13"/>
  <c r="K842" i="13"/>
  <c r="C843" i="13"/>
  <c r="D843" i="13"/>
  <c r="E843" i="13"/>
  <c r="F843" i="13"/>
  <c r="G843" i="13"/>
  <c r="H843" i="13"/>
  <c r="I843" i="13"/>
  <c r="J843" i="13"/>
  <c r="K843" i="13"/>
  <c r="C844" i="13"/>
  <c r="D844" i="13"/>
  <c r="E844" i="13"/>
  <c r="F844" i="13"/>
  <c r="G844" i="13"/>
  <c r="H844" i="13"/>
  <c r="I844" i="13"/>
  <c r="J844" i="13"/>
  <c r="K844" i="13"/>
  <c r="C845" i="13"/>
  <c r="D845" i="13"/>
  <c r="E845" i="13"/>
  <c r="F845" i="13"/>
  <c r="G845" i="13"/>
  <c r="H845" i="13"/>
  <c r="I845" i="13"/>
  <c r="J845" i="13"/>
  <c r="K845" i="13"/>
  <c r="C846" i="13"/>
  <c r="D846" i="13"/>
  <c r="E846" i="13"/>
  <c r="F846" i="13"/>
  <c r="G846" i="13"/>
  <c r="H846" i="13"/>
  <c r="I846" i="13"/>
  <c r="J846" i="13"/>
  <c r="K846" i="13"/>
  <c r="C847" i="13"/>
  <c r="D847" i="13"/>
  <c r="E847" i="13"/>
  <c r="F847" i="13"/>
  <c r="G847" i="13"/>
  <c r="H847" i="13"/>
  <c r="I847" i="13"/>
  <c r="J847" i="13"/>
  <c r="K847" i="13"/>
  <c r="C848" i="13"/>
  <c r="D848" i="13"/>
  <c r="E848" i="13"/>
  <c r="F848" i="13"/>
  <c r="G848" i="13"/>
  <c r="H848" i="13"/>
  <c r="I848" i="13"/>
  <c r="J848" i="13"/>
  <c r="K848" i="13"/>
  <c r="C849" i="13"/>
  <c r="D849" i="13"/>
  <c r="E849" i="13"/>
  <c r="F849" i="13"/>
  <c r="G849" i="13"/>
  <c r="H849" i="13"/>
  <c r="I849" i="13"/>
  <c r="J849" i="13"/>
  <c r="K849" i="13"/>
  <c r="C850" i="13"/>
  <c r="D850" i="13"/>
  <c r="E850" i="13"/>
  <c r="F850" i="13"/>
  <c r="G850" i="13"/>
  <c r="H850" i="13"/>
  <c r="I850" i="13"/>
  <c r="J850" i="13"/>
  <c r="K850" i="13"/>
  <c r="C851" i="13"/>
  <c r="D851" i="13"/>
  <c r="E851" i="13"/>
  <c r="F851" i="13"/>
  <c r="G851" i="13"/>
  <c r="H851" i="13"/>
  <c r="I851" i="13"/>
  <c r="J851" i="13"/>
  <c r="K851" i="13"/>
  <c r="C852" i="13"/>
  <c r="D852" i="13"/>
  <c r="E852" i="13"/>
  <c r="F852" i="13"/>
  <c r="G852" i="13"/>
  <c r="H852" i="13"/>
  <c r="I852" i="13"/>
  <c r="J852" i="13"/>
  <c r="K852" i="13"/>
  <c r="C853" i="13"/>
  <c r="D853" i="13"/>
  <c r="E853" i="13"/>
  <c r="F853" i="13"/>
  <c r="G853" i="13"/>
  <c r="H853" i="13"/>
  <c r="I853" i="13"/>
  <c r="J853" i="13"/>
  <c r="K853" i="13"/>
  <c r="C854" i="13"/>
  <c r="D854" i="13"/>
  <c r="E854" i="13"/>
  <c r="F854" i="13"/>
  <c r="G854" i="13"/>
  <c r="H854" i="13"/>
  <c r="I854" i="13"/>
  <c r="J854" i="13"/>
  <c r="K854" i="13"/>
  <c r="C855" i="13"/>
  <c r="D855" i="13"/>
  <c r="E855" i="13"/>
  <c r="F855" i="13"/>
  <c r="G855" i="13"/>
  <c r="H855" i="13"/>
  <c r="I855" i="13"/>
  <c r="J855" i="13"/>
  <c r="K855" i="13"/>
  <c r="C856" i="13"/>
  <c r="D856" i="13"/>
  <c r="E856" i="13"/>
  <c r="F856" i="13"/>
  <c r="G856" i="13"/>
  <c r="H856" i="13"/>
  <c r="I856" i="13"/>
  <c r="J856" i="13"/>
  <c r="K856" i="13"/>
  <c r="C857" i="13"/>
  <c r="D857" i="13"/>
  <c r="E857" i="13"/>
  <c r="F857" i="13"/>
  <c r="G857" i="13"/>
  <c r="H857" i="13"/>
  <c r="I857" i="13"/>
  <c r="J857" i="13"/>
  <c r="K857" i="13"/>
  <c r="C858" i="13"/>
  <c r="D858" i="13"/>
  <c r="E858" i="13"/>
  <c r="F858" i="13"/>
  <c r="G858" i="13"/>
  <c r="H858" i="13"/>
  <c r="I858" i="13"/>
  <c r="J858" i="13"/>
  <c r="K858" i="13"/>
  <c r="C859" i="13"/>
  <c r="D859" i="13"/>
  <c r="E859" i="13"/>
  <c r="F859" i="13"/>
  <c r="G859" i="13"/>
  <c r="H859" i="13"/>
  <c r="I859" i="13"/>
  <c r="J859" i="13"/>
  <c r="K859" i="13"/>
  <c r="C860" i="13"/>
  <c r="D860" i="13"/>
  <c r="E860" i="13"/>
  <c r="F860" i="13"/>
  <c r="G860" i="13"/>
  <c r="H860" i="13"/>
  <c r="I860" i="13"/>
  <c r="J860" i="13"/>
  <c r="K860" i="13"/>
  <c r="C861" i="13"/>
  <c r="D861" i="13"/>
  <c r="E861" i="13"/>
  <c r="F861" i="13"/>
  <c r="G861" i="13"/>
  <c r="H861" i="13"/>
  <c r="I861" i="13"/>
  <c r="J861" i="13"/>
  <c r="K861" i="13"/>
  <c r="C862" i="13"/>
  <c r="D862" i="13"/>
  <c r="E862" i="13"/>
  <c r="F862" i="13"/>
  <c r="G862" i="13"/>
  <c r="H862" i="13"/>
  <c r="I862" i="13"/>
  <c r="J862" i="13"/>
  <c r="K862" i="13"/>
  <c r="C863" i="13"/>
  <c r="D863" i="13"/>
  <c r="E863" i="13"/>
  <c r="F863" i="13"/>
  <c r="G863" i="13"/>
  <c r="H863" i="13"/>
  <c r="I863" i="13"/>
  <c r="J863" i="13"/>
  <c r="K863" i="13"/>
  <c r="C864" i="13"/>
  <c r="D864" i="13"/>
  <c r="E864" i="13"/>
  <c r="F864" i="13"/>
  <c r="G864" i="13"/>
  <c r="H864" i="13"/>
  <c r="I864" i="13"/>
  <c r="J864" i="13"/>
  <c r="K864" i="13"/>
  <c r="C865" i="13"/>
  <c r="D865" i="13"/>
  <c r="E865" i="13"/>
  <c r="F865" i="13"/>
  <c r="G865" i="13"/>
  <c r="H865" i="13"/>
  <c r="I865" i="13"/>
  <c r="J865" i="13"/>
  <c r="K865" i="13"/>
  <c r="C866" i="13"/>
  <c r="D866" i="13"/>
  <c r="E866" i="13"/>
  <c r="F866" i="13"/>
  <c r="G866" i="13"/>
  <c r="H866" i="13"/>
  <c r="I866" i="13"/>
  <c r="J866" i="13"/>
  <c r="K866" i="13"/>
  <c r="C867" i="13"/>
  <c r="D867" i="13"/>
  <c r="E867" i="13"/>
  <c r="F867" i="13"/>
  <c r="G867" i="13"/>
  <c r="H867" i="13"/>
  <c r="I867" i="13"/>
  <c r="J867" i="13"/>
  <c r="K867" i="13"/>
  <c r="C868" i="13"/>
  <c r="D868" i="13"/>
  <c r="E868" i="13"/>
  <c r="F868" i="13"/>
  <c r="G868" i="13"/>
  <c r="H868" i="13"/>
  <c r="I868" i="13"/>
  <c r="J868" i="13"/>
  <c r="K868" i="13"/>
  <c r="C869" i="13"/>
  <c r="D869" i="13"/>
  <c r="E869" i="13"/>
  <c r="F869" i="13"/>
  <c r="G869" i="13"/>
  <c r="H869" i="13"/>
  <c r="I869" i="13"/>
  <c r="J869" i="13"/>
  <c r="K869" i="13"/>
  <c r="C870" i="13"/>
  <c r="D870" i="13"/>
  <c r="E870" i="13"/>
  <c r="F870" i="13"/>
  <c r="G870" i="13"/>
  <c r="H870" i="13"/>
  <c r="I870" i="13"/>
  <c r="J870" i="13"/>
  <c r="K870" i="13"/>
  <c r="C871" i="13"/>
  <c r="D871" i="13"/>
  <c r="E871" i="13"/>
  <c r="F871" i="13"/>
  <c r="G871" i="13"/>
  <c r="H871" i="13"/>
  <c r="I871" i="13"/>
  <c r="J871" i="13"/>
  <c r="K871" i="13"/>
  <c r="C872" i="13"/>
  <c r="D872" i="13"/>
  <c r="E872" i="13"/>
  <c r="F872" i="13"/>
  <c r="G872" i="13"/>
  <c r="H872" i="13"/>
  <c r="I872" i="13"/>
  <c r="J872" i="13"/>
  <c r="K872" i="13"/>
  <c r="C873" i="13"/>
  <c r="D873" i="13"/>
  <c r="E873" i="13"/>
  <c r="F873" i="13"/>
  <c r="G873" i="13"/>
  <c r="H873" i="13"/>
  <c r="I873" i="13"/>
  <c r="J873" i="13"/>
  <c r="K873" i="13"/>
  <c r="C874" i="13"/>
  <c r="D874" i="13"/>
  <c r="E874" i="13"/>
  <c r="F874" i="13"/>
  <c r="G874" i="13"/>
  <c r="H874" i="13"/>
  <c r="I874" i="13"/>
  <c r="J874" i="13"/>
  <c r="K874" i="13"/>
  <c r="C875" i="13"/>
  <c r="D875" i="13"/>
  <c r="E875" i="13"/>
  <c r="F875" i="13"/>
  <c r="G875" i="13"/>
  <c r="H875" i="13"/>
  <c r="I875" i="13"/>
  <c r="J875" i="13"/>
  <c r="K875" i="13"/>
  <c r="C876" i="13"/>
  <c r="D876" i="13"/>
  <c r="E876" i="13"/>
  <c r="F876" i="13"/>
  <c r="G876" i="13"/>
  <c r="H876" i="13"/>
  <c r="I876" i="13"/>
  <c r="J876" i="13"/>
  <c r="K876" i="13"/>
  <c r="C877" i="13"/>
  <c r="D877" i="13"/>
  <c r="E877" i="13"/>
  <c r="F877" i="13"/>
  <c r="G877" i="13"/>
  <c r="H877" i="13"/>
  <c r="I877" i="13"/>
  <c r="J877" i="13"/>
  <c r="K877" i="13"/>
  <c r="C878" i="13"/>
  <c r="D878" i="13"/>
  <c r="E878" i="13"/>
  <c r="F878" i="13"/>
  <c r="G878" i="13"/>
  <c r="H878" i="13"/>
  <c r="I878" i="13"/>
  <c r="J878" i="13"/>
  <c r="K878" i="13"/>
  <c r="C879" i="13"/>
  <c r="D879" i="13"/>
  <c r="E879" i="13"/>
  <c r="F879" i="13"/>
  <c r="G879" i="13"/>
  <c r="H879" i="13"/>
  <c r="I879" i="13"/>
  <c r="J879" i="13"/>
  <c r="K879" i="13"/>
  <c r="C880" i="13"/>
  <c r="D880" i="13"/>
  <c r="E880" i="13"/>
  <c r="F880" i="13"/>
  <c r="G880" i="13"/>
  <c r="H880" i="13"/>
  <c r="I880" i="13"/>
  <c r="J880" i="13"/>
  <c r="K880" i="13"/>
  <c r="C881" i="13"/>
  <c r="D881" i="13"/>
  <c r="E881" i="13"/>
  <c r="F881" i="13"/>
  <c r="G881" i="13"/>
  <c r="H881" i="13"/>
  <c r="I881" i="13"/>
  <c r="J881" i="13"/>
  <c r="K881" i="13"/>
  <c r="C882" i="13"/>
  <c r="D882" i="13"/>
  <c r="E882" i="13"/>
  <c r="F882" i="13"/>
  <c r="G882" i="13"/>
  <c r="H882" i="13"/>
  <c r="I882" i="13"/>
  <c r="J882" i="13"/>
  <c r="K882" i="13"/>
  <c r="C883" i="13"/>
  <c r="D883" i="13"/>
  <c r="E883" i="13"/>
  <c r="F883" i="13"/>
  <c r="G883" i="13"/>
  <c r="H883" i="13"/>
  <c r="I883" i="13"/>
  <c r="J883" i="13"/>
  <c r="K883" i="13"/>
  <c r="C884" i="13"/>
  <c r="D884" i="13"/>
  <c r="E884" i="13"/>
  <c r="F884" i="13"/>
  <c r="G884" i="13"/>
  <c r="H884" i="13"/>
  <c r="I884" i="13"/>
  <c r="J884" i="13"/>
  <c r="K884" i="13"/>
  <c r="C885" i="13"/>
  <c r="D885" i="13"/>
  <c r="E885" i="13"/>
  <c r="F885" i="13"/>
  <c r="G885" i="13"/>
  <c r="H885" i="13"/>
  <c r="I885" i="13"/>
  <c r="J885" i="13"/>
  <c r="K885" i="13"/>
  <c r="C886" i="13"/>
  <c r="D886" i="13"/>
  <c r="E886" i="13"/>
  <c r="F886" i="13"/>
  <c r="G886" i="13"/>
  <c r="H886" i="13"/>
  <c r="I886" i="13"/>
  <c r="J886" i="13"/>
  <c r="K886" i="13"/>
  <c r="C887" i="13"/>
  <c r="D887" i="13"/>
  <c r="E887" i="13"/>
  <c r="F887" i="13"/>
  <c r="G887" i="13"/>
  <c r="H887" i="13"/>
  <c r="I887" i="13"/>
  <c r="J887" i="13"/>
  <c r="K887" i="13"/>
  <c r="C888" i="13"/>
  <c r="D888" i="13"/>
  <c r="E888" i="13"/>
  <c r="F888" i="13"/>
  <c r="G888" i="13"/>
  <c r="H888" i="13"/>
  <c r="I888" i="13"/>
  <c r="J888" i="13"/>
  <c r="K888" i="13"/>
  <c r="C889" i="13"/>
  <c r="D889" i="13"/>
  <c r="E889" i="13"/>
  <c r="F889" i="13"/>
  <c r="G889" i="13"/>
  <c r="H889" i="13"/>
  <c r="I889" i="13"/>
  <c r="J889" i="13"/>
  <c r="K889" i="13"/>
  <c r="C890" i="13"/>
  <c r="D890" i="13"/>
  <c r="E890" i="13"/>
  <c r="F890" i="13"/>
  <c r="G890" i="13"/>
  <c r="H890" i="13"/>
  <c r="I890" i="13"/>
  <c r="J890" i="13"/>
  <c r="K890" i="13"/>
  <c r="C891" i="13"/>
  <c r="D891" i="13"/>
  <c r="E891" i="13"/>
  <c r="F891" i="13"/>
  <c r="G891" i="13"/>
  <c r="H891" i="13"/>
  <c r="I891" i="13"/>
  <c r="J891" i="13"/>
  <c r="K891" i="13"/>
  <c r="C892" i="13"/>
  <c r="D892" i="13"/>
  <c r="E892" i="13"/>
  <c r="F892" i="13"/>
  <c r="G892" i="13"/>
  <c r="H892" i="13"/>
  <c r="I892" i="13"/>
  <c r="J892" i="13"/>
  <c r="K892" i="13"/>
  <c r="C893" i="13"/>
  <c r="D893" i="13"/>
  <c r="E893" i="13"/>
  <c r="F893" i="13"/>
  <c r="G893" i="13"/>
  <c r="H893" i="13"/>
  <c r="I893" i="13"/>
  <c r="J893" i="13"/>
  <c r="K893" i="13"/>
  <c r="C894" i="13"/>
  <c r="D894" i="13"/>
  <c r="E894" i="13"/>
  <c r="F894" i="13"/>
  <c r="G894" i="13"/>
  <c r="H894" i="13"/>
  <c r="I894" i="13"/>
  <c r="J894" i="13"/>
  <c r="K894" i="13"/>
  <c r="C895" i="13"/>
  <c r="D895" i="13"/>
  <c r="E895" i="13"/>
  <c r="F895" i="13"/>
  <c r="G895" i="13"/>
  <c r="H895" i="13"/>
  <c r="I895" i="13"/>
  <c r="J895" i="13"/>
  <c r="K895" i="13"/>
  <c r="C896" i="13"/>
  <c r="D896" i="13"/>
  <c r="E896" i="13"/>
  <c r="F896" i="13"/>
  <c r="G896" i="13"/>
  <c r="H896" i="13"/>
  <c r="I896" i="13"/>
  <c r="J896" i="13"/>
  <c r="K896" i="13"/>
  <c r="C897" i="13"/>
  <c r="D897" i="13"/>
  <c r="E897" i="13"/>
  <c r="F897" i="13"/>
  <c r="G897" i="13"/>
  <c r="H897" i="13"/>
  <c r="I897" i="13"/>
  <c r="J897" i="13"/>
  <c r="K897" i="13"/>
  <c r="C898" i="13"/>
  <c r="D898" i="13"/>
  <c r="E898" i="13"/>
  <c r="F898" i="13"/>
  <c r="G898" i="13"/>
  <c r="H898" i="13"/>
  <c r="I898" i="13"/>
  <c r="J898" i="13"/>
  <c r="K898" i="13"/>
  <c r="C899" i="13"/>
  <c r="D899" i="13"/>
  <c r="E899" i="13"/>
  <c r="F899" i="13"/>
  <c r="G899" i="13"/>
  <c r="H899" i="13"/>
  <c r="I899" i="13"/>
  <c r="J899" i="13"/>
  <c r="K899" i="13"/>
  <c r="C900" i="13"/>
  <c r="D900" i="13"/>
  <c r="E900" i="13"/>
  <c r="F900" i="13"/>
  <c r="G900" i="13"/>
  <c r="H900" i="13"/>
  <c r="I900" i="13"/>
  <c r="J900" i="13"/>
  <c r="K900" i="13"/>
  <c r="C901" i="13"/>
  <c r="D901" i="13"/>
  <c r="E901" i="13"/>
  <c r="F901" i="13"/>
  <c r="G901" i="13"/>
  <c r="H901" i="13"/>
  <c r="I901" i="13"/>
  <c r="J901" i="13"/>
  <c r="K901" i="13"/>
  <c r="C902" i="13"/>
  <c r="D902" i="13"/>
  <c r="E902" i="13"/>
  <c r="F902" i="13"/>
  <c r="G902" i="13"/>
  <c r="H902" i="13"/>
  <c r="I902" i="13"/>
  <c r="J902" i="13"/>
  <c r="K902" i="13"/>
  <c r="C903" i="13"/>
  <c r="D903" i="13"/>
  <c r="E903" i="13"/>
  <c r="F903" i="13"/>
  <c r="G903" i="13"/>
  <c r="H903" i="13"/>
  <c r="I903" i="13"/>
  <c r="J903" i="13"/>
  <c r="K903" i="13"/>
  <c r="C904" i="13"/>
  <c r="D904" i="13"/>
  <c r="E904" i="13"/>
  <c r="F904" i="13"/>
  <c r="G904" i="13"/>
  <c r="H904" i="13"/>
  <c r="I904" i="13"/>
  <c r="J904" i="13"/>
  <c r="K904" i="13"/>
  <c r="C905" i="13"/>
  <c r="D905" i="13"/>
  <c r="E905" i="13"/>
  <c r="F905" i="13"/>
  <c r="G905" i="13"/>
  <c r="H905" i="13"/>
  <c r="I905" i="13"/>
  <c r="J905" i="13"/>
  <c r="K905" i="13"/>
  <c r="C906" i="13"/>
  <c r="D906" i="13"/>
  <c r="E906" i="13"/>
  <c r="F906" i="13"/>
  <c r="G906" i="13"/>
  <c r="H906" i="13"/>
  <c r="I906" i="13"/>
  <c r="J906" i="13"/>
  <c r="K906" i="13"/>
  <c r="C907" i="13"/>
  <c r="D907" i="13"/>
  <c r="E907" i="13"/>
  <c r="F907" i="13"/>
  <c r="G907" i="13"/>
  <c r="H907" i="13"/>
  <c r="I907" i="13"/>
  <c r="J907" i="13"/>
  <c r="K907" i="13"/>
  <c r="C908" i="13"/>
  <c r="D908" i="13"/>
  <c r="E908" i="13"/>
  <c r="F908" i="13"/>
  <c r="G908" i="13"/>
  <c r="H908" i="13"/>
  <c r="I908" i="13"/>
  <c r="J908" i="13"/>
  <c r="K908" i="13"/>
  <c r="C909" i="13"/>
  <c r="D909" i="13"/>
  <c r="E909" i="13"/>
  <c r="F909" i="13"/>
  <c r="G909" i="13"/>
  <c r="H909" i="13"/>
  <c r="I909" i="13"/>
  <c r="J909" i="13"/>
  <c r="K909" i="13"/>
  <c r="C910" i="13"/>
  <c r="D910" i="13"/>
  <c r="E910" i="13"/>
  <c r="F910" i="13"/>
  <c r="G910" i="13"/>
  <c r="H910" i="13"/>
  <c r="I910" i="13"/>
  <c r="J910" i="13"/>
  <c r="K910" i="13"/>
  <c r="C911" i="13"/>
  <c r="D911" i="13"/>
  <c r="E911" i="13"/>
  <c r="F911" i="13"/>
  <c r="G911" i="13"/>
  <c r="H911" i="13"/>
  <c r="I911" i="13"/>
  <c r="J911" i="13"/>
  <c r="K911" i="13"/>
  <c r="C912" i="13"/>
  <c r="D912" i="13"/>
  <c r="E912" i="13"/>
  <c r="F912" i="13"/>
  <c r="G912" i="13"/>
  <c r="H912" i="13"/>
  <c r="I912" i="13"/>
  <c r="J912" i="13"/>
  <c r="K912" i="13"/>
  <c r="C913" i="13"/>
  <c r="D913" i="13"/>
  <c r="E913" i="13"/>
  <c r="F913" i="13"/>
  <c r="G913" i="13"/>
  <c r="H913" i="13"/>
  <c r="I913" i="13"/>
  <c r="J913" i="13"/>
  <c r="K913" i="13"/>
  <c r="C914" i="13"/>
  <c r="D914" i="13"/>
  <c r="E914" i="13"/>
  <c r="F914" i="13"/>
  <c r="G914" i="13"/>
  <c r="H914" i="13"/>
  <c r="I914" i="13"/>
  <c r="J914" i="13"/>
  <c r="K914" i="13"/>
  <c r="C915" i="13"/>
  <c r="D915" i="13"/>
  <c r="E915" i="13"/>
  <c r="F915" i="13"/>
  <c r="G915" i="13"/>
  <c r="H915" i="13"/>
  <c r="I915" i="13"/>
  <c r="J915" i="13"/>
  <c r="K915" i="13"/>
  <c r="C916" i="13"/>
  <c r="D916" i="13"/>
  <c r="E916" i="13"/>
  <c r="F916" i="13"/>
  <c r="G916" i="13"/>
  <c r="H916" i="13"/>
  <c r="I916" i="13"/>
  <c r="J916" i="13"/>
  <c r="K916" i="13"/>
  <c r="C917" i="13"/>
  <c r="D917" i="13"/>
  <c r="E917" i="13"/>
  <c r="F917" i="13"/>
  <c r="G917" i="13"/>
  <c r="H917" i="13"/>
  <c r="I917" i="13"/>
  <c r="J917" i="13"/>
  <c r="K917" i="13"/>
  <c r="C918" i="13"/>
  <c r="D918" i="13"/>
  <c r="E918" i="13"/>
  <c r="F918" i="13"/>
  <c r="G918" i="13"/>
  <c r="H918" i="13"/>
  <c r="I918" i="13"/>
  <c r="J918" i="13"/>
  <c r="K918" i="13"/>
  <c r="C919" i="13"/>
  <c r="D919" i="13"/>
  <c r="E919" i="13"/>
  <c r="F919" i="13"/>
  <c r="G919" i="13"/>
  <c r="H919" i="13"/>
  <c r="I919" i="13"/>
  <c r="J919" i="13"/>
  <c r="K919" i="13"/>
  <c r="C920" i="13"/>
  <c r="D920" i="13"/>
  <c r="E920" i="13"/>
  <c r="F920" i="13"/>
  <c r="G920" i="13"/>
  <c r="H920" i="13"/>
  <c r="I920" i="13"/>
  <c r="J920" i="13"/>
  <c r="K920" i="13"/>
  <c r="C921" i="13"/>
  <c r="D921" i="13"/>
  <c r="E921" i="13"/>
  <c r="F921" i="13"/>
  <c r="G921" i="13"/>
  <c r="H921" i="13"/>
  <c r="I921" i="13"/>
  <c r="J921" i="13"/>
  <c r="K921" i="13"/>
  <c r="C922" i="13"/>
  <c r="D922" i="13"/>
  <c r="E922" i="13"/>
  <c r="F922" i="13"/>
  <c r="G922" i="13"/>
  <c r="H922" i="13"/>
  <c r="I922" i="13"/>
  <c r="J922" i="13"/>
  <c r="K922" i="13"/>
  <c r="C923" i="13"/>
  <c r="D923" i="13"/>
  <c r="E923" i="13"/>
  <c r="F923" i="13"/>
  <c r="G923" i="13"/>
  <c r="H923" i="13"/>
  <c r="I923" i="13"/>
  <c r="J923" i="13"/>
  <c r="K923" i="13"/>
  <c r="C924" i="13"/>
  <c r="D924" i="13"/>
  <c r="E924" i="13"/>
  <c r="F924" i="13"/>
  <c r="G924" i="13"/>
  <c r="H924" i="13"/>
  <c r="I924" i="13"/>
  <c r="J924" i="13"/>
  <c r="K924" i="13"/>
  <c r="C925" i="13"/>
  <c r="D925" i="13"/>
  <c r="E925" i="13"/>
  <c r="F925" i="13"/>
  <c r="G925" i="13"/>
  <c r="H925" i="13"/>
  <c r="I925" i="13"/>
  <c r="J925" i="13"/>
  <c r="K925" i="13"/>
  <c r="C926" i="13"/>
  <c r="D926" i="13"/>
  <c r="E926" i="13"/>
  <c r="F926" i="13"/>
  <c r="G926" i="13"/>
  <c r="H926" i="13"/>
  <c r="I926" i="13"/>
  <c r="J926" i="13"/>
  <c r="K926" i="13"/>
  <c r="C927" i="13"/>
  <c r="D927" i="13"/>
  <c r="E927" i="13"/>
  <c r="F927" i="13"/>
  <c r="G927" i="13"/>
  <c r="H927" i="13"/>
  <c r="I927" i="13"/>
  <c r="J927" i="13"/>
  <c r="K927" i="13"/>
  <c r="C928" i="13"/>
  <c r="D928" i="13"/>
  <c r="E928" i="13"/>
  <c r="F928" i="13"/>
  <c r="G928" i="13"/>
  <c r="H928" i="13"/>
  <c r="I928" i="13"/>
  <c r="J928" i="13"/>
  <c r="K928" i="13"/>
  <c r="C929" i="13"/>
  <c r="D929" i="13"/>
  <c r="E929" i="13"/>
  <c r="F929" i="13"/>
  <c r="G929" i="13"/>
  <c r="H929" i="13"/>
  <c r="I929" i="13"/>
  <c r="J929" i="13"/>
  <c r="K929" i="13"/>
  <c r="C930" i="13"/>
  <c r="D930" i="13"/>
  <c r="E930" i="13"/>
  <c r="F930" i="13"/>
  <c r="G930" i="13"/>
  <c r="H930" i="13"/>
  <c r="I930" i="13"/>
  <c r="J930" i="13"/>
  <c r="K930" i="13"/>
  <c r="C931" i="13"/>
  <c r="D931" i="13"/>
  <c r="E931" i="13"/>
  <c r="F931" i="13"/>
  <c r="G931" i="13"/>
  <c r="H931" i="13"/>
  <c r="I931" i="13"/>
  <c r="J931" i="13"/>
  <c r="K931" i="13"/>
  <c r="C932" i="13"/>
  <c r="D932" i="13"/>
  <c r="E932" i="13"/>
  <c r="F932" i="13"/>
  <c r="G932" i="13"/>
  <c r="H932" i="13"/>
  <c r="I932" i="13"/>
  <c r="J932" i="13"/>
  <c r="K932" i="13"/>
  <c r="C933" i="13"/>
  <c r="D933" i="13"/>
  <c r="E933" i="13"/>
  <c r="F933" i="13"/>
  <c r="G933" i="13"/>
  <c r="H933" i="13"/>
  <c r="I933" i="13"/>
  <c r="J933" i="13"/>
  <c r="K933" i="13"/>
  <c r="C934" i="13"/>
  <c r="D934" i="13"/>
  <c r="E934" i="13"/>
  <c r="F934" i="13"/>
  <c r="G934" i="13"/>
  <c r="H934" i="13"/>
  <c r="I934" i="13"/>
  <c r="J934" i="13"/>
  <c r="K934" i="13"/>
  <c r="C935" i="13"/>
  <c r="D935" i="13"/>
  <c r="E935" i="13"/>
  <c r="F935" i="13"/>
  <c r="G935" i="13"/>
  <c r="H935" i="13"/>
  <c r="I935" i="13"/>
  <c r="J935" i="13"/>
  <c r="K935" i="13"/>
  <c r="C936" i="13"/>
  <c r="D936" i="13"/>
  <c r="E936" i="13"/>
  <c r="F936" i="13"/>
  <c r="G936" i="13"/>
  <c r="H936" i="13"/>
  <c r="I936" i="13"/>
  <c r="J936" i="13"/>
  <c r="K936" i="13"/>
  <c r="C937" i="13"/>
  <c r="D937" i="13"/>
  <c r="E937" i="13"/>
  <c r="F937" i="13"/>
  <c r="G937" i="13"/>
  <c r="H937" i="13"/>
  <c r="I937" i="13"/>
  <c r="J937" i="13"/>
  <c r="K937" i="13"/>
  <c r="C938" i="13"/>
  <c r="D938" i="13"/>
  <c r="E938" i="13"/>
  <c r="F938" i="13"/>
  <c r="G938" i="13"/>
  <c r="H938" i="13"/>
  <c r="I938" i="13"/>
  <c r="J938" i="13"/>
  <c r="K938" i="13"/>
  <c r="C939" i="13"/>
  <c r="D939" i="13"/>
  <c r="E939" i="13"/>
  <c r="F939" i="13"/>
  <c r="G939" i="13"/>
  <c r="H939" i="13"/>
  <c r="I939" i="13"/>
  <c r="J939" i="13"/>
  <c r="K939" i="13"/>
  <c r="C940" i="13"/>
  <c r="D940" i="13"/>
  <c r="E940" i="13"/>
  <c r="F940" i="13"/>
  <c r="G940" i="13"/>
  <c r="H940" i="13"/>
  <c r="I940" i="13"/>
  <c r="J940" i="13"/>
  <c r="K940" i="13"/>
  <c r="C941" i="13"/>
  <c r="D941" i="13"/>
  <c r="E941" i="13"/>
  <c r="F941" i="13"/>
  <c r="G941" i="13"/>
  <c r="H941" i="13"/>
  <c r="I941" i="13"/>
  <c r="J941" i="13"/>
  <c r="K941" i="13"/>
  <c r="C942" i="13"/>
  <c r="D942" i="13"/>
  <c r="E942" i="13"/>
  <c r="F942" i="13"/>
  <c r="G942" i="13"/>
  <c r="H942" i="13"/>
  <c r="I942" i="13"/>
  <c r="J942" i="13"/>
  <c r="K942" i="13"/>
  <c r="C943" i="13"/>
  <c r="D943" i="13"/>
  <c r="E943" i="13"/>
  <c r="F943" i="13"/>
  <c r="G943" i="13"/>
  <c r="H943" i="13"/>
  <c r="I943" i="13"/>
  <c r="J943" i="13"/>
  <c r="K943" i="13"/>
  <c r="C944" i="13"/>
  <c r="D944" i="13"/>
  <c r="E944" i="13"/>
  <c r="F944" i="13"/>
  <c r="G944" i="13"/>
  <c r="H944" i="13"/>
  <c r="I944" i="13"/>
  <c r="J944" i="13"/>
  <c r="K944" i="13"/>
  <c r="C945" i="13"/>
  <c r="D945" i="13"/>
  <c r="E945" i="13"/>
  <c r="F945" i="13"/>
  <c r="G945" i="13"/>
  <c r="H945" i="13"/>
  <c r="I945" i="13"/>
  <c r="J945" i="13"/>
  <c r="K945" i="13"/>
  <c r="C946" i="13"/>
  <c r="D946" i="13"/>
  <c r="E946" i="13"/>
  <c r="F946" i="13"/>
  <c r="G946" i="13"/>
  <c r="H946" i="13"/>
  <c r="I946" i="13"/>
  <c r="J946" i="13"/>
  <c r="K946" i="13"/>
  <c r="C947" i="13"/>
  <c r="D947" i="13"/>
  <c r="E947" i="13"/>
  <c r="F947" i="13"/>
  <c r="G947" i="13"/>
  <c r="H947" i="13"/>
  <c r="I947" i="13"/>
  <c r="J947" i="13"/>
  <c r="K947" i="13"/>
  <c r="C948" i="13"/>
  <c r="D948" i="13"/>
  <c r="E948" i="13"/>
  <c r="F948" i="13"/>
  <c r="G948" i="13"/>
  <c r="H948" i="13"/>
  <c r="I948" i="13"/>
  <c r="J948" i="13"/>
  <c r="K948" i="13"/>
  <c r="C949" i="13"/>
  <c r="D949" i="13"/>
  <c r="E949" i="13"/>
  <c r="F949" i="13"/>
  <c r="G949" i="13"/>
  <c r="H949" i="13"/>
  <c r="I949" i="13"/>
  <c r="J949" i="13"/>
  <c r="K949" i="13"/>
  <c r="C950" i="13"/>
  <c r="D950" i="13"/>
  <c r="E950" i="13"/>
  <c r="F950" i="13"/>
  <c r="G950" i="13"/>
  <c r="H950" i="13"/>
  <c r="I950" i="13"/>
  <c r="J950" i="13"/>
  <c r="K950" i="13"/>
  <c r="C951" i="13"/>
  <c r="D951" i="13"/>
  <c r="E951" i="13"/>
  <c r="F951" i="13"/>
  <c r="G951" i="13"/>
  <c r="H951" i="13"/>
  <c r="I951" i="13"/>
  <c r="J951" i="13"/>
  <c r="K951" i="13"/>
  <c r="C952" i="13"/>
  <c r="D952" i="13"/>
  <c r="E952" i="13"/>
  <c r="F952" i="13"/>
  <c r="G952" i="13"/>
  <c r="H952" i="13"/>
  <c r="I952" i="13"/>
  <c r="J952" i="13"/>
  <c r="K952" i="13"/>
  <c r="C953" i="13"/>
  <c r="D953" i="13"/>
  <c r="E953" i="13"/>
  <c r="F953" i="13"/>
  <c r="G953" i="13"/>
  <c r="H953" i="13"/>
  <c r="I953" i="13"/>
  <c r="J953" i="13"/>
  <c r="K953" i="13"/>
  <c r="C954" i="13"/>
  <c r="D954" i="13"/>
  <c r="E954" i="13"/>
  <c r="F954" i="13"/>
  <c r="G954" i="13"/>
  <c r="H954" i="13"/>
  <c r="I954" i="13"/>
  <c r="J954" i="13"/>
  <c r="K954" i="13"/>
  <c r="C955" i="13"/>
  <c r="D955" i="13"/>
  <c r="E955" i="13"/>
  <c r="F955" i="13"/>
  <c r="G955" i="13"/>
  <c r="H955" i="13"/>
  <c r="I955" i="13"/>
  <c r="J955" i="13"/>
  <c r="K955" i="13"/>
  <c r="C956" i="13"/>
  <c r="D956" i="13"/>
  <c r="E956" i="13"/>
  <c r="F956" i="13"/>
  <c r="G956" i="13"/>
  <c r="H956" i="13"/>
  <c r="I956" i="13"/>
  <c r="J956" i="13"/>
  <c r="K956" i="13"/>
  <c r="C957" i="13"/>
  <c r="D957" i="13"/>
  <c r="E957" i="13"/>
  <c r="F957" i="13"/>
  <c r="G957" i="13"/>
  <c r="H957" i="13"/>
  <c r="I957" i="13"/>
  <c r="J957" i="13"/>
  <c r="K957" i="13"/>
  <c r="C958" i="13"/>
  <c r="D958" i="13"/>
  <c r="E958" i="13"/>
  <c r="F958" i="13"/>
  <c r="G958" i="13"/>
  <c r="H958" i="13"/>
  <c r="I958" i="13"/>
  <c r="J958" i="13"/>
  <c r="K958" i="13"/>
  <c r="C959" i="13"/>
  <c r="D959" i="13"/>
  <c r="E959" i="13"/>
  <c r="F959" i="13"/>
  <c r="G959" i="13"/>
  <c r="H959" i="13"/>
  <c r="I959" i="13"/>
  <c r="J959" i="13"/>
  <c r="K959" i="13"/>
  <c r="C960" i="13"/>
  <c r="D960" i="13"/>
  <c r="E960" i="13"/>
  <c r="F960" i="13"/>
  <c r="G960" i="13"/>
  <c r="H960" i="13"/>
  <c r="I960" i="13"/>
  <c r="J960" i="13"/>
  <c r="K960" i="13"/>
  <c r="C961" i="13"/>
  <c r="D961" i="13"/>
  <c r="E961" i="13"/>
  <c r="F961" i="13"/>
  <c r="G961" i="13"/>
  <c r="H961" i="13"/>
  <c r="I961" i="13"/>
  <c r="J961" i="13"/>
  <c r="K961" i="13"/>
  <c r="C962" i="13"/>
  <c r="D962" i="13"/>
  <c r="E962" i="13"/>
  <c r="F962" i="13"/>
  <c r="G962" i="13"/>
  <c r="H962" i="13"/>
  <c r="I962" i="13"/>
  <c r="J962" i="13"/>
  <c r="K962" i="13"/>
  <c r="C963" i="13"/>
  <c r="D963" i="13"/>
  <c r="E963" i="13"/>
  <c r="F963" i="13"/>
  <c r="G963" i="13"/>
  <c r="H963" i="13"/>
  <c r="I963" i="13"/>
  <c r="J963" i="13"/>
  <c r="K963" i="13"/>
  <c r="C964" i="13"/>
  <c r="D964" i="13"/>
  <c r="E964" i="13"/>
  <c r="F964" i="13"/>
  <c r="G964" i="13"/>
  <c r="H964" i="13"/>
  <c r="I964" i="13"/>
  <c r="J964" i="13"/>
  <c r="K964" i="13"/>
  <c r="C965" i="13"/>
  <c r="D965" i="13"/>
  <c r="E965" i="13"/>
  <c r="F965" i="13"/>
  <c r="G965" i="13"/>
  <c r="H965" i="13"/>
  <c r="I965" i="13"/>
  <c r="J965" i="13"/>
  <c r="K965" i="13"/>
  <c r="C966" i="13"/>
  <c r="D966" i="13"/>
  <c r="E966" i="13"/>
  <c r="F966" i="13"/>
  <c r="G966" i="13"/>
  <c r="H966" i="13"/>
  <c r="I966" i="13"/>
  <c r="J966" i="13"/>
  <c r="K966" i="13"/>
  <c r="C967" i="13"/>
  <c r="D967" i="13"/>
  <c r="E967" i="13"/>
  <c r="F967" i="13"/>
  <c r="G967" i="13"/>
  <c r="H967" i="13"/>
  <c r="I967" i="13"/>
  <c r="J967" i="13"/>
  <c r="K967" i="13"/>
  <c r="C968" i="13"/>
  <c r="D968" i="13"/>
  <c r="E968" i="13"/>
  <c r="F968" i="13"/>
  <c r="G968" i="13"/>
  <c r="H968" i="13"/>
  <c r="I968" i="13"/>
  <c r="J968" i="13"/>
  <c r="K968" i="13"/>
  <c r="C969" i="13"/>
  <c r="D969" i="13"/>
  <c r="E969" i="13"/>
  <c r="F969" i="13"/>
  <c r="G969" i="13"/>
  <c r="H969" i="13"/>
  <c r="I969" i="13"/>
  <c r="J969" i="13"/>
  <c r="K969" i="13"/>
  <c r="C970" i="13"/>
  <c r="D970" i="13"/>
  <c r="E970" i="13"/>
  <c r="F970" i="13"/>
  <c r="G970" i="13"/>
  <c r="H970" i="13"/>
  <c r="I970" i="13"/>
  <c r="J970" i="13"/>
  <c r="K970" i="13"/>
  <c r="C971" i="13"/>
  <c r="D971" i="13"/>
  <c r="E971" i="13"/>
  <c r="F971" i="13"/>
  <c r="G971" i="13"/>
  <c r="H971" i="13"/>
  <c r="I971" i="13"/>
  <c r="J971" i="13"/>
  <c r="K971" i="13"/>
  <c r="C972" i="13"/>
  <c r="D972" i="13"/>
  <c r="E972" i="13"/>
  <c r="F972" i="13"/>
  <c r="G972" i="13"/>
  <c r="H972" i="13"/>
  <c r="I972" i="13"/>
  <c r="J972" i="13"/>
  <c r="K972" i="13"/>
  <c r="C973" i="13"/>
  <c r="D973" i="13"/>
  <c r="E973" i="13"/>
  <c r="F973" i="13"/>
  <c r="G973" i="13"/>
  <c r="H973" i="13"/>
  <c r="I973" i="13"/>
  <c r="J973" i="13"/>
  <c r="K973" i="13"/>
  <c r="C974" i="13"/>
  <c r="D974" i="13"/>
  <c r="E974" i="13"/>
  <c r="F974" i="13"/>
  <c r="G974" i="13"/>
  <c r="H974" i="13"/>
  <c r="I974" i="13"/>
  <c r="J974" i="13"/>
  <c r="K974" i="13"/>
  <c r="C975" i="13"/>
  <c r="D975" i="13"/>
  <c r="E975" i="13"/>
  <c r="F975" i="13"/>
  <c r="G975" i="13"/>
  <c r="H975" i="13"/>
  <c r="I975" i="13"/>
  <c r="J975" i="13"/>
  <c r="K975" i="13"/>
  <c r="C976" i="13"/>
  <c r="D976" i="13"/>
  <c r="E976" i="13"/>
  <c r="F976" i="13"/>
  <c r="G976" i="13"/>
  <c r="H976" i="13"/>
  <c r="I976" i="13"/>
  <c r="J976" i="13"/>
  <c r="K976" i="13"/>
  <c r="C977" i="13"/>
  <c r="D977" i="13"/>
  <c r="E977" i="13"/>
  <c r="F977" i="13"/>
  <c r="G977" i="13"/>
  <c r="H977" i="13"/>
  <c r="I977" i="13"/>
  <c r="J977" i="13"/>
  <c r="K977" i="13"/>
  <c r="C978" i="13"/>
  <c r="D978" i="13"/>
  <c r="E978" i="13"/>
  <c r="F978" i="13"/>
  <c r="G978" i="13"/>
  <c r="H978" i="13"/>
  <c r="I978" i="13"/>
  <c r="J978" i="13"/>
  <c r="K978" i="13"/>
  <c r="C979" i="13"/>
  <c r="D979" i="13"/>
  <c r="E979" i="13"/>
  <c r="F979" i="13"/>
  <c r="G979" i="13"/>
  <c r="H979" i="13"/>
  <c r="I979" i="13"/>
  <c r="J979" i="13"/>
  <c r="K979" i="13"/>
  <c r="C980" i="13"/>
  <c r="D980" i="13"/>
  <c r="E980" i="13"/>
  <c r="F980" i="13"/>
  <c r="G980" i="13"/>
  <c r="H980" i="13"/>
  <c r="I980" i="13"/>
  <c r="J980" i="13"/>
  <c r="K980" i="13"/>
  <c r="C981" i="13"/>
  <c r="D981" i="13"/>
  <c r="E981" i="13"/>
  <c r="F981" i="13"/>
  <c r="G981" i="13"/>
  <c r="H981" i="13"/>
  <c r="I981" i="13"/>
  <c r="J981" i="13"/>
  <c r="K981" i="13"/>
  <c r="C982" i="13"/>
  <c r="D982" i="13"/>
  <c r="E982" i="13"/>
  <c r="F982" i="13"/>
  <c r="G982" i="13"/>
  <c r="H982" i="13"/>
  <c r="I982" i="13"/>
  <c r="J982" i="13"/>
  <c r="K982" i="13"/>
  <c r="C983" i="13"/>
  <c r="D983" i="13"/>
  <c r="E983" i="13"/>
  <c r="F983" i="13"/>
  <c r="G983" i="13"/>
  <c r="H983" i="13"/>
  <c r="I983" i="13"/>
  <c r="J983" i="13"/>
  <c r="K983" i="13"/>
  <c r="C984" i="13"/>
  <c r="D984" i="13"/>
  <c r="E984" i="13"/>
  <c r="F984" i="13"/>
  <c r="G984" i="13"/>
  <c r="H984" i="13"/>
  <c r="I984" i="13"/>
  <c r="J984" i="13"/>
  <c r="K984" i="13"/>
  <c r="C985" i="13"/>
  <c r="D985" i="13"/>
  <c r="E985" i="13"/>
  <c r="F985" i="13"/>
  <c r="G985" i="13"/>
  <c r="H985" i="13"/>
  <c r="I985" i="13"/>
  <c r="J985" i="13"/>
  <c r="K985" i="13"/>
  <c r="C986" i="13"/>
  <c r="D986" i="13"/>
  <c r="E986" i="13"/>
  <c r="F986" i="13"/>
  <c r="G986" i="13"/>
  <c r="H986" i="13"/>
  <c r="I986" i="13"/>
  <c r="J986" i="13"/>
  <c r="K986" i="13"/>
  <c r="C987" i="13"/>
  <c r="D987" i="13"/>
  <c r="E987" i="13"/>
  <c r="F987" i="13"/>
  <c r="G987" i="13"/>
  <c r="H987" i="13"/>
  <c r="I987" i="13"/>
  <c r="J987" i="13"/>
  <c r="K987" i="13"/>
  <c r="C988" i="13"/>
  <c r="D988" i="13"/>
  <c r="E988" i="13"/>
  <c r="F988" i="13"/>
  <c r="G988" i="13"/>
  <c r="H988" i="13"/>
  <c r="I988" i="13"/>
  <c r="J988" i="13"/>
  <c r="K988" i="13"/>
  <c r="C989" i="13"/>
  <c r="D989" i="13"/>
  <c r="E989" i="13"/>
  <c r="F989" i="13"/>
  <c r="G989" i="13"/>
  <c r="H989" i="13"/>
  <c r="I989" i="13"/>
  <c r="J989" i="13"/>
  <c r="K989" i="13"/>
  <c r="C990" i="13"/>
  <c r="D990" i="13"/>
  <c r="E990" i="13"/>
  <c r="F990" i="13"/>
  <c r="G990" i="13"/>
  <c r="H990" i="13"/>
  <c r="I990" i="13"/>
  <c r="J990" i="13"/>
  <c r="K990" i="13"/>
  <c r="C991" i="13"/>
  <c r="D991" i="13"/>
  <c r="E991" i="13"/>
  <c r="F991" i="13"/>
  <c r="G991" i="13"/>
  <c r="H991" i="13"/>
  <c r="I991" i="13"/>
  <c r="J991" i="13"/>
  <c r="K991" i="13"/>
  <c r="C992" i="13"/>
  <c r="D992" i="13"/>
  <c r="E992" i="13"/>
  <c r="F992" i="13"/>
  <c r="G992" i="13"/>
  <c r="H992" i="13"/>
  <c r="I992" i="13"/>
  <c r="J992" i="13"/>
  <c r="K992" i="13"/>
  <c r="C993" i="13"/>
  <c r="D993" i="13"/>
  <c r="E993" i="13"/>
  <c r="F993" i="13"/>
  <c r="G993" i="13"/>
  <c r="H993" i="13"/>
  <c r="I993" i="13"/>
  <c r="J993" i="13"/>
  <c r="K993" i="13"/>
  <c r="C994" i="13"/>
  <c r="D994" i="13"/>
  <c r="E994" i="13"/>
  <c r="F994" i="13"/>
  <c r="G994" i="13"/>
  <c r="H994" i="13"/>
  <c r="I994" i="13"/>
  <c r="J994" i="13"/>
  <c r="K994" i="13"/>
  <c r="C995" i="13"/>
  <c r="D995" i="13"/>
  <c r="E995" i="13"/>
  <c r="F995" i="13"/>
  <c r="G995" i="13"/>
  <c r="H995" i="13"/>
  <c r="I995" i="13"/>
  <c r="J995" i="13"/>
  <c r="K995" i="13"/>
  <c r="C996" i="13"/>
  <c r="D996" i="13"/>
  <c r="E996" i="13"/>
  <c r="F996" i="13"/>
  <c r="G996" i="13"/>
  <c r="H996" i="13"/>
  <c r="I996" i="13"/>
  <c r="J996" i="13"/>
  <c r="K996" i="13"/>
  <c r="C997" i="13"/>
  <c r="D997" i="13"/>
  <c r="E997" i="13"/>
  <c r="F997" i="13"/>
  <c r="G997" i="13"/>
  <c r="H997" i="13"/>
  <c r="I997" i="13"/>
  <c r="J997" i="13"/>
  <c r="K997" i="13"/>
  <c r="C998" i="13"/>
  <c r="D998" i="13"/>
  <c r="E998" i="13"/>
  <c r="F998" i="13"/>
  <c r="G998" i="13"/>
  <c r="H998" i="13"/>
  <c r="I998" i="13"/>
  <c r="J998" i="13"/>
  <c r="K998" i="13"/>
  <c r="C999" i="13"/>
  <c r="D999" i="13"/>
  <c r="E999" i="13"/>
  <c r="F999" i="13"/>
  <c r="G999" i="13"/>
  <c r="H999" i="13"/>
  <c r="I999" i="13"/>
  <c r="J999" i="13"/>
  <c r="K999" i="13"/>
  <c r="C1000" i="13"/>
  <c r="D1000" i="13"/>
  <c r="E1000" i="13"/>
  <c r="F1000" i="13"/>
  <c r="G1000" i="13"/>
  <c r="H1000" i="13"/>
  <c r="I1000" i="13"/>
  <c r="J1000" i="13"/>
  <c r="K1000" i="13"/>
  <c r="C1001" i="13"/>
  <c r="D1001" i="13"/>
  <c r="E1001" i="13"/>
  <c r="F1001" i="13"/>
  <c r="G1001" i="13"/>
  <c r="H1001" i="13"/>
  <c r="I1001" i="13"/>
  <c r="J1001" i="13"/>
  <c r="K1001" i="13"/>
  <c r="C1002" i="13"/>
  <c r="D1002" i="13"/>
  <c r="E1002" i="13"/>
  <c r="F1002" i="13"/>
  <c r="G1002" i="13"/>
  <c r="H1002" i="13"/>
  <c r="I1002" i="13"/>
  <c r="J1002" i="13"/>
  <c r="K1002" i="13"/>
  <c r="C1003" i="13"/>
  <c r="D1003" i="13"/>
  <c r="E1003" i="13"/>
  <c r="F1003" i="13"/>
  <c r="G1003" i="13"/>
  <c r="H1003" i="13"/>
  <c r="I1003" i="13"/>
  <c r="J1003" i="13"/>
  <c r="K1003" i="13"/>
  <c r="C1004" i="13"/>
  <c r="D1004" i="13"/>
  <c r="E1004" i="13"/>
  <c r="F1004" i="13"/>
  <c r="G1004" i="13"/>
  <c r="H1004" i="13"/>
  <c r="I1004" i="13"/>
  <c r="J1004" i="13"/>
  <c r="K1004" i="13"/>
  <c r="C1005" i="13"/>
  <c r="D1005" i="13"/>
  <c r="E1005" i="13"/>
  <c r="F1005" i="13"/>
  <c r="G1005" i="13"/>
  <c r="H1005" i="13"/>
  <c r="I1005" i="13"/>
  <c r="J1005" i="13"/>
  <c r="K1005" i="13"/>
  <c r="C1006" i="13"/>
  <c r="D1006" i="13"/>
  <c r="E1006" i="13"/>
  <c r="F1006" i="13"/>
  <c r="G1006" i="13"/>
  <c r="H1006" i="13"/>
  <c r="I1006" i="13"/>
  <c r="J1006" i="13"/>
  <c r="K1006" i="13"/>
  <c r="C1007" i="13"/>
  <c r="D1007" i="13"/>
  <c r="E1007" i="13"/>
  <c r="F1007" i="13"/>
  <c r="G1007" i="13"/>
  <c r="H1007" i="13"/>
  <c r="I1007" i="13"/>
  <c r="J1007" i="13"/>
  <c r="K1007" i="13"/>
  <c r="C1008" i="13"/>
  <c r="D1008" i="13"/>
  <c r="E1008" i="13"/>
  <c r="F1008" i="13"/>
  <c r="G1008" i="13"/>
  <c r="H1008" i="13"/>
  <c r="I1008" i="13"/>
  <c r="J1008" i="13"/>
  <c r="K1008" i="13"/>
  <c r="C1009" i="13"/>
  <c r="D1009" i="13"/>
  <c r="E1009" i="13"/>
  <c r="F1009" i="13"/>
  <c r="G1009" i="13"/>
  <c r="H1009" i="13"/>
  <c r="I1009" i="13"/>
  <c r="J1009" i="13"/>
  <c r="K1009" i="13"/>
  <c r="C1010" i="13"/>
  <c r="D1010" i="13"/>
  <c r="E1010" i="13"/>
  <c r="F1010" i="13"/>
  <c r="G1010" i="13"/>
  <c r="H1010" i="13"/>
  <c r="I1010" i="13"/>
  <c r="J1010" i="13"/>
  <c r="K1010" i="13"/>
  <c r="C1011" i="13"/>
  <c r="D1011" i="13"/>
  <c r="E1011" i="13"/>
  <c r="F1011" i="13"/>
  <c r="G1011" i="13"/>
  <c r="H1011" i="13"/>
  <c r="I1011" i="13"/>
  <c r="J1011" i="13"/>
  <c r="K1011" i="13"/>
  <c r="C1012" i="13"/>
  <c r="D1012" i="13"/>
  <c r="E1012" i="13"/>
  <c r="F1012" i="13"/>
  <c r="G1012" i="13"/>
  <c r="H1012" i="13"/>
  <c r="I1012" i="13"/>
  <c r="J1012" i="13"/>
  <c r="K1012" i="13"/>
  <c r="C1013" i="13"/>
  <c r="D1013" i="13"/>
  <c r="E1013" i="13"/>
  <c r="F1013" i="13"/>
  <c r="G1013" i="13"/>
  <c r="H1013" i="13"/>
  <c r="I1013" i="13"/>
  <c r="J1013" i="13"/>
  <c r="K1013" i="13"/>
  <c r="C1014" i="13"/>
  <c r="D1014" i="13"/>
  <c r="E1014" i="13"/>
  <c r="F1014" i="13"/>
  <c r="G1014" i="13"/>
  <c r="H1014" i="13"/>
  <c r="I1014" i="13"/>
  <c r="J1014" i="13"/>
  <c r="K1014" i="13"/>
  <c r="C1015" i="13"/>
  <c r="D1015" i="13"/>
  <c r="E1015" i="13"/>
  <c r="F1015" i="13"/>
  <c r="G1015" i="13"/>
  <c r="H1015" i="13"/>
  <c r="I1015" i="13"/>
  <c r="J1015" i="13"/>
  <c r="K1015" i="13"/>
  <c r="C1016" i="13"/>
  <c r="D1016" i="13"/>
  <c r="E1016" i="13"/>
  <c r="F1016" i="13"/>
  <c r="G1016" i="13"/>
  <c r="H1016" i="13"/>
  <c r="I1016" i="13"/>
  <c r="J1016" i="13"/>
  <c r="K1016" i="13"/>
  <c r="C1017" i="13"/>
  <c r="D1017" i="13"/>
  <c r="E1017" i="13"/>
  <c r="F1017" i="13"/>
  <c r="G1017" i="13"/>
  <c r="H1017" i="13"/>
  <c r="I1017" i="13"/>
  <c r="J1017" i="13"/>
  <c r="K1017" i="13"/>
  <c r="C1018" i="13"/>
  <c r="D1018" i="13"/>
  <c r="E1018" i="13"/>
  <c r="F1018" i="13"/>
  <c r="G1018" i="13"/>
  <c r="H1018" i="13"/>
  <c r="I1018" i="13"/>
  <c r="J1018" i="13"/>
  <c r="K1018" i="13"/>
  <c r="C1019" i="13"/>
  <c r="D1019" i="13"/>
  <c r="E1019" i="13"/>
  <c r="F1019" i="13"/>
  <c r="G1019" i="13"/>
  <c r="H1019" i="13"/>
  <c r="I1019" i="13"/>
  <c r="J1019" i="13"/>
  <c r="K1019" i="13"/>
  <c r="C1020" i="13"/>
  <c r="D1020" i="13"/>
  <c r="E1020" i="13"/>
  <c r="F1020" i="13"/>
  <c r="G1020" i="13"/>
  <c r="H1020" i="13"/>
  <c r="I1020" i="13"/>
  <c r="J1020" i="13"/>
  <c r="K1020" i="13"/>
  <c r="C1021" i="13"/>
  <c r="D1021" i="13"/>
  <c r="E1021" i="13"/>
  <c r="F1021" i="13"/>
  <c r="G1021" i="13"/>
  <c r="H1021" i="13"/>
  <c r="I1021" i="13"/>
  <c r="J1021" i="13"/>
  <c r="K1021" i="13"/>
  <c r="C1022" i="13"/>
  <c r="D1022" i="13"/>
  <c r="E1022" i="13"/>
  <c r="F1022" i="13"/>
  <c r="G1022" i="13"/>
  <c r="H1022" i="13"/>
  <c r="I1022" i="13"/>
  <c r="J1022" i="13"/>
  <c r="K1022" i="13"/>
  <c r="C1023" i="13"/>
  <c r="D1023" i="13"/>
  <c r="E1023" i="13"/>
  <c r="F1023" i="13"/>
  <c r="G1023" i="13"/>
  <c r="H1023" i="13"/>
  <c r="I1023" i="13"/>
  <c r="J1023" i="13"/>
  <c r="K1023" i="13"/>
  <c r="C1024" i="13"/>
  <c r="D1024" i="13"/>
  <c r="E1024" i="13"/>
  <c r="F1024" i="13"/>
  <c r="G1024" i="13"/>
  <c r="H1024" i="13"/>
  <c r="I1024" i="13"/>
  <c r="J1024" i="13"/>
  <c r="K1024" i="13"/>
  <c r="C1025" i="13"/>
  <c r="D1025" i="13"/>
  <c r="E1025" i="13"/>
  <c r="F1025" i="13"/>
  <c r="G1025" i="13"/>
  <c r="H1025" i="13"/>
  <c r="I1025" i="13"/>
  <c r="J1025" i="13"/>
  <c r="K1025" i="13"/>
  <c r="C1026" i="13"/>
  <c r="D1026" i="13"/>
  <c r="E1026" i="13"/>
  <c r="F1026" i="13"/>
  <c r="G1026" i="13"/>
  <c r="H1026" i="13"/>
  <c r="I1026" i="13"/>
  <c r="J1026" i="13"/>
  <c r="K1026" i="13"/>
  <c r="C1027" i="13"/>
  <c r="D1027" i="13"/>
  <c r="E1027" i="13"/>
  <c r="F1027" i="13"/>
  <c r="G1027" i="13"/>
  <c r="H1027" i="13"/>
  <c r="I1027" i="13"/>
  <c r="J1027" i="13"/>
  <c r="K1027" i="13"/>
  <c r="C1028" i="13"/>
  <c r="D1028" i="13"/>
  <c r="E1028" i="13"/>
  <c r="F1028" i="13"/>
  <c r="G1028" i="13"/>
  <c r="H1028" i="13"/>
  <c r="I1028" i="13"/>
  <c r="J1028" i="13"/>
  <c r="K1028" i="13"/>
  <c r="C1029" i="13"/>
  <c r="D1029" i="13"/>
  <c r="E1029" i="13"/>
  <c r="F1029" i="13"/>
  <c r="G1029" i="13"/>
  <c r="H1029" i="13"/>
  <c r="I1029" i="13"/>
  <c r="J1029" i="13"/>
  <c r="K1029" i="13"/>
  <c r="C1030" i="13"/>
  <c r="D1030" i="13"/>
  <c r="E1030" i="13"/>
  <c r="F1030" i="13"/>
  <c r="G1030" i="13"/>
  <c r="H1030" i="13"/>
  <c r="I1030" i="13"/>
  <c r="J1030" i="13"/>
  <c r="K1030" i="13"/>
  <c r="C1031" i="13"/>
  <c r="D1031" i="13"/>
  <c r="E1031" i="13"/>
  <c r="F1031" i="13"/>
  <c r="G1031" i="13"/>
  <c r="H1031" i="13"/>
  <c r="I1031" i="13"/>
  <c r="J1031" i="13"/>
  <c r="K1031" i="13"/>
  <c r="C1032" i="13"/>
  <c r="D1032" i="13"/>
  <c r="E1032" i="13"/>
  <c r="F1032" i="13"/>
  <c r="G1032" i="13"/>
  <c r="H1032" i="13"/>
  <c r="I1032" i="13"/>
  <c r="J1032" i="13"/>
  <c r="K1032" i="13"/>
  <c r="C1033" i="13"/>
  <c r="D1033" i="13"/>
  <c r="E1033" i="13"/>
  <c r="F1033" i="13"/>
  <c r="G1033" i="13"/>
  <c r="H1033" i="13"/>
  <c r="I1033" i="13"/>
  <c r="J1033" i="13"/>
  <c r="K1033" i="13"/>
  <c r="C1034" i="13"/>
  <c r="D1034" i="13"/>
  <c r="E1034" i="13"/>
  <c r="F1034" i="13"/>
  <c r="G1034" i="13"/>
  <c r="H1034" i="13"/>
  <c r="I1034" i="13"/>
  <c r="J1034" i="13"/>
  <c r="K1034" i="13"/>
  <c r="C1035" i="13"/>
  <c r="D1035" i="13"/>
  <c r="E1035" i="13"/>
  <c r="F1035" i="13"/>
  <c r="G1035" i="13"/>
  <c r="H1035" i="13"/>
  <c r="I1035" i="13"/>
  <c r="J1035" i="13"/>
  <c r="K1035" i="13"/>
  <c r="C1036" i="13"/>
  <c r="D1036" i="13"/>
  <c r="E1036" i="13"/>
  <c r="F1036" i="13"/>
  <c r="G1036" i="13"/>
  <c r="H1036" i="13"/>
  <c r="I1036" i="13"/>
  <c r="J1036" i="13"/>
  <c r="K1036" i="13"/>
  <c r="C1037" i="13"/>
  <c r="D1037" i="13"/>
  <c r="E1037" i="13"/>
  <c r="F1037" i="13"/>
  <c r="G1037" i="13"/>
  <c r="H1037" i="13"/>
  <c r="I1037" i="13"/>
  <c r="J1037" i="13"/>
  <c r="K1037" i="13"/>
  <c r="C1038" i="13"/>
  <c r="D1038" i="13"/>
  <c r="E1038" i="13"/>
  <c r="F1038" i="13"/>
  <c r="G1038" i="13"/>
  <c r="H1038" i="13"/>
  <c r="I1038" i="13"/>
  <c r="J1038" i="13"/>
  <c r="K1038" i="13"/>
  <c r="C1039" i="13"/>
  <c r="D1039" i="13"/>
  <c r="E1039" i="13"/>
  <c r="F1039" i="13"/>
  <c r="G1039" i="13"/>
  <c r="H1039" i="13"/>
  <c r="I1039" i="13"/>
  <c r="J1039" i="13"/>
  <c r="K1039" i="13"/>
  <c r="C1040" i="13"/>
  <c r="D1040" i="13"/>
  <c r="E1040" i="13"/>
  <c r="F1040" i="13"/>
  <c r="G1040" i="13"/>
  <c r="H1040" i="13"/>
  <c r="I1040" i="13"/>
  <c r="J1040" i="13"/>
  <c r="K1040" i="13"/>
  <c r="C1041" i="13"/>
  <c r="D1041" i="13"/>
  <c r="E1041" i="13"/>
  <c r="F1041" i="13"/>
  <c r="G1041" i="13"/>
  <c r="H1041" i="13"/>
  <c r="I1041" i="13"/>
  <c r="J1041" i="13"/>
  <c r="K1041" i="13"/>
  <c r="C1042" i="13"/>
  <c r="D1042" i="13"/>
  <c r="E1042" i="13"/>
  <c r="F1042" i="13"/>
  <c r="G1042" i="13"/>
  <c r="H1042" i="13"/>
  <c r="I1042" i="13"/>
  <c r="J1042" i="13"/>
  <c r="K1042" i="13"/>
  <c r="C1043" i="13"/>
  <c r="D1043" i="13"/>
  <c r="E1043" i="13"/>
  <c r="F1043" i="13"/>
  <c r="G1043" i="13"/>
  <c r="H1043" i="13"/>
  <c r="I1043" i="13"/>
  <c r="J1043" i="13"/>
  <c r="K1043" i="13"/>
  <c r="C1044" i="13"/>
  <c r="D1044" i="13"/>
  <c r="E1044" i="13"/>
  <c r="F1044" i="13"/>
  <c r="G1044" i="13"/>
  <c r="H1044" i="13"/>
  <c r="I1044" i="13"/>
  <c r="J1044" i="13"/>
  <c r="K1044" i="13"/>
  <c r="C1045" i="13"/>
  <c r="D1045" i="13"/>
  <c r="E1045" i="13"/>
  <c r="F1045" i="13"/>
  <c r="G1045" i="13"/>
  <c r="H1045" i="13"/>
  <c r="I1045" i="13"/>
  <c r="J1045" i="13"/>
  <c r="K1045" i="13"/>
  <c r="C1046" i="13"/>
  <c r="D1046" i="13"/>
  <c r="E1046" i="13"/>
  <c r="F1046" i="13"/>
  <c r="G1046" i="13"/>
  <c r="H1046" i="13"/>
  <c r="I1046" i="13"/>
  <c r="J1046" i="13"/>
  <c r="K1046" i="13"/>
  <c r="C1047" i="13"/>
  <c r="D1047" i="13"/>
  <c r="E1047" i="13"/>
  <c r="F1047" i="13"/>
  <c r="G1047" i="13"/>
  <c r="H1047" i="13"/>
  <c r="I1047" i="13"/>
  <c r="J1047" i="13"/>
  <c r="K1047" i="13"/>
  <c r="C1048" i="13"/>
  <c r="D1048" i="13"/>
  <c r="E1048" i="13"/>
  <c r="F1048" i="13"/>
  <c r="G1048" i="13"/>
  <c r="H1048" i="13"/>
  <c r="I1048" i="13"/>
  <c r="J1048" i="13"/>
  <c r="K1048" i="13"/>
  <c r="C1049" i="13"/>
  <c r="D1049" i="13"/>
  <c r="E1049" i="13"/>
  <c r="F1049" i="13"/>
  <c r="G1049" i="13"/>
  <c r="H1049" i="13"/>
  <c r="I1049" i="13"/>
  <c r="J1049" i="13"/>
  <c r="K1049" i="13"/>
  <c r="C1050" i="13"/>
  <c r="D1050" i="13"/>
  <c r="E1050" i="13"/>
  <c r="F1050" i="13"/>
  <c r="G1050" i="13"/>
  <c r="H1050" i="13"/>
  <c r="I1050" i="13"/>
  <c r="J1050" i="13"/>
  <c r="K1050" i="13"/>
  <c r="C1051" i="13"/>
  <c r="D1051" i="13"/>
  <c r="E1051" i="13"/>
  <c r="F1051" i="13"/>
  <c r="G1051" i="13"/>
  <c r="H1051" i="13"/>
  <c r="I1051" i="13"/>
  <c r="J1051" i="13"/>
  <c r="K1051" i="13"/>
  <c r="C1052" i="13"/>
  <c r="D1052" i="13"/>
  <c r="E1052" i="13"/>
  <c r="F1052" i="13"/>
  <c r="G1052" i="13"/>
  <c r="H1052" i="13"/>
  <c r="I1052" i="13"/>
  <c r="J1052" i="13"/>
  <c r="K1052" i="13"/>
  <c r="C1053" i="13"/>
  <c r="D1053" i="13"/>
  <c r="E1053" i="13"/>
  <c r="F1053" i="13"/>
  <c r="G1053" i="13"/>
  <c r="H1053" i="13"/>
  <c r="I1053" i="13"/>
  <c r="J1053" i="13"/>
  <c r="K1053" i="13"/>
  <c r="C1054" i="13"/>
  <c r="D1054" i="13"/>
  <c r="E1054" i="13"/>
  <c r="F1054" i="13"/>
  <c r="G1054" i="13"/>
  <c r="H1054" i="13"/>
  <c r="I1054" i="13"/>
  <c r="J1054" i="13"/>
  <c r="K1054" i="13"/>
  <c r="C1055" i="13"/>
  <c r="D1055" i="13"/>
  <c r="E1055" i="13"/>
  <c r="F1055" i="13"/>
  <c r="G1055" i="13"/>
  <c r="H1055" i="13"/>
  <c r="I1055" i="13"/>
  <c r="J1055" i="13"/>
  <c r="K1055" i="13"/>
  <c r="C1056" i="13"/>
  <c r="D1056" i="13"/>
  <c r="E1056" i="13"/>
  <c r="F1056" i="13"/>
  <c r="G1056" i="13"/>
  <c r="H1056" i="13"/>
  <c r="I1056" i="13"/>
  <c r="J1056" i="13"/>
  <c r="K1056" i="13"/>
  <c r="C1057" i="13"/>
  <c r="D1057" i="13"/>
  <c r="E1057" i="13"/>
  <c r="F1057" i="13"/>
  <c r="G1057" i="13"/>
  <c r="H1057" i="13"/>
  <c r="I1057" i="13"/>
  <c r="J1057" i="13"/>
  <c r="K1057" i="13"/>
  <c r="C1058" i="13"/>
  <c r="D1058" i="13"/>
  <c r="E1058" i="13"/>
  <c r="F1058" i="13"/>
  <c r="G1058" i="13"/>
  <c r="H1058" i="13"/>
  <c r="I1058" i="13"/>
  <c r="J1058" i="13"/>
  <c r="K1058" i="13"/>
  <c r="C1059" i="13"/>
  <c r="D1059" i="13"/>
  <c r="E1059" i="13"/>
  <c r="F1059" i="13"/>
  <c r="G1059" i="13"/>
  <c r="H1059" i="13"/>
  <c r="I1059" i="13"/>
  <c r="J1059" i="13"/>
  <c r="K1059" i="13"/>
  <c r="C1060" i="13"/>
  <c r="D1060" i="13"/>
  <c r="E1060" i="13"/>
  <c r="F1060" i="13"/>
  <c r="G1060" i="13"/>
  <c r="H1060" i="13"/>
  <c r="I1060" i="13"/>
  <c r="J1060" i="13"/>
  <c r="K1060" i="13"/>
  <c r="C1061" i="13"/>
  <c r="D1061" i="13"/>
  <c r="E1061" i="13"/>
  <c r="F1061" i="13"/>
  <c r="G1061" i="13"/>
  <c r="H1061" i="13"/>
  <c r="I1061" i="13"/>
  <c r="J1061" i="13"/>
  <c r="K1061" i="13"/>
  <c r="C1062" i="13"/>
  <c r="D1062" i="13"/>
  <c r="E1062" i="13"/>
  <c r="F1062" i="13"/>
  <c r="G1062" i="13"/>
  <c r="H1062" i="13"/>
  <c r="I1062" i="13"/>
  <c r="J1062" i="13"/>
  <c r="K1062" i="13"/>
  <c r="C1063" i="13"/>
  <c r="D1063" i="13"/>
  <c r="E1063" i="13"/>
  <c r="F1063" i="13"/>
  <c r="G1063" i="13"/>
  <c r="H1063" i="13"/>
  <c r="I1063" i="13"/>
  <c r="J1063" i="13"/>
  <c r="K1063" i="13"/>
  <c r="C1064" i="13"/>
  <c r="D1064" i="13"/>
  <c r="E1064" i="13"/>
  <c r="F1064" i="13"/>
  <c r="G1064" i="13"/>
  <c r="H1064" i="13"/>
  <c r="I1064" i="13"/>
  <c r="J1064" i="13"/>
  <c r="K1064" i="13"/>
  <c r="C1065" i="13"/>
  <c r="D1065" i="13"/>
  <c r="E1065" i="13"/>
  <c r="F1065" i="13"/>
  <c r="G1065" i="13"/>
  <c r="H1065" i="13"/>
  <c r="I1065" i="13"/>
  <c r="J1065" i="13"/>
  <c r="K1065" i="13"/>
  <c r="C1066" i="13"/>
  <c r="D1066" i="13"/>
  <c r="E1066" i="13"/>
  <c r="F1066" i="13"/>
  <c r="G1066" i="13"/>
  <c r="H1066" i="13"/>
  <c r="I1066" i="13"/>
  <c r="J1066" i="13"/>
  <c r="K1066" i="13"/>
  <c r="C1067" i="13"/>
  <c r="D1067" i="13"/>
  <c r="E1067" i="13"/>
  <c r="F1067" i="13"/>
  <c r="G1067" i="13"/>
  <c r="H1067" i="13"/>
  <c r="I1067" i="13"/>
  <c r="J1067" i="13"/>
  <c r="K1067" i="13"/>
  <c r="C1068" i="13"/>
  <c r="D1068" i="13"/>
  <c r="E1068" i="13"/>
  <c r="F1068" i="13"/>
  <c r="G1068" i="13"/>
  <c r="H1068" i="13"/>
  <c r="I1068" i="13"/>
  <c r="J1068" i="13"/>
  <c r="K1068" i="13"/>
  <c r="C1069" i="13"/>
  <c r="D1069" i="13"/>
  <c r="E1069" i="13"/>
  <c r="F1069" i="13"/>
  <c r="G1069" i="13"/>
  <c r="H1069" i="13"/>
  <c r="I1069" i="13"/>
  <c r="J1069" i="13"/>
  <c r="K1069" i="13"/>
  <c r="C1070" i="13"/>
  <c r="D1070" i="13"/>
  <c r="E1070" i="13"/>
  <c r="F1070" i="13"/>
  <c r="G1070" i="13"/>
  <c r="H1070" i="13"/>
  <c r="I1070" i="13"/>
  <c r="J1070" i="13"/>
  <c r="K1070" i="13"/>
  <c r="C1071" i="13"/>
  <c r="D1071" i="13"/>
  <c r="E1071" i="13"/>
  <c r="F1071" i="13"/>
  <c r="G1071" i="13"/>
  <c r="H1071" i="13"/>
  <c r="I1071" i="13"/>
  <c r="J1071" i="13"/>
  <c r="K1071" i="13"/>
  <c r="C1072" i="13"/>
  <c r="D1072" i="13"/>
  <c r="E1072" i="13"/>
  <c r="F1072" i="13"/>
  <c r="G1072" i="13"/>
  <c r="H1072" i="13"/>
  <c r="I1072" i="13"/>
  <c r="J1072" i="13"/>
  <c r="K1072" i="13"/>
  <c r="C1073" i="13"/>
  <c r="D1073" i="13"/>
  <c r="E1073" i="13"/>
  <c r="F1073" i="13"/>
  <c r="G1073" i="13"/>
  <c r="H1073" i="13"/>
  <c r="I1073" i="13"/>
  <c r="J1073" i="13"/>
  <c r="K1073" i="13"/>
  <c r="C1074" i="13"/>
  <c r="D1074" i="13"/>
  <c r="E1074" i="13"/>
  <c r="F1074" i="13"/>
  <c r="G1074" i="13"/>
  <c r="H1074" i="13"/>
  <c r="I1074" i="13"/>
  <c r="J1074" i="13"/>
  <c r="K1074" i="13"/>
  <c r="C1075" i="13"/>
  <c r="D1075" i="13"/>
  <c r="E1075" i="13"/>
  <c r="F1075" i="13"/>
  <c r="G1075" i="13"/>
  <c r="H1075" i="13"/>
  <c r="I1075" i="13"/>
  <c r="J1075" i="13"/>
  <c r="K1075" i="13"/>
  <c r="C1076" i="13"/>
  <c r="D1076" i="13"/>
  <c r="E1076" i="13"/>
  <c r="F1076" i="13"/>
  <c r="G1076" i="13"/>
  <c r="H1076" i="13"/>
  <c r="I1076" i="13"/>
  <c r="J1076" i="13"/>
  <c r="K1076" i="13"/>
  <c r="C1077" i="13"/>
  <c r="D1077" i="13"/>
  <c r="E1077" i="13"/>
  <c r="F1077" i="13"/>
  <c r="G1077" i="13"/>
  <c r="H1077" i="13"/>
  <c r="I1077" i="13"/>
  <c r="J1077" i="13"/>
  <c r="K1077" i="13"/>
  <c r="C1078" i="13"/>
  <c r="D1078" i="13"/>
  <c r="E1078" i="13"/>
  <c r="F1078" i="13"/>
  <c r="G1078" i="13"/>
  <c r="H1078" i="13"/>
  <c r="I1078" i="13"/>
  <c r="J1078" i="13"/>
  <c r="K1078" i="13"/>
  <c r="C1079" i="13"/>
  <c r="D1079" i="13"/>
  <c r="E1079" i="13"/>
  <c r="F1079" i="13"/>
  <c r="G1079" i="13"/>
  <c r="H1079" i="13"/>
  <c r="I1079" i="13"/>
  <c r="J1079" i="13"/>
  <c r="K1079" i="13"/>
  <c r="C1080" i="13"/>
  <c r="D1080" i="13"/>
  <c r="E1080" i="13"/>
  <c r="F1080" i="13"/>
  <c r="G1080" i="13"/>
  <c r="H1080" i="13"/>
  <c r="I1080" i="13"/>
  <c r="J1080" i="13"/>
  <c r="K1080" i="13"/>
  <c r="C1081" i="13"/>
  <c r="D1081" i="13"/>
  <c r="E1081" i="13"/>
  <c r="F1081" i="13"/>
  <c r="G1081" i="13"/>
  <c r="H1081" i="13"/>
  <c r="I1081" i="13"/>
  <c r="J1081" i="13"/>
  <c r="K1081" i="13"/>
  <c r="C1082" i="13"/>
  <c r="D1082" i="13"/>
  <c r="E1082" i="13"/>
  <c r="F1082" i="13"/>
  <c r="G1082" i="13"/>
  <c r="H1082" i="13"/>
  <c r="I1082" i="13"/>
  <c r="J1082" i="13"/>
  <c r="K1082" i="13"/>
  <c r="C1083" i="13"/>
  <c r="D1083" i="13"/>
  <c r="E1083" i="13"/>
  <c r="F1083" i="13"/>
  <c r="G1083" i="13"/>
  <c r="H1083" i="13"/>
  <c r="I1083" i="13"/>
  <c r="J1083" i="13"/>
  <c r="K1083" i="13"/>
  <c r="C1084" i="13"/>
  <c r="D1084" i="13"/>
  <c r="E1084" i="13"/>
  <c r="F1084" i="13"/>
  <c r="G1084" i="13"/>
  <c r="H1084" i="13"/>
  <c r="I1084" i="13"/>
  <c r="J1084" i="13"/>
  <c r="K1084" i="13"/>
  <c r="C1085" i="13"/>
  <c r="D1085" i="13"/>
  <c r="E1085" i="13"/>
  <c r="F1085" i="13"/>
  <c r="G1085" i="13"/>
  <c r="H1085" i="13"/>
  <c r="I1085" i="13"/>
  <c r="J1085" i="13"/>
  <c r="K1085" i="13"/>
  <c r="C1086" i="13"/>
  <c r="D1086" i="13"/>
  <c r="E1086" i="13"/>
  <c r="F1086" i="13"/>
  <c r="G1086" i="13"/>
  <c r="H1086" i="13"/>
  <c r="I1086" i="13"/>
  <c r="J1086" i="13"/>
  <c r="K1086" i="13"/>
  <c r="C1087" i="13"/>
  <c r="D1087" i="13"/>
  <c r="E1087" i="13"/>
  <c r="F1087" i="13"/>
  <c r="G1087" i="13"/>
  <c r="H1087" i="13"/>
  <c r="I1087" i="13"/>
  <c r="J1087" i="13"/>
  <c r="K1087" i="13"/>
  <c r="C1088" i="13"/>
  <c r="D1088" i="13"/>
  <c r="E1088" i="13"/>
  <c r="F1088" i="13"/>
  <c r="G1088" i="13"/>
  <c r="H1088" i="13"/>
  <c r="I1088" i="13"/>
  <c r="J1088" i="13"/>
  <c r="K1088" i="13"/>
  <c r="C1089" i="13"/>
  <c r="D1089" i="13"/>
  <c r="E1089" i="13"/>
  <c r="F1089" i="13"/>
  <c r="G1089" i="13"/>
  <c r="H1089" i="13"/>
  <c r="I1089" i="13"/>
  <c r="J1089" i="13"/>
  <c r="K1089" i="13"/>
  <c r="C1090" i="13"/>
  <c r="D1090" i="13"/>
  <c r="E1090" i="13"/>
  <c r="F1090" i="13"/>
  <c r="G1090" i="13"/>
  <c r="H1090" i="13"/>
  <c r="I1090" i="13"/>
  <c r="J1090" i="13"/>
  <c r="K1090" i="13"/>
  <c r="C1091" i="13"/>
  <c r="D1091" i="13"/>
  <c r="E1091" i="13"/>
  <c r="F1091" i="13"/>
  <c r="G1091" i="13"/>
  <c r="H1091" i="13"/>
  <c r="I1091" i="13"/>
  <c r="J1091" i="13"/>
  <c r="K1091" i="13"/>
  <c r="C1092" i="13"/>
  <c r="D1092" i="13"/>
  <c r="E1092" i="13"/>
  <c r="F1092" i="13"/>
  <c r="G1092" i="13"/>
  <c r="H1092" i="13"/>
  <c r="I1092" i="13"/>
  <c r="J1092" i="13"/>
  <c r="K1092" i="13"/>
  <c r="C1093" i="13"/>
  <c r="D1093" i="13"/>
  <c r="E1093" i="13"/>
  <c r="F1093" i="13"/>
  <c r="G1093" i="13"/>
  <c r="H1093" i="13"/>
  <c r="I1093" i="13"/>
  <c r="J1093" i="13"/>
  <c r="K1093" i="13"/>
  <c r="C1094" i="13"/>
  <c r="D1094" i="13"/>
  <c r="E1094" i="13"/>
  <c r="F1094" i="13"/>
  <c r="G1094" i="13"/>
  <c r="H1094" i="13"/>
  <c r="I1094" i="13"/>
  <c r="J1094" i="13"/>
  <c r="K1094" i="13"/>
  <c r="C1095" i="13"/>
  <c r="D1095" i="13"/>
  <c r="E1095" i="13"/>
  <c r="F1095" i="13"/>
  <c r="G1095" i="13"/>
  <c r="H1095" i="13"/>
  <c r="I1095" i="13"/>
  <c r="J1095" i="13"/>
  <c r="K1095" i="13"/>
  <c r="C1096" i="13"/>
  <c r="D1096" i="13"/>
  <c r="E1096" i="13"/>
  <c r="F1096" i="13"/>
  <c r="G1096" i="13"/>
  <c r="H1096" i="13"/>
  <c r="I1096" i="13"/>
  <c r="J1096" i="13"/>
  <c r="K1096" i="13"/>
  <c r="C1097" i="13"/>
  <c r="D1097" i="13"/>
  <c r="E1097" i="13"/>
  <c r="F1097" i="13"/>
  <c r="G1097" i="13"/>
  <c r="H1097" i="13"/>
  <c r="I1097" i="13"/>
  <c r="J1097" i="13"/>
  <c r="K1097" i="13"/>
  <c r="C1098" i="13"/>
  <c r="D1098" i="13"/>
  <c r="E1098" i="13"/>
  <c r="F1098" i="13"/>
  <c r="G1098" i="13"/>
  <c r="H1098" i="13"/>
  <c r="I1098" i="13"/>
  <c r="J1098" i="13"/>
  <c r="K1098" i="13"/>
  <c r="C1099" i="13"/>
  <c r="D1099" i="13"/>
  <c r="E1099" i="13"/>
  <c r="F1099" i="13"/>
  <c r="G1099" i="13"/>
  <c r="H1099" i="13"/>
  <c r="I1099" i="13"/>
  <c r="J1099" i="13"/>
  <c r="K1099" i="13"/>
  <c r="C1100" i="13"/>
  <c r="D1100" i="13"/>
  <c r="E1100" i="13"/>
  <c r="F1100" i="13"/>
  <c r="G1100" i="13"/>
  <c r="H1100" i="13"/>
  <c r="I1100" i="13"/>
  <c r="J1100" i="13"/>
  <c r="K1100" i="13"/>
  <c r="C1101" i="13"/>
  <c r="D1101" i="13"/>
  <c r="E1101" i="13"/>
  <c r="F1101" i="13"/>
  <c r="G1101" i="13"/>
  <c r="H1101" i="13"/>
  <c r="I1101" i="13"/>
  <c r="J1101" i="13"/>
  <c r="K1101" i="13"/>
  <c r="C1102" i="13"/>
  <c r="D1102" i="13"/>
  <c r="E1102" i="13"/>
  <c r="F1102" i="13"/>
  <c r="G1102" i="13"/>
  <c r="H1102" i="13"/>
  <c r="I1102" i="13"/>
  <c r="J1102" i="13"/>
  <c r="K1102" i="13"/>
  <c r="C1103" i="13"/>
  <c r="D1103" i="13"/>
  <c r="E1103" i="13"/>
  <c r="F1103" i="13"/>
  <c r="G1103" i="13"/>
  <c r="H1103" i="13"/>
  <c r="I1103" i="13"/>
  <c r="J1103" i="13"/>
  <c r="K1103" i="13"/>
  <c r="C1104" i="13"/>
  <c r="D1104" i="13"/>
  <c r="E1104" i="13"/>
  <c r="F1104" i="13"/>
  <c r="G1104" i="13"/>
  <c r="H1104" i="13"/>
  <c r="I1104" i="13"/>
  <c r="J1104" i="13"/>
  <c r="K1104" i="13"/>
  <c r="C1105" i="13"/>
  <c r="D1105" i="13"/>
  <c r="E1105" i="13"/>
  <c r="F1105" i="13"/>
  <c r="G1105" i="13"/>
  <c r="H1105" i="13"/>
  <c r="I1105" i="13"/>
  <c r="J1105" i="13"/>
  <c r="K1105" i="13"/>
  <c r="C1106" i="13"/>
  <c r="D1106" i="13"/>
  <c r="E1106" i="13"/>
  <c r="F1106" i="13"/>
  <c r="G1106" i="13"/>
  <c r="H1106" i="13"/>
  <c r="I1106" i="13"/>
  <c r="J1106" i="13"/>
  <c r="K1106" i="13"/>
  <c r="C1107" i="13"/>
  <c r="D1107" i="13"/>
  <c r="E1107" i="13"/>
  <c r="F1107" i="13"/>
  <c r="G1107" i="13"/>
  <c r="H1107" i="13"/>
  <c r="I1107" i="13"/>
  <c r="J1107" i="13"/>
  <c r="K1107" i="13"/>
  <c r="C1108" i="13"/>
  <c r="D1108" i="13"/>
  <c r="E1108" i="13"/>
  <c r="F1108" i="13"/>
  <c r="G1108" i="13"/>
  <c r="H1108" i="13"/>
  <c r="I1108" i="13"/>
  <c r="J1108" i="13"/>
  <c r="K1108" i="13"/>
  <c r="C1109" i="13"/>
  <c r="D1109" i="13"/>
  <c r="E1109" i="13"/>
  <c r="F1109" i="13"/>
  <c r="G1109" i="13"/>
  <c r="H1109" i="13"/>
  <c r="I1109" i="13"/>
  <c r="J1109" i="13"/>
  <c r="K1109" i="13"/>
  <c r="C1110" i="13"/>
  <c r="D1110" i="13"/>
  <c r="E1110" i="13"/>
  <c r="F1110" i="13"/>
  <c r="G1110" i="13"/>
  <c r="H1110" i="13"/>
  <c r="I1110" i="13"/>
  <c r="J1110" i="13"/>
  <c r="K1110" i="13"/>
  <c r="C1111" i="13"/>
  <c r="D1111" i="13"/>
  <c r="E1111" i="13"/>
  <c r="F1111" i="13"/>
  <c r="G1111" i="13"/>
  <c r="H1111" i="13"/>
  <c r="I1111" i="13"/>
  <c r="J1111" i="13"/>
  <c r="K1111" i="13"/>
  <c r="C1112" i="13"/>
  <c r="D1112" i="13"/>
  <c r="E1112" i="13"/>
  <c r="F1112" i="13"/>
  <c r="G1112" i="13"/>
  <c r="H1112" i="13"/>
  <c r="I1112" i="13"/>
  <c r="J1112" i="13"/>
  <c r="K1112" i="13"/>
  <c r="C1113" i="13"/>
  <c r="D1113" i="13"/>
  <c r="E1113" i="13"/>
  <c r="F1113" i="13"/>
  <c r="G1113" i="13"/>
  <c r="H1113" i="13"/>
  <c r="I1113" i="13"/>
  <c r="J1113" i="13"/>
  <c r="K1113" i="13"/>
  <c r="C1114" i="13"/>
  <c r="D1114" i="13"/>
  <c r="E1114" i="13"/>
  <c r="F1114" i="13"/>
  <c r="G1114" i="13"/>
  <c r="H1114" i="13"/>
  <c r="I1114" i="13"/>
  <c r="J1114" i="13"/>
  <c r="K1114" i="13"/>
  <c r="C1115" i="13"/>
  <c r="D1115" i="13"/>
  <c r="E1115" i="13"/>
  <c r="F1115" i="13"/>
  <c r="G1115" i="13"/>
  <c r="H1115" i="13"/>
  <c r="I1115" i="13"/>
  <c r="J1115" i="13"/>
  <c r="K1115" i="13"/>
  <c r="C1116" i="13"/>
  <c r="D1116" i="13"/>
  <c r="E1116" i="13"/>
  <c r="F1116" i="13"/>
  <c r="G1116" i="13"/>
  <c r="H1116" i="13"/>
  <c r="I1116" i="13"/>
  <c r="J1116" i="13"/>
  <c r="K1116" i="13"/>
  <c r="C1117" i="13"/>
  <c r="D1117" i="13"/>
  <c r="E1117" i="13"/>
  <c r="F1117" i="13"/>
  <c r="G1117" i="13"/>
  <c r="H1117" i="13"/>
  <c r="I1117" i="13"/>
  <c r="J1117" i="13"/>
  <c r="K1117" i="13"/>
  <c r="C1118" i="13"/>
  <c r="D1118" i="13"/>
  <c r="E1118" i="13"/>
  <c r="F1118" i="13"/>
  <c r="G1118" i="13"/>
  <c r="H1118" i="13"/>
  <c r="I1118" i="13"/>
  <c r="J1118" i="13"/>
  <c r="K1118" i="13"/>
  <c r="C1119" i="13"/>
  <c r="D1119" i="13"/>
  <c r="E1119" i="13"/>
  <c r="F1119" i="13"/>
  <c r="G1119" i="13"/>
  <c r="H1119" i="13"/>
  <c r="I1119" i="13"/>
  <c r="J1119" i="13"/>
  <c r="K1119" i="13"/>
  <c r="C1120" i="13"/>
  <c r="D1120" i="13"/>
  <c r="E1120" i="13"/>
  <c r="F1120" i="13"/>
  <c r="G1120" i="13"/>
  <c r="H1120" i="13"/>
  <c r="I1120" i="13"/>
  <c r="J1120" i="13"/>
  <c r="K1120" i="13"/>
  <c r="C1121" i="13"/>
  <c r="D1121" i="13"/>
  <c r="E1121" i="13"/>
  <c r="F1121" i="13"/>
  <c r="G1121" i="13"/>
  <c r="H1121" i="13"/>
  <c r="I1121" i="13"/>
  <c r="J1121" i="13"/>
  <c r="K1121" i="13"/>
  <c r="C1122" i="13"/>
  <c r="D1122" i="13"/>
  <c r="E1122" i="13"/>
  <c r="F1122" i="13"/>
  <c r="G1122" i="13"/>
  <c r="H1122" i="13"/>
  <c r="I1122" i="13"/>
  <c r="J1122" i="13"/>
  <c r="K1122" i="13"/>
  <c r="C1123" i="13"/>
  <c r="D1123" i="13"/>
  <c r="E1123" i="13"/>
  <c r="F1123" i="13"/>
  <c r="G1123" i="13"/>
  <c r="H1123" i="13"/>
  <c r="I1123" i="13"/>
  <c r="J1123" i="13"/>
  <c r="K1123" i="13"/>
  <c r="C1124" i="13"/>
  <c r="D1124" i="13"/>
  <c r="E1124" i="13"/>
  <c r="F1124" i="13"/>
  <c r="G1124" i="13"/>
  <c r="H1124" i="13"/>
  <c r="I1124" i="13"/>
  <c r="J1124" i="13"/>
  <c r="K1124" i="13"/>
  <c r="C1125" i="13"/>
  <c r="D1125" i="13"/>
  <c r="E1125" i="13"/>
  <c r="F1125" i="13"/>
  <c r="G1125" i="13"/>
  <c r="H1125" i="13"/>
  <c r="I1125" i="13"/>
  <c r="J1125" i="13"/>
  <c r="K1125" i="13"/>
  <c r="C1126" i="13"/>
  <c r="D1126" i="13"/>
  <c r="E1126" i="13"/>
  <c r="F1126" i="13"/>
  <c r="G1126" i="13"/>
  <c r="H1126" i="13"/>
  <c r="I1126" i="13"/>
  <c r="J1126" i="13"/>
  <c r="K1126" i="13"/>
  <c r="C1127" i="13"/>
  <c r="D1127" i="13"/>
  <c r="E1127" i="13"/>
  <c r="F1127" i="13"/>
  <c r="G1127" i="13"/>
  <c r="H1127" i="13"/>
  <c r="I1127" i="13"/>
  <c r="J1127" i="13"/>
  <c r="K1127" i="13"/>
  <c r="C1128" i="13"/>
  <c r="D1128" i="13"/>
  <c r="E1128" i="13"/>
  <c r="F1128" i="13"/>
  <c r="G1128" i="13"/>
  <c r="H1128" i="13"/>
  <c r="I1128" i="13"/>
  <c r="J1128" i="13"/>
  <c r="K1128" i="13"/>
  <c r="C1129" i="13"/>
  <c r="D1129" i="13"/>
  <c r="E1129" i="13"/>
  <c r="F1129" i="13"/>
  <c r="G1129" i="13"/>
  <c r="H1129" i="13"/>
  <c r="I1129" i="13"/>
  <c r="J1129" i="13"/>
  <c r="K1129" i="13"/>
  <c r="C1130" i="13"/>
  <c r="D1130" i="13"/>
  <c r="E1130" i="13"/>
  <c r="F1130" i="13"/>
  <c r="G1130" i="13"/>
  <c r="H1130" i="13"/>
  <c r="I1130" i="13"/>
  <c r="J1130" i="13"/>
  <c r="K1130" i="13"/>
  <c r="C1131" i="13"/>
  <c r="D1131" i="13"/>
  <c r="E1131" i="13"/>
  <c r="F1131" i="13"/>
  <c r="G1131" i="13"/>
  <c r="H1131" i="13"/>
  <c r="I1131" i="13"/>
  <c r="J1131" i="13"/>
  <c r="K1131" i="13"/>
  <c r="C1132" i="13"/>
  <c r="D1132" i="13"/>
  <c r="E1132" i="13"/>
  <c r="F1132" i="13"/>
  <c r="G1132" i="13"/>
  <c r="H1132" i="13"/>
  <c r="I1132" i="13"/>
  <c r="J1132" i="13"/>
  <c r="K1132" i="13"/>
  <c r="C1133" i="13"/>
  <c r="D1133" i="13"/>
  <c r="E1133" i="13"/>
  <c r="F1133" i="13"/>
  <c r="G1133" i="13"/>
  <c r="H1133" i="13"/>
  <c r="I1133" i="13"/>
  <c r="J1133" i="13"/>
  <c r="K1133" i="13"/>
  <c r="C1134" i="13"/>
  <c r="D1134" i="13"/>
  <c r="E1134" i="13"/>
  <c r="F1134" i="13"/>
  <c r="G1134" i="13"/>
  <c r="H1134" i="13"/>
  <c r="I1134" i="13"/>
  <c r="J1134" i="13"/>
  <c r="K1134" i="13"/>
  <c r="C1135" i="13"/>
  <c r="D1135" i="13"/>
  <c r="E1135" i="13"/>
  <c r="F1135" i="13"/>
  <c r="G1135" i="13"/>
  <c r="H1135" i="13"/>
  <c r="I1135" i="13"/>
  <c r="J1135" i="13"/>
  <c r="K1135" i="13"/>
  <c r="C1136" i="13"/>
  <c r="D1136" i="13"/>
  <c r="E1136" i="13"/>
  <c r="F1136" i="13"/>
  <c r="G1136" i="13"/>
  <c r="H1136" i="13"/>
  <c r="I1136" i="13"/>
  <c r="J1136" i="13"/>
  <c r="K1136" i="13"/>
  <c r="C1137" i="13"/>
  <c r="D1137" i="13"/>
  <c r="E1137" i="13"/>
  <c r="F1137" i="13"/>
  <c r="G1137" i="13"/>
  <c r="H1137" i="13"/>
  <c r="I1137" i="13"/>
  <c r="J1137" i="13"/>
  <c r="K1137" i="13"/>
  <c r="C1138" i="13"/>
  <c r="D1138" i="13"/>
  <c r="E1138" i="13"/>
  <c r="F1138" i="13"/>
  <c r="G1138" i="13"/>
  <c r="H1138" i="13"/>
  <c r="I1138" i="13"/>
  <c r="J1138" i="13"/>
  <c r="K1138" i="13"/>
  <c r="C1139" i="13"/>
  <c r="D1139" i="13"/>
  <c r="E1139" i="13"/>
  <c r="F1139" i="13"/>
  <c r="G1139" i="13"/>
  <c r="H1139" i="13"/>
  <c r="I1139" i="13"/>
  <c r="J1139" i="13"/>
  <c r="K1139" i="13"/>
  <c r="C1140" i="13"/>
  <c r="D1140" i="13"/>
  <c r="E1140" i="13"/>
  <c r="F1140" i="13"/>
  <c r="G1140" i="13"/>
  <c r="H1140" i="13"/>
  <c r="I1140" i="13"/>
  <c r="J1140" i="13"/>
  <c r="K1140" i="13"/>
  <c r="C1141" i="13"/>
  <c r="D1141" i="13"/>
  <c r="E1141" i="13"/>
  <c r="F1141" i="13"/>
  <c r="G1141" i="13"/>
  <c r="H1141" i="13"/>
  <c r="I1141" i="13"/>
  <c r="J1141" i="13"/>
  <c r="K1141" i="13"/>
  <c r="C1142" i="13"/>
  <c r="D1142" i="13"/>
  <c r="E1142" i="13"/>
  <c r="F1142" i="13"/>
  <c r="G1142" i="13"/>
  <c r="H1142" i="13"/>
  <c r="I1142" i="13"/>
  <c r="J1142" i="13"/>
  <c r="K1142" i="13"/>
  <c r="C1143" i="13"/>
  <c r="D1143" i="13"/>
  <c r="E1143" i="13"/>
  <c r="F1143" i="13"/>
  <c r="G1143" i="13"/>
  <c r="H1143" i="13"/>
  <c r="I1143" i="13"/>
  <c r="J1143" i="13"/>
  <c r="K1143" i="13"/>
  <c r="C1144" i="13"/>
  <c r="D1144" i="13"/>
  <c r="E1144" i="13"/>
  <c r="F1144" i="13"/>
  <c r="G1144" i="13"/>
  <c r="H1144" i="13"/>
  <c r="I1144" i="13"/>
  <c r="J1144" i="13"/>
  <c r="K1144" i="13"/>
  <c r="C1145" i="13"/>
  <c r="D1145" i="13"/>
  <c r="E1145" i="13"/>
  <c r="F1145" i="13"/>
  <c r="G1145" i="13"/>
  <c r="H1145" i="13"/>
  <c r="I1145" i="13"/>
  <c r="J1145" i="13"/>
  <c r="K1145" i="13"/>
  <c r="C1146" i="13"/>
  <c r="D1146" i="13"/>
  <c r="E1146" i="13"/>
  <c r="F1146" i="13"/>
  <c r="G1146" i="13"/>
  <c r="H1146" i="13"/>
  <c r="I1146" i="13"/>
  <c r="J1146" i="13"/>
  <c r="K1146" i="13"/>
  <c r="C1147" i="13"/>
  <c r="D1147" i="13"/>
  <c r="E1147" i="13"/>
  <c r="F1147" i="13"/>
  <c r="G1147" i="13"/>
  <c r="H1147" i="13"/>
  <c r="I1147" i="13"/>
  <c r="J1147" i="13"/>
  <c r="K1147" i="13"/>
  <c r="C1148" i="13"/>
  <c r="D1148" i="13"/>
  <c r="E1148" i="13"/>
  <c r="F1148" i="13"/>
  <c r="G1148" i="13"/>
  <c r="H1148" i="13"/>
  <c r="I1148" i="13"/>
  <c r="J1148" i="13"/>
  <c r="K1148" i="13"/>
  <c r="C1149" i="13"/>
  <c r="D1149" i="13"/>
  <c r="E1149" i="13"/>
  <c r="F1149" i="13"/>
  <c r="G1149" i="13"/>
  <c r="H1149" i="13"/>
  <c r="I1149" i="13"/>
  <c r="J1149" i="13"/>
  <c r="K1149" i="13"/>
  <c r="C1150" i="13"/>
  <c r="D1150" i="13"/>
  <c r="E1150" i="13"/>
  <c r="F1150" i="13"/>
  <c r="G1150" i="13"/>
  <c r="H1150" i="13"/>
  <c r="I1150" i="13"/>
  <c r="J1150" i="13"/>
  <c r="K1150" i="13"/>
  <c r="C1151" i="13"/>
  <c r="D1151" i="13"/>
  <c r="E1151" i="13"/>
  <c r="F1151" i="13"/>
  <c r="G1151" i="13"/>
  <c r="H1151" i="13"/>
  <c r="I1151" i="13"/>
  <c r="J1151" i="13"/>
  <c r="K1151" i="13"/>
  <c r="C1152" i="13"/>
  <c r="D1152" i="13"/>
  <c r="E1152" i="13"/>
  <c r="F1152" i="13"/>
  <c r="G1152" i="13"/>
  <c r="H1152" i="13"/>
  <c r="I1152" i="13"/>
  <c r="J1152" i="13"/>
  <c r="K1152" i="13"/>
  <c r="C1153" i="13"/>
  <c r="D1153" i="13"/>
  <c r="E1153" i="13"/>
  <c r="F1153" i="13"/>
  <c r="G1153" i="13"/>
  <c r="H1153" i="13"/>
  <c r="I1153" i="13"/>
  <c r="J1153" i="13"/>
  <c r="K1153" i="13"/>
  <c r="C1154" i="13"/>
  <c r="D1154" i="13"/>
  <c r="E1154" i="13"/>
  <c r="F1154" i="13"/>
  <c r="G1154" i="13"/>
  <c r="H1154" i="13"/>
  <c r="I1154" i="13"/>
  <c r="J1154" i="13"/>
  <c r="K1154" i="13"/>
  <c r="C1155" i="13"/>
  <c r="D1155" i="13"/>
  <c r="E1155" i="13"/>
  <c r="F1155" i="13"/>
  <c r="G1155" i="13"/>
  <c r="H1155" i="13"/>
  <c r="I1155" i="13"/>
  <c r="J1155" i="13"/>
  <c r="K1155" i="13"/>
  <c r="C1156" i="13"/>
  <c r="D1156" i="13"/>
  <c r="E1156" i="13"/>
  <c r="F1156" i="13"/>
  <c r="G1156" i="13"/>
  <c r="H1156" i="13"/>
  <c r="I1156" i="13"/>
  <c r="J1156" i="13"/>
  <c r="K1156" i="13"/>
  <c r="C1157" i="13"/>
  <c r="D1157" i="13"/>
  <c r="E1157" i="13"/>
  <c r="F1157" i="13"/>
  <c r="G1157" i="13"/>
  <c r="H1157" i="13"/>
  <c r="I1157" i="13"/>
  <c r="J1157" i="13"/>
  <c r="K1157" i="13"/>
  <c r="C1158" i="13"/>
  <c r="D1158" i="13"/>
  <c r="E1158" i="13"/>
  <c r="F1158" i="13"/>
  <c r="G1158" i="13"/>
  <c r="H1158" i="13"/>
  <c r="I1158" i="13"/>
  <c r="J1158" i="13"/>
  <c r="K1158" i="13"/>
  <c r="C1159" i="13"/>
  <c r="D1159" i="13"/>
  <c r="E1159" i="13"/>
  <c r="F1159" i="13"/>
  <c r="G1159" i="13"/>
  <c r="H1159" i="13"/>
  <c r="I1159" i="13"/>
  <c r="J1159" i="13"/>
  <c r="K1159" i="13"/>
  <c r="C1160" i="13"/>
  <c r="D1160" i="13"/>
  <c r="E1160" i="13"/>
  <c r="F1160" i="13"/>
  <c r="G1160" i="13"/>
  <c r="H1160" i="13"/>
  <c r="I1160" i="13"/>
  <c r="J1160" i="13"/>
  <c r="K1160" i="13"/>
  <c r="C1161" i="13"/>
  <c r="D1161" i="13"/>
  <c r="E1161" i="13"/>
  <c r="F1161" i="13"/>
  <c r="G1161" i="13"/>
  <c r="H1161" i="13"/>
  <c r="I1161" i="13"/>
  <c r="J1161" i="13"/>
  <c r="K1161" i="13"/>
  <c r="C1162" i="13"/>
  <c r="D1162" i="13"/>
  <c r="E1162" i="13"/>
  <c r="F1162" i="13"/>
  <c r="G1162" i="13"/>
  <c r="H1162" i="13"/>
  <c r="I1162" i="13"/>
  <c r="J1162" i="13"/>
  <c r="K1162" i="13"/>
  <c r="C1163" i="13"/>
  <c r="D1163" i="13"/>
  <c r="E1163" i="13"/>
  <c r="F1163" i="13"/>
  <c r="G1163" i="13"/>
  <c r="H1163" i="13"/>
  <c r="I1163" i="13"/>
  <c r="J1163" i="13"/>
  <c r="K1163" i="13"/>
  <c r="C1164" i="13"/>
  <c r="D1164" i="13"/>
  <c r="E1164" i="13"/>
  <c r="F1164" i="13"/>
  <c r="G1164" i="13"/>
  <c r="H1164" i="13"/>
  <c r="I1164" i="13"/>
  <c r="J1164" i="13"/>
  <c r="K1164" i="13"/>
  <c r="C1165" i="13"/>
  <c r="D1165" i="13"/>
  <c r="E1165" i="13"/>
  <c r="F1165" i="13"/>
  <c r="G1165" i="13"/>
  <c r="H1165" i="13"/>
  <c r="I1165" i="13"/>
  <c r="J1165" i="13"/>
  <c r="K1165" i="13"/>
  <c r="C1166" i="13"/>
  <c r="D1166" i="13"/>
  <c r="E1166" i="13"/>
  <c r="F1166" i="13"/>
  <c r="G1166" i="13"/>
  <c r="H1166" i="13"/>
  <c r="I1166" i="13"/>
  <c r="J1166" i="13"/>
  <c r="K1166" i="13"/>
  <c r="C1167" i="13"/>
  <c r="D1167" i="13"/>
  <c r="E1167" i="13"/>
  <c r="F1167" i="13"/>
  <c r="G1167" i="13"/>
  <c r="H1167" i="13"/>
  <c r="I1167" i="13"/>
  <c r="J1167" i="13"/>
  <c r="K1167" i="13"/>
  <c r="C1168" i="13"/>
  <c r="D1168" i="13"/>
  <c r="E1168" i="13"/>
  <c r="F1168" i="13"/>
  <c r="G1168" i="13"/>
  <c r="H1168" i="13"/>
  <c r="I1168" i="13"/>
  <c r="J1168" i="13"/>
  <c r="K1168" i="13"/>
  <c r="C1169" i="13"/>
  <c r="D1169" i="13"/>
  <c r="E1169" i="13"/>
  <c r="F1169" i="13"/>
  <c r="G1169" i="13"/>
  <c r="H1169" i="13"/>
  <c r="I1169" i="13"/>
  <c r="J1169" i="13"/>
  <c r="K1169" i="13"/>
  <c r="C1170" i="13"/>
  <c r="D1170" i="13"/>
  <c r="E1170" i="13"/>
  <c r="F1170" i="13"/>
  <c r="G1170" i="13"/>
  <c r="H1170" i="13"/>
  <c r="I1170" i="13"/>
  <c r="J1170" i="13"/>
  <c r="K1170" i="13"/>
  <c r="C1171" i="13"/>
  <c r="D1171" i="13"/>
  <c r="E1171" i="13"/>
  <c r="F1171" i="13"/>
  <c r="G1171" i="13"/>
  <c r="H1171" i="13"/>
  <c r="I1171" i="13"/>
  <c r="J1171" i="13"/>
  <c r="K1171" i="13"/>
  <c r="C1172" i="13"/>
  <c r="D1172" i="13"/>
  <c r="E1172" i="13"/>
  <c r="F1172" i="13"/>
  <c r="G1172" i="13"/>
  <c r="H1172" i="13"/>
  <c r="I1172" i="13"/>
  <c r="J1172" i="13"/>
  <c r="K1172" i="13"/>
  <c r="C1173" i="13"/>
  <c r="D1173" i="13"/>
  <c r="E1173" i="13"/>
  <c r="F1173" i="13"/>
  <c r="G1173" i="13"/>
  <c r="H1173" i="13"/>
  <c r="I1173" i="13"/>
  <c r="J1173" i="13"/>
  <c r="K1173" i="13"/>
  <c r="C1174" i="13"/>
  <c r="D1174" i="13"/>
  <c r="E1174" i="13"/>
  <c r="F1174" i="13"/>
  <c r="G1174" i="13"/>
  <c r="H1174" i="13"/>
  <c r="I1174" i="13"/>
  <c r="J1174" i="13"/>
  <c r="K1174" i="13"/>
  <c r="C1175" i="13"/>
  <c r="D1175" i="13"/>
  <c r="E1175" i="13"/>
  <c r="F1175" i="13"/>
  <c r="G1175" i="13"/>
  <c r="H1175" i="13"/>
  <c r="I1175" i="13"/>
  <c r="J1175" i="13"/>
  <c r="K1175" i="13"/>
  <c r="C1176" i="13"/>
  <c r="D1176" i="13"/>
  <c r="E1176" i="13"/>
  <c r="F1176" i="13"/>
  <c r="G1176" i="13"/>
  <c r="H1176" i="13"/>
  <c r="I1176" i="13"/>
  <c r="J1176" i="13"/>
  <c r="K1176" i="13"/>
  <c r="C1177" i="13"/>
  <c r="D1177" i="13"/>
  <c r="E1177" i="13"/>
  <c r="F1177" i="13"/>
  <c r="G1177" i="13"/>
  <c r="H1177" i="13"/>
  <c r="I1177" i="13"/>
  <c r="J1177" i="13"/>
  <c r="K1177" i="13"/>
  <c r="C1178" i="13"/>
  <c r="D1178" i="13"/>
  <c r="E1178" i="13"/>
  <c r="F1178" i="13"/>
  <c r="G1178" i="13"/>
  <c r="H1178" i="13"/>
  <c r="I1178" i="13"/>
  <c r="J1178" i="13"/>
  <c r="K1178" i="13"/>
  <c r="C1179" i="13"/>
  <c r="D1179" i="13"/>
  <c r="E1179" i="13"/>
  <c r="F1179" i="13"/>
  <c r="G1179" i="13"/>
  <c r="H1179" i="13"/>
  <c r="I1179" i="13"/>
  <c r="J1179" i="13"/>
  <c r="K1179" i="13"/>
  <c r="C1180" i="13"/>
  <c r="D1180" i="13"/>
  <c r="E1180" i="13"/>
  <c r="F1180" i="13"/>
  <c r="G1180" i="13"/>
  <c r="H1180" i="13"/>
  <c r="I1180" i="13"/>
  <c r="J1180" i="13"/>
  <c r="K1180" i="13"/>
  <c r="C1181" i="13"/>
  <c r="D1181" i="13"/>
  <c r="E1181" i="13"/>
  <c r="F1181" i="13"/>
  <c r="G1181" i="13"/>
  <c r="H1181" i="13"/>
  <c r="I1181" i="13"/>
  <c r="J1181" i="13"/>
  <c r="K1181" i="13"/>
  <c r="C1182" i="13"/>
  <c r="D1182" i="13"/>
  <c r="E1182" i="13"/>
  <c r="F1182" i="13"/>
  <c r="G1182" i="13"/>
  <c r="H1182" i="13"/>
  <c r="I1182" i="13"/>
  <c r="J1182" i="13"/>
  <c r="K1182" i="13"/>
  <c r="C1183" i="13"/>
  <c r="D1183" i="13"/>
  <c r="E1183" i="13"/>
  <c r="F1183" i="13"/>
  <c r="G1183" i="13"/>
  <c r="H1183" i="13"/>
  <c r="I1183" i="13"/>
  <c r="J1183" i="13"/>
  <c r="K1183" i="13"/>
  <c r="C1184" i="13"/>
  <c r="D1184" i="13"/>
  <c r="E1184" i="13"/>
  <c r="F1184" i="13"/>
  <c r="G1184" i="13"/>
  <c r="H1184" i="13"/>
  <c r="I1184" i="13"/>
  <c r="J1184" i="13"/>
  <c r="K1184" i="13"/>
  <c r="C1185" i="13"/>
  <c r="D1185" i="13"/>
  <c r="E1185" i="13"/>
  <c r="F1185" i="13"/>
  <c r="G1185" i="13"/>
  <c r="H1185" i="13"/>
  <c r="I1185" i="13"/>
  <c r="J1185" i="13"/>
  <c r="K1185" i="13"/>
  <c r="C1186" i="13"/>
  <c r="D1186" i="13"/>
  <c r="E1186" i="13"/>
  <c r="F1186" i="13"/>
  <c r="G1186" i="13"/>
  <c r="H1186" i="13"/>
  <c r="I1186" i="13"/>
  <c r="J1186" i="13"/>
  <c r="K1186" i="13"/>
  <c r="C1187" i="13"/>
  <c r="D1187" i="13"/>
  <c r="E1187" i="13"/>
  <c r="F1187" i="13"/>
  <c r="G1187" i="13"/>
  <c r="H1187" i="13"/>
  <c r="I1187" i="13"/>
  <c r="J1187" i="13"/>
  <c r="K1187" i="13"/>
  <c r="C1188" i="13"/>
  <c r="D1188" i="13"/>
  <c r="E1188" i="13"/>
  <c r="F1188" i="13"/>
  <c r="G1188" i="13"/>
  <c r="H1188" i="13"/>
  <c r="I1188" i="13"/>
  <c r="J1188" i="13"/>
  <c r="K1188" i="13"/>
  <c r="C1189" i="13"/>
  <c r="D1189" i="13"/>
  <c r="E1189" i="13"/>
  <c r="F1189" i="13"/>
  <c r="G1189" i="13"/>
  <c r="H1189" i="13"/>
  <c r="I1189" i="13"/>
  <c r="J1189" i="13"/>
  <c r="K1189" i="13"/>
  <c r="C1190" i="13"/>
  <c r="D1190" i="13"/>
  <c r="E1190" i="13"/>
  <c r="F1190" i="13"/>
  <c r="G1190" i="13"/>
  <c r="H1190" i="13"/>
  <c r="I1190" i="13"/>
  <c r="J1190" i="13"/>
  <c r="K1190" i="13"/>
  <c r="C1191" i="13"/>
  <c r="D1191" i="13"/>
  <c r="E1191" i="13"/>
  <c r="F1191" i="13"/>
  <c r="G1191" i="13"/>
  <c r="H1191" i="13"/>
  <c r="I1191" i="13"/>
  <c r="J1191" i="13"/>
  <c r="K1191" i="13"/>
  <c r="C1192" i="13"/>
  <c r="D1192" i="13"/>
  <c r="E1192" i="13"/>
  <c r="F1192" i="13"/>
  <c r="G1192" i="13"/>
  <c r="H1192" i="13"/>
  <c r="I1192" i="13"/>
  <c r="J1192" i="13"/>
  <c r="K1192" i="13"/>
  <c r="C1193" i="13"/>
  <c r="D1193" i="13"/>
  <c r="E1193" i="13"/>
  <c r="F1193" i="13"/>
  <c r="G1193" i="13"/>
  <c r="H1193" i="13"/>
  <c r="I1193" i="13"/>
  <c r="J1193" i="13"/>
  <c r="K1193" i="13"/>
  <c r="C1194" i="13"/>
  <c r="D1194" i="13"/>
  <c r="E1194" i="13"/>
  <c r="F1194" i="13"/>
  <c r="G1194" i="13"/>
  <c r="H1194" i="13"/>
  <c r="I1194" i="13"/>
  <c r="J1194" i="13"/>
  <c r="K1194" i="13"/>
  <c r="C1195" i="13"/>
  <c r="D1195" i="13"/>
  <c r="E1195" i="13"/>
  <c r="F1195" i="13"/>
  <c r="G1195" i="13"/>
  <c r="H1195" i="13"/>
  <c r="I1195" i="13"/>
  <c r="J1195" i="13"/>
  <c r="K1195" i="13"/>
  <c r="C1196" i="13"/>
  <c r="D1196" i="13"/>
  <c r="E1196" i="13"/>
  <c r="F1196" i="13"/>
  <c r="G1196" i="13"/>
  <c r="H1196" i="13"/>
  <c r="I1196" i="13"/>
  <c r="J1196" i="13"/>
  <c r="K1196" i="13"/>
  <c r="C1197" i="13"/>
  <c r="D1197" i="13"/>
  <c r="E1197" i="13"/>
  <c r="F1197" i="13"/>
  <c r="G1197" i="13"/>
  <c r="H1197" i="13"/>
  <c r="I1197" i="13"/>
  <c r="J1197" i="13"/>
  <c r="K1197" i="13"/>
  <c r="C1198" i="13"/>
  <c r="D1198" i="13"/>
  <c r="E1198" i="13"/>
  <c r="F1198" i="13"/>
  <c r="G1198" i="13"/>
  <c r="H1198" i="13"/>
  <c r="I1198" i="13"/>
  <c r="J1198" i="13"/>
  <c r="K1198" i="13"/>
  <c r="C1199" i="13"/>
  <c r="D1199" i="13"/>
  <c r="E1199" i="13"/>
  <c r="F1199" i="13"/>
  <c r="G1199" i="13"/>
  <c r="H1199" i="13"/>
  <c r="I1199" i="13"/>
  <c r="J1199" i="13"/>
  <c r="K1199" i="13"/>
  <c r="C1200" i="13"/>
  <c r="D1200" i="13"/>
  <c r="E1200" i="13"/>
  <c r="F1200" i="13"/>
  <c r="G1200" i="13"/>
  <c r="H1200" i="13"/>
  <c r="I1200" i="13"/>
  <c r="J1200" i="13"/>
  <c r="K1200" i="13"/>
  <c r="C1201" i="13"/>
  <c r="D1201" i="13"/>
  <c r="E1201" i="13"/>
  <c r="F1201" i="13"/>
  <c r="G1201" i="13"/>
  <c r="H1201" i="13"/>
  <c r="I1201" i="13"/>
  <c r="J1201" i="13"/>
  <c r="K1201" i="13"/>
  <c r="C1202" i="13"/>
  <c r="D1202" i="13"/>
  <c r="E1202" i="13"/>
  <c r="F1202" i="13"/>
  <c r="G1202" i="13"/>
  <c r="H1202" i="13"/>
  <c r="I1202" i="13"/>
  <c r="J1202" i="13"/>
  <c r="K1202" i="13"/>
  <c r="C1203" i="13"/>
  <c r="D1203" i="13"/>
  <c r="E1203" i="13"/>
  <c r="F1203" i="13"/>
  <c r="G1203" i="13"/>
  <c r="H1203" i="13"/>
  <c r="I1203" i="13"/>
  <c r="J1203" i="13"/>
  <c r="K1203" i="13"/>
  <c r="C1204" i="13"/>
  <c r="D1204" i="13"/>
  <c r="E1204" i="13"/>
  <c r="F1204" i="13"/>
  <c r="G1204" i="13"/>
  <c r="H1204" i="13"/>
  <c r="I1204" i="13"/>
  <c r="J1204" i="13"/>
  <c r="K1204" i="13"/>
  <c r="C1205" i="13"/>
  <c r="D1205" i="13"/>
  <c r="E1205" i="13"/>
  <c r="F1205" i="13"/>
  <c r="G1205" i="13"/>
  <c r="H1205" i="13"/>
  <c r="I1205" i="13"/>
  <c r="J1205" i="13"/>
  <c r="K1205" i="13"/>
  <c r="C1206" i="13"/>
  <c r="D1206" i="13"/>
  <c r="E1206" i="13"/>
  <c r="F1206" i="13"/>
  <c r="G1206" i="13"/>
  <c r="H1206" i="13"/>
  <c r="I1206" i="13"/>
  <c r="J1206" i="13"/>
  <c r="K1206" i="13"/>
  <c r="C1207" i="13"/>
  <c r="D1207" i="13"/>
  <c r="E1207" i="13"/>
  <c r="F1207" i="13"/>
  <c r="G1207" i="13"/>
  <c r="H1207" i="13"/>
  <c r="I1207" i="13"/>
  <c r="J1207" i="13"/>
  <c r="K1207" i="13"/>
  <c r="C1208" i="13"/>
  <c r="D1208" i="13"/>
  <c r="E1208" i="13"/>
  <c r="F1208" i="13"/>
  <c r="G1208" i="13"/>
  <c r="H1208" i="13"/>
  <c r="I1208" i="13"/>
  <c r="J1208" i="13"/>
  <c r="K1208" i="13"/>
  <c r="C1209" i="13"/>
  <c r="D1209" i="13"/>
  <c r="E1209" i="13"/>
  <c r="F1209" i="13"/>
  <c r="G1209" i="13"/>
  <c r="H1209" i="13"/>
  <c r="I1209" i="13"/>
  <c r="J1209" i="13"/>
  <c r="K1209" i="13"/>
  <c r="C1210" i="13"/>
  <c r="D1210" i="13"/>
  <c r="E1210" i="13"/>
  <c r="F1210" i="13"/>
  <c r="G1210" i="13"/>
  <c r="H1210" i="13"/>
  <c r="I1210" i="13"/>
  <c r="J1210" i="13"/>
  <c r="K1210" i="13"/>
  <c r="C1211" i="13"/>
  <c r="D1211" i="13"/>
  <c r="E1211" i="13"/>
  <c r="F1211" i="13"/>
  <c r="G1211" i="13"/>
  <c r="H1211" i="13"/>
  <c r="I1211" i="13"/>
  <c r="J1211" i="13"/>
  <c r="K1211" i="13"/>
  <c r="C1212" i="13"/>
  <c r="D1212" i="13"/>
  <c r="E1212" i="13"/>
  <c r="F1212" i="13"/>
  <c r="G1212" i="13"/>
  <c r="H1212" i="13"/>
  <c r="I1212" i="13"/>
  <c r="J1212" i="13"/>
  <c r="K1212" i="13"/>
  <c r="C1213" i="13"/>
  <c r="D1213" i="13"/>
  <c r="E1213" i="13"/>
  <c r="F1213" i="13"/>
  <c r="G1213" i="13"/>
  <c r="H1213" i="13"/>
  <c r="I1213" i="13"/>
  <c r="J1213" i="13"/>
  <c r="K1213" i="13"/>
  <c r="C1214" i="13"/>
  <c r="D1214" i="13"/>
  <c r="E1214" i="13"/>
  <c r="F1214" i="13"/>
  <c r="G1214" i="13"/>
  <c r="H1214" i="13"/>
  <c r="I1214" i="13"/>
  <c r="J1214" i="13"/>
  <c r="K1214" i="13"/>
  <c r="C1215" i="13"/>
  <c r="D1215" i="13"/>
  <c r="E1215" i="13"/>
  <c r="F1215" i="13"/>
  <c r="G1215" i="13"/>
  <c r="H1215" i="13"/>
  <c r="I1215" i="13"/>
  <c r="J1215" i="13"/>
  <c r="K1215" i="13"/>
  <c r="C1216" i="13"/>
  <c r="D1216" i="13"/>
  <c r="E1216" i="13"/>
  <c r="F1216" i="13"/>
  <c r="G1216" i="13"/>
  <c r="H1216" i="13"/>
  <c r="I1216" i="13"/>
  <c r="J1216" i="13"/>
  <c r="K1216" i="13"/>
  <c r="C1217" i="13"/>
  <c r="D1217" i="13"/>
  <c r="E1217" i="13"/>
  <c r="F1217" i="13"/>
  <c r="G1217" i="13"/>
  <c r="H1217" i="13"/>
  <c r="I1217" i="13"/>
  <c r="J1217" i="13"/>
  <c r="K1217" i="13"/>
  <c r="C1218" i="13"/>
  <c r="D1218" i="13"/>
  <c r="E1218" i="13"/>
  <c r="F1218" i="13"/>
  <c r="G1218" i="13"/>
  <c r="H1218" i="13"/>
  <c r="I1218" i="13"/>
  <c r="J1218" i="13"/>
  <c r="K1218" i="13"/>
  <c r="C1219" i="13"/>
  <c r="D1219" i="13"/>
  <c r="E1219" i="13"/>
  <c r="F1219" i="13"/>
  <c r="G1219" i="13"/>
  <c r="H1219" i="13"/>
  <c r="I1219" i="13"/>
  <c r="J1219" i="13"/>
  <c r="K1219" i="13"/>
  <c r="C1220" i="13"/>
  <c r="D1220" i="13"/>
  <c r="E1220" i="13"/>
  <c r="F1220" i="13"/>
  <c r="G1220" i="13"/>
  <c r="H1220" i="13"/>
  <c r="I1220" i="13"/>
  <c r="J1220" i="13"/>
  <c r="K1220" i="13"/>
  <c r="C1221" i="13"/>
  <c r="D1221" i="13"/>
  <c r="E1221" i="13"/>
  <c r="F1221" i="13"/>
  <c r="G1221" i="13"/>
  <c r="H1221" i="13"/>
  <c r="I1221" i="13"/>
  <c r="J1221" i="13"/>
  <c r="K1221" i="13"/>
  <c r="C1222" i="13"/>
  <c r="D1222" i="13"/>
  <c r="E1222" i="13"/>
  <c r="F1222" i="13"/>
  <c r="G1222" i="13"/>
  <c r="H1222" i="13"/>
  <c r="I1222" i="13"/>
  <c r="J1222" i="13"/>
  <c r="K1222" i="13"/>
  <c r="C1223" i="13"/>
  <c r="D1223" i="13"/>
  <c r="E1223" i="13"/>
  <c r="F1223" i="13"/>
  <c r="G1223" i="13"/>
  <c r="H1223" i="13"/>
  <c r="I1223" i="13"/>
  <c r="J1223" i="13"/>
  <c r="K1223" i="13"/>
  <c r="C1224" i="13"/>
  <c r="D1224" i="13"/>
  <c r="E1224" i="13"/>
  <c r="F1224" i="13"/>
  <c r="G1224" i="13"/>
  <c r="H1224" i="13"/>
  <c r="I1224" i="13"/>
  <c r="J1224" i="13"/>
  <c r="K1224" i="13"/>
  <c r="C1225" i="13"/>
  <c r="D1225" i="13"/>
  <c r="E1225" i="13"/>
  <c r="F1225" i="13"/>
  <c r="G1225" i="13"/>
  <c r="H1225" i="13"/>
  <c r="I1225" i="13"/>
  <c r="J1225" i="13"/>
  <c r="K1225" i="13"/>
  <c r="C1226" i="13"/>
  <c r="D1226" i="13"/>
  <c r="E1226" i="13"/>
  <c r="F1226" i="13"/>
  <c r="G1226" i="13"/>
  <c r="H1226" i="13"/>
  <c r="I1226" i="13"/>
  <c r="J1226" i="13"/>
  <c r="K1226" i="13"/>
  <c r="C1227" i="13"/>
  <c r="D1227" i="13"/>
  <c r="E1227" i="13"/>
  <c r="F1227" i="13"/>
  <c r="G1227" i="13"/>
  <c r="H1227" i="13"/>
  <c r="I1227" i="13"/>
  <c r="J1227" i="13"/>
  <c r="K1227" i="13"/>
  <c r="C1228" i="13"/>
  <c r="D1228" i="13"/>
  <c r="E1228" i="13"/>
  <c r="F1228" i="13"/>
  <c r="G1228" i="13"/>
  <c r="H1228" i="13"/>
  <c r="I1228" i="13"/>
  <c r="J1228" i="13"/>
  <c r="K1228" i="13"/>
  <c r="C1229" i="13"/>
  <c r="D1229" i="13"/>
  <c r="E1229" i="13"/>
  <c r="F1229" i="13"/>
  <c r="G1229" i="13"/>
  <c r="H1229" i="13"/>
  <c r="I1229" i="13"/>
  <c r="J1229" i="13"/>
  <c r="K1229" i="13"/>
  <c r="C1230" i="13"/>
  <c r="D1230" i="13"/>
  <c r="E1230" i="13"/>
  <c r="F1230" i="13"/>
  <c r="G1230" i="13"/>
  <c r="H1230" i="13"/>
  <c r="I1230" i="13"/>
  <c r="J1230" i="13"/>
  <c r="K1230" i="13"/>
  <c r="C1231" i="13"/>
  <c r="D1231" i="13"/>
  <c r="E1231" i="13"/>
  <c r="F1231" i="13"/>
  <c r="G1231" i="13"/>
  <c r="H1231" i="13"/>
  <c r="I1231" i="13"/>
  <c r="J1231" i="13"/>
  <c r="K1231" i="13"/>
  <c r="C1232" i="13"/>
  <c r="D1232" i="13"/>
  <c r="E1232" i="13"/>
  <c r="F1232" i="13"/>
  <c r="G1232" i="13"/>
  <c r="H1232" i="13"/>
  <c r="I1232" i="13"/>
  <c r="J1232" i="13"/>
  <c r="K1232" i="13"/>
  <c r="C1233" i="13"/>
  <c r="D1233" i="13"/>
  <c r="E1233" i="13"/>
  <c r="F1233" i="13"/>
  <c r="G1233" i="13"/>
  <c r="H1233" i="13"/>
  <c r="I1233" i="13"/>
  <c r="J1233" i="13"/>
  <c r="K1233" i="13"/>
  <c r="C1234" i="13"/>
  <c r="D1234" i="13"/>
  <c r="E1234" i="13"/>
  <c r="F1234" i="13"/>
  <c r="G1234" i="13"/>
  <c r="H1234" i="13"/>
  <c r="I1234" i="13"/>
  <c r="J1234" i="13"/>
  <c r="K1234" i="13"/>
  <c r="C1235" i="13"/>
  <c r="D1235" i="13"/>
  <c r="E1235" i="13"/>
  <c r="F1235" i="13"/>
  <c r="G1235" i="13"/>
  <c r="H1235" i="13"/>
  <c r="I1235" i="13"/>
  <c r="J1235" i="13"/>
  <c r="K1235" i="13"/>
  <c r="C1236" i="13"/>
  <c r="D1236" i="13"/>
  <c r="E1236" i="13"/>
  <c r="F1236" i="13"/>
  <c r="G1236" i="13"/>
  <c r="H1236" i="13"/>
  <c r="I1236" i="13"/>
  <c r="J1236" i="13"/>
  <c r="K1236" i="13"/>
  <c r="C1237" i="13"/>
  <c r="D1237" i="13"/>
  <c r="E1237" i="13"/>
  <c r="F1237" i="13"/>
  <c r="G1237" i="13"/>
  <c r="H1237" i="13"/>
  <c r="I1237" i="13"/>
  <c r="J1237" i="13"/>
  <c r="K1237" i="13"/>
  <c r="C1238" i="13"/>
  <c r="D1238" i="13"/>
  <c r="E1238" i="13"/>
  <c r="F1238" i="13"/>
  <c r="G1238" i="13"/>
  <c r="H1238" i="13"/>
  <c r="I1238" i="13"/>
  <c r="J1238" i="13"/>
  <c r="K1238" i="13"/>
  <c r="C1239" i="13"/>
  <c r="D1239" i="13"/>
  <c r="E1239" i="13"/>
  <c r="F1239" i="13"/>
  <c r="G1239" i="13"/>
  <c r="H1239" i="13"/>
  <c r="I1239" i="13"/>
  <c r="J1239" i="13"/>
  <c r="K1239" i="13"/>
  <c r="C1240" i="13"/>
  <c r="D1240" i="13"/>
  <c r="E1240" i="13"/>
  <c r="F1240" i="13"/>
  <c r="G1240" i="13"/>
  <c r="H1240" i="13"/>
  <c r="I1240" i="13"/>
  <c r="J1240" i="13"/>
  <c r="K1240" i="13"/>
  <c r="C1241" i="13"/>
  <c r="D1241" i="13"/>
  <c r="E1241" i="13"/>
  <c r="F1241" i="13"/>
  <c r="G1241" i="13"/>
  <c r="H1241" i="13"/>
  <c r="I1241" i="13"/>
  <c r="J1241" i="13"/>
  <c r="K1241" i="13"/>
  <c r="C1242" i="13"/>
  <c r="D1242" i="13"/>
  <c r="E1242" i="13"/>
  <c r="F1242" i="13"/>
  <c r="G1242" i="13"/>
  <c r="H1242" i="13"/>
  <c r="I1242" i="13"/>
  <c r="J1242" i="13"/>
  <c r="K1242" i="13"/>
  <c r="C1243" i="13"/>
  <c r="D1243" i="13"/>
  <c r="E1243" i="13"/>
  <c r="F1243" i="13"/>
  <c r="G1243" i="13"/>
  <c r="H1243" i="13"/>
  <c r="I1243" i="13"/>
  <c r="J1243" i="13"/>
  <c r="K1243" i="13"/>
  <c r="C1244" i="13"/>
  <c r="D1244" i="13"/>
  <c r="E1244" i="13"/>
  <c r="F1244" i="13"/>
  <c r="G1244" i="13"/>
  <c r="H1244" i="13"/>
  <c r="I1244" i="13"/>
  <c r="J1244" i="13"/>
  <c r="K1244" i="13"/>
  <c r="C1245" i="13"/>
  <c r="D1245" i="13"/>
  <c r="E1245" i="13"/>
  <c r="F1245" i="13"/>
  <c r="G1245" i="13"/>
  <c r="H1245" i="13"/>
  <c r="I1245" i="13"/>
  <c r="J1245" i="13"/>
  <c r="K1245" i="13"/>
  <c r="C1246" i="13"/>
  <c r="D1246" i="13"/>
  <c r="E1246" i="13"/>
  <c r="F1246" i="13"/>
  <c r="G1246" i="13"/>
  <c r="H1246" i="13"/>
  <c r="I1246" i="13"/>
  <c r="J1246" i="13"/>
  <c r="K1246" i="13"/>
  <c r="C1247" i="13"/>
  <c r="D1247" i="13"/>
  <c r="E1247" i="13"/>
  <c r="F1247" i="13"/>
  <c r="G1247" i="13"/>
  <c r="H1247" i="13"/>
  <c r="I1247" i="13"/>
  <c r="J1247" i="13"/>
  <c r="K1247" i="13"/>
  <c r="C1248" i="13"/>
  <c r="D1248" i="13"/>
  <c r="E1248" i="13"/>
  <c r="F1248" i="13"/>
  <c r="G1248" i="13"/>
  <c r="H1248" i="13"/>
  <c r="I1248" i="13"/>
  <c r="J1248" i="13"/>
  <c r="K1248" i="13"/>
  <c r="C1249" i="13"/>
  <c r="D1249" i="13"/>
  <c r="E1249" i="13"/>
  <c r="F1249" i="13"/>
  <c r="G1249" i="13"/>
  <c r="H1249" i="13"/>
  <c r="I1249" i="13"/>
  <c r="J1249" i="13"/>
  <c r="K1249" i="13"/>
  <c r="C1250" i="13"/>
  <c r="D1250" i="13"/>
  <c r="E1250" i="13"/>
  <c r="F1250" i="13"/>
  <c r="G1250" i="13"/>
  <c r="H1250" i="13"/>
  <c r="I1250" i="13"/>
  <c r="J1250" i="13"/>
  <c r="K1250" i="13"/>
  <c r="C1251" i="13"/>
  <c r="D1251" i="13"/>
  <c r="E1251" i="13"/>
  <c r="F1251" i="13"/>
  <c r="G1251" i="13"/>
  <c r="H1251" i="13"/>
  <c r="I1251" i="13"/>
  <c r="J1251" i="13"/>
  <c r="K1251" i="13"/>
  <c r="C1252" i="13"/>
  <c r="D1252" i="13"/>
  <c r="E1252" i="13"/>
  <c r="F1252" i="13"/>
  <c r="G1252" i="13"/>
  <c r="H1252" i="13"/>
  <c r="I1252" i="13"/>
  <c r="J1252" i="13"/>
  <c r="K1252" i="13"/>
  <c r="C1253" i="13"/>
  <c r="D1253" i="13"/>
  <c r="E1253" i="13"/>
  <c r="F1253" i="13"/>
  <c r="G1253" i="13"/>
  <c r="H1253" i="13"/>
  <c r="I1253" i="13"/>
  <c r="J1253" i="13"/>
  <c r="K1253" i="13"/>
  <c r="C1254" i="13"/>
  <c r="D1254" i="13"/>
  <c r="E1254" i="13"/>
  <c r="F1254" i="13"/>
  <c r="G1254" i="13"/>
  <c r="H1254" i="13"/>
  <c r="I1254" i="13"/>
  <c r="J1254" i="13"/>
  <c r="K1254" i="13"/>
  <c r="C1255" i="13"/>
  <c r="D1255" i="13"/>
  <c r="E1255" i="13"/>
  <c r="F1255" i="13"/>
  <c r="G1255" i="13"/>
  <c r="H1255" i="13"/>
  <c r="I1255" i="13"/>
  <c r="J1255" i="13"/>
  <c r="K1255" i="13"/>
  <c r="C1256" i="13"/>
  <c r="D1256" i="13"/>
  <c r="E1256" i="13"/>
  <c r="F1256" i="13"/>
  <c r="G1256" i="13"/>
  <c r="H1256" i="13"/>
  <c r="I1256" i="13"/>
  <c r="J1256" i="13"/>
  <c r="K1256" i="13"/>
  <c r="C1257" i="13"/>
  <c r="D1257" i="13"/>
  <c r="E1257" i="13"/>
  <c r="F1257" i="13"/>
  <c r="G1257" i="13"/>
  <c r="H1257" i="13"/>
  <c r="I1257" i="13"/>
  <c r="J1257" i="13"/>
  <c r="K1257" i="13"/>
  <c r="C1258" i="13"/>
  <c r="D1258" i="13"/>
  <c r="E1258" i="13"/>
  <c r="F1258" i="13"/>
  <c r="G1258" i="13"/>
  <c r="H1258" i="13"/>
  <c r="I1258" i="13"/>
  <c r="J1258" i="13"/>
  <c r="K1258" i="13"/>
  <c r="C1259" i="13"/>
  <c r="D1259" i="13"/>
  <c r="E1259" i="13"/>
  <c r="F1259" i="13"/>
  <c r="G1259" i="13"/>
  <c r="H1259" i="13"/>
  <c r="I1259" i="13"/>
  <c r="J1259" i="13"/>
  <c r="K1259" i="13"/>
  <c r="C1260" i="13"/>
  <c r="D1260" i="13"/>
  <c r="E1260" i="13"/>
  <c r="F1260" i="13"/>
  <c r="G1260" i="13"/>
  <c r="H1260" i="13"/>
  <c r="I1260" i="13"/>
  <c r="J1260" i="13"/>
  <c r="K1260" i="13"/>
  <c r="C1261" i="13"/>
  <c r="D1261" i="13"/>
  <c r="E1261" i="13"/>
  <c r="F1261" i="13"/>
  <c r="G1261" i="13"/>
  <c r="H1261" i="13"/>
  <c r="I1261" i="13"/>
  <c r="J1261" i="13"/>
  <c r="K1261" i="13"/>
  <c r="C1262" i="13"/>
  <c r="D1262" i="13"/>
  <c r="E1262" i="13"/>
  <c r="F1262" i="13"/>
  <c r="G1262" i="13"/>
  <c r="H1262" i="13"/>
  <c r="I1262" i="13"/>
  <c r="J1262" i="13"/>
  <c r="K1262" i="13"/>
  <c r="C1263" i="13"/>
  <c r="D1263" i="13"/>
  <c r="E1263" i="13"/>
  <c r="F1263" i="13"/>
  <c r="G1263" i="13"/>
  <c r="H1263" i="13"/>
  <c r="I1263" i="13"/>
  <c r="J1263" i="13"/>
  <c r="K1263" i="13"/>
  <c r="C1264" i="13"/>
  <c r="D1264" i="13"/>
  <c r="E1264" i="13"/>
  <c r="F1264" i="13"/>
  <c r="G1264" i="13"/>
  <c r="H1264" i="13"/>
  <c r="I1264" i="13"/>
  <c r="J1264" i="13"/>
  <c r="K1264" i="13"/>
  <c r="C1265" i="13"/>
  <c r="D1265" i="13"/>
  <c r="E1265" i="13"/>
  <c r="F1265" i="13"/>
  <c r="G1265" i="13"/>
  <c r="H1265" i="13"/>
  <c r="I1265" i="13"/>
  <c r="J1265" i="13"/>
  <c r="K1265" i="13"/>
  <c r="C1266" i="13"/>
  <c r="D1266" i="13"/>
  <c r="E1266" i="13"/>
  <c r="F1266" i="13"/>
  <c r="G1266" i="13"/>
  <c r="H1266" i="13"/>
  <c r="I1266" i="13"/>
  <c r="J1266" i="13"/>
  <c r="K1266" i="13"/>
  <c r="C1267" i="13"/>
  <c r="D1267" i="13"/>
  <c r="E1267" i="13"/>
  <c r="F1267" i="13"/>
  <c r="G1267" i="13"/>
  <c r="H1267" i="13"/>
  <c r="I1267" i="13"/>
  <c r="J1267" i="13"/>
  <c r="K1267" i="13"/>
  <c r="C1268" i="13"/>
  <c r="D1268" i="13"/>
  <c r="E1268" i="13"/>
  <c r="F1268" i="13"/>
  <c r="G1268" i="13"/>
  <c r="H1268" i="13"/>
  <c r="I1268" i="13"/>
  <c r="J1268" i="13"/>
  <c r="K1268" i="13"/>
  <c r="C1269" i="13"/>
  <c r="D1269" i="13"/>
  <c r="E1269" i="13"/>
  <c r="F1269" i="13"/>
  <c r="G1269" i="13"/>
  <c r="H1269" i="13"/>
  <c r="I1269" i="13"/>
  <c r="J1269" i="13"/>
  <c r="K1269" i="13"/>
  <c r="C1270" i="13"/>
  <c r="D1270" i="13"/>
  <c r="E1270" i="13"/>
  <c r="F1270" i="13"/>
  <c r="G1270" i="13"/>
  <c r="H1270" i="13"/>
  <c r="I1270" i="13"/>
  <c r="J1270" i="13"/>
  <c r="K1270" i="13"/>
  <c r="C1271" i="13"/>
  <c r="D1271" i="13"/>
  <c r="E1271" i="13"/>
  <c r="F1271" i="13"/>
  <c r="G1271" i="13"/>
  <c r="H1271" i="13"/>
  <c r="I1271" i="13"/>
  <c r="J1271" i="13"/>
  <c r="K1271" i="13"/>
  <c r="C1272" i="13"/>
  <c r="D1272" i="13"/>
  <c r="E1272" i="13"/>
  <c r="F1272" i="13"/>
  <c r="G1272" i="13"/>
  <c r="H1272" i="13"/>
  <c r="I1272" i="13"/>
  <c r="J1272" i="13"/>
  <c r="K1272" i="13"/>
  <c r="C1273" i="13"/>
  <c r="D1273" i="13"/>
  <c r="E1273" i="13"/>
  <c r="F1273" i="13"/>
  <c r="G1273" i="13"/>
  <c r="H1273" i="13"/>
  <c r="I1273" i="13"/>
  <c r="J1273" i="13"/>
  <c r="K1273" i="13"/>
  <c r="C1274" i="13"/>
  <c r="D1274" i="13"/>
  <c r="E1274" i="13"/>
  <c r="F1274" i="13"/>
  <c r="G1274" i="13"/>
  <c r="H1274" i="13"/>
  <c r="I1274" i="13"/>
  <c r="J1274" i="13"/>
  <c r="K1274" i="13"/>
  <c r="C1275" i="13"/>
  <c r="D1275" i="13"/>
  <c r="E1275" i="13"/>
  <c r="F1275" i="13"/>
  <c r="G1275" i="13"/>
  <c r="H1275" i="13"/>
  <c r="I1275" i="13"/>
  <c r="J1275" i="13"/>
  <c r="K1275" i="13"/>
  <c r="C1276" i="13"/>
  <c r="D1276" i="13"/>
  <c r="E1276" i="13"/>
  <c r="F1276" i="13"/>
  <c r="G1276" i="13"/>
  <c r="H1276" i="13"/>
  <c r="I1276" i="13"/>
  <c r="J1276" i="13"/>
  <c r="K1276" i="13"/>
  <c r="C1277" i="13"/>
  <c r="D1277" i="13"/>
  <c r="E1277" i="13"/>
  <c r="F1277" i="13"/>
  <c r="G1277" i="13"/>
  <c r="H1277" i="13"/>
  <c r="I1277" i="13"/>
  <c r="J1277" i="13"/>
  <c r="K1277" i="13"/>
  <c r="C1278" i="13"/>
  <c r="D1278" i="13"/>
  <c r="E1278" i="13"/>
  <c r="F1278" i="13"/>
  <c r="G1278" i="13"/>
  <c r="H1278" i="13"/>
  <c r="I1278" i="13"/>
  <c r="J1278" i="13"/>
  <c r="K1278" i="13"/>
  <c r="C1279" i="13"/>
  <c r="D1279" i="13"/>
  <c r="E1279" i="13"/>
  <c r="F1279" i="13"/>
  <c r="G1279" i="13"/>
  <c r="H1279" i="13"/>
  <c r="I1279" i="13"/>
  <c r="J1279" i="13"/>
  <c r="K1279" i="13"/>
  <c r="C1280" i="13"/>
  <c r="D1280" i="13"/>
  <c r="E1280" i="13"/>
  <c r="F1280" i="13"/>
  <c r="G1280" i="13"/>
  <c r="H1280" i="13"/>
  <c r="I1280" i="13"/>
  <c r="J1280" i="13"/>
  <c r="K1280" i="13"/>
  <c r="C1281" i="13"/>
  <c r="D1281" i="13"/>
  <c r="E1281" i="13"/>
  <c r="F1281" i="13"/>
  <c r="G1281" i="13"/>
  <c r="H1281" i="13"/>
  <c r="I1281" i="13"/>
  <c r="J1281" i="13"/>
  <c r="K1281" i="13"/>
  <c r="C1282" i="13"/>
  <c r="D1282" i="13"/>
  <c r="E1282" i="13"/>
  <c r="F1282" i="13"/>
  <c r="G1282" i="13"/>
  <c r="H1282" i="13"/>
  <c r="I1282" i="13"/>
  <c r="J1282" i="13"/>
  <c r="K1282" i="13"/>
  <c r="C1283" i="13"/>
  <c r="D1283" i="13"/>
  <c r="E1283" i="13"/>
  <c r="F1283" i="13"/>
  <c r="G1283" i="13"/>
  <c r="H1283" i="13"/>
  <c r="I1283" i="13"/>
  <c r="J1283" i="13"/>
  <c r="K1283" i="13"/>
  <c r="C1284" i="13"/>
  <c r="D1284" i="13"/>
  <c r="E1284" i="13"/>
  <c r="F1284" i="13"/>
  <c r="G1284" i="13"/>
  <c r="H1284" i="13"/>
  <c r="I1284" i="13"/>
  <c r="J1284" i="13"/>
  <c r="K1284" i="13"/>
  <c r="C1285" i="13"/>
  <c r="D1285" i="13"/>
  <c r="E1285" i="13"/>
  <c r="F1285" i="13"/>
  <c r="G1285" i="13"/>
  <c r="H1285" i="13"/>
  <c r="I1285" i="13"/>
  <c r="J1285" i="13"/>
  <c r="K1285" i="13"/>
  <c r="C1286" i="13"/>
  <c r="D1286" i="13"/>
  <c r="E1286" i="13"/>
  <c r="F1286" i="13"/>
  <c r="G1286" i="13"/>
  <c r="H1286" i="13"/>
  <c r="I1286" i="13"/>
  <c r="J1286" i="13"/>
  <c r="K1286" i="13"/>
  <c r="C1287" i="13"/>
  <c r="D1287" i="13"/>
  <c r="E1287" i="13"/>
  <c r="F1287" i="13"/>
  <c r="G1287" i="13"/>
  <c r="H1287" i="13"/>
  <c r="I1287" i="13"/>
  <c r="J1287" i="13"/>
  <c r="K1287" i="13"/>
  <c r="C1288" i="13"/>
  <c r="D1288" i="13"/>
  <c r="E1288" i="13"/>
  <c r="F1288" i="13"/>
  <c r="G1288" i="13"/>
  <c r="H1288" i="13"/>
  <c r="I1288" i="13"/>
  <c r="J1288" i="13"/>
  <c r="K1288" i="13"/>
  <c r="C1289" i="13"/>
  <c r="D1289" i="13"/>
  <c r="E1289" i="13"/>
  <c r="F1289" i="13"/>
  <c r="G1289" i="13"/>
  <c r="H1289" i="13"/>
  <c r="I1289" i="13"/>
  <c r="J1289" i="13"/>
  <c r="K1289" i="13"/>
  <c r="C1290" i="13"/>
  <c r="D1290" i="13"/>
  <c r="E1290" i="13"/>
  <c r="F1290" i="13"/>
  <c r="G1290" i="13"/>
  <c r="H1290" i="13"/>
  <c r="I1290" i="13"/>
  <c r="J1290" i="13"/>
  <c r="K1290" i="13"/>
  <c r="C1291" i="13"/>
  <c r="D1291" i="13"/>
  <c r="E1291" i="13"/>
  <c r="F1291" i="13"/>
  <c r="G1291" i="13"/>
  <c r="H1291" i="13"/>
  <c r="I1291" i="13"/>
  <c r="J1291" i="13"/>
  <c r="K1291" i="13"/>
  <c r="C1292" i="13"/>
  <c r="D1292" i="13"/>
  <c r="E1292" i="13"/>
  <c r="F1292" i="13"/>
  <c r="G1292" i="13"/>
  <c r="H1292" i="13"/>
  <c r="I1292" i="13"/>
  <c r="J1292" i="13"/>
  <c r="K1292" i="13"/>
  <c r="C1293" i="13"/>
  <c r="D1293" i="13"/>
  <c r="E1293" i="13"/>
  <c r="F1293" i="13"/>
  <c r="G1293" i="13"/>
  <c r="H1293" i="13"/>
  <c r="I1293" i="13"/>
  <c r="J1293" i="13"/>
  <c r="K1293" i="13"/>
  <c r="C1294" i="13"/>
  <c r="D1294" i="13"/>
  <c r="E1294" i="13"/>
  <c r="F1294" i="13"/>
  <c r="G1294" i="13"/>
  <c r="H1294" i="13"/>
  <c r="I1294" i="13"/>
  <c r="J1294" i="13"/>
  <c r="K1294" i="13"/>
  <c r="C1295" i="13"/>
  <c r="D1295" i="13"/>
  <c r="E1295" i="13"/>
  <c r="F1295" i="13"/>
  <c r="G1295" i="13"/>
  <c r="H1295" i="13"/>
  <c r="I1295" i="13"/>
  <c r="J1295" i="13"/>
  <c r="K1295" i="13"/>
  <c r="C1296" i="13"/>
  <c r="D1296" i="13"/>
  <c r="E1296" i="13"/>
  <c r="F1296" i="13"/>
  <c r="G1296" i="13"/>
  <c r="H1296" i="13"/>
  <c r="I1296" i="13"/>
  <c r="J1296" i="13"/>
  <c r="K1296" i="13"/>
  <c r="C1297" i="13"/>
  <c r="D1297" i="13"/>
  <c r="E1297" i="13"/>
  <c r="F1297" i="13"/>
  <c r="G1297" i="13"/>
  <c r="H1297" i="13"/>
  <c r="I1297" i="13"/>
  <c r="J1297" i="13"/>
  <c r="K1297" i="13"/>
  <c r="C1298" i="13"/>
  <c r="D1298" i="13"/>
  <c r="E1298" i="13"/>
  <c r="F1298" i="13"/>
  <c r="G1298" i="13"/>
  <c r="H1298" i="13"/>
  <c r="I1298" i="13"/>
  <c r="J1298" i="13"/>
  <c r="K1298" i="13"/>
  <c r="C1299" i="13"/>
  <c r="D1299" i="13"/>
  <c r="E1299" i="13"/>
  <c r="F1299" i="13"/>
  <c r="G1299" i="13"/>
  <c r="H1299" i="13"/>
  <c r="I1299" i="13"/>
  <c r="J1299" i="13"/>
  <c r="K1299" i="13"/>
  <c r="C1300" i="13"/>
  <c r="D1300" i="13"/>
  <c r="E1300" i="13"/>
  <c r="F1300" i="13"/>
  <c r="G1300" i="13"/>
  <c r="H1300" i="13"/>
  <c r="I1300" i="13"/>
  <c r="J1300" i="13"/>
  <c r="K1300" i="13"/>
  <c r="C1301" i="13"/>
  <c r="D1301" i="13"/>
  <c r="E1301" i="13"/>
  <c r="F1301" i="13"/>
  <c r="G1301" i="13"/>
  <c r="H1301" i="13"/>
  <c r="I1301" i="13"/>
  <c r="J1301" i="13"/>
  <c r="K1301" i="13"/>
  <c r="C1302" i="13"/>
  <c r="D1302" i="13"/>
  <c r="E1302" i="13"/>
  <c r="F1302" i="13"/>
  <c r="G1302" i="13"/>
  <c r="H1302" i="13"/>
  <c r="I1302" i="13"/>
  <c r="J1302" i="13"/>
  <c r="K1302" i="13"/>
  <c r="C1303" i="13"/>
  <c r="D1303" i="13"/>
  <c r="E1303" i="13"/>
  <c r="F1303" i="13"/>
  <c r="G1303" i="13"/>
  <c r="H1303" i="13"/>
  <c r="I1303" i="13"/>
  <c r="J1303" i="13"/>
  <c r="K1303" i="13"/>
  <c r="C1304" i="13"/>
  <c r="D1304" i="13"/>
  <c r="E1304" i="13"/>
  <c r="F1304" i="13"/>
  <c r="G1304" i="13"/>
  <c r="H1304" i="13"/>
  <c r="I1304" i="13"/>
  <c r="J1304" i="13"/>
  <c r="K1304" i="13"/>
  <c r="C1305" i="13"/>
  <c r="D1305" i="13"/>
  <c r="E1305" i="13"/>
  <c r="F1305" i="13"/>
  <c r="G1305" i="13"/>
  <c r="H1305" i="13"/>
  <c r="I1305" i="13"/>
  <c r="J1305" i="13"/>
  <c r="K1305" i="13"/>
  <c r="C1306" i="13"/>
  <c r="D1306" i="13"/>
  <c r="E1306" i="13"/>
  <c r="F1306" i="13"/>
  <c r="G1306" i="13"/>
  <c r="H1306" i="13"/>
  <c r="I1306" i="13"/>
  <c r="J1306" i="13"/>
  <c r="K1306" i="13"/>
  <c r="C1307" i="13"/>
  <c r="D1307" i="13"/>
  <c r="E1307" i="13"/>
  <c r="F1307" i="13"/>
  <c r="G1307" i="13"/>
  <c r="H1307" i="13"/>
  <c r="I1307" i="13"/>
  <c r="J1307" i="13"/>
  <c r="K1307" i="13"/>
  <c r="C1308" i="13"/>
  <c r="D1308" i="13"/>
  <c r="E1308" i="13"/>
  <c r="F1308" i="13"/>
  <c r="G1308" i="13"/>
  <c r="H1308" i="13"/>
  <c r="I1308" i="13"/>
  <c r="J1308" i="13"/>
  <c r="K1308" i="13"/>
  <c r="C1309" i="13"/>
  <c r="D1309" i="13"/>
  <c r="E1309" i="13"/>
  <c r="F1309" i="13"/>
  <c r="G1309" i="13"/>
  <c r="H1309" i="13"/>
  <c r="I1309" i="13"/>
  <c r="J1309" i="13"/>
  <c r="K1309" i="13"/>
  <c r="C1310" i="13"/>
  <c r="D1310" i="13"/>
  <c r="E1310" i="13"/>
  <c r="F1310" i="13"/>
  <c r="G1310" i="13"/>
  <c r="H1310" i="13"/>
  <c r="I1310" i="13"/>
  <c r="J1310" i="13"/>
  <c r="K1310" i="13"/>
  <c r="C1311" i="13"/>
  <c r="D1311" i="13"/>
  <c r="E1311" i="13"/>
  <c r="F1311" i="13"/>
  <c r="G1311" i="13"/>
  <c r="H1311" i="13"/>
  <c r="I1311" i="13"/>
  <c r="J1311" i="13"/>
  <c r="K1311" i="13"/>
  <c r="C1312" i="13"/>
  <c r="D1312" i="13"/>
  <c r="E1312" i="13"/>
  <c r="F1312" i="13"/>
  <c r="G1312" i="13"/>
  <c r="H1312" i="13"/>
  <c r="I1312" i="13"/>
  <c r="J1312" i="13"/>
  <c r="K1312" i="13"/>
  <c r="C1313" i="13"/>
  <c r="D1313" i="13"/>
  <c r="E1313" i="13"/>
  <c r="F1313" i="13"/>
  <c r="G1313" i="13"/>
  <c r="H1313" i="13"/>
  <c r="I1313" i="13"/>
  <c r="J1313" i="13"/>
  <c r="K1313" i="13"/>
  <c r="C1314" i="13"/>
  <c r="D1314" i="13"/>
  <c r="E1314" i="13"/>
  <c r="F1314" i="13"/>
  <c r="G1314" i="13"/>
  <c r="H1314" i="13"/>
  <c r="I1314" i="13"/>
  <c r="J1314" i="13"/>
  <c r="K1314" i="13"/>
  <c r="C1315" i="13"/>
  <c r="D1315" i="13"/>
  <c r="E1315" i="13"/>
  <c r="F1315" i="13"/>
  <c r="G1315" i="13"/>
  <c r="H1315" i="13"/>
  <c r="I1315" i="13"/>
  <c r="J1315" i="13"/>
  <c r="K1315" i="13"/>
  <c r="C1316" i="13"/>
  <c r="D1316" i="13"/>
  <c r="E1316" i="13"/>
  <c r="F1316" i="13"/>
  <c r="G1316" i="13"/>
  <c r="H1316" i="13"/>
  <c r="I1316" i="13"/>
  <c r="J1316" i="13"/>
  <c r="K1316" i="13"/>
  <c r="C1317" i="13"/>
  <c r="D1317" i="13"/>
  <c r="E1317" i="13"/>
  <c r="F1317" i="13"/>
  <c r="G1317" i="13"/>
  <c r="H1317" i="13"/>
  <c r="I1317" i="13"/>
  <c r="J1317" i="13"/>
  <c r="K1317" i="13"/>
  <c r="C1318" i="13"/>
  <c r="D1318" i="13"/>
  <c r="E1318" i="13"/>
  <c r="F1318" i="13"/>
  <c r="G1318" i="13"/>
  <c r="H1318" i="13"/>
  <c r="I1318" i="13"/>
  <c r="J1318" i="13"/>
  <c r="K1318" i="13"/>
  <c r="C1319" i="13"/>
  <c r="D1319" i="13"/>
  <c r="E1319" i="13"/>
  <c r="F1319" i="13"/>
  <c r="G1319" i="13"/>
  <c r="H1319" i="13"/>
  <c r="I1319" i="13"/>
  <c r="J1319" i="13"/>
  <c r="K1319" i="13"/>
  <c r="C1320" i="13"/>
  <c r="D1320" i="13"/>
  <c r="E1320" i="13"/>
  <c r="F1320" i="13"/>
  <c r="G1320" i="13"/>
  <c r="H1320" i="13"/>
  <c r="I1320" i="13"/>
  <c r="J1320" i="13"/>
  <c r="K1320" i="13"/>
  <c r="C1321" i="13"/>
  <c r="D1321" i="13"/>
  <c r="E1321" i="13"/>
  <c r="F1321" i="13"/>
  <c r="G1321" i="13"/>
  <c r="H1321" i="13"/>
  <c r="I1321" i="13"/>
  <c r="J1321" i="13"/>
  <c r="K1321" i="13"/>
  <c r="C1322" i="13"/>
  <c r="D1322" i="13"/>
  <c r="E1322" i="13"/>
  <c r="F1322" i="13"/>
  <c r="G1322" i="13"/>
  <c r="H1322" i="13"/>
  <c r="I1322" i="13"/>
  <c r="J1322" i="13"/>
  <c r="K1322" i="13"/>
  <c r="C1323" i="13"/>
  <c r="D1323" i="13"/>
  <c r="E1323" i="13"/>
  <c r="F1323" i="13"/>
  <c r="G1323" i="13"/>
  <c r="H1323" i="13"/>
  <c r="I1323" i="13"/>
  <c r="J1323" i="13"/>
  <c r="K1323" i="13"/>
  <c r="C1324" i="13"/>
  <c r="D1324" i="13"/>
  <c r="E1324" i="13"/>
  <c r="F1324" i="13"/>
  <c r="G1324" i="13"/>
  <c r="H1324" i="13"/>
  <c r="I1324" i="13"/>
  <c r="J1324" i="13"/>
  <c r="K1324" i="13"/>
  <c r="C1325" i="13"/>
  <c r="D1325" i="13"/>
  <c r="E1325" i="13"/>
  <c r="F1325" i="13"/>
  <c r="G1325" i="13"/>
  <c r="H1325" i="13"/>
  <c r="I1325" i="13"/>
  <c r="J1325" i="13"/>
  <c r="K1325" i="13"/>
  <c r="C1326" i="13"/>
  <c r="D1326" i="13"/>
  <c r="E1326" i="13"/>
  <c r="F1326" i="13"/>
  <c r="G1326" i="13"/>
  <c r="H1326" i="13"/>
  <c r="I1326" i="13"/>
  <c r="J1326" i="13"/>
  <c r="K1326" i="13"/>
  <c r="C1327" i="13"/>
  <c r="D1327" i="13"/>
  <c r="E1327" i="13"/>
  <c r="F1327" i="13"/>
  <c r="G1327" i="13"/>
  <c r="H1327" i="13"/>
  <c r="I1327" i="13"/>
  <c r="J1327" i="13"/>
  <c r="K1327" i="13"/>
  <c r="C1328" i="13"/>
  <c r="D1328" i="13"/>
  <c r="E1328" i="13"/>
  <c r="F1328" i="13"/>
  <c r="G1328" i="13"/>
  <c r="H1328" i="13"/>
  <c r="I1328" i="13"/>
  <c r="J1328" i="13"/>
  <c r="K1328" i="13"/>
  <c r="C1329" i="13"/>
  <c r="D1329" i="13"/>
  <c r="E1329" i="13"/>
  <c r="F1329" i="13"/>
  <c r="G1329" i="13"/>
  <c r="H1329" i="13"/>
  <c r="I1329" i="13"/>
  <c r="J1329" i="13"/>
  <c r="K1329" i="13"/>
  <c r="C1330" i="13"/>
  <c r="D1330" i="13"/>
  <c r="E1330" i="13"/>
  <c r="F1330" i="13"/>
  <c r="G1330" i="13"/>
  <c r="H1330" i="13"/>
  <c r="I1330" i="13"/>
  <c r="J1330" i="13"/>
  <c r="K1330" i="13"/>
  <c r="C1331" i="13"/>
  <c r="D1331" i="13"/>
  <c r="E1331" i="13"/>
  <c r="F1331" i="13"/>
  <c r="G1331" i="13"/>
  <c r="H1331" i="13"/>
  <c r="I1331" i="13"/>
  <c r="J1331" i="13"/>
  <c r="K1331" i="13"/>
  <c r="C1332" i="13"/>
  <c r="D1332" i="13"/>
  <c r="E1332" i="13"/>
  <c r="F1332" i="13"/>
  <c r="G1332" i="13"/>
  <c r="H1332" i="13"/>
  <c r="I1332" i="13"/>
  <c r="J1332" i="13"/>
  <c r="K1332" i="13"/>
  <c r="C1333" i="13"/>
  <c r="D1333" i="13"/>
  <c r="E1333" i="13"/>
  <c r="F1333" i="13"/>
  <c r="G1333" i="13"/>
  <c r="H1333" i="13"/>
  <c r="I1333" i="13"/>
  <c r="J1333" i="13"/>
  <c r="K1333" i="13"/>
  <c r="C1334" i="13"/>
  <c r="D1334" i="13"/>
  <c r="E1334" i="13"/>
  <c r="F1334" i="13"/>
  <c r="G1334" i="13"/>
  <c r="H1334" i="13"/>
  <c r="I1334" i="13"/>
  <c r="J1334" i="13"/>
  <c r="K1334" i="13"/>
  <c r="C1335" i="13"/>
  <c r="D1335" i="13"/>
  <c r="E1335" i="13"/>
  <c r="F1335" i="13"/>
  <c r="G1335" i="13"/>
  <c r="H1335" i="13"/>
  <c r="I1335" i="13"/>
  <c r="J1335" i="13"/>
  <c r="K1335" i="13"/>
  <c r="C1336" i="13"/>
  <c r="D1336" i="13"/>
  <c r="E1336" i="13"/>
  <c r="F1336" i="13"/>
  <c r="G1336" i="13"/>
  <c r="H1336" i="13"/>
  <c r="I1336" i="13"/>
  <c r="J1336" i="13"/>
  <c r="K1336" i="13"/>
  <c r="C1337" i="13"/>
  <c r="D1337" i="13"/>
  <c r="E1337" i="13"/>
  <c r="F1337" i="13"/>
  <c r="G1337" i="13"/>
  <c r="H1337" i="13"/>
  <c r="I1337" i="13"/>
  <c r="J1337" i="13"/>
  <c r="K1337" i="13"/>
  <c r="C1338" i="13"/>
  <c r="D1338" i="13"/>
  <c r="E1338" i="13"/>
  <c r="F1338" i="13"/>
  <c r="G1338" i="13"/>
  <c r="H1338" i="13"/>
  <c r="I1338" i="13"/>
  <c r="J1338" i="13"/>
  <c r="K1338" i="13"/>
  <c r="C1339" i="13"/>
  <c r="D1339" i="13"/>
  <c r="E1339" i="13"/>
  <c r="F1339" i="13"/>
  <c r="G1339" i="13"/>
  <c r="H1339" i="13"/>
  <c r="I1339" i="13"/>
  <c r="J1339" i="13"/>
  <c r="K1339" i="13"/>
  <c r="C1340" i="13"/>
  <c r="D1340" i="13"/>
  <c r="E1340" i="13"/>
  <c r="F1340" i="13"/>
  <c r="G1340" i="13"/>
  <c r="H1340" i="13"/>
  <c r="I1340" i="13"/>
  <c r="J1340" i="13"/>
  <c r="K1340" i="13"/>
  <c r="C1341" i="13"/>
  <c r="D1341" i="13"/>
  <c r="E1341" i="13"/>
  <c r="F1341" i="13"/>
  <c r="G1341" i="13"/>
  <c r="H1341" i="13"/>
  <c r="I1341" i="13"/>
  <c r="J1341" i="13"/>
  <c r="K1341" i="13"/>
  <c r="C1342" i="13"/>
  <c r="D1342" i="13"/>
  <c r="E1342" i="13"/>
  <c r="F1342" i="13"/>
  <c r="G1342" i="13"/>
  <c r="H1342" i="13"/>
  <c r="I1342" i="13"/>
  <c r="J1342" i="13"/>
  <c r="K1342" i="13"/>
  <c r="C1343" i="13"/>
  <c r="D1343" i="13"/>
  <c r="E1343" i="13"/>
  <c r="F1343" i="13"/>
  <c r="G1343" i="13"/>
  <c r="H1343" i="13"/>
  <c r="I1343" i="13"/>
  <c r="J1343" i="13"/>
  <c r="K1343" i="13"/>
  <c r="C1344" i="13"/>
  <c r="D1344" i="13"/>
  <c r="E1344" i="13"/>
  <c r="F1344" i="13"/>
  <c r="G1344" i="13"/>
  <c r="H1344" i="13"/>
  <c r="I1344" i="13"/>
  <c r="J1344" i="13"/>
  <c r="K1344" i="13"/>
  <c r="C1345" i="13"/>
  <c r="D1345" i="13"/>
  <c r="E1345" i="13"/>
  <c r="F1345" i="13"/>
  <c r="G1345" i="13"/>
  <c r="H1345" i="13"/>
  <c r="I1345" i="13"/>
  <c r="J1345" i="13"/>
  <c r="K1345" i="13"/>
  <c r="C1346" i="13"/>
  <c r="D1346" i="13"/>
  <c r="E1346" i="13"/>
  <c r="F1346" i="13"/>
  <c r="G1346" i="13"/>
  <c r="H1346" i="13"/>
  <c r="I1346" i="13"/>
  <c r="J1346" i="13"/>
  <c r="K1346" i="13"/>
  <c r="C1347" i="13"/>
  <c r="D1347" i="13"/>
  <c r="E1347" i="13"/>
  <c r="F1347" i="13"/>
  <c r="G1347" i="13"/>
  <c r="H1347" i="13"/>
  <c r="I1347" i="13"/>
  <c r="J1347" i="13"/>
  <c r="K1347" i="13"/>
  <c r="C1348" i="13"/>
  <c r="D1348" i="13"/>
  <c r="E1348" i="13"/>
  <c r="F1348" i="13"/>
  <c r="G1348" i="13"/>
  <c r="H1348" i="13"/>
  <c r="I1348" i="13"/>
  <c r="J1348" i="13"/>
  <c r="K1348" i="13"/>
  <c r="C1349" i="13"/>
  <c r="D1349" i="13"/>
  <c r="E1349" i="13"/>
  <c r="F1349" i="13"/>
  <c r="G1349" i="13"/>
  <c r="H1349" i="13"/>
  <c r="I1349" i="13"/>
  <c r="J1349" i="13"/>
  <c r="K1349" i="13"/>
  <c r="C1350" i="13"/>
  <c r="D1350" i="13"/>
  <c r="E1350" i="13"/>
  <c r="F1350" i="13"/>
  <c r="G1350" i="13"/>
  <c r="H1350" i="13"/>
  <c r="I1350" i="13"/>
  <c r="J1350" i="13"/>
  <c r="K1350" i="13"/>
  <c r="C1351" i="13"/>
  <c r="D1351" i="13"/>
  <c r="E1351" i="13"/>
  <c r="F1351" i="13"/>
  <c r="G1351" i="13"/>
  <c r="H1351" i="13"/>
  <c r="I1351" i="13"/>
  <c r="J1351" i="13"/>
  <c r="K1351" i="13"/>
  <c r="C1352" i="13"/>
  <c r="D1352" i="13"/>
  <c r="E1352" i="13"/>
  <c r="F1352" i="13"/>
  <c r="G1352" i="13"/>
  <c r="H1352" i="13"/>
  <c r="I1352" i="13"/>
  <c r="J1352" i="13"/>
  <c r="K1352" i="13"/>
  <c r="C1353" i="13"/>
  <c r="D1353" i="13"/>
  <c r="E1353" i="13"/>
  <c r="F1353" i="13"/>
  <c r="G1353" i="13"/>
  <c r="H1353" i="13"/>
  <c r="I1353" i="13"/>
  <c r="J1353" i="13"/>
  <c r="K1353" i="13"/>
  <c r="C1354" i="13"/>
  <c r="D1354" i="13"/>
  <c r="E1354" i="13"/>
  <c r="F1354" i="13"/>
  <c r="G1354" i="13"/>
  <c r="H1354" i="13"/>
  <c r="I1354" i="13"/>
  <c r="J1354" i="13"/>
  <c r="K1354" i="13"/>
  <c r="C1355" i="13"/>
  <c r="D1355" i="13"/>
  <c r="E1355" i="13"/>
  <c r="F1355" i="13"/>
  <c r="G1355" i="13"/>
  <c r="H1355" i="13"/>
  <c r="I1355" i="13"/>
  <c r="J1355" i="13"/>
  <c r="K1355" i="13"/>
  <c r="C1356" i="13"/>
  <c r="D1356" i="13"/>
  <c r="E1356" i="13"/>
  <c r="F1356" i="13"/>
  <c r="G1356" i="13"/>
  <c r="H1356" i="13"/>
  <c r="I1356" i="13"/>
  <c r="J1356" i="13"/>
  <c r="K1356" i="13"/>
  <c r="C1357" i="13"/>
  <c r="D1357" i="13"/>
  <c r="E1357" i="13"/>
  <c r="F1357" i="13"/>
  <c r="G1357" i="13"/>
  <c r="H1357" i="13"/>
  <c r="I1357" i="13"/>
  <c r="J1357" i="13"/>
  <c r="K1357" i="13"/>
  <c r="C1358" i="13"/>
  <c r="D1358" i="13"/>
  <c r="E1358" i="13"/>
  <c r="F1358" i="13"/>
  <c r="G1358" i="13"/>
  <c r="H1358" i="13"/>
  <c r="I1358" i="13"/>
  <c r="J1358" i="13"/>
  <c r="K1358" i="13"/>
  <c r="C1359" i="13"/>
  <c r="D1359" i="13"/>
  <c r="E1359" i="13"/>
  <c r="F1359" i="13"/>
  <c r="G1359" i="13"/>
  <c r="H1359" i="13"/>
  <c r="I1359" i="13"/>
  <c r="J1359" i="13"/>
  <c r="K1359" i="13"/>
  <c r="C1360" i="13"/>
  <c r="D1360" i="13"/>
  <c r="E1360" i="13"/>
  <c r="F1360" i="13"/>
  <c r="G1360" i="13"/>
  <c r="H1360" i="13"/>
  <c r="I1360" i="13"/>
  <c r="J1360" i="13"/>
  <c r="K1360" i="13"/>
  <c r="C1361" i="13"/>
  <c r="D1361" i="13"/>
  <c r="E1361" i="13"/>
  <c r="F1361" i="13"/>
  <c r="G1361" i="13"/>
  <c r="H1361" i="13"/>
  <c r="I1361" i="13"/>
  <c r="J1361" i="13"/>
  <c r="K1361" i="13"/>
  <c r="C1362" i="13"/>
  <c r="D1362" i="13"/>
  <c r="E1362" i="13"/>
  <c r="F1362" i="13"/>
  <c r="G1362" i="13"/>
  <c r="H1362" i="13"/>
  <c r="I1362" i="13"/>
  <c r="J1362" i="13"/>
  <c r="K1362" i="13"/>
  <c r="C1363" i="13"/>
  <c r="D1363" i="13"/>
  <c r="E1363" i="13"/>
  <c r="F1363" i="13"/>
  <c r="G1363" i="13"/>
  <c r="H1363" i="13"/>
  <c r="I1363" i="13"/>
  <c r="J1363" i="13"/>
  <c r="K1363" i="13"/>
  <c r="C1364" i="13"/>
  <c r="D1364" i="13"/>
  <c r="E1364" i="13"/>
  <c r="F1364" i="13"/>
  <c r="G1364" i="13"/>
  <c r="H1364" i="13"/>
  <c r="I1364" i="13"/>
  <c r="J1364" i="13"/>
  <c r="K1364" i="13"/>
  <c r="C1365" i="13"/>
  <c r="D1365" i="13"/>
  <c r="E1365" i="13"/>
  <c r="F1365" i="13"/>
  <c r="G1365" i="13"/>
  <c r="H1365" i="13"/>
  <c r="I1365" i="13"/>
  <c r="J1365" i="13"/>
  <c r="K1365" i="13"/>
  <c r="C1366" i="13"/>
  <c r="D1366" i="13"/>
  <c r="E1366" i="13"/>
  <c r="F1366" i="13"/>
  <c r="G1366" i="13"/>
  <c r="H1366" i="13"/>
  <c r="I1366" i="13"/>
  <c r="J1366" i="13"/>
  <c r="K1366" i="13"/>
  <c r="C1367" i="13"/>
  <c r="D1367" i="13"/>
  <c r="E1367" i="13"/>
  <c r="F1367" i="13"/>
  <c r="G1367" i="13"/>
  <c r="H1367" i="13"/>
  <c r="I1367" i="13"/>
  <c r="J1367" i="13"/>
  <c r="K1367" i="13"/>
  <c r="C1368" i="13"/>
  <c r="D1368" i="13"/>
  <c r="E1368" i="13"/>
  <c r="F1368" i="13"/>
  <c r="G1368" i="13"/>
  <c r="H1368" i="13"/>
  <c r="I1368" i="13"/>
  <c r="J1368" i="13"/>
  <c r="K1368" i="13"/>
  <c r="C1369" i="13"/>
  <c r="D1369" i="13"/>
  <c r="E1369" i="13"/>
  <c r="F1369" i="13"/>
  <c r="G1369" i="13"/>
  <c r="H1369" i="13"/>
  <c r="I1369" i="13"/>
  <c r="J1369" i="13"/>
  <c r="K1369" i="13"/>
  <c r="C1370" i="13"/>
  <c r="D1370" i="13"/>
  <c r="E1370" i="13"/>
  <c r="F1370" i="13"/>
  <c r="G1370" i="13"/>
  <c r="H1370" i="13"/>
  <c r="I1370" i="13"/>
  <c r="J1370" i="13"/>
  <c r="K1370" i="13"/>
  <c r="C1371" i="13"/>
  <c r="D1371" i="13"/>
  <c r="E1371" i="13"/>
  <c r="F1371" i="13"/>
  <c r="G1371" i="13"/>
  <c r="H1371" i="13"/>
  <c r="I1371" i="13"/>
  <c r="J1371" i="13"/>
  <c r="K1371" i="13"/>
  <c r="C1372" i="13"/>
  <c r="D1372" i="13"/>
  <c r="E1372" i="13"/>
  <c r="F1372" i="13"/>
  <c r="G1372" i="13"/>
  <c r="H1372" i="13"/>
  <c r="I1372" i="13"/>
  <c r="J1372" i="13"/>
  <c r="K1372" i="13"/>
  <c r="C1373" i="13"/>
  <c r="D1373" i="13"/>
  <c r="E1373" i="13"/>
  <c r="F1373" i="13"/>
  <c r="G1373" i="13"/>
  <c r="H1373" i="13"/>
  <c r="I1373" i="13"/>
  <c r="J1373" i="13"/>
  <c r="K1373" i="13"/>
  <c r="C1374" i="13"/>
  <c r="D1374" i="13"/>
  <c r="E1374" i="13"/>
  <c r="F1374" i="13"/>
  <c r="G1374" i="13"/>
  <c r="H1374" i="13"/>
  <c r="I1374" i="13"/>
  <c r="J1374" i="13"/>
  <c r="K1374" i="13"/>
  <c r="C1375" i="13"/>
  <c r="D1375" i="13"/>
  <c r="E1375" i="13"/>
  <c r="F1375" i="13"/>
  <c r="G1375" i="13"/>
  <c r="H1375" i="13"/>
  <c r="I1375" i="13"/>
  <c r="J1375" i="13"/>
  <c r="K1375" i="13"/>
  <c r="C1376" i="13"/>
  <c r="D1376" i="13"/>
  <c r="E1376" i="13"/>
  <c r="F1376" i="13"/>
  <c r="G1376" i="13"/>
  <c r="H1376" i="13"/>
  <c r="I1376" i="13"/>
  <c r="J1376" i="13"/>
  <c r="K1376" i="13"/>
  <c r="C1377" i="13"/>
  <c r="D1377" i="13"/>
  <c r="E1377" i="13"/>
  <c r="F1377" i="13"/>
  <c r="G1377" i="13"/>
  <c r="H1377" i="13"/>
  <c r="I1377" i="13"/>
  <c r="J1377" i="13"/>
  <c r="K1377" i="13"/>
  <c r="C1378" i="13"/>
  <c r="D1378" i="13"/>
  <c r="E1378" i="13"/>
  <c r="F1378" i="13"/>
  <c r="G1378" i="13"/>
  <c r="H1378" i="13"/>
  <c r="I1378" i="13"/>
  <c r="J1378" i="13"/>
  <c r="K1378" i="13"/>
  <c r="C1379" i="13"/>
  <c r="D1379" i="13"/>
  <c r="E1379" i="13"/>
  <c r="F1379" i="13"/>
  <c r="G1379" i="13"/>
  <c r="H1379" i="13"/>
  <c r="I1379" i="13"/>
  <c r="J1379" i="13"/>
  <c r="K1379" i="13"/>
  <c r="C1380" i="13"/>
  <c r="D1380" i="13"/>
  <c r="E1380" i="13"/>
  <c r="F1380" i="13"/>
  <c r="G1380" i="13"/>
  <c r="H1380" i="13"/>
  <c r="I1380" i="13"/>
  <c r="J1380" i="13"/>
  <c r="K1380" i="13"/>
  <c r="C1381" i="13"/>
  <c r="D1381" i="13"/>
  <c r="E1381" i="13"/>
  <c r="F1381" i="13"/>
  <c r="G1381" i="13"/>
  <c r="H1381" i="13"/>
  <c r="I1381" i="13"/>
  <c r="J1381" i="13"/>
  <c r="K1381" i="13"/>
  <c r="C1382" i="13"/>
  <c r="D1382" i="13"/>
  <c r="E1382" i="13"/>
  <c r="F1382" i="13"/>
  <c r="G1382" i="13"/>
  <c r="H1382" i="13"/>
  <c r="I1382" i="13"/>
  <c r="J1382" i="13"/>
  <c r="K1382" i="13"/>
  <c r="C1383" i="13"/>
  <c r="D1383" i="13"/>
  <c r="E1383" i="13"/>
  <c r="F1383" i="13"/>
  <c r="G1383" i="13"/>
  <c r="H1383" i="13"/>
  <c r="I1383" i="13"/>
  <c r="J1383" i="13"/>
  <c r="K1383" i="13"/>
  <c r="C1384" i="13"/>
  <c r="D1384" i="13"/>
  <c r="E1384" i="13"/>
  <c r="F1384" i="13"/>
  <c r="G1384" i="13"/>
  <c r="H1384" i="13"/>
  <c r="I1384" i="13"/>
  <c r="J1384" i="13"/>
  <c r="K1384" i="13"/>
  <c r="C1385" i="13"/>
  <c r="D1385" i="13"/>
  <c r="E1385" i="13"/>
  <c r="F1385" i="13"/>
  <c r="G1385" i="13"/>
  <c r="H1385" i="13"/>
  <c r="I1385" i="13"/>
  <c r="J1385" i="13"/>
  <c r="K1385" i="13"/>
  <c r="C1386" i="13"/>
  <c r="D1386" i="13"/>
  <c r="E1386" i="13"/>
  <c r="F1386" i="13"/>
  <c r="G1386" i="13"/>
  <c r="H1386" i="13"/>
  <c r="I1386" i="13"/>
  <c r="J1386" i="13"/>
  <c r="K1386" i="13"/>
  <c r="C1387" i="13"/>
  <c r="D1387" i="13"/>
  <c r="E1387" i="13"/>
  <c r="F1387" i="13"/>
  <c r="G1387" i="13"/>
  <c r="H1387" i="13"/>
  <c r="I1387" i="13"/>
  <c r="J1387" i="13"/>
  <c r="K1387" i="13"/>
  <c r="C1388" i="13"/>
  <c r="D1388" i="13"/>
  <c r="E1388" i="13"/>
  <c r="F1388" i="13"/>
  <c r="G1388" i="13"/>
  <c r="H1388" i="13"/>
  <c r="I1388" i="13"/>
  <c r="J1388" i="13"/>
  <c r="K1388" i="13"/>
  <c r="C1389" i="13"/>
  <c r="D1389" i="13"/>
  <c r="E1389" i="13"/>
  <c r="F1389" i="13"/>
  <c r="G1389" i="13"/>
  <c r="H1389" i="13"/>
  <c r="I1389" i="13"/>
  <c r="J1389" i="13"/>
  <c r="K1389" i="13"/>
  <c r="C1390" i="13"/>
  <c r="D1390" i="13"/>
  <c r="E1390" i="13"/>
  <c r="F1390" i="13"/>
  <c r="G1390" i="13"/>
  <c r="H1390" i="13"/>
  <c r="I1390" i="13"/>
  <c r="J1390" i="13"/>
  <c r="K1390" i="13"/>
  <c r="C1391" i="13"/>
  <c r="D1391" i="13"/>
  <c r="E1391" i="13"/>
  <c r="F1391" i="13"/>
  <c r="G1391" i="13"/>
  <c r="H1391" i="13"/>
  <c r="I1391" i="13"/>
  <c r="J1391" i="13"/>
  <c r="K1391" i="13"/>
  <c r="C1392" i="13"/>
  <c r="D1392" i="13"/>
  <c r="E1392" i="13"/>
  <c r="F1392" i="13"/>
  <c r="G1392" i="13"/>
  <c r="H1392" i="13"/>
  <c r="I1392" i="13"/>
  <c r="J1392" i="13"/>
  <c r="K1392" i="13"/>
  <c r="C1393" i="13"/>
  <c r="D1393" i="13"/>
  <c r="E1393" i="13"/>
  <c r="F1393" i="13"/>
  <c r="G1393" i="13"/>
  <c r="H1393" i="13"/>
  <c r="I1393" i="13"/>
  <c r="J1393" i="13"/>
  <c r="K1393" i="13"/>
  <c r="C1394" i="13"/>
  <c r="D1394" i="13"/>
  <c r="E1394" i="13"/>
  <c r="F1394" i="13"/>
  <c r="G1394" i="13"/>
  <c r="H1394" i="13"/>
  <c r="I1394" i="13"/>
  <c r="J1394" i="13"/>
  <c r="K1394" i="13"/>
  <c r="C1395" i="13"/>
  <c r="D1395" i="13"/>
  <c r="E1395" i="13"/>
  <c r="F1395" i="13"/>
  <c r="G1395" i="13"/>
  <c r="H1395" i="13"/>
  <c r="I1395" i="13"/>
  <c r="J1395" i="13"/>
  <c r="K1395" i="13"/>
  <c r="C1396" i="13"/>
  <c r="D1396" i="13"/>
  <c r="E1396" i="13"/>
  <c r="F1396" i="13"/>
  <c r="G1396" i="13"/>
  <c r="H1396" i="13"/>
  <c r="I1396" i="13"/>
  <c r="J1396" i="13"/>
  <c r="K1396" i="13"/>
  <c r="C1397" i="13"/>
  <c r="D1397" i="13"/>
  <c r="E1397" i="13"/>
  <c r="F1397" i="13"/>
  <c r="G1397" i="13"/>
  <c r="H1397" i="13"/>
  <c r="I1397" i="13"/>
  <c r="J1397" i="13"/>
  <c r="K1397" i="13"/>
  <c r="C1398" i="13"/>
  <c r="D1398" i="13"/>
  <c r="E1398" i="13"/>
  <c r="F1398" i="13"/>
  <c r="G1398" i="13"/>
  <c r="H1398" i="13"/>
  <c r="I1398" i="13"/>
  <c r="J1398" i="13"/>
  <c r="K1398" i="13"/>
  <c r="C1399" i="13"/>
  <c r="D1399" i="13"/>
  <c r="E1399" i="13"/>
  <c r="F1399" i="13"/>
  <c r="G1399" i="13"/>
  <c r="H1399" i="13"/>
  <c r="I1399" i="13"/>
  <c r="J1399" i="13"/>
  <c r="K1399" i="13"/>
  <c r="C1400" i="13"/>
  <c r="D1400" i="13"/>
  <c r="E1400" i="13"/>
  <c r="F1400" i="13"/>
  <c r="G1400" i="13"/>
  <c r="H1400" i="13"/>
  <c r="I1400" i="13"/>
  <c r="J1400" i="13"/>
  <c r="K1400" i="13"/>
  <c r="C1401" i="13"/>
  <c r="D1401" i="13"/>
  <c r="E1401" i="13"/>
  <c r="F1401" i="13"/>
  <c r="G1401" i="13"/>
  <c r="H1401" i="13"/>
  <c r="I1401" i="13"/>
  <c r="J1401" i="13"/>
  <c r="K1401" i="13"/>
  <c r="C1402" i="13"/>
  <c r="D1402" i="13"/>
  <c r="E1402" i="13"/>
  <c r="F1402" i="13"/>
  <c r="G1402" i="13"/>
  <c r="H1402" i="13"/>
  <c r="I1402" i="13"/>
  <c r="J1402" i="13"/>
  <c r="K1402" i="13"/>
  <c r="C1403" i="13"/>
  <c r="D1403" i="13"/>
  <c r="E1403" i="13"/>
  <c r="F1403" i="13"/>
  <c r="G1403" i="13"/>
  <c r="H1403" i="13"/>
  <c r="I1403" i="13"/>
  <c r="J1403" i="13"/>
  <c r="K1403" i="13"/>
  <c r="C1404" i="13"/>
  <c r="D1404" i="13"/>
  <c r="E1404" i="13"/>
  <c r="F1404" i="13"/>
  <c r="G1404" i="13"/>
  <c r="H1404" i="13"/>
  <c r="I1404" i="13"/>
  <c r="J1404" i="13"/>
  <c r="K1404" i="13"/>
  <c r="C1405" i="13"/>
  <c r="D1405" i="13"/>
  <c r="E1405" i="13"/>
  <c r="F1405" i="13"/>
  <c r="G1405" i="13"/>
  <c r="H1405" i="13"/>
  <c r="I1405" i="13"/>
  <c r="J1405" i="13"/>
  <c r="K1405" i="13"/>
  <c r="C1406" i="13"/>
  <c r="D1406" i="13"/>
  <c r="E1406" i="13"/>
  <c r="F1406" i="13"/>
  <c r="G1406" i="13"/>
  <c r="H1406" i="13"/>
  <c r="I1406" i="13"/>
  <c r="J1406" i="13"/>
  <c r="K1406" i="13"/>
  <c r="C1407" i="13"/>
  <c r="D1407" i="13"/>
  <c r="E1407" i="13"/>
  <c r="F1407" i="13"/>
  <c r="G1407" i="13"/>
  <c r="H1407" i="13"/>
  <c r="I1407" i="13"/>
  <c r="J1407" i="13"/>
  <c r="K1407" i="13"/>
  <c r="C1408" i="13"/>
  <c r="D1408" i="13"/>
  <c r="E1408" i="13"/>
  <c r="F1408" i="13"/>
  <c r="G1408" i="13"/>
  <c r="H1408" i="13"/>
  <c r="I1408" i="13"/>
  <c r="J1408" i="13"/>
  <c r="K1408" i="13"/>
  <c r="C1409" i="13"/>
  <c r="D1409" i="13"/>
  <c r="E1409" i="13"/>
  <c r="F1409" i="13"/>
  <c r="G1409" i="13"/>
  <c r="H1409" i="13"/>
  <c r="I1409" i="13"/>
  <c r="J1409" i="13"/>
  <c r="K1409" i="13"/>
  <c r="C1410" i="13"/>
  <c r="D1410" i="13"/>
  <c r="E1410" i="13"/>
  <c r="F1410" i="13"/>
  <c r="G1410" i="13"/>
  <c r="H1410" i="13"/>
  <c r="I1410" i="13"/>
  <c r="J1410" i="13"/>
  <c r="K1410" i="13"/>
  <c r="C1411" i="13"/>
  <c r="D1411" i="13"/>
  <c r="E1411" i="13"/>
  <c r="F1411" i="13"/>
  <c r="G1411" i="13"/>
  <c r="H1411" i="13"/>
  <c r="I1411" i="13"/>
  <c r="J1411" i="13"/>
  <c r="K1411" i="13"/>
  <c r="C1412" i="13"/>
  <c r="D1412" i="13"/>
  <c r="E1412" i="13"/>
  <c r="F1412" i="13"/>
  <c r="G1412" i="13"/>
  <c r="H1412" i="13"/>
  <c r="I1412" i="13"/>
  <c r="J1412" i="13"/>
  <c r="K1412" i="13"/>
  <c r="C1413" i="13"/>
  <c r="D1413" i="13"/>
  <c r="E1413" i="13"/>
  <c r="F1413" i="13"/>
  <c r="G1413" i="13"/>
  <c r="H1413" i="13"/>
  <c r="I1413" i="13"/>
  <c r="J1413" i="13"/>
  <c r="K1413" i="13"/>
  <c r="C1414" i="13"/>
  <c r="D1414" i="13"/>
  <c r="E1414" i="13"/>
  <c r="F1414" i="13"/>
  <c r="G1414" i="13"/>
  <c r="H1414" i="13"/>
  <c r="I1414" i="13"/>
  <c r="J1414" i="13"/>
  <c r="K1414" i="13"/>
  <c r="C1415" i="13"/>
  <c r="D1415" i="13"/>
  <c r="E1415" i="13"/>
  <c r="F1415" i="13"/>
  <c r="G1415" i="13"/>
  <c r="H1415" i="13"/>
  <c r="I1415" i="13"/>
  <c r="J1415" i="13"/>
  <c r="K1415" i="13"/>
  <c r="C1416" i="13"/>
  <c r="D1416" i="13"/>
  <c r="E1416" i="13"/>
  <c r="F1416" i="13"/>
  <c r="G1416" i="13"/>
  <c r="H1416" i="13"/>
  <c r="I1416" i="13"/>
  <c r="J1416" i="13"/>
  <c r="K1416" i="13"/>
  <c r="C1417" i="13"/>
  <c r="D1417" i="13"/>
  <c r="E1417" i="13"/>
  <c r="F1417" i="13"/>
  <c r="G1417" i="13"/>
  <c r="H1417" i="13"/>
  <c r="I1417" i="13"/>
  <c r="J1417" i="13"/>
  <c r="K1417" i="13"/>
  <c r="C1418" i="13"/>
  <c r="D1418" i="13"/>
  <c r="E1418" i="13"/>
  <c r="F1418" i="13"/>
  <c r="G1418" i="13"/>
  <c r="H1418" i="13"/>
  <c r="I1418" i="13"/>
  <c r="J1418" i="13"/>
  <c r="K1418" i="13"/>
  <c r="C1419" i="13"/>
  <c r="D1419" i="13"/>
  <c r="E1419" i="13"/>
  <c r="F1419" i="13"/>
  <c r="G1419" i="13"/>
  <c r="H1419" i="13"/>
  <c r="I1419" i="13"/>
  <c r="J1419" i="13"/>
  <c r="K1419" i="13"/>
  <c r="C1420" i="13"/>
  <c r="D1420" i="13"/>
  <c r="E1420" i="13"/>
  <c r="F1420" i="13"/>
  <c r="G1420" i="13"/>
  <c r="H1420" i="13"/>
  <c r="I1420" i="13"/>
  <c r="J1420" i="13"/>
  <c r="K1420" i="13"/>
  <c r="C1421" i="13"/>
  <c r="D1421" i="13"/>
  <c r="E1421" i="13"/>
  <c r="F1421" i="13"/>
  <c r="G1421" i="13"/>
  <c r="H1421" i="13"/>
  <c r="I1421" i="13"/>
  <c r="J1421" i="13"/>
  <c r="K1421" i="13"/>
  <c r="C1422" i="13"/>
  <c r="D1422" i="13"/>
  <c r="E1422" i="13"/>
  <c r="F1422" i="13"/>
  <c r="G1422" i="13"/>
  <c r="H1422" i="13"/>
  <c r="I1422" i="13"/>
  <c r="J1422" i="13"/>
  <c r="K1422" i="13"/>
  <c r="C1423" i="13"/>
  <c r="D1423" i="13"/>
  <c r="E1423" i="13"/>
  <c r="F1423" i="13"/>
  <c r="G1423" i="13"/>
  <c r="H1423" i="13"/>
  <c r="I1423" i="13"/>
  <c r="J1423" i="13"/>
  <c r="K1423" i="13"/>
  <c r="C1424" i="13"/>
  <c r="D1424" i="13"/>
  <c r="E1424" i="13"/>
  <c r="F1424" i="13"/>
  <c r="G1424" i="13"/>
  <c r="H1424" i="13"/>
  <c r="I1424" i="13"/>
  <c r="J1424" i="13"/>
  <c r="K1424" i="13"/>
  <c r="C1425" i="13"/>
  <c r="D1425" i="13"/>
  <c r="E1425" i="13"/>
  <c r="F1425" i="13"/>
  <c r="G1425" i="13"/>
  <c r="H1425" i="13"/>
  <c r="I1425" i="13"/>
  <c r="J1425" i="13"/>
  <c r="K1425" i="13"/>
  <c r="C1426" i="13"/>
  <c r="D1426" i="13"/>
  <c r="E1426" i="13"/>
  <c r="F1426" i="13"/>
  <c r="G1426" i="13"/>
  <c r="H1426" i="13"/>
  <c r="I1426" i="13"/>
  <c r="J1426" i="13"/>
  <c r="K1426" i="13"/>
  <c r="C1427" i="13"/>
  <c r="D1427" i="13"/>
  <c r="E1427" i="13"/>
  <c r="F1427" i="13"/>
  <c r="G1427" i="13"/>
  <c r="H1427" i="13"/>
  <c r="I1427" i="13"/>
  <c r="J1427" i="13"/>
  <c r="K1427" i="13"/>
  <c r="C1428" i="13"/>
  <c r="D1428" i="13"/>
  <c r="E1428" i="13"/>
  <c r="F1428" i="13"/>
  <c r="G1428" i="13"/>
  <c r="H1428" i="13"/>
  <c r="I1428" i="13"/>
  <c r="J1428" i="13"/>
  <c r="K1428" i="13"/>
  <c r="C1429" i="13"/>
  <c r="D1429" i="13"/>
  <c r="E1429" i="13"/>
  <c r="F1429" i="13"/>
  <c r="G1429" i="13"/>
  <c r="H1429" i="13"/>
  <c r="I1429" i="13"/>
  <c r="J1429" i="13"/>
  <c r="K1429" i="13"/>
  <c r="C1430" i="13"/>
  <c r="D1430" i="13"/>
  <c r="E1430" i="13"/>
  <c r="F1430" i="13"/>
  <c r="G1430" i="13"/>
  <c r="H1430" i="13"/>
  <c r="I1430" i="13"/>
  <c r="J1430" i="13"/>
  <c r="K1430" i="13"/>
  <c r="C1431" i="13"/>
  <c r="D1431" i="13"/>
  <c r="E1431" i="13"/>
  <c r="F1431" i="13"/>
  <c r="G1431" i="13"/>
  <c r="H1431" i="13"/>
  <c r="I1431" i="13"/>
  <c r="J1431" i="13"/>
  <c r="K1431" i="13"/>
  <c r="C1432" i="13"/>
  <c r="D1432" i="13"/>
  <c r="E1432" i="13"/>
  <c r="F1432" i="13"/>
  <c r="G1432" i="13"/>
  <c r="H1432" i="13"/>
  <c r="I1432" i="13"/>
  <c r="J1432" i="13"/>
  <c r="K1432" i="13"/>
  <c r="C1433" i="13"/>
  <c r="D1433" i="13"/>
  <c r="E1433" i="13"/>
  <c r="F1433" i="13"/>
  <c r="G1433" i="13"/>
  <c r="H1433" i="13"/>
  <c r="I1433" i="13"/>
  <c r="J1433" i="13"/>
  <c r="K1433" i="13"/>
  <c r="C1434" i="13"/>
  <c r="D1434" i="13"/>
  <c r="E1434" i="13"/>
  <c r="F1434" i="13"/>
  <c r="G1434" i="13"/>
  <c r="H1434" i="13"/>
  <c r="I1434" i="13"/>
  <c r="J1434" i="13"/>
  <c r="K1434" i="13"/>
  <c r="C1435" i="13"/>
  <c r="D1435" i="13"/>
  <c r="E1435" i="13"/>
  <c r="F1435" i="13"/>
  <c r="G1435" i="13"/>
  <c r="H1435" i="13"/>
  <c r="I1435" i="13"/>
  <c r="J1435" i="13"/>
  <c r="K1435" i="13"/>
  <c r="C1436" i="13"/>
  <c r="D1436" i="13"/>
  <c r="E1436" i="13"/>
  <c r="F1436" i="13"/>
  <c r="G1436" i="13"/>
  <c r="H1436" i="13"/>
  <c r="I1436" i="13"/>
  <c r="J1436" i="13"/>
  <c r="K1436" i="13"/>
  <c r="C1437" i="13"/>
  <c r="D1437" i="13"/>
  <c r="E1437" i="13"/>
  <c r="F1437" i="13"/>
  <c r="G1437" i="13"/>
  <c r="H1437" i="13"/>
  <c r="I1437" i="13"/>
  <c r="J1437" i="13"/>
  <c r="K1437" i="13"/>
  <c r="C1438" i="13"/>
  <c r="D1438" i="13"/>
  <c r="E1438" i="13"/>
  <c r="F1438" i="13"/>
  <c r="G1438" i="13"/>
  <c r="H1438" i="13"/>
  <c r="I1438" i="13"/>
  <c r="J1438" i="13"/>
  <c r="K1438" i="13"/>
  <c r="C1439" i="13"/>
  <c r="D1439" i="13"/>
  <c r="E1439" i="13"/>
  <c r="F1439" i="13"/>
  <c r="G1439" i="13"/>
  <c r="H1439" i="13"/>
  <c r="I1439" i="13"/>
  <c r="J1439" i="13"/>
  <c r="K1439" i="13"/>
  <c r="C1440" i="13"/>
  <c r="D1440" i="13"/>
  <c r="E1440" i="13"/>
  <c r="F1440" i="13"/>
  <c r="G1440" i="13"/>
  <c r="H1440" i="13"/>
  <c r="I1440" i="13"/>
  <c r="J1440" i="13"/>
  <c r="K1440" i="13"/>
  <c r="C1441" i="13"/>
  <c r="D1441" i="13"/>
  <c r="E1441" i="13"/>
  <c r="F1441" i="13"/>
  <c r="G1441" i="13"/>
  <c r="H1441" i="13"/>
  <c r="I1441" i="13"/>
  <c r="J1441" i="13"/>
  <c r="K1441" i="13"/>
  <c r="C1442" i="13"/>
  <c r="D1442" i="13"/>
  <c r="E1442" i="13"/>
  <c r="F1442" i="13"/>
  <c r="G1442" i="13"/>
  <c r="H1442" i="13"/>
  <c r="I1442" i="13"/>
  <c r="J1442" i="13"/>
  <c r="K1442" i="13"/>
  <c r="C1443" i="13"/>
  <c r="D1443" i="13"/>
  <c r="E1443" i="13"/>
  <c r="F1443" i="13"/>
  <c r="G1443" i="13"/>
  <c r="H1443" i="13"/>
  <c r="I1443" i="13"/>
  <c r="J1443" i="13"/>
  <c r="K1443" i="13"/>
  <c r="C1444" i="13"/>
  <c r="D1444" i="13"/>
  <c r="E1444" i="13"/>
  <c r="F1444" i="13"/>
  <c r="G1444" i="13"/>
  <c r="H1444" i="13"/>
  <c r="I1444" i="13"/>
  <c r="J1444" i="13"/>
  <c r="K1444" i="13"/>
  <c r="C1445" i="13"/>
  <c r="D1445" i="13"/>
  <c r="E1445" i="13"/>
  <c r="F1445" i="13"/>
  <c r="G1445" i="13"/>
  <c r="H1445" i="13"/>
  <c r="I1445" i="13"/>
  <c r="J1445" i="13"/>
  <c r="K1445" i="13"/>
  <c r="C1446" i="13"/>
  <c r="D1446" i="13"/>
  <c r="E1446" i="13"/>
  <c r="F1446" i="13"/>
  <c r="G1446" i="13"/>
  <c r="H1446" i="13"/>
  <c r="I1446" i="13"/>
  <c r="J1446" i="13"/>
  <c r="K1446" i="13"/>
  <c r="C1447" i="13"/>
  <c r="D1447" i="13"/>
  <c r="E1447" i="13"/>
  <c r="F1447" i="13"/>
  <c r="G1447" i="13"/>
  <c r="H1447" i="13"/>
  <c r="I1447" i="13"/>
  <c r="J1447" i="13"/>
  <c r="K1447" i="13"/>
  <c r="C1448" i="13"/>
  <c r="D1448" i="13"/>
  <c r="E1448" i="13"/>
  <c r="F1448" i="13"/>
  <c r="G1448" i="13"/>
  <c r="H1448" i="13"/>
  <c r="I1448" i="13"/>
  <c r="J1448" i="13"/>
  <c r="K1448" i="13"/>
  <c r="C1449" i="13"/>
  <c r="D1449" i="13"/>
  <c r="E1449" i="13"/>
  <c r="F1449" i="13"/>
  <c r="G1449" i="13"/>
  <c r="H1449" i="13"/>
  <c r="I1449" i="13"/>
  <c r="J1449" i="13"/>
  <c r="K1449" i="13"/>
  <c r="C1450" i="13"/>
  <c r="D1450" i="13"/>
  <c r="E1450" i="13"/>
  <c r="F1450" i="13"/>
  <c r="G1450" i="13"/>
  <c r="H1450" i="13"/>
  <c r="I1450" i="13"/>
  <c r="J1450" i="13"/>
  <c r="K1450" i="13"/>
  <c r="C1451" i="13"/>
  <c r="D1451" i="13"/>
  <c r="E1451" i="13"/>
  <c r="F1451" i="13"/>
  <c r="G1451" i="13"/>
  <c r="H1451" i="13"/>
  <c r="I1451" i="13"/>
  <c r="J1451" i="13"/>
  <c r="K1451" i="13"/>
  <c r="C1452" i="13"/>
  <c r="D1452" i="13"/>
  <c r="E1452" i="13"/>
  <c r="F1452" i="13"/>
  <c r="G1452" i="13"/>
  <c r="H1452" i="13"/>
  <c r="I1452" i="13"/>
  <c r="J1452" i="13"/>
  <c r="K1452" i="13"/>
  <c r="C1453" i="13"/>
  <c r="D1453" i="13"/>
  <c r="E1453" i="13"/>
  <c r="F1453" i="13"/>
  <c r="G1453" i="13"/>
  <c r="H1453" i="13"/>
  <c r="I1453" i="13"/>
  <c r="J1453" i="13"/>
  <c r="K1453" i="13"/>
  <c r="C1454" i="13"/>
  <c r="D1454" i="13"/>
  <c r="E1454" i="13"/>
  <c r="F1454" i="13"/>
  <c r="G1454" i="13"/>
  <c r="H1454" i="13"/>
  <c r="I1454" i="13"/>
  <c r="J1454" i="13"/>
  <c r="K1454" i="13"/>
  <c r="C1455" i="13"/>
  <c r="D1455" i="13"/>
  <c r="E1455" i="13"/>
  <c r="F1455" i="13"/>
  <c r="G1455" i="13"/>
  <c r="H1455" i="13"/>
  <c r="I1455" i="13"/>
  <c r="J1455" i="13"/>
  <c r="K1455" i="13"/>
  <c r="C1456" i="13"/>
  <c r="D1456" i="13"/>
  <c r="E1456" i="13"/>
  <c r="F1456" i="13"/>
  <c r="G1456" i="13"/>
  <c r="H1456" i="13"/>
  <c r="I1456" i="13"/>
  <c r="J1456" i="13"/>
  <c r="K1456" i="13"/>
  <c r="C1457" i="13"/>
  <c r="D1457" i="13"/>
  <c r="E1457" i="13"/>
  <c r="F1457" i="13"/>
  <c r="G1457" i="13"/>
  <c r="H1457" i="13"/>
  <c r="I1457" i="13"/>
  <c r="J1457" i="13"/>
  <c r="K1457" i="13"/>
  <c r="C1458" i="13"/>
  <c r="D1458" i="13"/>
  <c r="E1458" i="13"/>
  <c r="F1458" i="13"/>
  <c r="G1458" i="13"/>
  <c r="H1458" i="13"/>
  <c r="I1458" i="13"/>
  <c r="J1458" i="13"/>
  <c r="K1458" i="13"/>
  <c r="C1459" i="13"/>
  <c r="D1459" i="13"/>
  <c r="E1459" i="13"/>
  <c r="F1459" i="13"/>
  <c r="G1459" i="13"/>
  <c r="H1459" i="13"/>
  <c r="I1459" i="13"/>
  <c r="J1459" i="13"/>
  <c r="K1459" i="13"/>
  <c r="C1460" i="13"/>
  <c r="D1460" i="13"/>
  <c r="E1460" i="13"/>
  <c r="F1460" i="13"/>
  <c r="G1460" i="13"/>
  <c r="H1460" i="13"/>
  <c r="I1460" i="13"/>
  <c r="J1460" i="13"/>
  <c r="K1460" i="13"/>
  <c r="C1461" i="13"/>
  <c r="D1461" i="13"/>
  <c r="E1461" i="13"/>
  <c r="F1461" i="13"/>
  <c r="G1461" i="13"/>
  <c r="H1461" i="13"/>
  <c r="I1461" i="13"/>
  <c r="J1461" i="13"/>
  <c r="K1461" i="13"/>
  <c r="C1462" i="13"/>
  <c r="D1462" i="13"/>
  <c r="E1462" i="13"/>
  <c r="F1462" i="13"/>
  <c r="G1462" i="13"/>
  <c r="H1462" i="13"/>
  <c r="I1462" i="13"/>
  <c r="J1462" i="13"/>
  <c r="K1462" i="13"/>
  <c r="C1463" i="13"/>
  <c r="D1463" i="13"/>
  <c r="E1463" i="13"/>
  <c r="F1463" i="13"/>
  <c r="G1463" i="13"/>
  <c r="H1463" i="13"/>
  <c r="I1463" i="13"/>
  <c r="J1463" i="13"/>
  <c r="K1463" i="13"/>
  <c r="C1464" i="13"/>
  <c r="D1464" i="13"/>
  <c r="E1464" i="13"/>
  <c r="F1464" i="13"/>
  <c r="G1464" i="13"/>
  <c r="H1464" i="13"/>
  <c r="I1464" i="13"/>
  <c r="J1464" i="13"/>
  <c r="K1464" i="13"/>
  <c r="C1465" i="13"/>
  <c r="D1465" i="13"/>
  <c r="E1465" i="13"/>
  <c r="F1465" i="13"/>
  <c r="G1465" i="13"/>
  <c r="H1465" i="13"/>
  <c r="I1465" i="13"/>
  <c r="J1465" i="13"/>
  <c r="K1465" i="13"/>
  <c r="C1466" i="13"/>
  <c r="D1466" i="13"/>
  <c r="E1466" i="13"/>
  <c r="F1466" i="13"/>
  <c r="G1466" i="13"/>
  <c r="H1466" i="13"/>
  <c r="I1466" i="13"/>
  <c r="J1466" i="13"/>
  <c r="K1466" i="13"/>
  <c r="C1467" i="13"/>
  <c r="D1467" i="13"/>
  <c r="E1467" i="13"/>
  <c r="F1467" i="13"/>
  <c r="G1467" i="13"/>
  <c r="H1467" i="13"/>
  <c r="I1467" i="13"/>
  <c r="J1467" i="13"/>
  <c r="K1467" i="13"/>
  <c r="C1468" i="13"/>
  <c r="D1468" i="13"/>
  <c r="E1468" i="13"/>
  <c r="F1468" i="13"/>
  <c r="G1468" i="13"/>
  <c r="H1468" i="13"/>
  <c r="I1468" i="13"/>
  <c r="J1468" i="13"/>
  <c r="K1468" i="13"/>
  <c r="C1469" i="13"/>
  <c r="D1469" i="13"/>
  <c r="E1469" i="13"/>
  <c r="F1469" i="13"/>
  <c r="G1469" i="13"/>
  <c r="H1469" i="13"/>
  <c r="I1469" i="13"/>
  <c r="J1469" i="13"/>
  <c r="K1469" i="13"/>
  <c r="C1470" i="13"/>
  <c r="D1470" i="13"/>
  <c r="E1470" i="13"/>
  <c r="F1470" i="13"/>
  <c r="G1470" i="13"/>
  <c r="H1470" i="13"/>
  <c r="I1470" i="13"/>
  <c r="J1470" i="13"/>
  <c r="K1470" i="13"/>
  <c r="C1471" i="13"/>
  <c r="D1471" i="13"/>
  <c r="E1471" i="13"/>
  <c r="F1471" i="13"/>
  <c r="G1471" i="13"/>
  <c r="H1471" i="13"/>
  <c r="I1471" i="13"/>
  <c r="J1471" i="13"/>
  <c r="K1471" i="13"/>
  <c r="C1472" i="13"/>
  <c r="D1472" i="13"/>
  <c r="E1472" i="13"/>
  <c r="F1472" i="13"/>
  <c r="G1472" i="13"/>
  <c r="H1472" i="13"/>
  <c r="I1472" i="13"/>
  <c r="J1472" i="13"/>
  <c r="K1472" i="13"/>
  <c r="C1473" i="13"/>
  <c r="D1473" i="13"/>
  <c r="E1473" i="13"/>
  <c r="F1473" i="13"/>
  <c r="G1473" i="13"/>
  <c r="H1473" i="13"/>
  <c r="I1473" i="13"/>
  <c r="J1473" i="13"/>
  <c r="K1473" i="13"/>
  <c r="C1474" i="13"/>
  <c r="D1474" i="13"/>
  <c r="E1474" i="13"/>
  <c r="F1474" i="13"/>
  <c r="G1474" i="13"/>
  <c r="H1474" i="13"/>
  <c r="I1474" i="13"/>
  <c r="J1474" i="13"/>
  <c r="K1474" i="13"/>
  <c r="C1475" i="13"/>
  <c r="D1475" i="13"/>
  <c r="E1475" i="13"/>
  <c r="F1475" i="13"/>
  <c r="G1475" i="13"/>
  <c r="H1475" i="13"/>
  <c r="I1475" i="13"/>
  <c r="J1475" i="13"/>
  <c r="K1475" i="13"/>
  <c r="C1476" i="13"/>
  <c r="D1476" i="13"/>
  <c r="E1476" i="13"/>
  <c r="F1476" i="13"/>
  <c r="G1476" i="13"/>
  <c r="H1476" i="13"/>
  <c r="I1476" i="13"/>
  <c r="J1476" i="13"/>
  <c r="K1476" i="13"/>
  <c r="C1477" i="13"/>
  <c r="D1477" i="13"/>
  <c r="E1477" i="13"/>
  <c r="F1477" i="13"/>
  <c r="G1477" i="13"/>
  <c r="H1477" i="13"/>
  <c r="I1477" i="13"/>
  <c r="J1477" i="13"/>
  <c r="K1477" i="13"/>
  <c r="C1478" i="13"/>
  <c r="D1478" i="13"/>
  <c r="E1478" i="13"/>
  <c r="F1478" i="13"/>
  <c r="G1478" i="13"/>
  <c r="H1478" i="13"/>
  <c r="I1478" i="13"/>
  <c r="J1478" i="13"/>
  <c r="K1478" i="13"/>
  <c r="C1479" i="13"/>
  <c r="D1479" i="13"/>
  <c r="E1479" i="13"/>
  <c r="F1479" i="13"/>
  <c r="G1479" i="13"/>
  <c r="H1479" i="13"/>
  <c r="I1479" i="13"/>
  <c r="J1479" i="13"/>
  <c r="K1479" i="13"/>
  <c r="C1480" i="13"/>
  <c r="D1480" i="13"/>
  <c r="E1480" i="13"/>
  <c r="F1480" i="13"/>
  <c r="G1480" i="13"/>
  <c r="H1480" i="13"/>
  <c r="I1480" i="13"/>
  <c r="J1480" i="13"/>
  <c r="K1480" i="13"/>
  <c r="C1481" i="13"/>
  <c r="D1481" i="13"/>
  <c r="E1481" i="13"/>
  <c r="F1481" i="13"/>
  <c r="G1481" i="13"/>
  <c r="H1481" i="13"/>
  <c r="I1481" i="13"/>
  <c r="J1481" i="13"/>
  <c r="K1481" i="13"/>
  <c r="C1482" i="13"/>
  <c r="D1482" i="13"/>
  <c r="E1482" i="13"/>
  <c r="F1482" i="13"/>
  <c r="G1482" i="13"/>
  <c r="H1482" i="13"/>
  <c r="I1482" i="13"/>
  <c r="J1482" i="13"/>
  <c r="K1482" i="13"/>
  <c r="C1483" i="13"/>
  <c r="D1483" i="13"/>
  <c r="E1483" i="13"/>
  <c r="F1483" i="13"/>
  <c r="G1483" i="13"/>
  <c r="H1483" i="13"/>
  <c r="I1483" i="13"/>
  <c r="J1483" i="13"/>
  <c r="K1483" i="13"/>
  <c r="C1484" i="13"/>
  <c r="D1484" i="13"/>
  <c r="E1484" i="13"/>
  <c r="F1484" i="13"/>
  <c r="G1484" i="13"/>
  <c r="H1484" i="13"/>
  <c r="I1484" i="13"/>
  <c r="J1484" i="13"/>
  <c r="K1484" i="13"/>
  <c r="C1485" i="13"/>
  <c r="D1485" i="13"/>
  <c r="E1485" i="13"/>
  <c r="F1485" i="13"/>
  <c r="G1485" i="13"/>
  <c r="H1485" i="13"/>
  <c r="I1485" i="13"/>
  <c r="J1485" i="13"/>
  <c r="K1485" i="13"/>
  <c r="C1486" i="13"/>
  <c r="D1486" i="13"/>
  <c r="E1486" i="13"/>
  <c r="F1486" i="13"/>
  <c r="G1486" i="13"/>
  <c r="H1486" i="13"/>
  <c r="I1486" i="13"/>
  <c r="J1486" i="13"/>
  <c r="K1486" i="13"/>
  <c r="C1487" i="13"/>
  <c r="D1487" i="13"/>
  <c r="E1487" i="13"/>
  <c r="F1487" i="13"/>
  <c r="G1487" i="13"/>
  <c r="H1487" i="13"/>
  <c r="I1487" i="13"/>
  <c r="J1487" i="13"/>
  <c r="K1487" i="13"/>
  <c r="C1488" i="13"/>
  <c r="D1488" i="13"/>
  <c r="E1488" i="13"/>
  <c r="F1488" i="13"/>
  <c r="G1488" i="13"/>
  <c r="H1488" i="13"/>
  <c r="I1488" i="13"/>
  <c r="J1488" i="13"/>
  <c r="K1488" i="13"/>
  <c r="C1489" i="13"/>
  <c r="D1489" i="13"/>
  <c r="E1489" i="13"/>
  <c r="F1489" i="13"/>
  <c r="G1489" i="13"/>
  <c r="H1489" i="13"/>
  <c r="I1489" i="13"/>
  <c r="J1489" i="13"/>
  <c r="K1489" i="13"/>
  <c r="C1490" i="13"/>
  <c r="D1490" i="13"/>
  <c r="E1490" i="13"/>
  <c r="F1490" i="13"/>
  <c r="G1490" i="13"/>
  <c r="H1490" i="13"/>
  <c r="I1490" i="13"/>
  <c r="J1490" i="13"/>
  <c r="K1490" i="13"/>
  <c r="C1491" i="13"/>
  <c r="D1491" i="13"/>
  <c r="E1491" i="13"/>
  <c r="F1491" i="13"/>
  <c r="G1491" i="13"/>
  <c r="H1491" i="13"/>
  <c r="I1491" i="13"/>
  <c r="J1491" i="13"/>
  <c r="K1491" i="13"/>
  <c r="C1492" i="13"/>
  <c r="D1492" i="13"/>
  <c r="E1492" i="13"/>
  <c r="F1492" i="13"/>
  <c r="G1492" i="13"/>
  <c r="H1492" i="13"/>
  <c r="I1492" i="13"/>
  <c r="J1492" i="13"/>
  <c r="K1492" i="13"/>
  <c r="C1493" i="13"/>
  <c r="D1493" i="13"/>
  <c r="E1493" i="13"/>
  <c r="F1493" i="13"/>
  <c r="G1493" i="13"/>
  <c r="H1493" i="13"/>
  <c r="I1493" i="13"/>
  <c r="J1493" i="13"/>
  <c r="K1493" i="13"/>
  <c r="C1494" i="13"/>
  <c r="D1494" i="13"/>
  <c r="E1494" i="13"/>
  <c r="F1494" i="13"/>
  <c r="G1494" i="13"/>
  <c r="H1494" i="13"/>
  <c r="I1494" i="13"/>
  <c r="J1494" i="13"/>
  <c r="K1494" i="13"/>
  <c r="C1495" i="13"/>
  <c r="D1495" i="13"/>
  <c r="E1495" i="13"/>
  <c r="F1495" i="13"/>
  <c r="G1495" i="13"/>
  <c r="H1495" i="13"/>
  <c r="I1495" i="13"/>
  <c r="J1495" i="13"/>
  <c r="K1495" i="13"/>
  <c r="C1496" i="13"/>
  <c r="D1496" i="13"/>
  <c r="E1496" i="13"/>
  <c r="F1496" i="13"/>
  <c r="G1496" i="13"/>
  <c r="H1496" i="13"/>
  <c r="I1496" i="13"/>
  <c r="J1496" i="13"/>
  <c r="K1496" i="13"/>
  <c r="C1497" i="13"/>
  <c r="D1497" i="13"/>
  <c r="E1497" i="13"/>
  <c r="F1497" i="13"/>
  <c r="G1497" i="13"/>
  <c r="H1497" i="13"/>
  <c r="I1497" i="13"/>
  <c r="J1497" i="13"/>
  <c r="K1497" i="13"/>
  <c r="C1498" i="13"/>
  <c r="D1498" i="13"/>
  <c r="E1498" i="13"/>
  <c r="F1498" i="13"/>
  <c r="G1498" i="13"/>
  <c r="H1498" i="13"/>
  <c r="I1498" i="13"/>
  <c r="J1498" i="13"/>
  <c r="K1498" i="13"/>
  <c r="C1499" i="13"/>
  <c r="D1499" i="13"/>
  <c r="E1499" i="13"/>
  <c r="F1499" i="13"/>
  <c r="G1499" i="13"/>
  <c r="H1499" i="13"/>
  <c r="I1499" i="13"/>
  <c r="J1499" i="13"/>
  <c r="K1499" i="13"/>
  <c r="C1500" i="13"/>
  <c r="D1500" i="13"/>
  <c r="E1500" i="13"/>
  <c r="F1500" i="13"/>
  <c r="G1500" i="13"/>
  <c r="H1500" i="13"/>
  <c r="I1500" i="13"/>
  <c r="J1500" i="13"/>
  <c r="K1500" i="13"/>
  <c r="C1501" i="13"/>
  <c r="D1501" i="13"/>
  <c r="E1501" i="13"/>
  <c r="F1501" i="13"/>
  <c r="G1501" i="13"/>
  <c r="H1501" i="13"/>
  <c r="I1501" i="13"/>
  <c r="J1501" i="13"/>
  <c r="K1501" i="13"/>
  <c r="C1502" i="13"/>
  <c r="D1502" i="13"/>
  <c r="E1502" i="13"/>
  <c r="F1502" i="13"/>
  <c r="G1502" i="13"/>
  <c r="H1502" i="13"/>
  <c r="I1502" i="13"/>
  <c r="J1502" i="13"/>
  <c r="K1502" i="13"/>
  <c r="C1503" i="13"/>
  <c r="D1503" i="13"/>
  <c r="E1503" i="13"/>
  <c r="F1503" i="13"/>
  <c r="G1503" i="13"/>
  <c r="H1503" i="13"/>
  <c r="I1503" i="13"/>
  <c r="J1503" i="13"/>
  <c r="K1503" i="13"/>
  <c r="C1504" i="13"/>
  <c r="D1504" i="13"/>
  <c r="E1504" i="13"/>
  <c r="F1504" i="13"/>
  <c r="G1504" i="13"/>
  <c r="H1504" i="13"/>
  <c r="I1504" i="13"/>
  <c r="J1504" i="13"/>
  <c r="K1504" i="13"/>
  <c r="C1505" i="13"/>
  <c r="D1505" i="13"/>
  <c r="E1505" i="13"/>
  <c r="F1505" i="13"/>
  <c r="G1505" i="13"/>
  <c r="H1505" i="13"/>
  <c r="I1505" i="13"/>
  <c r="J1505" i="13"/>
  <c r="K1505" i="13"/>
  <c r="C1506" i="13"/>
  <c r="D1506" i="13"/>
  <c r="E1506" i="13"/>
  <c r="F1506" i="13"/>
  <c r="G1506" i="13"/>
  <c r="H1506" i="13"/>
  <c r="I1506" i="13"/>
  <c r="J1506" i="13"/>
  <c r="K1506" i="13"/>
  <c r="C1507" i="13"/>
  <c r="D1507" i="13"/>
  <c r="E1507" i="13"/>
  <c r="F1507" i="13"/>
  <c r="G1507" i="13"/>
  <c r="H1507" i="13"/>
  <c r="I1507" i="13"/>
  <c r="J1507" i="13"/>
  <c r="K1507" i="13"/>
  <c r="C1508" i="13"/>
  <c r="D1508" i="13"/>
  <c r="E1508" i="13"/>
  <c r="F1508" i="13"/>
  <c r="G1508" i="13"/>
  <c r="H1508" i="13"/>
  <c r="I1508" i="13"/>
  <c r="J1508" i="13"/>
  <c r="K1508" i="13"/>
  <c r="C1509" i="13"/>
  <c r="D1509" i="13"/>
  <c r="E1509" i="13"/>
  <c r="F1509" i="13"/>
  <c r="G1509" i="13"/>
  <c r="H1509" i="13"/>
  <c r="I1509" i="13"/>
  <c r="J1509" i="13"/>
  <c r="K1509" i="13"/>
  <c r="C1510" i="13"/>
  <c r="D1510" i="13"/>
  <c r="E1510" i="13"/>
  <c r="F1510" i="13"/>
  <c r="G1510" i="13"/>
  <c r="H1510" i="13"/>
  <c r="I1510" i="13"/>
  <c r="J1510" i="13"/>
  <c r="K1510" i="13"/>
  <c r="C1511" i="13"/>
  <c r="D1511" i="13"/>
  <c r="E1511" i="13"/>
  <c r="F1511" i="13"/>
  <c r="G1511" i="13"/>
  <c r="H1511" i="13"/>
  <c r="I1511" i="13"/>
  <c r="J1511" i="13"/>
  <c r="K1511" i="13"/>
  <c r="C1512" i="13"/>
  <c r="D1512" i="13"/>
  <c r="E1512" i="13"/>
  <c r="F1512" i="13"/>
  <c r="G1512" i="13"/>
  <c r="H1512" i="13"/>
  <c r="I1512" i="13"/>
  <c r="J1512" i="13"/>
  <c r="K1512" i="13"/>
  <c r="C1513" i="13"/>
  <c r="D1513" i="13"/>
  <c r="E1513" i="13"/>
  <c r="F1513" i="13"/>
  <c r="G1513" i="13"/>
  <c r="H1513" i="13"/>
  <c r="I1513" i="13"/>
  <c r="J1513" i="13"/>
  <c r="K1513" i="13"/>
  <c r="C1514" i="13"/>
  <c r="D1514" i="13"/>
  <c r="E1514" i="13"/>
  <c r="F1514" i="13"/>
  <c r="G1514" i="13"/>
  <c r="H1514" i="13"/>
  <c r="I1514" i="13"/>
  <c r="J1514" i="13"/>
  <c r="K1514" i="13"/>
  <c r="C1515" i="13"/>
  <c r="D1515" i="13"/>
  <c r="E1515" i="13"/>
  <c r="F1515" i="13"/>
  <c r="G1515" i="13"/>
  <c r="H1515" i="13"/>
  <c r="I1515" i="13"/>
  <c r="J1515" i="13"/>
  <c r="K1515" i="13"/>
  <c r="C1516" i="13"/>
  <c r="D1516" i="13"/>
  <c r="E1516" i="13"/>
  <c r="F1516" i="13"/>
  <c r="G1516" i="13"/>
  <c r="H1516" i="13"/>
  <c r="I1516" i="13"/>
  <c r="J1516" i="13"/>
  <c r="K1516" i="13"/>
  <c r="C1517" i="13"/>
  <c r="D1517" i="13"/>
  <c r="E1517" i="13"/>
  <c r="F1517" i="13"/>
  <c r="G1517" i="13"/>
  <c r="H1517" i="13"/>
  <c r="I1517" i="13"/>
  <c r="J1517" i="13"/>
  <c r="K1517" i="13"/>
  <c r="C1518" i="13"/>
  <c r="D1518" i="13"/>
  <c r="E1518" i="13"/>
  <c r="F1518" i="13"/>
  <c r="G1518" i="13"/>
  <c r="H1518" i="13"/>
  <c r="I1518" i="13"/>
  <c r="J1518" i="13"/>
  <c r="K1518" i="13"/>
  <c r="C1519" i="13"/>
  <c r="D1519" i="13"/>
  <c r="E1519" i="13"/>
  <c r="F1519" i="13"/>
  <c r="G1519" i="13"/>
  <c r="H1519" i="13"/>
  <c r="I1519" i="13"/>
  <c r="J1519" i="13"/>
  <c r="K1519" i="13"/>
  <c r="C1520" i="13"/>
  <c r="D1520" i="13"/>
  <c r="E1520" i="13"/>
  <c r="F1520" i="13"/>
  <c r="G1520" i="13"/>
  <c r="H1520" i="13"/>
  <c r="I1520" i="13"/>
  <c r="J1520" i="13"/>
  <c r="K1520" i="13"/>
  <c r="C1521" i="13"/>
  <c r="D1521" i="13"/>
  <c r="E1521" i="13"/>
  <c r="F1521" i="13"/>
  <c r="G1521" i="13"/>
  <c r="H1521" i="13"/>
  <c r="I1521" i="13"/>
  <c r="J1521" i="13"/>
  <c r="K1521" i="13"/>
  <c r="C1522" i="13"/>
  <c r="D1522" i="13"/>
  <c r="E1522" i="13"/>
  <c r="F1522" i="13"/>
  <c r="G1522" i="13"/>
  <c r="H1522" i="13"/>
  <c r="I1522" i="13"/>
  <c r="J1522" i="13"/>
  <c r="K1522" i="13"/>
  <c r="C1523" i="13"/>
  <c r="D1523" i="13"/>
  <c r="E1523" i="13"/>
  <c r="F1523" i="13"/>
  <c r="G1523" i="13"/>
  <c r="H1523" i="13"/>
  <c r="I1523" i="13"/>
  <c r="J1523" i="13"/>
  <c r="K1523" i="13"/>
  <c r="C1524" i="13"/>
  <c r="D1524" i="13"/>
  <c r="E1524" i="13"/>
  <c r="F1524" i="13"/>
  <c r="G1524" i="13"/>
  <c r="H1524" i="13"/>
  <c r="I1524" i="13"/>
  <c r="J1524" i="13"/>
  <c r="K1524" i="13"/>
  <c r="C1525" i="13"/>
  <c r="D1525" i="13"/>
  <c r="E1525" i="13"/>
  <c r="F1525" i="13"/>
  <c r="G1525" i="13"/>
  <c r="H1525" i="13"/>
  <c r="I1525" i="13"/>
  <c r="J1525" i="13"/>
  <c r="K1525" i="13"/>
  <c r="C1526" i="13"/>
  <c r="D1526" i="13"/>
  <c r="E1526" i="13"/>
  <c r="F1526" i="13"/>
  <c r="G1526" i="13"/>
  <c r="H1526" i="13"/>
  <c r="I1526" i="13"/>
  <c r="J1526" i="13"/>
  <c r="K1526" i="13"/>
  <c r="C1527" i="13"/>
  <c r="D1527" i="13"/>
  <c r="E1527" i="13"/>
  <c r="F1527" i="13"/>
  <c r="G1527" i="13"/>
  <c r="H1527" i="13"/>
  <c r="I1527" i="13"/>
  <c r="J1527" i="13"/>
  <c r="K1527" i="13"/>
  <c r="C1528" i="13"/>
  <c r="D1528" i="13"/>
  <c r="E1528" i="13"/>
  <c r="F1528" i="13"/>
  <c r="G1528" i="13"/>
  <c r="H1528" i="13"/>
  <c r="I1528" i="13"/>
  <c r="J1528" i="13"/>
  <c r="K1528" i="13"/>
  <c r="C1529" i="13"/>
  <c r="D1529" i="13"/>
  <c r="E1529" i="13"/>
  <c r="F1529" i="13"/>
  <c r="G1529" i="13"/>
  <c r="H1529" i="13"/>
  <c r="I1529" i="13"/>
  <c r="J1529" i="13"/>
  <c r="K1529" i="13"/>
  <c r="C1530" i="13"/>
  <c r="D1530" i="13"/>
  <c r="E1530" i="13"/>
  <c r="F1530" i="13"/>
  <c r="G1530" i="13"/>
  <c r="H1530" i="13"/>
  <c r="I1530" i="13"/>
  <c r="J1530" i="13"/>
  <c r="K1530" i="13"/>
  <c r="C1531" i="13"/>
  <c r="D1531" i="13"/>
  <c r="E1531" i="13"/>
  <c r="F1531" i="13"/>
  <c r="G1531" i="13"/>
  <c r="H1531" i="13"/>
  <c r="I1531" i="13"/>
  <c r="J1531" i="13"/>
  <c r="K1531" i="13"/>
  <c r="C1532" i="13"/>
  <c r="D1532" i="13"/>
  <c r="E1532" i="13"/>
  <c r="F1532" i="13"/>
  <c r="G1532" i="13"/>
  <c r="H1532" i="13"/>
  <c r="I1532" i="13"/>
  <c r="J1532" i="13"/>
  <c r="K1532" i="13"/>
  <c r="C1533" i="13"/>
  <c r="D1533" i="13"/>
  <c r="E1533" i="13"/>
  <c r="F1533" i="13"/>
  <c r="G1533" i="13"/>
  <c r="H1533" i="13"/>
  <c r="I1533" i="13"/>
  <c r="J1533" i="13"/>
  <c r="K1533" i="13"/>
  <c r="C1534" i="13"/>
  <c r="D1534" i="13"/>
  <c r="E1534" i="13"/>
  <c r="F1534" i="13"/>
  <c r="G1534" i="13"/>
  <c r="H1534" i="13"/>
  <c r="I1534" i="13"/>
  <c r="J1534" i="13"/>
  <c r="K1534" i="13"/>
  <c r="C1535" i="13"/>
  <c r="D1535" i="13"/>
  <c r="E1535" i="13"/>
  <c r="F1535" i="13"/>
  <c r="G1535" i="13"/>
  <c r="H1535" i="13"/>
  <c r="I1535" i="13"/>
  <c r="J1535" i="13"/>
  <c r="K1535" i="13"/>
  <c r="C1536" i="13"/>
  <c r="D1536" i="13"/>
  <c r="E1536" i="13"/>
  <c r="F1536" i="13"/>
  <c r="G1536" i="13"/>
  <c r="H1536" i="13"/>
  <c r="I1536" i="13"/>
  <c r="J1536" i="13"/>
  <c r="K1536" i="13"/>
  <c r="C1537" i="13"/>
  <c r="D1537" i="13"/>
  <c r="E1537" i="13"/>
  <c r="F1537" i="13"/>
  <c r="G1537" i="13"/>
  <c r="H1537" i="13"/>
  <c r="I1537" i="13"/>
  <c r="J1537" i="13"/>
  <c r="K1537" i="13"/>
  <c r="C1538" i="13"/>
  <c r="D1538" i="13"/>
  <c r="E1538" i="13"/>
  <c r="F1538" i="13"/>
  <c r="G1538" i="13"/>
  <c r="H1538" i="13"/>
  <c r="I1538" i="13"/>
  <c r="J1538" i="13"/>
  <c r="K1538" i="13"/>
  <c r="C1539" i="13"/>
  <c r="D1539" i="13"/>
  <c r="E1539" i="13"/>
  <c r="F1539" i="13"/>
  <c r="G1539" i="13"/>
  <c r="H1539" i="13"/>
  <c r="I1539" i="13"/>
  <c r="J1539" i="13"/>
  <c r="K1539" i="13"/>
  <c r="C1540" i="13"/>
  <c r="D1540" i="13"/>
  <c r="E1540" i="13"/>
  <c r="F1540" i="13"/>
  <c r="G1540" i="13"/>
  <c r="H1540" i="13"/>
  <c r="I1540" i="13"/>
  <c r="J1540" i="13"/>
  <c r="K1540" i="13"/>
  <c r="C1541" i="13"/>
  <c r="D1541" i="13"/>
  <c r="E1541" i="13"/>
  <c r="F1541" i="13"/>
  <c r="G1541" i="13"/>
  <c r="H1541" i="13"/>
  <c r="I1541" i="13"/>
  <c r="J1541" i="13"/>
  <c r="K1541" i="13"/>
  <c r="C1542" i="13"/>
  <c r="D1542" i="13"/>
  <c r="E1542" i="13"/>
  <c r="F1542" i="13"/>
  <c r="G1542" i="13"/>
  <c r="H1542" i="13"/>
  <c r="I1542" i="13"/>
  <c r="J1542" i="13"/>
  <c r="K1542" i="13"/>
  <c r="C1543" i="13"/>
  <c r="D1543" i="13"/>
  <c r="E1543" i="13"/>
  <c r="F1543" i="13"/>
  <c r="G1543" i="13"/>
  <c r="H1543" i="13"/>
  <c r="I1543" i="13"/>
  <c r="J1543" i="13"/>
  <c r="K1543" i="13"/>
  <c r="C1544" i="13"/>
  <c r="D1544" i="13"/>
  <c r="E1544" i="13"/>
  <c r="F1544" i="13"/>
  <c r="G1544" i="13"/>
  <c r="H1544" i="13"/>
  <c r="I1544" i="13"/>
  <c r="J1544" i="13"/>
  <c r="K1544" i="13"/>
  <c r="C1545" i="13"/>
  <c r="D1545" i="13"/>
  <c r="E1545" i="13"/>
  <c r="F1545" i="13"/>
  <c r="G1545" i="13"/>
  <c r="H1545" i="13"/>
  <c r="I1545" i="13"/>
  <c r="J1545" i="13"/>
  <c r="K1545" i="13"/>
  <c r="C1546" i="13"/>
  <c r="D1546" i="13"/>
  <c r="E1546" i="13"/>
  <c r="F1546" i="13"/>
  <c r="G1546" i="13"/>
  <c r="H1546" i="13"/>
  <c r="I1546" i="13"/>
  <c r="J1546" i="13"/>
  <c r="K1546" i="13"/>
  <c r="C1547" i="13"/>
  <c r="D1547" i="13"/>
  <c r="E1547" i="13"/>
  <c r="F1547" i="13"/>
  <c r="G1547" i="13"/>
  <c r="H1547" i="13"/>
  <c r="I1547" i="13"/>
  <c r="J1547" i="13"/>
  <c r="K1547" i="13"/>
  <c r="C1548" i="13"/>
  <c r="D1548" i="13"/>
  <c r="E1548" i="13"/>
  <c r="F1548" i="13"/>
  <c r="G1548" i="13"/>
  <c r="H1548" i="13"/>
  <c r="I1548" i="13"/>
  <c r="J1548" i="13"/>
  <c r="K1548" i="13"/>
  <c r="C1549" i="13"/>
  <c r="D1549" i="13"/>
  <c r="E1549" i="13"/>
  <c r="F1549" i="13"/>
  <c r="G1549" i="13"/>
  <c r="H1549" i="13"/>
  <c r="I1549" i="13"/>
  <c r="J1549" i="13"/>
  <c r="K1549" i="13"/>
  <c r="C1550" i="13"/>
  <c r="D1550" i="13"/>
  <c r="E1550" i="13"/>
  <c r="F1550" i="13"/>
  <c r="G1550" i="13"/>
  <c r="H1550" i="13"/>
  <c r="I1550" i="13"/>
  <c r="J1550" i="13"/>
  <c r="K1550" i="13"/>
  <c r="C1551" i="13"/>
  <c r="D1551" i="13"/>
  <c r="E1551" i="13"/>
  <c r="F1551" i="13"/>
  <c r="G1551" i="13"/>
  <c r="H1551" i="13"/>
  <c r="I1551" i="13"/>
  <c r="J1551" i="13"/>
  <c r="K1551" i="13"/>
  <c r="C1552" i="13"/>
  <c r="D1552" i="13"/>
  <c r="E1552" i="13"/>
  <c r="F1552" i="13"/>
  <c r="G1552" i="13"/>
  <c r="H1552" i="13"/>
  <c r="I1552" i="13"/>
  <c r="J1552" i="13"/>
  <c r="K1552" i="13"/>
  <c r="C1553" i="13"/>
  <c r="D1553" i="13"/>
  <c r="E1553" i="13"/>
  <c r="F1553" i="13"/>
  <c r="G1553" i="13"/>
  <c r="H1553" i="13"/>
  <c r="I1553" i="13"/>
  <c r="J1553" i="13"/>
  <c r="K1553" i="13"/>
  <c r="C1554" i="13"/>
  <c r="D1554" i="13"/>
  <c r="E1554" i="13"/>
  <c r="F1554" i="13"/>
  <c r="G1554" i="13"/>
  <c r="H1554" i="13"/>
  <c r="I1554" i="13"/>
  <c r="J1554" i="13"/>
  <c r="K1554" i="13"/>
  <c r="C1555" i="13"/>
  <c r="D1555" i="13"/>
  <c r="E1555" i="13"/>
  <c r="F1555" i="13"/>
  <c r="G1555" i="13"/>
  <c r="H1555" i="13"/>
  <c r="I1555" i="13"/>
  <c r="J1555" i="13"/>
  <c r="K1555" i="13"/>
  <c r="C1556" i="13"/>
  <c r="D1556" i="13"/>
  <c r="E1556" i="13"/>
  <c r="F1556" i="13"/>
  <c r="G1556" i="13"/>
  <c r="H1556" i="13"/>
  <c r="I1556" i="13"/>
  <c r="J1556" i="13"/>
  <c r="K1556" i="13"/>
  <c r="C1557" i="13"/>
  <c r="D1557" i="13"/>
  <c r="E1557" i="13"/>
  <c r="F1557" i="13"/>
  <c r="G1557" i="13"/>
  <c r="H1557" i="13"/>
  <c r="I1557" i="13"/>
  <c r="J1557" i="13"/>
  <c r="K1557" i="13"/>
  <c r="C1558" i="13"/>
  <c r="D1558" i="13"/>
  <c r="E1558" i="13"/>
  <c r="F1558" i="13"/>
  <c r="G1558" i="13"/>
  <c r="H1558" i="13"/>
  <c r="I1558" i="13"/>
  <c r="J1558" i="13"/>
  <c r="K1558" i="13"/>
  <c r="C1559" i="13"/>
  <c r="D1559" i="13"/>
  <c r="E1559" i="13"/>
  <c r="F1559" i="13"/>
  <c r="G1559" i="13"/>
  <c r="H1559" i="13"/>
  <c r="I1559" i="13"/>
  <c r="J1559" i="13"/>
  <c r="K1559" i="13"/>
  <c r="C1560" i="13"/>
  <c r="D1560" i="13"/>
  <c r="E1560" i="13"/>
  <c r="F1560" i="13"/>
  <c r="G1560" i="13"/>
  <c r="H1560" i="13"/>
  <c r="I1560" i="13"/>
  <c r="J1560" i="13"/>
  <c r="K1560" i="13"/>
  <c r="C1561" i="13"/>
  <c r="D1561" i="13"/>
  <c r="E1561" i="13"/>
  <c r="F1561" i="13"/>
  <c r="G1561" i="13"/>
  <c r="H1561" i="13"/>
  <c r="I1561" i="13"/>
  <c r="J1561" i="13"/>
  <c r="K1561" i="13"/>
  <c r="C1562" i="13"/>
  <c r="D1562" i="13"/>
  <c r="E1562" i="13"/>
  <c r="F1562" i="13"/>
  <c r="G1562" i="13"/>
  <c r="H1562" i="13"/>
  <c r="I1562" i="13"/>
  <c r="J1562" i="13"/>
  <c r="K1562" i="13"/>
  <c r="C1563" i="13"/>
  <c r="D1563" i="13"/>
  <c r="E1563" i="13"/>
  <c r="F1563" i="13"/>
  <c r="G1563" i="13"/>
  <c r="H1563" i="13"/>
  <c r="I1563" i="13"/>
  <c r="J1563" i="13"/>
  <c r="K1563" i="13"/>
  <c r="C1564" i="13"/>
  <c r="D1564" i="13"/>
  <c r="E1564" i="13"/>
  <c r="F1564" i="13"/>
  <c r="G1564" i="13"/>
  <c r="H1564" i="13"/>
  <c r="I1564" i="13"/>
  <c r="J1564" i="13"/>
  <c r="K1564" i="13"/>
  <c r="C1565" i="13"/>
  <c r="D1565" i="13"/>
  <c r="E1565" i="13"/>
  <c r="F1565" i="13"/>
  <c r="G1565" i="13"/>
  <c r="H1565" i="13"/>
  <c r="I1565" i="13"/>
  <c r="J1565" i="13"/>
  <c r="K1565" i="13"/>
  <c r="C1566" i="13"/>
  <c r="D1566" i="13"/>
  <c r="E1566" i="13"/>
  <c r="F1566" i="13"/>
  <c r="G1566" i="13"/>
  <c r="H1566" i="13"/>
  <c r="I1566" i="13"/>
  <c r="J1566" i="13"/>
  <c r="K1566" i="13"/>
  <c r="C1567" i="13"/>
  <c r="D1567" i="13"/>
  <c r="E1567" i="13"/>
  <c r="F1567" i="13"/>
  <c r="G1567" i="13"/>
  <c r="H1567" i="13"/>
  <c r="I1567" i="13"/>
  <c r="J1567" i="13"/>
  <c r="K1567" i="13"/>
  <c r="C1568" i="13"/>
  <c r="D1568" i="13"/>
  <c r="E1568" i="13"/>
  <c r="F1568" i="13"/>
  <c r="G1568" i="13"/>
  <c r="H1568" i="13"/>
  <c r="I1568" i="13"/>
  <c r="J1568" i="13"/>
  <c r="K1568" i="13"/>
  <c r="C1569" i="13"/>
  <c r="D1569" i="13"/>
  <c r="E1569" i="13"/>
  <c r="F1569" i="13"/>
  <c r="G1569" i="13"/>
  <c r="H1569" i="13"/>
  <c r="I1569" i="13"/>
  <c r="J1569" i="13"/>
  <c r="K1569" i="13"/>
  <c r="C1570" i="13"/>
  <c r="D1570" i="13"/>
  <c r="E1570" i="13"/>
  <c r="F1570" i="13"/>
  <c r="G1570" i="13"/>
  <c r="H1570" i="13"/>
  <c r="I1570" i="13"/>
  <c r="J1570" i="13"/>
  <c r="K1570" i="13"/>
  <c r="C1571" i="13"/>
  <c r="D1571" i="13"/>
  <c r="E1571" i="13"/>
  <c r="F1571" i="13"/>
  <c r="G1571" i="13"/>
  <c r="H1571" i="13"/>
  <c r="I1571" i="13"/>
  <c r="J1571" i="13"/>
  <c r="K1571" i="13"/>
  <c r="C1572" i="13"/>
  <c r="D1572" i="13"/>
  <c r="E1572" i="13"/>
  <c r="F1572" i="13"/>
  <c r="G1572" i="13"/>
  <c r="H1572" i="13"/>
  <c r="I1572" i="13"/>
  <c r="J1572" i="13"/>
  <c r="K1572" i="13"/>
  <c r="C1573" i="13"/>
  <c r="D1573" i="13"/>
  <c r="E1573" i="13"/>
  <c r="F1573" i="13"/>
  <c r="G1573" i="13"/>
  <c r="H1573" i="13"/>
  <c r="I1573" i="13"/>
  <c r="J1573" i="13"/>
  <c r="K1573" i="13"/>
  <c r="C1574" i="13"/>
  <c r="D1574" i="13"/>
  <c r="E1574" i="13"/>
  <c r="F1574" i="13"/>
  <c r="G1574" i="13"/>
  <c r="H1574" i="13"/>
  <c r="I1574" i="13"/>
  <c r="J1574" i="13"/>
  <c r="K1574" i="13"/>
  <c r="C1575" i="13"/>
  <c r="D1575" i="13"/>
  <c r="E1575" i="13"/>
  <c r="F1575" i="13"/>
  <c r="G1575" i="13"/>
  <c r="H1575" i="13"/>
  <c r="I1575" i="13"/>
  <c r="J1575" i="13"/>
  <c r="K1575" i="13"/>
  <c r="C1576" i="13"/>
  <c r="D1576" i="13"/>
  <c r="E1576" i="13"/>
  <c r="F1576" i="13"/>
  <c r="G1576" i="13"/>
  <c r="H1576" i="13"/>
  <c r="I1576" i="13"/>
  <c r="J1576" i="13"/>
  <c r="K1576" i="13"/>
  <c r="C1577" i="13"/>
  <c r="D1577" i="13"/>
  <c r="E1577" i="13"/>
  <c r="F1577" i="13"/>
  <c r="G1577" i="13"/>
  <c r="H1577" i="13"/>
  <c r="I1577" i="13"/>
  <c r="J1577" i="13"/>
  <c r="K1577" i="13"/>
  <c r="C1578" i="13"/>
  <c r="D1578" i="13"/>
  <c r="E1578" i="13"/>
  <c r="F1578" i="13"/>
  <c r="G1578" i="13"/>
  <c r="H1578" i="13"/>
  <c r="I1578" i="13"/>
  <c r="J1578" i="13"/>
  <c r="K1578" i="13"/>
  <c r="C1579" i="13"/>
  <c r="D1579" i="13"/>
  <c r="E1579" i="13"/>
  <c r="F1579" i="13"/>
  <c r="G1579" i="13"/>
  <c r="H1579" i="13"/>
  <c r="I1579" i="13"/>
  <c r="J1579" i="13"/>
  <c r="K1579" i="13"/>
  <c r="C1580" i="13"/>
  <c r="D1580" i="13"/>
  <c r="E1580" i="13"/>
  <c r="F1580" i="13"/>
  <c r="G1580" i="13"/>
  <c r="H1580" i="13"/>
  <c r="I1580" i="13"/>
  <c r="J1580" i="13"/>
  <c r="K1580" i="13"/>
  <c r="C1581" i="13"/>
  <c r="D1581" i="13"/>
  <c r="E1581" i="13"/>
  <c r="F1581" i="13"/>
  <c r="G1581" i="13"/>
  <c r="H1581" i="13"/>
  <c r="I1581" i="13"/>
  <c r="J1581" i="13"/>
  <c r="K1581" i="13"/>
  <c r="C1582" i="13"/>
  <c r="D1582" i="13"/>
  <c r="E1582" i="13"/>
  <c r="F1582" i="13"/>
  <c r="G1582" i="13"/>
  <c r="H1582" i="13"/>
  <c r="I1582" i="13"/>
  <c r="J1582" i="13"/>
  <c r="K1582" i="13"/>
  <c r="C1583" i="13"/>
  <c r="D1583" i="13"/>
  <c r="E1583" i="13"/>
  <c r="F1583" i="13"/>
  <c r="G1583" i="13"/>
  <c r="H1583" i="13"/>
  <c r="I1583" i="13"/>
  <c r="J1583" i="13"/>
  <c r="K1583" i="13"/>
  <c r="C1584" i="13"/>
  <c r="D1584" i="13"/>
  <c r="E1584" i="13"/>
  <c r="F1584" i="13"/>
  <c r="G1584" i="13"/>
  <c r="H1584" i="13"/>
  <c r="I1584" i="13"/>
  <c r="J1584" i="13"/>
  <c r="K1584" i="13"/>
  <c r="C1585" i="13"/>
  <c r="D1585" i="13"/>
  <c r="E1585" i="13"/>
  <c r="F1585" i="13"/>
  <c r="G1585" i="13"/>
  <c r="H1585" i="13"/>
  <c r="I1585" i="13"/>
  <c r="J1585" i="13"/>
  <c r="K1585" i="13"/>
  <c r="C1586" i="13"/>
  <c r="D1586" i="13"/>
  <c r="E1586" i="13"/>
  <c r="F1586" i="13"/>
  <c r="G1586" i="13"/>
  <c r="H1586" i="13"/>
  <c r="I1586" i="13"/>
  <c r="J1586" i="13"/>
  <c r="K1586" i="13"/>
  <c r="C1587" i="13"/>
  <c r="D1587" i="13"/>
  <c r="E1587" i="13"/>
  <c r="F1587" i="13"/>
  <c r="G1587" i="13"/>
  <c r="H1587" i="13"/>
  <c r="I1587" i="13"/>
  <c r="J1587" i="13"/>
  <c r="K1587" i="13"/>
  <c r="C1588" i="13"/>
  <c r="D1588" i="13"/>
  <c r="E1588" i="13"/>
  <c r="F1588" i="13"/>
  <c r="G1588" i="13"/>
  <c r="H1588" i="13"/>
  <c r="I1588" i="13"/>
  <c r="J1588" i="13"/>
  <c r="K1588" i="13"/>
  <c r="C1589" i="13"/>
  <c r="D1589" i="13"/>
  <c r="E1589" i="13"/>
  <c r="F1589" i="13"/>
  <c r="G1589" i="13"/>
  <c r="H1589" i="13"/>
  <c r="I1589" i="13"/>
  <c r="J1589" i="13"/>
  <c r="K1589" i="13"/>
  <c r="C1590" i="13"/>
  <c r="D1590" i="13"/>
  <c r="E1590" i="13"/>
  <c r="F1590" i="13"/>
  <c r="G1590" i="13"/>
  <c r="H1590" i="13"/>
  <c r="I1590" i="13"/>
  <c r="J1590" i="13"/>
  <c r="K1590" i="13"/>
  <c r="C1591" i="13"/>
  <c r="D1591" i="13"/>
  <c r="E1591" i="13"/>
  <c r="F1591" i="13"/>
  <c r="G1591" i="13"/>
  <c r="H1591" i="13"/>
  <c r="I1591" i="13"/>
  <c r="J1591" i="13"/>
  <c r="K1591" i="13"/>
  <c r="C1592" i="13"/>
  <c r="D1592" i="13"/>
  <c r="E1592" i="13"/>
  <c r="F1592" i="13"/>
  <c r="G1592" i="13"/>
  <c r="H1592" i="13"/>
  <c r="I1592" i="13"/>
  <c r="J1592" i="13"/>
  <c r="K1592" i="13"/>
  <c r="C1593" i="13"/>
  <c r="D1593" i="13"/>
  <c r="E1593" i="13"/>
  <c r="F1593" i="13"/>
  <c r="G1593" i="13"/>
  <c r="H1593" i="13"/>
  <c r="I1593" i="13"/>
  <c r="J1593" i="13"/>
  <c r="K1593" i="13"/>
  <c r="C1594" i="13"/>
  <c r="D1594" i="13"/>
  <c r="E1594" i="13"/>
  <c r="F1594" i="13"/>
  <c r="G1594" i="13"/>
  <c r="H1594" i="13"/>
  <c r="I1594" i="13"/>
  <c r="J1594" i="13"/>
  <c r="K1594" i="13"/>
  <c r="C1595" i="13"/>
  <c r="D1595" i="13"/>
  <c r="E1595" i="13"/>
  <c r="F1595" i="13"/>
  <c r="G1595" i="13"/>
  <c r="H1595" i="13"/>
  <c r="I1595" i="13"/>
  <c r="J1595" i="13"/>
  <c r="K1595" i="13"/>
  <c r="C1596" i="13"/>
  <c r="D1596" i="13"/>
  <c r="E1596" i="13"/>
  <c r="F1596" i="13"/>
  <c r="G1596" i="13"/>
  <c r="H1596" i="13"/>
  <c r="I1596" i="13"/>
  <c r="J1596" i="13"/>
  <c r="K1596" i="13"/>
  <c r="C1597" i="13"/>
  <c r="D1597" i="13"/>
  <c r="E1597" i="13"/>
  <c r="F1597" i="13"/>
  <c r="G1597" i="13"/>
  <c r="H1597" i="13"/>
  <c r="I1597" i="13"/>
  <c r="J1597" i="13"/>
  <c r="K1597" i="13"/>
  <c r="C1598" i="13"/>
  <c r="D1598" i="13"/>
  <c r="E1598" i="13"/>
  <c r="F1598" i="13"/>
  <c r="G1598" i="13"/>
  <c r="H1598" i="13"/>
  <c r="I1598" i="13"/>
  <c r="J1598" i="13"/>
  <c r="K1598" i="13"/>
  <c r="C1599" i="13"/>
  <c r="D1599" i="13"/>
  <c r="E1599" i="13"/>
  <c r="F1599" i="13"/>
  <c r="G1599" i="13"/>
  <c r="H1599" i="13"/>
  <c r="I1599" i="13"/>
  <c r="J1599" i="13"/>
  <c r="K1599" i="13"/>
  <c r="C1600" i="13"/>
  <c r="D1600" i="13"/>
  <c r="E1600" i="13"/>
  <c r="F1600" i="13"/>
  <c r="G1600" i="13"/>
  <c r="H1600" i="13"/>
  <c r="I1600" i="13"/>
  <c r="J1600" i="13"/>
  <c r="K1600" i="13"/>
  <c r="C1601" i="13"/>
  <c r="D1601" i="13"/>
  <c r="E1601" i="13"/>
  <c r="F1601" i="13"/>
  <c r="G1601" i="13"/>
  <c r="H1601" i="13"/>
  <c r="I1601" i="13"/>
  <c r="J1601" i="13"/>
  <c r="K1601" i="13"/>
  <c r="C1602" i="13"/>
  <c r="D1602" i="13"/>
  <c r="E1602" i="13"/>
  <c r="F1602" i="13"/>
  <c r="G1602" i="13"/>
  <c r="H1602" i="13"/>
  <c r="I1602" i="13"/>
  <c r="J1602" i="13"/>
  <c r="K1602" i="13"/>
  <c r="C1603" i="13"/>
  <c r="D1603" i="13"/>
  <c r="E1603" i="13"/>
  <c r="F1603" i="13"/>
  <c r="G1603" i="13"/>
  <c r="H1603" i="13"/>
  <c r="I1603" i="13"/>
  <c r="J1603" i="13"/>
  <c r="K1603" i="13"/>
  <c r="C1604" i="13"/>
  <c r="D1604" i="13"/>
  <c r="E1604" i="13"/>
  <c r="F1604" i="13"/>
  <c r="G1604" i="13"/>
  <c r="H1604" i="13"/>
  <c r="I1604" i="13"/>
  <c r="J1604" i="13"/>
  <c r="K1604" i="13"/>
  <c r="C1605" i="13"/>
  <c r="D1605" i="13"/>
  <c r="E1605" i="13"/>
  <c r="F1605" i="13"/>
  <c r="G1605" i="13"/>
  <c r="H1605" i="13"/>
  <c r="I1605" i="13"/>
  <c r="J1605" i="13"/>
  <c r="K1605" i="13"/>
  <c r="C1606" i="13"/>
  <c r="D1606" i="13"/>
  <c r="E1606" i="13"/>
  <c r="F1606" i="13"/>
  <c r="G1606" i="13"/>
  <c r="H1606" i="13"/>
  <c r="I1606" i="13"/>
  <c r="J1606" i="13"/>
  <c r="K1606" i="13"/>
  <c r="C1607" i="13"/>
  <c r="D1607" i="13"/>
  <c r="E1607" i="13"/>
  <c r="F1607" i="13"/>
  <c r="G1607" i="13"/>
  <c r="H1607" i="13"/>
  <c r="I1607" i="13"/>
  <c r="J1607" i="13"/>
  <c r="K1607" i="13"/>
  <c r="C1608" i="13"/>
  <c r="D1608" i="13"/>
  <c r="E1608" i="13"/>
  <c r="F1608" i="13"/>
  <c r="G1608" i="13"/>
  <c r="H1608" i="13"/>
  <c r="I1608" i="13"/>
  <c r="J1608" i="13"/>
  <c r="K1608" i="13"/>
  <c r="C1609" i="13"/>
  <c r="D1609" i="13"/>
  <c r="E1609" i="13"/>
  <c r="F1609" i="13"/>
  <c r="G1609" i="13"/>
  <c r="H1609" i="13"/>
  <c r="I1609" i="13"/>
  <c r="J1609" i="13"/>
  <c r="K1609" i="13"/>
  <c r="C1610" i="13"/>
  <c r="D1610" i="13"/>
  <c r="E1610" i="13"/>
  <c r="F1610" i="13"/>
  <c r="G1610" i="13"/>
  <c r="H1610" i="13"/>
  <c r="I1610" i="13"/>
  <c r="J1610" i="13"/>
  <c r="K1610" i="13"/>
  <c r="C1611" i="13"/>
  <c r="D1611" i="13"/>
  <c r="E1611" i="13"/>
  <c r="F1611" i="13"/>
  <c r="G1611" i="13"/>
  <c r="H1611" i="13"/>
  <c r="I1611" i="13"/>
  <c r="J1611" i="13"/>
  <c r="K1611" i="13"/>
  <c r="C1612" i="13"/>
  <c r="D1612" i="13"/>
  <c r="E1612" i="13"/>
  <c r="F1612" i="13"/>
  <c r="G1612" i="13"/>
  <c r="H1612" i="13"/>
  <c r="I1612" i="13"/>
  <c r="J1612" i="13"/>
  <c r="K1612" i="13"/>
  <c r="C1613" i="13"/>
  <c r="D1613" i="13"/>
  <c r="E1613" i="13"/>
  <c r="F1613" i="13"/>
  <c r="G1613" i="13"/>
  <c r="H1613" i="13"/>
  <c r="I1613" i="13"/>
  <c r="J1613" i="13"/>
  <c r="K1613" i="13"/>
  <c r="C1614" i="13"/>
  <c r="D1614" i="13"/>
  <c r="E1614" i="13"/>
  <c r="F1614" i="13"/>
  <c r="G1614" i="13"/>
  <c r="H1614" i="13"/>
  <c r="I1614" i="13"/>
  <c r="J1614" i="13"/>
  <c r="K1614" i="13"/>
  <c r="C1615" i="13"/>
  <c r="D1615" i="13"/>
  <c r="E1615" i="13"/>
  <c r="F1615" i="13"/>
  <c r="G1615" i="13"/>
  <c r="H1615" i="13"/>
  <c r="I1615" i="13"/>
  <c r="J1615" i="13"/>
  <c r="K1615" i="13"/>
  <c r="C1616" i="13"/>
  <c r="D1616" i="13"/>
  <c r="E1616" i="13"/>
  <c r="F1616" i="13"/>
  <c r="G1616" i="13"/>
  <c r="H1616" i="13"/>
  <c r="I1616" i="13"/>
  <c r="J1616" i="13"/>
  <c r="K1616" i="13"/>
  <c r="C1617" i="13"/>
  <c r="D1617" i="13"/>
  <c r="E1617" i="13"/>
  <c r="F1617" i="13"/>
  <c r="G1617" i="13"/>
  <c r="H1617" i="13"/>
  <c r="I1617" i="13"/>
  <c r="J1617" i="13"/>
  <c r="K1617" i="13"/>
  <c r="C1618" i="13"/>
  <c r="D1618" i="13"/>
  <c r="E1618" i="13"/>
  <c r="F1618" i="13"/>
  <c r="G1618" i="13"/>
  <c r="H1618" i="13"/>
  <c r="I1618" i="13"/>
  <c r="J1618" i="13"/>
  <c r="K1618" i="13"/>
  <c r="C1619" i="13"/>
  <c r="D1619" i="13"/>
  <c r="E1619" i="13"/>
  <c r="F1619" i="13"/>
  <c r="G1619" i="13"/>
  <c r="H1619" i="13"/>
  <c r="I1619" i="13"/>
  <c r="J1619" i="13"/>
  <c r="K1619" i="13"/>
  <c r="C1620" i="13"/>
  <c r="D1620" i="13"/>
  <c r="E1620" i="13"/>
  <c r="F1620" i="13"/>
  <c r="G1620" i="13"/>
  <c r="H1620" i="13"/>
  <c r="I1620" i="13"/>
  <c r="J1620" i="13"/>
  <c r="K1620" i="13"/>
  <c r="C1621" i="13"/>
  <c r="D1621" i="13"/>
  <c r="E1621" i="13"/>
  <c r="F1621" i="13"/>
  <c r="G1621" i="13"/>
  <c r="H1621" i="13"/>
  <c r="I1621" i="13"/>
  <c r="J1621" i="13"/>
  <c r="K1621" i="13"/>
  <c r="C1622" i="13"/>
  <c r="D1622" i="13"/>
  <c r="E1622" i="13"/>
  <c r="F1622" i="13"/>
  <c r="G1622" i="13"/>
  <c r="H1622" i="13"/>
  <c r="I1622" i="13"/>
  <c r="J1622" i="13"/>
  <c r="K1622" i="13"/>
  <c r="C1623" i="13"/>
  <c r="D1623" i="13"/>
  <c r="E1623" i="13"/>
  <c r="F1623" i="13"/>
  <c r="G1623" i="13"/>
  <c r="H1623" i="13"/>
  <c r="I1623" i="13"/>
  <c r="J1623" i="13"/>
  <c r="K1623" i="13"/>
  <c r="C1624" i="13"/>
  <c r="D1624" i="13"/>
  <c r="E1624" i="13"/>
  <c r="F1624" i="13"/>
  <c r="G1624" i="13"/>
  <c r="H1624" i="13"/>
  <c r="I1624" i="13"/>
  <c r="J1624" i="13"/>
  <c r="K1624" i="13"/>
  <c r="C1625" i="13"/>
  <c r="D1625" i="13"/>
  <c r="E1625" i="13"/>
  <c r="F1625" i="13"/>
  <c r="G1625" i="13"/>
  <c r="H1625" i="13"/>
  <c r="I1625" i="13"/>
  <c r="J1625" i="13"/>
  <c r="K1625" i="13"/>
  <c r="C1626" i="13"/>
  <c r="D1626" i="13"/>
  <c r="E1626" i="13"/>
  <c r="F1626" i="13"/>
  <c r="G1626" i="13"/>
  <c r="H1626" i="13"/>
  <c r="I1626" i="13"/>
  <c r="J1626" i="13"/>
  <c r="K1626" i="13"/>
  <c r="C1627" i="13"/>
  <c r="D1627" i="13"/>
  <c r="E1627" i="13"/>
  <c r="F1627" i="13"/>
  <c r="G1627" i="13"/>
  <c r="H1627" i="13"/>
  <c r="I1627" i="13"/>
  <c r="J1627" i="13"/>
  <c r="K1627" i="13"/>
  <c r="C1628" i="13"/>
  <c r="D1628" i="13"/>
  <c r="E1628" i="13"/>
  <c r="F1628" i="13"/>
  <c r="G1628" i="13"/>
  <c r="H1628" i="13"/>
  <c r="I1628" i="13"/>
  <c r="J1628" i="13"/>
  <c r="K1628" i="13"/>
  <c r="C1629" i="13"/>
  <c r="D1629" i="13"/>
  <c r="E1629" i="13"/>
  <c r="F1629" i="13"/>
  <c r="G1629" i="13"/>
  <c r="H1629" i="13"/>
  <c r="I1629" i="13"/>
  <c r="J1629" i="13"/>
  <c r="K1629" i="13"/>
  <c r="C1630" i="13"/>
  <c r="D1630" i="13"/>
  <c r="E1630" i="13"/>
  <c r="F1630" i="13"/>
  <c r="G1630" i="13"/>
  <c r="H1630" i="13"/>
  <c r="I1630" i="13"/>
  <c r="J1630" i="13"/>
  <c r="K1630" i="13"/>
  <c r="C1631" i="13"/>
  <c r="D1631" i="13"/>
  <c r="E1631" i="13"/>
  <c r="F1631" i="13"/>
  <c r="G1631" i="13"/>
  <c r="H1631" i="13"/>
  <c r="I1631" i="13"/>
  <c r="J1631" i="13"/>
  <c r="K1631" i="13"/>
  <c r="C1632" i="13"/>
  <c r="D1632" i="13"/>
  <c r="E1632" i="13"/>
  <c r="F1632" i="13"/>
  <c r="G1632" i="13"/>
  <c r="H1632" i="13"/>
  <c r="I1632" i="13"/>
  <c r="J1632" i="13"/>
  <c r="K1632" i="13"/>
  <c r="C1633" i="13"/>
  <c r="D1633" i="13"/>
  <c r="E1633" i="13"/>
  <c r="F1633" i="13"/>
  <c r="G1633" i="13"/>
  <c r="H1633" i="13"/>
  <c r="I1633" i="13"/>
  <c r="J1633" i="13"/>
  <c r="K1633" i="13"/>
  <c r="C1634" i="13"/>
  <c r="D1634" i="13"/>
  <c r="E1634" i="13"/>
  <c r="F1634" i="13"/>
  <c r="G1634" i="13"/>
  <c r="H1634" i="13"/>
  <c r="I1634" i="13"/>
  <c r="J1634" i="13"/>
  <c r="K1634" i="13"/>
  <c r="C1635" i="13"/>
  <c r="D1635" i="13"/>
  <c r="E1635" i="13"/>
  <c r="F1635" i="13"/>
  <c r="G1635" i="13"/>
  <c r="H1635" i="13"/>
  <c r="I1635" i="13"/>
  <c r="J1635" i="13"/>
  <c r="K1635" i="13"/>
  <c r="C1636" i="13"/>
  <c r="D1636" i="13"/>
  <c r="E1636" i="13"/>
  <c r="F1636" i="13"/>
  <c r="G1636" i="13"/>
  <c r="H1636" i="13"/>
  <c r="I1636" i="13"/>
  <c r="J1636" i="13"/>
  <c r="K1636" i="13"/>
  <c r="C1637" i="13"/>
  <c r="D1637" i="13"/>
  <c r="E1637" i="13"/>
  <c r="F1637" i="13"/>
  <c r="G1637" i="13"/>
  <c r="H1637" i="13"/>
  <c r="I1637" i="13"/>
  <c r="J1637" i="13"/>
  <c r="K1637" i="13"/>
  <c r="C1638" i="13"/>
  <c r="D1638" i="13"/>
  <c r="E1638" i="13"/>
  <c r="F1638" i="13"/>
  <c r="G1638" i="13"/>
  <c r="H1638" i="13"/>
  <c r="I1638" i="13"/>
  <c r="J1638" i="13"/>
  <c r="K1638" i="13"/>
  <c r="C1639" i="13"/>
  <c r="D1639" i="13"/>
  <c r="E1639" i="13"/>
  <c r="F1639" i="13"/>
  <c r="G1639" i="13"/>
  <c r="H1639" i="13"/>
  <c r="I1639" i="13"/>
  <c r="J1639" i="13"/>
  <c r="K1639" i="13"/>
  <c r="C1640" i="13"/>
  <c r="D1640" i="13"/>
  <c r="E1640" i="13"/>
  <c r="F1640" i="13"/>
  <c r="G1640" i="13"/>
  <c r="H1640" i="13"/>
  <c r="I1640" i="13"/>
  <c r="J1640" i="13"/>
  <c r="K1640" i="13"/>
  <c r="C1641" i="13"/>
  <c r="D1641" i="13"/>
  <c r="E1641" i="13"/>
  <c r="F1641" i="13"/>
  <c r="G1641" i="13"/>
  <c r="H1641" i="13"/>
  <c r="I1641" i="13"/>
  <c r="J1641" i="13"/>
  <c r="K1641" i="13"/>
  <c r="C1642" i="13"/>
  <c r="D1642" i="13"/>
  <c r="E1642" i="13"/>
  <c r="F1642" i="13"/>
  <c r="G1642" i="13"/>
  <c r="H1642" i="13"/>
  <c r="I1642" i="13"/>
  <c r="J1642" i="13"/>
  <c r="K1642" i="13"/>
  <c r="C1643" i="13"/>
  <c r="D1643" i="13"/>
  <c r="E1643" i="13"/>
  <c r="F1643" i="13"/>
  <c r="G1643" i="13"/>
  <c r="H1643" i="13"/>
  <c r="I1643" i="13"/>
  <c r="J1643" i="13"/>
  <c r="K1643" i="13"/>
  <c r="C1644" i="13"/>
  <c r="D1644" i="13"/>
  <c r="E1644" i="13"/>
  <c r="F1644" i="13"/>
  <c r="G1644" i="13"/>
  <c r="H1644" i="13"/>
  <c r="I1644" i="13"/>
  <c r="J1644" i="13"/>
  <c r="K1644" i="13"/>
  <c r="C1645" i="13"/>
  <c r="D1645" i="13"/>
  <c r="E1645" i="13"/>
  <c r="F1645" i="13"/>
  <c r="G1645" i="13"/>
  <c r="H1645" i="13"/>
  <c r="I1645" i="13"/>
  <c r="J1645" i="13"/>
  <c r="K1645" i="13"/>
  <c r="C1646" i="13"/>
  <c r="D1646" i="13"/>
  <c r="E1646" i="13"/>
  <c r="F1646" i="13"/>
  <c r="G1646" i="13"/>
  <c r="H1646" i="13"/>
  <c r="I1646" i="13"/>
  <c r="J1646" i="13"/>
  <c r="K1646" i="13"/>
  <c r="C1647" i="13"/>
  <c r="D1647" i="13"/>
  <c r="E1647" i="13"/>
  <c r="F1647" i="13"/>
  <c r="G1647" i="13"/>
  <c r="H1647" i="13"/>
  <c r="I1647" i="13"/>
  <c r="J1647" i="13"/>
  <c r="K1647" i="13"/>
  <c r="C1648" i="13"/>
  <c r="D1648" i="13"/>
  <c r="E1648" i="13"/>
  <c r="F1648" i="13"/>
  <c r="G1648" i="13"/>
  <c r="H1648" i="13"/>
  <c r="I1648" i="13"/>
  <c r="J1648" i="13"/>
  <c r="K1648" i="13"/>
  <c r="C1649" i="13"/>
  <c r="D1649" i="13"/>
  <c r="E1649" i="13"/>
  <c r="F1649" i="13"/>
  <c r="G1649" i="13"/>
  <c r="H1649" i="13"/>
  <c r="I1649" i="13"/>
  <c r="J1649" i="13"/>
  <c r="K1649" i="13"/>
  <c r="C1650" i="13"/>
  <c r="D1650" i="13"/>
  <c r="E1650" i="13"/>
  <c r="F1650" i="13"/>
  <c r="G1650" i="13"/>
  <c r="H1650" i="13"/>
  <c r="I1650" i="13"/>
  <c r="J1650" i="13"/>
  <c r="K1650" i="13"/>
  <c r="C1651" i="13"/>
  <c r="D1651" i="13"/>
  <c r="E1651" i="13"/>
  <c r="F1651" i="13"/>
  <c r="G1651" i="13"/>
  <c r="H1651" i="13"/>
  <c r="I1651" i="13"/>
  <c r="J1651" i="13"/>
  <c r="K1651" i="13"/>
  <c r="C1652" i="13"/>
  <c r="D1652" i="13"/>
  <c r="E1652" i="13"/>
  <c r="F1652" i="13"/>
  <c r="G1652" i="13"/>
  <c r="H1652" i="13"/>
  <c r="I1652" i="13"/>
  <c r="J1652" i="13"/>
  <c r="K1652" i="13"/>
  <c r="C1653" i="13"/>
  <c r="D1653" i="13"/>
  <c r="E1653" i="13"/>
  <c r="F1653" i="13"/>
  <c r="G1653" i="13"/>
  <c r="H1653" i="13"/>
  <c r="I1653" i="13"/>
  <c r="J1653" i="13"/>
  <c r="K1653" i="13"/>
  <c r="C1654" i="13"/>
  <c r="D1654" i="13"/>
  <c r="E1654" i="13"/>
  <c r="F1654" i="13"/>
  <c r="G1654" i="13"/>
  <c r="H1654" i="13"/>
  <c r="I1654" i="13"/>
  <c r="J1654" i="13"/>
  <c r="K1654" i="13"/>
  <c r="C1655" i="13"/>
  <c r="D1655" i="13"/>
  <c r="E1655" i="13"/>
  <c r="F1655" i="13"/>
  <c r="G1655" i="13"/>
  <c r="H1655" i="13"/>
  <c r="I1655" i="13"/>
  <c r="J1655" i="13"/>
  <c r="K1655" i="13"/>
  <c r="C1656" i="13"/>
  <c r="D1656" i="13"/>
  <c r="E1656" i="13"/>
  <c r="F1656" i="13"/>
  <c r="G1656" i="13"/>
  <c r="H1656" i="13"/>
  <c r="I1656" i="13"/>
  <c r="J1656" i="13"/>
  <c r="K1656" i="13"/>
  <c r="C1657" i="13"/>
  <c r="D1657" i="13"/>
  <c r="E1657" i="13"/>
  <c r="F1657" i="13"/>
  <c r="G1657" i="13"/>
  <c r="H1657" i="13"/>
  <c r="I1657" i="13"/>
  <c r="J1657" i="13"/>
  <c r="K1657" i="13"/>
  <c r="C1658" i="13"/>
  <c r="D1658" i="13"/>
  <c r="E1658" i="13"/>
  <c r="F1658" i="13"/>
  <c r="G1658" i="13"/>
  <c r="H1658" i="13"/>
  <c r="I1658" i="13"/>
  <c r="J1658" i="13"/>
  <c r="K1658" i="13"/>
  <c r="C1659" i="13"/>
  <c r="D1659" i="13"/>
  <c r="E1659" i="13"/>
  <c r="F1659" i="13"/>
  <c r="G1659" i="13"/>
  <c r="H1659" i="13"/>
  <c r="I1659" i="13"/>
  <c r="J1659" i="13"/>
  <c r="K1659" i="13"/>
  <c r="C1660" i="13"/>
  <c r="D1660" i="13"/>
  <c r="E1660" i="13"/>
  <c r="F1660" i="13"/>
  <c r="G1660" i="13"/>
  <c r="H1660" i="13"/>
  <c r="I1660" i="13"/>
  <c r="J1660" i="13"/>
  <c r="K1660" i="13"/>
  <c r="C1661" i="13"/>
  <c r="D1661" i="13"/>
  <c r="E1661" i="13"/>
  <c r="F1661" i="13"/>
  <c r="G1661" i="13"/>
  <c r="H1661" i="13"/>
  <c r="I1661" i="13"/>
  <c r="J1661" i="13"/>
  <c r="K1661" i="13"/>
  <c r="C1662" i="13"/>
  <c r="D1662" i="13"/>
  <c r="E1662" i="13"/>
  <c r="F1662" i="13"/>
  <c r="G1662" i="13"/>
  <c r="H1662" i="13"/>
  <c r="I1662" i="13"/>
  <c r="J1662" i="13"/>
  <c r="K1662" i="13"/>
  <c r="C1663" i="13"/>
  <c r="D1663" i="13"/>
  <c r="E1663" i="13"/>
  <c r="F1663" i="13"/>
  <c r="G1663" i="13"/>
  <c r="H1663" i="13"/>
  <c r="I1663" i="13"/>
  <c r="J1663" i="13"/>
  <c r="K1663" i="13"/>
  <c r="C1664" i="13"/>
  <c r="D1664" i="13"/>
  <c r="E1664" i="13"/>
  <c r="F1664" i="13"/>
  <c r="G1664" i="13"/>
  <c r="H1664" i="13"/>
  <c r="I1664" i="13"/>
  <c r="J1664" i="13"/>
  <c r="K1664" i="13"/>
  <c r="C1665" i="13"/>
  <c r="D1665" i="13"/>
  <c r="E1665" i="13"/>
  <c r="F1665" i="13"/>
  <c r="G1665" i="13"/>
  <c r="H1665" i="13"/>
  <c r="I1665" i="13"/>
  <c r="J1665" i="13"/>
  <c r="K1665" i="13"/>
  <c r="C1666" i="13"/>
  <c r="D1666" i="13"/>
  <c r="E1666" i="13"/>
  <c r="F1666" i="13"/>
  <c r="G1666" i="13"/>
  <c r="H1666" i="13"/>
  <c r="I1666" i="13"/>
  <c r="J1666" i="13"/>
  <c r="K1666" i="13"/>
  <c r="C1667" i="13"/>
  <c r="D1667" i="13"/>
  <c r="E1667" i="13"/>
  <c r="F1667" i="13"/>
  <c r="G1667" i="13"/>
  <c r="H1667" i="13"/>
  <c r="I1667" i="13"/>
  <c r="J1667" i="13"/>
  <c r="K1667" i="13"/>
  <c r="C1668" i="13"/>
  <c r="D1668" i="13"/>
  <c r="E1668" i="13"/>
  <c r="F1668" i="13"/>
  <c r="G1668" i="13"/>
  <c r="H1668" i="13"/>
  <c r="I1668" i="13"/>
  <c r="J1668" i="13"/>
  <c r="K1668" i="13"/>
  <c r="C1669" i="13"/>
  <c r="D1669" i="13"/>
  <c r="E1669" i="13"/>
  <c r="F1669" i="13"/>
  <c r="G1669" i="13"/>
  <c r="H1669" i="13"/>
  <c r="I1669" i="13"/>
  <c r="J1669" i="13"/>
  <c r="K1669" i="13"/>
  <c r="C1670" i="13"/>
  <c r="D1670" i="13"/>
  <c r="E1670" i="13"/>
  <c r="F1670" i="13"/>
  <c r="G1670" i="13"/>
  <c r="H1670" i="13"/>
  <c r="I1670" i="13"/>
  <c r="J1670" i="13"/>
  <c r="K1670" i="13"/>
  <c r="C1671" i="13"/>
  <c r="D1671" i="13"/>
  <c r="E1671" i="13"/>
  <c r="F1671" i="13"/>
  <c r="G1671" i="13"/>
  <c r="H1671" i="13"/>
  <c r="I1671" i="13"/>
  <c r="J1671" i="13"/>
  <c r="K1671" i="13"/>
  <c r="C1672" i="13"/>
  <c r="D1672" i="13"/>
  <c r="E1672" i="13"/>
  <c r="F1672" i="13"/>
  <c r="G1672" i="13"/>
  <c r="H1672" i="13"/>
  <c r="I1672" i="13"/>
  <c r="J1672" i="13"/>
  <c r="K1672" i="13"/>
  <c r="C1673" i="13"/>
  <c r="D1673" i="13"/>
  <c r="E1673" i="13"/>
  <c r="F1673" i="13"/>
  <c r="G1673" i="13"/>
  <c r="H1673" i="13"/>
  <c r="I1673" i="13"/>
  <c r="J1673" i="13"/>
  <c r="K1673" i="13"/>
  <c r="C1674" i="13"/>
  <c r="D1674" i="13"/>
  <c r="E1674" i="13"/>
  <c r="F1674" i="13"/>
  <c r="G1674" i="13"/>
  <c r="H1674" i="13"/>
  <c r="I1674" i="13"/>
  <c r="J1674" i="13"/>
  <c r="K1674" i="13"/>
  <c r="C1675" i="13"/>
  <c r="D1675" i="13"/>
  <c r="E1675" i="13"/>
  <c r="F1675" i="13"/>
  <c r="G1675" i="13"/>
  <c r="H1675" i="13"/>
  <c r="I1675" i="13"/>
  <c r="J1675" i="13"/>
  <c r="K1675" i="13"/>
  <c r="C1676" i="13"/>
  <c r="D1676" i="13"/>
  <c r="E1676" i="13"/>
  <c r="F1676" i="13"/>
  <c r="G1676" i="13"/>
  <c r="H1676" i="13"/>
  <c r="I1676" i="13"/>
  <c r="J1676" i="13"/>
  <c r="K1676" i="13"/>
  <c r="C1677" i="13"/>
  <c r="D1677" i="13"/>
  <c r="E1677" i="13"/>
  <c r="F1677" i="13"/>
  <c r="G1677" i="13"/>
  <c r="H1677" i="13"/>
  <c r="I1677" i="13"/>
  <c r="J1677" i="13"/>
  <c r="K1677" i="13"/>
  <c r="C1678" i="13"/>
  <c r="D1678" i="13"/>
  <c r="E1678" i="13"/>
  <c r="F1678" i="13"/>
  <c r="G1678" i="13"/>
  <c r="H1678" i="13"/>
  <c r="I1678" i="13"/>
  <c r="J1678" i="13"/>
  <c r="K1678" i="13"/>
  <c r="C1679" i="13"/>
  <c r="D1679" i="13"/>
  <c r="E1679" i="13"/>
  <c r="F1679" i="13"/>
  <c r="G1679" i="13"/>
  <c r="H1679" i="13"/>
  <c r="I1679" i="13"/>
  <c r="J1679" i="13"/>
  <c r="K1679" i="13"/>
  <c r="C1680" i="13"/>
  <c r="D1680" i="13"/>
  <c r="E1680" i="13"/>
  <c r="F1680" i="13"/>
  <c r="G1680" i="13"/>
  <c r="H1680" i="13"/>
  <c r="I1680" i="13"/>
  <c r="J1680" i="13"/>
  <c r="K1680" i="13"/>
  <c r="C1681" i="13"/>
  <c r="D1681" i="13"/>
  <c r="E1681" i="13"/>
  <c r="F1681" i="13"/>
  <c r="G1681" i="13"/>
  <c r="H1681" i="13"/>
  <c r="I1681" i="13"/>
  <c r="J1681" i="13"/>
  <c r="K1681" i="13"/>
  <c r="C1682" i="13"/>
  <c r="D1682" i="13"/>
  <c r="E1682" i="13"/>
  <c r="F1682" i="13"/>
  <c r="G1682" i="13"/>
  <c r="H1682" i="13"/>
  <c r="I1682" i="13"/>
  <c r="J1682" i="13"/>
  <c r="K1682" i="13"/>
  <c r="C1683" i="13"/>
  <c r="D1683" i="13"/>
  <c r="E1683" i="13"/>
  <c r="F1683" i="13"/>
  <c r="G1683" i="13"/>
  <c r="H1683" i="13"/>
  <c r="I1683" i="13"/>
  <c r="J1683" i="13"/>
  <c r="K1683" i="13"/>
  <c r="C1684" i="13"/>
  <c r="D1684" i="13"/>
  <c r="E1684" i="13"/>
  <c r="F1684" i="13"/>
  <c r="G1684" i="13"/>
  <c r="H1684" i="13"/>
  <c r="I1684" i="13"/>
  <c r="J1684" i="13"/>
  <c r="K1684" i="13"/>
  <c r="C1685" i="13"/>
  <c r="D1685" i="13"/>
  <c r="E1685" i="13"/>
  <c r="F1685" i="13"/>
  <c r="G1685" i="13"/>
  <c r="H1685" i="13"/>
  <c r="I1685" i="13"/>
  <c r="J1685" i="13"/>
  <c r="K1685" i="13"/>
  <c r="C1686" i="13"/>
  <c r="D1686" i="13"/>
  <c r="E1686" i="13"/>
  <c r="F1686" i="13"/>
  <c r="G1686" i="13"/>
  <c r="H1686" i="13"/>
  <c r="I1686" i="13"/>
  <c r="J1686" i="13"/>
  <c r="K1686" i="13"/>
  <c r="C1687" i="13"/>
  <c r="D1687" i="13"/>
  <c r="E1687" i="13"/>
  <c r="F1687" i="13"/>
  <c r="G1687" i="13"/>
  <c r="H1687" i="13"/>
  <c r="I1687" i="13"/>
  <c r="J1687" i="13"/>
  <c r="K1687" i="13"/>
  <c r="C1688" i="13"/>
  <c r="D1688" i="13"/>
  <c r="E1688" i="13"/>
  <c r="F1688" i="13"/>
  <c r="G1688" i="13"/>
  <c r="H1688" i="13"/>
  <c r="I1688" i="13"/>
  <c r="J1688" i="13"/>
  <c r="K1688" i="13"/>
  <c r="C1689" i="13"/>
  <c r="D1689" i="13"/>
  <c r="E1689" i="13"/>
  <c r="F1689" i="13"/>
  <c r="G1689" i="13"/>
  <c r="H1689" i="13"/>
  <c r="I1689" i="13"/>
  <c r="J1689" i="13"/>
  <c r="K1689" i="13"/>
  <c r="C1690" i="13"/>
  <c r="D1690" i="13"/>
  <c r="E1690" i="13"/>
  <c r="F1690" i="13"/>
  <c r="G1690" i="13"/>
  <c r="H1690" i="13"/>
  <c r="I1690" i="13"/>
  <c r="J1690" i="13"/>
  <c r="K1690" i="13"/>
  <c r="C1691" i="13"/>
  <c r="D1691" i="13"/>
  <c r="E1691" i="13"/>
  <c r="F1691" i="13"/>
  <c r="G1691" i="13"/>
  <c r="H1691" i="13"/>
  <c r="I1691" i="13"/>
  <c r="J1691" i="13"/>
  <c r="K1691" i="13"/>
  <c r="C1692" i="13"/>
  <c r="D1692" i="13"/>
  <c r="E1692" i="13"/>
  <c r="F1692" i="13"/>
  <c r="G1692" i="13"/>
  <c r="H1692" i="13"/>
  <c r="I1692" i="13"/>
  <c r="J1692" i="13"/>
  <c r="K1692" i="13"/>
  <c r="C1693" i="13"/>
  <c r="D1693" i="13"/>
  <c r="E1693" i="13"/>
  <c r="F1693" i="13"/>
  <c r="G1693" i="13"/>
  <c r="H1693" i="13"/>
  <c r="I1693" i="13"/>
  <c r="J1693" i="13"/>
  <c r="K1693" i="13"/>
  <c r="C1694" i="13"/>
  <c r="D1694" i="13"/>
  <c r="E1694" i="13"/>
  <c r="F1694" i="13"/>
  <c r="G1694" i="13"/>
  <c r="H1694" i="13"/>
  <c r="I1694" i="13"/>
  <c r="J1694" i="13"/>
  <c r="K1694" i="13"/>
  <c r="C1695" i="13"/>
  <c r="D1695" i="13"/>
  <c r="E1695" i="13"/>
  <c r="F1695" i="13"/>
  <c r="G1695" i="13"/>
  <c r="H1695" i="13"/>
  <c r="I1695" i="13"/>
  <c r="J1695" i="13"/>
  <c r="K1695" i="13"/>
  <c r="C1696" i="13"/>
  <c r="D1696" i="13"/>
  <c r="E1696" i="13"/>
  <c r="F1696" i="13"/>
  <c r="G1696" i="13"/>
  <c r="H1696" i="13"/>
  <c r="I1696" i="13"/>
  <c r="J1696" i="13"/>
  <c r="K1696" i="13"/>
  <c r="C1697" i="13"/>
  <c r="D1697" i="13"/>
  <c r="E1697" i="13"/>
  <c r="F1697" i="13"/>
  <c r="G1697" i="13"/>
  <c r="H1697" i="13"/>
  <c r="I1697" i="13"/>
  <c r="J1697" i="13"/>
  <c r="K1697" i="13"/>
  <c r="C1698" i="13"/>
  <c r="D1698" i="13"/>
  <c r="E1698" i="13"/>
  <c r="F1698" i="13"/>
  <c r="G1698" i="13"/>
  <c r="H1698" i="13"/>
  <c r="I1698" i="13"/>
  <c r="J1698" i="13"/>
  <c r="K1698" i="13"/>
  <c r="C1699" i="13"/>
  <c r="D1699" i="13"/>
  <c r="E1699" i="13"/>
  <c r="F1699" i="13"/>
  <c r="G1699" i="13"/>
  <c r="H1699" i="13"/>
  <c r="I1699" i="13"/>
  <c r="J1699" i="13"/>
  <c r="K1699" i="13"/>
  <c r="C1700" i="13"/>
  <c r="D1700" i="13"/>
  <c r="E1700" i="13"/>
  <c r="F1700" i="13"/>
  <c r="G1700" i="13"/>
  <c r="H1700" i="13"/>
  <c r="I1700" i="13"/>
  <c r="J1700" i="13"/>
  <c r="K1700" i="13"/>
  <c r="C1701" i="13"/>
  <c r="D1701" i="13"/>
  <c r="E1701" i="13"/>
  <c r="F1701" i="13"/>
  <c r="G1701" i="13"/>
  <c r="H1701" i="13"/>
  <c r="I1701" i="13"/>
  <c r="J1701" i="13"/>
  <c r="K1701" i="13"/>
  <c r="C1702" i="13"/>
  <c r="D1702" i="13"/>
  <c r="E1702" i="13"/>
  <c r="F1702" i="13"/>
  <c r="G1702" i="13"/>
  <c r="H1702" i="13"/>
  <c r="I1702" i="13"/>
  <c r="J1702" i="13"/>
  <c r="K1702" i="13"/>
  <c r="C1703" i="13"/>
  <c r="D1703" i="13"/>
  <c r="E1703" i="13"/>
  <c r="F1703" i="13"/>
  <c r="G1703" i="13"/>
  <c r="H1703" i="13"/>
  <c r="I1703" i="13"/>
  <c r="J1703" i="13"/>
  <c r="K1703" i="13"/>
  <c r="C1704" i="13"/>
  <c r="D1704" i="13"/>
  <c r="E1704" i="13"/>
  <c r="F1704" i="13"/>
  <c r="G1704" i="13"/>
  <c r="H1704" i="13"/>
  <c r="I1704" i="13"/>
  <c r="J1704" i="13"/>
  <c r="K1704" i="13"/>
  <c r="C1705" i="13"/>
  <c r="D1705" i="13"/>
  <c r="E1705" i="13"/>
  <c r="F1705" i="13"/>
  <c r="G1705" i="13"/>
  <c r="H1705" i="13"/>
  <c r="I1705" i="13"/>
  <c r="J1705" i="13"/>
  <c r="K1705" i="13"/>
  <c r="C1706" i="13"/>
  <c r="D1706" i="13"/>
  <c r="E1706" i="13"/>
  <c r="F1706" i="13"/>
  <c r="G1706" i="13"/>
  <c r="H1706" i="13"/>
  <c r="I1706" i="13"/>
  <c r="J1706" i="13"/>
  <c r="K1706" i="13"/>
  <c r="C1707" i="13"/>
  <c r="D1707" i="13"/>
  <c r="E1707" i="13"/>
  <c r="F1707" i="13"/>
  <c r="G1707" i="13"/>
  <c r="H1707" i="13"/>
  <c r="I1707" i="13"/>
  <c r="J1707" i="13"/>
  <c r="K1707" i="13"/>
  <c r="C1708" i="13"/>
  <c r="D1708" i="13"/>
  <c r="E1708" i="13"/>
  <c r="F1708" i="13"/>
  <c r="G1708" i="13"/>
  <c r="H1708" i="13"/>
  <c r="I1708" i="13"/>
  <c r="J1708" i="13"/>
  <c r="K1708" i="13"/>
  <c r="C1709" i="13"/>
  <c r="D1709" i="13"/>
  <c r="E1709" i="13"/>
  <c r="F1709" i="13"/>
  <c r="G1709" i="13"/>
  <c r="H1709" i="13"/>
  <c r="I1709" i="13"/>
  <c r="J1709" i="13"/>
  <c r="K1709" i="13"/>
  <c r="C1710" i="13"/>
  <c r="D1710" i="13"/>
  <c r="E1710" i="13"/>
  <c r="F1710" i="13"/>
  <c r="G1710" i="13"/>
  <c r="H1710" i="13"/>
  <c r="I1710" i="13"/>
  <c r="J1710" i="13"/>
  <c r="K1710" i="13"/>
  <c r="C1711" i="13"/>
  <c r="D1711" i="13"/>
  <c r="E1711" i="13"/>
  <c r="F1711" i="13"/>
  <c r="G1711" i="13"/>
  <c r="H1711" i="13"/>
  <c r="I1711" i="13"/>
  <c r="J1711" i="13"/>
  <c r="K1711" i="13"/>
  <c r="C1712" i="13"/>
  <c r="D1712" i="13"/>
  <c r="E1712" i="13"/>
  <c r="F1712" i="13"/>
  <c r="G1712" i="13"/>
  <c r="H1712" i="13"/>
  <c r="I1712" i="13"/>
  <c r="J1712" i="13"/>
  <c r="K1712" i="13"/>
  <c r="C1713" i="13"/>
  <c r="D1713" i="13"/>
  <c r="E1713" i="13"/>
  <c r="F1713" i="13"/>
  <c r="G1713" i="13"/>
  <c r="H1713" i="13"/>
  <c r="I1713" i="13"/>
  <c r="J1713" i="13"/>
  <c r="K1713" i="13"/>
  <c r="C1714" i="13"/>
  <c r="D1714" i="13"/>
  <c r="E1714" i="13"/>
  <c r="F1714" i="13"/>
  <c r="G1714" i="13"/>
  <c r="H1714" i="13"/>
  <c r="I1714" i="13"/>
  <c r="J1714" i="13"/>
  <c r="K1714" i="13"/>
  <c r="C1715" i="13"/>
  <c r="D1715" i="13"/>
  <c r="E1715" i="13"/>
  <c r="F1715" i="13"/>
  <c r="G1715" i="13"/>
  <c r="H1715" i="13"/>
  <c r="I1715" i="13"/>
  <c r="J1715" i="13"/>
  <c r="K1715" i="13"/>
  <c r="C1716" i="13"/>
  <c r="D1716" i="13"/>
  <c r="E1716" i="13"/>
  <c r="F1716" i="13"/>
  <c r="G1716" i="13"/>
  <c r="H1716" i="13"/>
  <c r="I1716" i="13"/>
  <c r="J1716" i="13"/>
  <c r="K1716" i="13"/>
  <c r="C1717" i="13"/>
  <c r="D1717" i="13"/>
  <c r="E1717" i="13"/>
  <c r="F1717" i="13"/>
  <c r="G1717" i="13"/>
  <c r="H1717" i="13"/>
  <c r="I1717" i="13"/>
  <c r="J1717" i="13"/>
  <c r="K1717" i="13"/>
  <c r="C1718" i="13"/>
  <c r="D1718" i="13"/>
  <c r="E1718" i="13"/>
  <c r="F1718" i="13"/>
  <c r="G1718" i="13"/>
  <c r="H1718" i="13"/>
  <c r="I1718" i="13"/>
  <c r="J1718" i="13"/>
  <c r="K1718" i="13"/>
  <c r="C1719" i="13"/>
  <c r="D1719" i="13"/>
  <c r="E1719" i="13"/>
  <c r="F1719" i="13"/>
  <c r="G1719" i="13"/>
  <c r="H1719" i="13"/>
  <c r="I1719" i="13"/>
  <c r="J1719" i="13"/>
  <c r="K1719" i="13"/>
  <c r="C1720" i="13"/>
  <c r="D1720" i="13"/>
  <c r="E1720" i="13"/>
  <c r="F1720" i="13"/>
  <c r="G1720" i="13"/>
  <c r="H1720" i="13"/>
  <c r="I1720" i="13"/>
  <c r="J1720" i="13"/>
  <c r="K1720" i="13"/>
  <c r="C1721" i="13"/>
  <c r="D1721" i="13"/>
  <c r="E1721" i="13"/>
  <c r="F1721" i="13"/>
  <c r="G1721" i="13"/>
  <c r="H1721" i="13"/>
  <c r="I1721" i="13"/>
  <c r="J1721" i="13"/>
  <c r="K1721" i="13"/>
  <c r="C1722" i="13"/>
  <c r="D1722" i="13"/>
  <c r="E1722" i="13"/>
  <c r="F1722" i="13"/>
  <c r="G1722" i="13"/>
  <c r="H1722" i="13"/>
  <c r="I1722" i="13"/>
  <c r="J1722" i="13"/>
  <c r="K1722" i="13"/>
  <c r="C1723" i="13"/>
  <c r="D1723" i="13"/>
  <c r="E1723" i="13"/>
  <c r="F1723" i="13"/>
  <c r="G1723" i="13"/>
  <c r="H1723" i="13"/>
  <c r="I1723" i="13"/>
  <c r="J1723" i="13"/>
  <c r="K1723" i="13"/>
  <c r="C1724" i="13"/>
  <c r="D1724" i="13"/>
  <c r="E1724" i="13"/>
  <c r="F1724" i="13"/>
  <c r="G1724" i="13"/>
  <c r="H1724" i="13"/>
  <c r="I1724" i="13"/>
  <c r="J1724" i="13"/>
  <c r="K1724" i="13"/>
  <c r="C1725" i="13"/>
  <c r="D1725" i="13"/>
  <c r="E1725" i="13"/>
  <c r="F1725" i="13"/>
  <c r="G1725" i="13"/>
  <c r="H1725" i="13"/>
  <c r="I1725" i="13"/>
  <c r="J1725" i="13"/>
  <c r="K1725" i="13"/>
  <c r="C1726" i="13"/>
  <c r="D1726" i="13"/>
  <c r="E1726" i="13"/>
  <c r="F1726" i="13"/>
  <c r="G1726" i="13"/>
  <c r="H1726" i="13"/>
  <c r="I1726" i="13"/>
  <c r="J1726" i="13"/>
  <c r="K1726" i="13"/>
  <c r="C1727" i="13"/>
  <c r="D1727" i="13"/>
  <c r="E1727" i="13"/>
  <c r="F1727" i="13"/>
  <c r="G1727" i="13"/>
  <c r="H1727" i="13"/>
  <c r="I1727" i="13"/>
  <c r="J1727" i="13"/>
  <c r="K1727" i="13"/>
  <c r="C1728" i="13"/>
  <c r="D1728" i="13"/>
  <c r="E1728" i="13"/>
  <c r="F1728" i="13"/>
  <c r="G1728" i="13"/>
  <c r="H1728" i="13"/>
  <c r="I1728" i="13"/>
  <c r="J1728" i="13"/>
  <c r="K1728" i="13"/>
  <c r="C1729" i="13"/>
  <c r="D1729" i="13"/>
  <c r="E1729" i="13"/>
  <c r="F1729" i="13"/>
  <c r="G1729" i="13"/>
  <c r="H1729" i="13"/>
  <c r="I1729" i="13"/>
  <c r="J1729" i="13"/>
  <c r="K1729" i="13"/>
  <c r="C1730" i="13"/>
  <c r="D1730" i="13"/>
  <c r="E1730" i="13"/>
  <c r="F1730" i="13"/>
  <c r="G1730" i="13"/>
  <c r="H1730" i="13"/>
  <c r="I1730" i="13"/>
  <c r="J1730" i="13"/>
  <c r="K1730" i="13"/>
  <c r="C1731" i="13"/>
  <c r="D1731" i="13"/>
  <c r="E1731" i="13"/>
  <c r="F1731" i="13"/>
  <c r="G1731" i="13"/>
  <c r="H1731" i="13"/>
  <c r="I1731" i="13"/>
  <c r="J1731" i="13"/>
  <c r="K1731" i="13"/>
  <c r="C1732" i="13"/>
  <c r="D1732" i="13"/>
  <c r="E1732" i="13"/>
  <c r="F1732" i="13"/>
  <c r="G1732" i="13"/>
  <c r="H1732" i="13"/>
  <c r="I1732" i="13"/>
  <c r="J1732" i="13"/>
  <c r="K1732" i="13"/>
  <c r="C1733" i="13"/>
  <c r="D1733" i="13"/>
  <c r="E1733" i="13"/>
  <c r="F1733" i="13"/>
  <c r="G1733" i="13"/>
  <c r="H1733" i="13"/>
  <c r="I1733" i="13"/>
  <c r="J1733" i="13"/>
  <c r="K1733" i="13"/>
  <c r="C1734" i="13"/>
  <c r="D1734" i="13"/>
  <c r="E1734" i="13"/>
  <c r="F1734" i="13"/>
  <c r="G1734" i="13"/>
  <c r="H1734" i="13"/>
  <c r="I1734" i="13"/>
  <c r="J1734" i="13"/>
  <c r="K1734" i="13"/>
  <c r="C1735" i="13"/>
  <c r="D1735" i="13"/>
  <c r="E1735" i="13"/>
  <c r="F1735" i="13"/>
  <c r="G1735" i="13"/>
  <c r="H1735" i="13"/>
  <c r="I1735" i="13"/>
  <c r="J1735" i="13"/>
  <c r="K1735" i="13"/>
  <c r="C1736" i="13"/>
  <c r="D1736" i="13"/>
  <c r="E1736" i="13"/>
  <c r="F1736" i="13"/>
  <c r="G1736" i="13"/>
  <c r="H1736" i="13"/>
  <c r="I1736" i="13"/>
  <c r="J1736" i="13"/>
  <c r="K1736" i="13"/>
  <c r="C1737" i="13"/>
  <c r="D1737" i="13"/>
  <c r="E1737" i="13"/>
  <c r="F1737" i="13"/>
  <c r="G1737" i="13"/>
  <c r="H1737" i="13"/>
  <c r="I1737" i="13"/>
  <c r="J1737" i="13"/>
  <c r="K1737" i="13"/>
  <c r="C1738" i="13"/>
  <c r="D1738" i="13"/>
  <c r="E1738" i="13"/>
  <c r="F1738" i="13"/>
  <c r="G1738" i="13"/>
  <c r="H1738" i="13"/>
  <c r="I1738" i="13"/>
  <c r="J1738" i="13"/>
  <c r="K1738" i="13"/>
  <c r="C1739" i="13"/>
  <c r="D1739" i="13"/>
  <c r="E1739" i="13"/>
  <c r="F1739" i="13"/>
  <c r="G1739" i="13"/>
  <c r="H1739" i="13"/>
  <c r="I1739" i="13"/>
  <c r="J1739" i="13"/>
  <c r="K1739" i="13"/>
  <c r="C1740" i="13"/>
  <c r="D1740" i="13"/>
  <c r="E1740" i="13"/>
  <c r="F1740" i="13"/>
  <c r="G1740" i="13"/>
  <c r="H1740" i="13"/>
  <c r="I1740" i="13"/>
  <c r="J1740" i="13"/>
  <c r="K1740" i="13"/>
  <c r="C1741" i="13"/>
  <c r="D1741" i="13"/>
  <c r="E1741" i="13"/>
  <c r="F1741" i="13"/>
  <c r="G1741" i="13"/>
  <c r="H1741" i="13"/>
  <c r="I1741" i="13"/>
  <c r="J1741" i="13"/>
  <c r="K1741" i="13"/>
  <c r="C1742" i="13"/>
  <c r="D1742" i="13"/>
  <c r="E1742" i="13"/>
  <c r="F1742" i="13"/>
  <c r="G1742" i="13"/>
  <c r="H1742" i="13"/>
  <c r="I1742" i="13"/>
  <c r="J1742" i="13"/>
  <c r="K1742" i="13"/>
  <c r="C1743" i="13"/>
  <c r="D1743" i="13"/>
  <c r="E1743" i="13"/>
  <c r="F1743" i="13"/>
  <c r="G1743" i="13"/>
  <c r="H1743" i="13"/>
  <c r="I1743" i="13"/>
  <c r="J1743" i="13"/>
  <c r="K1743" i="13"/>
  <c r="C1744" i="13"/>
  <c r="D1744" i="13"/>
  <c r="E1744" i="13"/>
  <c r="F1744" i="13"/>
  <c r="G1744" i="13"/>
  <c r="H1744" i="13"/>
  <c r="I1744" i="13"/>
  <c r="J1744" i="13"/>
  <c r="K1744" i="13"/>
  <c r="C1745" i="13"/>
  <c r="D1745" i="13"/>
  <c r="E1745" i="13"/>
  <c r="F1745" i="13"/>
  <c r="G1745" i="13"/>
  <c r="H1745" i="13"/>
  <c r="I1745" i="13"/>
  <c r="J1745" i="13"/>
  <c r="K1745" i="13"/>
  <c r="C1746" i="13"/>
  <c r="D1746" i="13"/>
  <c r="E1746" i="13"/>
  <c r="F1746" i="13"/>
  <c r="G1746" i="13"/>
  <c r="H1746" i="13"/>
  <c r="I1746" i="13"/>
  <c r="J1746" i="13"/>
  <c r="K1746" i="13"/>
  <c r="C1747" i="13"/>
  <c r="D1747" i="13"/>
  <c r="E1747" i="13"/>
  <c r="F1747" i="13"/>
  <c r="G1747" i="13"/>
  <c r="H1747" i="13"/>
  <c r="I1747" i="13"/>
  <c r="J1747" i="13"/>
  <c r="K1747" i="13"/>
  <c r="C1748" i="13"/>
  <c r="D1748" i="13"/>
  <c r="E1748" i="13"/>
  <c r="F1748" i="13"/>
  <c r="G1748" i="13"/>
  <c r="H1748" i="13"/>
  <c r="I1748" i="13"/>
  <c r="J1748" i="13"/>
  <c r="K1748" i="13"/>
  <c r="C1749" i="13"/>
  <c r="D1749" i="13"/>
  <c r="E1749" i="13"/>
  <c r="F1749" i="13"/>
  <c r="G1749" i="13"/>
  <c r="H1749" i="13"/>
  <c r="I1749" i="13"/>
  <c r="J1749" i="13"/>
  <c r="K1749" i="13"/>
  <c r="C1750" i="13"/>
  <c r="D1750" i="13"/>
  <c r="E1750" i="13"/>
  <c r="F1750" i="13"/>
  <c r="G1750" i="13"/>
  <c r="H1750" i="13"/>
  <c r="I1750" i="13"/>
  <c r="J1750" i="13"/>
  <c r="K1750" i="13"/>
  <c r="C1751" i="13"/>
  <c r="D1751" i="13"/>
  <c r="E1751" i="13"/>
  <c r="F1751" i="13"/>
  <c r="G1751" i="13"/>
  <c r="H1751" i="13"/>
  <c r="I1751" i="13"/>
  <c r="J1751" i="13"/>
  <c r="K1751" i="13"/>
  <c r="C1752" i="13"/>
  <c r="D1752" i="13"/>
  <c r="E1752" i="13"/>
  <c r="F1752" i="13"/>
  <c r="G1752" i="13"/>
  <c r="H1752" i="13"/>
  <c r="I1752" i="13"/>
  <c r="J1752" i="13"/>
  <c r="K1752" i="13"/>
  <c r="C1753" i="13"/>
  <c r="D1753" i="13"/>
  <c r="E1753" i="13"/>
  <c r="F1753" i="13"/>
  <c r="G1753" i="13"/>
  <c r="H1753" i="13"/>
  <c r="I1753" i="13"/>
  <c r="J1753" i="13"/>
  <c r="K1753" i="13"/>
  <c r="C1754" i="13"/>
  <c r="D1754" i="13"/>
  <c r="E1754" i="13"/>
  <c r="F1754" i="13"/>
  <c r="G1754" i="13"/>
  <c r="H1754" i="13"/>
  <c r="I1754" i="13"/>
  <c r="J1754" i="13"/>
  <c r="K1754" i="13"/>
  <c r="C1755" i="13"/>
  <c r="D1755" i="13"/>
  <c r="E1755" i="13"/>
  <c r="F1755" i="13"/>
  <c r="G1755" i="13"/>
  <c r="H1755" i="13"/>
  <c r="I1755" i="13"/>
  <c r="J1755" i="13"/>
  <c r="K1755" i="13"/>
  <c r="C1756" i="13"/>
  <c r="D1756" i="13"/>
  <c r="E1756" i="13"/>
  <c r="F1756" i="13"/>
  <c r="G1756" i="13"/>
  <c r="H1756" i="13"/>
  <c r="I1756" i="13"/>
  <c r="J1756" i="13"/>
  <c r="K1756" i="13"/>
  <c r="C1757" i="13"/>
  <c r="D1757" i="13"/>
  <c r="E1757" i="13"/>
  <c r="F1757" i="13"/>
  <c r="G1757" i="13"/>
  <c r="H1757" i="13"/>
  <c r="I1757" i="13"/>
  <c r="J1757" i="13"/>
  <c r="K1757" i="13"/>
  <c r="C1758" i="13"/>
  <c r="D1758" i="13"/>
  <c r="E1758" i="13"/>
  <c r="F1758" i="13"/>
  <c r="G1758" i="13"/>
  <c r="H1758" i="13"/>
  <c r="I1758" i="13"/>
  <c r="J1758" i="13"/>
  <c r="K1758" i="13"/>
  <c r="C1759" i="13"/>
  <c r="D1759" i="13"/>
  <c r="E1759" i="13"/>
  <c r="F1759" i="13"/>
  <c r="G1759" i="13"/>
  <c r="H1759" i="13"/>
  <c r="I1759" i="13"/>
  <c r="J1759" i="13"/>
  <c r="K1759" i="13"/>
  <c r="C1760" i="13"/>
  <c r="D1760" i="13"/>
  <c r="E1760" i="13"/>
  <c r="F1760" i="13"/>
  <c r="G1760" i="13"/>
  <c r="H1760" i="13"/>
  <c r="I1760" i="13"/>
  <c r="J1760" i="13"/>
  <c r="K1760" i="13"/>
  <c r="C1761" i="13"/>
  <c r="D1761" i="13"/>
  <c r="E1761" i="13"/>
  <c r="F1761" i="13"/>
  <c r="G1761" i="13"/>
  <c r="H1761" i="13"/>
  <c r="I1761" i="13"/>
  <c r="J1761" i="13"/>
  <c r="K1761" i="13"/>
  <c r="C1762" i="13"/>
  <c r="D1762" i="13"/>
  <c r="E1762" i="13"/>
  <c r="F1762" i="13"/>
  <c r="G1762" i="13"/>
  <c r="H1762" i="13"/>
  <c r="I1762" i="13"/>
  <c r="J1762" i="13"/>
  <c r="K1762" i="13"/>
  <c r="C1763" i="13"/>
  <c r="D1763" i="13"/>
  <c r="E1763" i="13"/>
  <c r="F1763" i="13"/>
  <c r="G1763" i="13"/>
  <c r="H1763" i="13"/>
  <c r="I1763" i="13"/>
  <c r="J1763" i="13"/>
  <c r="K1763" i="13"/>
  <c r="C1764" i="13"/>
  <c r="D1764" i="13"/>
  <c r="E1764" i="13"/>
  <c r="F1764" i="13"/>
  <c r="G1764" i="13"/>
  <c r="H1764" i="13"/>
  <c r="I1764" i="13"/>
  <c r="J1764" i="13"/>
  <c r="K1764" i="13"/>
  <c r="C1765" i="13"/>
  <c r="D1765" i="13"/>
  <c r="E1765" i="13"/>
  <c r="F1765" i="13"/>
  <c r="G1765" i="13"/>
  <c r="H1765" i="13"/>
  <c r="I1765" i="13"/>
  <c r="J1765" i="13"/>
  <c r="K1765" i="13"/>
  <c r="C1766" i="13"/>
  <c r="D1766" i="13"/>
  <c r="E1766" i="13"/>
  <c r="F1766" i="13"/>
  <c r="G1766" i="13"/>
  <c r="H1766" i="13"/>
  <c r="I1766" i="13"/>
  <c r="J1766" i="13"/>
  <c r="K1766" i="13"/>
  <c r="C1767" i="13"/>
  <c r="D1767" i="13"/>
  <c r="E1767" i="13"/>
  <c r="F1767" i="13"/>
  <c r="G1767" i="13"/>
  <c r="H1767" i="13"/>
  <c r="I1767" i="13"/>
  <c r="J1767" i="13"/>
  <c r="K1767" i="13"/>
  <c r="C1768" i="13"/>
  <c r="D1768" i="13"/>
  <c r="E1768" i="13"/>
  <c r="F1768" i="13"/>
  <c r="G1768" i="13"/>
  <c r="H1768" i="13"/>
  <c r="I1768" i="13"/>
  <c r="J1768" i="13"/>
  <c r="K1768" i="13"/>
  <c r="C1769" i="13"/>
  <c r="D1769" i="13"/>
  <c r="E1769" i="13"/>
  <c r="F1769" i="13"/>
  <c r="G1769" i="13"/>
  <c r="H1769" i="13"/>
  <c r="I1769" i="13"/>
  <c r="J1769" i="13"/>
  <c r="K1769" i="13"/>
  <c r="C1770" i="13"/>
  <c r="D1770" i="13"/>
  <c r="E1770" i="13"/>
  <c r="F1770" i="13"/>
  <c r="G1770" i="13"/>
  <c r="H1770" i="13"/>
  <c r="I1770" i="13"/>
  <c r="J1770" i="13"/>
  <c r="K1770" i="13"/>
  <c r="C1771" i="13"/>
  <c r="D1771" i="13"/>
  <c r="E1771" i="13"/>
  <c r="F1771" i="13"/>
  <c r="G1771" i="13"/>
  <c r="H1771" i="13"/>
  <c r="I1771" i="13"/>
  <c r="J1771" i="13"/>
  <c r="K1771" i="13"/>
  <c r="C1772" i="13"/>
  <c r="D1772" i="13"/>
  <c r="E1772" i="13"/>
  <c r="F1772" i="13"/>
  <c r="G1772" i="13"/>
  <c r="H1772" i="13"/>
  <c r="I1772" i="13"/>
  <c r="J1772" i="13"/>
  <c r="K1772" i="13"/>
  <c r="C1773" i="13"/>
  <c r="D1773" i="13"/>
  <c r="E1773" i="13"/>
  <c r="F1773" i="13"/>
  <c r="G1773" i="13"/>
  <c r="H1773" i="13"/>
  <c r="I1773" i="13"/>
  <c r="J1773" i="13"/>
  <c r="K1773" i="13"/>
  <c r="C1774" i="13"/>
  <c r="D1774" i="13"/>
  <c r="E1774" i="13"/>
  <c r="F1774" i="13"/>
  <c r="G1774" i="13"/>
  <c r="H1774" i="13"/>
  <c r="I1774" i="13"/>
  <c r="J1774" i="13"/>
  <c r="K1774" i="13"/>
  <c r="C1775" i="13"/>
  <c r="D1775" i="13"/>
  <c r="E1775" i="13"/>
  <c r="F1775" i="13"/>
  <c r="G1775" i="13"/>
  <c r="H1775" i="13"/>
  <c r="I1775" i="13"/>
  <c r="J1775" i="13"/>
  <c r="K1775" i="13"/>
  <c r="C1776" i="13"/>
  <c r="D1776" i="13"/>
  <c r="E1776" i="13"/>
  <c r="F1776" i="13"/>
  <c r="G1776" i="13"/>
  <c r="H1776" i="13"/>
  <c r="I1776" i="13"/>
  <c r="J1776" i="13"/>
  <c r="K1776" i="13"/>
  <c r="C1777" i="13"/>
  <c r="D1777" i="13"/>
  <c r="E1777" i="13"/>
  <c r="F1777" i="13"/>
  <c r="G1777" i="13"/>
  <c r="H1777" i="13"/>
  <c r="I1777" i="13"/>
  <c r="J1777" i="13"/>
  <c r="K1777" i="13"/>
  <c r="C1778" i="13"/>
  <c r="D1778" i="13"/>
  <c r="E1778" i="13"/>
  <c r="F1778" i="13"/>
  <c r="G1778" i="13"/>
  <c r="H1778" i="13"/>
  <c r="I1778" i="13"/>
  <c r="J1778" i="13"/>
  <c r="K1778" i="13"/>
  <c r="C1779" i="13"/>
  <c r="D1779" i="13"/>
  <c r="E1779" i="13"/>
  <c r="F1779" i="13"/>
  <c r="G1779" i="13"/>
  <c r="H1779" i="13"/>
  <c r="I1779" i="13"/>
  <c r="J1779" i="13"/>
  <c r="K1779" i="13"/>
  <c r="C1780" i="13"/>
  <c r="D1780" i="13"/>
  <c r="E1780" i="13"/>
  <c r="F1780" i="13"/>
  <c r="G1780" i="13"/>
  <c r="H1780" i="13"/>
  <c r="I1780" i="13"/>
  <c r="J1780" i="13"/>
  <c r="K1780" i="13"/>
  <c r="C1781" i="13"/>
  <c r="D1781" i="13"/>
  <c r="E1781" i="13"/>
  <c r="F1781" i="13"/>
  <c r="G1781" i="13"/>
  <c r="H1781" i="13"/>
  <c r="I1781" i="13"/>
  <c r="J1781" i="13"/>
  <c r="K1781" i="13"/>
  <c r="C1782" i="13"/>
  <c r="D1782" i="13"/>
  <c r="E1782" i="13"/>
  <c r="F1782" i="13"/>
  <c r="G1782" i="13"/>
  <c r="H1782" i="13"/>
  <c r="I1782" i="13"/>
  <c r="J1782" i="13"/>
  <c r="K1782" i="13"/>
  <c r="C1783" i="13"/>
  <c r="D1783" i="13"/>
  <c r="E1783" i="13"/>
  <c r="F1783" i="13"/>
  <c r="G1783" i="13"/>
  <c r="H1783" i="13"/>
  <c r="I1783" i="13"/>
  <c r="J1783" i="13"/>
  <c r="K1783" i="13"/>
  <c r="C1784" i="13"/>
  <c r="D1784" i="13"/>
  <c r="E1784" i="13"/>
  <c r="F1784" i="13"/>
  <c r="G1784" i="13"/>
  <c r="H1784" i="13"/>
  <c r="I1784" i="13"/>
  <c r="J1784" i="13"/>
  <c r="K1784" i="13"/>
  <c r="C1785" i="13"/>
  <c r="D1785" i="13"/>
  <c r="E1785" i="13"/>
  <c r="F1785" i="13"/>
  <c r="G1785" i="13"/>
  <c r="H1785" i="13"/>
  <c r="I1785" i="13"/>
  <c r="J1785" i="13"/>
  <c r="K1785" i="13"/>
  <c r="C1786" i="13"/>
  <c r="D1786" i="13"/>
  <c r="E1786" i="13"/>
  <c r="F1786" i="13"/>
  <c r="G1786" i="13"/>
  <c r="H1786" i="13"/>
  <c r="I1786" i="13"/>
  <c r="J1786" i="13"/>
  <c r="K1786" i="13"/>
  <c r="C1787" i="13"/>
  <c r="D1787" i="13"/>
  <c r="E1787" i="13"/>
  <c r="F1787" i="13"/>
  <c r="G1787" i="13"/>
  <c r="H1787" i="13"/>
  <c r="I1787" i="13"/>
  <c r="J1787" i="13"/>
  <c r="K1787" i="13"/>
  <c r="C1788" i="13"/>
  <c r="D1788" i="13"/>
  <c r="E1788" i="13"/>
  <c r="F1788" i="13"/>
  <c r="G1788" i="13"/>
  <c r="H1788" i="13"/>
  <c r="I1788" i="13"/>
  <c r="J1788" i="13"/>
  <c r="K1788" i="13"/>
  <c r="C1789" i="13"/>
  <c r="D1789" i="13"/>
  <c r="E1789" i="13"/>
  <c r="F1789" i="13"/>
  <c r="G1789" i="13"/>
  <c r="H1789" i="13"/>
  <c r="I1789" i="13"/>
  <c r="J1789" i="13"/>
  <c r="K1789" i="13"/>
  <c r="C1790" i="13"/>
  <c r="D1790" i="13"/>
  <c r="E1790" i="13"/>
  <c r="F1790" i="13"/>
  <c r="G1790" i="13"/>
  <c r="H1790" i="13"/>
  <c r="I1790" i="13"/>
  <c r="J1790" i="13"/>
  <c r="K1790" i="13"/>
  <c r="C1791" i="13"/>
  <c r="D1791" i="13"/>
  <c r="E1791" i="13"/>
  <c r="F1791" i="13"/>
  <c r="G1791" i="13"/>
  <c r="H1791" i="13"/>
  <c r="I1791" i="13"/>
  <c r="J1791" i="13"/>
  <c r="K1791" i="13"/>
  <c r="C1792" i="13"/>
  <c r="D1792" i="13"/>
  <c r="E1792" i="13"/>
  <c r="F1792" i="13"/>
  <c r="G1792" i="13"/>
  <c r="H1792" i="13"/>
  <c r="I1792" i="13"/>
  <c r="J1792" i="13"/>
  <c r="K1792" i="13"/>
  <c r="C1793" i="13"/>
  <c r="D1793" i="13"/>
  <c r="E1793" i="13"/>
  <c r="F1793" i="13"/>
  <c r="G1793" i="13"/>
  <c r="H1793" i="13"/>
  <c r="I1793" i="13"/>
  <c r="J1793" i="13"/>
  <c r="K1793" i="13"/>
  <c r="C1794" i="13"/>
  <c r="D1794" i="13"/>
  <c r="E1794" i="13"/>
  <c r="F1794" i="13"/>
  <c r="G1794" i="13"/>
  <c r="H1794" i="13"/>
  <c r="I1794" i="13"/>
  <c r="J1794" i="13"/>
  <c r="K1794" i="13"/>
  <c r="C1795" i="13"/>
  <c r="D1795" i="13"/>
  <c r="E1795" i="13"/>
  <c r="F1795" i="13"/>
  <c r="G1795" i="13"/>
  <c r="H1795" i="13"/>
  <c r="I1795" i="13"/>
  <c r="J1795" i="13"/>
  <c r="K1795" i="13"/>
  <c r="C1796" i="13"/>
  <c r="D1796" i="13"/>
  <c r="E1796" i="13"/>
  <c r="F1796" i="13"/>
  <c r="G1796" i="13"/>
  <c r="H1796" i="13"/>
  <c r="I1796" i="13"/>
  <c r="J1796" i="13"/>
  <c r="K1796" i="13"/>
  <c r="C1797" i="13"/>
  <c r="D1797" i="13"/>
  <c r="E1797" i="13"/>
  <c r="F1797" i="13"/>
  <c r="G1797" i="13"/>
  <c r="H1797" i="13"/>
  <c r="I1797" i="13"/>
  <c r="J1797" i="13"/>
  <c r="K1797" i="13"/>
  <c r="C1798" i="13"/>
  <c r="D1798" i="13"/>
  <c r="E1798" i="13"/>
  <c r="F1798" i="13"/>
  <c r="G1798" i="13"/>
  <c r="H1798" i="13"/>
  <c r="I1798" i="13"/>
  <c r="J1798" i="13"/>
  <c r="K1798" i="13"/>
  <c r="C1799" i="13"/>
  <c r="D1799" i="13"/>
  <c r="E1799" i="13"/>
  <c r="F1799" i="13"/>
  <c r="G1799" i="13"/>
  <c r="H1799" i="13"/>
  <c r="I1799" i="13"/>
  <c r="J1799" i="13"/>
  <c r="K1799" i="13"/>
  <c r="C1800" i="13"/>
  <c r="D1800" i="13"/>
  <c r="E1800" i="13"/>
  <c r="F1800" i="13"/>
  <c r="G1800" i="13"/>
  <c r="H1800" i="13"/>
  <c r="I1800" i="13"/>
  <c r="J1800" i="13"/>
  <c r="K1800" i="13"/>
  <c r="C1801" i="13"/>
  <c r="D1801" i="13"/>
  <c r="E1801" i="13"/>
  <c r="F1801" i="13"/>
  <c r="G1801" i="13"/>
  <c r="H1801" i="13"/>
  <c r="I1801" i="13"/>
  <c r="J1801" i="13"/>
  <c r="K1801" i="13"/>
  <c r="C1802" i="13"/>
  <c r="D1802" i="13"/>
  <c r="E1802" i="13"/>
  <c r="F1802" i="13"/>
  <c r="G1802" i="13"/>
  <c r="H1802" i="13"/>
  <c r="I1802" i="13"/>
  <c r="J1802" i="13"/>
  <c r="K1802" i="13"/>
  <c r="C1803" i="13"/>
  <c r="D1803" i="13"/>
  <c r="E1803" i="13"/>
  <c r="F1803" i="13"/>
  <c r="G1803" i="13"/>
  <c r="H1803" i="13"/>
  <c r="I1803" i="13"/>
  <c r="J1803" i="13"/>
  <c r="K1803" i="13"/>
  <c r="C1804" i="13"/>
  <c r="D1804" i="13"/>
  <c r="E1804" i="13"/>
  <c r="F1804" i="13"/>
  <c r="G1804" i="13"/>
  <c r="H1804" i="13"/>
  <c r="I1804" i="13"/>
  <c r="J1804" i="13"/>
  <c r="K1804" i="13"/>
  <c r="C1805" i="13"/>
  <c r="D1805" i="13"/>
  <c r="E1805" i="13"/>
  <c r="F1805" i="13"/>
  <c r="G1805" i="13"/>
  <c r="H1805" i="13"/>
  <c r="I1805" i="13"/>
  <c r="J1805" i="13"/>
  <c r="K1805" i="13"/>
  <c r="C1806" i="13"/>
  <c r="D1806" i="13"/>
  <c r="E1806" i="13"/>
  <c r="F1806" i="13"/>
  <c r="G1806" i="13"/>
  <c r="H1806" i="13"/>
  <c r="I1806" i="13"/>
  <c r="J1806" i="13"/>
  <c r="K1806" i="13"/>
  <c r="C1807" i="13"/>
  <c r="D1807" i="13"/>
  <c r="E1807" i="13"/>
  <c r="F1807" i="13"/>
  <c r="G1807" i="13"/>
  <c r="H1807" i="13"/>
  <c r="I1807" i="13"/>
  <c r="J1807" i="13"/>
  <c r="K1807" i="13"/>
  <c r="C1808" i="13"/>
  <c r="D1808" i="13"/>
  <c r="E1808" i="13"/>
  <c r="F1808" i="13"/>
  <c r="G1808" i="13"/>
  <c r="H1808" i="13"/>
  <c r="I1808" i="13"/>
  <c r="J1808" i="13"/>
  <c r="K1808" i="13"/>
  <c r="C1809" i="13"/>
  <c r="D1809" i="13"/>
  <c r="E1809" i="13"/>
  <c r="F1809" i="13"/>
  <c r="G1809" i="13"/>
  <c r="H1809" i="13"/>
  <c r="I1809" i="13"/>
  <c r="J1809" i="13"/>
  <c r="K1809" i="13"/>
  <c r="C1810" i="13"/>
  <c r="D1810" i="13"/>
  <c r="E1810" i="13"/>
  <c r="F1810" i="13"/>
  <c r="G1810" i="13"/>
  <c r="H1810" i="13"/>
  <c r="I1810" i="13"/>
  <c r="J1810" i="13"/>
  <c r="K1810" i="13"/>
  <c r="C1811" i="13"/>
  <c r="D1811" i="13"/>
  <c r="E1811" i="13"/>
  <c r="F1811" i="13"/>
  <c r="G1811" i="13"/>
  <c r="H1811" i="13"/>
  <c r="I1811" i="13"/>
  <c r="J1811" i="13"/>
  <c r="K1811" i="13"/>
  <c r="C1812" i="13"/>
  <c r="D1812" i="13"/>
  <c r="E1812" i="13"/>
  <c r="F1812" i="13"/>
  <c r="G1812" i="13"/>
  <c r="H1812" i="13"/>
  <c r="I1812" i="13"/>
  <c r="J1812" i="13"/>
  <c r="K1812" i="13"/>
  <c r="C1813" i="13"/>
  <c r="D1813" i="13"/>
  <c r="E1813" i="13"/>
  <c r="F1813" i="13"/>
  <c r="G1813" i="13"/>
  <c r="H1813" i="13"/>
  <c r="I1813" i="13"/>
  <c r="J1813" i="13"/>
  <c r="K1813" i="13"/>
  <c r="C1814" i="13"/>
  <c r="D1814" i="13"/>
  <c r="E1814" i="13"/>
  <c r="F1814" i="13"/>
  <c r="G1814" i="13"/>
  <c r="H1814" i="13"/>
  <c r="I1814" i="13"/>
  <c r="J1814" i="13"/>
  <c r="K1814" i="13"/>
  <c r="C1815" i="13"/>
  <c r="D1815" i="13"/>
  <c r="E1815" i="13"/>
  <c r="F1815" i="13"/>
  <c r="G1815" i="13"/>
  <c r="H1815" i="13"/>
  <c r="I1815" i="13"/>
  <c r="J1815" i="13"/>
  <c r="K1815" i="13"/>
  <c r="C1816" i="13"/>
  <c r="D1816" i="13"/>
  <c r="E1816" i="13"/>
  <c r="F1816" i="13"/>
  <c r="G1816" i="13"/>
  <c r="H1816" i="13"/>
  <c r="I1816" i="13"/>
  <c r="J1816" i="13"/>
  <c r="K1816" i="13"/>
  <c r="C1817" i="13"/>
  <c r="D1817" i="13"/>
  <c r="E1817" i="13"/>
  <c r="F1817" i="13"/>
  <c r="G1817" i="13"/>
  <c r="H1817" i="13"/>
  <c r="I1817" i="13"/>
  <c r="J1817" i="13"/>
  <c r="K1817" i="13"/>
  <c r="C1818" i="13"/>
  <c r="D1818" i="13"/>
  <c r="E1818" i="13"/>
  <c r="F1818" i="13"/>
  <c r="G1818" i="13"/>
  <c r="H1818" i="13"/>
  <c r="I1818" i="13"/>
  <c r="J1818" i="13"/>
  <c r="K1818" i="13"/>
  <c r="C1819" i="13"/>
  <c r="D1819" i="13"/>
  <c r="E1819" i="13"/>
  <c r="F1819" i="13"/>
  <c r="G1819" i="13"/>
  <c r="H1819" i="13"/>
  <c r="I1819" i="13"/>
  <c r="J1819" i="13"/>
  <c r="K1819" i="13"/>
  <c r="C1820" i="13"/>
  <c r="D1820" i="13"/>
  <c r="E1820" i="13"/>
  <c r="F1820" i="13"/>
  <c r="G1820" i="13"/>
  <c r="H1820" i="13"/>
  <c r="I1820" i="13"/>
  <c r="J1820" i="13"/>
  <c r="K1820" i="13"/>
  <c r="C1821" i="13"/>
  <c r="D1821" i="13"/>
  <c r="E1821" i="13"/>
  <c r="F1821" i="13"/>
  <c r="G1821" i="13"/>
  <c r="H1821" i="13"/>
  <c r="I1821" i="13"/>
  <c r="J1821" i="13"/>
  <c r="K1821" i="13"/>
  <c r="C1822" i="13"/>
  <c r="D1822" i="13"/>
  <c r="E1822" i="13"/>
  <c r="F1822" i="13"/>
  <c r="G1822" i="13"/>
  <c r="H1822" i="13"/>
  <c r="I1822" i="13"/>
  <c r="J1822" i="13"/>
  <c r="K1822" i="13"/>
  <c r="C1823" i="13"/>
  <c r="D1823" i="13"/>
  <c r="E1823" i="13"/>
  <c r="F1823" i="13"/>
  <c r="G1823" i="13"/>
  <c r="H1823" i="13"/>
  <c r="I1823" i="13"/>
  <c r="J1823" i="13"/>
  <c r="K1823" i="13"/>
  <c r="C1824" i="13"/>
  <c r="D1824" i="13"/>
  <c r="E1824" i="13"/>
  <c r="F1824" i="13"/>
  <c r="G1824" i="13"/>
  <c r="H1824" i="13"/>
  <c r="I1824" i="13"/>
  <c r="J1824" i="13"/>
  <c r="K1824" i="13"/>
  <c r="C1825" i="13"/>
  <c r="D1825" i="13"/>
  <c r="E1825" i="13"/>
  <c r="F1825" i="13"/>
  <c r="G1825" i="13"/>
  <c r="H1825" i="13"/>
  <c r="I1825" i="13"/>
  <c r="J1825" i="13"/>
  <c r="K1825" i="13"/>
  <c r="C1826" i="13"/>
  <c r="D1826" i="13"/>
  <c r="E1826" i="13"/>
  <c r="F1826" i="13"/>
  <c r="G1826" i="13"/>
  <c r="H1826" i="13"/>
  <c r="I1826" i="13"/>
  <c r="J1826" i="13"/>
  <c r="K1826" i="13"/>
  <c r="C1827" i="13"/>
  <c r="D1827" i="13"/>
  <c r="E1827" i="13"/>
  <c r="F1827" i="13"/>
  <c r="G1827" i="13"/>
  <c r="H1827" i="13"/>
  <c r="I1827" i="13"/>
  <c r="J1827" i="13"/>
  <c r="K1827" i="13"/>
  <c r="C1828" i="13"/>
  <c r="D1828" i="13"/>
  <c r="E1828" i="13"/>
  <c r="F1828" i="13"/>
  <c r="G1828" i="13"/>
  <c r="H1828" i="13"/>
  <c r="I1828" i="13"/>
  <c r="J1828" i="13"/>
  <c r="K1828" i="13"/>
  <c r="C1829" i="13"/>
  <c r="D1829" i="13"/>
  <c r="E1829" i="13"/>
  <c r="F1829" i="13"/>
  <c r="G1829" i="13"/>
  <c r="H1829" i="13"/>
  <c r="I1829" i="13"/>
  <c r="J1829" i="13"/>
  <c r="K1829" i="13"/>
  <c r="C1830" i="13"/>
  <c r="D1830" i="13"/>
  <c r="E1830" i="13"/>
  <c r="F1830" i="13"/>
  <c r="G1830" i="13"/>
  <c r="H1830" i="13"/>
  <c r="I1830" i="13"/>
  <c r="J1830" i="13"/>
  <c r="K1830" i="13"/>
  <c r="C1831" i="13"/>
  <c r="D1831" i="13"/>
  <c r="E1831" i="13"/>
  <c r="F1831" i="13"/>
  <c r="G1831" i="13"/>
  <c r="H1831" i="13"/>
  <c r="I1831" i="13"/>
  <c r="J1831" i="13"/>
  <c r="K1831" i="13"/>
  <c r="C1832" i="13"/>
  <c r="D1832" i="13"/>
  <c r="E1832" i="13"/>
  <c r="F1832" i="13"/>
  <c r="G1832" i="13"/>
  <c r="H1832" i="13"/>
  <c r="I1832" i="13"/>
  <c r="J1832" i="13"/>
  <c r="K1832" i="13"/>
  <c r="C1833" i="13"/>
  <c r="D1833" i="13"/>
  <c r="E1833" i="13"/>
  <c r="F1833" i="13"/>
  <c r="G1833" i="13"/>
  <c r="H1833" i="13"/>
  <c r="I1833" i="13"/>
  <c r="J1833" i="13"/>
  <c r="K1833" i="13"/>
  <c r="C1834" i="13"/>
  <c r="D1834" i="13"/>
  <c r="E1834" i="13"/>
  <c r="F1834" i="13"/>
  <c r="G1834" i="13"/>
  <c r="H1834" i="13"/>
  <c r="I1834" i="13"/>
  <c r="J1834" i="13"/>
  <c r="K1834" i="13"/>
  <c r="C1835" i="13"/>
  <c r="D1835" i="13"/>
  <c r="E1835" i="13"/>
  <c r="F1835" i="13"/>
  <c r="G1835" i="13"/>
  <c r="H1835" i="13"/>
  <c r="I1835" i="13"/>
  <c r="J1835" i="13"/>
  <c r="K1835" i="13"/>
  <c r="C1836" i="13"/>
  <c r="D1836" i="13"/>
  <c r="E1836" i="13"/>
  <c r="F1836" i="13"/>
  <c r="G1836" i="13"/>
  <c r="H1836" i="13"/>
  <c r="I1836" i="13"/>
  <c r="J1836" i="13"/>
  <c r="K1836" i="13"/>
  <c r="C1837" i="13"/>
  <c r="D1837" i="13"/>
  <c r="E1837" i="13"/>
  <c r="F1837" i="13"/>
  <c r="G1837" i="13"/>
  <c r="H1837" i="13"/>
  <c r="I1837" i="13"/>
  <c r="J1837" i="13"/>
  <c r="K1837" i="13"/>
  <c r="C1838" i="13"/>
  <c r="D1838" i="13"/>
  <c r="E1838" i="13"/>
  <c r="F1838" i="13"/>
  <c r="G1838" i="13"/>
  <c r="H1838" i="13"/>
  <c r="I1838" i="13"/>
  <c r="J1838" i="13"/>
  <c r="K1838" i="13"/>
  <c r="C1839" i="13"/>
  <c r="D1839" i="13"/>
  <c r="E1839" i="13"/>
  <c r="F1839" i="13"/>
  <c r="G1839" i="13"/>
  <c r="H1839" i="13"/>
  <c r="I1839" i="13"/>
  <c r="J1839" i="13"/>
  <c r="K1839" i="13"/>
  <c r="C1840" i="13"/>
  <c r="D1840" i="13"/>
  <c r="E1840" i="13"/>
  <c r="F1840" i="13"/>
  <c r="G1840" i="13"/>
  <c r="H1840" i="13"/>
  <c r="I1840" i="13"/>
  <c r="J1840" i="13"/>
  <c r="K1840" i="13"/>
  <c r="C1841" i="13"/>
  <c r="D1841" i="13"/>
  <c r="E1841" i="13"/>
  <c r="F1841" i="13"/>
  <c r="G1841" i="13"/>
  <c r="H1841" i="13"/>
  <c r="I1841" i="13"/>
  <c r="J1841" i="13"/>
  <c r="K1841" i="13"/>
  <c r="C1842" i="13"/>
  <c r="D1842" i="13"/>
  <c r="E1842" i="13"/>
  <c r="F1842" i="13"/>
  <c r="G1842" i="13"/>
  <c r="H1842" i="13"/>
  <c r="I1842" i="13"/>
  <c r="J1842" i="13"/>
  <c r="K1842" i="13"/>
  <c r="C1843" i="13"/>
  <c r="D1843" i="13"/>
  <c r="E1843" i="13"/>
  <c r="F1843" i="13"/>
  <c r="G1843" i="13"/>
  <c r="H1843" i="13"/>
  <c r="I1843" i="13"/>
  <c r="J1843" i="13"/>
  <c r="K1843" i="13"/>
  <c r="C1844" i="13"/>
  <c r="D1844" i="13"/>
  <c r="E1844" i="13"/>
  <c r="F1844" i="13"/>
  <c r="G1844" i="13"/>
  <c r="H1844" i="13"/>
  <c r="I1844" i="13"/>
  <c r="J1844" i="13"/>
  <c r="K1844" i="13"/>
  <c r="C1845" i="13"/>
  <c r="D1845" i="13"/>
  <c r="E1845" i="13"/>
  <c r="F1845" i="13"/>
  <c r="G1845" i="13"/>
  <c r="H1845" i="13"/>
  <c r="I1845" i="13"/>
  <c r="J1845" i="13"/>
  <c r="K1845" i="13"/>
  <c r="C1846" i="13"/>
  <c r="D1846" i="13"/>
  <c r="E1846" i="13"/>
  <c r="F1846" i="13"/>
  <c r="G1846" i="13"/>
  <c r="H1846" i="13"/>
  <c r="I1846" i="13"/>
  <c r="J1846" i="13"/>
  <c r="K1846" i="13"/>
  <c r="C1847" i="13"/>
  <c r="D1847" i="13"/>
  <c r="E1847" i="13"/>
  <c r="F1847" i="13"/>
  <c r="G1847" i="13"/>
  <c r="H1847" i="13"/>
  <c r="I1847" i="13"/>
  <c r="J1847" i="13"/>
  <c r="K1847" i="13"/>
  <c r="C1848" i="13"/>
  <c r="D1848" i="13"/>
  <c r="E1848" i="13"/>
  <c r="F1848" i="13"/>
  <c r="G1848" i="13"/>
  <c r="H1848" i="13"/>
  <c r="I1848" i="13"/>
  <c r="J1848" i="13"/>
  <c r="K1848" i="13"/>
  <c r="C1849" i="13"/>
  <c r="D1849" i="13"/>
  <c r="E1849" i="13"/>
  <c r="F1849" i="13"/>
  <c r="G1849" i="13"/>
  <c r="H1849" i="13"/>
  <c r="I1849" i="13"/>
  <c r="J1849" i="13"/>
  <c r="K1849" i="13"/>
  <c r="C1850" i="13"/>
  <c r="D1850" i="13"/>
  <c r="E1850" i="13"/>
  <c r="F1850" i="13"/>
  <c r="G1850" i="13"/>
  <c r="H1850" i="13"/>
  <c r="I1850" i="13"/>
  <c r="J1850" i="13"/>
  <c r="K1850" i="13"/>
  <c r="C1851" i="13"/>
  <c r="D1851" i="13"/>
  <c r="E1851" i="13"/>
  <c r="F1851" i="13"/>
  <c r="G1851" i="13"/>
  <c r="H1851" i="13"/>
  <c r="I1851" i="13"/>
  <c r="J1851" i="13"/>
  <c r="K1851" i="13"/>
  <c r="C1852" i="13"/>
  <c r="D1852" i="13"/>
  <c r="E1852" i="13"/>
  <c r="F1852" i="13"/>
  <c r="G1852" i="13"/>
  <c r="H1852" i="13"/>
  <c r="I1852" i="13"/>
  <c r="J1852" i="13"/>
  <c r="K1852" i="13"/>
  <c r="C1853" i="13"/>
  <c r="D1853" i="13"/>
  <c r="E1853" i="13"/>
  <c r="F1853" i="13"/>
  <c r="G1853" i="13"/>
  <c r="H1853" i="13"/>
  <c r="I1853" i="13"/>
  <c r="J1853" i="13"/>
  <c r="K1853" i="13"/>
  <c r="C1854" i="13"/>
  <c r="D1854" i="13"/>
  <c r="E1854" i="13"/>
  <c r="F1854" i="13"/>
  <c r="G1854" i="13"/>
  <c r="H1854" i="13"/>
  <c r="I1854" i="13"/>
  <c r="J1854" i="13"/>
  <c r="K1854" i="13"/>
  <c r="C1855" i="13"/>
  <c r="D1855" i="13"/>
  <c r="E1855" i="13"/>
  <c r="F1855" i="13"/>
  <c r="G1855" i="13"/>
  <c r="H1855" i="13"/>
  <c r="I1855" i="13"/>
  <c r="J1855" i="13"/>
  <c r="K1855" i="13"/>
  <c r="C1856" i="13"/>
  <c r="D1856" i="13"/>
  <c r="E1856" i="13"/>
  <c r="F1856" i="13"/>
  <c r="G1856" i="13"/>
  <c r="H1856" i="13"/>
  <c r="I1856" i="13"/>
  <c r="J1856" i="13"/>
  <c r="K1856" i="13"/>
  <c r="C1857" i="13"/>
  <c r="D1857" i="13"/>
  <c r="E1857" i="13"/>
  <c r="F1857" i="13"/>
  <c r="G1857" i="13"/>
  <c r="H1857" i="13"/>
  <c r="I1857" i="13"/>
  <c r="J1857" i="13"/>
  <c r="K1857" i="13"/>
  <c r="C1858" i="13"/>
  <c r="D1858" i="13"/>
  <c r="E1858" i="13"/>
  <c r="F1858" i="13"/>
  <c r="G1858" i="13"/>
  <c r="H1858" i="13"/>
  <c r="I1858" i="13"/>
  <c r="J1858" i="13"/>
  <c r="K1858" i="13"/>
  <c r="C1859" i="13"/>
  <c r="D1859" i="13"/>
  <c r="E1859" i="13"/>
  <c r="F1859" i="13"/>
  <c r="G1859" i="13"/>
  <c r="H1859" i="13"/>
  <c r="I1859" i="13"/>
  <c r="J1859" i="13"/>
  <c r="K1859" i="13"/>
  <c r="C1860" i="13"/>
  <c r="D1860" i="13"/>
  <c r="E1860" i="13"/>
  <c r="F1860" i="13"/>
  <c r="G1860" i="13"/>
  <c r="H1860" i="13"/>
  <c r="I1860" i="13"/>
  <c r="J1860" i="13"/>
  <c r="K1860" i="13"/>
  <c r="C1861" i="13"/>
  <c r="D1861" i="13"/>
  <c r="E1861" i="13"/>
  <c r="F1861" i="13"/>
  <c r="G1861" i="13"/>
  <c r="H1861" i="13"/>
  <c r="I1861" i="13"/>
  <c r="J1861" i="13"/>
  <c r="K1861" i="13"/>
  <c r="C1862" i="13"/>
  <c r="D1862" i="13"/>
  <c r="E1862" i="13"/>
  <c r="F1862" i="13"/>
  <c r="G1862" i="13"/>
  <c r="H1862" i="13"/>
  <c r="I1862" i="13"/>
  <c r="J1862" i="13"/>
  <c r="K1862" i="13"/>
  <c r="C1863" i="13"/>
  <c r="D1863" i="13"/>
  <c r="E1863" i="13"/>
  <c r="F1863" i="13"/>
  <c r="G1863" i="13"/>
  <c r="H1863" i="13"/>
  <c r="I1863" i="13"/>
  <c r="J1863" i="13"/>
  <c r="K1863" i="13"/>
  <c r="C1864" i="13"/>
  <c r="D1864" i="13"/>
  <c r="E1864" i="13"/>
  <c r="F1864" i="13"/>
  <c r="G1864" i="13"/>
  <c r="H1864" i="13"/>
  <c r="I1864" i="13"/>
  <c r="J1864" i="13"/>
  <c r="K1864" i="13"/>
  <c r="C1865" i="13"/>
  <c r="D1865" i="13"/>
  <c r="E1865" i="13"/>
  <c r="F1865" i="13"/>
  <c r="G1865" i="13"/>
  <c r="H1865" i="13"/>
  <c r="I1865" i="13"/>
  <c r="J1865" i="13"/>
  <c r="K1865" i="13"/>
  <c r="C1866" i="13"/>
  <c r="D1866" i="13"/>
  <c r="E1866" i="13"/>
  <c r="F1866" i="13"/>
  <c r="G1866" i="13"/>
  <c r="H1866" i="13"/>
  <c r="I1866" i="13"/>
  <c r="J1866" i="13"/>
  <c r="K1866" i="13"/>
  <c r="C1867" i="13"/>
  <c r="D1867" i="13"/>
  <c r="E1867" i="13"/>
  <c r="F1867" i="13"/>
  <c r="G1867" i="13"/>
  <c r="H1867" i="13"/>
  <c r="I1867" i="13"/>
  <c r="J1867" i="13"/>
  <c r="K1867" i="13"/>
  <c r="C1868" i="13"/>
  <c r="D1868" i="13"/>
  <c r="E1868" i="13"/>
  <c r="F1868" i="13"/>
  <c r="G1868" i="13"/>
  <c r="H1868" i="13"/>
  <c r="I1868" i="13"/>
  <c r="J1868" i="13"/>
  <c r="K1868" i="13"/>
  <c r="C1869" i="13"/>
  <c r="D1869" i="13"/>
  <c r="E1869" i="13"/>
  <c r="F1869" i="13"/>
  <c r="G1869" i="13"/>
  <c r="H1869" i="13"/>
  <c r="I1869" i="13"/>
  <c r="J1869" i="13"/>
  <c r="K1869" i="13"/>
  <c r="C1870" i="13"/>
  <c r="D1870" i="13"/>
  <c r="E1870" i="13"/>
  <c r="F1870" i="13"/>
  <c r="G1870" i="13"/>
  <c r="H1870" i="13"/>
  <c r="I1870" i="13"/>
  <c r="J1870" i="13"/>
  <c r="K1870" i="13"/>
  <c r="C1871" i="13"/>
  <c r="D1871" i="13"/>
  <c r="E1871" i="13"/>
  <c r="F1871" i="13"/>
  <c r="G1871" i="13"/>
  <c r="H1871" i="13"/>
  <c r="I1871" i="13"/>
  <c r="J1871" i="13"/>
  <c r="K1871" i="13"/>
  <c r="C1872" i="13"/>
  <c r="D1872" i="13"/>
  <c r="E1872" i="13"/>
  <c r="F1872" i="13"/>
  <c r="G1872" i="13"/>
  <c r="H1872" i="13"/>
  <c r="I1872" i="13"/>
  <c r="J1872" i="13"/>
  <c r="K1872" i="13"/>
  <c r="C1873" i="13"/>
  <c r="D1873" i="13"/>
  <c r="E1873" i="13"/>
  <c r="F1873" i="13"/>
  <c r="G1873" i="13"/>
  <c r="H1873" i="13"/>
  <c r="I1873" i="13"/>
  <c r="J1873" i="13"/>
  <c r="K1873" i="13"/>
  <c r="C1874" i="13"/>
  <c r="D1874" i="13"/>
  <c r="E1874" i="13"/>
  <c r="F1874" i="13"/>
  <c r="G1874" i="13"/>
  <c r="H1874" i="13"/>
  <c r="I1874" i="13"/>
  <c r="J1874" i="13"/>
  <c r="K1874" i="13"/>
  <c r="C1875" i="13"/>
  <c r="D1875" i="13"/>
  <c r="E1875" i="13"/>
  <c r="F1875" i="13"/>
  <c r="G1875" i="13"/>
  <c r="H1875" i="13"/>
  <c r="I1875" i="13"/>
  <c r="J1875" i="13"/>
  <c r="K1875" i="13"/>
  <c r="C1876" i="13"/>
  <c r="D1876" i="13"/>
  <c r="E1876" i="13"/>
  <c r="F1876" i="13"/>
  <c r="G1876" i="13"/>
  <c r="H1876" i="13"/>
  <c r="I1876" i="13"/>
  <c r="J1876" i="13"/>
  <c r="K1876" i="13"/>
  <c r="C1877" i="13"/>
  <c r="D1877" i="13"/>
  <c r="E1877" i="13"/>
  <c r="F1877" i="13"/>
  <c r="G1877" i="13"/>
  <c r="H1877" i="13"/>
  <c r="I1877" i="13"/>
  <c r="J1877" i="13"/>
  <c r="K1877" i="13"/>
  <c r="C1878" i="13"/>
  <c r="D1878" i="13"/>
  <c r="E1878" i="13"/>
  <c r="F1878" i="13"/>
  <c r="G1878" i="13"/>
  <c r="H1878" i="13"/>
  <c r="I1878" i="13"/>
  <c r="J1878" i="13"/>
  <c r="K1878" i="13"/>
  <c r="C1879" i="13"/>
  <c r="D1879" i="13"/>
  <c r="E1879" i="13"/>
  <c r="F1879" i="13"/>
  <c r="G1879" i="13"/>
  <c r="H1879" i="13"/>
  <c r="I1879" i="13"/>
  <c r="J1879" i="13"/>
  <c r="K1879" i="13"/>
  <c r="C1880" i="13"/>
  <c r="D1880" i="13"/>
  <c r="E1880" i="13"/>
  <c r="F1880" i="13"/>
  <c r="G1880" i="13"/>
  <c r="H1880" i="13"/>
  <c r="I1880" i="13"/>
  <c r="J1880" i="13"/>
  <c r="K1880" i="13"/>
  <c r="C1881" i="13"/>
  <c r="D1881" i="13"/>
  <c r="E1881" i="13"/>
  <c r="F1881" i="13"/>
  <c r="G1881" i="13"/>
  <c r="H1881" i="13"/>
  <c r="I1881" i="13"/>
  <c r="J1881" i="13"/>
  <c r="K1881" i="13"/>
  <c r="C1882" i="13"/>
  <c r="D1882" i="13"/>
  <c r="E1882" i="13"/>
  <c r="F1882" i="13"/>
  <c r="G1882" i="13"/>
  <c r="H1882" i="13"/>
  <c r="I1882" i="13"/>
  <c r="J1882" i="13"/>
  <c r="K1882" i="13"/>
  <c r="C1883" i="13"/>
  <c r="D1883" i="13"/>
  <c r="E1883" i="13"/>
  <c r="F1883" i="13"/>
  <c r="G1883" i="13"/>
  <c r="H1883" i="13"/>
  <c r="I1883" i="13"/>
  <c r="J1883" i="13"/>
  <c r="K1883" i="13"/>
  <c r="C1884" i="13"/>
  <c r="D1884" i="13"/>
  <c r="E1884" i="13"/>
  <c r="F1884" i="13"/>
  <c r="G1884" i="13"/>
  <c r="H1884" i="13"/>
  <c r="I1884" i="13"/>
  <c r="J1884" i="13"/>
  <c r="K1884" i="13"/>
  <c r="C1885" i="13"/>
  <c r="D1885" i="13"/>
  <c r="E1885" i="13"/>
  <c r="F1885" i="13"/>
  <c r="G1885" i="13"/>
  <c r="H1885" i="13"/>
  <c r="I1885" i="13"/>
  <c r="J1885" i="13"/>
  <c r="K1885" i="13"/>
  <c r="C1886" i="13"/>
  <c r="D1886" i="13"/>
  <c r="E1886" i="13"/>
  <c r="F1886" i="13"/>
  <c r="G1886" i="13"/>
  <c r="H1886" i="13"/>
  <c r="I1886" i="13"/>
  <c r="J1886" i="13"/>
  <c r="K1886" i="13"/>
  <c r="C1887" i="13"/>
  <c r="D1887" i="13"/>
  <c r="E1887" i="13"/>
  <c r="F1887" i="13"/>
  <c r="G1887" i="13"/>
  <c r="H1887" i="13"/>
  <c r="I1887" i="13"/>
  <c r="J1887" i="13"/>
  <c r="K1887" i="13"/>
  <c r="C1888" i="13"/>
  <c r="D1888" i="13"/>
  <c r="E1888" i="13"/>
  <c r="F1888" i="13"/>
  <c r="G1888" i="13"/>
  <c r="H1888" i="13"/>
  <c r="I1888" i="13"/>
  <c r="J1888" i="13"/>
  <c r="K1888" i="13"/>
  <c r="C1889" i="13"/>
  <c r="D1889" i="13"/>
  <c r="E1889" i="13"/>
  <c r="F1889" i="13"/>
  <c r="G1889" i="13"/>
  <c r="H1889" i="13"/>
  <c r="I1889" i="13"/>
  <c r="J1889" i="13"/>
  <c r="K1889" i="13"/>
  <c r="C1890" i="13"/>
  <c r="D1890" i="13"/>
  <c r="E1890" i="13"/>
  <c r="F1890" i="13"/>
  <c r="G1890" i="13"/>
  <c r="H1890" i="13"/>
  <c r="I1890" i="13"/>
  <c r="J1890" i="13"/>
  <c r="K1890" i="13"/>
  <c r="C1891" i="13"/>
  <c r="D1891" i="13"/>
  <c r="E1891" i="13"/>
  <c r="F1891" i="13"/>
  <c r="G1891" i="13"/>
  <c r="H1891" i="13"/>
  <c r="I1891" i="13"/>
  <c r="J1891" i="13"/>
  <c r="K1891" i="13"/>
  <c r="C1892" i="13"/>
  <c r="D1892" i="13"/>
  <c r="E1892" i="13"/>
  <c r="F1892" i="13"/>
  <c r="G1892" i="13"/>
  <c r="H1892" i="13"/>
  <c r="I1892" i="13"/>
  <c r="J1892" i="13"/>
  <c r="K1892" i="13"/>
  <c r="C1893" i="13"/>
  <c r="D1893" i="13"/>
  <c r="E1893" i="13"/>
  <c r="F1893" i="13"/>
  <c r="G1893" i="13"/>
  <c r="H1893" i="13"/>
  <c r="I1893" i="13"/>
  <c r="J1893" i="13"/>
  <c r="K1893" i="13"/>
  <c r="C1894" i="13"/>
  <c r="D1894" i="13"/>
  <c r="E1894" i="13"/>
  <c r="F1894" i="13"/>
  <c r="G1894" i="13"/>
  <c r="H1894" i="13"/>
  <c r="I1894" i="13"/>
  <c r="J1894" i="13"/>
  <c r="K1894" i="13"/>
  <c r="C1895" i="13"/>
  <c r="D1895" i="13"/>
  <c r="E1895" i="13"/>
  <c r="F1895" i="13"/>
  <c r="G1895" i="13"/>
  <c r="H1895" i="13"/>
  <c r="I1895" i="13"/>
  <c r="J1895" i="13"/>
  <c r="K1895" i="13"/>
  <c r="C1896" i="13"/>
  <c r="D1896" i="13"/>
  <c r="E1896" i="13"/>
  <c r="F1896" i="13"/>
  <c r="G1896" i="13"/>
  <c r="H1896" i="13"/>
  <c r="I1896" i="13"/>
  <c r="J1896" i="13"/>
  <c r="K1896" i="13"/>
  <c r="C1897" i="13"/>
  <c r="D1897" i="13"/>
  <c r="E1897" i="13"/>
  <c r="F1897" i="13"/>
  <c r="G1897" i="13"/>
  <c r="H1897" i="13"/>
  <c r="I1897" i="13"/>
  <c r="J1897" i="13"/>
  <c r="K1897" i="13"/>
  <c r="C1898" i="13"/>
  <c r="D1898" i="13"/>
  <c r="E1898" i="13"/>
  <c r="F1898" i="13"/>
  <c r="G1898" i="13"/>
  <c r="H1898" i="13"/>
  <c r="I1898" i="13"/>
  <c r="J1898" i="13"/>
  <c r="K1898" i="13"/>
  <c r="C1899" i="13"/>
  <c r="D1899" i="13"/>
  <c r="E1899" i="13"/>
  <c r="F1899" i="13"/>
  <c r="G1899" i="13"/>
  <c r="H1899" i="13"/>
  <c r="I1899" i="13"/>
  <c r="J1899" i="13"/>
  <c r="K1899" i="13"/>
  <c r="C1900" i="13"/>
  <c r="D1900" i="13"/>
  <c r="E1900" i="13"/>
  <c r="F1900" i="13"/>
  <c r="G1900" i="13"/>
  <c r="H1900" i="13"/>
  <c r="I1900" i="13"/>
  <c r="J1900" i="13"/>
  <c r="K1900" i="13"/>
  <c r="C1901" i="13"/>
  <c r="D1901" i="13"/>
  <c r="E1901" i="13"/>
  <c r="F1901" i="13"/>
  <c r="G1901" i="13"/>
  <c r="H1901" i="13"/>
  <c r="I1901" i="13"/>
  <c r="J1901" i="13"/>
  <c r="K1901" i="13"/>
  <c r="C1902" i="13"/>
  <c r="D1902" i="13"/>
  <c r="E1902" i="13"/>
  <c r="F1902" i="13"/>
  <c r="G1902" i="13"/>
  <c r="H1902" i="13"/>
  <c r="I1902" i="13"/>
  <c r="J1902" i="13"/>
  <c r="K1902" i="13"/>
  <c r="C1903" i="13"/>
  <c r="D1903" i="13"/>
  <c r="E1903" i="13"/>
  <c r="F1903" i="13"/>
  <c r="G1903" i="13"/>
  <c r="H1903" i="13"/>
  <c r="I1903" i="13"/>
  <c r="J1903" i="13"/>
  <c r="K1903" i="13"/>
  <c r="C1904" i="13"/>
  <c r="D1904" i="13"/>
  <c r="E1904" i="13"/>
  <c r="F1904" i="13"/>
  <c r="G1904" i="13"/>
  <c r="H1904" i="13"/>
  <c r="I1904" i="13"/>
  <c r="J1904" i="13"/>
  <c r="K1904" i="13"/>
  <c r="C1905" i="13"/>
  <c r="D1905" i="13"/>
  <c r="E1905" i="13"/>
  <c r="F1905" i="13"/>
  <c r="G1905" i="13"/>
  <c r="H1905" i="13"/>
  <c r="I1905" i="13"/>
  <c r="J1905" i="13"/>
  <c r="K1905" i="13"/>
  <c r="C1906" i="13"/>
  <c r="D1906" i="13"/>
  <c r="E1906" i="13"/>
  <c r="F1906" i="13"/>
  <c r="G1906" i="13"/>
  <c r="H1906" i="13"/>
  <c r="I1906" i="13"/>
  <c r="J1906" i="13"/>
  <c r="K1906" i="13"/>
  <c r="C1907" i="13"/>
  <c r="D1907" i="13"/>
  <c r="E1907" i="13"/>
  <c r="F1907" i="13"/>
  <c r="G1907" i="13"/>
  <c r="H1907" i="13"/>
  <c r="I1907" i="13"/>
  <c r="J1907" i="13"/>
  <c r="K1907" i="13"/>
  <c r="C1908" i="13"/>
  <c r="D1908" i="13"/>
  <c r="E1908" i="13"/>
  <c r="F1908" i="13"/>
  <c r="G1908" i="13"/>
  <c r="H1908" i="13"/>
  <c r="I1908" i="13"/>
  <c r="J1908" i="13"/>
  <c r="K1908" i="13"/>
  <c r="C1909" i="13"/>
  <c r="D1909" i="13"/>
  <c r="E1909" i="13"/>
  <c r="F1909" i="13"/>
  <c r="G1909" i="13"/>
  <c r="H1909" i="13"/>
  <c r="I1909" i="13"/>
  <c r="J1909" i="13"/>
  <c r="K1909" i="13"/>
  <c r="C1910" i="13"/>
  <c r="D1910" i="13"/>
  <c r="E1910" i="13"/>
  <c r="F1910" i="13"/>
  <c r="G1910" i="13"/>
  <c r="H1910" i="13"/>
  <c r="I1910" i="13"/>
  <c r="J1910" i="13"/>
  <c r="K1910" i="13"/>
  <c r="C1911" i="13"/>
  <c r="D1911" i="13"/>
  <c r="E1911" i="13"/>
  <c r="F1911" i="13"/>
  <c r="G1911" i="13"/>
  <c r="H1911" i="13"/>
  <c r="I1911" i="13"/>
  <c r="J1911" i="13"/>
  <c r="K1911" i="13"/>
  <c r="C1912" i="13"/>
  <c r="D1912" i="13"/>
  <c r="E1912" i="13"/>
  <c r="F1912" i="13"/>
  <c r="G1912" i="13"/>
  <c r="H1912" i="13"/>
  <c r="I1912" i="13"/>
  <c r="J1912" i="13"/>
  <c r="K1912" i="13"/>
  <c r="C1913" i="13"/>
  <c r="D1913" i="13"/>
  <c r="E1913" i="13"/>
  <c r="F1913" i="13"/>
  <c r="G1913" i="13"/>
  <c r="H1913" i="13"/>
  <c r="I1913" i="13"/>
  <c r="J1913" i="13"/>
  <c r="K1913" i="13"/>
  <c r="C1914" i="13"/>
  <c r="D1914" i="13"/>
  <c r="E1914" i="13"/>
  <c r="F1914" i="13"/>
  <c r="G1914" i="13"/>
  <c r="H1914" i="13"/>
  <c r="I1914" i="13"/>
  <c r="J1914" i="13"/>
  <c r="K1914" i="13"/>
  <c r="C1915" i="13"/>
  <c r="D1915" i="13"/>
  <c r="E1915" i="13"/>
  <c r="F1915" i="13"/>
  <c r="G1915" i="13"/>
  <c r="H1915" i="13"/>
  <c r="I1915" i="13"/>
  <c r="J1915" i="13"/>
  <c r="K1915" i="13"/>
  <c r="C1916" i="13"/>
  <c r="D1916" i="13"/>
  <c r="E1916" i="13"/>
  <c r="F1916" i="13"/>
  <c r="G1916" i="13"/>
  <c r="H1916" i="13"/>
  <c r="I1916" i="13"/>
  <c r="J1916" i="13"/>
  <c r="K1916" i="13"/>
  <c r="C1917" i="13"/>
  <c r="D1917" i="13"/>
  <c r="E1917" i="13"/>
  <c r="F1917" i="13"/>
  <c r="G1917" i="13"/>
  <c r="H1917" i="13"/>
  <c r="I1917" i="13"/>
  <c r="J1917" i="13"/>
  <c r="K1917" i="13"/>
  <c r="C1918" i="13"/>
  <c r="D1918" i="13"/>
  <c r="E1918" i="13"/>
  <c r="F1918" i="13"/>
  <c r="G1918" i="13"/>
  <c r="H1918" i="13"/>
  <c r="I1918" i="13"/>
  <c r="J1918" i="13"/>
  <c r="K1918" i="13"/>
  <c r="C1919" i="13"/>
  <c r="D1919" i="13"/>
  <c r="E1919" i="13"/>
  <c r="F1919" i="13"/>
  <c r="G1919" i="13"/>
  <c r="H1919" i="13"/>
  <c r="I1919" i="13"/>
  <c r="J1919" i="13"/>
  <c r="K1919" i="13"/>
  <c r="C1920" i="13"/>
  <c r="D1920" i="13"/>
  <c r="E1920" i="13"/>
  <c r="F1920" i="13"/>
  <c r="G1920" i="13"/>
  <c r="H1920" i="13"/>
  <c r="I1920" i="13"/>
  <c r="J1920" i="13"/>
  <c r="K1920" i="13"/>
  <c r="C1921" i="13"/>
  <c r="D1921" i="13"/>
  <c r="E1921" i="13"/>
  <c r="F1921" i="13"/>
  <c r="G1921" i="13"/>
  <c r="H1921" i="13"/>
  <c r="I1921" i="13"/>
  <c r="J1921" i="13"/>
  <c r="K1921" i="13"/>
  <c r="C1922" i="13"/>
  <c r="D1922" i="13"/>
  <c r="E1922" i="13"/>
  <c r="F1922" i="13"/>
  <c r="G1922" i="13"/>
  <c r="H1922" i="13"/>
  <c r="I1922" i="13"/>
  <c r="J1922" i="13"/>
  <c r="K1922" i="13"/>
  <c r="C1923" i="13"/>
  <c r="D1923" i="13"/>
  <c r="E1923" i="13"/>
  <c r="F1923" i="13"/>
  <c r="G1923" i="13"/>
  <c r="H1923" i="13"/>
  <c r="I1923" i="13"/>
  <c r="J1923" i="13"/>
  <c r="K1923" i="13"/>
  <c r="C1924" i="13"/>
  <c r="D1924" i="13"/>
  <c r="E1924" i="13"/>
  <c r="F1924" i="13"/>
  <c r="G1924" i="13"/>
  <c r="H1924" i="13"/>
  <c r="I1924" i="13"/>
  <c r="J1924" i="13"/>
  <c r="K1924" i="13"/>
  <c r="C1925" i="13"/>
  <c r="D1925" i="13"/>
  <c r="E1925" i="13"/>
  <c r="F1925" i="13"/>
  <c r="G1925" i="13"/>
  <c r="H1925" i="13"/>
  <c r="I1925" i="13"/>
  <c r="J1925" i="13"/>
  <c r="K1925" i="13"/>
  <c r="C1926" i="13"/>
  <c r="D1926" i="13"/>
  <c r="E1926" i="13"/>
  <c r="F1926" i="13"/>
  <c r="G1926" i="13"/>
  <c r="H1926" i="13"/>
  <c r="I1926" i="13"/>
  <c r="J1926" i="13"/>
  <c r="K1926" i="13"/>
  <c r="C1927" i="13"/>
  <c r="D1927" i="13"/>
  <c r="E1927" i="13"/>
  <c r="F1927" i="13"/>
  <c r="G1927" i="13"/>
  <c r="H1927" i="13"/>
  <c r="I1927" i="13"/>
  <c r="J1927" i="13"/>
  <c r="K1927" i="13"/>
  <c r="C1928" i="13"/>
  <c r="D1928" i="13"/>
  <c r="E1928" i="13"/>
  <c r="F1928" i="13"/>
  <c r="G1928" i="13"/>
  <c r="H1928" i="13"/>
  <c r="I1928" i="13"/>
  <c r="J1928" i="13"/>
  <c r="K1928" i="13"/>
  <c r="C1929" i="13"/>
  <c r="D1929" i="13"/>
  <c r="E1929" i="13"/>
  <c r="F1929" i="13"/>
  <c r="G1929" i="13"/>
  <c r="H1929" i="13"/>
  <c r="I1929" i="13"/>
  <c r="J1929" i="13"/>
  <c r="K1929" i="13"/>
  <c r="C1930" i="13"/>
  <c r="D1930" i="13"/>
  <c r="E1930" i="13"/>
  <c r="F1930" i="13"/>
  <c r="G1930" i="13"/>
  <c r="H1930" i="13"/>
  <c r="I1930" i="13"/>
  <c r="J1930" i="13"/>
  <c r="K1930" i="13"/>
  <c r="C1931" i="13"/>
  <c r="D1931" i="13"/>
  <c r="E1931" i="13"/>
  <c r="F1931" i="13"/>
  <c r="G1931" i="13"/>
  <c r="H1931" i="13"/>
  <c r="I1931" i="13"/>
  <c r="J1931" i="13"/>
  <c r="K1931" i="13"/>
  <c r="C1932" i="13"/>
  <c r="D1932" i="13"/>
  <c r="E1932" i="13"/>
  <c r="F1932" i="13"/>
  <c r="G1932" i="13"/>
  <c r="H1932" i="13"/>
  <c r="I1932" i="13"/>
  <c r="J1932" i="13"/>
  <c r="K1932" i="13"/>
  <c r="C1933" i="13"/>
  <c r="D1933" i="13"/>
  <c r="E1933" i="13"/>
  <c r="F1933" i="13"/>
  <c r="G1933" i="13"/>
  <c r="H1933" i="13"/>
  <c r="I1933" i="13"/>
  <c r="J1933" i="13"/>
  <c r="K1933" i="13"/>
  <c r="C1934" i="13"/>
  <c r="D1934" i="13"/>
  <c r="E1934" i="13"/>
  <c r="F1934" i="13"/>
  <c r="G1934" i="13"/>
  <c r="H1934" i="13"/>
  <c r="I1934" i="13"/>
  <c r="J1934" i="13"/>
  <c r="K1934" i="13"/>
  <c r="C1935" i="13"/>
  <c r="D1935" i="13"/>
  <c r="E1935" i="13"/>
  <c r="F1935" i="13"/>
  <c r="G1935" i="13"/>
  <c r="H1935" i="13"/>
  <c r="I1935" i="13"/>
  <c r="J1935" i="13"/>
  <c r="K1935" i="13"/>
  <c r="C1936" i="13"/>
  <c r="D1936" i="13"/>
  <c r="E1936" i="13"/>
  <c r="F1936" i="13"/>
  <c r="G1936" i="13"/>
  <c r="H1936" i="13"/>
  <c r="I1936" i="13"/>
  <c r="J1936" i="13"/>
  <c r="K1936" i="13"/>
  <c r="C1937" i="13"/>
  <c r="D1937" i="13"/>
  <c r="E1937" i="13"/>
  <c r="F1937" i="13"/>
  <c r="G1937" i="13"/>
  <c r="H1937" i="13"/>
  <c r="I1937" i="13"/>
  <c r="J1937" i="13"/>
  <c r="K1937" i="13"/>
  <c r="C1938" i="13"/>
  <c r="D1938" i="13"/>
  <c r="E1938" i="13"/>
  <c r="F1938" i="13"/>
  <c r="G1938" i="13"/>
  <c r="H1938" i="13"/>
  <c r="I1938" i="13"/>
  <c r="J1938" i="13"/>
  <c r="K1938" i="13"/>
  <c r="C1939" i="13"/>
  <c r="D1939" i="13"/>
  <c r="E1939" i="13"/>
  <c r="F1939" i="13"/>
  <c r="G1939" i="13"/>
  <c r="H1939" i="13"/>
  <c r="I1939" i="13"/>
  <c r="J1939" i="13"/>
  <c r="K1939" i="13"/>
  <c r="C1940" i="13"/>
  <c r="D1940" i="13"/>
  <c r="E1940" i="13"/>
  <c r="F1940" i="13"/>
  <c r="G1940" i="13"/>
  <c r="H1940" i="13"/>
  <c r="I1940" i="13"/>
  <c r="J1940" i="13"/>
  <c r="K1940" i="13"/>
  <c r="C1941" i="13"/>
  <c r="D1941" i="13"/>
  <c r="E1941" i="13"/>
  <c r="F1941" i="13"/>
  <c r="G1941" i="13"/>
  <c r="H1941" i="13"/>
  <c r="I1941" i="13"/>
  <c r="J1941" i="13"/>
  <c r="K1941" i="13"/>
  <c r="C1942" i="13"/>
  <c r="D1942" i="13"/>
  <c r="E1942" i="13"/>
  <c r="F1942" i="13"/>
  <c r="G1942" i="13"/>
  <c r="H1942" i="13"/>
  <c r="I1942" i="13"/>
  <c r="J1942" i="13"/>
  <c r="K1942" i="13"/>
  <c r="C1943" i="13"/>
  <c r="D1943" i="13"/>
  <c r="E1943" i="13"/>
  <c r="F1943" i="13"/>
  <c r="G1943" i="13"/>
  <c r="H1943" i="13"/>
  <c r="I1943" i="13"/>
  <c r="J1943" i="13"/>
  <c r="K1943" i="13"/>
  <c r="C1944" i="13"/>
  <c r="D1944" i="13"/>
  <c r="E1944" i="13"/>
  <c r="F1944" i="13"/>
  <c r="G1944" i="13"/>
  <c r="H1944" i="13"/>
  <c r="I1944" i="13"/>
  <c r="J1944" i="13"/>
  <c r="K1944" i="13"/>
  <c r="C1945" i="13"/>
  <c r="D1945" i="13"/>
  <c r="E1945" i="13"/>
  <c r="F1945" i="13"/>
  <c r="G1945" i="13"/>
  <c r="H1945" i="13"/>
  <c r="I1945" i="13"/>
  <c r="J1945" i="13"/>
  <c r="K1945" i="13"/>
  <c r="C1946" i="13"/>
  <c r="D1946" i="13"/>
  <c r="E1946" i="13"/>
  <c r="F1946" i="13"/>
  <c r="G1946" i="13"/>
  <c r="H1946" i="13"/>
  <c r="I1946" i="13"/>
  <c r="J1946" i="13"/>
  <c r="K1946" i="13"/>
  <c r="C1947" i="13"/>
  <c r="D1947" i="13"/>
  <c r="E1947" i="13"/>
  <c r="F1947" i="13"/>
  <c r="G1947" i="13"/>
  <c r="H1947" i="13"/>
  <c r="I1947" i="13"/>
  <c r="J1947" i="13"/>
  <c r="K1947" i="13"/>
  <c r="C1948" i="13"/>
  <c r="D1948" i="13"/>
  <c r="E1948" i="13"/>
  <c r="F1948" i="13"/>
  <c r="G1948" i="13"/>
  <c r="H1948" i="13"/>
  <c r="I1948" i="13"/>
  <c r="J1948" i="13"/>
  <c r="K1948" i="13"/>
  <c r="C1949" i="13"/>
  <c r="D1949" i="13"/>
  <c r="E1949" i="13"/>
  <c r="F1949" i="13"/>
  <c r="G1949" i="13"/>
  <c r="H1949" i="13"/>
  <c r="I1949" i="13"/>
  <c r="J1949" i="13"/>
  <c r="K1949" i="13"/>
  <c r="C1950" i="13"/>
  <c r="D1950" i="13"/>
  <c r="E1950" i="13"/>
  <c r="F1950" i="13"/>
  <c r="G1950" i="13"/>
  <c r="H1950" i="13"/>
  <c r="I1950" i="13"/>
  <c r="J1950" i="13"/>
  <c r="K1950" i="13"/>
  <c r="C1951" i="13"/>
  <c r="D1951" i="13"/>
  <c r="E1951" i="13"/>
  <c r="F1951" i="13"/>
  <c r="G1951" i="13"/>
  <c r="H1951" i="13"/>
  <c r="I1951" i="13"/>
  <c r="J1951" i="13"/>
  <c r="K1951" i="13"/>
  <c r="C1952" i="13"/>
  <c r="D1952" i="13"/>
  <c r="E1952" i="13"/>
  <c r="F1952" i="13"/>
  <c r="G1952" i="13"/>
  <c r="H1952" i="13"/>
  <c r="I1952" i="13"/>
  <c r="J1952" i="13"/>
  <c r="K1952" i="13"/>
  <c r="C1953" i="13"/>
  <c r="D1953" i="13"/>
  <c r="E1953" i="13"/>
  <c r="F1953" i="13"/>
  <c r="G1953" i="13"/>
  <c r="H1953" i="13"/>
  <c r="I1953" i="13"/>
  <c r="J1953" i="13"/>
  <c r="K1953" i="13"/>
  <c r="C1954" i="13"/>
  <c r="D1954" i="13"/>
  <c r="E1954" i="13"/>
  <c r="F1954" i="13"/>
  <c r="G1954" i="13"/>
  <c r="H1954" i="13"/>
  <c r="I1954" i="13"/>
  <c r="J1954" i="13"/>
  <c r="K1954" i="13"/>
  <c r="C1955" i="13"/>
  <c r="D1955" i="13"/>
  <c r="E1955" i="13"/>
  <c r="F1955" i="13"/>
  <c r="G1955" i="13"/>
  <c r="H1955" i="13"/>
  <c r="I1955" i="13"/>
  <c r="J1955" i="13"/>
  <c r="K1955" i="13"/>
  <c r="C1956" i="13"/>
  <c r="D1956" i="13"/>
  <c r="E1956" i="13"/>
  <c r="F1956" i="13"/>
  <c r="G1956" i="13"/>
  <c r="H1956" i="13"/>
  <c r="I1956" i="13"/>
  <c r="J1956" i="13"/>
  <c r="K1956" i="13"/>
  <c r="C1957" i="13"/>
  <c r="D1957" i="13"/>
  <c r="E1957" i="13"/>
  <c r="F1957" i="13"/>
  <c r="G1957" i="13"/>
  <c r="H1957" i="13"/>
  <c r="I1957" i="13"/>
  <c r="J1957" i="13"/>
  <c r="K1957" i="13"/>
  <c r="C1958" i="13"/>
  <c r="D1958" i="13"/>
  <c r="E1958" i="13"/>
  <c r="F1958" i="13"/>
  <c r="G1958" i="13"/>
  <c r="H1958" i="13"/>
  <c r="I1958" i="13"/>
  <c r="J1958" i="13"/>
  <c r="K1958" i="13"/>
  <c r="C1959" i="13"/>
  <c r="D1959" i="13"/>
  <c r="E1959" i="13"/>
  <c r="F1959" i="13"/>
  <c r="G1959" i="13"/>
  <c r="H1959" i="13"/>
  <c r="I1959" i="13"/>
  <c r="J1959" i="13"/>
  <c r="K1959" i="13"/>
  <c r="C1960" i="13"/>
  <c r="D1960" i="13"/>
  <c r="E1960" i="13"/>
  <c r="F1960" i="13"/>
  <c r="G1960" i="13"/>
  <c r="H1960" i="13"/>
  <c r="I1960" i="13"/>
  <c r="J1960" i="13"/>
  <c r="K1960" i="13"/>
  <c r="C1961" i="13"/>
  <c r="D1961" i="13"/>
  <c r="E1961" i="13"/>
  <c r="F1961" i="13"/>
  <c r="G1961" i="13"/>
  <c r="H1961" i="13"/>
  <c r="I1961" i="13"/>
  <c r="J1961" i="13"/>
  <c r="K1961" i="13"/>
  <c r="C1962" i="13"/>
  <c r="D1962" i="13"/>
  <c r="E1962" i="13"/>
  <c r="F1962" i="13"/>
  <c r="G1962" i="13"/>
  <c r="H1962" i="13"/>
  <c r="I1962" i="13"/>
  <c r="J1962" i="13"/>
  <c r="K1962" i="13"/>
  <c r="C1963" i="13"/>
  <c r="D1963" i="13"/>
  <c r="E1963" i="13"/>
  <c r="F1963" i="13"/>
  <c r="G1963" i="13"/>
  <c r="H1963" i="13"/>
  <c r="I1963" i="13"/>
  <c r="J1963" i="13"/>
  <c r="K1963" i="13"/>
  <c r="C1964" i="13"/>
  <c r="D1964" i="13"/>
  <c r="E1964" i="13"/>
  <c r="F1964" i="13"/>
  <c r="G1964" i="13"/>
  <c r="H1964" i="13"/>
  <c r="I1964" i="13"/>
  <c r="J1964" i="13"/>
  <c r="K1964" i="13"/>
  <c r="C1965" i="13"/>
  <c r="D1965" i="13"/>
  <c r="E1965" i="13"/>
  <c r="F1965" i="13"/>
  <c r="G1965" i="13"/>
  <c r="H1965" i="13"/>
  <c r="I1965" i="13"/>
  <c r="J1965" i="13"/>
  <c r="K1965" i="13"/>
  <c r="C1966" i="13"/>
  <c r="D1966" i="13"/>
  <c r="E1966" i="13"/>
  <c r="F1966" i="13"/>
  <c r="G1966" i="13"/>
  <c r="H1966" i="13"/>
  <c r="I1966" i="13"/>
  <c r="J1966" i="13"/>
  <c r="K1966" i="13"/>
  <c r="C1967" i="13"/>
  <c r="D1967" i="13"/>
  <c r="E1967" i="13"/>
  <c r="F1967" i="13"/>
  <c r="G1967" i="13"/>
  <c r="H1967" i="13"/>
  <c r="I1967" i="13"/>
  <c r="J1967" i="13"/>
  <c r="K1967" i="13"/>
  <c r="C1968" i="13"/>
  <c r="D1968" i="13"/>
  <c r="E1968" i="13"/>
  <c r="F1968" i="13"/>
  <c r="G1968" i="13"/>
  <c r="H1968" i="13"/>
  <c r="I1968" i="13"/>
  <c r="J1968" i="13"/>
  <c r="K1968" i="13"/>
  <c r="C1969" i="13"/>
  <c r="D1969" i="13"/>
  <c r="E1969" i="13"/>
  <c r="F1969" i="13"/>
  <c r="G1969" i="13"/>
  <c r="H1969" i="13"/>
  <c r="I1969" i="13"/>
  <c r="J1969" i="13"/>
  <c r="K1969" i="13"/>
  <c r="C1970" i="13"/>
  <c r="D1970" i="13"/>
  <c r="E1970" i="13"/>
  <c r="F1970" i="13"/>
  <c r="G1970" i="13"/>
  <c r="H1970" i="13"/>
  <c r="I1970" i="13"/>
  <c r="J1970" i="13"/>
  <c r="K1970" i="13"/>
  <c r="C1971" i="13"/>
  <c r="D1971" i="13"/>
  <c r="E1971" i="13"/>
  <c r="F1971" i="13"/>
  <c r="G1971" i="13"/>
  <c r="H1971" i="13"/>
  <c r="I1971" i="13"/>
  <c r="J1971" i="13"/>
  <c r="K1971" i="13"/>
  <c r="C1972" i="13"/>
  <c r="D1972" i="13"/>
  <c r="E1972" i="13"/>
  <c r="F1972" i="13"/>
  <c r="G1972" i="13"/>
  <c r="H1972" i="13"/>
  <c r="I1972" i="13"/>
  <c r="J1972" i="13"/>
  <c r="K1972" i="13"/>
  <c r="C1973" i="13"/>
  <c r="D1973" i="13"/>
  <c r="E1973" i="13"/>
  <c r="F1973" i="13"/>
  <c r="G1973" i="13"/>
  <c r="H1973" i="13"/>
  <c r="I1973" i="13"/>
  <c r="J1973" i="13"/>
  <c r="K1973" i="13"/>
  <c r="C1974" i="13"/>
  <c r="D1974" i="13"/>
  <c r="E1974" i="13"/>
  <c r="F1974" i="13"/>
  <c r="G1974" i="13"/>
  <c r="H1974" i="13"/>
  <c r="I1974" i="13"/>
  <c r="J1974" i="13"/>
  <c r="K1974" i="13"/>
  <c r="C1975" i="13"/>
  <c r="D1975" i="13"/>
  <c r="E1975" i="13"/>
  <c r="F1975" i="13"/>
  <c r="G1975" i="13"/>
  <c r="H1975" i="13"/>
  <c r="I1975" i="13"/>
  <c r="J1975" i="13"/>
  <c r="K1975" i="13"/>
  <c r="C1976" i="13"/>
  <c r="D1976" i="13"/>
  <c r="E1976" i="13"/>
  <c r="F1976" i="13"/>
  <c r="G1976" i="13"/>
  <c r="H1976" i="13"/>
  <c r="I1976" i="13"/>
  <c r="J1976" i="13"/>
  <c r="K1976" i="13"/>
  <c r="C1977" i="13"/>
  <c r="D1977" i="13"/>
  <c r="E1977" i="13"/>
  <c r="F1977" i="13"/>
  <c r="G1977" i="13"/>
  <c r="H1977" i="13"/>
  <c r="I1977" i="13"/>
  <c r="J1977" i="13"/>
  <c r="K1977" i="13"/>
  <c r="C1978" i="13"/>
  <c r="D1978" i="13"/>
  <c r="E1978" i="13"/>
  <c r="F1978" i="13"/>
  <c r="G1978" i="13"/>
  <c r="H1978" i="13"/>
  <c r="I1978" i="13"/>
  <c r="J1978" i="13"/>
  <c r="K1978" i="13"/>
  <c r="C1979" i="13"/>
  <c r="D1979" i="13"/>
  <c r="E1979" i="13"/>
  <c r="F1979" i="13"/>
  <c r="G1979" i="13"/>
  <c r="H1979" i="13"/>
  <c r="I1979" i="13"/>
  <c r="J1979" i="13"/>
  <c r="K1979" i="13"/>
  <c r="C1980" i="13"/>
  <c r="D1980" i="13"/>
  <c r="E1980" i="13"/>
  <c r="F1980" i="13"/>
  <c r="G1980" i="13"/>
  <c r="H1980" i="13"/>
  <c r="I1980" i="13"/>
  <c r="J1980" i="13"/>
  <c r="K1980" i="13"/>
  <c r="C1981" i="13"/>
  <c r="D1981" i="13"/>
  <c r="E1981" i="13"/>
  <c r="F1981" i="13"/>
  <c r="G1981" i="13"/>
  <c r="H1981" i="13"/>
  <c r="I1981" i="13"/>
  <c r="J1981" i="13"/>
  <c r="K1981" i="13"/>
  <c r="C1982" i="13"/>
  <c r="D1982" i="13"/>
  <c r="E1982" i="13"/>
  <c r="F1982" i="13"/>
  <c r="G1982" i="13"/>
  <c r="H1982" i="13"/>
  <c r="I1982" i="13"/>
  <c r="J1982" i="13"/>
  <c r="K1982" i="13"/>
  <c r="C1983" i="13"/>
  <c r="D1983" i="13"/>
  <c r="E1983" i="13"/>
  <c r="F1983" i="13"/>
  <c r="G1983" i="13"/>
  <c r="H1983" i="13"/>
  <c r="I1983" i="13"/>
  <c r="J1983" i="13"/>
  <c r="K1983" i="13"/>
  <c r="C1984" i="13"/>
  <c r="D1984" i="13"/>
  <c r="E1984" i="13"/>
  <c r="F1984" i="13"/>
  <c r="G1984" i="13"/>
  <c r="H1984" i="13"/>
  <c r="I1984" i="13"/>
  <c r="J1984" i="13"/>
  <c r="K1984" i="13"/>
  <c r="C1985" i="13"/>
  <c r="D1985" i="13"/>
  <c r="E1985" i="13"/>
  <c r="F1985" i="13"/>
  <c r="G1985" i="13"/>
  <c r="H1985" i="13"/>
  <c r="I1985" i="13"/>
  <c r="J1985" i="13"/>
  <c r="K1985" i="13"/>
  <c r="C1986" i="13"/>
  <c r="D1986" i="13"/>
  <c r="E1986" i="13"/>
  <c r="F1986" i="13"/>
  <c r="G1986" i="13"/>
  <c r="H1986" i="13"/>
  <c r="I1986" i="13"/>
  <c r="J1986" i="13"/>
  <c r="K1986" i="13"/>
  <c r="C1987" i="13"/>
  <c r="D1987" i="13"/>
  <c r="E1987" i="13"/>
  <c r="F1987" i="13"/>
  <c r="G1987" i="13"/>
  <c r="H1987" i="13"/>
  <c r="I1987" i="13"/>
  <c r="J1987" i="13"/>
  <c r="K1987" i="13"/>
  <c r="C1988" i="13"/>
  <c r="D1988" i="13"/>
  <c r="E1988" i="13"/>
  <c r="F1988" i="13"/>
  <c r="G1988" i="13"/>
  <c r="H1988" i="13"/>
  <c r="I1988" i="13"/>
  <c r="J1988" i="13"/>
  <c r="K1988" i="13"/>
  <c r="C1989" i="13"/>
  <c r="D1989" i="13"/>
  <c r="E1989" i="13"/>
  <c r="F1989" i="13"/>
  <c r="G1989" i="13"/>
  <c r="H1989" i="13"/>
  <c r="I1989" i="13"/>
  <c r="J1989" i="13"/>
  <c r="K1989" i="13"/>
  <c r="C1990" i="13"/>
  <c r="D1990" i="13"/>
  <c r="E1990" i="13"/>
  <c r="F1990" i="13"/>
  <c r="G1990" i="13"/>
  <c r="H1990" i="13"/>
  <c r="I1990" i="13"/>
  <c r="J1990" i="13"/>
  <c r="K1990" i="13"/>
  <c r="C1991" i="13"/>
  <c r="D1991" i="13"/>
  <c r="E1991" i="13"/>
  <c r="F1991" i="13"/>
  <c r="G1991" i="13"/>
  <c r="H1991" i="13"/>
  <c r="I1991" i="13"/>
  <c r="J1991" i="13"/>
  <c r="K1991" i="13"/>
  <c r="C1992" i="13"/>
  <c r="D1992" i="13"/>
  <c r="E1992" i="13"/>
  <c r="F1992" i="13"/>
  <c r="G1992" i="13"/>
  <c r="H1992" i="13"/>
  <c r="I1992" i="13"/>
  <c r="J1992" i="13"/>
  <c r="K1992" i="13"/>
  <c r="C1993" i="13"/>
  <c r="D1993" i="13"/>
  <c r="E1993" i="13"/>
  <c r="F1993" i="13"/>
  <c r="G1993" i="13"/>
  <c r="H1993" i="13"/>
  <c r="I1993" i="13"/>
  <c r="J1993" i="13"/>
  <c r="K1993" i="13"/>
  <c r="C1994" i="13"/>
  <c r="D1994" i="13"/>
  <c r="E1994" i="13"/>
  <c r="F1994" i="13"/>
  <c r="G1994" i="13"/>
  <c r="H1994" i="13"/>
  <c r="I1994" i="13"/>
  <c r="J1994" i="13"/>
  <c r="K1994" i="13"/>
  <c r="C1995" i="13"/>
  <c r="D1995" i="13"/>
  <c r="E1995" i="13"/>
  <c r="F1995" i="13"/>
  <c r="G1995" i="13"/>
  <c r="H1995" i="13"/>
  <c r="I1995" i="13"/>
  <c r="J1995" i="13"/>
  <c r="K1995" i="13"/>
  <c r="C1996" i="13"/>
  <c r="D1996" i="13"/>
  <c r="E1996" i="13"/>
  <c r="F1996" i="13"/>
  <c r="G1996" i="13"/>
  <c r="H1996" i="13"/>
  <c r="I1996" i="13"/>
  <c r="J1996" i="13"/>
  <c r="K1996" i="13"/>
  <c r="C1997" i="13"/>
  <c r="D1997" i="13"/>
  <c r="E1997" i="13"/>
  <c r="F1997" i="13"/>
  <c r="G1997" i="13"/>
  <c r="H1997" i="13"/>
  <c r="I1997" i="13"/>
  <c r="J1997" i="13"/>
  <c r="K1997" i="13"/>
  <c r="C1998" i="13"/>
  <c r="D1998" i="13"/>
  <c r="E1998" i="13"/>
  <c r="F1998" i="13"/>
  <c r="G1998" i="13"/>
  <c r="H1998" i="13"/>
  <c r="I1998" i="13"/>
  <c r="J1998" i="13"/>
  <c r="K1998" i="13"/>
  <c r="C1999" i="13"/>
  <c r="D1999" i="13"/>
  <c r="E1999" i="13"/>
  <c r="F1999" i="13"/>
  <c r="G1999" i="13"/>
  <c r="H1999" i="13"/>
  <c r="I1999" i="13"/>
  <c r="J1999" i="13"/>
  <c r="K1999" i="13"/>
  <c r="C2000" i="13"/>
  <c r="D2000" i="13"/>
  <c r="E2000" i="13"/>
  <c r="F2000" i="13"/>
  <c r="G2000" i="13"/>
  <c r="H2000" i="13"/>
  <c r="I2000" i="13"/>
  <c r="J2000" i="13"/>
  <c r="K2000" i="13"/>
  <c r="C2001" i="13"/>
  <c r="D2001" i="13"/>
  <c r="E2001" i="13"/>
  <c r="F2001" i="13"/>
  <c r="G2001" i="13"/>
  <c r="H2001" i="13"/>
  <c r="I2001" i="13"/>
  <c r="J2001" i="13"/>
  <c r="K2001" i="13"/>
  <c r="C2002" i="13"/>
  <c r="D2002" i="13"/>
  <c r="E2002" i="13"/>
  <c r="F2002" i="13"/>
  <c r="G2002" i="13"/>
  <c r="H2002" i="13"/>
  <c r="I2002" i="13"/>
  <c r="J2002" i="13"/>
  <c r="K2002" i="13"/>
  <c r="C2003" i="13"/>
  <c r="D2003" i="13"/>
  <c r="E2003" i="13"/>
  <c r="F2003" i="13"/>
  <c r="G2003" i="13"/>
  <c r="H2003" i="13"/>
  <c r="I2003" i="13"/>
  <c r="J2003" i="13"/>
  <c r="K2003" i="13"/>
  <c r="C2004" i="13"/>
  <c r="D2004" i="13"/>
  <c r="E2004" i="13"/>
  <c r="F2004" i="13"/>
  <c r="G2004" i="13"/>
  <c r="H2004" i="13"/>
  <c r="I2004" i="13"/>
  <c r="J2004" i="13"/>
  <c r="K2004" i="13"/>
  <c r="C2005" i="13"/>
  <c r="D2005" i="13"/>
  <c r="E2005" i="13"/>
  <c r="F2005" i="13"/>
  <c r="G2005" i="13"/>
  <c r="H2005" i="13"/>
  <c r="I2005" i="13"/>
  <c r="J2005" i="13"/>
  <c r="K2005" i="13"/>
  <c r="C2006" i="13"/>
  <c r="D2006" i="13"/>
  <c r="E2006" i="13"/>
  <c r="F2006" i="13"/>
  <c r="G2006" i="13"/>
  <c r="H2006" i="13"/>
  <c r="I2006" i="13"/>
  <c r="J2006" i="13"/>
  <c r="K2006" i="13"/>
  <c r="C2007" i="13"/>
  <c r="D2007" i="13"/>
  <c r="E2007" i="13"/>
  <c r="F2007" i="13"/>
  <c r="G2007" i="13"/>
  <c r="H2007" i="13"/>
  <c r="I2007" i="13"/>
  <c r="J2007" i="13"/>
  <c r="K2007" i="13"/>
  <c r="C2008" i="13"/>
  <c r="D2008" i="13"/>
  <c r="E2008" i="13"/>
  <c r="F2008" i="13"/>
  <c r="G2008" i="13"/>
  <c r="H2008" i="13"/>
  <c r="I2008" i="13"/>
  <c r="J2008" i="13"/>
  <c r="K2008" i="13"/>
  <c r="C2009" i="13"/>
  <c r="D2009" i="13"/>
  <c r="E2009" i="13"/>
  <c r="F2009" i="13"/>
  <c r="G2009" i="13"/>
  <c r="H2009" i="13"/>
  <c r="I2009" i="13"/>
  <c r="J2009" i="13"/>
  <c r="K2009" i="13"/>
  <c r="C2010" i="13"/>
  <c r="D2010" i="13"/>
  <c r="E2010" i="13"/>
  <c r="F2010" i="13"/>
  <c r="G2010" i="13"/>
  <c r="H2010" i="13"/>
  <c r="I2010" i="13"/>
  <c r="J2010" i="13"/>
  <c r="K2010" i="13"/>
  <c r="C2011" i="13"/>
  <c r="D2011" i="13"/>
  <c r="E2011" i="13"/>
  <c r="F2011" i="13"/>
  <c r="G2011" i="13"/>
  <c r="H2011" i="13"/>
  <c r="I2011" i="13"/>
  <c r="J2011" i="13"/>
  <c r="K2011" i="13"/>
  <c r="C2012" i="13"/>
  <c r="D2012" i="13"/>
  <c r="E2012" i="13"/>
  <c r="F2012" i="13"/>
  <c r="G2012" i="13"/>
  <c r="H2012" i="13"/>
  <c r="I2012" i="13"/>
  <c r="J2012" i="13"/>
  <c r="K2012" i="13"/>
  <c r="C2013" i="13"/>
  <c r="D2013" i="13"/>
  <c r="E2013" i="13"/>
  <c r="F2013" i="13"/>
  <c r="G2013" i="13"/>
  <c r="H2013" i="13"/>
  <c r="I2013" i="13"/>
  <c r="J2013" i="13"/>
  <c r="K2013" i="13"/>
  <c r="C2014" i="13"/>
  <c r="D2014" i="13"/>
  <c r="E2014" i="13"/>
  <c r="F2014" i="13"/>
  <c r="G2014" i="13"/>
  <c r="H2014" i="13"/>
  <c r="I2014" i="13"/>
  <c r="J2014" i="13"/>
  <c r="K2014" i="13"/>
  <c r="C2015" i="13"/>
  <c r="D2015" i="13"/>
  <c r="E2015" i="13"/>
  <c r="F2015" i="13"/>
  <c r="G2015" i="13"/>
  <c r="H2015" i="13"/>
  <c r="I2015" i="13"/>
  <c r="J2015" i="13"/>
  <c r="K2015" i="13"/>
  <c r="C2016" i="13"/>
  <c r="D2016" i="13"/>
  <c r="E2016" i="13"/>
  <c r="F2016" i="13"/>
  <c r="G2016" i="13"/>
  <c r="H2016" i="13"/>
  <c r="I2016" i="13"/>
  <c r="J2016" i="13"/>
  <c r="K2016" i="13"/>
  <c r="C2017" i="13"/>
  <c r="D2017" i="13"/>
  <c r="E2017" i="13"/>
  <c r="F2017" i="13"/>
  <c r="G2017" i="13"/>
  <c r="H2017" i="13"/>
  <c r="I2017" i="13"/>
  <c r="J2017" i="13"/>
  <c r="K2017" i="13"/>
  <c r="C2018" i="13"/>
  <c r="D2018" i="13"/>
  <c r="E2018" i="13"/>
  <c r="F2018" i="13"/>
  <c r="G2018" i="13"/>
  <c r="H2018" i="13"/>
  <c r="I2018" i="13"/>
  <c r="J2018" i="13"/>
  <c r="K2018" i="13"/>
  <c r="C2019" i="13"/>
  <c r="D2019" i="13"/>
  <c r="E2019" i="13"/>
  <c r="F2019" i="13"/>
  <c r="G2019" i="13"/>
  <c r="H2019" i="13"/>
  <c r="I2019" i="13"/>
  <c r="J2019" i="13"/>
  <c r="K2019" i="13"/>
  <c r="C2020" i="13"/>
  <c r="D2020" i="13"/>
  <c r="E2020" i="13"/>
  <c r="F2020" i="13"/>
  <c r="G2020" i="13"/>
  <c r="H2020" i="13"/>
  <c r="I2020" i="13"/>
  <c r="J2020" i="13"/>
  <c r="K2020" i="13"/>
  <c r="C2021" i="13"/>
  <c r="D2021" i="13"/>
  <c r="E2021" i="13"/>
  <c r="F2021" i="13"/>
  <c r="G2021" i="13"/>
  <c r="H2021" i="13"/>
  <c r="I2021" i="13"/>
  <c r="J2021" i="13"/>
  <c r="K2021" i="13"/>
  <c r="C2022" i="13"/>
  <c r="D2022" i="13"/>
  <c r="E2022" i="13"/>
  <c r="F2022" i="13"/>
  <c r="G2022" i="13"/>
  <c r="H2022" i="13"/>
  <c r="I2022" i="13"/>
  <c r="J2022" i="13"/>
  <c r="K2022" i="13"/>
  <c r="C2023" i="13"/>
  <c r="D2023" i="13"/>
  <c r="E2023" i="13"/>
  <c r="F2023" i="13"/>
  <c r="G2023" i="13"/>
  <c r="H2023" i="13"/>
  <c r="I2023" i="13"/>
  <c r="J2023" i="13"/>
  <c r="K2023" i="13"/>
  <c r="C2024" i="13"/>
  <c r="D2024" i="13"/>
  <c r="E2024" i="13"/>
  <c r="F2024" i="13"/>
  <c r="G2024" i="13"/>
  <c r="H2024" i="13"/>
  <c r="I2024" i="13"/>
  <c r="J2024" i="13"/>
  <c r="K2024" i="13"/>
  <c r="C2025" i="13"/>
  <c r="D2025" i="13"/>
  <c r="E2025" i="13"/>
  <c r="F2025" i="13"/>
  <c r="G2025" i="13"/>
  <c r="H2025" i="13"/>
  <c r="I2025" i="13"/>
  <c r="J2025" i="13"/>
  <c r="K2025" i="13"/>
  <c r="C2026" i="13"/>
  <c r="D2026" i="13"/>
  <c r="E2026" i="13"/>
  <c r="F2026" i="13"/>
  <c r="G2026" i="13"/>
  <c r="H2026" i="13"/>
  <c r="I2026" i="13"/>
  <c r="J2026" i="13"/>
  <c r="K2026" i="13"/>
  <c r="C2027" i="13"/>
  <c r="D2027" i="13"/>
  <c r="E2027" i="13"/>
  <c r="F2027" i="13"/>
  <c r="G2027" i="13"/>
  <c r="H2027" i="13"/>
  <c r="I2027" i="13"/>
  <c r="J2027" i="13"/>
  <c r="K2027" i="13"/>
  <c r="C2028" i="13"/>
  <c r="D2028" i="13"/>
  <c r="E2028" i="13"/>
  <c r="F2028" i="13"/>
  <c r="G2028" i="13"/>
  <c r="H2028" i="13"/>
  <c r="I2028" i="13"/>
  <c r="J2028" i="13"/>
  <c r="K2028" i="13"/>
  <c r="C2029" i="13"/>
  <c r="D2029" i="13"/>
  <c r="E2029" i="13"/>
  <c r="F2029" i="13"/>
  <c r="G2029" i="13"/>
  <c r="H2029" i="13"/>
  <c r="I2029" i="13"/>
  <c r="J2029" i="13"/>
  <c r="K2029" i="13"/>
  <c r="C2030" i="13"/>
  <c r="D2030" i="13"/>
  <c r="E2030" i="13"/>
  <c r="F2030" i="13"/>
  <c r="G2030" i="13"/>
  <c r="H2030" i="13"/>
  <c r="I2030" i="13"/>
  <c r="J2030" i="13"/>
  <c r="K2030" i="13"/>
  <c r="C2031" i="13"/>
  <c r="D2031" i="13"/>
  <c r="E2031" i="13"/>
  <c r="F2031" i="13"/>
  <c r="G2031" i="13"/>
  <c r="H2031" i="13"/>
  <c r="I2031" i="13"/>
  <c r="J2031" i="13"/>
  <c r="K2031" i="13"/>
  <c r="C2032" i="13"/>
  <c r="D2032" i="13"/>
  <c r="E2032" i="13"/>
  <c r="F2032" i="13"/>
  <c r="G2032" i="13"/>
  <c r="H2032" i="13"/>
  <c r="I2032" i="13"/>
  <c r="J2032" i="13"/>
  <c r="K2032" i="13"/>
  <c r="C2033" i="13"/>
  <c r="D2033" i="13"/>
  <c r="E2033" i="13"/>
  <c r="F2033" i="13"/>
  <c r="G2033" i="13"/>
  <c r="H2033" i="13"/>
  <c r="I2033" i="13"/>
  <c r="J2033" i="13"/>
  <c r="K2033" i="13"/>
  <c r="C2034" i="13"/>
  <c r="D2034" i="13"/>
  <c r="E2034" i="13"/>
  <c r="F2034" i="13"/>
  <c r="G2034" i="13"/>
  <c r="H2034" i="13"/>
  <c r="I2034" i="13"/>
  <c r="J2034" i="13"/>
  <c r="K2034" i="13"/>
  <c r="C2035" i="13"/>
  <c r="D2035" i="13"/>
  <c r="E2035" i="13"/>
  <c r="F2035" i="13"/>
  <c r="G2035" i="13"/>
  <c r="H2035" i="13"/>
  <c r="I2035" i="13"/>
  <c r="J2035" i="13"/>
  <c r="K2035" i="13"/>
  <c r="C2036" i="13"/>
  <c r="D2036" i="13"/>
  <c r="E2036" i="13"/>
  <c r="F2036" i="13"/>
  <c r="G2036" i="13"/>
  <c r="H2036" i="13"/>
  <c r="I2036" i="13"/>
  <c r="J2036" i="13"/>
  <c r="K2036" i="13"/>
  <c r="C2037" i="13"/>
  <c r="D2037" i="13"/>
  <c r="E2037" i="13"/>
  <c r="F2037" i="13"/>
  <c r="G2037" i="13"/>
  <c r="H2037" i="13"/>
  <c r="I2037" i="13"/>
  <c r="J2037" i="13"/>
  <c r="K2037" i="13"/>
  <c r="C2038" i="13"/>
  <c r="D2038" i="13"/>
  <c r="E2038" i="13"/>
  <c r="F2038" i="13"/>
  <c r="G2038" i="13"/>
  <c r="H2038" i="13"/>
  <c r="I2038" i="13"/>
  <c r="J2038" i="13"/>
  <c r="K2038" i="13"/>
  <c r="C2039" i="13"/>
  <c r="D2039" i="13"/>
  <c r="E2039" i="13"/>
  <c r="F2039" i="13"/>
  <c r="G2039" i="13"/>
  <c r="H2039" i="13"/>
  <c r="I2039" i="13"/>
  <c r="J2039" i="13"/>
  <c r="K2039" i="13"/>
  <c r="C2040" i="13"/>
  <c r="D2040" i="13"/>
  <c r="E2040" i="13"/>
  <c r="F2040" i="13"/>
  <c r="G2040" i="13"/>
  <c r="H2040" i="13"/>
  <c r="I2040" i="13"/>
  <c r="J2040" i="13"/>
  <c r="K2040" i="13"/>
  <c r="C2041" i="13"/>
  <c r="D2041" i="13"/>
  <c r="E2041" i="13"/>
  <c r="F2041" i="13"/>
  <c r="G2041" i="13"/>
  <c r="H2041" i="13"/>
  <c r="I2041" i="13"/>
  <c r="J2041" i="13"/>
  <c r="K2041" i="13"/>
  <c r="C2042" i="13"/>
  <c r="D2042" i="13"/>
  <c r="E2042" i="13"/>
  <c r="F2042" i="13"/>
  <c r="G2042" i="13"/>
  <c r="H2042" i="13"/>
  <c r="I2042" i="13"/>
  <c r="J2042" i="13"/>
  <c r="K2042" i="13"/>
  <c r="C2043" i="13"/>
  <c r="D2043" i="13"/>
  <c r="E2043" i="13"/>
  <c r="F2043" i="13"/>
  <c r="G2043" i="13"/>
  <c r="H2043" i="13"/>
  <c r="I2043" i="13"/>
  <c r="J2043" i="13"/>
  <c r="K2043" i="13"/>
  <c r="C2044" i="13"/>
  <c r="D2044" i="13"/>
  <c r="E2044" i="13"/>
  <c r="F2044" i="13"/>
  <c r="G2044" i="13"/>
  <c r="H2044" i="13"/>
  <c r="I2044" i="13"/>
  <c r="J2044" i="13"/>
  <c r="K2044" i="13"/>
  <c r="C2045" i="13"/>
  <c r="D2045" i="13"/>
  <c r="E2045" i="13"/>
  <c r="F2045" i="13"/>
  <c r="G2045" i="13"/>
  <c r="H2045" i="13"/>
  <c r="I2045" i="13"/>
  <c r="J2045" i="13"/>
  <c r="K2045" i="13"/>
  <c r="C2046" i="13"/>
  <c r="D2046" i="13"/>
  <c r="E2046" i="13"/>
  <c r="F2046" i="13"/>
  <c r="G2046" i="13"/>
  <c r="H2046" i="13"/>
  <c r="I2046" i="13"/>
  <c r="J2046" i="13"/>
  <c r="K2046" i="13"/>
  <c r="C2047" i="13"/>
  <c r="D2047" i="13"/>
  <c r="E2047" i="13"/>
  <c r="F2047" i="13"/>
  <c r="G2047" i="13"/>
  <c r="H2047" i="13"/>
  <c r="I2047" i="13"/>
  <c r="J2047" i="13"/>
  <c r="K2047" i="13"/>
  <c r="C2048" i="13"/>
  <c r="D2048" i="13"/>
  <c r="E2048" i="13"/>
  <c r="F2048" i="13"/>
  <c r="G2048" i="13"/>
  <c r="H2048" i="13"/>
  <c r="I2048" i="13"/>
  <c r="J2048" i="13"/>
  <c r="K2048" i="13"/>
  <c r="C2049" i="13"/>
  <c r="D2049" i="13"/>
  <c r="E2049" i="13"/>
  <c r="F2049" i="13"/>
  <c r="G2049" i="13"/>
  <c r="H2049" i="13"/>
  <c r="I2049" i="13"/>
  <c r="J2049" i="13"/>
  <c r="K2049" i="13"/>
  <c r="C2050" i="13"/>
  <c r="D2050" i="13"/>
  <c r="E2050" i="13"/>
  <c r="F2050" i="13"/>
  <c r="G2050" i="13"/>
  <c r="H2050" i="13"/>
  <c r="I2050" i="13"/>
  <c r="J2050" i="13"/>
  <c r="K2050" i="13"/>
  <c r="C2051" i="13"/>
  <c r="D2051" i="13"/>
  <c r="E2051" i="13"/>
  <c r="F2051" i="13"/>
  <c r="G2051" i="13"/>
  <c r="H2051" i="13"/>
  <c r="I2051" i="13"/>
  <c r="J2051" i="13"/>
  <c r="K2051" i="13"/>
  <c r="C2052" i="13"/>
  <c r="D2052" i="13"/>
  <c r="E2052" i="13"/>
  <c r="F2052" i="13"/>
  <c r="G2052" i="13"/>
  <c r="H2052" i="13"/>
  <c r="I2052" i="13"/>
  <c r="J2052" i="13"/>
  <c r="K2052" i="13"/>
  <c r="C2053" i="13"/>
  <c r="D2053" i="13"/>
  <c r="E2053" i="13"/>
  <c r="F2053" i="13"/>
  <c r="G2053" i="13"/>
  <c r="H2053" i="13"/>
  <c r="I2053" i="13"/>
  <c r="J2053" i="13"/>
  <c r="K2053" i="13"/>
  <c r="C2054" i="13"/>
  <c r="D2054" i="13"/>
  <c r="E2054" i="13"/>
  <c r="F2054" i="13"/>
  <c r="G2054" i="13"/>
  <c r="H2054" i="13"/>
  <c r="I2054" i="13"/>
  <c r="J2054" i="13"/>
  <c r="K2054" i="13"/>
  <c r="C2055" i="13"/>
  <c r="D2055" i="13"/>
  <c r="E2055" i="13"/>
  <c r="F2055" i="13"/>
  <c r="G2055" i="13"/>
  <c r="H2055" i="13"/>
  <c r="I2055" i="13"/>
  <c r="J2055" i="13"/>
  <c r="K2055" i="13"/>
  <c r="C2056" i="13"/>
  <c r="D2056" i="13"/>
  <c r="E2056" i="13"/>
  <c r="F2056" i="13"/>
  <c r="G2056" i="13"/>
  <c r="H2056" i="13"/>
  <c r="I2056" i="13"/>
  <c r="J2056" i="13"/>
  <c r="K2056" i="13"/>
  <c r="C2057" i="13"/>
  <c r="D2057" i="13"/>
  <c r="E2057" i="13"/>
  <c r="F2057" i="13"/>
  <c r="G2057" i="13"/>
  <c r="H2057" i="13"/>
  <c r="I2057" i="13"/>
  <c r="J2057" i="13"/>
  <c r="K2057" i="13"/>
  <c r="C2058" i="13"/>
  <c r="D2058" i="13"/>
  <c r="E2058" i="13"/>
  <c r="F2058" i="13"/>
  <c r="G2058" i="13"/>
  <c r="H2058" i="13"/>
  <c r="I2058" i="13"/>
  <c r="J2058" i="13"/>
  <c r="K2058" i="13"/>
  <c r="C2059" i="13"/>
  <c r="D2059" i="13"/>
  <c r="E2059" i="13"/>
  <c r="F2059" i="13"/>
  <c r="G2059" i="13"/>
  <c r="H2059" i="13"/>
  <c r="I2059" i="13"/>
  <c r="J2059" i="13"/>
  <c r="K2059" i="13"/>
  <c r="C2060" i="13"/>
  <c r="D2060" i="13"/>
  <c r="E2060" i="13"/>
  <c r="F2060" i="13"/>
  <c r="G2060" i="13"/>
  <c r="H2060" i="13"/>
  <c r="I2060" i="13"/>
  <c r="J2060" i="13"/>
  <c r="K2060" i="13"/>
  <c r="C2061" i="13"/>
  <c r="D2061" i="13"/>
  <c r="E2061" i="13"/>
  <c r="F2061" i="13"/>
  <c r="G2061" i="13"/>
  <c r="H2061" i="13"/>
  <c r="I2061" i="13"/>
  <c r="J2061" i="13"/>
  <c r="K2061" i="13"/>
  <c r="C2062" i="13"/>
  <c r="D2062" i="13"/>
  <c r="E2062" i="13"/>
  <c r="F2062" i="13"/>
  <c r="G2062" i="13"/>
  <c r="H2062" i="13"/>
  <c r="I2062" i="13"/>
  <c r="J2062" i="13"/>
  <c r="K2062" i="13"/>
  <c r="C2063" i="13"/>
  <c r="D2063" i="13"/>
  <c r="E2063" i="13"/>
  <c r="F2063" i="13"/>
  <c r="G2063" i="13"/>
  <c r="H2063" i="13"/>
  <c r="I2063" i="13"/>
  <c r="J2063" i="13"/>
  <c r="K2063" i="13"/>
  <c r="C2064" i="13"/>
  <c r="D2064" i="13"/>
  <c r="E2064" i="13"/>
  <c r="F2064" i="13"/>
  <c r="G2064" i="13"/>
  <c r="H2064" i="13"/>
  <c r="I2064" i="13"/>
  <c r="J2064" i="13"/>
  <c r="K2064" i="13"/>
  <c r="C2065" i="13"/>
  <c r="D2065" i="13"/>
  <c r="E2065" i="13"/>
  <c r="F2065" i="13"/>
  <c r="G2065" i="13"/>
  <c r="H2065" i="13"/>
  <c r="I2065" i="13"/>
  <c r="J2065" i="13"/>
  <c r="K2065" i="13"/>
  <c r="C2066" i="13"/>
  <c r="D2066" i="13"/>
  <c r="E2066" i="13"/>
  <c r="F2066" i="13"/>
  <c r="G2066" i="13"/>
  <c r="H2066" i="13"/>
  <c r="I2066" i="13"/>
  <c r="J2066" i="13"/>
  <c r="K2066" i="13"/>
  <c r="C2067" i="13"/>
  <c r="D2067" i="13"/>
  <c r="E2067" i="13"/>
  <c r="F2067" i="13"/>
  <c r="G2067" i="13"/>
  <c r="H2067" i="13"/>
  <c r="I2067" i="13"/>
  <c r="J2067" i="13"/>
  <c r="K2067" i="13"/>
  <c r="C2068" i="13"/>
  <c r="D2068" i="13"/>
  <c r="E2068" i="13"/>
  <c r="F2068" i="13"/>
  <c r="G2068" i="13"/>
  <c r="H2068" i="13"/>
  <c r="I2068" i="13"/>
  <c r="J2068" i="13"/>
  <c r="K2068" i="13"/>
  <c r="C2069" i="13"/>
  <c r="D2069" i="13"/>
  <c r="E2069" i="13"/>
  <c r="F2069" i="13"/>
  <c r="G2069" i="13"/>
  <c r="H2069" i="13"/>
  <c r="I2069" i="13"/>
  <c r="J2069" i="13"/>
  <c r="K2069" i="13"/>
  <c r="C2070" i="13"/>
  <c r="D2070" i="13"/>
  <c r="E2070" i="13"/>
  <c r="F2070" i="13"/>
  <c r="G2070" i="13"/>
  <c r="H2070" i="13"/>
  <c r="I2070" i="13"/>
  <c r="J2070" i="13"/>
  <c r="K2070" i="13"/>
  <c r="C2071" i="13"/>
  <c r="D2071" i="13"/>
  <c r="E2071" i="13"/>
  <c r="F2071" i="13"/>
  <c r="G2071" i="13"/>
  <c r="H2071" i="13"/>
  <c r="I2071" i="13"/>
  <c r="J2071" i="13"/>
  <c r="K2071" i="13"/>
  <c r="C2072" i="13"/>
  <c r="D2072" i="13"/>
  <c r="E2072" i="13"/>
  <c r="F2072" i="13"/>
  <c r="G2072" i="13"/>
  <c r="H2072" i="13"/>
  <c r="I2072" i="13"/>
  <c r="J2072" i="13"/>
  <c r="K2072" i="13"/>
  <c r="C2073" i="13"/>
  <c r="D2073" i="13"/>
  <c r="E2073" i="13"/>
  <c r="F2073" i="13"/>
  <c r="G2073" i="13"/>
  <c r="H2073" i="13"/>
  <c r="I2073" i="13"/>
  <c r="J2073" i="13"/>
  <c r="K2073" i="13"/>
  <c r="C2074" i="13"/>
  <c r="D2074" i="13"/>
  <c r="E2074" i="13"/>
  <c r="F2074" i="13"/>
  <c r="G2074" i="13"/>
  <c r="H2074" i="13"/>
  <c r="I2074" i="13"/>
  <c r="J2074" i="13"/>
  <c r="K2074" i="13"/>
  <c r="C2075" i="13"/>
  <c r="D2075" i="13"/>
  <c r="E2075" i="13"/>
  <c r="F2075" i="13"/>
  <c r="G2075" i="13"/>
  <c r="H2075" i="13"/>
  <c r="I2075" i="13"/>
  <c r="J2075" i="13"/>
  <c r="K2075" i="13"/>
  <c r="C2076" i="13"/>
  <c r="D2076" i="13"/>
  <c r="E2076" i="13"/>
  <c r="F2076" i="13"/>
  <c r="G2076" i="13"/>
  <c r="H2076" i="13"/>
  <c r="I2076" i="13"/>
  <c r="J2076" i="13"/>
  <c r="K2076" i="13"/>
  <c r="C2077" i="13"/>
  <c r="D2077" i="13"/>
  <c r="E2077" i="13"/>
  <c r="F2077" i="13"/>
  <c r="G2077" i="13"/>
  <c r="H2077" i="13"/>
  <c r="I2077" i="13"/>
  <c r="J2077" i="13"/>
  <c r="K2077" i="13"/>
  <c r="C2078" i="13"/>
  <c r="D2078" i="13"/>
  <c r="E2078" i="13"/>
  <c r="F2078" i="13"/>
  <c r="G2078" i="13"/>
  <c r="H2078" i="13"/>
  <c r="I2078" i="13"/>
  <c r="J2078" i="13"/>
  <c r="K2078" i="13"/>
  <c r="C2079" i="13"/>
  <c r="D2079" i="13"/>
  <c r="E2079" i="13"/>
  <c r="F2079" i="13"/>
  <c r="G2079" i="13"/>
  <c r="H2079" i="13"/>
  <c r="I2079" i="13"/>
  <c r="J2079" i="13"/>
  <c r="K2079" i="13"/>
  <c r="C2080" i="13"/>
  <c r="D2080" i="13"/>
  <c r="E2080" i="13"/>
  <c r="F2080" i="13"/>
  <c r="G2080" i="13"/>
  <c r="H2080" i="13"/>
  <c r="I2080" i="13"/>
  <c r="J2080" i="13"/>
  <c r="K2080" i="13"/>
  <c r="C2081" i="13"/>
  <c r="D2081" i="13"/>
  <c r="E2081" i="13"/>
  <c r="F2081" i="13"/>
  <c r="G2081" i="13"/>
  <c r="H2081" i="13"/>
  <c r="I2081" i="13"/>
  <c r="J2081" i="13"/>
  <c r="K2081" i="13"/>
  <c r="C2082" i="13"/>
  <c r="D2082" i="13"/>
  <c r="E2082" i="13"/>
  <c r="F2082" i="13"/>
  <c r="G2082" i="13"/>
  <c r="H2082" i="13"/>
  <c r="I2082" i="13"/>
  <c r="J2082" i="13"/>
  <c r="K2082" i="13"/>
  <c r="C2083" i="13"/>
  <c r="D2083" i="13"/>
  <c r="E2083" i="13"/>
  <c r="F2083" i="13"/>
  <c r="G2083" i="13"/>
  <c r="H2083" i="13"/>
  <c r="I2083" i="13"/>
  <c r="J2083" i="13"/>
  <c r="K2083" i="13"/>
  <c r="C2084" i="13"/>
  <c r="D2084" i="13"/>
  <c r="E2084" i="13"/>
  <c r="F2084" i="13"/>
  <c r="G2084" i="13"/>
  <c r="H2084" i="13"/>
  <c r="I2084" i="13"/>
  <c r="J2084" i="13"/>
  <c r="K2084" i="13"/>
  <c r="C2085" i="13"/>
  <c r="D2085" i="13"/>
  <c r="E2085" i="13"/>
  <c r="F2085" i="13"/>
  <c r="G2085" i="13"/>
  <c r="H2085" i="13"/>
  <c r="I2085" i="13"/>
  <c r="J2085" i="13"/>
  <c r="K2085" i="13"/>
  <c r="C2086" i="13"/>
  <c r="D2086" i="13"/>
  <c r="E2086" i="13"/>
  <c r="F2086" i="13"/>
  <c r="G2086" i="13"/>
  <c r="H2086" i="13"/>
  <c r="I2086" i="13"/>
  <c r="J2086" i="13"/>
  <c r="K2086" i="13"/>
  <c r="C2087" i="13"/>
  <c r="D2087" i="13"/>
  <c r="E2087" i="13"/>
  <c r="F2087" i="13"/>
  <c r="G2087" i="13"/>
  <c r="H2087" i="13"/>
  <c r="I2087" i="13"/>
  <c r="J2087" i="13"/>
  <c r="K2087" i="13"/>
  <c r="C2088" i="13"/>
  <c r="D2088" i="13"/>
  <c r="E2088" i="13"/>
  <c r="F2088" i="13"/>
  <c r="G2088" i="13"/>
  <c r="H2088" i="13"/>
  <c r="I2088" i="13"/>
  <c r="J2088" i="13"/>
  <c r="K2088" i="13"/>
  <c r="C2089" i="13"/>
  <c r="D2089" i="13"/>
  <c r="E2089" i="13"/>
  <c r="F2089" i="13"/>
  <c r="G2089" i="13"/>
  <c r="H2089" i="13"/>
  <c r="I2089" i="13"/>
  <c r="J2089" i="13"/>
  <c r="K2089" i="13"/>
  <c r="C2090" i="13"/>
  <c r="D2090" i="13"/>
  <c r="E2090" i="13"/>
  <c r="F2090" i="13"/>
  <c r="G2090" i="13"/>
  <c r="H2090" i="13"/>
  <c r="I2090" i="13"/>
  <c r="J2090" i="13"/>
  <c r="K2090" i="13"/>
  <c r="C2091" i="13"/>
  <c r="D2091" i="13"/>
  <c r="E2091" i="13"/>
  <c r="F2091" i="13"/>
  <c r="G2091" i="13"/>
  <c r="H2091" i="13"/>
  <c r="I2091" i="13"/>
  <c r="J2091" i="13"/>
  <c r="K2091" i="13"/>
  <c r="C2092" i="13"/>
  <c r="D2092" i="13"/>
  <c r="E2092" i="13"/>
  <c r="F2092" i="13"/>
  <c r="G2092" i="13"/>
  <c r="H2092" i="13"/>
  <c r="I2092" i="13"/>
  <c r="J2092" i="13"/>
  <c r="K2092" i="13"/>
  <c r="C2093" i="13"/>
  <c r="D2093" i="13"/>
  <c r="E2093" i="13"/>
  <c r="F2093" i="13"/>
  <c r="G2093" i="13"/>
  <c r="H2093" i="13"/>
  <c r="I2093" i="13"/>
  <c r="J2093" i="13"/>
  <c r="K2093" i="13"/>
  <c r="C2094" i="13"/>
  <c r="D2094" i="13"/>
  <c r="E2094" i="13"/>
  <c r="F2094" i="13"/>
  <c r="G2094" i="13"/>
  <c r="H2094" i="13"/>
  <c r="I2094" i="13"/>
  <c r="J2094" i="13"/>
  <c r="K2094" i="13"/>
  <c r="C2095" i="13"/>
  <c r="D2095" i="13"/>
  <c r="E2095" i="13"/>
  <c r="F2095" i="13"/>
  <c r="G2095" i="13"/>
  <c r="H2095" i="13"/>
  <c r="I2095" i="13"/>
  <c r="J2095" i="13"/>
  <c r="K2095" i="13"/>
  <c r="C2096" i="13"/>
  <c r="D2096" i="13"/>
  <c r="E2096" i="13"/>
  <c r="F2096" i="13"/>
  <c r="G2096" i="13"/>
  <c r="H2096" i="13"/>
  <c r="I2096" i="13"/>
  <c r="J2096" i="13"/>
  <c r="K2096" i="13"/>
  <c r="C2097" i="13"/>
  <c r="D2097" i="13"/>
  <c r="E2097" i="13"/>
  <c r="F2097" i="13"/>
  <c r="G2097" i="13"/>
  <c r="H2097" i="13"/>
  <c r="I2097" i="13"/>
  <c r="J2097" i="13"/>
  <c r="K2097" i="13"/>
  <c r="C2098" i="13"/>
  <c r="D2098" i="13"/>
  <c r="E2098" i="13"/>
  <c r="F2098" i="13"/>
  <c r="G2098" i="13"/>
  <c r="H2098" i="13"/>
  <c r="I2098" i="13"/>
  <c r="J2098" i="13"/>
  <c r="K2098" i="13"/>
  <c r="C2099" i="13"/>
  <c r="D2099" i="13"/>
  <c r="E2099" i="13"/>
  <c r="F2099" i="13"/>
  <c r="G2099" i="13"/>
  <c r="H2099" i="13"/>
  <c r="I2099" i="13"/>
  <c r="J2099" i="13"/>
  <c r="K2099" i="13"/>
  <c r="C2100" i="13"/>
  <c r="D2100" i="13"/>
  <c r="E2100" i="13"/>
  <c r="F2100" i="13"/>
  <c r="G2100" i="13"/>
  <c r="H2100" i="13"/>
  <c r="I2100" i="13"/>
  <c r="J2100" i="13"/>
  <c r="K2100" i="13"/>
  <c r="C2101" i="13"/>
  <c r="D2101" i="13"/>
  <c r="E2101" i="13"/>
  <c r="F2101" i="13"/>
  <c r="G2101" i="13"/>
  <c r="H2101" i="13"/>
  <c r="I2101" i="13"/>
  <c r="J2101" i="13"/>
  <c r="K2101" i="13"/>
  <c r="C2102" i="13"/>
  <c r="D2102" i="13"/>
  <c r="E2102" i="13"/>
  <c r="F2102" i="13"/>
  <c r="G2102" i="13"/>
  <c r="H2102" i="13"/>
  <c r="I2102" i="13"/>
  <c r="J2102" i="13"/>
  <c r="K2102" i="13"/>
  <c r="C2103" i="13"/>
  <c r="D2103" i="13"/>
  <c r="E2103" i="13"/>
  <c r="F2103" i="13"/>
  <c r="G2103" i="13"/>
  <c r="H2103" i="13"/>
  <c r="I2103" i="13"/>
  <c r="J2103" i="13"/>
  <c r="K2103" i="13"/>
  <c r="C2104" i="13"/>
  <c r="D2104" i="13"/>
  <c r="E2104" i="13"/>
  <c r="F2104" i="13"/>
  <c r="G2104" i="13"/>
  <c r="H2104" i="13"/>
  <c r="I2104" i="13"/>
  <c r="J2104" i="13"/>
  <c r="K2104" i="13"/>
  <c r="C2105" i="13"/>
  <c r="D2105" i="13"/>
  <c r="E2105" i="13"/>
  <c r="F2105" i="13"/>
  <c r="G2105" i="13"/>
  <c r="H2105" i="13"/>
  <c r="I2105" i="13"/>
  <c r="J2105" i="13"/>
  <c r="K2105" i="13"/>
  <c r="C2106" i="13"/>
  <c r="D2106" i="13"/>
  <c r="E2106" i="13"/>
  <c r="F2106" i="13"/>
  <c r="G2106" i="13"/>
  <c r="H2106" i="13"/>
  <c r="I2106" i="13"/>
  <c r="J2106" i="13"/>
  <c r="K2106" i="13"/>
  <c r="C2107" i="13"/>
  <c r="D2107" i="13"/>
  <c r="E2107" i="13"/>
  <c r="F2107" i="13"/>
  <c r="G2107" i="13"/>
  <c r="H2107" i="13"/>
  <c r="I2107" i="13"/>
  <c r="J2107" i="13"/>
  <c r="K2107" i="13"/>
  <c r="C2108" i="13"/>
  <c r="D2108" i="13"/>
  <c r="E2108" i="13"/>
  <c r="F2108" i="13"/>
  <c r="G2108" i="13"/>
  <c r="H2108" i="13"/>
  <c r="I2108" i="13"/>
  <c r="J2108" i="13"/>
  <c r="K2108" i="13"/>
  <c r="C2109" i="13"/>
  <c r="D2109" i="13"/>
  <c r="E2109" i="13"/>
  <c r="F2109" i="13"/>
  <c r="G2109" i="13"/>
  <c r="H2109" i="13"/>
  <c r="I2109" i="13"/>
  <c r="J2109" i="13"/>
  <c r="K2109" i="13"/>
  <c r="C2110" i="13"/>
  <c r="D2110" i="13"/>
  <c r="E2110" i="13"/>
  <c r="F2110" i="13"/>
  <c r="G2110" i="13"/>
  <c r="H2110" i="13"/>
  <c r="I2110" i="13"/>
  <c r="J2110" i="13"/>
  <c r="K2110" i="13"/>
  <c r="C2111" i="13"/>
  <c r="D2111" i="13"/>
  <c r="E2111" i="13"/>
  <c r="F2111" i="13"/>
  <c r="G2111" i="13"/>
  <c r="H2111" i="13"/>
  <c r="I2111" i="13"/>
  <c r="J2111" i="13"/>
  <c r="K2111" i="13"/>
  <c r="C2112" i="13"/>
  <c r="D2112" i="13"/>
  <c r="E2112" i="13"/>
  <c r="F2112" i="13"/>
  <c r="G2112" i="13"/>
  <c r="H2112" i="13"/>
  <c r="I2112" i="13"/>
  <c r="J2112" i="13"/>
  <c r="K2112" i="13"/>
  <c r="C2113" i="13"/>
  <c r="D2113" i="13"/>
  <c r="E2113" i="13"/>
  <c r="F2113" i="13"/>
  <c r="G2113" i="13"/>
  <c r="H2113" i="13"/>
  <c r="I2113" i="13"/>
  <c r="J2113" i="13"/>
  <c r="K2113" i="13"/>
  <c r="C2114" i="13"/>
  <c r="D2114" i="13"/>
  <c r="E2114" i="13"/>
  <c r="F2114" i="13"/>
  <c r="G2114" i="13"/>
  <c r="H2114" i="13"/>
  <c r="I2114" i="13"/>
  <c r="J2114" i="13"/>
  <c r="K2114" i="13"/>
  <c r="C2115" i="13"/>
  <c r="D2115" i="13"/>
  <c r="E2115" i="13"/>
  <c r="F2115" i="13"/>
  <c r="G2115" i="13"/>
  <c r="H2115" i="13"/>
  <c r="I2115" i="13"/>
  <c r="J2115" i="13"/>
  <c r="K2115" i="13"/>
  <c r="C2116" i="13"/>
  <c r="D2116" i="13"/>
  <c r="E2116" i="13"/>
  <c r="F2116" i="13"/>
  <c r="G2116" i="13"/>
  <c r="H2116" i="13"/>
  <c r="I2116" i="13"/>
  <c r="J2116" i="13"/>
  <c r="K2116" i="13"/>
  <c r="C2117" i="13"/>
  <c r="D2117" i="13"/>
  <c r="E2117" i="13"/>
  <c r="F2117" i="13"/>
  <c r="G2117" i="13"/>
  <c r="H2117" i="13"/>
  <c r="I2117" i="13"/>
  <c r="J2117" i="13"/>
  <c r="K2117" i="13"/>
  <c r="C2118" i="13"/>
  <c r="D2118" i="13"/>
  <c r="E2118" i="13"/>
  <c r="F2118" i="13"/>
  <c r="G2118" i="13"/>
  <c r="H2118" i="13"/>
  <c r="I2118" i="13"/>
  <c r="J2118" i="13"/>
  <c r="K2118" i="13"/>
  <c r="C2119" i="13"/>
  <c r="D2119" i="13"/>
  <c r="E2119" i="13"/>
  <c r="F2119" i="13"/>
  <c r="G2119" i="13"/>
  <c r="H2119" i="13"/>
  <c r="I2119" i="13"/>
  <c r="J2119" i="13"/>
  <c r="K2119" i="13"/>
  <c r="C2120" i="13"/>
  <c r="D2120" i="13"/>
  <c r="E2120" i="13"/>
  <c r="F2120" i="13"/>
  <c r="G2120" i="13"/>
  <c r="H2120" i="13"/>
  <c r="I2120" i="13"/>
  <c r="J2120" i="13"/>
  <c r="K2120" i="13"/>
  <c r="C2121" i="13"/>
  <c r="D2121" i="13"/>
  <c r="E2121" i="13"/>
  <c r="F2121" i="13"/>
  <c r="G2121" i="13"/>
  <c r="H2121" i="13"/>
  <c r="I2121" i="13"/>
  <c r="J2121" i="13"/>
  <c r="K2121" i="13"/>
  <c r="C2122" i="13"/>
  <c r="D2122" i="13"/>
  <c r="E2122" i="13"/>
  <c r="F2122" i="13"/>
  <c r="G2122" i="13"/>
  <c r="H2122" i="13"/>
  <c r="I2122" i="13"/>
  <c r="J2122" i="13"/>
  <c r="K2122" i="13"/>
  <c r="C2123" i="13"/>
  <c r="D2123" i="13"/>
  <c r="E2123" i="13"/>
  <c r="F2123" i="13"/>
  <c r="G2123" i="13"/>
  <c r="H2123" i="13"/>
  <c r="I2123" i="13"/>
  <c r="J2123" i="13"/>
  <c r="K2123" i="13"/>
  <c r="C2124" i="13"/>
  <c r="D2124" i="13"/>
  <c r="E2124" i="13"/>
  <c r="F2124" i="13"/>
  <c r="G2124" i="13"/>
  <c r="H2124" i="13"/>
  <c r="I2124" i="13"/>
  <c r="J2124" i="13"/>
  <c r="K2124" i="13"/>
  <c r="C2125" i="13"/>
  <c r="D2125" i="13"/>
  <c r="E2125" i="13"/>
  <c r="F2125" i="13"/>
  <c r="G2125" i="13"/>
  <c r="H2125" i="13"/>
  <c r="I2125" i="13"/>
  <c r="J2125" i="13"/>
  <c r="K2125" i="13"/>
  <c r="C2126" i="13"/>
  <c r="D2126" i="13"/>
  <c r="E2126" i="13"/>
  <c r="F2126" i="13"/>
  <c r="G2126" i="13"/>
  <c r="H2126" i="13"/>
  <c r="I2126" i="13"/>
  <c r="J2126" i="13"/>
  <c r="K2126" i="13"/>
  <c r="C2127" i="13"/>
  <c r="D2127" i="13"/>
  <c r="E2127" i="13"/>
  <c r="F2127" i="13"/>
  <c r="G2127" i="13"/>
  <c r="H2127" i="13"/>
  <c r="I2127" i="13"/>
  <c r="J2127" i="13"/>
  <c r="K2127" i="13"/>
  <c r="C2128" i="13"/>
  <c r="D2128" i="13"/>
  <c r="E2128" i="13"/>
  <c r="F2128" i="13"/>
  <c r="G2128" i="13"/>
  <c r="H2128" i="13"/>
  <c r="I2128" i="13"/>
  <c r="J2128" i="13"/>
  <c r="K2128" i="13"/>
  <c r="C2129" i="13"/>
  <c r="D2129" i="13"/>
  <c r="E2129" i="13"/>
  <c r="F2129" i="13"/>
  <c r="G2129" i="13"/>
  <c r="H2129" i="13"/>
  <c r="I2129" i="13"/>
  <c r="J2129" i="13"/>
  <c r="K2129" i="13"/>
  <c r="C2130" i="13"/>
  <c r="D2130" i="13"/>
  <c r="E2130" i="13"/>
  <c r="F2130" i="13"/>
  <c r="G2130" i="13"/>
  <c r="H2130" i="13"/>
  <c r="I2130" i="13"/>
  <c r="J2130" i="13"/>
  <c r="K2130" i="13"/>
  <c r="C2131" i="13"/>
  <c r="D2131" i="13"/>
  <c r="E2131" i="13"/>
  <c r="F2131" i="13"/>
  <c r="G2131" i="13"/>
  <c r="H2131" i="13"/>
  <c r="I2131" i="13"/>
  <c r="J2131" i="13"/>
  <c r="K2131" i="13"/>
  <c r="C2132" i="13"/>
  <c r="D2132" i="13"/>
  <c r="E2132" i="13"/>
  <c r="F2132" i="13"/>
  <c r="G2132" i="13"/>
  <c r="H2132" i="13"/>
  <c r="I2132" i="13"/>
  <c r="J2132" i="13"/>
  <c r="K2132" i="13"/>
  <c r="C2133" i="13"/>
  <c r="D2133" i="13"/>
  <c r="E2133" i="13"/>
  <c r="F2133" i="13"/>
  <c r="G2133" i="13"/>
  <c r="H2133" i="13"/>
  <c r="I2133" i="13"/>
  <c r="J2133" i="13"/>
  <c r="K2133" i="13"/>
  <c r="C2134" i="13"/>
  <c r="D2134" i="13"/>
  <c r="E2134" i="13"/>
  <c r="F2134" i="13"/>
  <c r="G2134" i="13"/>
  <c r="H2134" i="13"/>
  <c r="I2134" i="13"/>
  <c r="J2134" i="13"/>
  <c r="K2134" i="13"/>
  <c r="C2135" i="13"/>
  <c r="D2135" i="13"/>
  <c r="E2135" i="13"/>
  <c r="F2135" i="13"/>
  <c r="G2135" i="13"/>
  <c r="H2135" i="13"/>
  <c r="I2135" i="13"/>
  <c r="J2135" i="13"/>
  <c r="K2135" i="13"/>
  <c r="C2136" i="13"/>
  <c r="D2136" i="13"/>
  <c r="E2136" i="13"/>
  <c r="F2136" i="13"/>
  <c r="G2136" i="13"/>
  <c r="H2136" i="13"/>
  <c r="I2136" i="13"/>
  <c r="J2136" i="13"/>
  <c r="K2136" i="13"/>
  <c r="C2137" i="13"/>
  <c r="D2137" i="13"/>
  <c r="E2137" i="13"/>
  <c r="F2137" i="13"/>
  <c r="G2137" i="13"/>
  <c r="H2137" i="13"/>
  <c r="I2137" i="13"/>
  <c r="J2137" i="13"/>
  <c r="K2137" i="13"/>
  <c r="C2138" i="13"/>
  <c r="D2138" i="13"/>
  <c r="E2138" i="13"/>
  <c r="F2138" i="13"/>
  <c r="G2138" i="13"/>
  <c r="H2138" i="13"/>
  <c r="I2138" i="13"/>
  <c r="J2138" i="13"/>
  <c r="K2138" i="13"/>
  <c r="C2139" i="13"/>
  <c r="D2139" i="13"/>
  <c r="E2139" i="13"/>
  <c r="F2139" i="13"/>
  <c r="G2139" i="13"/>
  <c r="H2139" i="13"/>
  <c r="I2139" i="13"/>
  <c r="J2139" i="13"/>
  <c r="K2139" i="13"/>
  <c r="C2140" i="13"/>
  <c r="D2140" i="13"/>
  <c r="E2140" i="13"/>
  <c r="F2140" i="13"/>
  <c r="G2140" i="13"/>
  <c r="H2140" i="13"/>
  <c r="I2140" i="13"/>
  <c r="J2140" i="13"/>
  <c r="K2140" i="13"/>
  <c r="C2141" i="13"/>
  <c r="D2141" i="13"/>
  <c r="E2141" i="13"/>
  <c r="F2141" i="13"/>
  <c r="G2141" i="13"/>
  <c r="H2141" i="13"/>
  <c r="I2141" i="13"/>
  <c r="J2141" i="13"/>
  <c r="K2141" i="13"/>
  <c r="C2142" i="13"/>
  <c r="D2142" i="13"/>
  <c r="E2142" i="13"/>
  <c r="F2142" i="13"/>
  <c r="G2142" i="13"/>
  <c r="H2142" i="13"/>
  <c r="I2142" i="13"/>
  <c r="J2142" i="13"/>
  <c r="K2142" i="13"/>
  <c r="C2143" i="13"/>
  <c r="D2143" i="13"/>
  <c r="E2143" i="13"/>
  <c r="F2143" i="13"/>
  <c r="G2143" i="13"/>
  <c r="H2143" i="13"/>
  <c r="I2143" i="13"/>
  <c r="J2143" i="13"/>
  <c r="K2143" i="13"/>
  <c r="C2144" i="13"/>
  <c r="D2144" i="13"/>
  <c r="E2144" i="13"/>
  <c r="F2144" i="13"/>
  <c r="G2144" i="13"/>
  <c r="H2144" i="13"/>
  <c r="I2144" i="13"/>
  <c r="J2144" i="13"/>
  <c r="K2144" i="13"/>
  <c r="C2145" i="13"/>
  <c r="D2145" i="13"/>
  <c r="E2145" i="13"/>
  <c r="F2145" i="13"/>
  <c r="G2145" i="13"/>
  <c r="H2145" i="13"/>
  <c r="I2145" i="13"/>
  <c r="J2145" i="13"/>
  <c r="K2145" i="13"/>
  <c r="C2146" i="13"/>
  <c r="D2146" i="13"/>
  <c r="E2146" i="13"/>
  <c r="F2146" i="13"/>
  <c r="G2146" i="13"/>
  <c r="H2146" i="13"/>
  <c r="I2146" i="13"/>
  <c r="J2146" i="13"/>
  <c r="K2146" i="13"/>
  <c r="C2147" i="13"/>
  <c r="D2147" i="13"/>
  <c r="E2147" i="13"/>
  <c r="F2147" i="13"/>
  <c r="G2147" i="13"/>
  <c r="H2147" i="13"/>
  <c r="I2147" i="13"/>
  <c r="J2147" i="13"/>
  <c r="K2147" i="13"/>
  <c r="C2148" i="13"/>
  <c r="D2148" i="13"/>
  <c r="E2148" i="13"/>
  <c r="F2148" i="13"/>
  <c r="G2148" i="13"/>
  <c r="H2148" i="13"/>
  <c r="I2148" i="13"/>
  <c r="J2148" i="13"/>
  <c r="K2148" i="13"/>
  <c r="C2149" i="13"/>
  <c r="D2149" i="13"/>
  <c r="E2149" i="13"/>
  <c r="F2149" i="13"/>
  <c r="G2149" i="13"/>
  <c r="H2149" i="13"/>
  <c r="I2149" i="13"/>
  <c r="J2149" i="13"/>
  <c r="K2149" i="13"/>
  <c r="C2150" i="13"/>
  <c r="D2150" i="13"/>
  <c r="E2150" i="13"/>
  <c r="F2150" i="13"/>
  <c r="G2150" i="13"/>
  <c r="H2150" i="13"/>
  <c r="I2150" i="13"/>
  <c r="J2150" i="13"/>
  <c r="K2150" i="13"/>
  <c r="C2151" i="13"/>
  <c r="D2151" i="13"/>
  <c r="E2151" i="13"/>
  <c r="F2151" i="13"/>
  <c r="G2151" i="13"/>
  <c r="H2151" i="13"/>
  <c r="I2151" i="13"/>
  <c r="J2151" i="13"/>
  <c r="K2151" i="13"/>
  <c r="C2152" i="13"/>
  <c r="D2152" i="13"/>
  <c r="E2152" i="13"/>
  <c r="F2152" i="13"/>
  <c r="G2152" i="13"/>
  <c r="H2152" i="13"/>
  <c r="I2152" i="13"/>
  <c r="J2152" i="13"/>
  <c r="K2152" i="13"/>
  <c r="C2153" i="13"/>
  <c r="D2153" i="13"/>
  <c r="E2153" i="13"/>
  <c r="F2153" i="13"/>
  <c r="G2153" i="13"/>
  <c r="H2153" i="13"/>
  <c r="I2153" i="13"/>
  <c r="J2153" i="13"/>
  <c r="K2153" i="13"/>
  <c r="C2154" i="13"/>
  <c r="D2154" i="13"/>
  <c r="E2154" i="13"/>
  <c r="F2154" i="13"/>
  <c r="G2154" i="13"/>
  <c r="H2154" i="13"/>
  <c r="I2154" i="13"/>
  <c r="J2154" i="13"/>
  <c r="K2154" i="13"/>
  <c r="C2155" i="13"/>
  <c r="D2155" i="13"/>
  <c r="E2155" i="13"/>
  <c r="F2155" i="13"/>
  <c r="G2155" i="13"/>
  <c r="H2155" i="13"/>
  <c r="I2155" i="13"/>
  <c r="J2155" i="13"/>
  <c r="K2155" i="13"/>
  <c r="C2156" i="13"/>
  <c r="D2156" i="13"/>
  <c r="E2156" i="13"/>
  <c r="F2156" i="13"/>
  <c r="G2156" i="13"/>
  <c r="H2156" i="13"/>
  <c r="I2156" i="13"/>
  <c r="J2156" i="13"/>
  <c r="K2156" i="13"/>
  <c r="C2157" i="13"/>
  <c r="D2157" i="13"/>
  <c r="E2157" i="13"/>
  <c r="F2157" i="13"/>
  <c r="G2157" i="13"/>
  <c r="H2157" i="13"/>
  <c r="I2157" i="13"/>
  <c r="J2157" i="13"/>
  <c r="K2157" i="13"/>
  <c r="C2158" i="13"/>
  <c r="D2158" i="13"/>
  <c r="E2158" i="13"/>
  <c r="F2158" i="13"/>
  <c r="G2158" i="13"/>
  <c r="H2158" i="13"/>
  <c r="I2158" i="13"/>
  <c r="J2158" i="13"/>
  <c r="K2158" i="13"/>
  <c r="C2159" i="13"/>
  <c r="D2159" i="13"/>
  <c r="E2159" i="13"/>
  <c r="F2159" i="13"/>
  <c r="G2159" i="13"/>
  <c r="H2159" i="13"/>
  <c r="I2159" i="13"/>
  <c r="J2159" i="13"/>
  <c r="K2159" i="13"/>
  <c r="C2160" i="13"/>
  <c r="D2160" i="13"/>
  <c r="E2160" i="13"/>
  <c r="F2160" i="13"/>
  <c r="G2160" i="13"/>
  <c r="H2160" i="13"/>
  <c r="I2160" i="13"/>
  <c r="J2160" i="13"/>
  <c r="K2160" i="13"/>
  <c r="C2161" i="13"/>
  <c r="D2161" i="13"/>
  <c r="E2161" i="13"/>
  <c r="F2161" i="13"/>
  <c r="G2161" i="13"/>
  <c r="H2161" i="13"/>
  <c r="I2161" i="13"/>
  <c r="J2161" i="13"/>
  <c r="K2161" i="13"/>
  <c r="C2162" i="13"/>
  <c r="D2162" i="13"/>
  <c r="E2162" i="13"/>
  <c r="F2162" i="13"/>
  <c r="G2162" i="13"/>
  <c r="H2162" i="13"/>
  <c r="I2162" i="13"/>
  <c r="J2162" i="13"/>
  <c r="K2162" i="13"/>
  <c r="C2163" i="13"/>
  <c r="D2163" i="13"/>
  <c r="E2163" i="13"/>
  <c r="F2163" i="13"/>
  <c r="G2163" i="13"/>
  <c r="H2163" i="13"/>
  <c r="I2163" i="13"/>
  <c r="J2163" i="13"/>
  <c r="K2163" i="13"/>
  <c r="C2164" i="13"/>
  <c r="D2164" i="13"/>
  <c r="E2164" i="13"/>
  <c r="F2164" i="13"/>
  <c r="G2164" i="13"/>
  <c r="H2164" i="13"/>
  <c r="I2164" i="13"/>
  <c r="J2164" i="13"/>
  <c r="K2164" i="13"/>
  <c r="C2165" i="13"/>
  <c r="D2165" i="13"/>
  <c r="E2165" i="13"/>
  <c r="F2165" i="13"/>
  <c r="G2165" i="13"/>
  <c r="H2165" i="13"/>
  <c r="I2165" i="13"/>
  <c r="J2165" i="13"/>
  <c r="K2165" i="13"/>
  <c r="C2166" i="13"/>
  <c r="D2166" i="13"/>
  <c r="E2166" i="13"/>
  <c r="F2166" i="13"/>
  <c r="G2166" i="13"/>
  <c r="H2166" i="13"/>
  <c r="I2166" i="13"/>
  <c r="J2166" i="13"/>
  <c r="K2166" i="13"/>
  <c r="C2167" i="13"/>
  <c r="D2167" i="13"/>
  <c r="E2167" i="13"/>
  <c r="F2167" i="13"/>
  <c r="G2167" i="13"/>
  <c r="H2167" i="13"/>
  <c r="I2167" i="13"/>
  <c r="J2167" i="13"/>
  <c r="K2167" i="13"/>
  <c r="C2168" i="13"/>
  <c r="D2168" i="13"/>
  <c r="E2168" i="13"/>
  <c r="F2168" i="13"/>
  <c r="G2168" i="13"/>
  <c r="H2168" i="13"/>
  <c r="I2168" i="13"/>
  <c r="J2168" i="13"/>
  <c r="K2168" i="13"/>
  <c r="C2169" i="13"/>
  <c r="D2169" i="13"/>
  <c r="E2169" i="13"/>
  <c r="F2169" i="13"/>
  <c r="G2169" i="13"/>
  <c r="H2169" i="13"/>
  <c r="I2169" i="13"/>
  <c r="J2169" i="13"/>
  <c r="K2169" i="13"/>
  <c r="C2170" i="13"/>
  <c r="D2170" i="13"/>
  <c r="E2170" i="13"/>
  <c r="F2170" i="13"/>
  <c r="G2170" i="13"/>
  <c r="H2170" i="13"/>
  <c r="I2170" i="13"/>
  <c r="J2170" i="13"/>
  <c r="K2170" i="13"/>
  <c r="C2171" i="13"/>
  <c r="D2171" i="13"/>
  <c r="E2171" i="13"/>
  <c r="F2171" i="13"/>
  <c r="G2171" i="13"/>
  <c r="H2171" i="13"/>
  <c r="I2171" i="13"/>
  <c r="J2171" i="13"/>
  <c r="K2171" i="13"/>
  <c r="C2172" i="13"/>
  <c r="D2172" i="13"/>
  <c r="E2172" i="13"/>
  <c r="F2172" i="13"/>
  <c r="G2172" i="13"/>
  <c r="H2172" i="13"/>
  <c r="I2172" i="13"/>
  <c r="J2172" i="13"/>
  <c r="K2172" i="13"/>
  <c r="C2173" i="13"/>
  <c r="D2173" i="13"/>
  <c r="E2173" i="13"/>
  <c r="F2173" i="13"/>
  <c r="G2173" i="13"/>
  <c r="H2173" i="13"/>
  <c r="I2173" i="13"/>
  <c r="J2173" i="13"/>
  <c r="K2173" i="13"/>
  <c r="C2174" i="13"/>
  <c r="D2174" i="13"/>
  <c r="E2174" i="13"/>
  <c r="F2174" i="13"/>
  <c r="G2174" i="13"/>
  <c r="H2174" i="13"/>
  <c r="I2174" i="13"/>
  <c r="J2174" i="13"/>
  <c r="K2174" i="13"/>
  <c r="C2175" i="13"/>
  <c r="D2175" i="13"/>
  <c r="E2175" i="13"/>
  <c r="F2175" i="13"/>
  <c r="G2175" i="13"/>
  <c r="H2175" i="13"/>
  <c r="I2175" i="13"/>
  <c r="J2175" i="13"/>
  <c r="K2175" i="13"/>
  <c r="C2176" i="13"/>
  <c r="D2176" i="13"/>
  <c r="E2176" i="13"/>
  <c r="F2176" i="13"/>
  <c r="G2176" i="13"/>
  <c r="H2176" i="13"/>
  <c r="I2176" i="13"/>
  <c r="J2176" i="13"/>
  <c r="K2176" i="13"/>
  <c r="C2177" i="13"/>
  <c r="D2177" i="13"/>
  <c r="E2177" i="13"/>
  <c r="F2177" i="13"/>
  <c r="G2177" i="13"/>
  <c r="H2177" i="13"/>
  <c r="I2177" i="13"/>
  <c r="J2177" i="13"/>
  <c r="K2177" i="13"/>
  <c r="C2178" i="13"/>
  <c r="D2178" i="13"/>
  <c r="E2178" i="13"/>
  <c r="F2178" i="13"/>
  <c r="G2178" i="13"/>
  <c r="H2178" i="13"/>
  <c r="I2178" i="13"/>
  <c r="J2178" i="13"/>
  <c r="K2178" i="13"/>
  <c r="C2179" i="13"/>
  <c r="D2179" i="13"/>
  <c r="E2179" i="13"/>
  <c r="F2179" i="13"/>
  <c r="G2179" i="13"/>
  <c r="H2179" i="13"/>
  <c r="I2179" i="13"/>
  <c r="J2179" i="13"/>
  <c r="K2179" i="13"/>
  <c r="C2180" i="13"/>
  <c r="D2180" i="13"/>
  <c r="E2180" i="13"/>
  <c r="F2180" i="13"/>
  <c r="G2180" i="13"/>
  <c r="H2180" i="13"/>
  <c r="I2180" i="13"/>
  <c r="J2180" i="13"/>
  <c r="K2180" i="13"/>
  <c r="C2181" i="13"/>
  <c r="D2181" i="13"/>
  <c r="E2181" i="13"/>
  <c r="F2181" i="13"/>
  <c r="G2181" i="13"/>
  <c r="H2181" i="13"/>
  <c r="I2181" i="13"/>
  <c r="J2181" i="13"/>
  <c r="K2181" i="13"/>
  <c r="C2182" i="13"/>
  <c r="D2182" i="13"/>
  <c r="E2182" i="13"/>
  <c r="F2182" i="13"/>
  <c r="G2182" i="13"/>
  <c r="H2182" i="13"/>
  <c r="I2182" i="13"/>
  <c r="J2182" i="13"/>
  <c r="K2182" i="13"/>
  <c r="C2183" i="13"/>
  <c r="D2183" i="13"/>
  <c r="E2183" i="13"/>
  <c r="F2183" i="13"/>
  <c r="G2183" i="13"/>
  <c r="H2183" i="13"/>
  <c r="I2183" i="13"/>
  <c r="J2183" i="13"/>
  <c r="K2183" i="13"/>
  <c r="C2184" i="13"/>
  <c r="D2184" i="13"/>
  <c r="E2184" i="13"/>
  <c r="F2184" i="13"/>
  <c r="G2184" i="13"/>
  <c r="H2184" i="13"/>
  <c r="I2184" i="13"/>
  <c r="J2184" i="13"/>
  <c r="K2184" i="13"/>
  <c r="C2185" i="13"/>
  <c r="D2185" i="13"/>
  <c r="E2185" i="13"/>
  <c r="F2185" i="13"/>
  <c r="G2185" i="13"/>
  <c r="H2185" i="13"/>
  <c r="I2185" i="13"/>
  <c r="J2185" i="13"/>
  <c r="K2185" i="13"/>
  <c r="C2186" i="13"/>
  <c r="D2186" i="13"/>
  <c r="E2186" i="13"/>
  <c r="F2186" i="13"/>
  <c r="G2186" i="13"/>
  <c r="H2186" i="13"/>
  <c r="I2186" i="13"/>
  <c r="J2186" i="13"/>
  <c r="K2186" i="13"/>
  <c r="C2187" i="13"/>
  <c r="D2187" i="13"/>
  <c r="E2187" i="13"/>
  <c r="F2187" i="13"/>
  <c r="G2187" i="13"/>
  <c r="H2187" i="13"/>
  <c r="I2187" i="13"/>
  <c r="J2187" i="13"/>
  <c r="K2187" i="13"/>
  <c r="C2188" i="13"/>
  <c r="D2188" i="13"/>
  <c r="E2188" i="13"/>
  <c r="F2188" i="13"/>
  <c r="G2188" i="13"/>
  <c r="H2188" i="13"/>
  <c r="I2188" i="13"/>
  <c r="J2188" i="13"/>
  <c r="K2188" i="13"/>
  <c r="C2189" i="13"/>
  <c r="D2189" i="13"/>
  <c r="E2189" i="13"/>
  <c r="F2189" i="13"/>
  <c r="G2189" i="13"/>
  <c r="H2189" i="13"/>
  <c r="I2189" i="13"/>
  <c r="J2189" i="13"/>
  <c r="K2189" i="13"/>
  <c r="C2190" i="13"/>
  <c r="D2190" i="13"/>
  <c r="E2190" i="13"/>
  <c r="F2190" i="13"/>
  <c r="G2190" i="13"/>
  <c r="H2190" i="13"/>
  <c r="I2190" i="13"/>
  <c r="J2190" i="13"/>
  <c r="K2190" i="13"/>
  <c r="C2191" i="13"/>
  <c r="D2191" i="13"/>
  <c r="E2191" i="13"/>
  <c r="F2191" i="13"/>
  <c r="G2191" i="13"/>
  <c r="H2191" i="13"/>
  <c r="I2191" i="13"/>
  <c r="J2191" i="13"/>
  <c r="K2191" i="13"/>
  <c r="C2192" i="13"/>
  <c r="D2192" i="13"/>
  <c r="E2192" i="13"/>
  <c r="F2192" i="13"/>
  <c r="G2192" i="13"/>
  <c r="H2192" i="13"/>
  <c r="I2192" i="13"/>
  <c r="J2192" i="13"/>
  <c r="K2192" i="13"/>
  <c r="C2193" i="13"/>
  <c r="D2193" i="13"/>
  <c r="E2193" i="13"/>
  <c r="F2193" i="13"/>
  <c r="G2193" i="13"/>
  <c r="H2193" i="13"/>
  <c r="I2193" i="13"/>
  <c r="J2193" i="13"/>
  <c r="K2193" i="13"/>
  <c r="C2194" i="13"/>
  <c r="D2194" i="13"/>
  <c r="E2194" i="13"/>
  <c r="F2194" i="13"/>
  <c r="G2194" i="13"/>
  <c r="H2194" i="13"/>
  <c r="I2194" i="13"/>
  <c r="J2194" i="13"/>
  <c r="K2194" i="13"/>
  <c r="C2195" i="13"/>
  <c r="D2195" i="13"/>
  <c r="E2195" i="13"/>
  <c r="F2195" i="13"/>
  <c r="G2195" i="13"/>
  <c r="H2195" i="13"/>
  <c r="I2195" i="13"/>
  <c r="J2195" i="13"/>
  <c r="K2195" i="13"/>
  <c r="C2196" i="13"/>
  <c r="D2196" i="13"/>
  <c r="E2196" i="13"/>
  <c r="F2196" i="13"/>
  <c r="G2196" i="13"/>
  <c r="H2196" i="13"/>
  <c r="I2196" i="13"/>
  <c r="J2196" i="13"/>
  <c r="K2196" i="13"/>
  <c r="C2197" i="13"/>
  <c r="D2197" i="13"/>
  <c r="E2197" i="13"/>
  <c r="F2197" i="13"/>
  <c r="G2197" i="13"/>
  <c r="H2197" i="13"/>
  <c r="I2197" i="13"/>
  <c r="J2197" i="13"/>
  <c r="K2197" i="13"/>
  <c r="C2198" i="13"/>
  <c r="D2198" i="13"/>
  <c r="E2198" i="13"/>
  <c r="F2198" i="13"/>
  <c r="G2198" i="13"/>
  <c r="H2198" i="13"/>
  <c r="I2198" i="13"/>
  <c r="J2198" i="13"/>
  <c r="K2198" i="13"/>
  <c r="C2199" i="13"/>
  <c r="D2199" i="13"/>
  <c r="E2199" i="13"/>
  <c r="F2199" i="13"/>
  <c r="G2199" i="13"/>
  <c r="H2199" i="13"/>
  <c r="I2199" i="13"/>
  <c r="J2199" i="13"/>
  <c r="K2199" i="13"/>
  <c r="C2200" i="13"/>
  <c r="D2200" i="13"/>
  <c r="E2200" i="13"/>
  <c r="F2200" i="13"/>
  <c r="G2200" i="13"/>
  <c r="H2200" i="13"/>
  <c r="I2200" i="13"/>
  <c r="J2200" i="13"/>
  <c r="K2200" i="13"/>
  <c r="C2201" i="13"/>
  <c r="D2201" i="13"/>
  <c r="E2201" i="13"/>
  <c r="F2201" i="13"/>
  <c r="G2201" i="13"/>
  <c r="H2201" i="13"/>
  <c r="I2201" i="13"/>
  <c r="J2201" i="13"/>
  <c r="K2201" i="13"/>
  <c r="C2202" i="13"/>
  <c r="D2202" i="13"/>
  <c r="E2202" i="13"/>
  <c r="F2202" i="13"/>
  <c r="G2202" i="13"/>
  <c r="H2202" i="13"/>
  <c r="I2202" i="13"/>
  <c r="J2202" i="13"/>
  <c r="K2202" i="13"/>
  <c r="C2203" i="13"/>
  <c r="D2203" i="13"/>
  <c r="E2203" i="13"/>
  <c r="F2203" i="13"/>
  <c r="G2203" i="13"/>
  <c r="H2203" i="13"/>
  <c r="I2203" i="13"/>
  <c r="J2203" i="13"/>
  <c r="K2203" i="13"/>
  <c r="C2204" i="13"/>
  <c r="D2204" i="13"/>
  <c r="E2204" i="13"/>
  <c r="F2204" i="13"/>
  <c r="G2204" i="13"/>
  <c r="H2204" i="13"/>
  <c r="I2204" i="13"/>
  <c r="J2204" i="13"/>
  <c r="K2204" i="13"/>
  <c r="C2205" i="13"/>
  <c r="D2205" i="13"/>
  <c r="E2205" i="13"/>
  <c r="F2205" i="13"/>
  <c r="G2205" i="13"/>
  <c r="H2205" i="13"/>
  <c r="I2205" i="13"/>
  <c r="J2205" i="13"/>
  <c r="K2205" i="13"/>
  <c r="C2206" i="13"/>
  <c r="D2206" i="13"/>
  <c r="E2206" i="13"/>
  <c r="F2206" i="13"/>
  <c r="G2206" i="13"/>
  <c r="H2206" i="13"/>
  <c r="I2206" i="13"/>
  <c r="J2206" i="13"/>
  <c r="K2206" i="13"/>
  <c r="C2207" i="13"/>
  <c r="D2207" i="13"/>
  <c r="E2207" i="13"/>
  <c r="F2207" i="13"/>
  <c r="G2207" i="13"/>
  <c r="H2207" i="13"/>
  <c r="I2207" i="13"/>
  <c r="J2207" i="13"/>
  <c r="K2207" i="13"/>
  <c r="C2208" i="13"/>
  <c r="D2208" i="13"/>
  <c r="E2208" i="13"/>
  <c r="F2208" i="13"/>
  <c r="G2208" i="13"/>
  <c r="H2208" i="13"/>
  <c r="I2208" i="13"/>
  <c r="J2208" i="13"/>
  <c r="K2208" i="13"/>
  <c r="C2209" i="13"/>
  <c r="D2209" i="13"/>
  <c r="E2209" i="13"/>
  <c r="F2209" i="13"/>
  <c r="G2209" i="13"/>
  <c r="H2209" i="13"/>
  <c r="I2209" i="13"/>
  <c r="J2209" i="13"/>
  <c r="K2209" i="13"/>
  <c r="C2210" i="13"/>
  <c r="D2210" i="13"/>
  <c r="E2210" i="13"/>
  <c r="F2210" i="13"/>
  <c r="G2210" i="13"/>
  <c r="H2210" i="13"/>
  <c r="I2210" i="13"/>
  <c r="J2210" i="13"/>
  <c r="K2210" i="13"/>
  <c r="C2211" i="13"/>
  <c r="D2211" i="13"/>
  <c r="E2211" i="13"/>
  <c r="F2211" i="13"/>
  <c r="G2211" i="13"/>
  <c r="H2211" i="13"/>
  <c r="I2211" i="13"/>
  <c r="J2211" i="13"/>
  <c r="K2211" i="13"/>
  <c r="C2212" i="13"/>
  <c r="D2212" i="13"/>
  <c r="E2212" i="13"/>
  <c r="F2212" i="13"/>
  <c r="G2212" i="13"/>
  <c r="H2212" i="13"/>
  <c r="I2212" i="13"/>
  <c r="J2212" i="13"/>
  <c r="K2212" i="13"/>
  <c r="C2213" i="13"/>
  <c r="D2213" i="13"/>
  <c r="E2213" i="13"/>
  <c r="F2213" i="13"/>
  <c r="G2213" i="13"/>
  <c r="H2213" i="13"/>
  <c r="I2213" i="13"/>
  <c r="J2213" i="13"/>
  <c r="K2213" i="13"/>
  <c r="C2214" i="13"/>
  <c r="D2214" i="13"/>
  <c r="E2214" i="13"/>
  <c r="F2214" i="13"/>
  <c r="G2214" i="13"/>
  <c r="H2214" i="13"/>
  <c r="I2214" i="13"/>
  <c r="J2214" i="13"/>
  <c r="K2214" i="13"/>
  <c r="C2215" i="13"/>
  <c r="D2215" i="13"/>
  <c r="E2215" i="13"/>
  <c r="F2215" i="13"/>
  <c r="G2215" i="13"/>
  <c r="H2215" i="13"/>
  <c r="I2215" i="13"/>
  <c r="J2215" i="13"/>
  <c r="K2215" i="13"/>
  <c r="C2216" i="13"/>
  <c r="D2216" i="13"/>
  <c r="E2216" i="13"/>
  <c r="F2216" i="13"/>
  <c r="G2216" i="13"/>
  <c r="H2216" i="13"/>
  <c r="I2216" i="13"/>
  <c r="J2216" i="13"/>
  <c r="K2216" i="13"/>
  <c r="C2217" i="13"/>
  <c r="D2217" i="13"/>
  <c r="E2217" i="13"/>
  <c r="F2217" i="13"/>
  <c r="G2217" i="13"/>
  <c r="H2217" i="13"/>
  <c r="I2217" i="13"/>
  <c r="J2217" i="13"/>
  <c r="K2217" i="13"/>
  <c r="C2218" i="13"/>
  <c r="D2218" i="13"/>
  <c r="E2218" i="13"/>
  <c r="F2218" i="13"/>
  <c r="G2218" i="13"/>
  <c r="H2218" i="13"/>
  <c r="I2218" i="13"/>
  <c r="J2218" i="13"/>
  <c r="K2218" i="13"/>
  <c r="C2219" i="13"/>
  <c r="D2219" i="13"/>
  <c r="E2219" i="13"/>
  <c r="F2219" i="13"/>
  <c r="G2219" i="13"/>
  <c r="H2219" i="13"/>
  <c r="I2219" i="13"/>
  <c r="J2219" i="13"/>
  <c r="K2219" i="13"/>
  <c r="C2220" i="13"/>
  <c r="D2220" i="13"/>
  <c r="E2220" i="13"/>
  <c r="F2220" i="13"/>
  <c r="G2220" i="13"/>
  <c r="H2220" i="13"/>
  <c r="I2220" i="13"/>
  <c r="J2220" i="13"/>
  <c r="K2220" i="13"/>
  <c r="C2221" i="13"/>
  <c r="D2221" i="13"/>
  <c r="E2221" i="13"/>
  <c r="F2221" i="13"/>
  <c r="G2221" i="13"/>
  <c r="H2221" i="13"/>
  <c r="I2221" i="13"/>
  <c r="J2221" i="13"/>
  <c r="K2221" i="13"/>
  <c r="C2222" i="13"/>
  <c r="D2222" i="13"/>
  <c r="E2222" i="13"/>
  <c r="F2222" i="13"/>
  <c r="G2222" i="13"/>
  <c r="H2222" i="13"/>
  <c r="I2222" i="13"/>
  <c r="J2222" i="13"/>
  <c r="K2222" i="13"/>
  <c r="C2223" i="13"/>
  <c r="D2223" i="13"/>
  <c r="E2223" i="13"/>
  <c r="F2223" i="13"/>
  <c r="G2223" i="13"/>
  <c r="H2223" i="13"/>
  <c r="I2223" i="13"/>
  <c r="J2223" i="13"/>
  <c r="K2223" i="13"/>
  <c r="C2224" i="13"/>
  <c r="D2224" i="13"/>
  <c r="E2224" i="13"/>
  <c r="F2224" i="13"/>
  <c r="G2224" i="13"/>
  <c r="H2224" i="13"/>
  <c r="I2224" i="13"/>
  <c r="J2224" i="13"/>
  <c r="K2224" i="13"/>
  <c r="C2225" i="13"/>
  <c r="D2225" i="13"/>
  <c r="E2225" i="13"/>
  <c r="F2225" i="13"/>
  <c r="G2225" i="13"/>
  <c r="H2225" i="13"/>
  <c r="I2225" i="13"/>
  <c r="J2225" i="13"/>
  <c r="K2225" i="13"/>
  <c r="C2226" i="13"/>
  <c r="D2226" i="13"/>
  <c r="E2226" i="13"/>
  <c r="F2226" i="13"/>
  <c r="G2226" i="13"/>
  <c r="H2226" i="13"/>
  <c r="I2226" i="13"/>
  <c r="J2226" i="13"/>
  <c r="K2226" i="13"/>
  <c r="C2227" i="13"/>
  <c r="D2227" i="13"/>
  <c r="E2227" i="13"/>
  <c r="F2227" i="13"/>
  <c r="G2227" i="13"/>
  <c r="H2227" i="13"/>
  <c r="I2227" i="13"/>
  <c r="J2227" i="13"/>
  <c r="K2227" i="13"/>
  <c r="C2228" i="13"/>
  <c r="D2228" i="13"/>
  <c r="E2228" i="13"/>
  <c r="F2228" i="13"/>
  <c r="G2228" i="13"/>
  <c r="H2228" i="13"/>
  <c r="I2228" i="13"/>
  <c r="J2228" i="13"/>
  <c r="K2228" i="13"/>
  <c r="C2229" i="13"/>
  <c r="D2229" i="13"/>
  <c r="E2229" i="13"/>
  <c r="F2229" i="13"/>
  <c r="G2229" i="13"/>
  <c r="H2229" i="13"/>
  <c r="I2229" i="13"/>
  <c r="J2229" i="13"/>
  <c r="K2229" i="13"/>
  <c r="C2230" i="13"/>
  <c r="D2230" i="13"/>
  <c r="E2230" i="13"/>
  <c r="F2230" i="13"/>
  <c r="G2230" i="13"/>
  <c r="H2230" i="13"/>
  <c r="I2230" i="13"/>
  <c r="J2230" i="13"/>
  <c r="K2230" i="13"/>
  <c r="C2231" i="13"/>
  <c r="D2231" i="13"/>
  <c r="E2231" i="13"/>
  <c r="F2231" i="13"/>
  <c r="G2231" i="13"/>
  <c r="H2231" i="13"/>
  <c r="I2231" i="13"/>
  <c r="J2231" i="13"/>
  <c r="K2231" i="13"/>
  <c r="C2232" i="13"/>
  <c r="D2232" i="13"/>
  <c r="E2232" i="13"/>
  <c r="F2232" i="13"/>
  <c r="G2232" i="13"/>
  <c r="H2232" i="13"/>
  <c r="I2232" i="13"/>
  <c r="J2232" i="13"/>
  <c r="K2232" i="13"/>
  <c r="C2233" i="13"/>
  <c r="D2233" i="13"/>
  <c r="E2233" i="13"/>
  <c r="F2233" i="13"/>
  <c r="G2233" i="13"/>
  <c r="H2233" i="13"/>
  <c r="I2233" i="13"/>
  <c r="J2233" i="13"/>
  <c r="K2233" i="13"/>
  <c r="C2234" i="13"/>
  <c r="D2234" i="13"/>
  <c r="E2234" i="13"/>
  <c r="F2234" i="13"/>
  <c r="G2234" i="13"/>
  <c r="H2234" i="13"/>
  <c r="I2234" i="13"/>
  <c r="J2234" i="13"/>
  <c r="K2234" i="13"/>
  <c r="C2235" i="13"/>
  <c r="D2235" i="13"/>
  <c r="E2235" i="13"/>
  <c r="F2235" i="13"/>
  <c r="G2235" i="13"/>
  <c r="H2235" i="13"/>
  <c r="I2235" i="13"/>
  <c r="J2235" i="13"/>
  <c r="K2235" i="13"/>
  <c r="C2236" i="13"/>
  <c r="D2236" i="13"/>
  <c r="E2236" i="13"/>
  <c r="F2236" i="13"/>
  <c r="G2236" i="13"/>
  <c r="H2236" i="13"/>
  <c r="I2236" i="13"/>
  <c r="J2236" i="13"/>
  <c r="K2236" i="13"/>
  <c r="C2237" i="13"/>
  <c r="D2237" i="13"/>
  <c r="E2237" i="13"/>
  <c r="F2237" i="13"/>
  <c r="G2237" i="13"/>
  <c r="H2237" i="13"/>
  <c r="I2237" i="13"/>
  <c r="J2237" i="13"/>
  <c r="K2237" i="13"/>
  <c r="C2238" i="13"/>
  <c r="D2238" i="13"/>
  <c r="E2238" i="13"/>
  <c r="F2238" i="13"/>
  <c r="G2238" i="13"/>
  <c r="H2238" i="13"/>
  <c r="I2238" i="13"/>
  <c r="J2238" i="13"/>
  <c r="K2238" i="13"/>
  <c r="C2239" i="13"/>
  <c r="D2239" i="13"/>
  <c r="E2239" i="13"/>
  <c r="F2239" i="13"/>
  <c r="G2239" i="13"/>
  <c r="H2239" i="13"/>
  <c r="I2239" i="13"/>
  <c r="J2239" i="13"/>
  <c r="K2239" i="13"/>
  <c r="C2240" i="13"/>
  <c r="D2240" i="13"/>
  <c r="E2240" i="13"/>
  <c r="F2240" i="13"/>
  <c r="G2240" i="13"/>
  <c r="H2240" i="13"/>
  <c r="I2240" i="13"/>
  <c r="J2240" i="13"/>
  <c r="K2240" i="13"/>
  <c r="C2241" i="13"/>
  <c r="D2241" i="13"/>
  <c r="E2241" i="13"/>
  <c r="F2241" i="13"/>
  <c r="G2241" i="13"/>
  <c r="H2241" i="13"/>
  <c r="I2241" i="13"/>
  <c r="J2241" i="13"/>
  <c r="K2241" i="13"/>
  <c r="C2242" i="13"/>
  <c r="D2242" i="13"/>
  <c r="E2242" i="13"/>
  <c r="F2242" i="13"/>
  <c r="G2242" i="13"/>
  <c r="H2242" i="13"/>
  <c r="I2242" i="13"/>
  <c r="J2242" i="13"/>
  <c r="K2242" i="13"/>
  <c r="C2243" i="13"/>
  <c r="D2243" i="13"/>
  <c r="E2243" i="13"/>
  <c r="F2243" i="13"/>
  <c r="G2243" i="13"/>
  <c r="H2243" i="13"/>
  <c r="I2243" i="13"/>
  <c r="J2243" i="13"/>
  <c r="K2243" i="13"/>
  <c r="C2244" i="13"/>
  <c r="D2244" i="13"/>
  <c r="E2244" i="13"/>
  <c r="F2244" i="13"/>
  <c r="G2244" i="13"/>
  <c r="H2244" i="13"/>
  <c r="I2244" i="13"/>
  <c r="J2244" i="13"/>
  <c r="K2244" i="13"/>
  <c r="C2245" i="13"/>
  <c r="D2245" i="13"/>
  <c r="E2245" i="13"/>
  <c r="F2245" i="13"/>
  <c r="G2245" i="13"/>
  <c r="H2245" i="13"/>
  <c r="I2245" i="13"/>
  <c r="J2245" i="13"/>
  <c r="K2245" i="13"/>
  <c r="C2246" i="13"/>
  <c r="D2246" i="13"/>
  <c r="E2246" i="13"/>
  <c r="F2246" i="13"/>
  <c r="G2246" i="13"/>
  <c r="H2246" i="13"/>
  <c r="I2246" i="13"/>
  <c r="J2246" i="13"/>
  <c r="K2246" i="13"/>
  <c r="C2247" i="13"/>
  <c r="D2247" i="13"/>
  <c r="E2247" i="13"/>
  <c r="F2247" i="13"/>
  <c r="G2247" i="13"/>
  <c r="H2247" i="13"/>
  <c r="I2247" i="13"/>
  <c r="J2247" i="13"/>
  <c r="K2247" i="13"/>
  <c r="C2248" i="13"/>
  <c r="D2248" i="13"/>
  <c r="E2248" i="13"/>
  <c r="F2248" i="13"/>
  <c r="G2248" i="13"/>
  <c r="H2248" i="13"/>
  <c r="I2248" i="13"/>
  <c r="J2248" i="13"/>
  <c r="K2248" i="13"/>
  <c r="C2249" i="13"/>
  <c r="D2249" i="13"/>
  <c r="E2249" i="13"/>
  <c r="F2249" i="13"/>
  <c r="G2249" i="13"/>
  <c r="H2249" i="13"/>
  <c r="I2249" i="13"/>
  <c r="J2249" i="13"/>
  <c r="K2249" i="13"/>
  <c r="C2250" i="13"/>
  <c r="D2250" i="13"/>
  <c r="E2250" i="13"/>
  <c r="F2250" i="13"/>
  <c r="G2250" i="13"/>
  <c r="H2250" i="13"/>
  <c r="I2250" i="13"/>
  <c r="J2250" i="13"/>
  <c r="K2250" i="13"/>
  <c r="C2251" i="13"/>
  <c r="D2251" i="13"/>
  <c r="E2251" i="13"/>
  <c r="F2251" i="13"/>
  <c r="G2251" i="13"/>
  <c r="H2251" i="13"/>
  <c r="I2251" i="13"/>
  <c r="J2251" i="13"/>
  <c r="K2251" i="13"/>
  <c r="C2252" i="13"/>
  <c r="D2252" i="13"/>
  <c r="E2252" i="13"/>
  <c r="F2252" i="13"/>
  <c r="G2252" i="13"/>
  <c r="H2252" i="13"/>
  <c r="I2252" i="13"/>
  <c r="J2252" i="13"/>
  <c r="K2252" i="13"/>
  <c r="C2253" i="13"/>
  <c r="D2253" i="13"/>
  <c r="E2253" i="13"/>
  <c r="F2253" i="13"/>
  <c r="G2253" i="13"/>
  <c r="H2253" i="13"/>
  <c r="I2253" i="13"/>
  <c r="J2253" i="13"/>
  <c r="K2253" i="13"/>
  <c r="C2254" i="13"/>
  <c r="D2254" i="13"/>
  <c r="E2254" i="13"/>
  <c r="F2254" i="13"/>
  <c r="G2254" i="13"/>
  <c r="H2254" i="13"/>
  <c r="I2254" i="13"/>
  <c r="J2254" i="13"/>
  <c r="K2254" i="13"/>
  <c r="C2255" i="13"/>
  <c r="D2255" i="13"/>
  <c r="E2255" i="13"/>
  <c r="F2255" i="13"/>
  <c r="G2255" i="13"/>
  <c r="H2255" i="13"/>
  <c r="I2255" i="13"/>
  <c r="J2255" i="13"/>
  <c r="K2255" i="13"/>
  <c r="C2256" i="13"/>
  <c r="D2256" i="13"/>
  <c r="E2256" i="13"/>
  <c r="F2256" i="13"/>
  <c r="G2256" i="13"/>
  <c r="H2256" i="13"/>
  <c r="I2256" i="13"/>
  <c r="J2256" i="13"/>
  <c r="K2256" i="13"/>
  <c r="C2257" i="13"/>
  <c r="D2257" i="13"/>
  <c r="E2257" i="13"/>
  <c r="F2257" i="13"/>
  <c r="G2257" i="13"/>
  <c r="H2257" i="13"/>
  <c r="I2257" i="13"/>
  <c r="J2257" i="13"/>
  <c r="K2257" i="13"/>
  <c r="C2258" i="13"/>
  <c r="D2258" i="13"/>
  <c r="E2258" i="13"/>
  <c r="F2258" i="13"/>
  <c r="G2258" i="13"/>
  <c r="H2258" i="13"/>
  <c r="I2258" i="13"/>
  <c r="J2258" i="13"/>
  <c r="K2258" i="13"/>
  <c r="C2259" i="13"/>
  <c r="D2259" i="13"/>
  <c r="E2259" i="13"/>
  <c r="F2259" i="13"/>
  <c r="G2259" i="13"/>
  <c r="H2259" i="13"/>
  <c r="I2259" i="13"/>
  <c r="J2259" i="13"/>
  <c r="K2259" i="13"/>
  <c r="C2260" i="13"/>
  <c r="D2260" i="13"/>
  <c r="E2260" i="13"/>
  <c r="F2260" i="13"/>
  <c r="G2260" i="13"/>
  <c r="H2260" i="13"/>
  <c r="I2260" i="13"/>
  <c r="J2260" i="13"/>
  <c r="K2260" i="13"/>
  <c r="C2261" i="13"/>
  <c r="D2261" i="13"/>
  <c r="E2261" i="13"/>
  <c r="F2261" i="13"/>
  <c r="G2261" i="13"/>
  <c r="H2261" i="13"/>
  <c r="I2261" i="13"/>
  <c r="J2261" i="13"/>
  <c r="K2261" i="13"/>
  <c r="C2262" i="13"/>
  <c r="D2262" i="13"/>
  <c r="E2262" i="13"/>
  <c r="F2262" i="13"/>
  <c r="G2262" i="13"/>
  <c r="H2262" i="13"/>
  <c r="I2262" i="13"/>
  <c r="J2262" i="13"/>
  <c r="K2262" i="13"/>
  <c r="C2263" i="13"/>
  <c r="D2263" i="13"/>
  <c r="E2263" i="13"/>
  <c r="F2263" i="13"/>
  <c r="G2263" i="13"/>
  <c r="H2263" i="13"/>
  <c r="I2263" i="13"/>
  <c r="J2263" i="13"/>
  <c r="K2263" i="13"/>
  <c r="C2264" i="13"/>
  <c r="D2264" i="13"/>
  <c r="E2264" i="13"/>
  <c r="F2264" i="13"/>
  <c r="G2264" i="13"/>
  <c r="H2264" i="13"/>
  <c r="I2264" i="13"/>
  <c r="J2264" i="13"/>
  <c r="K2264" i="13"/>
  <c r="C2265" i="13"/>
  <c r="D2265" i="13"/>
  <c r="E2265" i="13"/>
  <c r="F2265" i="13"/>
  <c r="G2265" i="13"/>
  <c r="H2265" i="13"/>
  <c r="I2265" i="13"/>
  <c r="J2265" i="13"/>
  <c r="K2265" i="13"/>
  <c r="C2266" i="13"/>
  <c r="D2266" i="13"/>
  <c r="E2266" i="13"/>
  <c r="F2266" i="13"/>
  <c r="G2266" i="13"/>
  <c r="H2266" i="13"/>
  <c r="I2266" i="13"/>
  <c r="J2266" i="13"/>
  <c r="K2266" i="13"/>
  <c r="C2267" i="13"/>
  <c r="D2267" i="13"/>
  <c r="E2267" i="13"/>
  <c r="F2267" i="13"/>
  <c r="G2267" i="13"/>
  <c r="H2267" i="13"/>
  <c r="I2267" i="13"/>
  <c r="J2267" i="13"/>
  <c r="K2267" i="13"/>
  <c r="C2268" i="13"/>
  <c r="D2268" i="13"/>
  <c r="E2268" i="13"/>
  <c r="F2268" i="13"/>
  <c r="G2268" i="13"/>
  <c r="H2268" i="13"/>
  <c r="I2268" i="13"/>
  <c r="J2268" i="13"/>
  <c r="K2268" i="13"/>
  <c r="C2269" i="13"/>
  <c r="D2269" i="13"/>
  <c r="E2269" i="13"/>
  <c r="F2269" i="13"/>
  <c r="G2269" i="13"/>
  <c r="H2269" i="13"/>
  <c r="I2269" i="13"/>
  <c r="J2269" i="13"/>
  <c r="K2269" i="13"/>
  <c r="C2270" i="13"/>
  <c r="D2270" i="13"/>
  <c r="E2270" i="13"/>
  <c r="F2270" i="13"/>
  <c r="G2270" i="13"/>
  <c r="H2270" i="13"/>
  <c r="I2270" i="13"/>
  <c r="J2270" i="13"/>
  <c r="K2270" i="13"/>
  <c r="C2271" i="13"/>
  <c r="D2271" i="13"/>
  <c r="E2271" i="13"/>
  <c r="F2271" i="13"/>
  <c r="G2271" i="13"/>
  <c r="H2271" i="13"/>
  <c r="I2271" i="13"/>
  <c r="J2271" i="13"/>
  <c r="K2271" i="13"/>
  <c r="C2272" i="13"/>
  <c r="D2272" i="13"/>
  <c r="E2272" i="13"/>
  <c r="F2272" i="13"/>
  <c r="G2272" i="13"/>
  <c r="H2272" i="13"/>
  <c r="I2272" i="13"/>
  <c r="J2272" i="13"/>
  <c r="K2272" i="13"/>
  <c r="C2273" i="13"/>
  <c r="D2273" i="13"/>
  <c r="E2273" i="13"/>
  <c r="F2273" i="13"/>
  <c r="G2273" i="13"/>
  <c r="H2273" i="13"/>
  <c r="I2273" i="13"/>
  <c r="J2273" i="13"/>
  <c r="K2273" i="13"/>
  <c r="C2274" i="13"/>
  <c r="D2274" i="13"/>
  <c r="E2274" i="13"/>
  <c r="F2274" i="13"/>
  <c r="G2274" i="13"/>
  <c r="H2274" i="13"/>
  <c r="I2274" i="13"/>
  <c r="J2274" i="13"/>
  <c r="K2274" i="13"/>
  <c r="C2275" i="13"/>
  <c r="D2275" i="13"/>
  <c r="E2275" i="13"/>
  <c r="F2275" i="13"/>
  <c r="G2275" i="13"/>
  <c r="H2275" i="13"/>
  <c r="I2275" i="13"/>
  <c r="J2275" i="13"/>
  <c r="K2275" i="13"/>
  <c r="C2276" i="13"/>
  <c r="D2276" i="13"/>
  <c r="E2276" i="13"/>
  <c r="F2276" i="13"/>
  <c r="G2276" i="13"/>
  <c r="H2276" i="13"/>
  <c r="I2276" i="13"/>
  <c r="J2276" i="13"/>
  <c r="K2276" i="13"/>
  <c r="C2277" i="13"/>
  <c r="D2277" i="13"/>
  <c r="E2277" i="13"/>
  <c r="F2277" i="13"/>
  <c r="G2277" i="13"/>
  <c r="H2277" i="13"/>
  <c r="I2277" i="13"/>
  <c r="J2277" i="13"/>
  <c r="K2277" i="13"/>
  <c r="C2278" i="13"/>
  <c r="D2278" i="13"/>
  <c r="E2278" i="13"/>
  <c r="F2278" i="13"/>
  <c r="G2278" i="13"/>
  <c r="H2278" i="13"/>
  <c r="I2278" i="13"/>
  <c r="J2278" i="13"/>
  <c r="K2278" i="13"/>
  <c r="C2279" i="13"/>
  <c r="D2279" i="13"/>
  <c r="E2279" i="13"/>
  <c r="F2279" i="13"/>
  <c r="G2279" i="13"/>
  <c r="H2279" i="13"/>
  <c r="I2279" i="13"/>
  <c r="J2279" i="13"/>
  <c r="K2279" i="13"/>
  <c r="C2280" i="13"/>
  <c r="D2280" i="13"/>
  <c r="E2280" i="13"/>
  <c r="F2280" i="13"/>
  <c r="G2280" i="13"/>
  <c r="H2280" i="13"/>
  <c r="I2280" i="13"/>
  <c r="J2280" i="13"/>
  <c r="K2280" i="13"/>
  <c r="C2281" i="13"/>
  <c r="D2281" i="13"/>
  <c r="E2281" i="13"/>
  <c r="F2281" i="13"/>
  <c r="G2281" i="13"/>
  <c r="H2281" i="13"/>
  <c r="I2281" i="13"/>
  <c r="J2281" i="13"/>
  <c r="K2281" i="13"/>
  <c r="C2282" i="13"/>
  <c r="D2282" i="13"/>
  <c r="E2282" i="13"/>
  <c r="F2282" i="13"/>
  <c r="G2282" i="13"/>
  <c r="H2282" i="13"/>
  <c r="I2282" i="13"/>
  <c r="J2282" i="13"/>
  <c r="K2282" i="13"/>
  <c r="C2283" i="13"/>
  <c r="D2283" i="13"/>
  <c r="E2283" i="13"/>
  <c r="F2283" i="13"/>
  <c r="G2283" i="13"/>
  <c r="H2283" i="13"/>
  <c r="I2283" i="13"/>
  <c r="J2283" i="13"/>
  <c r="K2283" i="13"/>
  <c r="C2284" i="13"/>
  <c r="D2284" i="13"/>
  <c r="E2284" i="13"/>
  <c r="F2284" i="13"/>
  <c r="G2284" i="13"/>
  <c r="H2284" i="13"/>
  <c r="I2284" i="13"/>
  <c r="J2284" i="13"/>
  <c r="K2284" i="13"/>
  <c r="C2285" i="13"/>
  <c r="D2285" i="13"/>
  <c r="E2285" i="13"/>
  <c r="F2285" i="13"/>
  <c r="G2285" i="13"/>
  <c r="H2285" i="13"/>
  <c r="I2285" i="13"/>
  <c r="J2285" i="13"/>
  <c r="K2285" i="13"/>
  <c r="C2286" i="13"/>
  <c r="D2286" i="13"/>
  <c r="E2286" i="13"/>
  <c r="F2286" i="13"/>
  <c r="G2286" i="13"/>
  <c r="H2286" i="13"/>
  <c r="I2286" i="13"/>
  <c r="J2286" i="13"/>
  <c r="K2286" i="13"/>
  <c r="C2287" i="13"/>
  <c r="D2287" i="13"/>
  <c r="E2287" i="13"/>
  <c r="F2287" i="13"/>
  <c r="G2287" i="13"/>
  <c r="H2287" i="13"/>
  <c r="I2287" i="13"/>
  <c r="J2287" i="13"/>
  <c r="K2287" i="13"/>
  <c r="C2288" i="13"/>
  <c r="D2288" i="13"/>
  <c r="E2288" i="13"/>
  <c r="F2288" i="13"/>
  <c r="G2288" i="13"/>
  <c r="H2288" i="13"/>
  <c r="I2288" i="13"/>
  <c r="J2288" i="13"/>
  <c r="K2288" i="13"/>
  <c r="C2289" i="13"/>
  <c r="D2289" i="13"/>
  <c r="E2289" i="13"/>
  <c r="F2289" i="13"/>
  <c r="G2289" i="13"/>
  <c r="H2289" i="13"/>
  <c r="I2289" i="13"/>
  <c r="J2289" i="13"/>
  <c r="K2289" i="13"/>
  <c r="C2290" i="13"/>
  <c r="D2290" i="13"/>
  <c r="E2290" i="13"/>
  <c r="F2290" i="13"/>
  <c r="G2290" i="13"/>
  <c r="H2290" i="13"/>
  <c r="I2290" i="13"/>
  <c r="J2290" i="13"/>
  <c r="K2290" i="13"/>
  <c r="C2291" i="13"/>
  <c r="D2291" i="13"/>
  <c r="E2291" i="13"/>
  <c r="F2291" i="13"/>
  <c r="G2291" i="13"/>
  <c r="H2291" i="13"/>
  <c r="I2291" i="13"/>
  <c r="J2291" i="13"/>
  <c r="K2291" i="13"/>
  <c r="C2292" i="13"/>
  <c r="D2292" i="13"/>
  <c r="E2292" i="13"/>
  <c r="F2292" i="13"/>
  <c r="G2292" i="13"/>
  <c r="H2292" i="13"/>
  <c r="I2292" i="13"/>
  <c r="J2292" i="13"/>
  <c r="K2292" i="13"/>
  <c r="C2293" i="13"/>
  <c r="D2293" i="13"/>
  <c r="E2293" i="13"/>
  <c r="F2293" i="13"/>
  <c r="G2293" i="13"/>
  <c r="H2293" i="13"/>
  <c r="I2293" i="13"/>
  <c r="J2293" i="13"/>
  <c r="K2293" i="13"/>
  <c r="C2294" i="13"/>
  <c r="D2294" i="13"/>
  <c r="E2294" i="13"/>
  <c r="F2294" i="13"/>
  <c r="G2294" i="13"/>
  <c r="H2294" i="13"/>
  <c r="I2294" i="13"/>
  <c r="J2294" i="13"/>
  <c r="K2294" i="13"/>
  <c r="C2295" i="13"/>
  <c r="D2295" i="13"/>
  <c r="E2295" i="13"/>
  <c r="F2295" i="13"/>
  <c r="G2295" i="13"/>
  <c r="H2295" i="13"/>
  <c r="I2295" i="13"/>
  <c r="J2295" i="13"/>
  <c r="K2295" i="13"/>
  <c r="C2296" i="13"/>
  <c r="D2296" i="13"/>
  <c r="E2296" i="13"/>
  <c r="F2296" i="13"/>
  <c r="G2296" i="13"/>
  <c r="H2296" i="13"/>
  <c r="I2296" i="13"/>
  <c r="J2296" i="13"/>
  <c r="K2296" i="13"/>
  <c r="C2297" i="13"/>
  <c r="D2297" i="13"/>
  <c r="E2297" i="13"/>
  <c r="F2297" i="13"/>
  <c r="G2297" i="13"/>
  <c r="H2297" i="13"/>
  <c r="I2297" i="13"/>
  <c r="J2297" i="13"/>
  <c r="K2297" i="13"/>
  <c r="C2298" i="13"/>
  <c r="D2298" i="13"/>
  <c r="E2298" i="13"/>
  <c r="F2298" i="13"/>
  <c r="G2298" i="13"/>
  <c r="H2298" i="13"/>
  <c r="I2298" i="13"/>
  <c r="J2298" i="13"/>
  <c r="K2298" i="13"/>
  <c r="C2299" i="13"/>
  <c r="D2299" i="13"/>
  <c r="E2299" i="13"/>
  <c r="F2299" i="13"/>
  <c r="G2299" i="13"/>
  <c r="H2299" i="13"/>
  <c r="I2299" i="13"/>
  <c r="J2299" i="13"/>
  <c r="K2299" i="13"/>
  <c r="C2300" i="13"/>
  <c r="D2300" i="13"/>
  <c r="E2300" i="13"/>
  <c r="F2300" i="13"/>
  <c r="G2300" i="13"/>
  <c r="H2300" i="13"/>
  <c r="I2300" i="13"/>
  <c r="J2300" i="13"/>
  <c r="K2300" i="13"/>
  <c r="C2301" i="13"/>
  <c r="D2301" i="13"/>
  <c r="E2301" i="13"/>
  <c r="F2301" i="13"/>
  <c r="G2301" i="13"/>
  <c r="H2301" i="13"/>
  <c r="I2301" i="13"/>
  <c r="J2301" i="13"/>
  <c r="K2301" i="13"/>
  <c r="C2302" i="13"/>
  <c r="D2302" i="13"/>
  <c r="E2302" i="13"/>
  <c r="F2302" i="13"/>
  <c r="G2302" i="13"/>
  <c r="H2302" i="13"/>
  <c r="I2302" i="13"/>
  <c r="J2302" i="13"/>
  <c r="K2302" i="13"/>
  <c r="C2303" i="13"/>
  <c r="D2303" i="13"/>
  <c r="E2303" i="13"/>
  <c r="F2303" i="13"/>
  <c r="G2303" i="13"/>
  <c r="H2303" i="13"/>
  <c r="I2303" i="13"/>
  <c r="J2303" i="13"/>
  <c r="K2303" i="13"/>
  <c r="C2304" i="13"/>
  <c r="D2304" i="13"/>
  <c r="E2304" i="13"/>
  <c r="F2304" i="13"/>
  <c r="G2304" i="13"/>
  <c r="H2304" i="13"/>
  <c r="I2304" i="13"/>
  <c r="J2304" i="13"/>
  <c r="K2304" i="13"/>
  <c r="C2305" i="13"/>
  <c r="D2305" i="13"/>
  <c r="E2305" i="13"/>
  <c r="F2305" i="13"/>
  <c r="G2305" i="13"/>
  <c r="H2305" i="13"/>
  <c r="I2305" i="13"/>
  <c r="J2305" i="13"/>
  <c r="K2305" i="13"/>
  <c r="C2306" i="13"/>
  <c r="D2306" i="13"/>
  <c r="E2306" i="13"/>
  <c r="F2306" i="13"/>
  <c r="G2306" i="13"/>
  <c r="H2306" i="13"/>
  <c r="I2306" i="13"/>
  <c r="J2306" i="13"/>
  <c r="K2306" i="13"/>
  <c r="C2307" i="13"/>
  <c r="D2307" i="13"/>
  <c r="E2307" i="13"/>
  <c r="F2307" i="13"/>
  <c r="G2307" i="13"/>
  <c r="H2307" i="13"/>
  <c r="I2307" i="13"/>
  <c r="J2307" i="13"/>
  <c r="K2307" i="13"/>
  <c r="C2308" i="13"/>
  <c r="D2308" i="13"/>
  <c r="E2308" i="13"/>
  <c r="F2308" i="13"/>
  <c r="G2308" i="13"/>
  <c r="H2308" i="13"/>
  <c r="I2308" i="13"/>
  <c r="J2308" i="13"/>
  <c r="K2308" i="13"/>
  <c r="C2309" i="13"/>
  <c r="D2309" i="13"/>
  <c r="E2309" i="13"/>
  <c r="F2309" i="13"/>
  <c r="G2309" i="13"/>
  <c r="H2309" i="13"/>
  <c r="I2309" i="13"/>
  <c r="J2309" i="13"/>
  <c r="K2309" i="13"/>
  <c r="C2310" i="13"/>
  <c r="D2310" i="13"/>
  <c r="E2310" i="13"/>
  <c r="F2310" i="13"/>
  <c r="G2310" i="13"/>
  <c r="H2310" i="13"/>
  <c r="I2310" i="13"/>
  <c r="J2310" i="13"/>
  <c r="K2310" i="13"/>
  <c r="C2311" i="13"/>
  <c r="D2311" i="13"/>
  <c r="E2311" i="13"/>
  <c r="F2311" i="13"/>
  <c r="G2311" i="13"/>
  <c r="H2311" i="13"/>
  <c r="I2311" i="13"/>
  <c r="J2311" i="13"/>
  <c r="K2311" i="13"/>
  <c r="C2312" i="13"/>
  <c r="D2312" i="13"/>
  <c r="E2312" i="13"/>
  <c r="F2312" i="13"/>
  <c r="G2312" i="13"/>
  <c r="H2312" i="13"/>
  <c r="I2312" i="13"/>
  <c r="J2312" i="13"/>
  <c r="K2312" i="13"/>
  <c r="C2313" i="13"/>
  <c r="D2313" i="13"/>
  <c r="E2313" i="13"/>
  <c r="F2313" i="13"/>
  <c r="G2313" i="13"/>
  <c r="H2313" i="13"/>
  <c r="I2313" i="13"/>
  <c r="J2313" i="13"/>
  <c r="K2313" i="13"/>
  <c r="C2314" i="13"/>
  <c r="D2314" i="13"/>
  <c r="E2314" i="13"/>
  <c r="F2314" i="13"/>
  <c r="G2314" i="13"/>
  <c r="H2314" i="13"/>
  <c r="I2314" i="13"/>
  <c r="J2314" i="13"/>
  <c r="K2314" i="13"/>
  <c r="C2315" i="13"/>
  <c r="D2315" i="13"/>
  <c r="E2315" i="13"/>
  <c r="F2315" i="13"/>
  <c r="G2315" i="13"/>
  <c r="H2315" i="13"/>
  <c r="I2315" i="13"/>
  <c r="J2315" i="13"/>
  <c r="K2315" i="13"/>
  <c r="C2316" i="13"/>
  <c r="D2316" i="13"/>
  <c r="E2316" i="13"/>
  <c r="F2316" i="13"/>
  <c r="G2316" i="13"/>
  <c r="H2316" i="13"/>
  <c r="I2316" i="13"/>
  <c r="J2316" i="13"/>
  <c r="K2316" i="13"/>
  <c r="C2317" i="13"/>
  <c r="D2317" i="13"/>
  <c r="E2317" i="13"/>
  <c r="F2317" i="13"/>
  <c r="G2317" i="13"/>
  <c r="H2317" i="13"/>
  <c r="I2317" i="13"/>
  <c r="J2317" i="13"/>
  <c r="K2317" i="13"/>
  <c r="C2318" i="13"/>
  <c r="D2318" i="13"/>
  <c r="E2318" i="13"/>
  <c r="F2318" i="13"/>
  <c r="G2318" i="13"/>
  <c r="H2318" i="13"/>
  <c r="I2318" i="13"/>
  <c r="J2318" i="13"/>
  <c r="K2318" i="13"/>
  <c r="C2319" i="13"/>
  <c r="D2319" i="13"/>
  <c r="E2319" i="13"/>
  <c r="F2319" i="13"/>
  <c r="G2319" i="13"/>
  <c r="H2319" i="13"/>
  <c r="I2319" i="13"/>
  <c r="J2319" i="13"/>
  <c r="K2319" i="13"/>
  <c r="C2320" i="13"/>
  <c r="D2320" i="13"/>
  <c r="E2320" i="13"/>
  <c r="F2320" i="13"/>
  <c r="G2320" i="13"/>
  <c r="H2320" i="13"/>
  <c r="I2320" i="13"/>
  <c r="J2320" i="13"/>
  <c r="K2320" i="13"/>
  <c r="C2321" i="13"/>
  <c r="D2321" i="13"/>
  <c r="E2321" i="13"/>
  <c r="F2321" i="13"/>
  <c r="G2321" i="13"/>
  <c r="H2321" i="13"/>
  <c r="I2321" i="13"/>
  <c r="J2321" i="13"/>
  <c r="K2321" i="13"/>
  <c r="C2322" i="13"/>
  <c r="D2322" i="13"/>
  <c r="E2322" i="13"/>
  <c r="F2322" i="13"/>
  <c r="G2322" i="13"/>
  <c r="H2322" i="13"/>
  <c r="I2322" i="13"/>
  <c r="J2322" i="13"/>
  <c r="K2322" i="13"/>
  <c r="C2323" i="13"/>
  <c r="D2323" i="13"/>
  <c r="E2323" i="13"/>
  <c r="F2323" i="13"/>
  <c r="G2323" i="13"/>
  <c r="H2323" i="13"/>
  <c r="I2323" i="13"/>
  <c r="J2323" i="13"/>
  <c r="K2323" i="13"/>
  <c r="C2324" i="13"/>
  <c r="D2324" i="13"/>
  <c r="E2324" i="13"/>
  <c r="F2324" i="13"/>
  <c r="G2324" i="13"/>
  <c r="H2324" i="13"/>
  <c r="I2324" i="13"/>
  <c r="J2324" i="13"/>
  <c r="K2324" i="13"/>
  <c r="C2325" i="13"/>
  <c r="D2325" i="13"/>
  <c r="E2325" i="13"/>
  <c r="F2325" i="13"/>
  <c r="G2325" i="13"/>
  <c r="H2325" i="13"/>
  <c r="I2325" i="13"/>
  <c r="J2325" i="13"/>
  <c r="K2325" i="13"/>
  <c r="C2326" i="13"/>
  <c r="D2326" i="13"/>
  <c r="E2326" i="13"/>
  <c r="F2326" i="13"/>
  <c r="G2326" i="13"/>
  <c r="H2326" i="13"/>
  <c r="I2326" i="13"/>
  <c r="J2326" i="13"/>
  <c r="K2326" i="13"/>
  <c r="C2327" i="13"/>
  <c r="D2327" i="13"/>
  <c r="E2327" i="13"/>
  <c r="F2327" i="13"/>
  <c r="G2327" i="13"/>
  <c r="H2327" i="13"/>
  <c r="I2327" i="13"/>
  <c r="J2327" i="13"/>
  <c r="K2327" i="13"/>
  <c r="C2328" i="13"/>
  <c r="D2328" i="13"/>
  <c r="E2328" i="13"/>
  <c r="F2328" i="13"/>
  <c r="G2328" i="13"/>
  <c r="H2328" i="13"/>
  <c r="I2328" i="13"/>
  <c r="J2328" i="13"/>
  <c r="K2328" i="13"/>
  <c r="C2329" i="13"/>
  <c r="D2329" i="13"/>
  <c r="E2329" i="13"/>
  <c r="F2329" i="13"/>
  <c r="G2329" i="13"/>
  <c r="H2329" i="13"/>
  <c r="I2329" i="13"/>
  <c r="J2329" i="13"/>
  <c r="K2329" i="13"/>
  <c r="C2330" i="13"/>
  <c r="D2330" i="13"/>
  <c r="E2330" i="13"/>
  <c r="F2330" i="13"/>
  <c r="G2330" i="13"/>
  <c r="H2330" i="13"/>
  <c r="I2330" i="13"/>
  <c r="J2330" i="13"/>
  <c r="K2330" i="13"/>
  <c r="C2331" i="13"/>
  <c r="D2331" i="13"/>
  <c r="E2331" i="13"/>
  <c r="F2331" i="13"/>
  <c r="G2331" i="13"/>
  <c r="H2331" i="13"/>
  <c r="I2331" i="13"/>
  <c r="J2331" i="13"/>
  <c r="K2331" i="13"/>
  <c r="C2332" i="13"/>
  <c r="D2332" i="13"/>
  <c r="E2332" i="13"/>
  <c r="F2332" i="13"/>
  <c r="G2332" i="13"/>
  <c r="H2332" i="13"/>
  <c r="I2332" i="13"/>
  <c r="J2332" i="13"/>
  <c r="K2332" i="13"/>
  <c r="C2333" i="13"/>
  <c r="D2333" i="13"/>
  <c r="E2333" i="13"/>
  <c r="F2333" i="13"/>
  <c r="G2333" i="13"/>
  <c r="H2333" i="13"/>
  <c r="I2333" i="13"/>
  <c r="J2333" i="13"/>
  <c r="K2333" i="13"/>
  <c r="C2334" i="13"/>
  <c r="D2334" i="13"/>
  <c r="E2334" i="13"/>
  <c r="F2334" i="13"/>
  <c r="G2334" i="13"/>
  <c r="H2334" i="13"/>
  <c r="I2334" i="13"/>
  <c r="J2334" i="13"/>
  <c r="K2334" i="13"/>
  <c r="C2335" i="13"/>
  <c r="D2335" i="13"/>
  <c r="E2335" i="13"/>
  <c r="F2335" i="13"/>
  <c r="G2335" i="13"/>
  <c r="H2335" i="13"/>
  <c r="I2335" i="13"/>
  <c r="J2335" i="13"/>
  <c r="K2335" i="13"/>
  <c r="C2336" i="13"/>
  <c r="D2336" i="13"/>
  <c r="E2336" i="13"/>
  <c r="F2336" i="13"/>
  <c r="G2336" i="13"/>
  <c r="H2336" i="13"/>
  <c r="I2336" i="13"/>
  <c r="J2336" i="13"/>
  <c r="K2336" i="13"/>
  <c r="K2" i="13"/>
  <c r="J2" i="13"/>
  <c r="I2" i="13"/>
  <c r="H2" i="13"/>
  <c r="G2" i="13"/>
  <c r="F2" i="13"/>
  <c r="E2" i="13"/>
  <c r="D2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954" i="13"/>
  <c r="B955" i="13"/>
  <c r="B956" i="13"/>
  <c r="B957" i="13"/>
  <c r="B958" i="13"/>
  <c r="B959" i="13"/>
  <c r="B960" i="13"/>
  <c r="B961" i="13"/>
  <c r="B962" i="13"/>
  <c r="B963" i="13"/>
  <c r="B964" i="13"/>
  <c r="B965" i="13"/>
  <c r="B966" i="13"/>
  <c r="B967" i="13"/>
  <c r="B968" i="13"/>
  <c r="B969" i="13"/>
  <c r="B970" i="13"/>
  <c r="B971" i="13"/>
  <c r="B972" i="13"/>
  <c r="B973" i="13"/>
  <c r="B974" i="13"/>
  <c r="B975" i="13"/>
  <c r="B976" i="13"/>
  <c r="B977" i="13"/>
  <c r="B978" i="13"/>
  <c r="B979" i="13"/>
  <c r="B980" i="13"/>
  <c r="B981" i="13"/>
  <c r="B982" i="13"/>
  <c r="B983" i="13"/>
  <c r="B984" i="13"/>
  <c r="B985" i="13"/>
  <c r="B986" i="13"/>
  <c r="B987" i="13"/>
  <c r="B988" i="13"/>
  <c r="B989" i="13"/>
  <c r="B990" i="13"/>
  <c r="B991" i="13"/>
  <c r="B992" i="13"/>
  <c r="B993" i="13"/>
  <c r="B994" i="13"/>
  <c r="B995" i="13"/>
  <c r="B996" i="13"/>
  <c r="B997" i="13"/>
  <c r="B998" i="13"/>
  <c r="B999" i="13"/>
  <c r="B1000" i="13"/>
  <c r="B1001" i="13"/>
  <c r="B1002" i="13"/>
  <c r="B1003" i="13"/>
  <c r="B1004" i="13"/>
  <c r="B1005" i="13"/>
  <c r="B1006" i="13"/>
  <c r="B1007" i="13"/>
  <c r="B1008" i="13"/>
  <c r="B1009" i="13"/>
  <c r="B1010" i="13"/>
  <c r="B1011" i="13"/>
  <c r="B1012" i="13"/>
  <c r="B1013" i="13"/>
  <c r="B1014" i="13"/>
  <c r="B1015" i="13"/>
  <c r="B1016" i="13"/>
  <c r="B1017" i="13"/>
  <c r="B1018" i="13"/>
  <c r="B1019" i="13"/>
  <c r="B1020" i="13"/>
  <c r="B1021" i="13"/>
  <c r="B1022" i="13"/>
  <c r="B1023" i="13"/>
  <c r="B1024" i="13"/>
  <c r="B1025" i="13"/>
  <c r="B1026" i="13"/>
  <c r="B1027" i="13"/>
  <c r="B1028" i="13"/>
  <c r="B1029" i="13"/>
  <c r="B1030" i="13"/>
  <c r="B1031" i="13"/>
  <c r="B1032" i="13"/>
  <c r="B1033" i="13"/>
  <c r="B1034" i="13"/>
  <c r="B1035" i="13"/>
  <c r="B1036" i="13"/>
  <c r="B1037" i="13"/>
  <c r="B1038" i="13"/>
  <c r="B1039" i="13"/>
  <c r="B1040" i="13"/>
  <c r="B1041" i="13"/>
  <c r="B1042" i="13"/>
  <c r="B1043" i="13"/>
  <c r="B1044" i="13"/>
  <c r="B1045" i="13"/>
  <c r="B1046" i="13"/>
  <c r="B1047" i="13"/>
  <c r="B1048" i="13"/>
  <c r="B1049" i="13"/>
  <c r="B1050" i="13"/>
  <c r="B1051" i="13"/>
  <c r="B1052" i="13"/>
  <c r="B1053" i="13"/>
  <c r="B1054" i="13"/>
  <c r="B1055" i="13"/>
  <c r="B1056" i="13"/>
  <c r="B1057" i="13"/>
  <c r="B1058" i="13"/>
  <c r="B1059" i="13"/>
  <c r="B1060" i="13"/>
  <c r="B1061" i="13"/>
  <c r="B1062" i="13"/>
  <c r="B1063" i="13"/>
  <c r="B1064" i="13"/>
  <c r="B1065" i="13"/>
  <c r="B1066" i="13"/>
  <c r="B1067" i="13"/>
  <c r="B1068" i="13"/>
  <c r="B1069" i="13"/>
  <c r="B1070" i="13"/>
  <c r="B1071" i="13"/>
  <c r="B1072" i="13"/>
  <c r="B1073" i="13"/>
  <c r="B1074" i="13"/>
  <c r="B1075" i="13"/>
  <c r="B1076" i="13"/>
  <c r="B1077" i="13"/>
  <c r="B1078" i="13"/>
  <c r="B1079" i="13"/>
  <c r="B1080" i="13"/>
  <c r="B1081" i="13"/>
  <c r="B1082" i="13"/>
  <c r="B1083" i="13"/>
  <c r="B1084" i="13"/>
  <c r="B1085" i="13"/>
  <c r="B1086" i="13"/>
  <c r="B1087" i="13"/>
  <c r="B1088" i="13"/>
  <c r="B1089" i="13"/>
  <c r="B1090" i="13"/>
  <c r="B1091" i="13"/>
  <c r="B1092" i="13"/>
  <c r="B1093" i="13"/>
  <c r="B1094" i="13"/>
  <c r="B1095" i="13"/>
  <c r="B1096" i="13"/>
  <c r="B1097" i="13"/>
  <c r="B1098" i="13"/>
  <c r="B1099" i="13"/>
  <c r="B1100" i="13"/>
  <c r="B1101" i="13"/>
  <c r="B1102" i="13"/>
  <c r="B1103" i="13"/>
  <c r="B1104" i="13"/>
  <c r="B1105" i="13"/>
  <c r="B1106" i="13"/>
  <c r="B1107" i="13"/>
  <c r="B1108" i="13"/>
  <c r="B1109" i="13"/>
  <c r="B1110" i="13"/>
  <c r="B1111" i="13"/>
  <c r="B1112" i="13"/>
  <c r="B1113" i="13"/>
  <c r="B1114" i="13"/>
  <c r="B1115" i="13"/>
  <c r="B1116" i="13"/>
  <c r="B1117" i="13"/>
  <c r="B1118" i="13"/>
  <c r="B1119" i="13"/>
  <c r="B1120" i="13"/>
  <c r="B1121" i="13"/>
  <c r="B1122" i="13"/>
  <c r="B1123" i="13"/>
  <c r="B1124" i="13"/>
  <c r="B1125" i="13"/>
  <c r="B1126" i="13"/>
  <c r="B1127" i="13"/>
  <c r="B1128" i="13"/>
  <c r="B1129" i="13"/>
  <c r="B1130" i="13"/>
  <c r="B1131" i="13"/>
  <c r="B1132" i="13"/>
  <c r="B1133" i="13"/>
  <c r="B1134" i="13"/>
  <c r="B1135" i="13"/>
  <c r="B1136" i="13"/>
  <c r="B1137" i="13"/>
  <c r="B1138" i="13"/>
  <c r="B1139" i="13"/>
  <c r="B1140" i="13"/>
  <c r="B1141" i="13"/>
  <c r="B1142" i="13"/>
  <c r="B1143" i="13"/>
  <c r="B1144" i="13"/>
  <c r="B1145" i="13"/>
  <c r="B1146" i="13"/>
  <c r="B1147" i="13"/>
  <c r="B1148" i="13"/>
  <c r="B1149" i="13"/>
  <c r="B1150" i="13"/>
  <c r="B1151" i="13"/>
  <c r="B1152" i="13"/>
  <c r="B1153" i="13"/>
  <c r="B1154" i="13"/>
  <c r="B1155" i="13"/>
  <c r="B1156" i="13"/>
  <c r="B1157" i="13"/>
  <c r="B1158" i="13"/>
  <c r="B1159" i="13"/>
  <c r="B1160" i="13"/>
  <c r="B1161" i="13"/>
  <c r="B1162" i="13"/>
  <c r="B1163" i="13"/>
  <c r="B1164" i="13"/>
  <c r="B1165" i="13"/>
  <c r="B1166" i="13"/>
  <c r="B1167" i="13"/>
  <c r="B1168" i="13"/>
  <c r="B1169" i="13"/>
  <c r="B1170" i="13"/>
  <c r="B1171" i="13"/>
  <c r="B1172" i="13"/>
  <c r="B1173" i="13"/>
  <c r="B1174" i="13"/>
  <c r="B1175" i="13"/>
  <c r="B1176" i="13"/>
  <c r="B1177" i="13"/>
  <c r="B1178" i="13"/>
  <c r="B1179" i="13"/>
  <c r="B1180" i="13"/>
  <c r="B1181" i="13"/>
  <c r="B1182" i="13"/>
  <c r="B1183" i="13"/>
  <c r="B1184" i="13"/>
  <c r="B1185" i="13"/>
  <c r="B1186" i="13"/>
  <c r="B1187" i="13"/>
  <c r="B1188" i="13"/>
  <c r="B1189" i="13"/>
  <c r="B1190" i="13"/>
  <c r="B1191" i="13"/>
  <c r="B1192" i="13"/>
  <c r="B1193" i="13"/>
  <c r="B1194" i="13"/>
  <c r="B1195" i="13"/>
  <c r="B1196" i="13"/>
  <c r="B1197" i="13"/>
  <c r="B1198" i="13"/>
  <c r="B1199" i="13"/>
  <c r="B1200" i="13"/>
  <c r="B1201" i="13"/>
  <c r="B1202" i="13"/>
  <c r="B1203" i="13"/>
  <c r="B1204" i="13"/>
  <c r="B1205" i="13"/>
  <c r="B1206" i="13"/>
  <c r="B1207" i="13"/>
  <c r="B1208" i="13"/>
  <c r="B1209" i="13"/>
  <c r="B1210" i="13"/>
  <c r="B1211" i="13"/>
  <c r="B1212" i="13"/>
  <c r="B1213" i="13"/>
  <c r="B1214" i="13"/>
  <c r="B1215" i="13"/>
  <c r="B1216" i="13"/>
  <c r="B1217" i="13"/>
  <c r="B1218" i="13"/>
  <c r="B1219" i="13"/>
  <c r="B1220" i="13"/>
  <c r="B1221" i="13"/>
  <c r="B1222" i="13"/>
  <c r="B1223" i="13"/>
  <c r="B1224" i="13"/>
  <c r="B1225" i="13"/>
  <c r="B1226" i="13"/>
  <c r="B1227" i="13"/>
  <c r="B1228" i="13"/>
  <c r="B1229" i="13"/>
  <c r="B1230" i="13"/>
  <c r="B1231" i="13"/>
  <c r="B1232" i="13"/>
  <c r="B1233" i="13"/>
  <c r="B1234" i="13"/>
  <c r="B1235" i="13"/>
  <c r="B1236" i="13"/>
  <c r="B1237" i="13"/>
  <c r="B1238" i="13"/>
  <c r="B1239" i="13"/>
  <c r="B1240" i="13"/>
  <c r="B1241" i="13"/>
  <c r="B1242" i="13"/>
  <c r="B1243" i="13"/>
  <c r="B1244" i="13"/>
  <c r="B1245" i="13"/>
  <c r="B1246" i="13"/>
  <c r="B1247" i="13"/>
  <c r="B1248" i="13"/>
  <c r="B1249" i="13"/>
  <c r="B1250" i="13"/>
  <c r="B1251" i="13"/>
  <c r="B1252" i="13"/>
  <c r="B1253" i="13"/>
  <c r="B1254" i="13"/>
  <c r="B1255" i="13"/>
  <c r="B1256" i="13"/>
  <c r="B1257" i="13"/>
  <c r="B1258" i="13"/>
  <c r="B1259" i="13"/>
  <c r="B1260" i="13"/>
  <c r="B1261" i="13"/>
  <c r="B1262" i="13"/>
  <c r="B1263" i="13"/>
  <c r="B1264" i="13"/>
  <c r="B1265" i="13"/>
  <c r="B1266" i="13"/>
  <c r="B1267" i="13"/>
  <c r="B1268" i="13"/>
  <c r="B1269" i="13"/>
  <c r="B1270" i="13"/>
  <c r="B1271" i="13"/>
  <c r="B1272" i="13"/>
  <c r="B1273" i="13"/>
  <c r="B1274" i="13"/>
  <c r="B1275" i="13"/>
  <c r="B1276" i="13"/>
  <c r="B1277" i="13"/>
  <c r="B1278" i="13"/>
  <c r="B1279" i="13"/>
  <c r="B1280" i="13"/>
  <c r="B1281" i="13"/>
  <c r="B1282" i="13"/>
  <c r="B1283" i="13"/>
  <c r="B1284" i="13"/>
  <c r="B1285" i="13"/>
  <c r="B1286" i="13"/>
  <c r="B1287" i="13"/>
  <c r="B1288" i="13"/>
  <c r="B1289" i="13"/>
  <c r="B1290" i="13"/>
  <c r="B1291" i="13"/>
  <c r="B1292" i="13"/>
  <c r="B1293" i="13"/>
  <c r="B1294" i="13"/>
  <c r="B1295" i="13"/>
  <c r="B1296" i="13"/>
  <c r="B1297" i="13"/>
  <c r="B1298" i="13"/>
  <c r="B1299" i="13"/>
  <c r="B1300" i="13"/>
  <c r="B1301" i="13"/>
  <c r="B1302" i="13"/>
  <c r="B1303" i="13"/>
  <c r="B1304" i="13"/>
  <c r="B1305" i="13"/>
  <c r="B1306" i="13"/>
  <c r="B1307" i="13"/>
  <c r="B1308" i="13"/>
  <c r="B1309" i="13"/>
  <c r="B1310" i="13"/>
  <c r="B1311" i="13"/>
  <c r="B1312" i="13"/>
  <c r="B1313" i="13"/>
  <c r="B1314" i="13"/>
  <c r="B1315" i="13"/>
  <c r="B1316" i="13"/>
  <c r="B1317" i="13"/>
  <c r="B1318" i="13"/>
  <c r="B1319" i="13"/>
  <c r="B1320" i="13"/>
  <c r="B1321" i="13"/>
  <c r="B1322" i="13"/>
  <c r="B1323" i="13"/>
  <c r="B1324" i="13"/>
  <c r="B1325" i="13"/>
  <c r="B1326" i="13"/>
  <c r="B1327" i="13"/>
  <c r="B1328" i="13"/>
  <c r="B1329" i="13"/>
  <c r="B1330" i="13"/>
  <c r="B1331" i="13"/>
  <c r="B1332" i="13"/>
  <c r="B1333" i="13"/>
  <c r="B1334" i="13"/>
  <c r="B1335" i="13"/>
  <c r="B1336" i="13"/>
  <c r="B1337" i="13"/>
  <c r="B1338" i="13"/>
  <c r="B1339" i="13"/>
  <c r="B1340" i="13"/>
  <c r="B1341" i="13"/>
  <c r="B1342" i="13"/>
  <c r="B1343" i="13"/>
  <c r="B1344" i="13"/>
  <c r="B1345" i="13"/>
  <c r="B1346" i="13"/>
  <c r="B1347" i="13"/>
  <c r="B1348" i="13"/>
  <c r="B1349" i="13"/>
  <c r="B1350" i="13"/>
  <c r="B1351" i="13"/>
  <c r="B1352" i="13"/>
  <c r="B1353" i="13"/>
  <c r="B1354" i="13"/>
  <c r="B1355" i="13"/>
  <c r="B1356" i="13"/>
  <c r="B1357" i="13"/>
  <c r="B1358" i="13"/>
  <c r="B1359" i="13"/>
  <c r="B1360" i="13"/>
  <c r="B1361" i="13"/>
  <c r="B1362" i="13"/>
  <c r="B1363" i="13"/>
  <c r="B1364" i="13"/>
  <c r="B1365" i="13"/>
  <c r="B1366" i="13"/>
  <c r="B1367" i="13"/>
  <c r="B1368" i="13"/>
  <c r="B1369" i="13"/>
  <c r="B1370" i="13"/>
  <c r="B1371" i="13"/>
  <c r="B1372" i="13"/>
  <c r="B1373" i="13"/>
  <c r="B1374" i="13"/>
  <c r="B1375" i="13"/>
  <c r="B1376" i="13"/>
  <c r="B1377" i="13"/>
  <c r="B1378" i="13"/>
  <c r="B1379" i="13"/>
  <c r="B1380" i="13"/>
  <c r="B1381" i="13"/>
  <c r="B1382" i="13"/>
  <c r="B1383" i="13"/>
  <c r="B1384" i="13"/>
  <c r="B1385" i="13"/>
  <c r="B1386" i="13"/>
  <c r="B1387" i="13"/>
  <c r="B1388" i="13"/>
  <c r="B1389" i="13"/>
  <c r="B1390" i="13"/>
  <c r="B1391" i="13"/>
  <c r="B1392" i="13"/>
  <c r="B1393" i="13"/>
  <c r="B1394" i="13"/>
  <c r="B1395" i="13"/>
  <c r="B1396" i="13"/>
  <c r="B1397" i="13"/>
  <c r="B1398" i="13"/>
  <c r="B1399" i="13"/>
  <c r="B1400" i="13"/>
  <c r="B1401" i="13"/>
  <c r="B1402" i="13"/>
  <c r="B1403" i="13"/>
  <c r="B1404" i="13"/>
  <c r="B1405" i="13"/>
  <c r="B1406" i="13"/>
  <c r="B1407" i="13"/>
  <c r="B1408" i="13"/>
  <c r="B1409" i="13"/>
  <c r="B1410" i="13"/>
  <c r="B1411" i="13"/>
  <c r="B1412" i="13"/>
  <c r="B1413" i="13"/>
  <c r="B1414" i="13"/>
  <c r="B1415" i="13"/>
  <c r="B1416" i="13"/>
  <c r="B1417" i="13"/>
  <c r="B1418" i="13"/>
  <c r="B1419" i="13"/>
  <c r="B1420" i="13"/>
  <c r="B1421" i="13"/>
  <c r="B1422" i="13"/>
  <c r="B1423" i="13"/>
  <c r="B1424" i="13"/>
  <c r="B1425" i="13"/>
  <c r="B1426" i="13"/>
  <c r="B1427" i="13"/>
  <c r="B1428" i="13"/>
  <c r="B1429" i="13"/>
  <c r="B1430" i="13"/>
  <c r="B1431" i="13"/>
  <c r="B1432" i="13"/>
  <c r="B1433" i="13"/>
  <c r="B1434" i="13"/>
  <c r="B1435" i="13"/>
  <c r="B1436" i="13"/>
  <c r="B1437" i="13"/>
  <c r="B1438" i="13"/>
  <c r="B1439" i="13"/>
  <c r="B1440" i="13"/>
  <c r="B1441" i="13"/>
  <c r="B1442" i="13"/>
  <c r="B1443" i="13"/>
  <c r="B1444" i="13"/>
  <c r="B1445" i="13"/>
  <c r="B1446" i="13"/>
  <c r="B1447" i="13"/>
  <c r="B1448" i="13"/>
  <c r="B1449" i="13"/>
  <c r="B1450" i="13"/>
  <c r="B1451" i="13"/>
  <c r="B1452" i="13"/>
  <c r="B1453" i="13"/>
  <c r="B1454" i="13"/>
  <c r="B1455" i="13"/>
  <c r="B1456" i="13"/>
  <c r="B1457" i="13"/>
  <c r="B1458" i="13"/>
  <c r="B1459" i="13"/>
  <c r="B1460" i="13"/>
  <c r="B1461" i="13"/>
  <c r="B1462" i="13"/>
  <c r="B1463" i="13"/>
  <c r="B1464" i="13"/>
  <c r="B1465" i="13"/>
  <c r="B1466" i="13"/>
  <c r="B1467" i="13"/>
  <c r="B1468" i="13"/>
  <c r="B1469" i="13"/>
  <c r="B1470" i="13"/>
  <c r="B1471" i="13"/>
  <c r="B1472" i="13"/>
  <c r="B1473" i="13"/>
  <c r="B1474" i="13"/>
  <c r="B1475" i="13"/>
  <c r="B1476" i="13"/>
  <c r="B1477" i="13"/>
  <c r="B1478" i="13"/>
  <c r="B1479" i="13"/>
  <c r="B1480" i="13"/>
  <c r="B1481" i="13"/>
  <c r="B1482" i="13"/>
  <c r="B1483" i="13"/>
  <c r="B1484" i="13"/>
  <c r="B1485" i="13"/>
  <c r="B1486" i="13"/>
  <c r="B1487" i="13"/>
  <c r="B1488" i="13"/>
  <c r="B1489" i="13"/>
  <c r="B1490" i="13"/>
  <c r="B1491" i="13"/>
  <c r="B1492" i="13"/>
  <c r="B1493" i="13"/>
  <c r="B1494" i="13"/>
  <c r="B1495" i="13"/>
  <c r="B1496" i="13"/>
  <c r="B1497" i="13"/>
  <c r="B1498" i="13"/>
  <c r="B1499" i="13"/>
  <c r="B1500" i="13"/>
  <c r="B1501" i="13"/>
  <c r="B1502" i="13"/>
  <c r="B1503" i="13"/>
  <c r="B1504" i="13"/>
  <c r="B1505" i="13"/>
  <c r="B1506" i="13"/>
  <c r="B1507" i="13"/>
  <c r="B1508" i="13"/>
  <c r="B1509" i="13"/>
  <c r="B1510" i="13"/>
  <c r="B1511" i="13"/>
  <c r="B1512" i="13"/>
  <c r="B1513" i="13"/>
  <c r="B1514" i="13"/>
  <c r="B1515" i="13"/>
  <c r="B1516" i="13"/>
  <c r="B1517" i="13"/>
  <c r="B1518" i="13"/>
  <c r="B1519" i="13"/>
  <c r="B1520" i="13"/>
  <c r="B1521" i="13"/>
  <c r="B1522" i="13"/>
  <c r="B1523" i="13"/>
  <c r="B1524" i="13"/>
  <c r="B1525" i="13"/>
  <c r="B1526" i="13"/>
  <c r="B1527" i="13"/>
  <c r="B1528" i="13"/>
  <c r="B1529" i="13"/>
  <c r="B1530" i="13"/>
  <c r="B1531" i="13"/>
  <c r="B1532" i="13"/>
  <c r="B1533" i="13"/>
  <c r="B1534" i="13"/>
  <c r="B1535" i="13"/>
  <c r="B1536" i="13"/>
  <c r="B1537" i="13"/>
  <c r="B1538" i="13"/>
  <c r="B1539" i="13"/>
  <c r="B1540" i="13"/>
  <c r="B1541" i="13"/>
  <c r="B1542" i="13"/>
  <c r="B1543" i="13"/>
  <c r="B1544" i="13"/>
  <c r="B1545" i="13"/>
  <c r="B1546" i="13"/>
  <c r="B1547" i="13"/>
  <c r="B1548" i="13"/>
  <c r="B1549" i="13"/>
  <c r="B1550" i="13"/>
  <c r="B1551" i="13"/>
  <c r="B1552" i="13"/>
  <c r="B1553" i="13"/>
  <c r="B1554" i="13"/>
  <c r="B1555" i="13"/>
  <c r="B1556" i="13"/>
  <c r="B1557" i="13"/>
  <c r="B1558" i="13"/>
  <c r="B1559" i="13"/>
  <c r="B1560" i="13"/>
  <c r="B1561" i="13"/>
  <c r="B1562" i="13"/>
  <c r="B1563" i="13"/>
  <c r="B1564" i="13"/>
  <c r="B1565" i="13"/>
  <c r="B1566" i="13"/>
  <c r="B1567" i="13"/>
  <c r="B1568" i="13"/>
  <c r="B1569" i="13"/>
  <c r="B1570" i="13"/>
  <c r="B1571" i="13"/>
  <c r="B1572" i="13"/>
  <c r="B1573" i="13"/>
  <c r="B1574" i="13"/>
  <c r="B1575" i="13"/>
  <c r="B1576" i="13"/>
  <c r="B1577" i="13"/>
  <c r="B1578" i="13"/>
  <c r="B1579" i="13"/>
  <c r="B1580" i="13"/>
  <c r="B1581" i="13"/>
  <c r="B1582" i="13"/>
  <c r="B1583" i="13"/>
  <c r="B1584" i="13"/>
  <c r="B1585" i="13"/>
  <c r="B1586" i="13"/>
  <c r="B1587" i="13"/>
  <c r="B1588" i="13"/>
  <c r="B1589" i="13"/>
  <c r="B1590" i="13"/>
  <c r="B1591" i="13"/>
  <c r="B1592" i="13"/>
  <c r="B1593" i="13"/>
  <c r="B1594" i="13"/>
  <c r="B1595" i="13"/>
  <c r="B1596" i="13"/>
  <c r="B1597" i="13"/>
  <c r="B1598" i="13"/>
  <c r="B1599" i="13"/>
  <c r="B1600" i="13"/>
  <c r="B1601" i="13"/>
  <c r="B1602" i="13"/>
  <c r="B1603" i="13"/>
  <c r="B1604" i="13"/>
  <c r="B1605" i="13"/>
  <c r="B1606" i="13"/>
  <c r="B1607" i="13"/>
  <c r="B1608" i="13"/>
  <c r="B1609" i="13"/>
  <c r="B1610" i="13"/>
  <c r="B1611" i="13"/>
  <c r="B1612" i="13"/>
  <c r="B1613" i="13"/>
  <c r="B1614" i="13"/>
  <c r="B1615" i="13"/>
  <c r="B1616" i="13"/>
  <c r="B1617" i="13"/>
  <c r="B1618" i="13"/>
  <c r="B1619" i="13"/>
  <c r="B1620" i="13"/>
  <c r="B1621" i="13"/>
  <c r="B1622" i="13"/>
  <c r="B1623" i="13"/>
  <c r="B1624" i="13"/>
  <c r="B1625" i="13"/>
  <c r="B1626" i="13"/>
  <c r="B1627" i="13"/>
  <c r="B1628" i="13"/>
  <c r="B1629" i="13"/>
  <c r="B1630" i="13"/>
  <c r="B1631" i="13"/>
  <c r="B1632" i="13"/>
  <c r="B1633" i="13"/>
  <c r="B1634" i="13"/>
  <c r="B1635" i="13"/>
  <c r="B1636" i="13"/>
  <c r="B1637" i="13"/>
  <c r="B1638" i="13"/>
  <c r="B1639" i="13"/>
  <c r="B1640" i="13"/>
  <c r="B1641" i="13"/>
  <c r="B1642" i="13"/>
  <c r="B1643" i="13"/>
  <c r="B1644" i="13"/>
  <c r="B1645" i="13"/>
  <c r="B1646" i="13"/>
  <c r="B1647" i="13"/>
  <c r="B1648" i="13"/>
  <c r="B1649" i="13"/>
  <c r="B1650" i="13"/>
  <c r="B1651" i="13"/>
  <c r="B1652" i="13"/>
  <c r="B1653" i="13"/>
  <c r="B1654" i="13"/>
  <c r="B1655" i="13"/>
  <c r="B1656" i="13"/>
  <c r="B1657" i="13"/>
  <c r="B1658" i="13"/>
  <c r="B1659" i="13"/>
  <c r="B1660" i="13"/>
  <c r="B1661" i="13"/>
  <c r="B1662" i="13"/>
  <c r="B1663" i="13"/>
  <c r="B1664" i="13"/>
  <c r="B1665" i="13"/>
  <c r="B1666" i="13"/>
  <c r="B1667" i="13"/>
  <c r="B1668" i="13"/>
  <c r="B1669" i="13"/>
  <c r="B1670" i="13"/>
  <c r="B1671" i="13"/>
  <c r="B1672" i="13"/>
  <c r="B1673" i="13"/>
  <c r="B1674" i="13"/>
  <c r="B1675" i="13"/>
  <c r="B1676" i="13"/>
  <c r="B1677" i="13"/>
  <c r="B1678" i="13"/>
  <c r="B1679" i="13"/>
  <c r="B1680" i="13"/>
  <c r="B1681" i="13"/>
  <c r="B1682" i="13"/>
  <c r="B1683" i="13"/>
  <c r="B1684" i="13"/>
  <c r="B1685" i="13"/>
  <c r="B1686" i="13"/>
  <c r="B1687" i="13"/>
  <c r="B1688" i="13"/>
  <c r="B1689" i="13"/>
  <c r="B1690" i="13"/>
  <c r="B1691" i="13"/>
  <c r="B1692" i="13"/>
  <c r="B1693" i="13"/>
  <c r="B1694" i="13"/>
  <c r="B1695" i="13"/>
  <c r="B1696" i="13"/>
  <c r="B1697" i="13"/>
  <c r="B1698" i="13"/>
  <c r="B1699" i="13"/>
  <c r="B1700" i="13"/>
  <c r="B1701" i="13"/>
  <c r="B1702" i="13"/>
  <c r="B1703" i="13"/>
  <c r="B1704" i="13"/>
  <c r="B1705" i="13"/>
  <c r="B1706" i="13"/>
  <c r="B1707" i="13"/>
  <c r="B1708" i="13"/>
  <c r="B1709" i="13"/>
  <c r="B1710" i="13"/>
  <c r="B1711" i="13"/>
  <c r="B1712" i="13"/>
  <c r="B1713" i="13"/>
  <c r="B1714" i="13"/>
  <c r="B1715" i="13"/>
  <c r="B1716" i="13"/>
  <c r="B1717" i="13"/>
  <c r="B1718" i="13"/>
  <c r="B1719" i="13"/>
  <c r="B1720" i="13"/>
  <c r="B1721" i="13"/>
  <c r="B1722" i="13"/>
  <c r="B1723" i="13"/>
  <c r="B1724" i="13"/>
  <c r="B1725" i="13"/>
  <c r="B1726" i="13"/>
  <c r="B1727" i="13"/>
  <c r="B1728" i="13"/>
  <c r="B1729" i="13"/>
  <c r="B1730" i="13"/>
  <c r="B1731" i="13"/>
  <c r="B1732" i="13"/>
  <c r="B1733" i="13"/>
  <c r="B1734" i="13"/>
  <c r="B1735" i="13"/>
  <c r="B1736" i="13"/>
  <c r="B1737" i="13"/>
  <c r="B1738" i="13"/>
  <c r="B1739" i="13"/>
  <c r="B1740" i="13"/>
  <c r="B1741" i="13"/>
  <c r="B1742" i="13"/>
  <c r="B1743" i="13"/>
  <c r="B1744" i="13"/>
  <c r="B1745" i="13"/>
  <c r="B1746" i="13"/>
  <c r="B1747" i="13"/>
  <c r="B1748" i="13"/>
  <c r="B1749" i="13"/>
  <c r="B1750" i="13"/>
  <c r="B1751" i="13"/>
  <c r="B1752" i="13"/>
  <c r="B1753" i="13"/>
  <c r="B1754" i="13"/>
  <c r="B1755" i="13"/>
  <c r="B1756" i="13"/>
  <c r="B1757" i="13"/>
  <c r="B1758" i="13"/>
  <c r="B1759" i="13"/>
  <c r="B1760" i="13"/>
  <c r="B1761" i="13"/>
  <c r="B1762" i="13"/>
  <c r="B1763" i="13"/>
  <c r="B1764" i="13"/>
  <c r="B1765" i="13"/>
  <c r="B1766" i="13"/>
  <c r="B1767" i="13"/>
  <c r="B1768" i="13"/>
  <c r="B1769" i="13"/>
  <c r="B1770" i="13"/>
  <c r="B1771" i="13"/>
  <c r="B1772" i="13"/>
  <c r="B1773" i="13"/>
  <c r="B1774" i="13"/>
  <c r="B1775" i="13"/>
  <c r="B1776" i="13"/>
  <c r="B1777" i="13"/>
  <c r="B1778" i="13"/>
  <c r="B1779" i="13"/>
  <c r="B1780" i="13"/>
  <c r="B1781" i="13"/>
  <c r="B1782" i="13"/>
  <c r="B1783" i="13"/>
  <c r="B1784" i="13"/>
  <c r="B1785" i="13"/>
  <c r="B1786" i="13"/>
  <c r="B1787" i="13"/>
  <c r="B1788" i="13"/>
  <c r="B1789" i="13"/>
  <c r="B1790" i="13"/>
  <c r="B1791" i="13"/>
  <c r="B1792" i="13"/>
  <c r="B1793" i="13"/>
  <c r="B1794" i="13"/>
  <c r="B1795" i="13"/>
  <c r="B1796" i="13"/>
  <c r="B1797" i="13"/>
  <c r="B1798" i="13"/>
  <c r="B1799" i="13"/>
  <c r="B1800" i="13"/>
  <c r="B1801" i="13"/>
  <c r="B1802" i="13"/>
  <c r="B1803" i="13"/>
  <c r="B1804" i="13"/>
  <c r="B1805" i="13"/>
  <c r="B1806" i="13"/>
  <c r="B1807" i="13"/>
  <c r="B1808" i="13"/>
  <c r="B1809" i="13"/>
  <c r="B1810" i="13"/>
  <c r="B1811" i="13"/>
  <c r="B1812" i="13"/>
  <c r="B1813" i="13"/>
  <c r="B1814" i="13"/>
  <c r="B1815" i="13"/>
  <c r="B1816" i="13"/>
  <c r="B1817" i="13"/>
  <c r="B1818" i="13"/>
  <c r="B1819" i="13"/>
  <c r="B1820" i="13"/>
  <c r="B1821" i="13"/>
  <c r="B1822" i="13"/>
  <c r="B1823" i="13"/>
  <c r="B1824" i="13"/>
  <c r="B1825" i="13"/>
  <c r="B1826" i="13"/>
  <c r="B1827" i="13"/>
  <c r="B1828" i="13"/>
  <c r="B1829" i="13"/>
  <c r="B1830" i="13"/>
  <c r="B1831" i="13"/>
  <c r="B1832" i="13"/>
  <c r="B1833" i="13"/>
  <c r="B1834" i="13"/>
  <c r="B1835" i="13"/>
  <c r="B1836" i="13"/>
  <c r="B1837" i="13"/>
  <c r="B1838" i="13"/>
  <c r="B1839" i="13"/>
  <c r="B1840" i="13"/>
  <c r="B1841" i="13"/>
  <c r="B1842" i="13"/>
  <c r="B1843" i="13"/>
  <c r="B1844" i="13"/>
  <c r="B1845" i="13"/>
  <c r="B1846" i="13"/>
  <c r="B1847" i="13"/>
  <c r="B1848" i="13"/>
  <c r="B1849" i="13"/>
  <c r="B1850" i="13"/>
  <c r="B1851" i="13"/>
  <c r="B1852" i="13"/>
  <c r="B1853" i="13"/>
  <c r="B1854" i="13"/>
  <c r="B1855" i="13"/>
  <c r="B1856" i="13"/>
  <c r="B1857" i="13"/>
  <c r="B1858" i="13"/>
  <c r="B1859" i="13"/>
  <c r="B1860" i="13"/>
  <c r="B1861" i="13"/>
  <c r="B1862" i="13"/>
  <c r="B1863" i="13"/>
  <c r="B1864" i="13"/>
  <c r="B1865" i="13"/>
  <c r="B1866" i="13"/>
  <c r="B1867" i="13"/>
  <c r="B1868" i="13"/>
  <c r="B1869" i="13"/>
  <c r="B1870" i="13"/>
  <c r="B1871" i="13"/>
  <c r="B1872" i="13"/>
  <c r="B1873" i="13"/>
  <c r="B1874" i="13"/>
  <c r="B1875" i="13"/>
  <c r="B1876" i="13"/>
  <c r="B1877" i="13"/>
  <c r="B1878" i="13"/>
  <c r="B1879" i="13"/>
  <c r="B1880" i="13"/>
  <c r="B1881" i="13"/>
  <c r="B1882" i="13"/>
  <c r="B1883" i="13"/>
  <c r="B1884" i="13"/>
  <c r="B1885" i="13"/>
  <c r="B1886" i="13"/>
  <c r="B1887" i="13"/>
  <c r="B1888" i="13"/>
  <c r="B1889" i="13"/>
  <c r="B1890" i="13"/>
  <c r="B1891" i="13"/>
  <c r="B1892" i="13"/>
  <c r="B1893" i="13"/>
  <c r="B1894" i="13"/>
  <c r="B1895" i="13"/>
  <c r="B1896" i="13"/>
  <c r="B1897" i="13"/>
  <c r="B1898" i="13"/>
  <c r="B1899" i="13"/>
  <c r="B1900" i="13"/>
  <c r="B1901" i="13"/>
  <c r="B1902" i="13"/>
  <c r="B1903" i="13"/>
  <c r="B1904" i="13"/>
  <c r="B1905" i="13"/>
  <c r="B1906" i="13"/>
  <c r="B1907" i="13"/>
  <c r="B1908" i="13"/>
  <c r="B1909" i="13"/>
  <c r="B1910" i="13"/>
  <c r="B1911" i="13"/>
  <c r="B1912" i="13"/>
  <c r="B1913" i="13"/>
  <c r="B1914" i="13"/>
  <c r="B1915" i="13"/>
  <c r="B1916" i="13"/>
  <c r="B1917" i="13"/>
  <c r="B1918" i="13"/>
  <c r="B1919" i="13"/>
  <c r="B1920" i="13"/>
  <c r="B1921" i="13"/>
  <c r="B1922" i="13"/>
  <c r="B1923" i="13"/>
  <c r="B1924" i="13"/>
  <c r="B1925" i="13"/>
  <c r="B1926" i="13"/>
  <c r="B1927" i="13"/>
  <c r="B1928" i="13"/>
  <c r="B1929" i="13"/>
  <c r="B1930" i="13"/>
  <c r="B1931" i="13"/>
  <c r="B1932" i="13"/>
  <c r="B1933" i="13"/>
  <c r="B1934" i="13"/>
  <c r="B1935" i="13"/>
  <c r="B1936" i="13"/>
  <c r="B1937" i="13"/>
  <c r="B1938" i="13"/>
  <c r="B1939" i="13"/>
  <c r="B1940" i="13"/>
  <c r="B1941" i="13"/>
  <c r="B1942" i="13"/>
  <c r="B1943" i="13"/>
  <c r="B1944" i="13"/>
  <c r="B1945" i="13"/>
  <c r="B1946" i="13"/>
  <c r="B1947" i="13"/>
  <c r="B1948" i="13"/>
  <c r="B1949" i="13"/>
  <c r="B1950" i="13"/>
  <c r="B1951" i="13"/>
  <c r="B1952" i="13"/>
  <c r="B1953" i="13"/>
  <c r="B1954" i="13"/>
  <c r="B1955" i="13"/>
  <c r="B1956" i="13"/>
  <c r="B1957" i="13"/>
  <c r="B1958" i="13"/>
  <c r="B1959" i="13"/>
  <c r="B1960" i="13"/>
  <c r="B1961" i="13"/>
  <c r="B1962" i="13"/>
  <c r="B1963" i="13"/>
  <c r="B1964" i="13"/>
  <c r="B1965" i="13"/>
  <c r="B1966" i="13"/>
  <c r="B1967" i="13"/>
  <c r="B1968" i="13"/>
  <c r="B1969" i="13"/>
  <c r="B1970" i="13"/>
  <c r="B1971" i="13"/>
  <c r="B1972" i="13"/>
  <c r="B1973" i="13"/>
  <c r="B1974" i="13"/>
  <c r="B1975" i="13"/>
  <c r="B1976" i="13"/>
  <c r="B1977" i="13"/>
  <c r="B1978" i="13"/>
  <c r="B1979" i="13"/>
  <c r="B1980" i="13"/>
  <c r="B1981" i="13"/>
  <c r="B1982" i="13"/>
  <c r="B1983" i="13"/>
  <c r="B1984" i="13"/>
  <c r="B1985" i="13"/>
  <c r="B1986" i="13"/>
  <c r="B1987" i="13"/>
  <c r="B1988" i="13"/>
  <c r="B1989" i="13"/>
  <c r="B1990" i="13"/>
  <c r="B1991" i="13"/>
  <c r="B1992" i="13"/>
  <c r="B1993" i="13"/>
  <c r="B1994" i="13"/>
  <c r="B1995" i="13"/>
  <c r="B1996" i="13"/>
  <c r="B1997" i="13"/>
  <c r="B1998" i="13"/>
  <c r="B1999" i="13"/>
  <c r="B2000" i="13"/>
  <c r="B2001" i="13"/>
  <c r="B2002" i="13"/>
  <c r="B2003" i="13"/>
  <c r="B2004" i="13"/>
  <c r="B2005" i="13"/>
  <c r="B2006" i="13"/>
  <c r="B2007" i="13"/>
  <c r="B2008" i="13"/>
  <c r="B2009" i="13"/>
  <c r="B2010" i="13"/>
  <c r="B2011" i="13"/>
  <c r="B2012" i="13"/>
  <c r="B2013" i="13"/>
  <c r="B2014" i="13"/>
  <c r="B2015" i="13"/>
  <c r="B2016" i="13"/>
  <c r="B2017" i="13"/>
  <c r="B2018" i="13"/>
  <c r="B2019" i="13"/>
  <c r="B2020" i="13"/>
  <c r="B2021" i="13"/>
  <c r="B2022" i="13"/>
  <c r="B2023" i="13"/>
  <c r="B2024" i="13"/>
  <c r="B2025" i="13"/>
  <c r="B2026" i="13"/>
  <c r="B2027" i="13"/>
  <c r="B2028" i="13"/>
  <c r="B2029" i="13"/>
  <c r="B2030" i="13"/>
  <c r="B2031" i="13"/>
  <c r="B2032" i="13"/>
  <c r="B2033" i="13"/>
  <c r="B2034" i="13"/>
  <c r="B2035" i="13"/>
  <c r="B2036" i="13"/>
  <c r="B2037" i="13"/>
  <c r="B2038" i="13"/>
  <c r="B2039" i="13"/>
  <c r="B2040" i="13"/>
  <c r="B2041" i="13"/>
  <c r="B2042" i="13"/>
  <c r="B2043" i="13"/>
  <c r="B2044" i="13"/>
  <c r="B2045" i="13"/>
  <c r="B2046" i="13"/>
  <c r="B2047" i="13"/>
  <c r="B2048" i="13"/>
  <c r="B2049" i="13"/>
  <c r="B2050" i="13"/>
  <c r="B2051" i="13"/>
  <c r="B2052" i="13"/>
  <c r="B2053" i="13"/>
  <c r="B2054" i="13"/>
  <c r="B2055" i="13"/>
  <c r="B2056" i="13"/>
  <c r="B2057" i="13"/>
  <c r="B2058" i="13"/>
  <c r="B2059" i="13"/>
  <c r="B2060" i="13"/>
  <c r="B2061" i="13"/>
  <c r="B2062" i="13"/>
  <c r="B2063" i="13"/>
  <c r="B2064" i="13"/>
  <c r="B2065" i="13"/>
  <c r="B2066" i="13"/>
  <c r="B2067" i="13"/>
  <c r="B2068" i="13"/>
  <c r="B2069" i="13"/>
  <c r="B2070" i="13"/>
  <c r="B2071" i="13"/>
  <c r="B2072" i="13"/>
  <c r="B2073" i="13"/>
  <c r="B2074" i="13"/>
  <c r="B2075" i="13"/>
  <c r="B2076" i="13"/>
  <c r="B2077" i="13"/>
  <c r="B2078" i="13"/>
  <c r="B2079" i="13"/>
  <c r="B2080" i="13"/>
  <c r="B2081" i="13"/>
  <c r="B2082" i="13"/>
  <c r="B2083" i="13"/>
  <c r="B2084" i="13"/>
  <c r="B2085" i="13"/>
  <c r="B2086" i="13"/>
  <c r="B2087" i="13"/>
  <c r="B2088" i="13"/>
  <c r="B2089" i="13"/>
  <c r="B2090" i="13"/>
  <c r="B2091" i="13"/>
  <c r="B2092" i="13"/>
  <c r="B2093" i="13"/>
  <c r="B2094" i="13"/>
  <c r="B2095" i="13"/>
  <c r="B2096" i="13"/>
  <c r="B2097" i="13"/>
  <c r="B2098" i="13"/>
  <c r="B2099" i="13"/>
  <c r="B2100" i="13"/>
  <c r="B2101" i="13"/>
  <c r="B2102" i="13"/>
  <c r="B2103" i="13"/>
  <c r="B2104" i="13"/>
  <c r="B2105" i="13"/>
  <c r="B2106" i="13"/>
  <c r="B2107" i="13"/>
  <c r="B2108" i="13"/>
  <c r="B2109" i="13"/>
  <c r="B2110" i="13"/>
  <c r="B2111" i="13"/>
  <c r="B2112" i="13"/>
  <c r="B2113" i="13"/>
  <c r="B2114" i="13"/>
  <c r="B2115" i="13"/>
  <c r="B2116" i="13"/>
  <c r="B2117" i="13"/>
  <c r="B2118" i="13"/>
  <c r="B2119" i="13"/>
  <c r="B2120" i="13"/>
  <c r="B2121" i="13"/>
  <c r="B2122" i="13"/>
  <c r="B2123" i="13"/>
  <c r="B2124" i="13"/>
  <c r="B2125" i="13"/>
  <c r="B2126" i="13"/>
  <c r="B2127" i="13"/>
  <c r="B2128" i="13"/>
  <c r="B2129" i="13"/>
  <c r="B2130" i="13"/>
  <c r="B2131" i="13"/>
  <c r="B2132" i="13"/>
  <c r="B2133" i="13"/>
  <c r="B2134" i="13"/>
  <c r="B2135" i="13"/>
  <c r="B2136" i="13"/>
  <c r="B2137" i="13"/>
  <c r="B2138" i="13"/>
  <c r="B2139" i="13"/>
  <c r="B2140" i="13"/>
  <c r="B2141" i="13"/>
  <c r="B2142" i="13"/>
  <c r="B2143" i="13"/>
  <c r="B2144" i="13"/>
  <c r="B2145" i="13"/>
  <c r="B2146" i="13"/>
  <c r="B2147" i="13"/>
  <c r="B2148" i="13"/>
  <c r="B2149" i="13"/>
  <c r="B2150" i="13"/>
  <c r="B2151" i="13"/>
  <c r="B2152" i="13"/>
  <c r="B2153" i="13"/>
  <c r="B2154" i="13"/>
  <c r="B2155" i="13"/>
  <c r="B2156" i="13"/>
  <c r="B2157" i="13"/>
  <c r="B2158" i="13"/>
  <c r="B2159" i="13"/>
  <c r="B2160" i="13"/>
  <c r="B2161" i="13"/>
  <c r="B2162" i="13"/>
  <c r="B2163" i="13"/>
  <c r="B2164" i="13"/>
  <c r="B2165" i="13"/>
  <c r="B2166" i="13"/>
  <c r="B2167" i="13"/>
  <c r="B2168" i="13"/>
  <c r="B2169" i="13"/>
  <c r="B2170" i="13"/>
  <c r="B2171" i="13"/>
  <c r="B2172" i="13"/>
  <c r="B2173" i="13"/>
  <c r="B2174" i="13"/>
  <c r="B2175" i="13"/>
  <c r="B2176" i="13"/>
  <c r="B2177" i="13"/>
  <c r="B2178" i="13"/>
  <c r="B2179" i="13"/>
  <c r="B2180" i="13"/>
  <c r="B2181" i="13"/>
  <c r="B2182" i="13"/>
  <c r="B2183" i="13"/>
  <c r="B2184" i="13"/>
  <c r="B2185" i="13"/>
  <c r="B2186" i="13"/>
  <c r="B2187" i="13"/>
  <c r="B2188" i="13"/>
  <c r="B2189" i="13"/>
  <c r="B2190" i="13"/>
  <c r="B2191" i="13"/>
  <c r="B2192" i="13"/>
  <c r="B2193" i="13"/>
  <c r="B2194" i="13"/>
  <c r="B2195" i="13"/>
  <c r="B2196" i="13"/>
  <c r="B2197" i="13"/>
  <c r="B2198" i="13"/>
  <c r="B2199" i="13"/>
  <c r="B2200" i="13"/>
  <c r="B2201" i="13"/>
  <c r="B2202" i="13"/>
  <c r="B2203" i="13"/>
  <c r="B2204" i="13"/>
  <c r="B2205" i="13"/>
  <c r="B2206" i="13"/>
  <c r="B2207" i="13"/>
  <c r="B2208" i="13"/>
  <c r="B2209" i="13"/>
  <c r="B2210" i="13"/>
  <c r="B2211" i="13"/>
  <c r="B2212" i="13"/>
  <c r="B2213" i="13"/>
  <c r="B2214" i="13"/>
  <c r="B2215" i="13"/>
  <c r="B2216" i="13"/>
  <c r="B2217" i="13"/>
  <c r="B2218" i="13"/>
  <c r="B2219" i="13"/>
  <c r="B2220" i="13"/>
  <c r="B2221" i="13"/>
  <c r="B2222" i="13"/>
  <c r="B2223" i="13"/>
  <c r="B2224" i="13"/>
  <c r="B2225" i="13"/>
  <c r="B2226" i="13"/>
  <c r="B2227" i="13"/>
  <c r="B2228" i="13"/>
  <c r="B2229" i="13"/>
  <c r="B2230" i="13"/>
  <c r="B2231" i="13"/>
  <c r="B2232" i="13"/>
  <c r="B2233" i="13"/>
  <c r="B2234" i="13"/>
  <c r="B2235" i="13"/>
  <c r="B2236" i="13"/>
  <c r="B2237" i="13"/>
  <c r="B2238" i="13"/>
  <c r="B2239" i="13"/>
  <c r="B2240" i="13"/>
  <c r="B2241" i="13"/>
  <c r="B2242" i="13"/>
  <c r="B2243" i="13"/>
  <c r="B2244" i="13"/>
  <c r="B2245" i="13"/>
  <c r="B2246" i="13"/>
  <c r="B2247" i="13"/>
  <c r="B2248" i="13"/>
  <c r="B2249" i="13"/>
  <c r="B2250" i="13"/>
  <c r="B2251" i="13"/>
  <c r="B2252" i="13"/>
  <c r="B2253" i="13"/>
  <c r="B2254" i="13"/>
  <c r="B2255" i="13"/>
  <c r="B2256" i="13"/>
  <c r="B2257" i="13"/>
  <c r="B2258" i="13"/>
  <c r="B2259" i="13"/>
  <c r="B2260" i="13"/>
  <c r="B2261" i="13"/>
  <c r="B2262" i="13"/>
  <c r="B2263" i="13"/>
  <c r="B2264" i="13"/>
  <c r="B2265" i="13"/>
  <c r="B2266" i="13"/>
  <c r="B2267" i="13"/>
  <c r="B2268" i="13"/>
  <c r="B2269" i="13"/>
  <c r="B2270" i="13"/>
  <c r="B2271" i="13"/>
  <c r="B2272" i="13"/>
  <c r="B2273" i="13"/>
  <c r="B2274" i="13"/>
  <c r="B2275" i="13"/>
  <c r="B2276" i="13"/>
  <c r="B2277" i="13"/>
  <c r="B2278" i="13"/>
  <c r="B2279" i="13"/>
  <c r="B2280" i="13"/>
  <c r="B2281" i="13"/>
  <c r="B2282" i="13"/>
  <c r="B2283" i="13"/>
  <c r="B2284" i="13"/>
  <c r="B2285" i="13"/>
  <c r="B2286" i="13"/>
  <c r="B2287" i="13"/>
  <c r="B2288" i="13"/>
  <c r="B2289" i="13"/>
  <c r="B2290" i="13"/>
  <c r="B2291" i="13"/>
  <c r="B2292" i="13"/>
  <c r="B2293" i="13"/>
  <c r="B2294" i="13"/>
  <c r="B2295" i="13"/>
  <c r="B2296" i="13"/>
  <c r="B2297" i="13"/>
  <c r="B2298" i="13"/>
  <c r="B2299" i="13"/>
  <c r="B2300" i="13"/>
  <c r="B2301" i="13"/>
  <c r="B2302" i="13"/>
  <c r="B2303" i="13"/>
  <c r="B2304" i="13"/>
  <c r="B2305" i="13"/>
  <c r="B2306" i="13"/>
  <c r="B2307" i="13"/>
  <c r="B2308" i="13"/>
  <c r="B2309" i="13"/>
  <c r="B2310" i="13"/>
  <c r="B2311" i="13"/>
  <c r="B2312" i="13"/>
  <c r="B2313" i="13"/>
  <c r="B2314" i="13"/>
  <c r="B2315" i="13"/>
  <c r="B2316" i="13"/>
  <c r="B2317" i="13"/>
  <c r="B2318" i="13"/>
  <c r="B2319" i="13"/>
  <c r="B2320" i="13"/>
  <c r="B2321" i="13"/>
  <c r="B2322" i="13"/>
  <c r="B2323" i="13"/>
  <c r="B2324" i="13"/>
  <c r="B2325" i="13"/>
  <c r="B2326" i="13"/>
  <c r="B2327" i="13"/>
  <c r="B2328" i="13"/>
  <c r="B2329" i="13"/>
  <c r="B2330" i="13"/>
  <c r="B2331" i="13"/>
  <c r="B2332" i="13"/>
  <c r="B2333" i="13"/>
  <c r="B2334" i="13"/>
  <c r="B2335" i="13"/>
  <c r="B2336" i="13"/>
  <c r="B2" i="13"/>
</calcChain>
</file>

<file path=xl/sharedStrings.xml><?xml version="1.0" encoding="utf-8"?>
<sst xmlns="http://schemas.openxmlformats.org/spreadsheetml/2006/main" count="42222" uniqueCount="7915">
  <si>
    <t>Customer ID</t>
  </si>
  <si>
    <t>Title</t>
  </si>
  <si>
    <t>First Name</t>
  </si>
  <si>
    <t>Last Name</t>
  </si>
  <si>
    <t>BMI</t>
  </si>
  <si>
    <t>HBA1C</t>
  </si>
  <si>
    <t>Heart Issues</t>
  </si>
  <si>
    <t>Any Transplants</t>
  </si>
  <si>
    <t>Cancer history</t>
  </si>
  <si>
    <t>NumberOfMajorSurgeries</t>
  </si>
  <si>
    <t>Weight Status</t>
  </si>
  <si>
    <t>Diabetes Status</t>
  </si>
  <si>
    <t>State ID</t>
  </si>
  <si>
    <t>Date of Birth</t>
  </si>
  <si>
    <t>Age</t>
  </si>
  <si>
    <t>Customer Names Table:</t>
  </si>
  <si>
    <t>1. Are there any duplicate Customer IDs in the dataset? If yes, how many?</t>
  </si>
  <si>
    <t>2. How many customers are included in the dataset?</t>
  </si>
  <si>
    <t>Medical Examination Table:</t>
  </si>
  <si>
    <t>1. How many customers have a history of cancer?</t>
  </si>
  <si>
    <t>2. Identify the customer(s) with the highest BMI.</t>
  </si>
  <si>
    <t>3. How many customers have Diabetes?</t>
  </si>
  <si>
    <t>4. How many obese customers have heart issues?</t>
  </si>
  <si>
    <t>5. What is the total number of major surgeries performed on customers?</t>
  </si>
  <si>
    <t>6. Calculate the percentage of customers who have undergone any transplants.</t>
  </si>
  <si>
    <t>7. Find the average HBA1C value of customers who are smokers.</t>
  </si>
  <si>
    <t>8. How many customers with heart issues have done a transplant?</t>
  </si>
  <si>
    <t>9. What is the average BMI of customers who have done more than 2 major surgeries?</t>
  </si>
  <si>
    <t>Hospitalization details Table:</t>
  </si>
  <si>
    <t>1. Calculate all the Summary statistics for the 'charges' column.</t>
  </si>
  <si>
    <t>2. Which is the median age and the most common age in the dataset?</t>
  </si>
  <si>
    <t>3. Find the average hospitalization charges for customers who are more than 50 years old.</t>
  </si>
  <si>
    <t>4. Compare the total charges across different hospital tiers.</t>
  </si>
  <si>
    <t>5. Which city tier has the highest average hospitalization charges?</t>
  </si>
  <si>
    <t>6. Calculate the average charges for people who have more than 2 children.</t>
  </si>
  <si>
    <t>7. Find the integer average number of children of customers who are less than 40 years old.</t>
  </si>
  <si>
    <t>Analysis using Pie/Donut Chart:</t>
  </si>
  <si>
    <t>1. What is the distribution of cancer history among smokers and non-smokers?</t>
  </si>
  <si>
    <t>2. How does the total number of major surgeries and average HbA1C differ between patients with and without a history of transplants?</t>
  </si>
  <si>
    <t>Analysis using Column/Bar Chart:</t>
  </si>
  <si>
    <t>3. How do healthcare charges vary based on different weight statuses and diabetes statuses?</t>
  </si>
  <si>
    <t>4. Can you compare the average charges for each hospital tier within different states?</t>
  </si>
  <si>
    <t>Analysis using Line/Scatter Plot:</t>
  </si>
  <si>
    <t>5. Is there any correlation between age and both BMI and HbA1C in the dataset?</t>
  </si>
  <si>
    <t>6. Explore the relationship between age and healthcare charges.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</si>
  <si>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</si>
  <si>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</si>
  <si>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</si>
  <si>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</si>
  <si>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</si>
  <si>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</si>
  <si>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</si>
  <si>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</si>
  <si>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</si>
  <si>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</si>
  <si>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</si>
  <si>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</si>
  <si>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</si>
  <si>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</si>
  <si>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</si>
  <si>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</si>
  <si>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</si>
  <si>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</si>
  <si>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</si>
  <si>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</si>
  <si>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</si>
  <si>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</si>
  <si>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</si>
  <si>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</si>
  <si>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</si>
  <si>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</si>
  <si>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</si>
  <si>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</si>
  <si>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</si>
  <si>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</si>
  <si>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</si>
  <si>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</si>
  <si>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</si>
  <si>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ID34</t>
  </si>
  <si>
    <t>ID35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</si>
  <si>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</si>
  <si>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</si>
  <si>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</si>
  <si>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</si>
  <si>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</si>
  <si>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</si>
  <si>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</si>
  <si>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</si>
  <si>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</si>
  <si>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</si>
  <si>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ID46</t>
  </si>
  <si>
    <t>ID47</t>
  </si>
  <si>
    <t>ID48</t>
  </si>
  <si>
    <t>ID49</t>
  </si>
  <si>
    <t>ID50</t>
  </si>
  <si>
    <t>ID51</t>
  </si>
  <si>
    <t>ID52</t>
  </si>
  <si>
    <t>ID53</t>
  </si>
  <si>
    <t>ID54</t>
  </si>
  <si>
    <t>ID55</t>
  </si>
  <si>
    <t>ID56</t>
  </si>
  <si>
    <t>ID57</t>
  </si>
  <si>
    <t>ID58</t>
  </si>
  <si>
    <t>ID59</t>
  </si>
  <si>
    <t>ID60</t>
  </si>
  <si>
    <t>ID61</t>
  </si>
  <si>
    <t>ID62</t>
  </si>
  <si>
    <t>ID63</t>
  </si>
  <si>
    <t>ID64</t>
  </si>
  <si>
    <t>ID65</t>
  </si>
  <si>
    <t>ID66</t>
  </si>
  <si>
    <t>ID67</t>
  </si>
  <si>
    <t>ID68</t>
  </si>
  <si>
    <t>ID69</t>
  </si>
  <si>
    <t>ID70</t>
  </si>
  <si>
    <t>ID71</t>
  </si>
  <si>
    <t>ID72</t>
  </si>
  <si>
    <t>ID73</t>
  </si>
  <si>
    <t>ID74</t>
  </si>
  <si>
    <t>ID75</t>
  </si>
  <si>
    <t>ID76</t>
  </si>
  <si>
    <t>ID77</t>
  </si>
  <si>
    <t>ID78</t>
  </si>
  <si>
    <t>ID79</t>
  </si>
  <si>
    <t>ID80</t>
  </si>
  <si>
    <t>ID81</t>
  </si>
  <si>
    <t>ID82</t>
  </si>
  <si>
    <t>ID83</t>
  </si>
  <si>
    <t>ID84</t>
  </si>
  <si>
    <t>ID85</t>
  </si>
  <si>
    <t>ID86</t>
  </si>
  <si>
    <t>ID87</t>
  </si>
  <si>
    <t>ID88</t>
  </si>
  <si>
    <t>ID89</t>
  </si>
  <si>
    <t>ID90</t>
  </si>
  <si>
    <t>ID91</t>
  </si>
  <si>
    <t>ID92</t>
  </si>
  <si>
    <t>ID93</t>
  </si>
  <si>
    <t>ID94</t>
  </si>
  <si>
    <t>ID95</t>
  </si>
  <si>
    <t>ID96</t>
  </si>
  <si>
    <t>ID97</t>
  </si>
  <si>
    <t>ID98</t>
  </si>
  <si>
    <t>ID99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</si>
  <si>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</si>
  <si>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</si>
  <si>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</si>
  <si>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</si>
  <si>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</si>
  <si>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</si>
  <si>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</si>
  <si>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</si>
  <si>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</si>
  <si>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</si>
  <si>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</si>
  <si>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</si>
  <si>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</si>
  <si>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</si>
  <si>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</si>
  <si>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</si>
  <si>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</si>
  <si>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</si>
  <si>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</si>
  <si>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</si>
  <si>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</si>
  <si>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</si>
  <si>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</si>
  <si>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</si>
  <si>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</si>
  <si>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</si>
  <si>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</si>
  <si>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</si>
  <si>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</si>
  <si>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</si>
  <si>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</si>
  <si>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</si>
  <si>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</si>
  <si>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</si>
  <si>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</si>
  <si>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</si>
  <si>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</si>
  <si>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</si>
  <si>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</si>
  <si>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</si>
  <si>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</si>
  <si>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</si>
  <si>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</si>
  <si>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</si>
  <si>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</si>
  <si>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</si>
  <si>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</si>
  <si>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</si>
  <si>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</si>
  <si>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</si>
  <si>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</si>
  <si>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</si>
  <si>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</si>
  <si>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</si>
  <si>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</si>
  <si>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</si>
  <si>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</si>
  <si>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</si>
  <si>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</si>
  <si>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</si>
  <si>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</si>
  <si>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</si>
  <si>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</si>
  <si>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</si>
  <si>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</si>
  <si>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</si>
  <si>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</si>
  <si>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</si>
  <si>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</si>
  <si>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</si>
  <si>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</si>
  <si>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>ID171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</si>
  <si>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</si>
  <si>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</si>
  <si>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</si>
  <si>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</si>
  <si>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</si>
  <si>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</si>
  <si>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</si>
  <si>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</si>
  <si>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</si>
  <si>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</si>
  <si>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</si>
  <si>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</si>
  <si>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</si>
  <si>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ID185</t>
  </si>
  <si>
    <t>ID186</t>
  </si>
  <si>
    <t>ID187</t>
  </si>
  <si>
    <t>ID188</t>
  </si>
  <si>
    <t>ID189</t>
  </si>
  <si>
    <t>ID190</t>
  </si>
  <si>
    <t>ID191</t>
  </si>
  <si>
    <t>ID192</t>
  </si>
  <si>
    <t>ID193</t>
  </si>
  <si>
    <t>ID194</t>
  </si>
  <si>
    <t>ID195</t>
  </si>
  <si>
    <t>ID196</t>
  </si>
  <si>
    <t>ID197</t>
  </si>
  <si>
    <t>ID198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</si>
  <si>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</si>
  <si>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</si>
  <si>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</si>
  <si>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</si>
  <si>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</si>
  <si>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</si>
  <si>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</si>
  <si>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</si>
  <si>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</si>
  <si>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</si>
  <si>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</si>
  <si>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</si>
  <si>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</si>
  <si>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</si>
  <si>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</si>
  <si>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</si>
  <si>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ID215</t>
  </si>
  <si>
    <t>ID216</t>
  </si>
  <si>
    <t>ID217</t>
  </si>
  <si>
    <t>ID218</t>
  </si>
  <si>
    <t>ID219</t>
  </si>
  <si>
    <t>ID220</t>
  </si>
  <si>
    <t>ID221</t>
  </si>
  <si>
    <t>ID222</t>
  </si>
  <si>
    <t>ID223</t>
  </si>
  <si>
    <t>ID224</t>
  </si>
  <si>
    <t>ID225</t>
  </si>
  <si>
    <t>ID226</t>
  </si>
  <si>
    <t>ID227</t>
  </si>
  <si>
    <t>ID228</t>
  </si>
  <si>
    <t>ID229</t>
  </si>
  <si>
    <t>ID230</t>
  </si>
  <si>
    <t>ID231</t>
  </si>
  <si>
    <t>ID232</t>
  </si>
  <si>
    <t>ID233</t>
  </si>
  <si>
    <t>ID234</t>
  </si>
  <si>
    <t>ID235</t>
  </si>
  <si>
    <t>ID236</t>
  </si>
  <si>
    <t>ID237</t>
  </si>
  <si>
    <t>ID238</t>
  </si>
  <si>
    <t>ID239</t>
  </si>
  <si>
    <t>ID240</t>
  </si>
  <si>
    <t>ID241</t>
  </si>
  <si>
    <t>ID242</t>
  </si>
  <si>
    <t>ID243</t>
  </si>
  <si>
    <t>ID244</t>
  </si>
  <si>
    <t>ID245</t>
  </si>
  <si>
    <t>ID246</t>
  </si>
  <si>
    <t>ID247</t>
  </si>
  <si>
    <t>ID248</t>
  </si>
  <si>
    <t>ID249</t>
  </si>
  <si>
    <t>ID250</t>
  </si>
  <si>
    <t>ID251</t>
  </si>
  <si>
    <t>ID252</t>
  </si>
  <si>
    <t>ID253</t>
  </si>
  <si>
    <t>ID254</t>
  </si>
  <si>
    <t>ID255</t>
  </si>
  <si>
    <t>ID256</t>
  </si>
  <si>
    <t>ID257</t>
  </si>
  <si>
    <t>ID258</t>
  </si>
  <si>
    <t>ID259</t>
  </si>
  <si>
    <t>ID260</t>
  </si>
  <si>
    <t>ID261</t>
  </si>
  <si>
    <t>ID262</t>
  </si>
  <si>
    <t>ID263</t>
  </si>
  <si>
    <t>ID264</t>
  </si>
  <si>
    <t>ID265</t>
  </si>
  <si>
    <t>ID266</t>
  </si>
  <si>
    <t>ID267</t>
  </si>
  <si>
    <t>ID268</t>
  </si>
  <si>
    <t>ID269</t>
  </si>
  <si>
    <t>ID270</t>
  </si>
  <si>
    <t>ID271</t>
  </si>
  <si>
    <t>ID272</t>
  </si>
  <si>
    <t>ID273</t>
  </si>
  <si>
    <t>ID274</t>
  </si>
  <si>
    <t>ID275</t>
  </si>
  <si>
    <t>ID276</t>
  </si>
  <si>
    <t>ID277</t>
  </si>
  <si>
    <t>ID278</t>
  </si>
  <si>
    <t>ID279</t>
  </si>
  <si>
    <t>ID280</t>
  </si>
  <si>
    <t>ID281</t>
  </si>
  <si>
    <t>ID282</t>
  </si>
  <si>
    <t>ID283</t>
  </si>
  <si>
    <t>ID284</t>
  </si>
  <si>
    <t>ID285</t>
  </si>
  <si>
    <t>ID286</t>
  </si>
  <si>
    <t>ID287</t>
  </si>
  <si>
    <t>ID288</t>
  </si>
  <si>
    <t>ID289</t>
  </si>
  <si>
    <t>ID290</t>
  </si>
  <si>
    <t>ID291</t>
  </si>
  <si>
    <t>ID292</t>
  </si>
  <si>
    <t>ID293</t>
  </si>
  <si>
    <t>ID294</t>
  </si>
  <si>
    <t>ID295</t>
  </si>
  <si>
    <t>ID296</t>
  </si>
  <si>
    <t>ID297</t>
  </si>
  <si>
    <t>ID298</t>
  </si>
  <si>
    <t>ID299</t>
  </si>
  <si>
    <t>ID300</t>
  </si>
  <si>
    <t>ID301</t>
  </si>
  <si>
    <t>ID302</t>
  </si>
  <si>
    <t>ID303</t>
  </si>
  <si>
    <t>ID304</t>
  </si>
  <si>
    <t>ID305</t>
  </si>
  <si>
    <t>ID306</t>
  </si>
  <si>
    <t>ID307</t>
  </si>
  <si>
    <t>ID308</t>
  </si>
  <si>
    <t>ID309</t>
  </si>
  <si>
    <t>ID310</t>
  </si>
  <si>
    <t>ID311</t>
  </si>
  <si>
    <t>ID312</t>
  </si>
  <si>
    <t>ID313</t>
  </si>
  <si>
    <t>ID314</t>
  </si>
  <si>
    <t>ID315</t>
  </si>
  <si>
    <t>ID316</t>
  </si>
  <si>
    <t>ID317</t>
  </si>
  <si>
    <t>ID318</t>
  </si>
  <si>
    <t>ID319</t>
  </si>
  <si>
    <t>ID320</t>
  </si>
  <si>
    <t>ID321</t>
  </si>
  <si>
    <t>ID322</t>
  </si>
  <si>
    <t>ID323</t>
  </si>
  <si>
    <t>ID324</t>
  </si>
  <si>
    <t>ID325</t>
  </si>
  <si>
    <t>ID326</t>
  </si>
  <si>
    <t>ID327</t>
  </si>
  <si>
    <t>ID328</t>
  </si>
  <si>
    <t>ID329</t>
  </si>
  <si>
    <t>ID330</t>
  </si>
  <si>
    <t>ID331</t>
  </si>
  <si>
    <t>ID332</t>
  </si>
  <si>
    <t>ID333</t>
  </si>
  <si>
    <t>ID334</t>
  </si>
  <si>
    <t>ID335</t>
  </si>
  <si>
    <t>ID336</t>
  </si>
  <si>
    <t>ID337</t>
  </si>
  <si>
    <t>ID338</t>
  </si>
  <si>
    <t>ID339</t>
  </si>
  <si>
    <t>ID340</t>
  </si>
  <si>
    <t>ID341</t>
  </si>
  <si>
    <t>ID342</t>
  </si>
  <si>
    <t>ID343</t>
  </si>
  <si>
    <t>ID344</t>
  </si>
  <si>
    <t>ID345</t>
  </si>
  <si>
    <t>ID346</t>
  </si>
  <si>
    <t>ID347</t>
  </si>
  <si>
    <t>ID348</t>
  </si>
  <si>
    <t>ID349</t>
  </si>
  <si>
    <t>ID350</t>
  </si>
  <si>
    <t>ID351</t>
  </si>
  <si>
    <t>ID352</t>
  </si>
  <si>
    <t>ID353</t>
  </si>
  <si>
    <t>ID354</t>
  </si>
  <si>
    <t>ID355</t>
  </si>
  <si>
    <t>ID356</t>
  </si>
  <si>
    <t>ID357</t>
  </si>
  <si>
    <t>ID358</t>
  </si>
  <si>
    <t>ID359</t>
  </si>
  <si>
    <t>ID360</t>
  </si>
  <si>
    <t>ID361</t>
  </si>
  <si>
    <t>ID362</t>
  </si>
  <si>
    <t>ID363</t>
  </si>
  <si>
    <t>ID364</t>
  </si>
  <si>
    <t>ID365</t>
  </si>
  <si>
    <t>ID366</t>
  </si>
  <si>
    <t>ID367</t>
  </si>
  <si>
    <t>ID368</t>
  </si>
  <si>
    <t>ID369</t>
  </si>
  <si>
    <t>ID370</t>
  </si>
  <si>
    <t>ID371</t>
  </si>
  <si>
    <t>ID372</t>
  </si>
  <si>
    <t>ID373</t>
  </si>
  <si>
    <t>ID374</t>
  </si>
  <si>
    <t>ID375</t>
  </si>
  <si>
    <t>ID376</t>
  </si>
  <si>
    <t>ID377</t>
  </si>
  <si>
    <t>ID378</t>
  </si>
  <si>
    <t>ID379</t>
  </si>
  <si>
    <t>ID380</t>
  </si>
  <si>
    <t>ID381</t>
  </si>
  <si>
    <t>ID382</t>
  </si>
  <si>
    <t>ID383</t>
  </si>
  <si>
    <t>ID384</t>
  </si>
  <si>
    <t>ID385</t>
  </si>
  <si>
    <t>ID386</t>
  </si>
  <si>
    <t>ID387</t>
  </si>
  <si>
    <t>ID388</t>
  </si>
  <si>
    <t>ID389</t>
  </si>
  <si>
    <t>ID390</t>
  </si>
  <si>
    <t>ID391</t>
  </si>
  <si>
    <t>ID392</t>
  </si>
  <si>
    <t>ID393</t>
  </si>
  <si>
    <t>ID394</t>
  </si>
  <si>
    <t>ID395</t>
  </si>
  <si>
    <t>ID396</t>
  </si>
  <si>
    <t>ID397</t>
  </si>
  <si>
    <t>ID398</t>
  </si>
  <si>
    <t>ID399</t>
  </si>
  <si>
    <t>ID400</t>
  </si>
  <si>
    <t>ID401</t>
  </si>
  <si>
    <t>ID402</t>
  </si>
  <si>
    <t>ID403</t>
  </si>
  <si>
    <t>ID404</t>
  </si>
  <si>
    <t>ID405</t>
  </si>
  <si>
    <t>ID406</t>
  </si>
  <si>
    <t>ID407</t>
  </si>
  <si>
    <t>ID408</t>
  </si>
  <si>
    <t>ID409</t>
  </si>
  <si>
    <t>ID410</t>
  </si>
  <si>
    <t>ID411</t>
  </si>
  <si>
    <t>ID412</t>
  </si>
  <si>
    <t>ID413</t>
  </si>
  <si>
    <t>ID414</t>
  </si>
  <si>
    <t>ID415</t>
  </si>
  <si>
    <t>ID416</t>
  </si>
  <si>
    <t>ID417</t>
  </si>
  <si>
    <t>ID418</t>
  </si>
  <si>
    <t>ID419</t>
  </si>
  <si>
    <t>ID420</t>
  </si>
  <si>
    <t>ID421</t>
  </si>
  <si>
    <t>ID422</t>
  </si>
  <si>
    <t>ID423</t>
  </si>
  <si>
    <t>ID424</t>
  </si>
  <si>
    <t>ID425</t>
  </si>
  <si>
    <t>ID426</t>
  </si>
  <si>
    <t>ID427</t>
  </si>
  <si>
    <t>ID428</t>
  </si>
  <si>
    <t>ID429</t>
  </si>
  <si>
    <t>ID430</t>
  </si>
  <si>
    <t>ID431</t>
  </si>
  <si>
    <t>ID432</t>
  </si>
  <si>
    <t>ID433</t>
  </si>
  <si>
    <t>ID434</t>
  </si>
  <si>
    <t>ID435</t>
  </si>
  <si>
    <t>ID436</t>
  </si>
  <si>
    <t>ID437</t>
  </si>
  <si>
    <t>ID438</t>
  </si>
  <si>
    <t>ID439</t>
  </si>
  <si>
    <t>ID440</t>
  </si>
  <si>
    <t>ID441</t>
  </si>
  <si>
    <t>ID442</t>
  </si>
  <si>
    <t>ID443</t>
  </si>
  <si>
    <t>ID444</t>
  </si>
  <si>
    <t>ID445</t>
  </si>
  <si>
    <t>ID446</t>
  </si>
  <si>
    <t>ID447</t>
  </si>
  <si>
    <t>ID448</t>
  </si>
  <si>
    <t>ID449</t>
  </si>
  <si>
    <t>ID450</t>
  </si>
  <si>
    <t>ID451</t>
  </si>
  <si>
    <t>ID452</t>
  </si>
  <si>
    <t>ID453</t>
  </si>
  <si>
    <t>ID454</t>
  </si>
  <si>
    <t>ID455</t>
  </si>
  <si>
    <t>ID456</t>
  </si>
  <si>
    <t>ID457</t>
  </si>
  <si>
    <t>ID458</t>
  </si>
  <si>
    <t>ID459</t>
  </si>
  <si>
    <t>ID460</t>
  </si>
  <si>
    <t>ID461</t>
  </si>
  <si>
    <t>ID462</t>
  </si>
  <si>
    <t>ID463</t>
  </si>
  <si>
    <t>ID464</t>
  </si>
  <si>
    <t>ID465</t>
  </si>
  <si>
    <t>ID466</t>
  </si>
  <si>
    <t>ID467</t>
  </si>
  <si>
    <t>ID468</t>
  </si>
  <si>
    <t>ID469</t>
  </si>
  <si>
    <t>ID470</t>
  </si>
  <si>
    <t>ID471</t>
  </si>
  <si>
    <t>ID472</t>
  </si>
  <si>
    <t>ID473</t>
  </si>
  <si>
    <t>ID474</t>
  </si>
  <si>
    <t>ID475</t>
  </si>
  <si>
    <t>ID476</t>
  </si>
  <si>
    <t>ID477</t>
  </si>
  <si>
    <t>ID478</t>
  </si>
  <si>
    <t>ID479</t>
  </si>
  <si>
    <t>ID480</t>
  </si>
  <si>
    <t>ID481</t>
  </si>
  <si>
    <t>ID482</t>
  </si>
  <si>
    <t>ID483</t>
  </si>
  <si>
    <t>ID484</t>
  </si>
  <si>
    <t>ID485</t>
  </si>
  <si>
    <t>ID486</t>
  </si>
  <si>
    <t>ID487</t>
  </si>
  <si>
    <t>ID488</t>
  </si>
  <si>
    <t>ID489</t>
  </si>
  <si>
    <t>ID490</t>
  </si>
  <si>
    <t>ID491</t>
  </si>
  <si>
    <t>ID492</t>
  </si>
  <si>
    <t>ID493</t>
  </si>
  <si>
    <t>ID494</t>
  </si>
  <si>
    <t>ID495</t>
  </si>
  <si>
    <t>ID496</t>
  </si>
  <si>
    <t>ID497</t>
  </si>
  <si>
    <t>ID498</t>
  </si>
  <si>
    <t>ID499</t>
  </si>
  <si>
    <t>ID500</t>
  </si>
  <si>
    <t>ID501</t>
  </si>
  <si>
    <t>ID502</t>
  </si>
  <si>
    <t>ID503</t>
  </si>
  <si>
    <t>ID504</t>
  </si>
  <si>
    <t>ID505</t>
  </si>
  <si>
    <t>ID506</t>
  </si>
  <si>
    <t>ID507</t>
  </si>
  <si>
    <t>ID508</t>
  </si>
  <si>
    <t>ID509</t>
  </si>
  <si>
    <t>ID510</t>
  </si>
  <si>
    <t>ID511</t>
  </si>
  <si>
    <t>ID512</t>
  </si>
  <si>
    <t>ID513</t>
  </si>
  <si>
    <t>ID514</t>
  </si>
  <si>
    <t>ID515</t>
  </si>
  <si>
    <t>ID516</t>
  </si>
  <si>
    <t>ID517</t>
  </si>
  <si>
    <t>ID518</t>
  </si>
  <si>
    <t>ID519</t>
  </si>
  <si>
    <t>ID520</t>
  </si>
  <si>
    <t>ID521</t>
  </si>
  <si>
    <t>ID522</t>
  </si>
  <si>
    <t>ID523</t>
  </si>
  <si>
    <t>ID524</t>
  </si>
  <si>
    <t>ID525</t>
  </si>
  <si>
    <t>ID526</t>
  </si>
  <si>
    <t>ID527</t>
  </si>
  <si>
    <t>ID528</t>
  </si>
  <si>
    <t>ID529</t>
  </si>
  <si>
    <t>ID530</t>
  </si>
  <si>
    <t>ID531</t>
  </si>
  <si>
    <t>ID532</t>
  </si>
  <si>
    <t>ID533</t>
  </si>
  <si>
    <t>ID534</t>
  </si>
  <si>
    <t>ID535</t>
  </si>
  <si>
    <t>ID536</t>
  </si>
  <si>
    <t>ID537</t>
  </si>
  <si>
    <t>ID538</t>
  </si>
  <si>
    <t>ID539</t>
  </si>
  <si>
    <t>ID540</t>
  </si>
  <si>
    <t>ID541</t>
  </si>
  <si>
    <t>ID542</t>
  </si>
  <si>
    <t>ID543</t>
  </si>
  <si>
    <t>ID544</t>
  </si>
  <si>
    <t>ID545</t>
  </si>
  <si>
    <t>ID546</t>
  </si>
  <si>
    <t>ID547</t>
  </si>
  <si>
    <t>ID548</t>
  </si>
  <si>
    <t>ID549</t>
  </si>
  <si>
    <t>ID550</t>
  </si>
  <si>
    <t>ID551</t>
  </si>
  <si>
    <t>ID552</t>
  </si>
  <si>
    <t>ID553</t>
  </si>
  <si>
    <t>ID554</t>
  </si>
  <si>
    <t>ID555</t>
  </si>
  <si>
    <t>ID556</t>
  </si>
  <si>
    <t>ID557</t>
  </si>
  <si>
    <t>ID558</t>
  </si>
  <si>
    <t>ID559</t>
  </si>
  <si>
    <t>ID560</t>
  </si>
  <si>
    <t>ID561</t>
  </si>
  <si>
    <t>ID562</t>
  </si>
  <si>
    <t>ID563</t>
  </si>
  <si>
    <t>ID564</t>
  </si>
  <si>
    <t>ID565</t>
  </si>
  <si>
    <t>ID566</t>
  </si>
  <si>
    <t>ID567</t>
  </si>
  <si>
    <t>ID568</t>
  </si>
  <si>
    <t>ID569</t>
  </si>
  <si>
    <t>ID570</t>
  </si>
  <si>
    <t>ID571</t>
  </si>
  <si>
    <t>ID572</t>
  </si>
  <si>
    <t>ID573</t>
  </si>
  <si>
    <t>ID574</t>
  </si>
  <si>
    <t>ID575</t>
  </si>
  <si>
    <t>ID576</t>
  </si>
  <si>
    <t>ID577</t>
  </si>
  <si>
    <t>ID578</t>
  </si>
  <si>
    <t>ID579</t>
  </si>
  <si>
    <t>ID580</t>
  </si>
  <si>
    <t>ID581</t>
  </si>
  <si>
    <t>ID582</t>
  </si>
  <si>
    <t>ID583</t>
  </si>
  <si>
    <t>ID584</t>
  </si>
  <si>
    <t>ID585</t>
  </si>
  <si>
    <t>ID586</t>
  </si>
  <si>
    <t>ID587</t>
  </si>
  <si>
    <t>ID588</t>
  </si>
  <si>
    <t>ID589</t>
  </si>
  <si>
    <t>ID590</t>
  </si>
  <si>
    <t>ID591</t>
  </si>
  <si>
    <t>ID592</t>
  </si>
  <si>
    <t>ID593</t>
  </si>
  <si>
    <t>ID594</t>
  </si>
  <si>
    <t>ID595</t>
  </si>
  <si>
    <t>ID596</t>
  </si>
  <si>
    <t>ID597</t>
  </si>
  <si>
    <t>ID598</t>
  </si>
  <si>
    <t>ID599</t>
  </si>
  <si>
    <t>ID600</t>
  </si>
  <si>
    <t>ID601</t>
  </si>
  <si>
    <t>ID602</t>
  </si>
  <si>
    <t>ID603</t>
  </si>
  <si>
    <t>ID604</t>
  </si>
  <si>
    <t>ID605</t>
  </si>
  <si>
    <t>ID606</t>
  </si>
  <si>
    <t>ID607</t>
  </si>
  <si>
    <t>ID608</t>
  </si>
  <si>
    <t>ID609</t>
  </si>
  <si>
    <t>ID610</t>
  </si>
  <si>
    <t>ID611</t>
  </si>
  <si>
    <t>ID612</t>
  </si>
  <si>
    <t>ID613</t>
  </si>
  <si>
    <t>ID614</t>
  </si>
  <si>
    <t>ID615</t>
  </si>
  <si>
    <t>ID616</t>
  </si>
  <si>
    <t>ID617</t>
  </si>
  <si>
    <t>ID618</t>
  </si>
  <si>
    <t>ID619</t>
  </si>
  <si>
    <t>ID620</t>
  </si>
  <si>
    <t>ID621</t>
  </si>
  <si>
    <t>ID622</t>
  </si>
  <si>
    <t>ID623</t>
  </si>
  <si>
    <t>ID624</t>
  </si>
  <si>
    <t>ID625</t>
  </si>
  <si>
    <t>ID626</t>
  </si>
  <si>
    <t>ID627</t>
  </si>
  <si>
    <t>ID628</t>
  </si>
  <si>
    <t>ID629</t>
  </si>
  <si>
    <t>ID630</t>
  </si>
  <si>
    <t>ID631</t>
  </si>
  <si>
    <t>ID632</t>
  </si>
  <si>
    <t>ID633</t>
  </si>
  <si>
    <t>ID634</t>
  </si>
  <si>
    <t>ID635</t>
  </si>
  <si>
    <t>ID636</t>
  </si>
  <si>
    <t>ID637</t>
  </si>
  <si>
    <t>ID638</t>
  </si>
  <si>
    <t>ID639</t>
  </si>
  <si>
    <t>ID640</t>
  </si>
  <si>
    <t>ID641</t>
  </si>
  <si>
    <t>ID642</t>
  </si>
  <si>
    <t>ID643</t>
  </si>
  <si>
    <t>ID644</t>
  </si>
  <si>
    <t>ID645</t>
  </si>
  <si>
    <t>ID646</t>
  </si>
  <si>
    <t>ID647</t>
  </si>
  <si>
    <t>ID648</t>
  </si>
  <si>
    <t>ID649</t>
  </si>
  <si>
    <t>ID650</t>
  </si>
  <si>
    <t>ID651</t>
  </si>
  <si>
    <t>ID652</t>
  </si>
  <si>
    <t>ID653</t>
  </si>
  <si>
    <t>ID654</t>
  </si>
  <si>
    <t>ID655</t>
  </si>
  <si>
    <t>ID656</t>
  </si>
  <si>
    <t>ID657</t>
  </si>
  <si>
    <t>ID658</t>
  </si>
  <si>
    <t>ID659</t>
  </si>
  <si>
    <t>ID660</t>
  </si>
  <si>
    <t>ID661</t>
  </si>
  <si>
    <t>ID662</t>
  </si>
  <si>
    <t>ID663</t>
  </si>
  <si>
    <t>ID664</t>
  </si>
  <si>
    <t>ID665</t>
  </si>
  <si>
    <t>ID666</t>
  </si>
  <si>
    <t>ID667</t>
  </si>
  <si>
    <t>ID668</t>
  </si>
  <si>
    <t>ID669</t>
  </si>
  <si>
    <t>ID670</t>
  </si>
  <si>
    <t>ID671</t>
  </si>
  <si>
    <t>ID672</t>
  </si>
  <si>
    <t>ID673</t>
  </si>
  <si>
    <t>ID674</t>
  </si>
  <si>
    <t>ID675</t>
  </si>
  <si>
    <t>ID676</t>
  </si>
  <si>
    <t>ID677</t>
  </si>
  <si>
    <t>ID678</t>
  </si>
  <si>
    <t>ID679</t>
  </si>
  <si>
    <t>ID680</t>
  </si>
  <si>
    <t>ID681</t>
  </si>
  <si>
    <t>ID682</t>
  </si>
  <si>
    <t>ID683</t>
  </si>
  <si>
    <t>ID684</t>
  </si>
  <si>
    <t>ID685</t>
  </si>
  <si>
    <t>ID686</t>
  </si>
  <si>
    <t>ID687</t>
  </si>
  <si>
    <t>ID688</t>
  </si>
  <si>
    <t>ID689</t>
  </si>
  <si>
    <t>ID690</t>
  </si>
  <si>
    <t>ID691</t>
  </si>
  <si>
    <t>ID692</t>
  </si>
  <si>
    <t>ID693</t>
  </si>
  <si>
    <t>ID694</t>
  </si>
  <si>
    <t>ID695</t>
  </si>
  <si>
    <t>ID696</t>
  </si>
  <si>
    <t>ID697</t>
  </si>
  <si>
    <t>ID698</t>
  </si>
  <si>
    <t>ID699</t>
  </si>
  <si>
    <t>ID700</t>
  </si>
  <si>
    <t>ID701</t>
  </si>
  <si>
    <t>ID702</t>
  </si>
  <si>
    <t>ID703</t>
  </si>
  <si>
    <t>ID704</t>
  </si>
  <si>
    <t>ID705</t>
  </si>
  <si>
    <t>ID706</t>
  </si>
  <si>
    <t>ID707</t>
  </si>
  <si>
    <t>ID708</t>
  </si>
  <si>
    <t>ID709</t>
  </si>
  <si>
    <t>ID710</t>
  </si>
  <si>
    <t>ID711</t>
  </si>
  <si>
    <t>ID712</t>
  </si>
  <si>
    <t>ID713</t>
  </si>
  <si>
    <t>ID714</t>
  </si>
  <si>
    <t>ID715</t>
  </si>
  <si>
    <t>ID716</t>
  </si>
  <si>
    <t>ID717</t>
  </si>
  <si>
    <t>ID718</t>
  </si>
  <si>
    <t>ID719</t>
  </si>
  <si>
    <t>ID720</t>
  </si>
  <si>
    <t>ID721</t>
  </si>
  <si>
    <t>ID722</t>
  </si>
  <si>
    <t>ID723</t>
  </si>
  <si>
    <t>ID724</t>
  </si>
  <si>
    <t>ID725</t>
  </si>
  <si>
    <t>ID726</t>
  </si>
  <si>
    <t>ID727</t>
  </si>
  <si>
    <t>ID728</t>
  </si>
  <si>
    <t>ID729</t>
  </si>
  <si>
    <t>ID730</t>
  </si>
  <si>
    <t>ID731</t>
  </si>
  <si>
    <t>ID732</t>
  </si>
  <si>
    <t>ID733</t>
  </si>
  <si>
    <t>ID734</t>
  </si>
  <si>
    <t>ID735</t>
  </si>
  <si>
    <t>ID736</t>
  </si>
  <si>
    <t>ID737</t>
  </si>
  <si>
    <t>ID738</t>
  </si>
  <si>
    <t>ID739</t>
  </si>
  <si>
    <t>ID740</t>
  </si>
  <si>
    <t>ID741</t>
  </si>
  <si>
    <t>ID742</t>
  </si>
  <si>
    <t>ID743</t>
  </si>
  <si>
    <t>ID744</t>
  </si>
  <si>
    <t>ID745</t>
  </si>
  <si>
    <t>ID746</t>
  </si>
  <si>
    <t>ID747</t>
  </si>
  <si>
    <t>ID748</t>
  </si>
  <si>
    <t>ID749</t>
  </si>
  <si>
    <t>ID750</t>
  </si>
  <si>
    <t>ID751</t>
  </si>
  <si>
    <t>ID752</t>
  </si>
  <si>
    <t>ID753</t>
  </si>
  <si>
    <t>ID754</t>
  </si>
  <si>
    <t>ID755</t>
  </si>
  <si>
    <t>ID756</t>
  </si>
  <si>
    <t>ID757</t>
  </si>
  <si>
    <t>ID758</t>
  </si>
  <si>
    <t>ID759</t>
  </si>
  <si>
    <t>ID760</t>
  </si>
  <si>
    <t>ID761</t>
  </si>
  <si>
    <t>ID762</t>
  </si>
  <si>
    <t>ID763</t>
  </si>
  <si>
    <t>ID764</t>
  </si>
  <si>
    <t>ID765</t>
  </si>
  <si>
    <t>ID766</t>
  </si>
  <si>
    <t>ID767</t>
  </si>
  <si>
    <t>ID768</t>
  </si>
  <si>
    <t>ID769</t>
  </si>
  <si>
    <t>ID770</t>
  </si>
  <si>
    <t>ID771</t>
  </si>
  <si>
    <t>ID772</t>
  </si>
  <si>
    <t>ID773</t>
  </si>
  <si>
    <t>ID774</t>
  </si>
  <si>
    <t>ID775</t>
  </si>
  <si>
    <t>ID776</t>
  </si>
  <si>
    <t>ID777</t>
  </si>
  <si>
    <t>ID778</t>
  </si>
  <si>
    <t>ID779</t>
  </si>
  <si>
    <t>ID780</t>
  </si>
  <si>
    <t>ID781</t>
  </si>
  <si>
    <t>ID782</t>
  </si>
  <si>
    <t>ID783</t>
  </si>
  <si>
    <t>ID784</t>
  </si>
  <si>
    <t>ID785</t>
  </si>
  <si>
    <t>ID786</t>
  </si>
  <si>
    <t>ID787</t>
  </si>
  <si>
    <t>ID788</t>
  </si>
  <si>
    <t>ID789</t>
  </si>
  <si>
    <t>ID790</t>
  </si>
  <si>
    <t>ID791</t>
  </si>
  <si>
    <t>ID792</t>
  </si>
  <si>
    <t>ID793</t>
  </si>
  <si>
    <t>ID794</t>
  </si>
  <si>
    <t>ID795</t>
  </si>
  <si>
    <t>ID796</t>
  </si>
  <si>
    <t>ID797</t>
  </si>
  <si>
    <t>ID798</t>
  </si>
  <si>
    <t>ID799</t>
  </si>
  <si>
    <t>ID800</t>
  </si>
  <si>
    <t>ID801</t>
  </si>
  <si>
    <t>ID802</t>
  </si>
  <si>
    <t>ID803</t>
  </si>
  <si>
    <t>ID804</t>
  </si>
  <si>
    <t>ID805</t>
  </si>
  <si>
    <t>ID806</t>
  </si>
  <si>
    <t>ID807</t>
  </si>
  <si>
    <t>ID808</t>
  </si>
  <si>
    <t>ID809</t>
  </si>
  <si>
    <t>ID810</t>
  </si>
  <si>
    <t>ID811</t>
  </si>
  <si>
    <t>ID812</t>
  </si>
  <si>
    <t>ID813</t>
  </si>
  <si>
    <t>ID814</t>
  </si>
  <si>
    <t>ID815</t>
  </si>
  <si>
    <t>ID816</t>
  </si>
  <si>
    <t>ID817</t>
  </si>
  <si>
    <t>ID818</t>
  </si>
  <si>
    <t>ID819</t>
  </si>
  <si>
    <t>ID820</t>
  </si>
  <si>
    <t>ID821</t>
  </si>
  <si>
    <t>ID822</t>
  </si>
  <si>
    <t>ID823</t>
  </si>
  <si>
    <t>ID824</t>
  </si>
  <si>
    <t>ID825</t>
  </si>
  <si>
    <t>ID826</t>
  </si>
  <si>
    <t>ID827</t>
  </si>
  <si>
    <t>ID828</t>
  </si>
  <si>
    <t>ID829</t>
  </si>
  <si>
    <t>ID830</t>
  </si>
  <si>
    <t>ID831</t>
  </si>
  <si>
    <t>ID832</t>
  </si>
  <si>
    <t>ID833</t>
  </si>
  <si>
    <t>ID834</t>
  </si>
  <si>
    <t>ID835</t>
  </si>
  <si>
    <t>ID836</t>
  </si>
  <si>
    <t>ID837</t>
  </si>
  <si>
    <t>ID838</t>
  </si>
  <si>
    <t>ID839</t>
  </si>
  <si>
    <t>ID840</t>
  </si>
  <si>
    <t>ID841</t>
  </si>
  <si>
    <t>ID842</t>
  </si>
  <si>
    <t>ID843</t>
  </si>
  <si>
    <t>ID844</t>
  </si>
  <si>
    <t>ID845</t>
  </si>
  <si>
    <t>ID846</t>
  </si>
  <si>
    <t>ID847</t>
  </si>
  <si>
    <t>ID848</t>
  </si>
  <si>
    <t>ID849</t>
  </si>
  <si>
    <t>ID850</t>
  </si>
  <si>
    <t>ID851</t>
  </si>
  <si>
    <t>ID852</t>
  </si>
  <si>
    <t>ID853</t>
  </si>
  <si>
    <t>ID854</t>
  </si>
  <si>
    <t>ID855</t>
  </si>
  <si>
    <t>ID856</t>
  </si>
  <si>
    <t>ID857</t>
  </si>
  <si>
    <t>ID858</t>
  </si>
  <si>
    <t>ID859</t>
  </si>
  <si>
    <t>ID860</t>
  </si>
  <si>
    <t>ID861</t>
  </si>
  <si>
    <t>ID862</t>
  </si>
  <si>
    <t>ID863</t>
  </si>
  <si>
    <t>ID864</t>
  </si>
  <si>
    <t>ID865</t>
  </si>
  <si>
    <t>ID866</t>
  </si>
  <si>
    <t>ID867</t>
  </si>
  <si>
    <t>ID868</t>
  </si>
  <si>
    <t>ID869</t>
  </si>
  <si>
    <t>ID870</t>
  </si>
  <si>
    <t>ID871</t>
  </si>
  <si>
    <t>ID872</t>
  </si>
  <si>
    <t>ID873</t>
  </si>
  <si>
    <t>ID874</t>
  </si>
  <si>
    <t>ID875</t>
  </si>
  <si>
    <t>ID876</t>
  </si>
  <si>
    <t>ID877</t>
  </si>
  <si>
    <t>ID878</t>
  </si>
  <si>
    <t>ID879</t>
  </si>
  <si>
    <t>ID880</t>
  </si>
  <si>
    <t>ID881</t>
  </si>
  <si>
    <t>ID882</t>
  </si>
  <si>
    <t>ID883</t>
  </si>
  <si>
    <t>ID884</t>
  </si>
  <si>
    <t>ID885</t>
  </si>
  <si>
    <t>ID886</t>
  </si>
  <si>
    <t>ID887</t>
  </si>
  <si>
    <t>ID888</t>
  </si>
  <si>
    <t>ID889</t>
  </si>
  <si>
    <t>ID890</t>
  </si>
  <si>
    <t>ID891</t>
  </si>
  <si>
    <t>ID892</t>
  </si>
  <si>
    <t>ID893</t>
  </si>
  <si>
    <t>ID894</t>
  </si>
  <si>
    <t>ID895</t>
  </si>
  <si>
    <t>ID896</t>
  </si>
  <si>
    <t>ID897</t>
  </si>
  <si>
    <t>ID898</t>
  </si>
  <si>
    <t>ID899</t>
  </si>
  <si>
    <t>ID900</t>
  </si>
  <si>
    <t>ID901</t>
  </si>
  <si>
    <t>ID902</t>
  </si>
  <si>
    <t>ID903</t>
  </si>
  <si>
    <t>ID904</t>
  </si>
  <si>
    <t>ID905</t>
  </si>
  <si>
    <t>ID906</t>
  </si>
  <si>
    <t>ID907</t>
  </si>
  <si>
    <t>ID908</t>
  </si>
  <si>
    <t>ID909</t>
  </si>
  <si>
    <t>ID910</t>
  </si>
  <si>
    <t>ID911</t>
  </si>
  <si>
    <t>ID912</t>
  </si>
  <si>
    <t>ID913</t>
  </si>
  <si>
    <t>ID914</t>
  </si>
  <si>
    <t>ID915</t>
  </si>
  <si>
    <t>ID916</t>
  </si>
  <si>
    <t>ID917</t>
  </si>
  <si>
    <t>ID918</t>
  </si>
  <si>
    <t>ID919</t>
  </si>
  <si>
    <t>ID920</t>
  </si>
  <si>
    <t>ID921</t>
  </si>
  <si>
    <t>ID922</t>
  </si>
  <si>
    <t>ID923</t>
  </si>
  <si>
    <t>ID924</t>
  </si>
  <si>
    <t>ID925</t>
  </si>
  <si>
    <t>ID926</t>
  </si>
  <si>
    <t>ID927</t>
  </si>
  <si>
    <t>ID928</t>
  </si>
  <si>
    <t>ID929</t>
  </si>
  <si>
    <t>ID930</t>
  </si>
  <si>
    <t>ID931</t>
  </si>
  <si>
    <t>ID932</t>
  </si>
  <si>
    <t>ID933</t>
  </si>
  <si>
    <t>ID934</t>
  </si>
  <si>
    <t>ID935</t>
  </si>
  <si>
    <t>ID936</t>
  </si>
  <si>
    <t>ID937</t>
  </si>
  <si>
    <t>ID938</t>
  </si>
  <si>
    <t>ID939</t>
  </si>
  <si>
    <t>ID940</t>
  </si>
  <si>
    <t>ID941</t>
  </si>
  <si>
    <t>ID942</t>
  </si>
  <si>
    <t>ID943</t>
  </si>
  <si>
    <t>ID944</t>
  </si>
  <si>
    <t>ID945</t>
  </si>
  <si>
    <t>ID946</t>
  </si>
  <si>
    <t>ID947</t>
  </si>
  <si>
    <t>ID948</t>
  </si>
  <si>
    <t>ID949</t>
  </si>
  <si>
    <t>ID950</t>
  </si>
  <si>
    <t>ID951</t>
  </si>
  <si>
    <t>ID952</t>
  </si>
  <si>
    <t>ID953</t>
  </si>
  <si>
    <t>ID954</t>
  </si>
  <si>
    <t>ID955</t>
  </si>
  <si>
    <t>ID956</t>
  </si>
  <si>
    <t>ID957</t>
  </si>
  <si>
    <t>ID958</t>
  </si>
  <si>
    <t>ID959</t>
  </si>
  <si>
    <t>ID960</t>
  </si>
  <si>
    <t>ID961</t>
  </si>
  <si>
    <t>ID962</t>
  </si>
  <si>
    <t>ID963</t>
  </si>
  <si>
    <t>ID964</t>
  </si>
  <si>
    <t>ID965</t>
  </si>
  <si>
    <t>ID966</t>
  </si>
  <si>
    <t>ID967</t>
  </si>
  <si>
    <t>ID968</t>
  </si>
  <si>
    <t>ID969</t>
  </si>
  <si>
    <t>ID970</t>
  </si>
  <si>
    <t>ID971</t>
  </si>
  <si>
    <t>ID972</t>
  </si>
  <si>
    <t>ID973</t>
  </si>
  <si>
    <t>ID974</t>
  </si>
  <si>
    <t>ID975</t>
  </si>
  <si>
    <t>ID976</t>
  </si>
  <si>
    <t>ID977</t>
  </si>
  <si>
    <t>ID978</t>
  </si>
  <si>
    <t>ID979</t>
  </si>
  <si>
    <t>ID980</t>
  </si>
  <si>
    <t>ID981</t>
  </si>
  <si>
    <t>ID982</t>
  </si>
  <si>
    <t>ID983</t>
  </si>
  <si>
    <t>ID984</t>
  </si>
  <si>
    <t>ID985</t>
  </si>
  <si>
    <t>ID986</t>
  </si>
  <si>
    <t>ID987</t>
  </si>
  <si>
    <t>ID988</t>
  </si>
  <si>
    <t>ID989</t>
  </si>
  <si>
    <t>ID990</t>
  </si>
  <si>
    <t>ID991</t>
  </si>
  <si>
    <t>ID992</t>
  </si>
  <si>
    <t>ID993</t>
  </si>
  <si>
    <t>ID994</t>
  </si>
  <si>
    <t>ID995</t>
  </si>
  <si>
    <t>ID996</t>
  </si>
  <si>
    <t>ID997</t>
  </si>
  <si>
    <t>ID998</t>
  </si>
  <si>
    <t>ID999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</si>
  <si>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</si>
  <si>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</si>
  <si>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</si>
  <si>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</si>
  <si>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</si>
  <si>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</si>
  <si>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</si>
  <si>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</si>
  <si>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</si>
  <si>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</si>
  <si>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</si>
  <si>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</si>
  <si>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</si>
  <si>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</si>
  <si>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</si>
  <si>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</si>
  <si>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</si>
  <si>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</si>
  <si>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</si>
  <si>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</si>
  <si>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</si>
  <si>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</si>
  <si>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</si>
  <si>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</si>
  <si>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</si>
  <si>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</si>
  <si>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</si>
  <si>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</si>
  <si>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</si>
  <si>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</si>
  <si>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</si>
  <si>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</si>
  <si>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</si>
  <si>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</si>
  <si>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</si>
  <si>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</si>
  <si>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</si>
  <si>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</si>
  <si>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</si>
  <si>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</si>
  <si>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</si>
  <si>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</si>
  <si>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</si>
  <si>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</si>
  <si>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</si>
  <si>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</si>
  <si>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</si>
  <si>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</si>
  <si>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</si>
  <si>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</si>
  <si>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</si>
  <si>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</si>
  <si>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</si>
  <si>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</si>
  <si>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</si>
  <si>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</si>
  <si>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</si>
  <si>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</si>
  <si>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</si>
  <si>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</si>
  <si>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</si>
  <si>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</si>
  <si>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</si>
  <si>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</si>
  <si>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</si>
  <si>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</si>
  <si>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</si>
  <si>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</si>
  <si>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</si>
  <si>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</si>
  <si>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</si>
  <si>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</si>
  <si>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</si>
  <si>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</si>
  <si>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</si>
  <si>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</si>
  <si>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</si>
  <si>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</si>
  <si>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</si>
  <si>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</si>
  <si>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</si>
  <si>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</si>
  <si>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</si>
  <si>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</si>
  <si>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</si>
  <si>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</si>
  <si>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</si>
  <si>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</si>
  <si>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</si>
  <si>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</si>
  <si>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</si>
  <si>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</si>
  <si>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</si>
  <si>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</si>
  <si>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</si>
  <si>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</si>
  <si>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</si>
  <si>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</si>
  <si>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</si>
  <si>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</si>
  <si>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</si>
  <si>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</si>
  <si>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</si>
  <si>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</si>
  <si>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</si>
  <si>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</si>
  <si>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</si>
  <si>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</si>
  <si>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</si>
  <si>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</si>
  <si>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</si>
  <si>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</si>
  <si>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</si>
  <si>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</si>
  <si>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</si>
  <si>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</si>
  <si>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</si>
  <si>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</si>
  <si>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</si>
  <si>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</si>
  <si>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</si>
  <si>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</si>
  <si>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</si>
  <si>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</si>
  <si>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</si>
  <si>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</si>
  <si>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</si>
  <si>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</si>
  <si>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</si>
  <si>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</si>
  <si>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</si>
  <si>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</si>
  <si>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</si>
  <si>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</si>
  <si>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</si>
  <si>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</si>
  <si>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</si>
  <si>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</si>
  <si>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</si>
  <si>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</si>
  <si>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</si>
  <si>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</si>
  <si>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</si>
  <si>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</si>
  <si>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</si>
  <si>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</si>
  <si>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</si>
  <si>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</si>
  <si>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</si>
  <si>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</si>
  <si>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</si>
  <si>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</si>
  <si>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</si>
  <si>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</si>
  <si>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</si>
  <si>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</si>
  <si>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</si>
  <si>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</si>
  <si>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</si>
  <si>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</si>
  <si>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</si>
  <si>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</si>
  <si>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</si>
  <si>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</si>
  <si>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</si>
  <si>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</si>
  <si>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</si>
  <si>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</si>
  <si>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</si>
  <si>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</si>
  <si>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</si>
  <si>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</si>
  <si>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</si>
  <si>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</si>
  <si>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</si>
  <si>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</si>
  <si>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</si>
  <si>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</si>
  <si>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</si>
  <si>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</si>
  <si>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</si>
  <si>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</si>
  <si>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</si>
  <si>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</si>
  <si>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</si>
  <si>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</si>
  <si>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</si>
  <si>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</si>
  <si>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</si>
  <si>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</si>
  <si>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</si>
  <si>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</si>
  <si>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</si>
  <si>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</si>
  <si>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</si>
  <si>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</si>
  <si>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</si>
  <si>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</si>
  <si>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</si>
  <si>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</si>
  <si>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</si>
  <si>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</si>
  <si>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</si>
  <si>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</si>
  <si>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</si>
  <si>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</si>
  <si>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</si>
  <si>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</si>
  <si>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</si>
  <si>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</si>
  <si>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</si>
  <si>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</si>
  <si>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</si>
  <si>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</si>
  <si>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</si>
  <si>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</si>
  <si>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</si>
  <si>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</si>
  <si>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</si>
  <si>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</si>
  <si>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</si>
  <si>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</si>
  <si>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</si>
  <si>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</si>
  <si>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</si>
  <si>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</si>
  <si>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</si>
  <si>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</si>
  <si>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</si>
  <si>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</si>
  <si>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</si>
  <si>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</si>
  <si>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</si>
  <si>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</si>
  <si>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</si>
  <si>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</si>
  <si>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</si>
  <si>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</si>
  <si>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</si>
  <si>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</si>
  <si>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</si>
  <si>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</si>
  <si>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</si>
  <si>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</si>
  <si>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</si>
  <si>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</si>
  <si>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</si>
  <si>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</si>
  <si>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</si>
  <si>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</si>
  <si>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</si>
  <si>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</si>
  <si>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</si>
  <si>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</si>
  <si>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</si>
  <si>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</si>
  <si>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</si>
  <si>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</si>
  <si>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</si>
  <si>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</si>
  <si>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</si>
  <si>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</si>
  <si>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</si>
  <si>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</si>
  <si>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</si>
  <si>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</si>
  <si>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</si>
  <si>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</si>
  <si>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</si>
  <si>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</si>
  <si>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</si>
  <si>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</si>
  <si>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</si>
  <si>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</si>
  <si>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</si>
  <si>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</si>
  <si>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</si>
  <si>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</si>
  <si>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</si>
  <si>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</si>
  <si>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</si>
  <si>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</si>
  <si>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</si>
  <si>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</si>
  <si>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</si>
  <si>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</si>
  <si>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</si>
  <si>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</si>
  <si>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</si>
  <si>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</si>
  <si>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</si>
  <si>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</si>
  <si>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</si>
  <si>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</si>
  <si>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</si>
  <si>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</si>
  <si>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</si>
  <si>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</si>
  <si>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</si>
  <si>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</si>
  <si>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</si>
  <si>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</si>
  <si>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</si>
  <si>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</si>
  <si>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</si>
  <si>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</si>
  <si>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</si>
  <si>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</si>
  <si>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</si>
  <si>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</si>
  <si>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</si>
  <si>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</si>
  <si>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</si>
  <si>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</si>
  <si>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</si>
  <si>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</si>
  <si>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</si>
  <si>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</si>
  <si>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</si>
  <si>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</si>
  <si>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</si>
  <si>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</si>
  <si>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</si>
  <si>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</si>
  <si>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</si>
  <si>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</si>
  <si>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</si>
  <si>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</si>
  <si>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</si>
  <si>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</si>
  <si>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</si>
  <si>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</si>
  <si>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</si>
  <si>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</si>
  <si>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</si>
  <si>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</si>
  <si>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</si>
  <si>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</si>
  <si>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</si>
  <si>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</si>
  <si>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</si>
  <si>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</si>
  <si>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</si>
  <si>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</si>
  <si>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</si>
  <si>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</si>
  <si>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</si>
  <si>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</si>
  <si>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</si>
  <si>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</si>
  <si>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</si>
  <si>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</si>
  <si>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</si>
  <si>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</si>
  <si>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</si>
  <si>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</si>
  <si>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</si>
  <si>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</si>
  <si>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</si>
  <si>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</si>
  <si>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</si>
  <si>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</si>
  <si>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</si>
  <si>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</si>
  <si>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</si>
  <si>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</si>
  <si>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</si>
  <si>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</si>
  <si>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</si>
  <si>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</si>
  <si>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</si>
  <si>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</si>
  <si>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</si>
  <si>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</si>
  <si>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</si>
  <si>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</si>
  <si>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</si>
  <si>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</si>
  <si>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</si>
  <si>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</si>
  <si>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</si>
  <si>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</si>
  <si>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</si>
  <si>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</si>
  <si>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</si>
  <si>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</si>
  <si>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</si>
  <si>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</si>
  <si>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</si>
  <si>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</si>
  <si>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</si>
  <si>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</si>
  <si>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</si>
  <si>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</si>
  <si>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</si>
  <si>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</si>
  <si>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</si>
  <si>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</si>
  <si>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</si>
  <si>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</si>
  <si>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</si>
  <si>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</si>
  <si>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</si>
  <si>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</si>
  <si>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</si>
  <si>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</si>
  <si>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</si>
  <si>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</si>
  <si>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</si>
  <si>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</si>
  <si>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</si>
  <si>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</si>
  <si>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</si>
  <si>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</si>
  <si>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</si>
  <si>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</si>
  <si>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</si>
  <si>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</si>
  <si>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</si>
  <si>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</si>
  <si>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</si>
  <si>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</si>
  <si>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</si>
  <si>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</si>
  <si>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</si>
  <si>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</si>
  <si>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</si>
  <si>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</si>
  <si>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</si>
  <si>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</si>
  <si>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</si>
  <si>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</si>
  <si>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</si>
  <si>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</si>
  <si>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</si>
  <si>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</si>
  <si>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</si>
  <si>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</si>
  <si>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</si>
  <si>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</si>
  <si>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</si>
  <si>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</si>
  <si>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</si>
  <si>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</si>
  <si>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</si>
  <si>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</si>
  <si>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</si>
  <si>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</si>
  <si>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</si>
  <si>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</si>
  <si>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</si>
  <si>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</si>
  <si>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</si>
  <si>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</si>
  <si>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</si>
  <si>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</si>
  <si>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</si>
  <si>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</si>
  <si>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</si>
  <si>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</si>
  <si>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</si>
  <si>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</si>
  <si>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</si>
  <si>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</si>
  <si>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</si>
  <si>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</si>
  <si>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</si>
  <si>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</si>
  <si>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</si>
  <si>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</si>
  <si>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</si>
  <si>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</si>
  <si>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</si>
  <si>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</si>
  <si>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</si>
  <si>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</si>
  <si>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</si>
  <si>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</si>
  <si>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</si>
  <si>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</si>
  <si>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</si>
  <si>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</si>
  <si>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</si>
  <si>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</si>
  <si>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</si>
  <si>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</si>
  <si>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</si>
  <si>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</si>
  <si>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</si>
  <si>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</si>
  <si>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</si>
  <si>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</si>
  <si>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</si>
  <si>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</si>
  <si>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</si>
  <si>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</si>
  <si>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</si>
  <si>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</si>
  <si>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</si>
  <si>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</si>
  <si>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</si>
  <si>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</si>
  <si>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</si>
  <si>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</si>
  <si>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</si>
  <si>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</si>
  <si>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</si>
  <si>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</si>
  <si>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</si>
  <si>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</si>
  <si>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</si>
  <si>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</si>
  <si>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</si>
  <si>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</si>
  <si>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</si>
  <si>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</si>
  <si>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</si>
  <si>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</si>
  <si>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</si>
  <si>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</si>
  <si>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</si>
  <si>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</si>
  <si>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</si>
  <si>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</si>
  <si>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</si>
  <si>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</si>
  <si>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</si>
  <si>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</si>
  <si>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</si>
  <si>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</si>
  <si>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</si>
  <si>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</si>
  <si>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</si>
  <si>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</si>
  <si>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</si>
  <si>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</si>
  <si>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</si>
  <si>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</si>
  <si>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</si>
  <si>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</si>
  <si>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</si>
  <si>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</si>
  <si>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</si>
  <si>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</si>
  <si>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</si>
  <si>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</si>
  <si>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</si>
  <si>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</si>
  <si>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</si>
  <si>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</si>
  <si>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</si>
  <si>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</si>
  <si>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</si>
  <si>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</si>
  <si>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</si>
  <si>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</si>
  <si>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</si>
  <si>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</si>
  <si>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</si>
  <si>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</si>
  <si>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</si>
  <si>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</si>
  <si>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</si>
  <si>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</si>
  <si>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</si>
  <si>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</si>
  <si>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</si>
  <si>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</si>
  <si>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</si>
  <si>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</si>
  <si>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</si>
  <si>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</si>
  <si>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</si>
  <si>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</si>
  <si>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</si>
  <si>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</si>
  <si>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</si>
  <si>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</si>
  <si>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</si>
  <si>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</si>
  <si>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</si>
  <si>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</si>
  <si>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</si>
  <si>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</si>
  <si>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</si>
  <si>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</si>
  <si>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</si>
  <si>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</si>
  <si>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</si>
  <si>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</si>
  <si>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</si>
  <si>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</si>
  <si>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</si>
  <si>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</si>
  <si>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</si>
  <si>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</si>
  <si>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</si>
  <si>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</si>
  <si>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</si>
  <si>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</si>
  <si>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</si>
  <si>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</si>
  <si>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</si>
  <si>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</si>
  <si>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</si>
  <si>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</si>
  <si>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</si>
  <si>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</si>
  <si>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</si>
  <si>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</si>
  <si>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</si>
  <si>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</si>
  <si>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</si>
  <si>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</si>
  <si>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</si>
  <si>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</si>
  <si>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</si>
  <si>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</si>
  <si>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</si>
  <si>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</si>
  <si>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</si>
  <si>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</si>
  <si>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</si>
  <si>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</si>
  <si>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</si>
  <si>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</si>
  <si>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</si>
  <si>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</si>
  <si>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</si>
  <si>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</si>
  <si>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</si>
  <si>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</si>
  <si>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</si>
  <si>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</si>
  <si>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</si>
  <si>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</si>
  <si>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</si>
  <si>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</si>
  <si>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</si>
  <si>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</si>
  <si>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</si>
  <si>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</si>
  <si>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</si>
  <si>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</si>
  <si>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</si>
  <si>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</si>
  <si>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</si>
  <si>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</si>
  <si>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</si>
  <si>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</si>
  <si>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</si>
  <si>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</si>
  <si>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</si>
  <si>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</si>
  <si>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</si>
  <si>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</si>
  <si>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</si>
  <si>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</si>
  <si>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</si>
  <si>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</si>
  <si>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</si>
  <si>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</si>
  <si>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</si>
  <si>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</si>
  <si>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</si>
  <si>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</si>
  <si>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</si>
  <si>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</si>
  <si>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</si>
  <si>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</si>
  <si>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</si>
  <si>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</si>
  <si>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</si>
  <si>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</si>
  <si>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</si>
  <si>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</si>
  <si>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</si>
  <si>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</si>
  <si>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</si>
  <si>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</si>
  <si>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</si>
  <si>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</si>
  <si>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</si>
  <si>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</si>
  <si>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</si>
  <si>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</si>
  <si>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</si>
  <si>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</si>
  <si>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</si>
  <si>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</si>
  <si>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</si>
  <si>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</si>
  <si>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</si>
  <si>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</si>
  <si>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</si>
  <si>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</si>
  <si>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</si>
  <si>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</si>
  <si>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</si>
  <si>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</si>
  <si>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</si>
  <si>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</si>
  <si>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</si>
  <si>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</si>
  <si>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</si>
  <si>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</si>
  <si>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</si>
  <si>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</si>
  <si>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</si>
  <si>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</si>
  <si>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</si>
  <si>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</si>
  <si>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</si>
  <si>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</si>
  <si>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</si>
  <si>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</si>
  <si>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</si>
  <si>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</si>
  <si>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</si>
  <si>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</si>
  <si>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</si>
  <si>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</si>
  <si>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</si>
  <si>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</si>
  <si>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</si>
  <si>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</si>
  <si>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</si>
  <si>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</si>
  <si>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</si>
  <si>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</si>
  <si>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</si>
  <si>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</si>
  <si>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</si>
  <si>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</si>
  <si>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</si>
  <si>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</si>
  <si>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</si>
  <si>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</si>
  <si>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</si>
  <si>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</si>
  <si>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</si>
  <si>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</si>
  <si>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</si>
  <si>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</si>
  <si>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</si>
  <si>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</si>
  <si>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</si>
  <si>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</si>
  <si>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</si>
  <si>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</si>
  <si>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</si>
  <si>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</si>
  <si>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</si>
  <si>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</si>
  <si>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</si>
  <si>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</si>
  <si>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</si>
  <si>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</si>
  <si>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</si>
  <si>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</si>
  <si>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</si>
  <si>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</si>
  <si>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</si>
  <si>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</si>
  <si>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</si>
  <si>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</si>
  <si>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</si>
  <si>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</si>
  <si>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</si>
  <si>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</si>
  <si>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</si>
  <si>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</si>
  <si>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</si>
  <si>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</si>
  <si>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</si>
  <si>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</si>
  <si>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</si>
  <si>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</si>
  <si>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</si>
  <si>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</si>
  <si>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</si>
  <si>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</si>
  <si>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</si>
  <si>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</si>
  <si>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</si>
  <si>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</si>
  <si>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</si>
  <si>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</si>
  <si>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</si>
  <si>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</si>
  <si>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</si>
  <si>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</si>
  <si>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</si>
  <si>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</si>
  <si>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</si>
  <si>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</si>
  <si>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</si>
  <si>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</si>
  <si>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</si>
  <si>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</si>
  <si>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</si>
  <si>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</si>
  <si>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</si>
  <si>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</si>
  <si>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</si>
  <si>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</si>
  <si>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</si>
  <si>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</si>
  <si>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</si>
  <si>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</si>
  <si>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</si>
  <si>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</si>
  <si>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</si>
  <si>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</si>
  <si>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</si>
  <si>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</si>
  <si>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</si>
  <si>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</si>
  <si>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</si>
  <si>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</si>
  <si>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</si>
  <si>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</si>
  <si>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</si>
  <si>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</si>
  <si>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</si>
  <si>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</si>
  <si>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</si>
  <si>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</si>
  <si>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</si>
  <si>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</si>
  <si>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</si>
  <si>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</si>
  <si>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</si>
  <si>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</si>
  <si>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</si>
  <si>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</si>
  <si>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</si>
  <si>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</si>
  <si>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</si>
  <si>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</si>
  <si>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</si>
  <si>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</si>
  <si>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</si>
  <si>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</si>
  <si>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</si>
  <si>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</si>
  <si>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</si>
  <si>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</si>
  <si>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</si>
  <si>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</si>
  <si>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</si>
  <si>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</si>
  <si>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</si>
  <si>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</si>
  <si>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</si>
  <si>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</si>
  <si>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</si>
  <si>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</si>
  <si>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</si>
  <si>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</si>
  <si>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</si>
  <si>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</si>
  <si>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</si>
  <si>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</si>
  <si>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</si>
  <si>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</si>
  <si>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</si>
  <si>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</si>
  <si>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</si>
  <si>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</si>
  <si>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</si>
  <si>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</si>
  <si>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</si>
  <si>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</si>
  <si>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</si>
  <si>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</si>
  <si>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</si>
  <si>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</si>
  <si>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</si>
  <si>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</si>
  <si>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</si>
  <si>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</si>
  <si>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</si>
  <si>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</si>
  <si>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</si>
  <si>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</si>
  <si>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</si>
  <si>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</si>
  <si>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</si>
  <si>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</si>
  <si>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</si>
  <si>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</si>
  <si>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</si>
  <si>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</si>
  <si>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</si>
  <si>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</si>
  <si>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</si>
  <si>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</si>
  <si>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</si>
  <si>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</si>
  <si>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</si>
  <si>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</si>
  <si>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</si>
  <si>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</si>
  <si>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</si>
  <si>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</si>
  <si>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</si>
  <si>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</si>
  <si>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</si>
  <si>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</si>
  <si>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</si>
  <si>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</si>
  <si>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</si>
  <si>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</si>
  <si>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</si>
  <si>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</si>
  <si>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</si>
  <si>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</si>
  <si>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</si>
  <si>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</si>
  <si>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</si>
  <si>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</si>
  <si>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</si>
  <si>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</si>
  <si>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</si>
  <si>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</si>
  <si>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</si>
  <si>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</si>
  <si>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</si>
  <si>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</si>
  <si>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</si>
  <si>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</si>
  <si>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</si>
  <si>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</si>
  <si>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</si>
  <si>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</si>
  <si>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</si>
  <si>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</si>
  <si>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</si>
  <si>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</si>
  <si>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</si>
  <si>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</si>
  <si>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</si>
  <si>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</si>
  <si>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</si>
  <si>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</si>
  <si>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</si>
  <si>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</si>
  <si>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</si>
  <si>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</si>
  <si>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</si>
  <si>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</si>
  <si>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</si>
  <si>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</si>
  <si>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</si>
  <si>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</si>
  <si>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</si>
  <si>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</si>
  <si>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</si>
  <si>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</si>
  <si>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</si>
  <si>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</si>
  <si>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</si>
  <si>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</si>
  <si>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</si>
  <si>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</si>
  <si>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</si>
  <si>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</si>
  <si>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</si>
  <si>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</si>
  <si>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</si>
  <si>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</si>
  <si>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</si>
  <si>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</si>
  <si>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</si>
  <si>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</si>
  <si>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</si>
  <si>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</si>
  <si>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</si>
  <si>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</si>
  <si>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</si>
  <si>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</si>
  <si>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</si>
  <si>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</si>
  <si>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</si>
  <si>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</si>
  <si>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</si>
  <si>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</si>
  <si>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</si>
  <si>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</si>
  <si>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</si>
  <si>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</si>
  <si>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</si>
  <si>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</si>
  <si>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</si>
  <si>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</si>
  <si>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</si>
  <si>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</si>
  <si>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</si>
  <si>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</si>
  <si>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</si>
  <si>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</si>
  <si>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</si>
  <si>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</si>
  <si>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</si>
  <si>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</si>
  <si>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</si>
  <si>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</si>
  <si>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</si>
  <si>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</si>
  <si>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</si>
  <si>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</si>
  <si>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</si>
  <si>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</si>
  <si>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</si>
  <si>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</si>
  <si>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</si>
  <si>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</si>
  <si>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</si>
  <si>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</si>
  <si>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</si>
  <si>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</si>
  <si>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</si>
  <si>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</si>
  <si>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</si>
  <si>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</si>
  <si>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</si>
  <si>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</si>
  <si>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</si>
  <si>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</si>
  <si>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</si>
  <si>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</si>
  <si>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</si>
  <si>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</si>
  <si>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</si>
  <si>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</si>
  <si>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</si>
  <si>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</si>
  <si>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</si>
  <si>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</si>
  <si>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</si>
  <si>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</si>
  <si>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</si>
  <si>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</si>
  <si>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</si>
  <si>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</si>
  <si>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</si>
  <si>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</si>
  <si>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</si>
  <si>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</si>
  <si>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</si>
  <si>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</si>
  <si>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</si>
  <si>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</si>
  <si>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</si>
  <si>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</si>
  <si>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</si>
  <si>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</si>
  <si>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</si>
  <si>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</si>
  <si>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</si>
  <si>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</si>
  <si>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</si>
  <si>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</si>
  <si>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</si>
  <si>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</si>
  <si>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</si>
  <si>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</si>
  <si>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</si>
  <si>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</si>
  <si>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</si>
  <si>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</si>
  <si>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</si>
  <si>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</si>
  <si>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</si>
  <si>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</si>
  <si>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</si>
  <si>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</si>
  <si>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</si>
  <si>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</si>
  <si>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</si>
  <si>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</si>
  <si>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</si>
  <si>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</si>
  <si>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</si>
  <si>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</si>
  <si>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</si>
  <si>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</si>
  <si>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</si>
  <si>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</si>
  <si>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</si>
  <si>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</si>
  <si>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</si>
  <si>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</si>
  <si>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</si>
  <si>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</si>
  <si>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</si>
  <si>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</si>
  <si>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</si>
  <si>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</si>
  <si>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</si>
  <si>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</si>
  <si>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</si>
  <si>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</si>
  <si>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</si>
  <si>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</si>
  <si>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</si>
  <si>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</si>
  <si>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</si>
  <si>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</si>
  <si>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</si>
  <si>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</si>
  <si>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</si>
  <si>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</si>
  <si>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</si>
  <si>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</si>
  <si>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</si>
  <si>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</si>
  <si>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</si>
  <si>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</si>
  <si>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</si>
  <si>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</si>
  <si>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</si>
  <si>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</si>
  <si>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</si>
  <si>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</si>
  <si>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</si>
  <si>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</si>
  <si>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</si>
  <si>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</si>
  <si>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</si>
  <si>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</si>
  <si>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</si>
  <si>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</si>
  <si>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</si>
  <si>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</si>
  <si>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</si>
  <si>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</si>
  <si>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</si>
  <si>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</si>
  <si>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</si>
  <si>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</si>
  <si>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</si>
  <si>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</si>
  <si>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</si>
  <si>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</si>
  <si>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</si>
  <si>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</si>
  <si>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</si>
  <si>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</si>
  <si>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</si>
  <si>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</si>
  <si>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</si>
  <si>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</si>
  <si>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</si>
  <si>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</si>
  <si>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</si>
  <si>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</si>
  <si>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</si>
  <si>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</si>
  <si>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</si>
  <si>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</si>
  <si>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</si>
  <si>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</si>
  <si>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</si>
  <si>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</si>
  <si>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</si>
  <si>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</si>
  <si>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</si>
  <si>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</si>
  <si>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</si>
  <si>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</si>
  <si>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</si>
  <si>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</si>
  <si>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</si>
  <si>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</si>
  <si>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</si>
  <si>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</si>
  <si>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</si>
  <si>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</si>
  <si>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</si>
  <si>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</si>
  <si>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</si>
  <si>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</si>
  <si>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</si>
  <si>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</si>
  <si>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</si>
  <si>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</si>
  <si>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</si>
  <si>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</si>
  <si>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</si>
  <si>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</si>
  <si>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</si>
  <si>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</si>
  <si>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</si>
  <si>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</si>
  <si>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</si>
  <si>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</si>
  <si>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</si>
  <si>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</si>
  <si>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</si>
  <si>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</si>
  <si>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</si>
  <si>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</si>
  <si>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</si>
  <si>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</si>
  <si>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</si>
  <si>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</si>
  <si>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</si>
  <si>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</si>
  <si>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</si>
  <si>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</si>
  <si>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</si>
  <si>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</si>
  <si>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</si>
  <si>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</si>
  <si>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</si>
  <si>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</si>
  <si>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</si>
  <si>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</si>
  <si>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</si>
  <si>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</si>
  <si>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</si>
  <si>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</si>
  <si>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</si>
  <si>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</si>
  <si>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</si>
  <si>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</si>
  <si>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</si>
  <si>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</si>
  <si>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</si>
  <si>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</si>
  <si>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</si>
  <si>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</si>
  <si>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</si>
  <si>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</si>
  <si>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</si>
  <si>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</si>
  <si>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</si>
  <si>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</si>
  <si>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</si>
  <si>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</si>
  <si>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</si>
  <si>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</si>
  <si>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</si>
  <si>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</si>
  <si>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</si>
  <si>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</si>
  <si>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</si>
  <si>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</si>
  <si>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</si>
  <si>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</si>
  <si>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</si>
  <si>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</si>
  <si>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</si>
  <si>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</si>
  <si>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</si>
  <si>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</si>
  <si>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</si>
  <si>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</si>
  <si>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</si>
  <si>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</si>
  <si>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</si>
  <si>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</si>
  <si>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</si>
  <si>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</si>
  <si>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</si>
  <si>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</si>
  <si>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</si>
  <si>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</si>
  <si>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</si>
  <si>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</si>
  <si>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</si>
  <si>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</si>
  <si>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</si>
  <si>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</si>
  <si>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</si>
  <si>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</si>
  <si>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</si>
  <si>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</si>
  <si>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</si>
  <si>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</si>
  <si>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</si>
  <si>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</si>
  <si>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</si>
  <si>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</si>
  <si>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</si>
  <si>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</si>
  <si>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</si>
  <si>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</si>
  <si>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</si>
  <si>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</si>
  <si>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</si>
  <si>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</si>
  <si>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</si>
  <si>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</si>
  <si>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</si>
  <si>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</si>
  <si>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</si>
  <si>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</si>
  <si>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</si>
  <si>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</si>
  <si>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</si>
  <si>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</si>
  <si>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</si>
  <si>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</si>
  <si>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</si>
  <si>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</si>
  <si>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</si>
  <si>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</si>
  <si>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</si>
  <si>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</si>
  <si>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</si>
  <si>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</si>
  <si>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</si>
  <si>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</si>
  <si>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</si>
  <si>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</si>
  <si>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</si>
  <si>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</si>
  <si>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</si>
  <si>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</si>
  <si>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</si>
  <si>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</si>
  <si>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</si>
  <si>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</si>
  <si>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</si>
  <si>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</si>
  <si>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</si>
  <si>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</si>
  <si>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</si>
  <si>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</si>
  <si>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</si>
  <si>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</si>
  <si>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</si>
  <si>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</si>
  <si>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Hawks, Ms.  Kelly</t>
  </si>
  <si>
    <t>Lehner, Mr.  Matthew D</t>
  </si>
  <si>
    <t>Lu, Mr.  Phil</t>
  </si>
  <si>
    <t>Osborne, Ms.  Kelsey</t>
  </si>
  <si>
    <t>Kadala, Ms.  Kristyn</t>
  </si>
  <si>
    <t>Baker, Mr.  Russell B.</t>
  </si>
  <si>
    <t>Macpherson, Mr.  Scott</t>
  </si>
  <si>
    <t>Hallman, Mr.  Stephen</t>
  </si>
  <si>
    <t>Moran, Mr.  Patrick R.</t>
  </si>
  <si>
    <t>Benner, Ms.  Brooke N.</t>
  </si>
  <si>
    <t>Fierro Vargas, Ms.  Paola Andrea</t>
  </si>
  <si>
    <t>Franz, Mr.  David</t>
  </si>
  <si>
    <t>Foster, Mr.  Wade</t>
  </si>
  <si>
    <t>Tenorio, Mr.  Franklin</t>
  </si>
  <si>
    <t>Rios, Ms.  Leilani M.</t>
  </si>
  <si>
    <t>Viau-Dupuis, Mr.  Philippe</t>
  </si>
  <si>
    <t>Cronin, Ms.  Jennifer A.</t>
  </si>
  <si>
    <t>Noordstar, Ms.  Christina M.</t>
  </si>
  <si>
    <t>Boudalia, Mr.  Said Sr.</t>
  </si>
  <si>
    <t>Flor, Mr.  John</t>
  </si>
  <si>
    <t>Fennon, Mr.  Myles</t>
  </si>
  <si>
    <t>Hribar, Ms.  Madelyn C</t>
  </si>
  <si>
    <t>Tassello, Ms.  Nicole</t>
  </si>
  <si>
    <t>Mauricette, Mr.  Eric A.</t>
  </si>
  <si>
    <t>Garcia, Mr.  Emiliano I.</t>
  </si>
  <si>
    <t>Airoldi, Mr.  Adam</t>
  </si>
  <si>
    <t>Cater-Cyker, Mr.  Zach</t>
  </si>
  <si>
    <t>Hamm, Ms.  Stephanie W.</t>
  </si>
  <si>
    <t>Cox, Mr.  Stephen</t>
  </si>
  <si>
    <t>Sachrajda, Ms.  Natalie</t>
  </si>
  <si>
    <t>Gareri, Ms.  Nicole J.</t>
  </si>
  <si>
    <t>Welch, Mr.  Jefferson D</t>
  </si>
  <si>
    <t>Prindiville, Mr.  Brendan D.</t>
  </si>
  <si>
    <t>Kincaid, Ms.  Courtney</t>
  </si>
  <si>
    <t>Bruestle, Ms.  Sydney L.</t>
  </si>
  <si>
    <t>Lachance, Mr.  Julien</t>
  </si>
  <si>
    <t>Eason, Mr.  Ryan M</t>
  </si>
  <si>
    <t>Grummon, Ms.  Anna H.</t>
  </si>
  <si>
    <t>Vanwechel, Ms.  Samantha</t>
  </si>
  <si>
    <t>Fisher, Mr.  Robert</t>
  </si>
  <si>
    <t>Jenkins, Mr.  James R.</t>
  </si>
  <si>
    <t>Peters, Ms.  Roseann</t>
  </si>
  <si>
    <t>Aha, Ms.  Nicole</t>
  </si>
  <si>
    <t>McElwain, Mr.  Spencer</t>
  </si>
  <si>
    <t>Januszewski, Mr.  Eric W</t>
  </si>
  <si>
    <t>Rohne, Ms.  Brianna L</t>
  </si>
  <si>
    <t>O'Grady, Mr.  Thomas J.</t>
  </si>
  <si>
    <t>Peters, Ms.  Melissa L</t>
  </si>
  <si>
    <t>De Simone, Mr.  Flavio</t>
  </si>
  <si>
    <t>Beckett, Mr.  Ryan</t>
  </si>
  <si>
    <t>Sobrilsky, Mr.  Anthony J.</t>
  </si>
  <si>
    <t>Wang, Ms.  Alex</t>
  </si>
  <si>
    <t>Campa, Mr.  David</t>
  </si>
  <si>
    <t>Clifford, Mr.  Andrew B</t>
  </si>
  <si>
    <t>Dalmata, Ms.  Dara E</t>
  </si>
  <si>
    <t>Vishik, Ms.  Inna</t>
  </si>
  <si>
    <t>Schorr, Mr.  Ari</t>
  </si>
  <si>
    <t>Lusardi, Ms.  Lindsey</t>
  </si>
  <si>
    <t>Rayner, Mr.  Kenny</t>
  </si>
  <si>
    <t>Voghel, Ms.  Louise</t>
  </si>
  <si>
    <t>Rieth, Mr.  Cameron</t>
  </si>
  <si>
    <t>Gollotto, Ms.  Katie T.</t>
  </si>
  <si>
    <t>Dunn, Ms.  Casey</t>
  </si>
  <si>
    <t>Blitzer, Mr.  David</t>
  </si>
  <si>
    <t>Smith, Mr.  Bryson C.</t>
  </si>
  <si>
    <t>Hyland, Ms.  Megan</t>
  </si>
  <si>
    <t>Ducharme, Mr.  Daniel</t>
  </si>
  <si>
    <t>Johnson, Mr.  Steven M.</t>
  </si>
  <si>
    <t>Mutz, Ms.  Jenna L.</t>
  </si>
  <si>
    <t>Lee, Mr.  Freeman</t>
  </si>
  <si>
    <t>Turner, Mr.  Jeff</t>
  </si>
  <si>
    <t>Rangel, Mr.  Elenilton V. Sr.</t>
  </si>
  <si>
    <t>Lacey, Ms.  Maurya</t>
  </si>
  <si>
    <t>Stiger, Ms.  Samantha C</t>
  </si>
  <si>
    <t>Caldwell, Ms.  Bethany A</t>
  </si>
  <si>
    <t>Marmillod, Mr.  Yves</t>
  </si>
  <si>
    <t>Cloutier-Simons, Ms.  Danielle</t>
  </si>
  <si>
    <t>Vegas, Ms.  Julia</t>
  </si>
  <si>
    <t>Cochran, Mr.  Joshua</t>
  </si>
  <si>
    <t>Holtzapple, Ms.  Jennifer</t>
  </si>
  <si>
    <t>Meyer, Ms.  Gwen M.</t>
  </si>
  <si>
    <t>Brickley, Mr.  Patrick</t>
  </si>
  <si>
    <t>Magee, Ms.  Kate</t>
  </si>
  <si>
    <t>Thoma, Mr.  Kevin</t>
  </si>
  <si>
    <t>Heagy, Mr.  Stephen II</t>
  </si>
  <si>
    <t>Regnier, Mr.  Philip</t>
  </si>
  <si>
    <t>Parendo, Mr.  Brett A</t>
  </si>
  <si>
    <t>Schell, Ms.  Rebecca</t>
  </si>
  <si>
    <t>Driscoll, Ms.  Kelley</t>
  </si>
  <si>
    <t>Mitchell, Ms.  Abigail K</t>
  </si>
  <si>
    <t>Cutler, Ms.  Hope</t>
  </si>
  <si>
    <t>Derian, Ms.  Elyse M.</t>
  </si>
  <si>
    <t>Farina, Mr.  Nicholas</t>
  </si>
  <si>
    <t>Saunders, Mr.  David</t>
  </si>
  <si>
    <t>Kratz, Ms.  Natalie</t>
  </si>
  <si>
    <t>Boland, Mr.  Thomas</t>
  </si>
  <si>
    <t>Van Hout, Ms.  Pamela J.</t>
  </si>
  <si>
    <t>Ramsey, Ms.  Jessica</t>
  </si>
  <si>
    <t>Gage, Mr.  Ron N</t>
  </si>
  <si>
    <t>Gollins, Mr.  Daniel</t>
  </si>
  <si>
    <t>Benestad, Mr.  Brian</t>
  </si>
  <si>
    <t>Aviv, Ms.  Sari</t>
  </si>
  <si>
    <t>Burns, Mr.  Robert M.</t>
  </si>
  <si>
    <t>Maldonado, Mr.  Ricardo</t>
  </si>
  <si>
    <t>Yitref, Mr.  Gedion</t>
  </si>
  <si>
    <t>Loudon-Brown, Mr.  Mark</t>
  </si>
  <si>
    <t>Sugathadasa, Mr.  Gamini P.</t>
  </si>
  <si>
    <t>Ganley, Ms.  Emily J</t>
  </si>
  <si>
    <t>Potter, Ms.  Amanda</t>
  </si>
  <si>
    <t>Rasmussen, Mr.  Nicholas</t>
  </si>
  <si>
    <t>Robinson, Mr.  Knox</t>
  </si>
  <si>
    <t>Antonopoulos, Ms.  Yianna</t>
  </si>
  <si>
    <t>Groner, Ms.  Roberta</t>
  </si>
  <si>
    <t>Zywicki, Mr.  Benjamin P.</t>
  </si>
  <si>
    <t>Cardinal, Mr.  Craig</t>
  </si>
  <si>
    <t>Alleman, Ms.  Ann</t>
  </si>
  <si>
    <t>Stroffolino, Mr.  Jamie P</t>
  </si>
  <si>
    <t>Clubb, Mr.  John</t>
  </si>
  <si>
    <t>McGoogan, Mr.  Charlie</t>
  </si>
  <si>
    <t>Keflezighi, Mr.  Meb</t>
  </si>
  <si>
    <t>Syed, Mr.  Aaqib L.</t>
  </si>
  <si>
    <t>Segal, Mr.  Craig A.</t>
  </si>
  <si>
    <t>Defranco, Ms.  Meredith</t>
  </si>
  <si>
    <t>Kells, Mr.  Doug</t>
  </si>
  <si>
    <t>Lawton, Ms.  Elizabeth J.</t>
  </si>
  <si>
    <t>Bejar, Mr.  Matthew P</t>
  </si>
  <si>
    <t>Navarro Castro, Mr.  Guillermo Sr.</t>
  </si>
  <si>
    <t>Tice, Mr.  Ryan C</t>
  </si>
  <si>
    <t>Wolf, Mr.  Dane</t>
  </si>
  <si>
    <t>Oppedal, Mr.  Jonas</t>
  </si>
  <si>
    <t>Wright, Mr.  George E</t>
  </si>
  <si>
    <t>Ellis, Ms.  Sara S</t>
  </si>
  <si>
    <t>Taormina, Mr.  Nick</t>
  </si>
  <si>
    <t>Lynch, Mr.  Timothy</t>
  </si>
  <si>
    <t>Tavella, Ms.  Becky L</t>
  </si>
  <si>
    <t>Neufeld, Ms.  Steph K.</t>
  </si>
  <si>
    <t>Walhovd, Ms.  Kristine B.</t>
  </si>
  <si>
    <t>Washburn, Mr.  Taylor B</t>
  </si>
  <si>
    <t>Mroz, Mr.  William</t>
  </si>
  <si>
    <t>Canaday, Mr.  Sage</t>
  </si>
  <si>
    <t>Atkins, Mr.  Cole</t>
  </si>
  <si>
    <t>Kropelnicki, Mr.  Jesse</t>
  </si>
  <si>
    <t>Braund, Ms.  Tammi J.</t>
  </si>
  <si>
    <t>Anderson, Mr.  Matthew S.</t>
  </si>
  <si>
    <t>Bilbrey, Mr.  Eric</t>
  </si>
  <si>
    <t>Curtis, Ms.  Valeria R</t>
  </si>
  <si>
    <t>Meyer, Mr.  Michael P</t>
  </si>
  <si>
    <t>Bardeesy, Mr.  Rami</t>
  </si>
  <si>
    <t>Shanahan, Mr.  Denis</t>
  </si>
  <si>
    <t>Sutter, Mr.  Brian E</t>
  </si>
  <si>
    <t>Yesian, Ms.  Bonnie</t>
  </si>
  <si>
    <t>Meers, Mr.  Michael P</t>
  </si>
  <si>
    <t>Conlon, Mr.  Paul</t>
  </si>
  <si>
    <t>Arnstein, Mr.  Michael</t>
  </si>
  <si>
    <t>Jurek, Mr.  Samuel</t>
  </si>
  <si>
    <t>Thill, Mr.  Matthew</t>
  </si>
  <si>
    <t>Glaz, Mr.  Daniel</t>
  </si>
  <si>
    <t>Sampson, Ms.  Syndy</t>
  </si>
  <si>
    <t>Duliba, Ms.  Aleksandra</t>
  </si>
  <si>
    <t>Tanguay, Mr.  Steeve T Sr.</t>
  </si>
  <si>
    <t>McClelland, Mr.  Richard</t>
  </si>
  <si>
    <t>Gorman, Mr.  Aaron T</t>
  </si>
  <si>
    <t>Nishimura, Mr.  Akira</t>
  </si>
  <si>
    <t>Brimble, Mr.  Ben</t>
  </si>
  <si>
    <t>Trenk, Ms.  Jana</t>
  </si>
  <si>
    <t>Wittmann, Mr.  Jay T.</t>
  </si>
  <si>
    <t>Tremblay, Ms.  Marie-Helene</t>
  </si>
  <si>
    <t>Scofield, Ms.  Bret R</t>
  </si>
  <si>
    <t>Yost, Mr.  Gardner L</t>
  </si>
  <si>
    <t>Torphy, Mr.  Bobby</t>
  </si>
  <si>
    <t>Busby, Ms.  Natalie</t>
  </si>
  <si>
    <t>Nguyen, Ms.  Lina</t>
  </si>
  <si>
    <t>Hanley, Mr.  Zebulon</t>
  </si>
  <si>
    <t>Scheer, Ms.  Amanda</t>
  </si>
  <si>
    <t>Rankin, Mr.  Greg</t>
  </si>
  <si>
    <t>Ricardi, Mr.  John</t>
  </si>
  <si>
    <t>Karkos, Ms.  Kelsey A.</t>
  </si>
  <si>
    <t>Price-Dierksen, Ms.  Bronwen L</t>
  </si>
  <si>
    <t>Knispel, Ms.  Manuela</t>
  </si>
  <si>
    <t>King, Ms.  Jennifer L</t>
  </si>
  <si>
    <t>Samuelson, Ms.  Abby W.</t>
  </si>
  <si>
    <t>Fredsall, Mr.  Tyler</t>
  </si>
  <si>
    <t>Eggleston, Mr.  Jeffrey</t>
  </si>
  <si>
    <t>Palombaro, Mr.  Matthew F</t>
  </si>
  <si>
    <t>Silva, Mr.  Ryan J.</t>
  </si>
  <si>
    <t>Bugala, Ms.  Amy</t>
  </si>
  <si>
    <t>Dublin, Mr.  Andrew P</t>
  </si>
  <si>
    <t>Cleland, Mr.  George M. V</t>
  </si>
  <si>
    <t>Evans, Ms.  Sarah</t>
  </si>
  <si>
    <t>Boyd, Ms.  Lara</t>
  </si>
  <si>
    <t>Roulier, Mr.  Sebastien</t>
  </si>
  <si>
    <t>Mullins, Mr.  Padraig</t>
  </si>
  <si>
    <t>Hofmann, Ms.  Heather</t>
  </si>
  <si>
    <t>Garcia Garcia, Mr.  Jorge</t>
  </si>
  <si>
    <t>Klecker, Mr.  Jack R</t>
  </si>
  <si>
    <t>Cancre, Mr.  Felix</t>
  </si>
  <si>
    <t>Denucci, Mr.  Christopher C</t>
  </si>
  <si>
    <t>Saldana, Mr.  Jesse</t>
  </si>
  <si>
    <t>Weinberg, Ms.  Jill</t>
  </si>
  <si>
    <t>Walsh, Mr.  William</t>
  </si>
  <si>
    <t>Pasten, Mr.  Alejandro</t>
  </si>
  <si>
    <t>LaBelle, Mr.  Ian E.</t>
  </si>
  <si>
    <t>Guzman, Mr.  Hector Sr.</t>
  </si>
  <si>
    <t>Turnbull, Ms.  Rebecca</t>
  </si>
  <si>
    <t>Aguero, Mr.  Matt</t>
  </si>
  <si>
    <t>Woodward, Ms.  Elizabeth H</t>
  </si>
  <si>
    <t>McElroy, Ms.  Grace</t>
  </si>
  <si>
    <t>Lopez, Mr.  Jaime</t>
  </si>
  <si>
    <t>Cardosi, Ms.  Calesse</t>
  </si>
  <si>
    <t>Looney, Ms.  Kate L</t>
  </si>
  <si>
    <t>Zyryanov, Mr.  Sergey</t>
  </si>
  <si>
    <t>Gavin, Mr.  Timothy V</t>
  </si>
  <si>
    <t>Littlefield, Mr.  Andrew S</t>
  </si>
  <si>
    <t>Shearer, Mr.  Matthew D</t>
  </si>
  <si>
    <t>Armstrong, Ms.  Jessica</t>
  </si>
  <si>
    <t>Warriner, Mr.  Lawrence</t>
  </si>
  <si>
    <t>White, Mr.  Alex</t>
  </si>
  <si>
    <t>Cordaro, Mr.  Kevin</t>
  </si>
  <si>
    <t>Hamilton, Mr.  Gavin M.</t>
  </si>
  <si>
    <t>Meyer, Mr.  Rick E</t>
  </si>
  <si>
    <t>Duke, Ms.  Andrea H.</t>
  </si>
  <si>
    <t>Malatesta, Mr.  Anthony S</t>
  </si>
  <si>
    <t>Hinrichsen, Mr.  Erik</t>
  </si>
  <si>
    <t>Lucan, Ms.  Kiley D</t>
  </si>
  <si>
    <t>Koch, Ms.  Jennifer</t>
  </si>
  <si>
    <t>Smith, Mr.  Chris</t>
  </si>
  <si>
    <t>O'Connor, Ms.  Marian M.</t>
  </si>
  <si>
    <t>Kampwerth, Mr.  Jeremy</t>
  </si>
  <si>
    <t>Federoff, Ms.  Allison H</t>
  </si>
  <si>
    <t>Goya, Ms.  Elizabeth</t>
  </si>
  <si>
    <t>Hodges, Mr.  Andrew</t>
  </si>
  <si>
    <t>Erickson, Mr.  Anders J</t>
  </si>
  <si>
    <t>Welleck, Mr.  Sean</t>
  </si>
  <si>
    <t>Polen, Mr.  Brian M.</t>
  </si>
  <si>
    <t>Lynch, Mr.  Jeremy</t>
  </si>
  <si>
    <t>Hufstader, Ms.  Susannah</t>
  </si>
  <si>
    <t>Doak, Mr.  Randy</t>
  </si>
  <si>
    <t>Noya, Mr.  Leslie</t>
  </si>
  <si>
    <t>Heninger, Ms.  Brittany L.</t>
  </si>
  <si>
    <t>Richardson, Ms.  Cassie J.</t>
  </si>
  <si>
    <t>Deucher, Mr.  Peter W</t>
  </si>
  <si>
    <t>Wilson, Mr.  Douglas</t>
  </si>
  <si>
    <t>Hall, Mr.  Dan</t>
  </si>
  <si>
    <t>Reed, Mr.  Dan M.</t>
  </si>
  <si>
    <t>Frome, Mr.  Eric L.</t>
  </si>
  <si>
    <t>Creasy, Mr.  Les J</t>
  </si>
  <si>
    <t>Latimer, Ms.  Stephanie</t>
  </si>
  <si>
    <t>Wei, Ms.  Melissa Y</t>
  </si>
  <si>
    <t>Hayes, Ms.  Ashley</t>
  </si>
  <si>
    <t>Velardo, Ms.  Stephanie M.</t>
  </si>
  <si>
    <t>Kastes, Ms.  Kylie</t>
  </si>
  <si>
    <t>Escorcia, Ms.  Kelly</t>
  </si>
  <si>
    <t>Larscheid, Ms.  Carrie</t>
  </si>
  <si>
    <t>O'Bannon, Mr.  Alex</t>
  </si>
  <si>
    <t>Ridgway, Mr.  Zach S</t>
  </si>
  <si>
    <t>Black, Mr.  Alan</t>
  </si>
  <si>
    <t>Canton, Mr.  Nate</t>
  </si>
  <si>
    <t>Fine, Mr.  Jesse G.</t>
  </si>
  <si>
    <t>Bui, Mr.  Jason</t>
  </si>
  <si>
    <t>Riepma, Ms.  Megan A.</t>
  </si>
  <si>
    <t>Inman, Mr.  Luke M</t>
  </si>
  <si>
    <t>Kruzel, Ms.  Jacy D</t>
  </si>
  <si>
    <t>Lindsay, Mr.  Simon G.</t>
  </si>
  <si>
    <t>Land, Ms.  Ainsley E.</t>
  </si>
  <si>
    <t>Brecher, Ms.  Erica A.</t>
  </si>
  <si>
    <t>Debolt, Mr.  Erik</t>
  </si>
  <si>
    <t>Oswalt, Ms.  Erin C.</t>
  </si>
  <si>
    <t>Boyd, Ms.  Adrienne</t>
  </si>
  <si>
    <t>Bulewich, Mr.  Adam</t>
  </si>
  <si>
    <t>Fukuda, Mr.  Yutaka</t>
  </si>
  <si>
    <t>Phillips, Mr.  Tyler M</t>
  </si>
  <si>
    <t>Maddison, Mr.  Stephen</t>
  </si>
  <si>
    <t>Lockwood, Mr.  Andrew B.</t>
  </si>
  <si>
    <t>Defilippi, Mr.  James</t>
  </si>
  <si>
    <t>Jackson, Mr.  Shawn P.</t>
  </si>
  <si>
    <t>Ozahowski, Mr.  Matt</t>
  </si>
  <si>
    <t>Guthals, Mr.  Nathaniel</t>
  </si>
  <si>
    <t>Yates, Mr.  Kevin D.</t>
  </si>
  <si>
    <t>Samuelson, Ms.  Joan</t>
  </si>
  <si>
    <t>Lemos, Mr.  Christopher A</t>
  </si>
  <si>
    <t>Seynders, Ms.  Kacy L.</t>
  </si>
  <si>
    <t>Saunders, Mr.  Benjamin H.</t>
  </si>
  <si>
    <t>Walker, Mr.  Xaviour J.</t>
  </si>
  <si>
    <t>Lam, Mr.  Michael T.</t>
  </si>
  <si>
    <t>Sweigart, Mr.  Bradley</t>
  </si>
  <si>
    <t>Sieczkowski, Ms.  Andrea</t>
  </si>
  <si>
    <t>Jurgens, Ms.  Nancy M</t>
  </si>
  <si>
    <t>Hackman, Mr.  Matt</t>
  </si>
  <si>
    <t>Klarich, Mr.  Lee</t>
  </si>
  <si>
    <t>Schulten, Mr.  Chris</t>
  </si>
  <si>
    <t>Fagerstrom, Mr.  Erik T.</t>
  </si>
  <si>
    <t>Bien, Mr.  Rod W</t>
  </si>
  <si>
    <t>Hess, Mr.  Joey</t>
  </si>
  <si>
    <t>Shaw, Ms.  Hillary L.</t>
  </si>
  <si>
    <t>Williams, Mr.  Eric J</t>
  </si>
  <si>
    <t>Menzies, Mr.  Nicolas</t>
  </si>
  <si>
    <t>Buehler, Mr.  Marcel</t>
  </si>
  <si>
    <t>Degen, Ms.  Ashley N</t>
  </si>
  <si>
    <t>Arsenault, Mr.  Evan D</t>
  </si>
  <si>
    <t>Hoff, Ms.  Krisana</t>
  </si>
  <si>
    <t>Hall, Mr.  Kyle</t>
  </si>
  <si>
    <t>Ashley, Ms.  Kate</t>
  </si>
  <si>
    <t>Rindahl, Mr.  Martin A.</t>
  </si>
  <si>
    <t>Clark, Ms.  Stacey</t>
  </si>
  <si>
    <t>Irish, Ms.  Christine</t>
  </si>
  <si>
    <t>Richardson, Ms.  Sarah C.</t>
  </si>
  <si>
    <t>Dewitt, Ms.  Megan</t>
  </si>
  <si>
    <t>Hickman, Mr.  Jason W</t>
  </si>
  <si>
    <t>Gonzalez, Ms.  Michele</t>
  </si>
  <si>
    <t>Difani, Ms.  Nikki</t>
  </si>
  <si>
    <t>Turner, Mr.  Philip J.</t>
  </si>
  <si>
    <t>Widmann, Mr.  Bryan L</t>
  </si>
  <si>
    <t>Tunney, Mr.  Timothy F</t>
  </si>
  <si>
    <t>San Juan, Ms.  Angielyn M</t>
  </si>
  <si>
    <t>Croll, Ms.  Jeanie M.</t>
  </si>
  <si>
    <t>Rolfes, Mr.  Greg</t>
  </si>
  <si>
    <t>Hinkle, Mr.  John</t>
  </si>
  <si>
    <t>Leuchanka, Mr.  Aliaksandr</t>
  </si>
  <si>
    <t>Ayr, Mr.  Jason M.</t>
  </si>
  <si>
    <t>Siegel, Ms.  Sheera K</t>
  </si>
  <si>
    <t>Penrose, Ms.  Janice</t>
  </si>
  <si>
    <t>Schuler, Mr.  Timothy G.</t>
  </si>
  <si>
    <t>Walker, Mr.  Alan R</t>
  </si>
  <si>
    <t>Stange, Mr.  Michael</t>
  </si>
  <si>
    <t>Roy, Ms.  Marie-France</t>
  </si>
  <si>
    <t>Potere, Mr.  Erik F.</t>
  </si>
  <si>
    <t>Podgurski, Mr.  Andrew</t>
  </si>
  <si>
    <t>Diamond, Mr.  Anthony</t>
  </si>
  <si>
    <t>Sallade, Mr.  Chris</t>
  </si>
  <si>
    <t>Zhang, Mr.  Yu</t>
  </si>
  <si>
    <t>Chatfield, Mr.  Caleb N</t>
  </si>
  <si>
    <t>Bruns, Mr.  Jason M.</t>
  </si>
  <si>
    <t>Yochum, Ms.  Angela R</t>
  </si>
  <si>
    <t>Freeburn, Mr.  Keith J</t>
  </si>
  <si>
    <t>Spencer, Ms.  Emma</t>
  </si>
  <si>
    <t>Jarosik, Mr.  Nathan A</t>
  </si>
  <si>
    <t>Heinzen, Ms.  Kathryn</t>
  </si>
  <si>
    <t>Kelley, Ms.  Elizabeth H.</t>
  </si>
  <si>
    <t>Thacker, Mr.  Ben</t>
  </si>
  <si>
    <t>Jeseritz, Ms.  Cheryl A</t>
  </si>
  <si>
    <t>Hohman, Ms.  Kimberly A</t>
  </si>
  <si>
    <t>Hill, Ms.  Cynthia</t>
  </si>
  <si>
    <t>Kuepfer, Ms.  Jessica</t>
  </si>
  <si>
    <t>Kaczmarek, Mr.  Bruce</t>
  </si>
  <si>
    <t>Pitt, Ms.  Allison</t>
  </si>
  <si>
    <t>Lorton, Mr.  Alex</t>
  </si>
  <si>
    <t>Castaneda, Ms.  Gabriela</t>
  </si>
  <si>
    <t>Cherop, Ms.  Sharon</t>
  </si>
  <si>
    <t>Howell, Mr.  Jason A</t>
  </si>
  <si>
    <t>Palmer, Ms.  Chelsey C.</t>
  </si>
  <si>
    <t>Olson, Mr.  Devon A.</t>
  </si>
  <si>
    <t>Waldron, Ms.  Joni L</t>
  </si>
  <si>
    <t>Meyer, Mr.  Colin</t>
  </si>
  <si>
    <t>Stack, Ms.  Rachael</t>
  </si>
  <si>
    <t>Sanchez Y Torres, Ms.  Maricela</t>
  </si>
  <si>
    <t>Daniels, Ms.  Marie</t>
  </si>
  <si>
    <t>Pepp, Mr.  Frank</t>
  </si>
  <si>
    <t>Buechler, Mr.  Jeffry</t>
  </si>
  <si>
    <t>Buenting, Mr.  Mike</t>
  </si>
  <si>
    <t>Evans, Mr.  Rick</t>
  </si>
  <si>
    <t>Arcand, Mr.  Pierre-Michel</t>
  </si>
  <si>
    <t>Kesack, Mr.  Daniel</t>
  </si>
  <si>
    <t>Post, Mr.  Brian L.</t>
  </si>
  <si>
    <t>Dunne, Ms.  Morgan M.</t>
  </si>
  <si>
    <t>Kilel, Ms.  Caroline</t>
  </si>
  <si>
    <t>Nicholson, Mr.  Drew T.</t>
  </si>
  <si>
    <t>Susmann, Mr.  Austin W</t>
  </si>
  <si>
    <t>Harsh, Ms.  Berenice</t>
  </si>
  <si>
    <t>Pocasangre, Mr.  Kenneth A</t>
  </si>
  <si>
    <t>Martinez Lopez, Mr.  Miguel</t>
  </si>
  <si>
    <t>Riegel, Ms.  Hadley T.</t>
  </si>
  <si>
    <t>Monson, Mr.  Taylor</t>
  </si>
  <si>
    <t>Klubben, Ms.  Tenielle M</t>
  </si>
  <si>
    <t>Mascaro, Ms.  Andrea</t>
  </si>
  <si>
    <t>Norvell, Ms.  Nora P</t>
  </si>
  <si>
    <t>Ornelas, Mr.  Zachary</t>
  </si>
  <si>
    <t>Fitzpatrick, Mr.  Michael</t>
  </si>
  <si>
    <t>Bloomquist, Ms.  Alyssa K.</t>
  </si>
  <si>
    <t>Wick, Ms.  Heather</t>
  </si>
  <si>
    <t>Zappala, Mr.  Dante</t>
  </si>
  <si>
    <t>Earle, Ms.  Sara E.</t>
  </si>
  <si>
    <t>Majewski, Mr.  Scott</t>
  </si>
  <si>
    <t>Apfelbaum, Mr.  Sean</t>
  </si>
  <si>
    <t>Graham, Ms.  Danielle</t>
  </si>
  <si>
    <t>Whitacre, Mr.  Andrew D.</t>
  </si>
  <si>
    <t>Wegener, Mr.  Joel D</t>
  </si>
  <si>
    <t>Collie, Ms.  Michelle</t>
  </si>
  <si>
    <t>Murphy, Mr.  Michael J.</t>
  </si>
  <si>
    <t>Butters, Ms.  Nikki</t>
  </si>
  <si>
    <t>Cook, Ms.  Summer B.</t>
  </si>
  <si>
    <t>Breen, Mr.  Edward</t>
  </si>
  <si>
    <t>Fitzsimons, Mr.  Ryan</t>
  </si>
  <si>
    <t>Houle, Ms.  Kacee</t>
  </si>
  <si>
    <t>Woodward, Mr.  Dave</t>
  </si>
  <si>
    <t>Ray, Ms.  Maryanna</t>
  </si>
  <si>
    <t>Jennings, Ms.  Jessica H.</t>
  </si>
  <si>
    <t>Fuller, Ms.  Deanna</t>
  </si>
  <si>
    <t>Lovisek, Mr.  Peter</t>
  </si>
  <si>
    <t>Painter, Ms.  Rebecca</t>
  </si>
  <si>
    <t>Edwards, Ms.  Elizabeth M.</t>
  </si>
  <si>
    <t>Liebl, Mr.  Gregory</t>
  </si>
  <si>
    <t>Kasabian-Larson, Ms.  Sarah E.</t>
  </si>
  <si>
    <t>Creamer, Ms.  Anne Elise</t>
  </si>
  <si>
    <t>Kimbel, Mr.  Christopher R</t>
  </si>
  <si>
    <t>Livensparger, Mr.  Elliot</t>
  </si>
  <si>
    <t>Grange, Mr.  Christopher D.</t>
  </si>
  <si>
    <t>Nunlist, Mr.  Corey</t>
  </si>
  <si>
    <t>Cutter, Mr.  Patrick D.</t>
  </si>
  <si>
    <t>Martin, Mr.  Anthony D.</t>
  </si>
  <si>
    <t>Cooney, Ms.  Melissa</t>
  </si>
  <si>
    <t>Bier, Ms.  Raven</t>
  </si>
  <si>
    <t>Muskopf, Mr.  Christopher</t>
  </si>
  <si>
    <t>Sirak, Ms.  Kendra A</t>
  </si>
  <si>
    <t>Nelsen, Ms.  Jordan</t>
  </si>
  <si>
    <t>Schallner, Mr.  Nils</t>
  </si>
  <si>
    <t>Dunlap, Mr.  Scott</t>
  </si>
  <si>
    <t>Messing, Ms.  Angela</t>
  </si>
  <si>
    <t>Bondell, Ms.  Allison</t>
  </si>
  <si>
    <t>Gaughan, Ms.  Caitlin O.</t>
  </si>
  <si>
    <t>Gruman, Ms.  Tracy M</t>
  </si>
  <si>
    <t>Whitlow, Mr.  Dustin M.</t>
  </si>
  <si>
    <t>Robinson, Ms.  Jenny</t>
  </si>
  <si>
    <t>Sabo, Ms.  Emily</t>
  </si>
  <si>
    <t>Nazarian, Ms.  Fabienne</t>
  </si>
  <si>
    <t>Lerma, Mr.  Jordan</t>
  </si>
  <si>
    <t>Dahl, Mr.  Matt</t>
  </si>
  <si>
    <t>Surtees, Ms.  Taryn L</t>
  </si>
  <si>
    <t>Spetner, Ms.  Temima</t>
  </si>
  <si>
    <t>Brandon, Ms.  Jennifer</t>
  </si>
  <si>
    <t>Eley, Ms.  Serena M.</t>
  </si>
  <si>
    <t>Sedicum, Ms.  Victoria M.</t>
  </si>
  <si>
    <t>Markle, Ms.  Phoebe</t>
  </si>
  <si>
    <t>Kunz, Mr.  Corey</t>
  </si>
  <si>
    <t>Wimert, Ms.  Rebecca</t>
  </si>
  <si>
    <t>Peterson, Mr.  Nicholas D</t>
  </si>
  <si>
    <t>Mercier, Mr.  Christian</t>
  </si>
  <si>
    <t>Laurie, Mr.  Jonathon S.</t>
  </si>
  <si>
    <t>Sekaquaptewa, Ms.  Caroline</t>
  </si>
  <si>
    <t>Frash, Mr.  Joshua D.</t>
  </si>
  <si>
    <t>Bukowski, Ms.  Nichole</t>
  </si>
  <si>
    <t>Sandahl, Ms.  Denise M</t>
  </si>
  <si>
    <t>Speight, Mr.  Peter R.</t>
  </si>
  <si>
    <t>Lee, Mr.  Johnson K</t>
  </si>
  <si>
    <t>Nielsen, Ms.  Katherine</t>
  </si>
  <si>
    <t>Zirdok, Ms.  Lynda</t>
  </si>
  <si>
    <t>Crudale, Mr.  Anthony</t>
  </si>
  <si>
    <t>Koopmans, Ms.  Linnea C.</t>
  </si>
  <si>
    <t>Milani, Mr.  Massimiliano A.</t>
  </si>
  <si>
    <t>Kelly, Mr.  James M.</t>
  </si>
  <si>
    <t>Finelli, Ms.  Lauren</t>
  </si>
  <si>
    <t>Palmer, Ms.  Michele V.</t>
  </si>
  <si>
    <t>Wang, Mr.  Xiao</t>
  </si>
  <si>
    <t>Beasley, Ms.  Harper L</t>
  </si>
  <si>
    <t>Bedbury, Mr.  Nick</t>
  </si>
  <si>
    <t>Stemberger, Mr.  Scott</t>
  </si>
  <si>
    <t>Chebet, Mr.  Wilson</t>
  </si>
  <si>
    <t>Muir, Mr.  Lee</t>
  </si>
  <si>
    <t>Yang, Mr.  Shizhong</t>
  </si>
  <si>
    <t>Gravel, Ms.  Marie-Claire</t>
  </si>
  <si>
    <t>Smith, Mr.  Todd J.</t>
  </si>
  <si>
    <t>Williams, Ms.  Carolyn</t>
  </si>
  <si>
    <t>Meyer, Ms.  Lindsey</t>
  </si>
  <si>
    <t>Jamieson, Ms.  Marissa D</t>
  </si>
  <si>
    <t>Dufeal, Mr.  Jean Luc</t>
  </si>
  <si>
    <t>Sansonetti, Ms.  Danielle</t>
  </si>
  <si>
    <t>Koneazny, Mr.  Jim</t>
  </si>
  <si>
    <t>Johnson, Mr.  Matthew T</t>
  </si>
  <si>
    <t>Glasson, Ms.  Rachel L.</t>
  </si>
  <si>
    <t>Canitz, Ms.  Corina</t>
  </si>
  <si>
    <t>Li, Mr.  Guannan</t>
  </si>
  <si>
    <t>Parsons, Mr.  Don</t>
  </si>
  <si>
    <t>Raulli, Mr.  Chris</t>
  </si>
  <si>
    <t>Frome, Mr.  Gavin V.</t>
  </si>
  <si>
    <t>Sevcik, Mr.  David</t>
  </si>
  <si>
    <t>Narang, Mr.  Jatin</t>
  </si>
  <si>
    <t>Royston, Mr.  J P. II</t>
  </si>
  <si>
    <t>Tieri, Ms.  Angela M.</t>
  </si>
  <si>
    <t>Whitney, Mr.  Blake K.</t>
  </si>
  <si>
    <t>Wandzilak, Mr.  Brian T.</t>
  </si>
  <si>
    <t>Valenzona, Mr.  Damon</t>
  </si>
  <si>
    <t>Young, Mr.  Jeffrey</t>
  </si>
  <si>
    <t>Richards, Mr.  Malcolm J.</t>
  </si>
  <si>
    <t>Alexson, Ms.  Margaret B.</t>
  </si>
  <si>
    <t>Wright, Ms.  Helen</t>
  </si>
  <si>
    <t>McKenna, Mr.  Matthew</t>
  </si>
  <si>
    <t>Sallade, Mr.  Jeff</t>
  </si>
  <si>
    <t>Argall, Mrs.  Tara R</t>
  </si>
  <si>
    <t>Patchell, Ms.  Kristin</t>
  </si>
  <si>
    <t>Catoggio, Mr.  Timothy</t>
  </si>
  <si>
    <t>Adams, Mr.  Scott</t>
  </si>
  <si>
    <t>Windt, Ms.  Carly E</t>
  </si>
  <si>
    <t>Ryan, Ms.  Lisa</t>
  </si>
  <si>
    <t>Marion, Ms.  Stacey</t>
  </si>
  <si>
    <t>Raffetto, Mr.  Louis</t>
  </si>
  <si>
    <t>Young, Mr.  Brian R.</t>
  </si>
  <si>
    <t>Oehlke, Mrs.  Jessica</t>
  </si>
  <si>
    <t>Sudol, Ms.  Dawn M.</t>
  </si>
  <si>
    <t>Van Es, Mr.  Chris</t>
  </si>
  <si>
    <t>Dolge, Ms.  Karen</t>
  </si>
  <si>
    <t>Marlier, Ms.  Jessica</t>
  </si>
  <si>
    <t>Girard, Mr.  Mathieu</t>
  </si>
  <si>
    <t>Lee, Mr.  Kam S.</t>
  </si>
  <si>
    <t>Hubbard, Ms.  Valerie A</t>
  </si>
  <si>
    <t>Koester, Ms.  Freya R</t>
  </si>
  <si>
    <t>Matthews, Ms.  Jennifer</t>
  </si>
  <si>
    <t>Rubinich, Ms.  Kara</t>
  </si>
  <si>
    <t>Alban, Mr.  Bradley A.</t>
  </si>
  <si>
    <t>Corcoran, Mr.  Brendan</t>
  </si>
  <si>
    <t>Sargent, Ms.  Amber R</t>
  </si>
  <si>
    <t>Watson, Mr.  Sean K</t>
  </si>
  <si>
    <t>Esponda, Mr.  Rick</t>
  </si>
  <si>
    <t>Krall, Mr.  Matthew</t>
  </si>
  <si>
    <t>Poskin, Mr.  Brady</t>
  </si>
  <si>
    <t>Halfmann, Ms.  Kameko</t>
  </si>
  <si>
    <t>Klapper, Mr.  Jeremy A</t>
  </si>
  <si>
    <t>George, Mr.  Daniel</t>
  </si>
  <si>
    <t>Hicks, Ms.  Amanda</t>
  </si>
  <si>
    <t>Lockyer, Ms.  Karen</t>
  </si>
  <si>
    <t>Byrnes, Mr.  Gregory</t>
  </si>
  <si>
    <t>Norris, Ms.  Sabine</t>
  </si>
  <si>
    <t>Darda, Mr.  Joseph</t>
  </si>
  <si>
    <t>Otstot, Mr.  Adam</t>
  </si>
  <si>
    <t>Bowley, Ms.  Karolyn A</t>
  </si>
  <si>
    <t>Rogers, Mrs.  Anita L.</t>
  </si>
  <si>
    <t>Mclaughlin, Ms.  Laura E.</t>
  </si>
  <si>
    <t>Ziegler, Ms.  Sarah</t>
  </si>
  <si>
    <t>Hughey, Mrs.  Ashley E</t>
  </si>
  <si>
    <t>Knast, Ms.  Lindsey</t>
  </si>
  <si>
    <t>Stob, Mr.  Alan</t>
  </si>
  <si>
    <t>Jensen, Mr.  Dan R.</t>
  </si>
  <si>
    <t>Mutter, Ms.  Katie</t>
  </si>
  <si>
    <t>Ahern, Mr.  Eric</t>
  </si>
  <si>
    <t>Chviruk, Ms.  Cathryn</t>
  </si>
  <si>
    <t>Meehan, Mr.  Brendan</t>
  </si>
  <si>
    <t>Gammon, Ms.  Shauna</t>
  </si>
  <si>
    <t>Lee, Mr.  Terence</t>
  </si>
  <si>
    <t>Franco, Ms.  Marisol</t>
  </si>
  <si>
    <t>Patterson, Ms.  Lindsay</t>
  </si>
  <si>
    <t>Valdes, Ms.  Katie</t>
  </si>
  <si>
    <t>Craig, Mr.  Daniel</t>
  </si>
  <si>
    <t>Whipple, Mr.  Brett W</t>
  </si>
  <si>
    <t>Marton, Mr.  Dylan J</t>
  </si>
  <si>
    <t>Hildebrandt, Ms.  Elizabeth</t>
  </si>
  <si>
    <t>Biggs, Ms.  Brooke M.</t>
  </si>
  <si>
    <t>Shigezumi, Mrs.  Teiko</t>
  </si>
  <si>
    <t>Meineke, Mr.  Zachary</t>
  </si>
  <si>
    <t>Ludington, Ms.  Johannah</t>
  </si>
  <si>
    <t>Perrich, Mr.  Ryan A</t>
  </si>
  <si>
    <t>Cervantes, Mr.  Andres Sr.</t>
  </si>
  <si>
    <t>Andrews, Mr.  Bryan</t>
  </si>
  <si>
    <t>Ruvalcaba, Ms.  Lizette</t>
  </si>
  <si>
    <t>King, Mr.  Don</t>
  </si>
  <si>
    <t>Stone, Mr.  Jeb</t>
  </si>
  <si>
    <t>Campbell, Ms.  Amy R.</t>
  </si>
  <si>
    <t>Asher, Mr.  Brian</t>
  </si>
  <si>
    <t>Mazzotta, Mr.  Mike G</t>
  </si>
  <si>
    <t>Huttl, Ms.  Simonezitrone Sr.</t>
  </si>
  <si>
    <t>Ferron, Mr.  Nicholas</t>
  </si>
  <si>
    <t>Colarusso, Ms.  Angela M</t>
  </si>
  <si>
    <t>Pearlman, Mr.  Oz</t>
  </si>
  <si>
    <t>O'Mara, Ms.  Erin M.</t>
  </si>
  <si>
    <t>Niska, Mr.  Bobby E.</t>
  </si>
  <si>
    <t>Schlich, Mr.  Daniel P.</t>
  </si>
  <si>
    <t>Zidek, Ms.  Marie E.</t>
  </si>
  <si>
    <t>Ellgass, Mrs.  Katie</t>
  </si>
  <si>
    <t>Lowe, Mr.  Eric D</t>
  </si>
  <si>
    <t>Malone, Ms.  Tara</t>
  </si>
  <si>
    <t>Dumke, Ms.  Haley L</t>
  </si>
  <si>
    <t>Strong, Ms.  Kayla B.</t>
  </si>
  <si>
    <t>Ferguson, Mr.  Mark D.</t>
  </si>
  <si>
    <t>Klein, Mr.  Patrick J.</t>
  </si>
  <si>
    <t>Eusebio, Mr.  Alejandro</t>
  </si>
  <si>
    <t>Szolosi, Mrs.  Beth A</t>
  </si>
  <si>
    <t>Butler, Mr.  Jason R</t>
  </si>
  <si>
    <t>Fukuchi, Mr.  Yoshinori</t>
  </si>
  <si>
    <t>Drucker, Ms.  Adrienne G.</t>
  </si>
  <si>
    <t>Aziz, Mrs.  Meredith</t>
  </si>
  <si>
    <t>Pak, Mr.  Junyong</t>
  </si>
  <si>
    <t>Kieta, Ms.  Kristen A.</t>
  </si>
  <si>
    <t>Velez, Ms.  Maria I.</t>
  </si>
  <si>
    <t>Bussiere, Mr.  Jonathan</t>
  </si>
  <si>
    <t>McCartney, Mr.  Phil</t>
  </si>
  <si>
    <t>Bambauer, Ms.  Benjamina C</t>
  </si>
  <si>
    <t>Mertz, Mr.  Christopher</t>
  </si>
  <si>
    <t>Mason, Ms.  Alison B</t>
  </si>
  <si>
    <t>Rotich, Ms.  Caroline</t>
  </si>
  <si>
    <t>Fetzer, Ms.  Alexis N</t>
  </si>
  <si>
    <t>Mattis, Ms.  Shanda L</t>
  </si>
  <si>
    <t>Cochran, Mrs.  Lacey</t>
  </si>
  <si>
    <t>Balinsky, Ms.  Laurette</t>
  </si>
  <si>
    <t>Reilly, Mr.  Jason</t>
  </si>
  <si>
    <t>Johnson, Ms.  Mary</t>
  </si>
  <si>
    <t>Petry, Ms.  Kati A</t>
  </si>
  <si>
    <t>Laleman, Mrs.  Kelly J</t>
  </si>
  <si>
    <t>Colby, Ms.  Greer D</t>
  </si>
  <si>
    <t>Wathke, Mr.  Brent</t>
  </si>
  <si>
    <t>Daly, Mr.  Eugene M</t>
  </si>
  <si>
    <t>Dillon, Ms.  Erin D</t>
  </si>
  <si>
    <t>Pontes, Ms.  Kamilla</t>
  </si>
  <si>
    <t>Spies, Mr.  Wayne I.</t>
  </si>
  <si>
    <t>Greig, Ms.  Tracy L</t>
  </si>
  <si>
    <t>Scott, Mrs.  Heather</t>
  </si>
  <si>
    <t>Erlandson, Mrs.  Megan C</t>
  </si>
  <si>
    <t>Autrey, Mr.  Jonathan</t>
  </si>
  <si>
    <t>Alleman, Mr.  Greg D.</t>
  </si>
  <si>
    <t>Michalski, Mr.  Steven L.</t>
  </si>
  <si>
    <t>Grillo, Mr.  Gianfilippo</t>
  </si>
  <si>
    <t>Coronado, Mr.  Hector</t>
  </si>
  <si>
    <t>Dewine, Mr.  Mark W.</t>
  </si>
  <si>
    <t>Carman, Mrs.  Aubri</t>
  </si>
  <si>
    <t>Neems, Mr.  Justin</t>
  </si>
  <si>
    <t>Pesyna, Ms.  Megan A.</t>
  </si>
  <si>
    <t>Meling, Ms.  Erika M.</t>
  </si>
  <si>
    <t>Widlowski, Mr.  Daniel G.</t>
  </si>
  <si>
    <t>Nadar, Ms.  Devin C.</t>
  </si>
  <si>
    <t>Turner, Ms.  Louise A</t>
  </si>
  <si>
    <t>Walker, Mrs.  Sarah</t>
  </si>
  <si>
    <t>Leedham, Ms.  Amy</t>
  </si>
  <si>
    <t>Haglund, Ms.  Brittany L.</t>
  </si>
  <si>
    <t>Mills, Ms.  Jessica L</t>
  </si>
  <si>
    <t>Drnjevich, Mrs.  Kristina K</t>
  </si>
  <si>
    <t>Clay, Mr.  Brad</t>
  </si>
  <si>
    <t>Marbury, Ms.  Margaret O</t>
  </si>
  <si>
    <t>Coon, Mr.  Craig R.</t>
  </si>
  <si>
    <t>Vanttinen, Mr.  Simo</t>
  </si>
  <si>
    <t>Garges, Mr.  Christopher J</t>
  </si>
  <si>
    <t>Rivel, Mr.  Mario Sr.</t>
  </si>
  <si>
    <t>Lawson, Mrs.  Meghann R.</t>
  </si>
  <si>
    <t>Cale, Mr.  Scott M</t>
  </si>
  <si>
    <t>Phillips, Ms.  Caitlin E.</t>
  </si>
  <si>
    <t>Stewart, Mrs.  Samantha A.</t>
  </si>
  <si>
    <t>Drotz, Mr.  Erik</t>
  </si>
  <si>
    <t>Mutai, Mr.  Christopher</t>
  </si>
  <si>
    <t>Lovlien, Mrs.  Maya</t>
  </si>
  <si>
    <t>Bruns, Mr.  Zachary T</t>
  </si>
  <si>
    <t>Stoney, Mrs.  Hilda</t>
  </si>
  <si>
    <t>Markert, Ms.  Stephanie</t>
  </si>
  <si>
    <t>McLucas, Mr.  Doug</t>
  </si>
  <si>
    <t>Erwin, Ms.  Bethany N.</t>
  </si>
  <si>
    <t>Osborne, Mrs.  Sandra H</t>
  </si>
  <si>
    <t>Otsuka, Mr.  Takuo</t>
  </si>
  <si>
    <t>Smith, Ms.  Kelly A.</t>
  </si>
  <si>
    <t>Myers, Mr.  Scott</t>
  </si>
  <si>
    <t>Cote, Mr.  Benoit</t>
  </si>
  <si>
    <t>Ehrhardt, Ms.  Elizabeth M.</t>
  </si>
  <si>
    <t>Petersen, Ms.  Jessica A.</t>
  </si>
  <si>
    <t>Ertel, Ms.  Monica K</t>
  </si>
  <si>
    <t>Lanza, Mr.  Kevin L</t>
  </si>
  <si>
    <t>Picklesimer, Mr.  Gregory</t>
  </si>
  <si>
    <t>Giles, Ms.  Della</t>
  </si>
  <si>
    <t>Harmon, Mr.  David</t>
  </si>
  <si>
    <t>Pennings, Ms.  Victoria</t>
  </si>
  <si>
    <t>Tseronis, Mr.  Tasos</t>
  </si>
  <si>
    <t>Aliff, Mr.  Thomas</t>
  </si>
  <si>
    <t>Willenberg, Mr.  Lukasz</t>
  </si>
  <si>
    <t>Millett, Mr.  Matthew A.</t>
  </si>
  <si>
    <t>Haley, Ms.  Meta</t>
  </si>
  <si>
    <t>Ackerman, Ms.  Rachel E</t>
  </si>
  <si>
    <t>Valdez, Ms.  Angelica</t>
  </si>
  <si>
    <t>Michaud, Ms.  Kathleen</t>
  </si>
  <si>
    <t>Gunnink, Mr.  Gabriel D.</t>
  </si>
  <si>
    <t>Knight, Mr.  Jeff T</t>
  </si>
  <si>
    <t>Grosscup, Mr.  Neil D</t>
  </si>
  <si>
    <t>Koniuch, Ms.  Katherine L.</t>
  </si>
  <si>
    <t>Heitzman, Ms.  Ariel E</t>
  </si>
  <si>
    <t>Tatton, Mr.  Christopher P</t>
  </si>
  <si>
    <t>Flanagan, Mrs.  Erin M.</t>
  </si>
  <si>
    <t>Funk, Mrs.  Molly K.</t>
  </si>
  <si>
    <t>Davenport, Mr.  Ryan J.</t>
  </si>
  <si>
    <t>Nicholson, Mrs.  Jennifer</t>
  </si>
  <si>
    <t>Lindbloom, Mr.  Daniel M</t>
  </si>
  <si>
    <t>Wijayaratne, Ms.  Hiruni</t>
  </si>
  <si>
    <t>Ainsworth, Ms.  Reina H.</t>
  </si>
  <si>
    <t>Gayagoy, Ms.  Kristi</t>
  </si>
  <si>
    <t>Fitzmaurice, Ms.  Meredith L.</t>
  </si>
  <si>
    <t>Rodriguez, Ms.  Jocelyn</t>
  </si>
  <si>
    <t>Tsoucas, Mrs.  Daphne</t>
  </si>
  <si>
    <t>Muhly, Ms.  Margaret E</t>
  </si>
  <si>
    <t>Lund, Mr.  Mario J.</t>
  </si>
  <si>
    <t>Battaglino, Mr.  Peter</t>
  </si>
  <si>
    <t>Pena, Ms.  Carolina</t>
  </si>
  <si>
    <t>Thomason, Mrs.  Jenny K.</t>
  </si>
  <si>
    <t>Hancox, Ms.  Jessica</t>
  </si>
  <si>
    <t>Canarecci, Ms.  Kimberly D</t>
  </si>
  <si>
    <t>Toupin, Mr.  Marc-Olivier</t>
  </si>
  <si>
    <t>Mulley, Mr.  Russell J</t>
  </si>
  <si>
    <t>Parry, Ms.  Karine</t>
  </si>
  <si>
    <t>Mason Cox, Ms.  Cheryl</t>
  </si>
  <si>
    <t>Thompson, Ms.  Allison M.</t>
  </si>
  <si>
    <t>Nelson, Ms.  Adriana</t>
  </si>
  <si>
    <t>Forte, Ms.  Miranda J</t>
  </si>
  <si>
    <t>Corona Iturriaga, Mr.  Roberto</t>
  </si>
  <si>
    <t>McCollum, Mrs.  Rebecca B.</t>
  </si>
  <si>
    <t>Hevner, Ms.  Tiffany</t>
  </si>
  <si>
    <t>Looi, Mr.  Alexander</t>
  </si>
  <si>
    <t>Power, Mr.  Rich M</t>
  </si>
  <si>
    <t>Routon, Mr.  Aaron C</t>
  </si>
  <si>
    <t>Dochelli, Ms.  Kate</t>
  </si>
  <si>
    <t>Gillespie, Ms.  Maria M</t>
  </si>
  <si>
    <t>Oskvig, Mr.  Daven W</t>
  </si>
  <si>
    <t>Holland-Stergar, Mrs.  Brianne</t>
  </si>
  <si>
    <t>Arai, Mr.  Hiroki</t>
  </si>
  <si>
    <t>Olausson, Mr.  Anders</t>
  </si>
  <si>
    <t>Wagner, Ms.  Danielle</t>
  </si>
  <si>
    <t>Delong, Ms.  Candace N</t>
  </si>
  <si>
    <t>Mehech, Mr.  Bruno F.</t>
  </si>
  <si>
    <t>Machiela, Ms.  Emily</t>
  </si>
  <si>
    <t>Young, Mrs.  Katie</t>
  </si>
  <si>
    <t>Dupere, Mrs.  Sally</t>
  </si>
  <si>
    <t>Iandolo, Ms.  Meaghan J</t>
  </si>
  <si>
    <t>Ito, Ms.  Rina</t>
  </si>
  <si>
    <t>Barry, Ms.  Kristin P.</t>
  </si>
  <si>
    <t>Boyce, Mr.  Albert</t>
  </si>
  <si>
    <t>Lin, Mrs.  Ashley</t>
  </si>
  <si>
    <t>Smith, Mrs.  Shannon L</t>
  </si>
  <si>
    <t>Nalven, Ms.  Amy B</t>
  </si>
  <si>
    <t>Bourgeois, Ms.  A Danielle</t>
  </si>
  <si>
    <t>Orloff, Mr.  Conrad F</t>
  </si>
  <si>
    <t>Ramirez, Mr.  Josh</t>
  </si>
  <si>
    <t>Fouquet, Mr.  Maxime</t>
  </si>
  <si>
    <t>McPhillips, Ms.  Natalie</t>
  </si>
  <si>
    <t>Burgin, Ms.  Melissa</t>
  </si>
  <si>
    <t>Roberts, Ms.  Laura P.</t>
  </si>
  <si>
    <t>Nemec, Mrs.  Lisa</t>
  </si>
  <si>
    <t>Appman, Mr.  William D. Jr.</t>
  </si>
  <si>
    <t>Driscoll, Mr.  James</t>
  </si>
  <si>
    <t>Glotzbach, Mr.  John</t>
  </si>
  <si>
    <t>Tenforde, Mr.  Adam S</t>
  </si>
  <si>
    <t>Ramirez, Mr.  Armando</t>
  </si>
  <si>
    <t>Stanley Torres, Ms.  Dana</t>
  </si>
  <si>
    <t>Vandongen, Ms.  Jennifer L</t>
  </si>
  <si>
    <t>Liebald, Mr.  Benjamin</t>
  </si>
  <si>
    <t>Holte, Ms.  Tanya</t>
  </si>
  <si>
    <t>Johnson, Ms.  Tracy</t>
  </si>
  <si>
    <t>Bartlett, Ms.  Emily S</t>
  </si>
  <si>
    <t>Bergman, Ms.  Kelly R</t>
  </si>
  <si>
    <t>Aitken, Mr.  Kyle</t>
  </si>
  <si>
    <t>Berger, Mr.  Bruce A Jr.</t>
  </si>
  <si>
    <t>Richey, Mr.  Cary J</t>
  </si>
  <si>
    <t>Trotter, Mrs.  Jill M</t>
  </si>
  <si>
    <t>Chavez, Mr.  Chris</t>
  </si>
  <si>
    <t>Orifice, Mr.  Michael E.</t>
  </si>
  <si>
    <t>Farkash, Mrs.  Lauren</t>
  </si>
  <si>
    <t>Hribar, Mrs.  Kathryn E</t>
  </si>
  <si>
    <t>Crawford, Ms.  Polly</t>
  </si>
  <si>
    <t>Sittlington, Mr.  Mark H.</t>
  </si>
  <si>
    <t>Silbert, Mrs.  Jessie M.</t>
  </si>
  <si>
    <t>Carrique, Mr.  Chris</t>
  </si>
  <si>
    <t>Kosla, Mr.  Daniel</t>
  </si>
  <si>
    <t>Parker, Ms.  Megan</t>
  </si>
  <si>
    <t>Horton, Mr.  Kevin</t>
  </si>
  <si>
    <t>Boller, Ms.  Caroline S.</t>
  </si>
  <si>
    <t>Olaru, Ms.  Nuta</t>
  </si>
  <si>
    <t>Prescott, Ms.  Margie</t>
  </si>
  <si>
    <t>Hines, Mrs.  Heidi</t>
  </si>
  <si>
    <t>Blanton, Mr.  Diego J</t>
  </si>
  <si>
    <t>Bustamante, Mr.  Enrique M Sr.</t>
  </si>
  <si>
    <t>McCann, Mr.  Greg</t>
  </si>
  <si>
    <t>Schmole, Mr.  Filip</t>
  </si>
  <si>
    <t>Barber, Ms.  Rosemary E.</t>
  </si>
  <si>
    <t>Reichmann, Ms.  Lisa</t>
  </si>
  <si>
    <t>Cavatorta, Mr.  Jason</t>
  </si>
  <si>
    <t>Yaeger, Ms.  Courtney</t>
  </si>
  <si>
    <t>Hughes, Ms.  Jennifer R.</t>
  </si>
  <si>
    <t>Donahue, Ms.  Lauren E</t>
  </si>
  <si>
    <t>Greenwell, Ms.  Ashley M.</t>
  </si>
  <si>
    <t>Steele, Ms.  Alison R.</t>
  </si>
  <si>
    <t>Gunter, Ms.  Madeleine</t>
  </si>
  <si>
    <t>McDonough, Ms.  Stacey</t>
  </si>
  <si>
    <t>Sweetland, Ms.  Kimberly</t>
  </si>
  <si>
    <t>Hammersmith, Mr.  Matthew D</t>
  </si>
  <si>
    <t>French, Mr.  Michael</t>
  </si>
  <si>
    <t>Garbe, Mr.  Ben</t>
  </si>
  <si>
    <t>Duncan, Mr.  Chris</t>
  </si>
  <si>
    <t>Wallace, Mr.  Jeremy J</t>
  </si>
  <si>
    <t>Tillman, Mrs.  Amy L.</t>
  </si>
  <si>
    <t>Lee, Mrs.  Karen L.</t>
  </si>
  <si>
    <t>Taylor, Ms.  Tennille</t>
  </si>
  <si>
    <t>McSween, Mr.  Matt</t>
  </si>
  <si>
    <t>Schubert, Ms.  Emily</t>
  </si>
  <si>
    <t>Lalanne, Mr.  Justin E</t>
  </si>
  <si>
    <t>Flanagan, Ms.  Shalane</t>
  </si>
  <si>
    <t>Arellano, Ms.  Jessica N.</t>
  </si>
  <si>
    <t>Charette, Ms.  Melanie</t>
  </si>
  <si>
    <t>Pena Reyes, Ms.  Ruth Angelica</t>
  </si>
  <si>
    <t>Broderick, Ms.  Una M</t>
  </si>
  <si>
    <t>Summers, Ms.  Taralyn</t>
  </si>
  <si>
    <t>Fisher, Mr.  James A</t>
  </si>
  <si>
    <t>Zhou, Mr.  Ning</t>
  </si>
  <si>
    <t>Clarke-Ames, Mr.  Joel</t>
  </si>
  <si>
    <t>Staton, Ms.  Pamela J.</t>
  </si>
  <si>
    <t>Forster, Ms.  Brittney</t>
  </si>
  <si>
    <t>Monaghan, Mrs.  Sheila</t>
  </si>
  <si>
    <t>Kawamoto, Mr.  Koji</t>
  </si>
  <si>
    <t>Dicharry, Ms.  Sarah</t>
  </si>
  <si>
    <t>Berry, Mrs.  Colleen M</t>
  </si>
  <si>
    <t>Porfirio, Ms.  Deedra G.</t>
  </si>
  <si>
    <t>Thind, Mrs.  Kulwinder</t>
  </si>
  <si>
    <t>Ryan, Ms.  Ann M.</t>
  </si>
  <si>
    <t>Horn, Ms.  Sarah E</t>
  </si>
  <si>
    <t>Sabadosa, Ms.  Apryl J.</t>
  </si>
  <si>
    <t>Casady, Mrs.  Ilana</t>
  </si>
  <si>
    <t>Phillips, Ms.  Katherine</t>
  </si>
  <si>
    <t>Ahokas, Ms.  Katherine</t>
  </si>
  <si>
    <t>Hebert, Mr.  Karl</t>
  </si>
  <si>
    <t>Fair, Mr.  Stephen</t>
  </si>
  <si>
    <t>Swenson, Mr.  Will</t>
  </si>
  <si>
    <t>Revenis, Mr.  Bradley D</t>
  </si>
  <si>
    <t>Engnes, Mrs.  Amy M</t>
  </si>
  <si>
    <t>Wiltse, Mr.  Matthew W.</t>
  </si>
  <si>
    <t>Fernandez, Mr.  Doug</t>
  </si>
  <si>
    <t>Edwards, Mr.  Tom</t>
  </si>
  <si>
    <t>Pinney, Mr.  Jonathan</t>
  </si>
  <si>
    <t>Levy, Mr.  Wayne A.</t>
  </si>
  <si>
    <t>Takeda, Mr.  Nobuyori</t>
  </si>
  <si>
    <t>Burke, Mr.  Rich</t>
  </si>
  <si>
    <t>Duarte, Mr.  Marcos S</t>
  </si>
  <si>
    <t>Clark, Mr.  Dave</t>
  </si>
  <si>
    <t>Nice, Mr.  Andy</t>
  </si>
  <si>
    <t>Windler, Ms.  Mary</t>
  </si>
  <si>
    <t>Jones, Mr.  Marcus B</t>
  </si>
  <si>
    <t>Stevenson, Mr.  Thomas K.</t>
  </si>
  <si>
    <t>Humphrey, Mr.  Robert</t>
  </si>
  <si>
    <t>Nelson, Mr.  Geoff</t>
  </si>
  <si>
    <t>Payne, Mr.  Chris J.</t>
  </si>
  <si>
    <t>Hails, Ms.  Kate A.</t>
  </si>
  <si>
    <t>Proctor, Ms.  Kelli</t>
  </si>
  <si>
    <t>Ryan, Mrs.  Maggie M</t>
  </si>
  <si>
    <t>Watson, Mrs.  Michelle L.</t>
  </si>
  <si>
    <t>Gresh, Mrs.  Ashley K</t>
  </si>
  <si>
    <t>Anis, Mr.  Michael</t>
  </si>
  <si>
    <t>Swartz, Mr.  Ryan K.</t>
  </si>
  <si>
    <t>Schluneker, Mr.  Matthew J</t>
  </si>
  <si>
    <t>Bellemare, Mrs.  Karine</t>
  </si>
  <si>
    <t>Vitalo, Ms.  Antonia G</t>
  </si>
  <si>
    <t>Hamilton, Ms.  Casondra L</t>
  </si>
  <si>
    <t>Marshall, Ms.  Wendy</t>
  </si>
  <si>
    <t>Cale, Mr.  Eric D</t>
  </si>
  <si>
    <t>Pittaway, Ms.  Elizabeth</t>
  </si>
  <si>
    <t>Bill, Ms.  Laura F</t>
  </si>
  <si>
    <t>Antrim, Ms.  Amelia F.</t>
  </si>
  <si>
    <t>Doolittle-Crider, Ms.  Amy L.</t>
  </si>
  <si>
    <t>Ruhlman, Ms.  Katie J</t>
  </si>
  <si>
    <t>Anderson, Ms.  Laura E.</t>
  </si>
  <si>
    <t>Uchiyama, Mrs.  Mayumi</t>
  </si>
  <si>
    <t>Desota, Ms.  Vanessa</t>
  </si>
  <si>
    <t>Edmonds, Ms.  Natali N</t>
  </si>
  <si>
    <t>Otto, Ms.  Beth</t>
  </si>
  <si>
    <t>Kurt, Mr.  Alex</t>
  </si>
  <si>
    <t>Duhaime, Mr.  Spencer</t>
  </si>
  <si>
    <t>Swann, Ms.  Andee W.</t>
  </si>
  <si>
    <t>Burton, Mrs.  Amy</t>
  </si>
  <si>
    <t>Ricardi, Mr.  Joshua</t>
  </si>
  <si>
    <t>Joslyn, Mr.  C Fred</t>
  </si>
  <si>
    <t>Bennie, Mr.  Jeremy</t>
  </si>
  <si>
    <t>Kanyane, Mr.  Patrick Sr.</t>
  </si>
  <si>
    <t>McFadden, Ms.  Kelly M.</t>
  </si>
  <si>
    <t>Connolly, Ms.  Katherine</t>
  </si>
  <si>
    <t>Merino, Ms.  Keila L</t>
  </si>
  <si>
    <t>Baird, Ms.  Zanae E</t>
  </si>
  <si>
    <t>Locatelli, Mr.  Alex</t>
  </si>
  <si>
    <t>Brake, Ms.  Kathryn</t>
  </si>
  <si>
    <t>Jacobs, Mr.  Jason L.</t>
  </si>
  <si>
    <t>Vaught, Mr.  Benjamin J.</t>
  </si>
  <si>
    <t>Monteleone, Mr.  Steven M.</t>
  </si>
  <si>
    <t>Verdugo, Mrs.  Erika</t>
  </si>
  <si>
    <t>Sellers, Mr.  Chad</t>
  </si>
  <si>
    <t>Bowman, Mr.  Mark</t>
  </si>
  <si>
    <t>Marley, Mr.  David</t>
  </si>
  <si>
    <t>Grey, Mr.  Matthew R</t>
  </si>
  <si>
    <t>O'Rourke, Mrs.  Orla</t>
  </si>
  <si>
    <t>Fatehali, Ms.  Shaista S</t>
  </si>
  <si>
    <t>Piza-Taylor, Mrs.  Emily</t>
  </si>
  <si>
    <t>Cavanaugh, Ms.  Julie A.</t>
  </si>
  <si>
    <t>Amako, Ms.  Megumi</t>
  </si>
  <si>
    <t>Musa, Ms.  Skylar</t>
  </si>
  <si>
    <t>Phillippi, Mrs.  Victoria</t>
  </si>
  <si>
    <t>Hoskins, Mrs.  Amanda L</t>
  </si>
  <si>
    <t>Imbalzano Zegar, Ms.  Renee</t>
  </si>
  <si>
    <t>Triedman, Ms.  Nellie A.</t>
  </si>
  <si>
    <t>Lovuolo, Ms.  Tamara</t>
  </si>
  <si>
    <t>Chung, Ms.  Joan</t>
  </si>
  <si>
    <t>Newsom, Ms.  Aimee J.</t>
  </si>
  <si>
    <t>Harrington, Ms.  Suzanne</t>
  </si>
  <si>
    <t>Hoffman, Ms.  Kristin A.</t>
  </si>
  <si>
    <t>Van Vugt, Ms.  Bronwyn</t>
  </si>
  <si>
    <t>Feehley, Ms.  Taylor J</t>
  </si>
  <si>
    <t>Ashworth, Mrs.  Kimberly M.</t>
  </si>
  <si>
    <t>Hansen, Mr.  Joshua E.</t>
  </si>
  <si>
    <t>Czyz, Mr.  Jeffrey</t>
  </si>
  <si>
    <t>Bauder, Mr.  Andrew R</t>
  </si>
  <si>
    <t>Mendoza, Mr.  Francisco J. Sr.</t>
  </si>
  <si>
    <t>Glass, Mrs.  Rhonda</t>
  </si>
  <si>
    <t>Butcher, Mr.  John</t>
  </si>
  <si>
    <t>Traiser, Mr.  Miles J.</t>
  </si>
  <si>
    <t>Mudy-Mader, Ms.  Justyna I.</t>
  </si>
  <si>
    <t>Rogers, Ms.  Lucille</t>
  </si>
  <si>
    <t>Woo, Ms.  April</t>
  </si>
  <si>
    <t>Walsh, Mr.  Robert</t>
  </si>
  <si>
    <t>White, Mrs.  Alyssa</t>
  </si>
  <si>
    <t>Sheppard, Ms.  Jessica E.</t>
  </si>
  <si>
    <t>Doran, Mr.  Patrick J.</t>
  </si>
  <si>
    <t>Labrosse, Ms.  Emilie</t>
  </si>
  <si>
    <t>Thomas, Ms.  Caitlin B.</t>
  </si>
  <si>
    <t>Lesniak, Mr.  Joseph W</t>
  </si>
  <si>
    <t>Prowse, Ms.  Wendy</t>
  </si>
  <si>
    <t>Seigel, Mrs.  Leah L.</t>
  </si>
  <si>
    <t>Blas, Mr.  Wayne L.</t>
  </si>
  <si>
    <t>Simpson, Mr.  Jason M.</t>
  </si>
  <si>
    <t>Gierman, Mr.  Floris</t>
  </si>
  <si>
    <t>Jeuland, Mr.  Marc</t>
  </si>
  <si>
    <t>Chorney, Mr.  Christopher</t>
  </si>
  <si>
    <t>Rook, Mr.  Kevin</t>
  </si>
  <si>
    <t>Wright, Mr.  Aharon N</t>
  </si>
  <si>
    <t>Chin, Mr.  Lawrence D.</t>
  </si>
  <si>
    <t>White, Mr.  Malcolm</t>
  </si>
  <si>
    <t>Savage, Ms.  Anna E.</t>
  </si>
  <si>
    <t>Hitchings, Ms.  Jenny</t>
  </si>
  <si>
    <t>Truitt, Ms.  Melissa L</t>
  </si>
  <si>
    <t>Chang, Ms.  Chia J.</t>
  </si>
  <si>
    <t>Frey, Ms.  Laura A</t>
  </si>
  <si>
    <t>Krishna, Ms.  Aditi</t>
  </si>
  <si>
    <t>Maher, Ms.  Leah A.</t>
  </si>
  <si>
    <t>Boivin, Ms.  Marianne</t>
  </si>
  <si>
    <t>McAlister, Ms.  Carla</t>
  </si>
  <si>
    <t>Akhmedova, Ms.  Oksana</t>
  </si>
  <si>
    <t>Tucker, Ms.  Rebecca B.</t>
  </si>
  <si>
    <t>Gramelspacher, Ms.  Maria A.</t>
  </si>
  <si>
    <t>Goldsmith, Mrs.  Lisa M</t>
  </si>
  <si>
    <t>Tranter, Mr.  Steve Jr.</t>
  </si>
  <si>
    <t>Tu, Mrs.  Tiffany</t>
  </si>
  <si>
    <t>Kaczka, Mr.  Greg</t>
  </si>
  <si>
    <t>Hunter, Mr.  Dale</t>
  </si>
  <si>
    <t>Moran, Ms.  Brittany A.</t>
  </si>
  <si>
    <t>Ashby, Mr.  Robert S</t>
  </si>
  <si>
    <t>Ausen, Mr.  Cameron</t>
  </si>
  <si>
    <t>Savage, Mrs.  Ulrike</t>
  </si>
  <si>
    <t>O'Leary, Ms.  Katlyn A.</t>
  </si>
  <si>
    <t>Scoville, Mr.  Morgan B.</t>
  </si>
  <si>
    <t>Kaus, Mr.  Peter</t>
  </si>
  <si>
    <t>Rainey, Ms.  Chandler</t>
  </si>
  <si>
    <t>Rasch, Ms.  Silvana M.</t>
  </si>
  <si>
    <t>Plunkett, Ms.  Natty</t>
  </si>
  <si>
    <t>Murphy, Mr.  Nicholas T</t>
  </si>
  <si>
    <t>Gusmer, Ms.  Rebecca</t>
  </si>
  <si>
    <t>Loftus, Mr.  John</t>
  </si>
  <si>
    <t>Scott, Mr.  Antony G</t>
  </si>
  <si>
    <t>Alvarez, Mr.  Eric</t>
  </si>
  <si>
    <t>Petersson, Mr.  Erik</t>
  </si>
  <si>
    <t>Liaw, Mr.  Matthew T</t>
  </si>
  <si>
    <t>Tripaldi, Ms.  Cassandra</t>
  </si>
  <si>
    <t>Kelley, Ms.  Rosemary C</t>
  </si>
  <si>
    <t>Endara, Ms.  Carrie A.</t>
  </si>
  <si>
    <t>Valle, Mr.  Gerardo Sr.</t>
  </si>
  <si>
    <t>Germain, Mr.  Matthew R.</t>
  </si>
  <si>
    <t>Finecey, Mrs.  Meghan E</t>
  </si>
  <si>
    <t>Mendoza, Mr.  Eric</t>
  </si>
  <si>
    <t>Roe, Ms.  Lisa B</t>
  </si>
  <si>
    <t>Webb, Mrs.  Jane R.</t>
  </si>
  <si>
    <t>Stocker, Ms.  Allison M</t>
  </si>
  <si>
    <t>Jacobson, Mrs.  Sarah E.</t>
  </si>
  <si>
    <t>Shaw, Mr.  Philip J</t>
  </si>
  <si>
    <t>Goodwin, Ms.  Jillian A.</t>
  </si>
  <si>
    <t>Brock, Mrs.  Laura D</t>
  </si>
  <si>
    <t>Papp, Ms.  Megan E.</t>
  </si>
  <si>
    <t>Siragusa, Ms.  Shannon J.</t>
  </si>
  <si>
    <t>Pizarro, Ms.  Rachelle M</t>
  </si>
  <si>
    <t>Strange, Mr.  Casey</t>
  </si>
  <si>
    <t>Eidinger, Ms.  Jessica L</t>
  </si>
  <si>
    <t>Ginsburg, Mr.  Brandon F</t>
  </si>
  <si>
    <t>Truex, Ms.  Melissa</t>
  </si>
  <si>
    <t>Higgins, Ms.  Danielle N</t>
  </si>
  <si>
    <t>McCurdy, Mr.  Matthew</t>
  </si>
  <si>
    <t>Hughes, Mrs.  Bettina</t>
  </si>
  <si>
    <t>Varner, Mr.  Alexander</t>
  </si>
  <si>
    <t>Dahmen, Mrs.  Holli</t>
  </si>
  <si>
    <t>Young, Mrs.  Heather C</t>
  </si>
  <si>
    <t>Fraser, Mr.  Kyle</t>
  </si>
  <si>
    <t>Deeg, Mr.  Thomas J</t>
  </si>
  <si>
    <t>Robertson, Mr.  Chris</t>
  </si>
  <si>
    <t>Peck, Mr.  Graham</t>
  </si>
  <si>
    <t>Burger, Mr.  Garrett</t>
  </si>
  <si>
    <t>Blain, Mr.  Andrew</t>
  </si>
  <si>
    <t>Winters, Mrs.  Annabelle M</t>
  </si>
  <si>
    <t>McCue, Mr.  Daniel T.</t>
  </si>
  <si>
    <t>Webster, Ms.  Deanne</t>
  </si>
  <si>
    <t>Anderson, Ms.  Carrie</t>
  </si>
  <si>
    <t>Chiappone, Mrs.  Suzanne</t>
  </si>
  <si>
    <t>Opie, Ms.  Jasmine P.</t>
  </si>
  <si>
    <t>Donnelly, Ms.  Jennifer</t>
  </si>
  <si>
    <t>Rall, Ms.  Tracie</t>
  </si>
  <si>
    <t>Mitchell, Mr.  Tristan D.</t>
  </si>
  <si>
    <t>Chen, Mr.  Peiweng</t>
  </si>
  <si>
    <t>Tufaro, Ms.  Theresa M.</t>
  </si>
  <si>
    <t>Peters, Mr.  Daniel J</t>
  </si>
  <si>
    <t>Susedik, Mrs.  Courtney M.</t>
  </si>
  <si>
    <t>Garcia, Mr.  Jose A.</t>
  </si>
  <si>
    <t>Deady, Mrs.  Lauren</t>
  </si>
  <si>
    <t>Campbell, Mr.  Jonathon M.</t>
  </si>
  <si>
    <t>Schaefer, Mrs.  Stephanie A</t>
  </si>
  <si>
    <t>D'Alessandro, Mr.  Patrick</t>
  </si>
  <si>
    <t>Wyss, Mrs.  Krista</t>
  </si>
  <si>
    <t>Rose, Ms.  Jenessa</t>
  </si>
  <si>
    <t>Hopper, Mr.  Ryan M.</t>
  </si>
  <si>
    <t>Finneran, Mr.  Thomas</t>
  </si>
  <si>
    <t>Basham, Ms.  Amanda N.</t>
  </si>
  <si>
    <t>Inman, Ms.  Teresa P.</t>
  </si>
  <si>
    <t>Oscal, Mr.  Dorian</t>
  </si>
  <si>
    <t>Craft, Ms.  Amy</t>
  </si>
  <si>
    <t>Kebede, Ms.  Aberu</t>
  </si>
  <si>
    <t>Strobel, Ms.  Ashley</t>
  </si>
  <si>
    <t>Dalton, Ms.  Anna E</t>
  </si>
  <si>
    <t>Morimoto, Ms.  Tania K.</t>
  </si>
  <si>
    <t>Manlove, Ms.  Ashley E</t>
  </si>
  <si>
    <t>Madzik, Ms.  Aleksandra</t>
  </si>
  <si>
    <t>Hobson, Ms.  Valery L</t>
  </si>
  <si>
    <t>Reyes, Mrs.  Joanna G.</t>
  </si>
  <si>
    <t>Tierney, Mrs.  Stefanie F.</t>
  </si>
  <si>
    <t>Gabris, Mr.  Stephen</t>
  </si>
  <si>
    <t>Howard, Ms.  Liza J.</t>
  </si>
  <si>
    <t>Kallay, Mr.  Ian M.</t>
  </si>
  <si>
    <t>Leguizamo, Ms.  Claudia L.</t>
  </si>
  <si>
    <t>Escartin, Ms.  Jessica M</t>
  </si>
  <si>
    <t>Chorey, Mr.  Billy Jr.</t>
  </si>
  <si>
    <t>McVay, Mr.  David</t>
  </si>
  <si>
    <t>Vinson, Mr.  Tim</t>
  </si>
  <si>
    <t>Astrike-Davis, Ms.  Emma M</t>
  </si>
  <si>
    <t>Harder, Mr.  Tim</t>
  </si>
  <si>
    <t>Bell, Mr.  Patrick</t>
  </si>
  <si>
    <t>Dawes, Ms.  Bridget K.</t>
  </si>
  <si>
    <t>Larios, Mr.  Gabriel</t>
  </si>
  <si>
    <t>Yaremczuk, Ms.  Natasha</t>
  </si>
  <si>
    <t>Knight, Ms.  Abby A.</t>
  </si>
  <si>
    <t>Eversman, Ms.  Michelle</t>
  </si>
  <si>
    <t>Hickory, Ms.  Mckendree</t>
  </si>
  <si>
    <t>Mooney, Ms.  Tara</t>
  </si>
  <si>
    <t>Craighead, Mr.  Daniel</t>
  </si>
  <si>
    <t>Gardner, Mr.  Joshua P</t>
  </si>
  <si>
    <t>Lohrenz, Ms.  Erin C</t>
  </si>
  <si>
    <t>Demise, Ms.  Shure</t>
  </si>
  <si>
    <t>Nelson, Mr.  Richard</t>
  </si>
  <si>
    <t>Guitard, Ms.  Brenda</t>
  </si>
  <si>
    <t>Navas, Mr.  Joseph M</t>
  </si>
  <si>
    <t>Ptucha, Mr.  Stephen J.</t>
  </si>
  <si>
    <t>Kirouac, Mrs.  Kathya</t>
  </si>
  <si>
    <t>Toews, Mr.  Wesley</t>
  </si>
  <si>
    <t>Perry, Mr.  Tim</t>
  </si>
  <si>
    <t>Kretz, Ms.  Jamie L.</t>
  </si>
  <si>
    <t>Hempel, Ms.  Alexandra</t>
  </si>
  <si>
    <t>McBroom, Ms.  Tiffany</t>
  </si>
  <si>
    <t>Yoo, Mrs.  Rebecca J</t>
  </si>
  <si>
    <t>Rand, Mr.  Austin T.</t>
  </si>
  <si>
    <t>Wolfe, Ms.  Jamie T</t>
  </si>
  <si>
    <t>Vance, Mr.  Matthew T.</t>
  </si>
  <si>
    <t>Burnett, Mrs.  Emily</t>
  </si>
  <si>
    <t>Clason, Ms.  Gillian</t>
  </si>
  <si>
    <t>Donnelly, Mrs.  Brenn E.</t>
  </si>
  <si>
    <t>Pietz, Ms.  Lisa M</t>
  </si>
  <si>
    <t>Tegenkamp, Mr.  Matt</t>
  </si>
  <si>
    <t>Dover, Mr.  Thomas A.</t>
  </si>
  <si>
    <t>Dockemeyer, Mr.  Kevin J</t>
  </si>
  <si>
    <t>Steele, Mr.  William H. III</t>
  </si>
  <si>
    <t>Harel, Mr.  Gal</t>
  </si>
  <si>
    <t>Aguila, Mr.  Anton</t>
  </si>
  <si>
    <t>Vallejo Sarmiento, Ms.  Yazmin</t>
  </si>
  <si>
    <t>Beisheim, Mr.  Florian</t>
  </si>
  <si>
    <t>Lenhoff, Ms.  Karen L</t>
  </si>
  <si>
    <t>Wehrwein, Mr.  Scott</t>
  </si>
  <si>
    <t>Wallace, Ms.  Claire</t>
  </si>
  <si>
    <t>Markowitz, Ms.  Lynn M.</t>
  </si>
  <si>
    <t>Vos, Ms.  Sharon</t>
  </si>
  <si>
    <t>McLeod, Mrs.  Candice</t>
  </si>
  <si>
    <t>Balcom, Ms.  Jennifer D</t>
  </si>
  <si>
    <t>Dirth, Mr.  Eric</t>
  </si>
  <si>
    <t>Inglish, Mr.  Bryan</t>
  </si>
  <si>
    <t>Matthews, Mr.  Devon R.</t>
  </si>
  <si>
    <t>Massa-Musiak, Ms.  Elena</t>
  </si>
  <si>
    <t>Bailey, Mr.  Chris</t>
  </si>
  <si>
    <t>Jacoby, Mr.  Bert</t>
  </si>
  <si>
    <t>Crimmings, Mr.  John P.</t>
  </si>
  <si>
    <t>Crane, Mr.  Daniel P</t>
  </si>
  <si>
    <t>Swartzfager, Mrs.  Lisa K.</t>
  </si>
  <si>
    <t>Clevenger, Mrs.  Kristine</t>
  </si>
  <si>
    <t>Reichardt, Mr.  Paul A</t>
  </si>
  <si>
    <t>Morton, Mr.  Bryan</t>
  </si>
  <si>
    <t>Sunstrum, Mr.  Chris</t>
  </si>
  <si>
    <t>Frownfelter, Ms.  Milah B</t>
  </si>
  <si>
    <t>Richter, Ms.  Annette M.</t>
  </si>
  <si>
    <t>England, Mrs.  Yoko</t>
  </si>
  <si>
    <t>McLean, Ms.  Laura</t>
  </si>
  <si>
    <t>Gardner, Ms.  Tess A.</t>
  </si>
  <si>
    <t>Lane, Mr.  William G.</t>
  </si>
  <si>
    <t>Vonachen, Ms.  Paige</t>
  </si>
  <si>
    <t>Smith, Mr.  Matthew J</t>
  </si>
  <si>
    <t>Kidwell, Mr.  Matthew</t>
  </si>
  <si>
    <t>Betancourth, Mrs.  Maria</t>
  </si>
  <si>
    <t>Henstrom, Ms.  Stephanie D</t>
  </si>
  <si>
    <t>Pereira, Ms.  Tiffany</t>
  </si>
  <si>
    <t>Black, Ms.  Sara M.</t>
  </si>
  <si>
    <t>Brown, Mr.  Scott A.</t>
  </si>
  <si>
    <t>Reasoner, Mrs.  Lauren</t>
  </si>
  <si>
    <t>Wandzilak, Mr.  Scott</t>
  </si>
  <si>
    <t>Carver, Mr.  Brian A.</t>
  </si>
  <si>
    <t>Borror, Ms.  Kaitlin R.</t>
  </si>
  <si>
    <t>Saad, Mr.  Mohammad</t>
  </si>
  <si>
    <t>Paul, Mr.  Charlie</t>
  </si>
  <si>
    <t>Trail, Mr.  Brent</t>
  </si>
  <si>
    <t>Benton, Ms.  Kelli M</t>
  </si>
  <si>
    <t>Bauman, Mrs.  Sheridan H</t>
  </si>
  <si>
    <t>Bakula, Mrs.  Sarah M.</t>
  </si>
  <si>
    <t>Edwards, Ms.  Jennifer</t>
  </si>
  <si>
    <t>Davis, Mrs.  Laura J</t>
  </si>
  <si>
    <t>Weiler, Mr.  Thomas</t>
  </si>
  <si>
    <t>Schaaf, Ms.  Gisele</t>
  </si>
  <si>
    <t>Sack, Ms.  Myra L</t>
  </si>
  <si>
    <t>Chenard, Ms.  Melissa M.</t>
  </si>
  <si>
    <t>Williamson, Ms.  Eleanor F.</t>
  </si>
  <si>
    <t>Dollas, Ms.  Elizabeth</t>
  </si>
  <si>
    <t>Sprague, Mr.  Kenneth</t>
  </si>
  <si>
    <t>Michell, Mr.  Robert G.</t>
  </si>
  <si>
    <t>Datwyler, Mr.  Thomas C.</t>
  </si>
  <si>
    <t>Mead, Mr.  Matthew J.</t>
  </si>
  <si>
    <t>Kennedy, Ms.  Mallory D.</t>
  </si>
  <si>
    <t>Czech, Mr.  Christopher D.</t>
  </si>
  <si>
    <t>O'Brien, Mrs.  Jamie</t>
  </si>
  <si>
    <t>Bachman, Ms.  Ariell</t>
  </si>
  <si>
    <t>Bednar, Mr.  Christopher</t>
  </si>
  <si>
    <t>Daye, Mr.  Ryan</t>
  </si>
  <si>
    <t>Clarke, Mr.  Thomas B.</t>
  </si>
  <si>
    <t>Koren, Ms.  Katie</t>
  </si>
  <si>
    <t>Kuramoto, Mrs.  Rachelle L</t>
  </si>
  <si>
    <t>Lynn, Ms.  Colleen</t>
  </si>
  <si>
    <t>Dierksen, Mr.  Gregory A</t>
  </si>
  <si>
    <t>Zoeller, Ms.  Lara</t>
  </si>
  <si>
    <t>Flesch, Ms.  Megan</t>
  </si>
  <si>
    <t>Maltby, Ms.  Sara</t>
  </si>
  <si>
    <t>Custance, Ms.  Lucie J.</t>
  </si>
  <si>
    <t>Choi, Ms.  Elizabeth S.</t>
  </si>
  <si>
    <t>Barnett, Ms.  Carma S</t>
  </si>
  <si>
    <t>Proulx, Mr.  Ryan</t>
  </si>
  <si>
    <t>Hamilton, Mr.  Daniel</t>
  </si>
  <si>
    <t>Lundine, Ms.  Sarah</t>
  </si>
  <si>
    <t>Paullin, Mr.  Matthew J</t>
  </si>
  <si>
    <t>Delucia, Ms.  Francesca</t>
  </si>
  <si>
    <t>Valentine, Ms.  Nicole</t>
  </si>
  <si>
    <t>Mohara, Mr.  Toshiyuki</t>
  </si>
  <si>
    <t>Fairbrother, Mr.  Tom L.</t>
  </si>
  <si>
    <t>Fagan, Mr.  Brian</t>
  </si>
  <si>
    <t>Toth, Mr.  Matthew</t>
  </si>
  <si>
    <t>Guinn, Ms.  Julee</t>
  </si>
  <si>
    <t>Rogers, Mr.  Christopher M.</t>
  </si>
  <si>
    <t>Diviney, Mr.  Ciaran</t>
  </si>
  <si>
    <t>Marlatt, Ms.  Kara</t>
  </si>
  <si>
    <t>Ohler, Ms.  Makie</t>
  </si>
  <si>
    <t>Mossler, Ms.  Emily E</t>
  </si>
  <si>
    <t>Segall, Mr.  Cary</t>
  </si>
  <si>
    <t>Sprieser, Mr.  Steven</t>
  </si>
  <si>
    <t>Blanco, Mr.  Jose Antonio Sr.</t>
  </si>
  <si>
    <t>Sheptock, Ms.  Tatiana</t>
  </si>
  <si>
    <t>Chruniak, Mr.  Dan T.</t>
  </si>
  <si>
    <t>Miller, Ms.  Liisa A.</t>
  </si>
  <si>
    <t>Theis, Ms.  Kathryn E.</t>
  </si>
  <si>
    <t>Sadler, Mr.  Maxwell</t>
  </si>
  <si>
    <t>Auger, Ms.  Pascale</t>
  </si>
  <si>
    <t>Steadman, Ms.  Becca</t>
  </si>
  <si>
    <t>McCarron, Ms.  Grace</t>
  </si>
  <si>
    <t>Roecker, Ms.  Samantha</t>
  </si>
  <si>
    <t>Giumarra, Mrs.  Nicole R.</t>
  </si>
  <si>
    <t>Peters, Mr.  David W</t>
  </si>
  <si>
    <t>Bower, Mr.  Grant</t>
  </si>
  <si>
    <t>Chen, Mrs.  Sophia</t>
  </si>
  <si>
    <t>Capriccioso, Ms.  Christina</t>
  </si>
  <si>
    <t>Starbuck, Mr.  Sam L.</t>
  </si>
  <si>
    <t>McMahon, Mrs.  Haley R.</t>
  </si>
  <si>
    <t>Rissell, Mr.  Ethan</t>
  </si>
  <si>
    <t>Kromroy, Mr.  Andrew W</t>
  </si>
  <si>
    <t>Manfredi, Mr.  Mark G</t>
  </si>
  <si>
    <t>Manwaring, Ms.  Kasey E.</t>
  </si>
  <si>
    <t>Tomaszewski, Mr.  Jeff</t>
  </si>
  <si>
    <t>Gannon, Ms.  Amy</t>
  </si>
  <si>
    <t>Frye, Mr.  Adam</t>
  </si>
  <si>
    <t>Jenkins, Ms.  Kristin M</t>
  </si>
  <si>
    <t>Currier, Ms.  Mary-Lynn B.</t>
  </si>
  <si>
    <t>Whittendale, Mrs.  Jamie A</t>
  </si>
  <si>
    <t>Rixe, Mr.  Jeffrey A.</t>
  </si>
  <si>
    <t>Ballon-Landa, Ms.  Nicole</t>
  </si>
  <si>
    <t>Zaferos, Ms.  Audrey</t>
  </si>
  <si>
    <t>Jackson, Mr.  Jacob</t>
  </si>
  <si>
    <t>Evans Marke, Mr.  Daniel S</t>
  </si>
  <si>
    <t>Samland, Mr.  Marc C.</t>
  </si>
  <si>
    <t>Shapiro, Mr.  Mark S</t>
  </si>
  <si>
    <t>Snitzer, Mr.  Dan</t>
  </si>
  <si>
    <t>Herra Arroyo, Ms.  Gabriela</t>
  </si>
  <si>
    <t>Watters, Ms.  Amanda</t>
  </si>
  <si>
    <t>Steele-Belkin, Ms.  Dara</t>
  </si>
  <si>
    <t>Christensen, Ms.  Rachelle R</t>
  </si>
  <si>
    <t>Hodge, Ms.  Brenda J</t>
  </si>
  <si>
    <t>Rusterholz, Mr.  Tim</t>
  </si>
  <si>
    <t>Lafrance, Mr.  Sylvain</t>
  </si>
  <si>
    <t>Hallis, Mrs.  Lisa M</t>
  </si>
  <si>
    <t>Marshall, Mr.  Ryan</t>
  </si>
  <si>
    <t>Salowitz, Mrs.  Kaitlin M</t>
  </si>
  <si>
    <t>Blake, Mr.  William R.</t>
  </si>
  <si>
    <t>Langerak, Mr.  Bruce</t>
  </si>
  <si>
    <t>Bonilla, Mrs.  Veronica</t>
  </si>
  <si>
    <t>Ciabattoni, Mr.  Warren</t>
  </si>
  <si>
    <t>Escanero Palmer, Mrs.  Daniela</t>
  </si>
  <si>
    <t>Lowe, Ms.  Deirdre A</t>
  </si>
  <si>
    <t>Osmark, Mr.  Mathias</t>
  </si>
  <si>
    <t>Lawson, Mr.  Matthew</t>
  </si>
  <si>
    <t>Warwick, Mr.  Kurt</t>
  </si>
  <si>
    <t>Magnuson, Mr.  Samuel</t>
  </si>
  <si>
    <t>Marsh, Mrs.  Emily</t>
  </si>
  <si>
    <t>Kari, Ms.  Tiffany</t>
  </si>
  <si>
    <t>Standiford, Mr.  Alex F</t>
  </si>
  <si>
    <t>Sherwin, Ms.  Alice</t>
  </si>
  <si>
    <t>Parker, Ms.  Allison M.</t>
  </si>
  <si>
    <t>Blekeli, Mr.  Johannes Fiskerstand</t>
  </si>
  <si>
    <t>Vangampleare, Mr.  Stephen</t>
  </si>
  <si>
    <t>Hiatt, Mr.  Jon M</t>
  </si>
  <si>
    <t>Tadesse, Mr.  Fasil</t>
  </si>
  <si>
    <t>Jaswell, Ms.  Megan C.</t>
  </si>
  <si>
    <t>Phillips-Cook, Ms.  Lisa J.</t>
  </si>
  <si>
    <t>Clark, Mr.  Doron P</t>
  </si>
  <si>
    <t>Wang, Ms.  Katharina</t>
  </si>
  <si>
    <t>Desruisseaux, Mr.  Carl</t>
  </si>
  <si>
    <t>Ripp, Ms.  Kelsey J.</t>
  </si>
  <si>
    <t>Harris, Mr.  Stephen A.</t>
  </si>
  <si>
    <t>Shafer, Mr.  Dan</t>
  </si>
  <si>
    <t>Hemesath, Ms.  Katie C</t>
  </si>
  <si>
    <t>Vinci, Ms.  Melissa K</t>
  </si>
  <si>
    <t>Diamond-Husmann, Ms.  Kara H</t>
  </si>
  <si>
    <t>Soto, Mr.  Juan Carlos</t>
  </si>
  <si>
    <t>Howard, Mr.  John III</t>
  </si>
  <si>
    <t>Patrick, Mrs.  Sarah M</t>
  </si>
  <si>
    <t>Dacko, Mrs.  Kristin C</t>
  </si>
  <si>
    <t>Glassey, Ms.  Casey M.</t>
  </si>
  <si>
    <t>Frechette, Mr.  Samuel</t>
  </si>
  <si>
    <t>Benitez, Mr.  Braulio</t>
  </si>
  <si>
    <t>Gauthier, Ms.  Anne-Marie</t>
  </si>
  <si>
    <t>Fazioli, Mr.  Samuel K.</t>
  </si>
  <si>
    <t>Chorney, Mrs.  Yuki</t>
  </si>
  <si>
    <t>Dannenhauer, Mr.  Rafer</t>
  </si>
  <si>
    <t>McComb, Ms.  Claire</t>
  </si>
  <si>
    <t>Blake, Ms.  Erynn J.</t>
  </si>
  <si>
    <t>Sambasivam, Mr.  Mahesh</t>
  </si>
  <si>
    <t>Maina, Mr.  Stanley</t>
  </si>
  <si>
    <t>Keshian, Mr.  Gregory</t>
  </si>
  <si>
    <t>Maas, Mr.  Eric</t>
  </si>
  <si>
    <t>Sinasac, Ms.  Rachel M</t>
  </si>
  <si>
    <t>Van De Kamp, Mr.  Fritz</t>
  </si>
  <si>
    <t>Ruffo, Mr.  Brad</t>
  </si>
  <si>
    <t>Long, Ms.  Claire M</t>
  </si>
  <si>
    <t>Rohde, Mrs.  Jennifer</t>
  </si>
  <si>
    <t>Bonzi, Ms.  Maria S.</t>
  </si>
  <si>
    <t>Moore, Ms.  Katherine E</t>
  </si>
  <si>
    <t>McGrane, Mr.  Michael</t>
  </si>
  <si>
    <t>Stepnowski, Ms.  Roxanne</t>
  </si>
  <si>
    <t>Merkle, Mr.  Israel</t>
  </si>
  <si>
    <t>Schaefer, Mr.  Samalya</t>
  </si>
  <si>
    <t>Vigneron, Mr.  Peter</t>
  </si>
  <si>
    <t>Mucci, Ms.  Alicia</t>
  </si>
  <si>
    <t>MacDonald, Ms.  Sarah K.</t>
  </si>
  <si>
    <t>Deng, Mr.  Guomin</t>
  </si>
  <si>
    <t>De Mata, Mr.  Javier</t>
  </si>
  <si>
    <t>Strickland, Mr.  Matt</t>
  </si>
  <si>
    <t>Cheney, Mr.  Thomas S</t>
  </si>
  <si>
    <t>Godoy, Ms.  Martha Patricia</t>
  </si>
  <si>
    <t>Rider, Ms.  Alicia</t>
  </si>
  <si>
    <t>Evans, Ms.  Jennifer V.</t>
  </si>
  <si>
    <t>Anderson, Mr.  Michael W.</t>
  </si>
  <si>
    <t>Walters, Mr.  Eddie C</t>
  </si>
  <si>
    <t>Leboeuf, Mr.  Maxime M</t>
  </si>
  <si>
    <t>Scheibel, Mr.  Mark D</t>
  </si>
  <si>
    <t>Ritter, Mr.  Adam</t>
  </si>
  <si>
    <t>Deeg, Mr.  Justin M</t>
  </si>
  <si>
    <t>Pretot, Ms.  Svetlana V.</t>
  </si>
  <si>
    <t>Willsey, Ms.  Jana L</t>
  </si>
  <si>
    <t>Roach, Ms.  Laura</t>
  </si>
  <si>
    <t>Jacobsen, Mr.  Torrey C III</t>
  </si>
  <si>
    <t>O'Hora, Mr.  Paul</t>
  </si>
  <si>
    <t>Amato, Ms.  Jennifer D.</t>
  </si>
  <si>
    <t>Reed, Mr.  Erik</t>
  </si>
  <si>
    <t>Wegner, Ms.  Lana J</t>
  </si>
  <si>
    <t>Bokun, Ms.  Rebecca E</t>
  </si>
  <si>
    <t>Ainsley, Ms.  Katie M.</t>
  </si>
  <si>
    <t>Foster, Ms.  Elizabeth A.</t>
  </si>
  <si>
    <t>Overpeck, Ms.  Sarah</t>
  </si>
  <si>
    <t>Levine, Ms.  Annie J.</t>
  </si>
  <si>
    <t>Jean, Ms.  Annie</t>
  </si>
  <si>
    <t>Wild, Ms.  Lindsey</t>
  </si>
  <si>
    <t>Tabor, Ms.  Laura</t>
  </si>
  <si>
    <t>Steffen, Ms.  Amy T</t>
  </si>
  <si>
    <t>Tadich, Ms.  Katarina D</t>
  </si>
  <si>
    <t>Christenson, Mr.  B.j.</t>
  </si>
  <si>
    <t>Shell, Ms.  Alison</t>
  </si>
  <si>
    <t>Rao, Mr.  Neil K.</t>
  </si>
  <si>
    <t>Myers, Mrs.  Anne Hunter</t>
  </si>
  <si>
    <t>McLean, Ms.  Sandra</t>
  </si>
  <si>
    <t>Gomez, Mr.  Robert</t>
  </si>
  <si>
    <t>Hemingway, Mr.  Rodney</t>
  </si>
  <si>
    <t>Pett, Mr.  Carl R</t>
  </si>
  <si>
    <t>Meingast, Mr.  Maximilian</t>
  </si>
  <si>
    <t>McCarthy, Mr.  Erik</t>
  </si>
  <si>
    <t>Boyle, Mr.  Christopher</t>
  </si>
  <si>
    <t>Gundersen, Mr.  Eirik</t>
  </si>
  <si>
    <t>Wolswinkel, Mr.  Rik</t>
  </si>
  <si>
    <t>Bomberger, Mr.  Matthew R</t>
  </si>
  <si>
    <t>Roy, Mr.  Daniel G</t>
  </si>
  <si>
    <t>Lapierre, Mr.  Yannick</t>
  </si>
  <si>
    <t>Beaty, Mr.  Sean R</t>
  </si>
  <si>
    <t>Hammer, Mr.  Peter</t>
  </si>
  <si>
    <t>Randolph, Ms.  Sara A.</t>
  </si>
  <si>
    <t>Masterson, Ms.  Erin C.</t>
  </si>
  <si>
    <t>Friess, Mr.  Thibaud</t>
  </si>
  <si>
    <t>Mantoni, Ms.  Lisa</t>
  </si>
  <si>
    <t>Bodeen, Ms.  Gretchen K.</t>
  </si>
  <si>
    <t>McPherson, Ms.  Martina</t>
  </si>
  <si>
    <t>Palko, Mr.  Dustin J</t>
  </si>
  <si>
    <t>Breathitt, Ms.  Kelsey</t>
  </si>
  <si>
    <t>Evora, Mr.  Daniel V.</t>
  </si>
  <si>
    <t>Fischer, Ms.  Saeger</t>
  </si>
  <si>
    <t>Deba, Ms.  Buzunesh</t>
  </si>
  <si>
    <t>Leloup, Ms.  Mirte</t>
  </si>
  <si>
    <t>Labare, Ms.  Megan</t>
  </si>
  <si>
    <t>Arouca, Ms.  Kerry A.</t>
  </si>
  <si>
    <t>Reese, Ms.  Kristin</t>
  </si>
  <si>
    <t>McCloskey, Mr.  Christopher R.</t>
  </si>
  <si>
    <t>Tedsen, Mrs.  Elizabeth A</t>
  </si>
  <si>
    <t>Koehlinger, Mr.  Andrew</t>
  </si>
  <si>
    <t>Pielechaty, Ms.  Dawn M.</t>
  </si>
  <si>
    <t>Korhonen, Mr.  Jonathan P</t>
  </si>
  <si>
    <t>Kehr, Mrs.  Gina</t>
  </si>
  <si>
    <t>Montagna, Mr.  Dino</t>
  </si>
  <si>
    <t>M√ºller, Mr.  Jan</t>
  </si>
  <si>
    <t>Baker, Mr.  Jonathan E.</t>
  </si>
  <si>
    <t>Sidebottom, Mr.  Mark A</t>
  </si>
  <si>
    <t>Johnson, Mrs.  Mary</t>
  </si>
  <si>
    <t>Morris, Mr.  Samuel</t>
  </si>
  <si>
    <t>Chaisson, Mr.  Stan J</t>
  </si>
  <si>
    <t>Pigott, Mrs.  Jessica L.</t>
  </si>
  <si>
    <t>Cochrane, Ms.  Krysta</t>
  </si>
  <si>
    <t>Armitage, Mrs.  Natascia</t>
  </si>
  <si>
    <t>Shen, Ms.  Jenny</t>
  </si>
  <si>
    <t>O'Kelly, Mr.  Brian</t>
  </si>
  <si>
    <t>Huff, Ms.  Monica</t>
  </si>
  <si>
    <t>Dye, Mr.  Tyler</t>
  </si>
  <si>
    <t>Willard, Ms.  Kelly C</t>
  </si>
  <si>
    <t>D'Addario, Mrs.  Emily</t>
  </si>
  <si>
    <t>Buchanan, Mr.  James V</t>
  </si>
  <si>
    <t>Clark, Ms.  Angie</t>
  </si>
  <si>
    <t>Waterson, Mr.  Michael J.</t>
  </si>
  <si>
    <t>Piras, Ms.  Sabina</t>
  </si>
  <si>
    <t>Olson, Ms.  Amy C</t>
  </si>
  <si>
    <t>Manfredi, Ms.  Victoria U</t>
  </si>
  <si>
    <t>Landberg, Ms.  Amelia B</t>
  </si>
  <si>
    <t>Flynn, Ms.  Jackie J</t>
  </si>
  <si>
    <t>Bishop, Mr.  Justin</t>
  </si>
  <si>
    <t>Devitt, Ms.  Kerry</t>
  </si>
  <si>
    <t>Lynch, Ms.  Cindy G.</t>
  </si>
  <si>
    <t>Tramontano, Mr.  Gennaro</t>
  </si>
  <si>
    <t>Davidson, Mr.  Terry</t>
  </si>
  <si>
    <t>Burke, Mr.  Patrick J</t>
  </si>
  <si>
    <t>McGraw, Ms.  Keara</t>
  </si>
  <si>
    <t>Fellure, Ms.  Nicole</t>
  </si>
  <si>
    <t>Sanford, Mrs.  Katena</t>
  </si>
  <si>
    <t>Wrenn, Ms.  Bean K.</t>
  </si>
  <si>
    <t>Lindsey, Mr.  Brian</t>
  </si>
  <si>
    <t>Krueger, Mr.  Jan-Patrick</t>
  </si>
  <si>
    <t>Babler, Mr.  Jesse J</t>
  </si>
  <si>
    <t>Brezenski, Ms.  Lindsey M</t>
  </si>
  <si>
    <t>Marschner, Ms.  Marguerite K.</t>
  </si>
  <si>
    <t>King, Mr.  Travis</t>
  </si>
  <si>
    <t>Montez, Mr.  Ricky</t>
  </si>
  <si>
    <t>Campbell, Mrs.  Colleen L.</t>
  </si>
  <si>
    <t>Hurt, Mr.  Charlie A</t>
  </si>
  <si>
    <t>Garey, Mr.  Rick</t>
  </si>
  <si>
    <t>Reddy, Ms.  Lauren C</t>
  </si>
  <si>
    <t>Mueller, Mr.  Daniel</t>
  </si>
  <si>
    <t>Julia, Mr.  Jaime</t>
  </si>
  <si>
    <t>Uribe, Mr.  Erik R</t>
  </si>
  <si>
    <t>Hand, Ms.  Katie</t>
  </si>
  <si>
    <t>Petersen, Mr.  Thomas A</t>
  </si>
  <si>
    <t>Mac-Thiong, Mr.  Jean-Marc</t>
  </si>
  <si>
    <t>Walker, Ms.  Kerry L</t>
  </si>
  <si>
    <t>Steidl, Mr.  Ulrich</t>
  </si>
  <si>
    <t>Rose, Mr.  Justin P</t>
  </si>
  <si>
    <t>Alderfer, Ms.  Hannah E.</t>
  </si>
  <si>
    <t>Ryland, Mr.  David</t>
  </si>
  <si>
    <t>Bethea, Mr.  Jim</t>
  </si>
  <si>
    <t>Kelly, Mr.  Joseph P</t>
  </si>
  <si>
    <t>Blois, Mr.  Michael</t>
  </si>
  <si>
    <t>Dayton, Ms.  Gina M</t>
  </si>
  <si>
    <t>Cloud, Ms.  Shantel C.</t>
  </si>
  <si>
    <t>Betournay, Mr.  Brian</t>
  </si>
  <si>
    <t>Temple, Mr.  Brian</t>
  </si>
  <si>
    <t>Rollie, Ms.  Jessica R</t>
  </si>
  <si>
    <t>Roybal, Mrs.  Robyn</t>
  </si>
  <si>
    <t>Turgeon, Ms.  Ashley</t>
  </si>
  <si>
    <t>Deingenis, Ms.  Dana</t>
  </si>
  <si>
    <t>Hodge, Ms.  Jessica F.</t>
  </si>
  <si>
    <t>Gibbs, Ms.  Lindsey</t>
  </si>
  <si>
    <t>Trom, Ms.  Kelly A</t>
  </si>
  <si>
    <t>Sizer, Ms.  Brooke E</t>
  </si>
  <si>
    <t>Ellison, Ms.  Katelyn E.</t>
  </si>
  <si>
    <t>Sulkowski, Mr.  Adam</t>
  </si>
  <si>
    <t>Maringo, Ms.  Dana</t>
  </si>
  <si>
    <t>Lattin, Mr.  Eric W</t>
  </si>
  <si>
    <t>Deblander, Mr.  Matthew D</t>
  </si>
  <si>
    <t>O'Neill, Mr.  Eoghan</t>
  </si>
  <si>
    <t>Davis, Ms.  Pamela W</t>
  </si>
  <si>
    <t>Stanek, Ms.  Lindsey M.</t>
  </si>
  <si>
    <t>Harris, Ms.  Kassie</t>
  </si>
  <si>
    <t>Manning, Mr.  Matthew</t>
  </si>
  <si>
    <t>Barrera Munoz, Mr.  Ruben Dario</t>
  </si>
  <si>
    <t>Schauwaers, Mr.  Kevin</t>
  </si>
  <si>
    <t>Hartman, Ms.  Lindsay M</t>
  </si>
  <si>
    <t>Fire, Mrs.  Amanda</t>
  </si>
  <si>
    <t>Waliaula, Mr.  James</t>
  </si>
  <si>
    <t>Blackshear, Mr.  Samuel H.</t>
  </si>
  <si>
    <t>Nettik, Ms.  Jenni</t>
  </si>
  <si>
    <t>Novales, Mr.  Estuardo F</t>
  </si>
  <si>
    <t>Rosauer, Mr.  Brett</t>
  </si>
  <si>
    <t>Ryder, Ms.  Sharon E.</t>
  </si>
  <si>
    <t>Larsen, Mr.  Jacob Waiver</t>
  </si>
  <si>
    <t>Keate, Mr.  Scott</t>
  </si>
  <si>
    <t>Williams, Ms.  Brooke S.</t>
  </si>
  <si>
    <t>Starosciak, Ms.  Kaye A.</t>
  </si>
  <si>
    <t>Smith, Ms.  Carolyn</t>
  </si>
  <si>
    <t>Henderson, Mr.  Daniel C.</t>
  </si>
  <si>
    <t>Winkelman, Mrs.  Laurie A</t>
  </si>
  <si>
    <t>Monette, Ms.  Nicole</t>
  </si>
  <si>
    <t>Kramer, Ms.  Shelby</t>
  </si>
  <si>
    <t>Goldstein, Ms.  Allison</t>
  </si>
  <si>
    <t>Gonzalez, Ms.  Leticia</t>
  </si>
  <si>
    <t>Barrett, Mr.  John S.</t>
  </si>
  <si>
    <t>Irwin, Ms.  April</t>
  </si>
  <si>
    <t>Glenn, Ms.  Ashley N.</t>
  </si>
  <si>
    <t>O'Meara, Ms.  Madeleine</t>
  </si>
  <si>
    <t>Budrow, Ms.  Nelly S</t>
  </si>
  <si>
    <t>Anderson, Ms.  Meredith S</t>
  </si>
  <si>
    <t>Douglas, Mr.  Kevin</t>
  </si>
  <si>
    <t>Tecklenburg, Ms.  Lisa</t>
  </si>
  <si>
    <t>Baker, Ms.  Katherine A</t>
  </si>
  <si>
    <t>Schenck, Mr.  Steve</t>
  </si>
  <si>
    <t>Johnson, Ms.  Kate L.</t>
  </si>
  <si>
    <t>Blendell, Ms.  Beth</t>
  </si>
  <si>
    <t>Parodi, Ms.  Katharine</t>
  </si>
  <si>
    <t>Morgan, Ms.  Heather L</t>
  </si>
  <si>
    <t>Linden, Ms.  Desiree</t>
  </si>
  <si>
    <t>Horning, Mr.  Peter B.</t>
  </si>
  <si>
    <t>Goode, Mr.  Adam</t>
  </si>
  <si>
    <t>Doden, Mr.  Jeremy J</t>
  </si>
  <si>
    <t>Groff, Mr.  Adam C</t>
  </si>
  <si>
    <t>Kuehler, Mr.  Jon</t>
  </si>
  <si>
    <t>Daniels, Mr.  Steven J</t>
  </si>
  <si>
    <t>Gibby, Ms.  Jessica P.</t>
  </si>
  <si>
    <t>Busa, Ms.  Ashley</t>
  </si>
  <si>
    <t>Moyo, Mr.  Arturo H.</t>
  </si>
  <si>
    <t>Horn, Mr.  Ketil</t>
  </si>
  <si>
    <t>Bien, Ms.  Katie</t>
  </si>
  <si>
    <t>O'Connor, Ms.  Christi</t>
  </si>
  <si>
    <t>Ash, Mr.  Alan</t>
  </si>
  <si>
    <t>Do Prado, Mr.  Edivaldo B. Sr.</t>
  </si>
  <si>
    <t>Phillips, Ms.  Eve</t>
  </si>
  <si>
    <t>Kelly, Mr.  Devin</t>
  </si>
  <si>
    <t>Dever, Mr.  Shaun R</t>
  </si>
  <si>
    <t>Horvath, Mr.  Adrian</t>
  </si>
  <si>
    <t>Danner, Mr.  Andrew</t>
  </si>
  <si>
    <t>Weiss, Ms.  Mallory</t>
  </si>
  <si>
    <t>D'Andrea, Mr.  Shawn E</t>
  </si>
  <si>
    <t>Olesky, Ms.  Sarah E</t>
  </si>
  <si>
    <t>Whitcraft, Mr.  Josh</t>
  </si>
  <si>
    <t>Salazar, Mr.  Johann A</t>
  </si>
  <si>
    <t>Todd, Ms.  Robin M.</t>
  </si>
  <si>
    <t>Pond, Mr.  Kyle K</t>
  </si>
  <si>
    <t>Egan, Ms.  Alison</t>
  </si>
  <si>
    <t>Bersani, Mr.  Michael A.</t>
  </si>
  <si>
    <t>Creech, Mr.  Byron A</t>
  </si>
  <si>
    <t>Sudres, Ms.  Carine A</t>
  </si>
  <si>
    <t>Couture, Mr.  Nathaniel</t>
  </si>
  <si>
    <t>Willard, Ms.  Lindsay A.</t>
  </si>
  <si>
    <t>Patronick, Mr.  Justin R</t>
  </si>
  <si>
    <t>Depasquale, Ms.  Casey</t>
  </si>
  <si>
    <t>Lavergne, Ms.  Amanda L</t>
  </si>
  <si>
    <t>Kawakami, Ms.  Ayako N.</t>
  </si>
  <si>
    <t>Gonsalves, Ms.  Emilee</t>
  </si>
  <si>
    <t>Peck, Mr.  Stephen M</t>
  </si>
  <si>
    <t>Aure, Ms.  Annemarie A</t>
  </si>
  <si>
    <t>Mattingly, Ms.  Ashley R</t>
  </si>
  <si>
    <t>Stelpflug, Ms.  Leslie A</t>
  </si>
  <si>
    <t>Sanchez Antognini, Mr.  Mauricio J. Sr.</t>
  </si>
  <si>
    <t>Condon, Mr.  Kieran</t>
  </si>
  <si>
    <t>Magato, Ms.  Elizabeth A</t>
  </si>
  <si>
    <t>Dombrowski, Mr.  Zeke M.</t>
  </si>
  <si>
    <t>Ohara, Mr.  Chip</t>
  </si>
  <si>
    <t>Cifuentes Fetiva, Mr.  Miguel Angel Sr.</t>
  </si>
  <si>
    <t>Keno, Mr.  Brian</t>
  </si>
  <si>
    <t>Bruce, Ms.  Meghan</t>
  </si>
  <si>
    <t>Lorch, Ms.  Meredith L.</t>
  </si>
  <si>
    <t>Sullivan, Mrs.  Millicent M</t>
  </si>
  <si>
    <t>Cave, Ms.  Kathleen</t>
  </si>
  <si>
    <t>Gudenkauf, Ms.  Kimberly K</t>
  </si>
  <si>
    <t>Thomas, Mr.  Justin C</t>
  </si>
  <si>
    <t>Holley, Mr.  Tristan P.</t>
  </si>
  <si>
    <t>Kemble, Ms.  Traci A</t>
  </si>
  <si>
    <t>Bentley, Mr.  Justin P</t>
  </si>
  <si>
    <t>Jones, Mr.  Logan M</t>
  </si>
  <si>
    <t>Tremblay, Mr.  Sebastien</t>
  </si>
  <si>
    <t>Bellucci, Ms.  Tiffany A</t>
  </si>
  <si>
    <t>Collins, Mr.  Matthew</t>
  </si>
  <si>
    <t>Gillman, Mr.  Luke</t>
  </si>
  <si>
    <t>West, Ms.  Leigh</t>
  </si>
  <si>
    <t>Chida, Mr.  Yosuke</t>
  </si>
  <si>
    <t>Reisenauer, Mr.  Matthew</t>
  </si>
  <si>
    <t>Rosenberg-Wohl, Mr.  Jacob</t>
  </si>
  <si>
    <t>Theriault, Ms.  Jodi</t>
  </si>
  <si>
    <t>Manuel, Ms.  Lauren</t>
  </si>
  <si>
    <t>Demko, Ms.  Misti C</t>
  </si>
  <si>
    <t>Battaglia, Ms.  Angela J</t>
  </si>
  <si>
    <t>Follo, Mr.  Jonathan D.</t>
  </si>
  <si>
    <t>Barana, Ms.  Victoria</t>
  </si>
  <si>
    <t>Lysaght, Mr.  Adrian R.</t>
  </si>
  <si>
    <t>Chalmers, Mr.  Andrew</t>
  </si>
  <si>
    <t>Phillippi, Mr.  Jason A.</t>
  </si>
  <si>
    <t>MacPherson, Ms.  Rachel</t>
  </si>
  <si>
    <t>Delfidio, Ms.  Susan</t>
  </si>
  <si>
    <t>Cummings, Mr.  Cameron M.</t>
  </si>
  <si>
    <t>Schroegel, Ms.  Claudia A.</t>
  </si>
  <si>
    <t>Williams, Ms.  Kate</t>
  </si>
  <si>
    <t>Casey, Ms.  Nicole M.</t>
  </si>
  <si>
    <t>Randall, Mr.  Jack</t>
  </si>
  <si>
    <t>Doyon, Mr.  Gregory</t>
  </si>
  <si>
    <t>Sankey, Ms.  Rebecca</t>
  </si>
  <si>
    <t>Stilgenbauer, Mr.  Adam</t>
  </si>
  <si>
    <t>Jaskiewicz, Mr.  Ryan</t>
  </si>
  <si>
    <t>Deppen, Ms.  Jackie K.</t>
  </si>
  <si>
    <t>Hine, Mr.  Chris</t>
  </si>
  <si>
    <t>Mathews, Mr.  Tyler C</t>
  </si>
  <si>
    <t>Yabu, Ms.  Yoshie</t>
  </si>
  <si>
    <t>Strang, Ms.  Lauren A</t>
  </si>
  <si>
    <t>Frank, Mr.  Mason D.</t>
  </si>
  <si>
    <t>Shanley, Mr.  Ryan</t>
  </si>
  <si>
    <t>Mancebo Garcia, Mr.  Arturo</t>
  </si>
  <si>
    <t>Keehan, Mr.  Jake</t>
  </si>
  <si>
    <t>Mahaney, Ms.  Sarah E</t>
  </si>
  <si>
    <t>Nolan, Ms.  Alison L.</t>
  </si>
  <si>
    <t>Sobrino, Ms.  Karen A.</t>
  </si>
  <si>
    <t>Gennaro, Mr.  Thomas R. Jr.</t>
  </si>
  <si>
    <t>Mayer, Ms.  Stephanie W.</t>
  </si>
  <si>
    <t>Becker, Mr.  Ezra</t>
  </si>
  <si>
    <t>Moore, Mr.  Jim</t>
  </si>
  <si>
    <t>Platt, Mr.  Ari L.</t>
  </si>
  <si>
    <t>Brodeur, Ms.  Fanny</t>
  </si>
  <si>
    <t>Knight Pech, Ms.  Heather</t>
  </si>
  <si>
    <t>Richter, Mr.  Peter W. Sr.</t>
  </si>
  <si>
    <t>Jubinski, Ms.  Catherine A</t>
  </si>
  <si>
    <t>Wall, Ms.  Kelly A</t>
  </si>
  <si>
    <t>McKay, Ms.  Janel N.</t>
  </si>
  <si>
    <t>Oh, Ms.  Yann Kai</t>
  </si>
  <si>
    <t>Kessell, Mr.  Zachary R.</t>
  </si>
  <si>
    <t>Hidalgo Zambrano, Mr.  Alejandro Sr.</t>
  </si>
  <si>
    <t>Caprario, Mr.  Nicholas R.</t>
  </si>
  <si>
    <t>Ryan, Mr.  Paul</t>
  </si>
  <si>
    <t>Hoffman, Mr.  Michael D</t>
  </si>
  <si>
    <t>Wong, Ms.  Marina</t>
  </si>
  <si>
    <t>Lea, Ms.  Caroline</t>
  </si>
  <si>
    <t>Patterson, Mr.  Ross P</t>
  </si>
  <si>
    <t>Quigley, Ms.  Aoife</t>
  </si>
  <si>
    <t>Korir, Mr.  Wesley</t>
  </si>
  <si>
    <t>Downs, Ms.  Rebecca J</t>
  </si>
  <si>
    <t>Young, Mr.  Barry P.</t>
  </si>
  <si>
    <t>Zywek, Mr.  Maciej</t>
  </si>
  <si>
    <t>Faulkner, Mr.  Jerry D.</t>
  </si>
  <si>
    <t>Erspamer, Mr.  Eric A.</t>
  </si>
  <si>
    <t>Campbell, Ms.  Cathi</t>
  </si>
  <si>
    <t>Addison, Mr.  Alex M</t>
  </si>
  <si>
    <t>Wu, Mr.  Liang</t>
  </si>
  <si>
    <t>Millett, Ms.  Lexy</t>
  </si>
  <si>
    <t>Bosl, Mr.  Michael</t>
  </si>
  <si>
    <t>Goldberg, Mr.  Samuel L</t>
  </si>
  <si>
    <t>Kelley, Mr.  Spencer A.</t>
  </si>
  <si>
    <t>Johnston, Mrs.  Rochelle</t>
  </si>
  <si>
    <t>Keating, Ms.  Paula</t>
  </si>
  <si>
    <t>Duhon, Mrs.  Madeline E.</t>
  </si>
  <si>
    <t>Briseno, Ms.  Maria Isabel</t>
  </si>
  <si>
    <t>Besse, Mr.  Arthur M.</t>
  </si>
  <si>
    <t>Shillings, Mr.  Joseph R.</t>
  </si>
  <si>
    <t>Tate, Ms.  Sachiko</t>
  </si>
  <si>
    <t>Arsenault, Mr.  Christopher</t>
  </si>
  <si>
    <t>Hengoed, Mr.  Joseph</t>
  </si>
  <si>
    <t>Aller, Mr.  Lawrence</t>
  </si>
  <si>
    <t>Pisano, Mrs.  Katie</t>
  </si>
  <si>
    <t>Sanca, Mr.  Ruben</t>
  </si>
  <si>
    <t>Bond, Ms.  Sarah</t>
  </si>
  <si>
    <t>Carron, Mrs.  Angela R.</t>
  </si>
  <si>
    <t>Ellwanger, Mr.  Chatham</t>
  </si>
  <si>
    <t>Hanson, Mr.  Derek</t>
  </si>
  <si>
    <t>Tucker, Mr.  Kalvin J.</t>
  </si>
  <si>
    <t>Counts, Mr.  Dave</t>
  </si>
  <si>
    <t>Carson, Ms.  Barbara G.</t>
  </si>
  <si>
    <t>Haines, Mr.  Skylar</t>
  </si>
  <si>
    <t>Schnabel, Mr.  Nick</t>
  </si>
  <si>
    <t>Thind, Mr.  Sunny S</t>
  </si>
  <si>
    <t>Simon, Mrs.  Anne-Marie</t>
  </si>
  <si>
    <t>Arciniaga, Mr.  Nicholas</t>
  </si>
  <si>
    <t>Ryan, Mr.  Scott M.</t>
  </si>
  <si>
    <t>Lizak, Ms.  Marisa A</t>
  </si>
  <si>
    <t>Howery, Ms.  Katie</t>
  </si>
  <si>
    <t>Crain, Ms.  Amy L</t>
  </si>
  <si>
    <t>Hotze, Ms.  Jenna M</t>
  </si>
  <si>
    <t>Chauhan, Ms.  Elizabeth M.</t>
  </si>
  <si>
    <t>Raab, Mr.  Lyazid</t>
  </si>
  <si>
    <t>McKown, Ms.  Lindsey A.</t>
  </si>
  <si>
    <t>Schiemann, Mr.  Chris</t>
  </si>
  <si>
    <t>Cress, Ms.  Jennifer A</t>
  </si>
  <si>
    <t>Mawson, Mr.  Leif S.</t>
  </si>
  <si>
    <t>Wigginton, Ms.  Stephanie A</t>
  </si>
  <si>
    <t>Wang, Mr.  Bo</t>
  </si>
  <si>
    <t>Schroeder, Ms.  Leah</t>
  </si>
  <si>
    <t>Leonard, Ms.  Kara Lynne</t>
  </si>
  <si>
    <t>Tissue, Mr.  Jeffrey</t>
  </si>
  <si>
    <t>Wood, Mr.  Justin</t>
  </si>
  <si>
    <t>Denny, Ms.  Emily</t>
  </si>
  <si>
    <t>Testa, Ms.  Rebecca</t>
  </si>
  <si>
    <t>Mooney, Mrs.  Allie</t>
  </si>
  <si>
    <t>Buchholtz, Ms.  Trasi</t>
  </si>
  <si>
    <t>Hoyt, Mr.  Kevin</t>
  </si>
  <si>
    <t>Cabada, Mr.  Fernando</t>
  </si>
  <si>
    <t>Lobaciute, Ms.  Ieva</t>
  </si>
  <si>
    <t>Dawes, Mr.  Chris</t>
  </si>
  <si>
    <t>Deppen, Mr.  Drew L.</t>
  </si>
  <si>
    <t>Oberndorfer, Ms.  Christina</t>
  </si>
  <si>
    <t>Hetherington, Mr.  Alexander G</t>
  </si>
  <si>
    <t>Murray, Ms.  Meaghan</t>
  </si>
  <si>
    <t>Higden, Ms.  Kristin</t>
  </si>
  <si>
    <t>Rediger, Ms.  Andrea K.</t>
  </si>
  <si>
    <t>Huff, Ms.  Kris</t>
  </si>
  <si>
    <t>Hall, Mr.  Alden W</t>
  </si>
  <si>
    <t>Grise, Ms.  Suzanne M</t>
  </si>
  <si>
    <t>Skildum, Ms.  Heidi Z.</t>
  </si>
  <si>
    <t>Yang, Ms.  Carolyn</t>
  </si>
  <si>
    <t>Fischer-Daly, Ms.  Sabine</t>
  </si>
  <si>
    <t>Asher, Mr.  Bobby</t>
  </si>
  <si>
    <t>Zhou, Mr.  Fan</t>
  </si>
  <si>
    <t>Rudder, Mrs.  Rachel M</t>
  </si>
  <si>
    <t>Cartmell, Mr.  Greg</t>
  </si>
  <si>
    <t>Troland, Mr.  Dan</t>
  </si>
  <si>
    <t>Hall, Ms.  Jennifer A</t>
  </si>
  <si>
    <t>Berg, Mrs.  Jessica</t>
  </si>
  <si>
    <t>Engtrakul, Mr.  Chaiwat</t>
  </si>
  <si>
    <t>Leonhardt, Ms.  Kerri</t>
  </si>
  <si>
    <t>Goetz, Ms.  Lisa</t>
  </si>
  <si>
    <t>Cacharelis, Mr.  Nicholas G</t>
  </si>
  <si>
    <t>Kariolis, Mr.  Vasilis S</t>
  </si>
  <si>
    <t>Zelwin, Mr.  Michael P</t>
  </si>
  <si>
    <t>Barry, Ms.  Colleen C.</t>
  </si>
  <si>
    <t>Bannon, Mrs.  Annika</t>
  </si>
  <si>
    <t>Chang, Ms.  Kelly</t>
  </si>
  <si>
    <t>Vetter, Mr.  Nicholas C.</t>
  </si>
  <si>
    <t>Jablonski, Mrs.  Kelly K</t>
  </si>
  <si>
    <t>Jakubowitch, Mr.  Andrew</t>
  </si>
  <si>
    <t>Altshuler, Ms.  Hannah</t>
  </si>
  <si>
    <t>Ugarte, Mr.  Patricio Sr.</t>
  </si>
  <si>
    <t>Tusso, Mr.  Robert B</t>
  </si>
  <si>
    <t>Johnson, Mr.  Benjamin M</t>
  </si>
  <si>
    <t>Landry, Mr.  Robert</t>
  </si>
  <si>
    <t>McDonald, Mr.  Eric R.</t>
  </si>
  <si>
    <t>Dunlap, Mr.  Matthew</t>
  </si>
  <si>
    <t>Larue, Mr.  Bob R</t>
  </si>
  <si>
    <t>Hodge, Ms.  Stephanie J.</t>
  </si>
  <si>
    <t>Marcus, Mr.  Jake</t>
  </si>
  <si>
    <t>Daubert, Ms.  Alison L.</t>
  </si>
  <si>
    <t>Close, Ms.  Lindsay M</t>
  </si>
  <si>
    <t>Roels, Mr.  Guillaume</t>
  </si>
  <si>
    <t>Venosky, Ms.  Kaylee</t>
  </si>
  <si>
    <t>Gosnell, Ms.  Theresa</t>
  </si>
  <si>
    <t>Chewning-Kulick, Mr.  Travis G.</t>
  </si>
  <si>
    <t>McCarron, Ms.  Emma L.</t>
  </si>
  <si>
    <t>Manion, Ms.  Linda</t>
  </si>
  <si>
    <t>Strong, Mr.  Owen R</t>
  </si>
  <si>
    <t>Leblanc, Mr.  Jacob</t>
  </si>
  <si>
    <t>Palmer, Ms.  Jacqueline</t>
  </si>
  <si>
    <t>Shen, Mr.  Yefeng</t>
  </si>
  <si>
    <t>Goldsby, Mr.  Thomas J</t>
  </si>
  <si>
    <t>Whitney, Mr.  Ken</t>
  </si>
  <si>
    <t>Mahoney, Ms.  Annie E</t>
  </si>
  <si>
    <t>McCracken, Mrs.  Noel K.</t>
  </si>
  <si>
    <t>Spewak, Mr.  Mark S</t>
  </si>
  <si>
    <t>Cottini, Ms.  Federica</t>
  </si>
  <si>
    <t>Findlay, Ms.  Pamela L</t>
  </si>
  <si>
    <t>Strasburg, Mr.  Andrew W.</t>
  </si>
  <si>
    <t>Adams, Mr.  Randall</t>
  </si>
  <si>
    <t>Deeter, Ms.  Tracy L</t>
  </si>
  <si>
    <t>Arpin, Ms.  Azelie</t>
  </si>
  <si>
    <t>Schoeneck, Ms.  Monica M.</t>
  </si>
  <si>
    <t>Mueller, Ms.  Katarina K.</t>
  </si>
  <si>
    <t>Willits, Ms.  Jamie L.</t>
  </si>
  <si>
    <t>Syring, Mr.  Brian</t>
  </si>
  <si>
    <t>Strike, Ms.  Stacey L.</t>
  </si>
  <si>
    <t>Hennigar, Mr.  Stephen</t>
  </si>
  <si>
    <t>May, Mr.  Joshua</t>
  </si>
  <si>
    <t>Metcalf, Mr.  Josh</t>
  </si>
  <si>
    <t>Tiska, Ms.  Heather</t>
  </si>
  <si>
    <t>McDonough, Mr.  James C.</t>
  </si>
  <si>
    <t>Fairley, Ms.  Kim</t>
  </si>
  <si>
    <t>Barnett, Ms.  Marie E.</t>
  </si>
  <si>
    <t>Piasta, Mr.  Dariusz</t>
  </si>
  <si>
    <t>Mueller, Ms.  Jessica E.</t>
  </si>
  <si>
    <t>Olsen, Ms.  Kristen</t>
  </si>
  <si>
    <t>De Jesus, Mr.  Jose Guadalupe P. Sr.</t>
  </si>
  <si>
    <t>Bartus, Ms.  Cynthia</t>
  </si>
  <si>
    <t>Stevens, Mr.  Tyler</t>
  </si>
  <si>
    <t>Rich, Ms.  Holly J</t>
  </si>
  <si>
    <t>Fayter, Ms.  Kristen</t>
  </si>
  <si>
    <t>Parise, Mr.  Thomas</t>
  </si>
  <si>
    <t>Andrew, Ms.  Tricity M</t>
  </si>
  <si>
    <t>Gryniewicz, Ms.  Sarah A</t>
  </si>
  <si>
    <t>Panora, Ms.  Lisa M.</t>
  </si>
  <si>
    <t>Woodward, Ms.  Tracy A.</t>
  </si>
  <si>
    <t>Lambe, Mr.  Patrick</t>
  </si>
  <si>
    <t>Casto, Mr.  Trent</t>
  </si>
  <si>
    <t>Martelli, Ms.  Julie</t>
  </si>
  <si>
    <t>Naskret, Mr.  Sawomir</t>
  </si>
  <si>
    <t>Morgan, Ms.  Micah</t>
  </si>
  <si>
    <t>Maloney, Ms.  Kelly H.</t>
  </si>
  <si>
    <t>Amherst, Ms.  Lindsay M.</t>
  </si>
  <si>
    <t>Davenport, Mr.  Austen G</t>
  </si>
  <si>
    <t>Johansen, Mr.  Tory J.</t>
  </si>
  <si>
    <t>Bond, Mr.  Robert J.</t>
  </si>
  <si>
    <t>Reilly, Ms.  Steph</t>
  </si>
  <si>
    <t>Chandler, Ms.  Kate</t>
  </si>
  <si>
    <t>Kaufmann, Ms.  Kristina</t>
  </si>
  <si>
    <t>Barnes-Zurkinden, Ms.  Flo</t>
  </si>
  <si>
    <t>Wolter, Mrs.  Sarah P.</t>
  </si>
  <si>
    <t>Pearson, Ms.  Anabel</t>
  </si>
  <si>
    <t>Thomas, Mr.  Ian</t>
  </si>
  <si>
    <t>Leon, Mr.  Alex</t>
  </si>
  <si>
    <t>Marriott, Mr.  Richard J</t>
  </si>
  <si>
    <t>Wilkins, Ms.  Jacqueline N.</t>
  </si>
  <si>
    <t>Saiter, Ms.  Cindy</t>
  </si>
  <si>
    <t>Winrow, Ms.  Marcia</t>
  </si>
  <si>
    <t>Gries, Ms.  Samantha R.</t>
  </si>
  <si>
    <t>Strohschein, Ms.  Katie</t>
  </si>
  <si>
    <t>Berger, Mr.  John P</t>
  </si>
  <si>
    <t>Coogan, Ms.  Rachel</t>
  </si>
  <si>
    <t>Gagnon, Ms.  Isabelle</t>
  </si>
  <si>
    <t>Pearson, Mr.  Neil</t>
  </si>
  <si>
    <t>Brian, Mr.  Tom</t>
  </si>
  <si>
    <t>Brown, Mr.  Nathan</t>
  </si>
  <si>
    <t>Fox, Mrs.  Kelli N</t>
  </si>
  <si>
    <t>Traver, Mr.  Scott M.</t>
  </si>
  <si>
    <t>Quick, Mr.  Grant A</t>
  </si>
  <si>
    <t>Scott, Mr.  Jonathan C</t>
  </si>
  <si>
    <t>Theriot, Ms.  Rachael M.</t>
  </si>
  <si>
    <t>Michalis, Ms.  Pilar</t>
  </si>
  <si>
    <t>Hall, Mr.  Kyle M</t>
  </si>
  <si>
    <t>Tjong Clemons, Mrs.  Christie</t>
  </si>
  <si>
    <t>Palma, Mr.  David A.</t>
  </si>
  <si>
    <t>Takaoka, Mr.  Masahiro</t>
  </si>
  <si>
    <t>Sherman, Mr.  Logan B.</t>
  </si>
  <si>
    <t>Andre, Ms.  Stephanie L.</t>
  </si>
  <si>
    <t>Switt, Ms.  Angela H</t>
  </si>
  <si>
    <t>Erickson, Ms.  Britt K</t>
  </si>
  <si>
    <t>Miller, Ms.  Joyce R.</t>
  </si>
  <si>
    <t>Whitbeck, Mr.  Ben</t>
  </si>
  <si>
    <t>Auer, Ms.  Sarah M.</t>
  </si>
  <si>
    <t>Attar, Ms.  Sarah</t>
  </si>
  <si>
    <t>Misuraca, Ms.  Katie</t>
  </si>
  <si>
    <t>Spannaus, Ms.  Michaela L</t>
  </si>
  <si>
    <t>Tarbiat, Ms.  Shalaleh</t>
  </si>
  <si>
    <t>Pulkkinen, Ms.  Karen</t>
  </si>
  <si>
    <t>Trnovcova, Ms.  Zuzana</t>
  </si>
  <si>
    <t>Anthony, Mr.  Daniel J.</t>
  </si>
  <si>
    <t>Hetrick, Ms.  Alexandra</t>
  </si>
  <si>
    <t>Stern, Ms.  Jessica</t>
  </si>
  <si>
    <t>Newman, Mr.  Matthew M</t>
  </si>
  <si>
    <t>Reasoner, Ms.  Nadine A.</t>
  </si>
  <si>
    <t>Mone, Mr.  Peter J. Jr.</t>
  </si>
  <si>
    <t>Powers, Ms.  Colleen M</t>
  </si>
  <si>
    <t>Ulery, Ms.  Julie A.</t>
  </si>
  <si>
    <t>Haines, Mr.  Douglas W</t>
  </si>
  <si>
    <t>Airoldi, Ms.  Catherine</t>
  </si>
  <si>
    <t>Mattis, Mr.  James A</t>
  </si>
  <si>
    <t>Cho, Mr.  Youngseong</t>
  </si>
  <si>
    <t>Reumann, Mr.  John</t>
  </si>
  <si>
    <t>Cooper, Mr.  Brandon S.</t>
  </si>
  <si>
    <t>Kennedy, Mr.  Sean P</t>
  </si>
  <si>
    <t>Cichon, Mr.  Scott</t>
  </si>
  <si>
    <t>Maroevic, Mr.  Janez</t>
  </si>
  <si>
    <t>Martin, Mr.  John I. Jr.</t>
  </si>
  <si>
    <t>Schulz, Ms.  Heather</t>
  </si>
  <si>
    <t>Capriolo, Mr.  Michael</t>
  </si>
  <si>
    <t>Borleis, Ms.  Kathleen</t>
  </si>
  <si>
    <t>Kramer, Mr.  Ryan M</t>
  </si>
  <si>
    <t>Conrad, Ms.  Sara</t>
  </si>
  <si>
    <t>Karakoyunlu, Mr.  Deniz</t>
  </si>
  <si>
    <t>Desrosiers, Ms.  Shannon L.</t>
  </si>
  <si>
    <t>O'Mara, Ms.  Kaitlin M.</t>
  </si>
  <si>
    <t>Shabot Marcos, Mr.  Alfredo</t>
  </si>
  <si>
    <t>Comment, Ms.  Kristen</t>
  </si>
  <si>
    <t>Moss, Mr.  Daniel</t>
  </si>
  <si>
    <t>Guzman, Mr.  Jonathan</t>
  </si>
  <si>
    <t>Cox, Mr.  Troy</t>
  </si>
  <si>
    <t>Clash, Mr.  Daniel C</t>
  </si>
  <si>
    <t>Blankenship, Ms.  Lauren</t>
  </si>
  <si>
    <t>Lloyd, Ms.  Jennefer</t>
  </si>
  <si>
    <t>Kong, Ms.  Tracey L.</t>
  </si>
  <si>
    <t>Benson, Ms.  Ashley</t>
  </si>
  <si>
    <t>Huntington, Ms.  Cindy</t>
  </si>
  <si>
    <t>Kendall, Ms.  Esther</t>
  </si>
  <si>
    <t>Gast, Ms.  Jackie</t>
  </si>
  <si>
    <t>Scanlin, Mr.  Timothy P.</t>
  </si>
  <si>
    <t>Philbrook, Ms.  Lauren</t>
  </si>
  <si>
    <t>Cowan, Mr.  Benjamin</t>
  </si>
  <si>
    <t>Sousa, Mr.  Hugo M</t>
  </si>
  <si>
    <t>Stanton, Mr.  Daniel J. Jr.</t>
  </si>
  <si>
    <t>Mollak, Mr.  Justin R</t>
  </si>
  <si>
    <t>Bell, Mr.  Colin</t>
  </si>
  <si>
    <t>Weston, Mr.  Rob</t>
  </si>
  <si>
    <t>Rabuzzi, Mr.  Patrick</t>
  </si>
  <si>
    <t>Hendrix, Mr.  Austin D</t>
  </si>
  <si>
    <t>Van Nielen, Ms.  Brittany</t>
  </si>
  <si>
    <t>Blanton, Mr.  Matthew T</t>
  </si>
  <si>
    <t>Schout, Ms.  Becky G.</t>
  </si>
  <si>
    <t>Schmaltz, Ms.  Virginie</t>
  </si>
  <si>
    <t>Eagen, Ms.  Allison A</t>
  </si>
  <si>
    <t>Rotramel, Ms.  Julie</t>
  </si>
  <si>
    <t>Prevost, Ms.  Katherine</t>
  </si>
  <si>
    <t>Boyd, Mr.  Caleb</t>
  </si>
  <si>
    <t>Dawes, Ms.  Jaime</t>
  </si>
  <si>
    <t>Jennings, Ms.  Hannah</t>
  </si>
  <si>
    <t>Nyambaso, Mr.  Zachariah</t>
  </si>
  <si>
    <t>Shaffer, Ms.  Patricia A</t>
  </si>
  <si>
    <t>Corkum, Mrs.  Elizabeth A.</t>
  </si>
  <si>
    <t>Pedersen, Mr.  Benjamin</t>
  </si>
  <si>
    <t>Melo, Mr.  Breno</t>
  </si>
  <si>
    <t>Sakamoto, Mr.  Takaya</t>
  </si>
  <si>
    <t>McMahon, Mr.  Thomas IV</t>
  </si>
  <si>
    <t>Harris, Mr.  Bradley E</t>
  </si>
  <si>
    <t>Lombardo, Ms.  Megan</t>
  </si>
  <si>
    <t>Bode, Ms.  Ruby J</t>
  </si>
  <si>
    <t>Johnson, Mr.  Bart</t>
  </si>
  <si>
    <t>Norcross, Mr.  Robert A.</t>
  </si>
  <si>
    <t>Lazrus, Mr.  Adam</t>
  </si>
  <si>
    <t>Tsegay, Mr.  Yemane Adhane</t>
  </si>
  <si>
    <t>Schneider, Mr.  Jesse A.</t>
  </si>
  <si>
    <t>Loreto, Mr.  Bird</t>
  </si>
  <si>
    <t>Callahan, Mr.  Patrick M.</t>
  </si>
  <si>
    <t>Timko, Mr.  Kyle</t>
  </si>
  <si>
    <t>Achatz, Mr.  Ryan</t>
  </si>
  <si>
    <t>Horwitz, Mr.  Yuri</t>
  </si>
  <si>
    <t>Gordyan, Mr.  Ryan</t>
  </si>
  <si>
    <t>Hetherington, Ms.  Debbie</t>
  </si>
  <si>
    <t>Thompson, Mr.  Mark D</t>
  </si>
  <si>
    <t>Battoo, Mr.  Christopher</t>
  </si>
  <si>
    <t>Barker, Ms.  Daniell L</t>
  </si>
  <si>
    <t>Saarnilehto, Mr.  Janne</t>
  </si>
  <si>
    <t>Morton, Ms.  Martina</t>
  </si>
  <si>
    <t>Thomas, Ms.  Elizabeth L</t>
  </si>
  <si>
    <t>Hillman, Ms.  Stephanie C.</t>
  </si>
  <si>
    <t>Edwards, Ms.  Katie</t>
  </si>
  <si>
    <t>Bartel, Ms.  Callie</t>
  </si>
  <si>
    <t>Potekhina, Ms.  Inna</t>
  </si>
  <si>
    <t>Kelly, Ms.  Mary K.</t>
  </si>
  <si>
    <t>Lapp, Mr.  Samuel M.</t>
  </si>
  <si>
    <t>Burke, Ms.  Kimberly</t>
  </si>
  <si>
    <t>Barry, Mr.  Tom J.</t>
  </si>
  <si>
    <t>McCormick, Mr.  Zachary</t>
  </si>
  <si>
    <t>McElroy, Mr.  Dane</t>
  </si>
  <si>
    <t>Coffed, Mr.  Dougie J</t>
  </si>
  <si>
    <t>Estes, Mr.  Jeremiah H</t>
  </si>
  <si>
    <t>Miles, Mr.  Ashley J.</t>
  </si>
  <si>
    <t>Zamore, Mr.  Turner J.</t>
  </si>
  <si>
    <t>Donaghy, Mr.  Roger</t>
  </si>
  <si>
    <t>Kennedy, Ms.  Pamela</t>
  </si>
  <si>
    <t>Fiorini, Ms.  Allison M.</t>
  </si>
  <si>
    <t>Alexander, Mrs.  Katherine H.</t>
  </si>
  <si>
    <t>Watkins, Ms.  Robin</t>
  </si>
  <si>
    <t>Cassel, Ms.  Terri</t>
  </si>
  <si>
    <t>Ferguson, Mr.  Eddie</t>
  </si>
  <si>
    <t>O'Sullivan, Ms.  Pamela</t>
  </si>
  <si>
    <t>Chepkirui, Ms.  Joyce</t>
  </si>
  <si>
    <t>Gurney, Ms.  Alison W.</t>
  </si>
  <si>
    <t>Francis, Ms.  Tammara C</t>
  </si>
  <si>
    <t>Gruca, Ms.  Dorota</t>
  </si>
  <si>
    <t>Rojas Alvarez, Mr.  Jose Norberto Sr.</t>
  </si>
  <si>
    <t>Denton, Mr.  Peter</t>
  </si>
  <si>
    <t>Mason, Mr.  Bryant</t>
  </si>
  <si>
    <t>Trout, Ms.  Christina</t>
  </si>
  <si>
    <t>Gilbert, Mr.  John</t>
  </si>
  <si>
    <t>Chong, Mr.  Eduardo</t>
  </si>
  <si>
    <t>Henry, Ms.  Laura M.</t>
  </si>
  <si>
    <t>Brenneman, Mr.  Charlie</t>
  </si>
  <si>
    <t>Kemp, Ms.  Melissa D.</t>
  </si>
  <si>
    <t>Wilson, Mr.  Dan C. Jr.</t>
  </si>
  <si>
    <t>Hillyard, Mr.  Matthew</t>
  </si>
  <si>
    <t>Turner, Mr.  Wesley C.</t>
  </si>
  <si>
    <t>Benestad, Mr.  Christopher</t>
  </si>
  <si>
    <t>Gonzales, Ms.  Jessica</t>
  </si>
  <si>
    <t>Newman, Ms.  Christin</t>
  </si>
  <si>
    <t>Sayre, Ms.  Sara</t>
  </si>
  <si>
    <t>Panke, Ms.  Elizabeth</t>
  </si>
  <si>
    <t>Brennan, Ms.  Margaret P.</t>
  </si>
  <si>
    <t>Ngo, Ms.  Tiffany K</t>
  </si>
  <si>
    <t>Guerdan, Mr.  David M.</t>
  </si>
  <si>
    <t>Shaw, Ms.  Christine E</t>
  </si>
  <si>
    <t>Mills-Honarvar, Ms.  Donna</t>
  </si>
  <si>
    <t>Farvard, Mr.  Rod</t>
  </si>
  <si>
    <t>Kelly, Mr.  Joe</t>
  </si>
  <si>
    <t>Skinner, Ms.  Kayleigh</t>
  </si>
  <si>
    <t>Murphy, Mr.  Lorcan A.</t>
  </si>
  <si>
    <t>Shue, Mr.  Billy</t>
  </si>
  <si>
    <t>Reilly, Mr.  Paul M.</t>
  </si>
  <si>
    <t>Blinn, Ms.  Brenda M.</t>
  </si>
  <si>
    <t>Duyn, Mr.  Jeff H</t>
  </si>
  <si>
    <t>Wardian, Mr.  Michael</t>
  </si>
  <si>
    <t>Heuninck, Mr.  Jan</t>
  </si>
  <si>
    <t>Kipyego, Mr.  Bernard</t>
  </si>
  <si>
    <t>Kuehl, Mr.  Craig</t>
  </si>
  <si>
    <t>Burkholder, Mrs.  Bryn</t>
  </si>
  <si>
    <t>Stadolnik, Mr.  Michael</t>
  </si>
  <si>
    <t>Shields, Mr.  Benjamin</t>
  </si>
  <si>
    <t>Margolis, Mr.  Jay</t>
  </si>
  <si>
    <t>Uffenbeck, Mr.  William</t>
  </si>
  <si>
    <t>Brake, Ms.  Shelley</t>
  </si>
  <si>
    <t>Stepanova, Ms.  Jekaterina</t>
  </si>
  <si>
    <t>Verdi, Mr.  Daniel</t>
  </si>
  <si>
    <t>McLean, Ms.  Pauline</t>
  </si>
  <si>
    <t>Ryan, Ms.  Colleen</t>
  </si>
  <si>
    <t>Mickelson, Ms.  Aleah K</t>
  </si>
  <si>
    <t>Dibaba, Ms.  Mare</t>
  </si>
  <si>
    <t>Shilling, Mr.  Kevin</t>
  </si>
  <si>
    <t>Bashaw, Ms.  Jessica</t>
  </si>
  <si>
    <t>Jacob, Ms.  Amanda R</t>
  </si>
  <si>
    <t>McCutcheon, Mr.  Murray W.</t>
  </si>
  <si>
    <t>Connor, Mrs.  Meghan P.</t>
  </si>
  <si>
    <t>May, Mr.  David</t>
  </si>
  <si>
    <t>Geoghegan, Mr.  Seth</t>
  </si>
  <si>
    <t>McGinn, Mr.  Michael P.</t>
  </si>
  <si>
    <t>Jones, Mr.  Russell M</t>
  </si>
  <si>
    <t>Quinteros, Mr.  Martin</t>
  </si>
  <si>
    <t>Loenser, Mr.  Michael</t>
  </si>
  <si>
    <t>Aitken, Mr.  Miles</t>
  </si>
  <si>
    <t>Furrer, Ms.  Amanda</t>
  </si>
  <si>
    <t>Konigs, Mr.  Roger</t>
  </si>
  <si>
    <t>Tesdahl, Mr.  Brock J</t>
  </si>
  <si>
    <t>Engel, Mr.  Stephen F.</t>
  </si>
  <si>
    <t>Kuck, Ms.  Missy</t>
  </si>
  <si>
    <t>Dillon, Mr.  William</t>
  </si>
  <si>
    <t>Neuschel, Ms.  Lauren M</t>
  </si>
  <si>
    <t>Rosales Ramirez, Mr.  Apolo U.</t>
  </si>
  <si>
    <t>Marquez, Mr.  Alfons</t>
  </si>
  <si>
    <t>Green, Ms.  Amber</t>
  </si>
  <si>
    <t>Schubel, Ms.  Leah C.</t>
  </si>
  <si>
    <t>Jimenez, Ms.  Lilia</t>
  </si>
  <si>
    <t>Zimny-Schmitt, Mr.  Danny</t>
  </si>
  <si>
    <t>Hill, Ms.  Lauren</t>
  </si>
  <si>
    <t>Brohart, Ms.  Courtney</t>
  </si>
  <si>
    <t>Ryan, Ms.  Elizabeth</t>
  </si>
  <si>
    <t>Oka, Ms.  Satomi</t>
  </si>
  <si>
    <t>Newman, Mr.  Matthew D</t>
  </si>
  <si>
    <t>Metzger, Mr.  Peter T II</t>
  </si>
  <si>
    <t>Gonzalez, Mr.  Manuel</t>
  </si>
  <si>
    <t>Vaughn, Ms.  Kindsey P.</t>
  </si>
  <si>
    <t>Clifford, Mr.  Thomas G.</t>
  </si>
  <si>
    <t>Petty, Mr.  Kyle S</t>
  </si>
  <si>
    <t>Sanford, Mr.  Alexander J.</t>
  </si>
  <si>
    <t>Sprague, Mr.  Dustin L</t>
  </si>
  <si>
    <t>Lasseron, Mrs.  Chloe</t>
  </si>
  <si>
    <t>Bushong, Ms.  Cailtlin</t>
  </si>
  <si>
    <t>Dennison, Mr.  Joshua</t>
  </si>
  <si>
    <t>Lira, Mr.  Chuy</t>
  </si>
  <si>
    <t>Nahigian, Ms.  Laurie B</t>
  </si>
  <si>
    <t>Cackett, Ms.  Rachel B.</t>
  </si>
  <si>
    <t>Hunter-Galvan, Ms.  Liza</t>
  </si>
  <si>
    <t>Pierret, Ms.  Lindsey</t>
  </si>
  <si>
    <t>White, Ms.  Lindsay E.</t>
  </si>
  <si>
    <t>O'Neil, Ms.  Kathleen M.</t>
  </si>
  <si>
    <t>Leitz, Ms.  Aya</t>
  </si>
  <si>
    <t>Durfee, Ms.  Carolyn R</t>
  </si>
  <si>
    <t>Maylone, Ms.  Bethany</t>
  </si>
  <si>
    <t>Reiland, Ms.  Holly A</t>
  </si>
  <si>
    <t>Hu, Mr.  Ping</t>
  </si>
  <si>
    <t>Lessek, Mr.  Tim</t>
  </si>
  <si>
    <t>Colavincenzo, Mr.  John</t>
  </si>
  <si>
    <t>Mendez-Karr, Mrs.  Cynthia</t>
  </si>
  <si>
    <t>Saulnier, Mr.  Emmett</t>
  </si>
  <si>
    <t>Schoonover, Ms.  Kate</t>
  </si>
  <si>
    <t>Hass, Mr.  Christopher L.</t>
  </si>
  <si>
    <t>Cadotte, Mr.  Christopher P.</t>
  </si>
  <si>
    <t>Cacciapaglia, Mr.  Christopher W</t>
  </si>
  <si>
    <t>Mininger, Mr.  Norman H.</t>
  </si>
  <si>
    <t>Mayo, Ms.  Susan</t>
  </si>
  <si>
    <t>Zicko, Ms.  Tatyana K</t>
  </si>
  <si>
    <t>Graham, Ms.  Chrissy</t>
  </si>
  <si>
    <t>Boland, Ms.  Carrie</t>
  </si>
  <si>
    <t>Cupp, Ms.  Halle</t>
  </si>
  <si>
    <t>Shaw, Ms.  Carolyn</t>
  </si>
  <si>
    <t>Klassen, Ms.  Tara D.</t>
  </si>
  <si>
    <t>Musal, Mr.  Rasim M</t>
  </si>
  <si>
    <t>Kitayama, Ms.  Dina</t>
  </si>
  <si>
    <t>Altman, Ms.  Lisa</t>
  </si>
  <si>
    <t>Demchko, Ms.  Caitrin</t>
  </si>
  <si>
    <t>Wild, Ms.  Adriana S</t>
  </si>
  <si>
    <t>Betts, Ms.  Megan</t>
  </si>
  <si>
    <t>Martin, Mrs.  Kristen M</t>
  </si>
  <si>
    <t>Vandeventer, Ms.  Alix</t>
  </si>
  <si>
    <t>Hirano, Mr.  Kakushin</t>
  </si>
  <si>
    <t>Davi, Mr.  Michael J</t>
  </si>
  <si>
    <t>Sloan, Mr.  Bradley</t>
  </si>
  <si>
    <t>Homich, Mr.  Matt</t>
  </si>
  <si>
    <t>Bell, Ms.  Amanda C.</t>
  </si>
  <si>
    <t>Kristjansson, Mr.  Valur</t>
  </si>
  <si>
    <t>Pitman, Ms.  Erica J</t>
  </si>
  <si>
    <t>Curley, Mr.  Stephen F.</t>
  </si>
  <si>
    <t>Zimmer, Ms.  Lissa</t>
  </si>
  <si>
    <t>Granski, Ms.  Megan</t>
  </si>
  <si>
    <t>Dunn, Ms.  Alyson</t>
  </si>
  <si>
    <t>Regina, Mr.  Chance B</t>
  </si>
  <si>
    <t>O'Connor, Mr.  Sean P</t>
  </si>
  <si>
    <t>Howe, Ms.  Therese</t>
  </si>
  <si>
    <t>Atwater, Mr.  Beau</t>
  </si>
  <si>
    <t>Gurganus, Ms.  Kelsey M</t>
  </si>
  <si>
    <t>Holden, Ms.  Gretchen</t>
  </si>
  <si>
    <t>Parton, Mr.  Nicholas E.</t>
  </si>
  <si>
    <t>Downs, Ms.  Deborah</t>
  </si>
  <si>
    <t>Dent, Mr.  Chuck W. Jr.</t>
  </si>
  <si>
    <t>Ranti, Mr.  Daniel</t>
  </si>
  <si>
    <t>Ishaq, Ms.  Amany</t>
  </si>
  <si>
    <t>Wiles, Ms.  Kipling</t>
  </si>
  <si>
    <t>Roberts, Mr.  Duncan</t>
  </si>
  <si>
    <t>Serafini, Mr.  Louis C.</t>
  </si>
  <si>
    <t>Button, Mr.  Daniel J</t>
  </si>
  <si>
    <t>Gaal, Ms.  Ildiko M.</t>
  </si>
  <si>
    <t>Liptak, Ms.  Melinda E.</t>
  </si>
  <si>
    <t>Kellam, Ms.  Ashley M</t>
  </si>
  <si>
    <t>Gordon, Ms.  Stephanie</t>
  </si>
  <si>
    <t>Hyland, Mr.  Sean P.</t>
  </si>
  <si>
    <t>Wagoner, Ms.  Emily G</t>
  </si>
  <si>
    <t>Thomas, Mr.  Malcolm</t>
  </si>
  <si>
    <t>Goffi, Mr.  Danilo</t>
  </si>
  <si>
    <t>Salovaara, Mr.  Mikko</t>
  </si>
  <si>
    <t>Reid, Ms.  Paula C.</t>
  </si>
  <si>
    <t>Allan, Ms.  Kirsten N.</t>
  </si>
  <si>
    <t>McLaughlin, Ms.  Christy</t>
  </si>
  <si>
    <t>Lee, Ms.  Jennifer</t>
  </si>
  <si>
    <t>Tang, Ms.  Jingjing</t>
  </si>
  <si>
    <t>Kennedy, Mr.  Morgan</t>
  </si>
  <si>
    <t>Condon, Mr.  Patrick J.</t>
  </si>
  <si>
    <t>Chepkwony, Mr.  Frankline</t>
  </si>
  <si>
    <t>Rodriguez, Ms.  Laura T.</t>
  </si>
  <si>
    <t>Szynkarczuk, Ms.  Natalia</t>
  </si>
  <si>
    <t>Brill, Ms.  Jennifer L.</t>
  </si>
  <si>
    <t>Adams, Ms.  Brooke</t>
  </si>
  <si>
    <t>Nunn, Mr.  Jeremy M</t>
  </si>
  <si>
    <t>Blair, Ms.  Megan L.</t>
  </si>
  <si>
    <t>Sharkey, Mr.  Bryan</t>
  </si>
  <si>
    <t>Scalard, Ms.  Marny</t>
  </si>
  <si>
    <t>Burget, Mr.  Marc</t>
  </si>
  <si>
    <t>English, Mr.  Benjamin L</t>
  </si>
  <si>
    <t>Hampton, Mr.  Rob G</t>
  </si>
  <si>
    <t>Flynn, Ms.  Stefanie A</t>
  </si>
  <si>
    <t>Knast, Ms.  Stephanie</t>
  </si>
  <si>
    <t>Lucas, Ms.  Caroline F.</t>
  </si>
  <si>
    <t>Thomas, Ms.  Julia J.</t>
  </si>
  <si>
    <t>Cherewatti, Mr.  Jack</t>
  </si>
  <si>
    <t>Olle, Mr.  Bernat</t>
  </si>
  <si>
    <t>Hamsi, Mr.  Hicham</t>
  </si>
  <si>
    <t>Finnegan, Ms.  Sarah</t>
  </si>
  <si>
    <t>Walsh, Mr.  Anthony S</t>
  </si>
  <si>
    <t>Villa, Ms.  Elisabetta</t>
  </si>
  <si>
    <t>Cable, Mr.  Trevor N.</t>
  </si>
  <si>
    <t>Eiring, Ms.  Nancy</t>
  </si>
  <si>
    <t>Connor, Ms.  Allison R.</t>
  </si>
  <si>
    <t>Friedman, Mr.  Robert J.</t>
  </si>
  <si>
    <t>Croker, Mr.  Nicholas</t>
  </si>
  <si>
    <t>Beganics, Mr.  Kevin L</t>
  </si>
  <si>
    <t>Huberty, Mr.  Bryan</t>
  </si>
  <si>
    <t>Jacobs, Ms.  Janae N.</t>
  </si>
  <si>
    <t>Hazlehurst, Ms.  Audrey</t>
  </si>
  <si>
    <t>Marin, Ms.  Laura</t>
  </si>
  <si>
    <t>Dear, Ms.  Nicole F</t>
  </si>
  <si>
    <t>Lederer, Ms.  Krista L</t>
  </si>
  <si>
    <t>Robson, Ms.  Denise</t>
  </si>
  <si>
    <t>Galvan, Mr.  Ariel</t>
  </si>
  <si>
    <t>Walsh, Mr.  Jeremy</t>
  </si>
  <si>
    <t>Teeuwen, Ms.  Rosalie</t>
  </si>
  <si>
    <t>List, Mr.  Jay</t>
  </si>
  <si>
    <t>Shafar, Mr.  Vitaliy</t>
  </si>
  <si>
    <t>Copenhaver, Mr.  Benjamin W.</t>
  </si>
  <si>
    <t>Stump, Mr.  Jesse</t>
  </si>
  <si>
    <t>Wehrman, Mr.  Mark</t>
  </si>
  <si>
    <t>Sischo, Ms.  Lauren</t>
  </si>
  <si>
    <t>Fonti, Mr.  Massimiliano</t>
  </si>
  <si>
    <t>Merlis, Mr.  Josh</t>
  </si>
  <si>
    <t>Hasegawa, Mr.  Kiyokatsu</t>
  </si>
  <si>
    <t>Haselden, Ms.  Amanda L</t>
  </si>
  <si>
    <t>Simonson, Mr.  Matthew</t>
  </si>
  <si>
    <t>Montag, Ms.  Julia M</t>
  </si>
  <si>
    <t>Deroian, Ms.  Rhea</t>
  </si>
  <si>
    <t>Goetz, Mr.  Justin</t>
  </si>
  <si>
    <t>Brady, Mr.  Shamus M.</t>
  </si>
  <si>
    <t>Moran, Mr.  Mike</t>
  </si>
  <si>
    <t>Strickler, Ms.  Mary Beth</t>
  </si>
  <si>
    <t>Simone, Ms.  Erin</t>
  </si>
  <si>
    <t>Von Rock, Ms.  Hallie</t>
  </si>
  <si>
    <t>Woodard, Ms.  Paige P</t>
  </si>
  <si>
    <t>Li, Ms.  Ji</t>
  </si>
  <si>
    <t>Sinda, Ms.  Carissa A</t>
  </si>
  <si>
    <t>Rydland, Ms.  Mona</t>
  </si>
  <si>
    <t>Vespa, Ms.  Kristin R.</t>
  </si>
  <si>
    <t>Meadows, Ms.  Beth</t>
  </si>
  <si>
    <t>Toppen, Ms.  Allison</t>
  </si>
  <si>
    <t>Ermer, Ms.  Ashley E</t>
  </si>
  <si>
    <t>Dionne, Ms.  Hilary K.</t>
  </si>
  <si>
    <t>Stasulli, Ms.  Dominique</t>
  </si>
  <si>
    <t>Duran, Mr.  Carlos I</t>
  </si>
  <si>
    <t>Klundt, Mr.  Matthew</t>
  </si>
  <si>
    <t>Waters, Ms.  Kara</t>
  </si>
  <si>
    <t>Rusk, Ms.  Sarah S</t>
  </si>
  <si>
    <t>Gersbach, Ms.  Shauna R.</t>
  </si>
  <si>
    <t>Taylor-Watson, Ms.  Lindsay J.</t>
  </si>
  <si>
    <t>Crawford, Ms.  Danya A.</t>
  </si>
  <si>
    <t>Levitsky, Ms.  Lorraine</t>
  </si>
  <si>
    <t>Carroll, Ms.  Jennifer L.</t>
  </si>
  <si>
    <t>Campos, Mr.  Jesus Sr.</t>
  </si>
  <si>
    <t>Flajslik, Ms.  Kristen</t>
  </si>
  <si>
    <t>Chua, Ms.  Catherine C.</t>
  </si>
  <si>
    <t>Wiltse, Ms.  Paula</t>
  </si>
  <si>
    <t>Fisher, Ms.  Evan</t>
  </si>
  <si>
    <t>Wilzbacher, Mr.  Nathan J</t>
  </si>
  <si>
    <t>Thayer, Ms.  Ashley M</t>
  </si>
  <si>
    <t>Brosseau, Mr.  Jason</t>
  </si>
  <si>
    <t>Phares, Mr.  Marshall</t>
  </si>
  <si>
    <t>Curley, Mr.  Lavar</t>
  </si>
  <si>
    <t>Johnston, Mr.  Charlie T.</t>
  </si>
  <si>
    <t>Padula, Mrs.  Lauren</t>
  </si>
  <si>
    <t>Gamirov, Mr.  Arthur</t>
  </si>
  <si>
    <t>Briot, Mr.  Thomas</t>
  </si>
  <si>
    <t>De Hueck, Ms.  Jennifer</t>
  </si>
  <si>
    <t>Putt, Ms.  Tammy</t>
  </si>
  <si>
    <t>Deiman, Ms.  Lena</t>
  </si>
  <si>
    <t>Bonanni, Ms.  Valentina</t>
  </si>
  <si>
    <t>Stein, Mr.  Russell N.</t>
  </si>
  <si>
    <t>Laumann, Mr.  Scott R.</t>
  </si>
  <si>
    <t>Galaviz, Mr.  Jose Francisco Sr.</t>
  </si>
  <si>
    <t>Piper, Mr.  Paul J</t>
  </si>
  <si>
    <t>Cantini, Mr.  Adam</t>
  </si>
  <si>
    <t>Hartman, Mr.  Edward J.</t>
  </si>
  <si>
    <t>Werhane, Mr.  Patrick A.</t>
  </si>
  <si>
    <t>Davies, Mr.  Geraint H</t>
  </si>
  <si>
    <t>Hummel, Mr.  Dj</t>
  </si>
  <si>
    <t>Lutz, Mr.  Zachary A</t>
  </si>
  <si>
    <t>Waters, Mr.  Brian W.</t>
  </si>
  <si>
    <t>Viglienzoni, Mr.  Joe</t>
  </si>
  <si>
    <t>Rathbun, Mr.  Stephen</t>
  </si>
  <si>
    <t>crane, Ms.  Ellen L.</t>
  </si>
  <si>
    <t>Conant, Ms.  Cindy</t>
  </si>
  <si>
    <t>Huyser-Wierenga, Ms.  Abigail R.</t>
  </si>
  <si>
    <t>Natalini, Ms.  Amy L.</t>
  </si>
  <si>
    <t>Robbins, Ms.  Amy</t>
  </si>
  <si>
    <t>Stanislav, Mrs.  Grace H</t>
  </si>
  <si>
    <t>Meyer, Ms.  Caitie J.</t>
  </si>
  <si>
    <t>Mears, Mr.  Benjamin</t>
  </si>
  <si>
    <t>Neill, Mr.  Ian T</t>
  </si>
  <si>
    <t>Tola, Mr.  Tadese</t>
  </si>
  <si>
    <t>Briskman, Mr.  Jonathan</t>
  </si>
  <si>
    <t>Ritzenhein, Mr.  Dathan</t>
  </si>
  <si>
    <t>Malkowski, Mr.  Eric</t>
  </si>
  <si>
    <t>Andreyko, Ms.  Allison M</t>
  </si>
  <si>
    <t>Landry, Mr.  Paul</t>
  </si>
  <si>
    <t>Lozier, Mr.  Aaron R</t>
  </si>
  <si>
    <t>O'Brien, Ms.  Caitlin H.</t>
  </si>
  <si>
    <t>Rodas, Mr.  Harald E.</t>
  </si>
  <si>
    <t>O'Connor, Ms.  Siobhan A.</t>
  </si>
  <si>
    <t>White, Ms.  Andrea J.</t>
  </si>
  <si>
    <t>Davenport, Ms.  Marie</t>
  </si>
  <si>
    <t>Karmen, Ms.  Rachel A.</t>
  </si>
  <si>
    <t>Miller, Ms.  Emma</t>
  </si>
  <si>
    <t>Lippmann, Ms.  Kiersten</t>
  </si>
  <si>
    <t>Klehm, Ms.  Rachael</t>
  </si>
  <si>
    <t>Murphy, Mr.  Timothy P.</t>
  </si>
  <si>
    <t>Desisa, Mr.  Lelisa</t>
  </si>
  <si>
    <t>Brooks, Mr.  Nate</t>
  </si>
  <si>
    <t>Stone, Mr.  Chris C.</t>
  </si>
  <si>
    <t>Weispfennig, Mr.  Scott</t>
  </si>
  <si>
    <t>Sorrell, Mr.  Kevin</t>
  </si>
  <si>
    <t>Morris, Mr.  Erik C.</t>
  </si>
  <si>
    <t>Marek, Mr.  Shawn C</t>
  </si>
  <si>
    <t>Armstrong, Mr.  Vajin L.</t>
  </si>
  <si>
    <t>Werner, Mr.  John K. Jr.</t>
  </si>
  <si>
    <t>Gries, Mr.  Kevin J.</t>
  </si>
  <si>
    <t>Mills, Mr.  Kirby W.</t>
  </si>
  <si>
    <t>Penny, Mr.  J A</t>
  </si>
  <si>
    <t>Hicks, Mr.  Dustin G.</t>
  </si>
  <si>
    <t>Masayesva, Mr.  Anthony G</t>
  </si>
  <si>
    <t>Paavola, Mr.  Ryan</t>
  </si>
  <si>
    <t>Gehlsen, Mr.  Eric N</t>
  </si>
  <si>
    <t>Roche, Mr.  Connor</t>
  </si>
  <si>
    <t>Hearn, Mr.  Patrick H.</t>
  </si>
  <si>
    <t>Dimson, Mr.  Tyler</t>
  </si>
  <si>
    <t>Slason, Ms.  Deborah L.</t>
  </si>
  <si>
    <t>Gibson, Ms.  Andrea K</t>
  </si>
  <si>
    <t>Erdos, Ms.  Elleree</t>
  </si>
  <si>
    <t>Cushman, Mr.  Brandon J</t>
  </si>
  <si>
    <t>Hammel, Mr.  Steve</t>
  </si>
  <si>
    <t>Ytterstad, Ms.  Nina Wavik Sr.</t>
  </si>
  <si>
    <t>Prince, Ms.  Dani</t>
  </si>
  <si>
    <t>Freeman, Ms.  Jennifer A.</t>
  </si>
  <si>
    <t>Petrulak, Mr.  Martin</t>
  </si>
  <si>
    <t>Lloyd, Mr.  Steve</t>
  </si>
  <si>
    <t>Zablocki, Mr.  Christopher</t>
  </si>
  <si>
    <t>Van Meter, Ms.  Kathryn M.</t>
  </si>
  <si>
    <t>Babay, Ms.  Emily</t>
  </si>
  <si>
    <t>Taylor, Mr.  Trent A</t>
  </si>
  <si>
    <t>Smith, Ms.  Jennifer E</t>
  </si>
  <si>
    <t>Moody, Ms.  Polly</t>
  </si>
  <si>
    <t>Swierzbinski, Ms.  Elizabeth</t>
  </si>
  <si>
    <t>Schwartz, Ms.  Tiffany A.</t>
  </si>
  <si>
    <t>Sanseverino, Mr.  Cole</t>
  </si>
  <si>
    <t>Lawder, Mr.  Matthew T.</t>
  </si>
  <si>
    <t>Young, Mr.  Zachary</t>
  </si>
  <si>
    <t>Hoerner, Mr.  Matthew T.</t>
  </si>
  <si>
    <t>Benson, Mr.  Pat</t>
  </si>
  <si>
    <t>Horton, Ms.  Ashley</t>
  </si>
  <si>
    <t>McGraw, Ms.  Elizabeth A.</t>
  </si>
  <si>
    <t>Beaulne, Ms.  Rebecca M.</t>
  </si>
  <si>
    <t>Lunz, Ms.  Ruth</t>
  </si>
  <si>
    <t>Kyle, Mr.  Gregory S</t>
  </si>
  <si>
    <t>Brackenwagen, Ms.  Alexandra S</t>
  </si>
  <si>
    <t>Schmitt, Ms.  Hillary</t>
  </si>
  <si>
    <t>Borden, Ms.  Amy K.</t>
  </si>
  <si>
    <t>McLean, Mr.  Scott</t>
  </si>
  <si>
    <t>Regan, Mr.  John</t>
  </si>
  <si>
    <t>Koenis, Mr.  Maaikel</t>
  </si>
  <si>
    <t>Kittaka, Mr.  Daniel C</t>
  </si>
  <si>
    <t>Concannon, Mr.  Christopher S.</t>
  </si>
  <si>
    <t>Johnson, Mr.  William R</t>
  </si>
  <si>
    <t>Schultz, Ms.  Lyndsy</t>
  </si>
  <si>
    <t>Brannigan, Ms.  Jessica</t>
  </si>
  <si>
    <t>Cavallo, Ms.  Anna</t>
  </si>
  <si>
    <t>Chang, Mr.  Jordan</t>
  </si>
  <si>
    <t>Axelrod, Mr.  Brian</t>
  </si>
  <si>
    <t>Davenport, Ms.  Katherine A</t>
  </si>
  <si>
    <t>Roberge, Ms.  Melanie</t>
  </si>
  <si>
    <t>Schmidt, Ms.  Jessica</t>
  </si>
  <si>
    <t>Kosters, Mr.  Eric S</t>
  </si>
  <si>
    <t>Dykes, Mr.  Joseph</t>
  </si>
  <si>
    <t>Velan, Ms.  Mary</t>
  </si>
  <si>
    <t>Goolik, Ms.  Natalie</t>
  </si>
  <si>
    <t>Bain, Mr.  Christopher</t>
  </si>
  <si>
    <t>Wieck, Ms.  Sonja</t>
  </si>
  <si>
    <t>Friel, Ms.  Alexandra</t>
  </si>
  <si>
    <t>Santandreu, Ms.  Martha L.</t>
  </si>
  <si>
    <t>Johnson, Mr.  Ryan C.</t>
  </si>
  <si>
    <t>Gerber, Mr.  Cliff</t>
  </si>
  <si>
    <t>Benadum, Mr.  Blue</t>
  </si>
  <si>
    <t>Ragazzini, Mr.  Jeffrey M</t>
  </si>
  <si>
    <t>Kessinger, Mr.  Andrew</t>
  </si>
  <si>
    <t>Bezgin, Ms.  Julia</t>
  </si>
  <si>
    <t>Woldesilassie, Mr.  Daniel</t>
  </si>
  <si>
    <t>Ruiz Herrero, Mr.  Jaime</t>
  </si>
  <si>
    <t>Bin Alias, Mr.  Mohd Syahidan</t>
  </si>
  <si>
    <t>Fischer-Daly, Mr.  Matthew</t>
  </si>
  <si>
    <t>Pulliam, Ms.  Elizabeth S.</t>
  </si>
  <si>
    <t>Guisinger, Ms.  Katie</t>
  </si>
  <si>
    <t>Arnerich, Ms.  Christi A.</t>
  </si>
  <si>
    <t>Lynch, Ms.  Sandra K.</t>
  </si>
  <si>
    <t>Reilly, Ms.  Katharine</t>
  </si>
  <si>
    <t>Nolette, Mr.  Jerome</t>
  </si>
  <si>
    <t>Chabrier, Ms.  Julia R</t>
  </si>
  <si>
    <t>Lee, Mr.  Sean Henry</t>
  </si>
  <si>
    <t>Knotts, Ms.  Rachel A.</t>
  </si>
  <si>
    <t>Pultorak, Mr.  Jim</t>
  </si>
  <si>
    <t>Maxon, Mr.  Tim</t>
  </si>
  <si>
    <t>Kraai, Ms.  Abby L.</t>
  </si>
  <si>
    <t>Larosa, Mr.  Mark</t>
  </si>
  <si>
    <t>King, Mr.  Ali</t>
  </si>
  <si>
    <t>Haney, Mr.  Joshua</t>
  </si>
  <si>
    <t>Boulay, Mr.  Pierre</t>
  </si>
  <si>
    <t>Peters, Ms.  Kate</t>
  </si>
  <si>
    <t>Luy, Mr.  David</t>
  </si>
  <si>
    <t>Fava, Ms.  Carla</t>
  </si>
  <si>
    <t>Montoya, Mr.  Alvaro Sr.</t>
  </si>
  <si>
    <t>Bain, Ms.  Hope</t>
  </si>
  <si>
    <t>Albertson, Mr.  Mark P.</t>
  </si>
  <si>
    <t>Barger, Ms.  Desiree</t>
  </si>
  <si>
    <t>Fraioli, Mr.  Mario Jr.</t>
  </si>
  <si>
    <t>April, Mr.  Lusapho</t>
  </si>
  <si>
    <t>King, Ms.  Erin C.</t>
  </si>
  <si>
    <t>Talhelm, Mr.  Alan F</t>
  </si>
  <si>
    <t>Regnier, Mr.  Ryan</t>
  </si>
  <si>
    <t>Treece, Ms.  Hope</t>
  </si>
  <si>
    <t>Beisel, Mr.  Josh</t>
  </si>
  <si>
    <t>Enke, Mr.  Jacob J</t>
  </si>
  <si>
    <t>Ruiz-Tagle Barros, Mr.  Jose Tomas</t>
  </si>
  <si>
    <t>Ferrell, Ms.  Mary Evan</t>
  </si>
  <si>
    <t>Gates, Mr.  Justin K.</t>
  </si>
  <si>
    <t>Jeffers, Mr.  Patrick</t>
  </si>
  <si>
    <t>Sulhanek, Mr.  Roman</t>
  </si>
  <si>
    <t>Ozahowski, Mr.  David</t>
  </si>
  <si>
    <t>Caron, Ms.  Evelyn L</t>
  </si>
  <si>
    <t>Fullarton, Mr.  Jim</t>
  </si>
  <si>
    <t>Lindgren, Mr.  Matthew S</t>
  </si>
  <si>
    <t>Akiha, Mr.  Kenneth</t>
  </si>
  <si>
    <t>Sweny, Ms.  Andrea</t>
  </si>
  <si>
    <t>Tobin, Ms.  Kristina</t>
  </si>
  <si>
    <t>Pedersen, Ms.  Kristen</t>
  </si>
  <si>
    <t>Lynch, Mr.  Matthew</t>
  </si>
  <si>
    <t>Keys, Mrs.  Kathleen</t>
  </si>
  <si>
    <t>Wilbur, Ms.  Lindsey</t>
  </si>
  <si>
    <t>Ditota, Mr.  Robert</t>
  </si>
  <si>
    <t>Horbol, Ms.  Sarah E.</t>
  </si>
  <si>
    <t>O'Rourke, Ms.  Flannery</t>
  </si>
  <si>
    <t>Williams, Mr.  John T</t>
  </si>
  <si>
    <t>Murakami, Mr.  Koji</t>
  </si>
  <si>
    <t>Gagnon, Ms.  Candice M</t>
  </si>
  <si>
    <t>Petermann, Mr.  Theodore A.</t>
  </si>
  <si>
    <t>Graves - Rostro, Ms.  Lindy</t>
  </si>
  <si>
    <t>Danielson, Mr.  Thomas</t>
  </si>
  <si>
    <t>Street, Ms.  Holly</t>
  </si>
  <si>
    <t>Buss, Mr.  Matthew</t>
  </si>
  <si>
    <t>Duffy, Ms.  Meghan K</t>
  </si>
  <si>
    <t>Hines, Mr.  Fred</t>
  </si>
  <si>
    <t>Castro, Mr.  Sebastian</t>
  </si>
  <si>
    <t>Howell, Ms.  Laura</t>
  </si>
  <si>
    <t>Avery, Ms.  Nicole</t>
  </si>
  <si>
    <t>Bohinski, Ms.  Susan E</t>
  </si>
  <si>
    <t>Kohls, Ms.  Katy</t>
  </si>
  <si>
    <t>Brietzke, Mr.  Jordan</t>
  </si>
  <si>
    <t>Riveros Gonzalez, Mr.  Juan D. Sr.</t>
  </si>
  <si>
    <t>Albano, Ms.  Julie</t>
  </si>
  <si>
    <t>Rosendahl, Mr.  Evan P</t>
  </si>
  <si>
    <t>German, Mr.  Aaron K</t>
  </si>
  <si>
    <t>Hawks</t>
  </si>
  <si>
    <t>Lehner</t>
  </si>
  <si>
    <t>Lu</t>
  </si>
  <si>
    <t>Osborne</t>
  </si>
  <si>
    <t>Kadala</t>
  </si>
  <si>
    <t>Baker</t>
  </si>
  <si>
    <t>Macpherson</t>
  </si>
  <si>
    <t>Hallman</t>
  </si>
  <si>
    <t>Moran</t>
  </si>
  <si>
    <t>Benner</t>
  </si>
  <si>
    <t>Fierro Vargas</t>
  </si>
  <si>
    <t>Franz</t>
  </si>
  <si>
    <t>Foster</t>
  </si>
  <si>
    <t>Tenorio</t>
  </si>
  <si>
    <t>Rios</t>
  </si>
  <si>
    <t>Viau-Dupuis</t>
  </si>
  <si>
    <t>Cronin</t>
  </si>
  <si>
    <t>Noordstar</t>
  </si>
  <si>
    <t>Boudalia</t>
  </si>
  <si>
    <t>Flor</t>
  </si>
  <si>
    <t>Fennon</t>
  </si>
  <si>
    <t>Hribar</t>
  </si>
  <si>
    <t>Tassello</t>
  </si>
  <si>
    <t>Mauricette</t>
  </si>
  <si>
    <t>Garcia</t>
  </si>
  <si>
    <t>Airoldi</t>
  </si>
  <si>
    <t>Cater-Cyker</t>
  </si>
  <si>
    <t>Hamm</t>
  </si>
  <si>
    <t>Cox</t>
  </si>
  <si>
    <t>Sachrajda</t>
  </si>
  <si>
    <t>Gareri</t>
  </si>
  <si>
    <t>Welch</t>
  </si>
  <si>
    <t>Prindiville</t>
  </si>
  <si>
    <t>Kincaid</t>
  </si>
  <si>
    <t>Bruestle</t>
  </si>
  <si>
    <t>Lachance</t>
  </si>
  <si>
    <t>Eason</t>
  </si>
  <si>
    <t>Grummon</t>
  </si>
  <si>
    <t>Vanwechel</t>
  </si>
  <si>
    <t>Fisher</t>
  </si>
  <si>
    <t>Jenkins</t>
  </si>
  <si>
    <t>Peters</t>
  </si>
  <si>
    <t>Aha</t>
  </si>
  <si>
    <t>McElwain</t>
  </si>
  <si>
    <t>Januszewski</t>
  </si>
  <si>
    <t>Rohne</t>
  </si>
  <si>
    <t>O'Grady</t>
  </si>
  <si>
    <t>De Simone</t>
  </si>
  <si>
    <t>Beckett</t>
  </si>
  <si>
    <t>Sobrilsky</t>
  </si>
  <si>
    <t>Wang</t>
  </si>
  <si>
    <t>Campa</t>
  </si>
  <si>
    <t>Clifford</t>
  </si>
  <si>
    <t>Dalmata</t>
  </si>
  <si>
    <t>Vishik</t>
  </si>
  <si>
    <t>Schorr</t>
  </si>
  <si>
    <t>Lusardi</t>
  </si>
  <si>
    <t>Rayner</t>
  </si>
  <si>
    <t>Voghel</t>
  </si>
  <si>
    <t>Rieth</t>
  </si>
  <si>
    <t>Gollotto</t>
  </si>
  <si>
    <t>Dunn</t>
  </si>
  <si>
    <t>Blitzer</t>
  </si>
  <si>
    <t>Smith</t>
  </si>
  <si>
    <t>Hyland</t>
  </si>
  <si>
    <t>Ducharme</t>
  </si>
  <si>
    <t>Johnson</t>
  </si>
  <si>
    <t>Mutz</t>
  </si>
  <si>
    <t>Lee</t>
  </si>
  <si>
    <t>Turner</t>
  </si>
  <si>
    <t>Rangel</t>
  </si>
  <si>
    <t>Lacey</t>
  </si>
  <si>
    <t>Stiger</t>
  </si>
  <si>
    <t>Caldwell</t>
  </si>
  <si>
    <t>Marmillod</t>
  </si>
  <si>
    <t>Cloutier-Simons</t>
  </si>
  <si>
    <t>Vegas</t>
  </si>
  <si>
    <t>Cochran</t>
  </si>
  <si>
    <t>Holtzapple</t>
  </si>
  <si>
    <t>Meyer</t>
  </si>
  <si>
    <t>Brickley</t>
  </si>
  <si>
    <t>Magee</t>
  </si>
  <si>
    <t>Thoma</t>
  </si>
  <si>
    <t>Heagy</t>
  </si>
  <si>
    <t>Regnier</t>
  </si>
  <si>
    <t>Parendo</t>
  </si>
  <si>
    <t>Schell</t>
  </si>
  <si>
    <t>Driscoll</t>
  </si>
  <si>
    <t>Mitchell</t>
  </si>
  <si>
    <t>Cutler</t>
  </si>
  <si>
    <t>Derian</t>
  </si>
  <si>
    <t>Farina</t>
  </si>
  <si>
    <t>Saunders</t>
  </si>
  <si>
    <t>Kratz</t>
  </si>
  <si>
    <t>Boland</t>
  </si>
  <si>
    <t>Van Hout</t>
  </si>
  <si>
    <t>Ramsey</t>
  </si>
  <si>
    <t>Gage</t>
  </si>
  <si>
    <t>Gollins</t>
  </si>
  <si>
    <t>Benestad</t>
  </si>
  <si>
    <t>Aviv</t>
  </si>
  <si>
    <t>Burns</t>
  </si>
  <si>
    <t>Maldonado</t>
  </si>
  <si>
    <t>Yitref</t>
  </si>
  <si>
    <t>Loudon-Brown</t>
  </si>
  <si>
    <t>Sugathadasa</t>
  </si>
  <si>
    <t>Ganley</t>
  </si>
  <si>
    <t>Potter</t>
  </si>
  <si>
    <t>Rasmussen</t>
  </si>
  <si>
    <t>Robinson</t>
  </si>
  <si>
    <t>Antonopoulos</t>
  </si>
  <si>
    <t>Groner</t>
  </si>
  <si>
    <t>Zywicki</t>
  </si>
  <si>
    <t>Cardinal</t>
  </si>
  <si>
    <t>Alleman</t>
  </si>
  <si>
    <t>Stroffolino</t>
  </si>
  <si>
    <t>Clubb</t>
  </si>
  <si>
    <t>McGoogan</t>
  </si>
  <si>
    <t>Keflezighi</t>
  </si>
  <si>
    <t>Syed</t>
  </si>
  <si>
    <t>Segal</t>
  </si>
  <si>
    <t>Defranco</t>
  </si>
  <si>
    <t>Kells</t>
  </si>
  <si>
    <t>Lawton</t>
  </si>
  <si>
    <t>Bejar</t>
  </si>
  <si>
    <t>Navarro Castro</t>
  </si>
  <si>
    <t>Tice</t>
  </si>
  <si>
    <t>Wolf</t>
  </si>
  <si>
    <t>Oppedal</t>
  </si>
  <si>
    <t>Wright</t>
  </si>
  <si>
    <t>Ellis</t>
  </si>
  <si>
    <t>Taormina</t>
  </si>
  <si>
    <t>Lynch</t>
  </si>
  <si>
    <t>Tavella</t>
  </si>
  <si>
    <t>Neufeld</t>
  </si>
  <si>
    <t>Walhovd</t>
  </si>
  <si>
    <t>Washburn</t>
  </si>
  <si>
    <t>Mroz</t>
  </si>
  <si>
    <t>Canaday</t>
  </si>
  <si>
    <t>Atkins</t>
  </si>
  <si>
    <t>Kropelnicki</t>
  </si>
  <si>
    <t>Braund</t>
  </si>
  <si>
    <t>Anderson</t>
  </si>
  <si>
    <t>Bilbrey</t>
  </si>
  <si>
    <t>Curtis</t>
  </si>
  <si>
    <t>Bardeesy</t>
  </si>
  <si>
    <t>Shanahan</t>
  </si>
  <si>
    <t>Sutter</t>
  </si>
  <si>
    <t>Yesian</t>
  </si>
  <si>
    <t>Meers</t>
  </si>
  <si>
    <t>Conlon</t>
  </si>
  <si>
    <t>Arnstein</t>
  </si>
  <si>
    <t>Jurek</t>
  </si>
  <si>
    <t>Thill</t>
  </si>
  <si>
    <t>Glaz</t>
  </si>
  <si>
    <t>Sampson</t>
  </si>
  <si>
    <t>Duliba</t>
  </si>
  <si>
    <t>Tanguay</t>
  </si>
  <si>
    <t>McClelland</t>
  </si>
  <si>
    <t>Gorman</t>
  </si>
  <si>
    <t>Nishimura</t>
  </si>
  <si>
    <t>Brimble</t>
  </si>
  <si>
    <t>Trenk</t>
  </si>
  <si>
    <t>Wittmann</t>
  </si>
  <si>
    <t>Tremblay</t>
  </si>
  <si>
    <t>Scofield</t>
  </si>
  <si>
    <t>Yost</t>
  </si>
  <si>
    <t>Torphy</t>
  </si>
  <si>
    <t>Busby</t>
  </si>
  <si>
    <t>Nguyen</t>
  </si>
  <si>
    <t>Hanley</t>
  </si>
  <si>
    <t>Scheer</t>
  </si>
  <si>
    <t>Rankin</t>
  </si>
  <si>
    <t>Ricardi</t>
  </si>
  <si>
    <t>Karkos</t>
  </si>
  <si>
    <t>Price-Dierksen</t>
  </si>
  <si>
    <t>Knispel</t>
  </si>
  <si>
    <t>King</t>
  </si>
  <si>
    <t>Samuelson</t>
  </si>
  <si>
    <t>Fredsall</t>
  </si>
  <si>
    <t>Eggleston</t>
  </si>
  <si>
    <t>Palombaro</t>
  </si>
  <si>
    <t>Silva</t>
  </si>
  <si>
    <t>Bugala</t>
  </si>
  <si>
    <t>Dublin</t>
  </si>
  <si>
    <t>Cleland</t>
  </si>
  <si>
    <t>Evans</t>
  </si>
  <si>
    <t>Boyd</t>
  </si>
  <si>
    <t>Roulier</t>
  </si>
  <si>
    <t>Mullins</t>
  </si>
  <si>
    <t>Hofmann</t>
  </si>
  <si>
    <t>Garcia Garcia</t>
  </si>
  <si>
    <t>Klecker</t>
  </si>
  <si>
    <t>Cancre</t>
  </si>
  <si>
    <t>Denucci</t>
  </si>
  <si>
    <t>Saldana</t>
  </si>
  <si>
    <t>Weinberg</t>
  </si>
  <si>
    <t>Walsh</t>
  </si>
  <si>
    <t>Pasten</t>
  </si>
  <si>
    <t>LaBelle</t>
  </si>
  <si>
    <t>Guzman</t>
  </si>
  <si>
    <t>Turnbull</t>
  </si>
  <si>
    <t>Aguero</t>
  </si>
  <si>
    <t>Woodward</t>
  </si>
  <si>
    <t>McElroy</t>
  </si>
  <si>
    <t>Lopez</t>
  </si>
  <si>
    <t>Cardosi</t>
  </si>
  <si>
    <t>Looney</t>
  </si>
  <si>
    <t>Zyryanov</t>
  </si>
  <si>
    <t>Gavin</t>
  </si>
  <si>
    <t>Littlefield</t>
  </si>
  <si>
    <t>Shearer</t>
  </si>
  <si>
    <t>Armstrong</t>
  </si>
  <si>
    <t>Warriner</t>
  </si>
  <si>
    <t>White</t>
  </si>
  <si>
    <t>Cordaro</t>
  </si>
  <si>
    <t>Hamilton</t>
  </si>
  <si>
    <t>Duke</t>
  </si>
  <si>
    <t>Malatesta</t>
  </si>
  <si>
    <t>Hinrichsen</t>
  </si>
  <si>
    <t>Lucan</t>
  </si>
  <si>
    <t>Koch</t>
  </si>
  <si>
    <t>O'Connor</t>
  </si>
  <si>
    <t>Kampwerth</t>
  </si>
  <si>
    <t>Federoff</t>
  </si>
  <si>
    <t>Goya</t>
  </si>
  <si>
    <t>Hodges</t>
  </si>
  <si>
    <t>Erickson</t>
  </si>
  <si>
    <t>Welleck</t>
  </si>
  <si>
    <t>Polen</t>
  </si>
  <si>
    <t>Hufstader</t>
  </si>
  <si>
    <t>Doak</t>
  </si>
  <si>
    <t>Noya</t>
  </si>
  <si>
    <t>Heninger</t>
  </si>
  <si>
    <t>Richardson</t>
  </si>
  <si>
    <t>Deucher</t>
  </si>
  <si>
    <t>Wilson</t>
  </si>
  <si>
    <t>Hall</t>
  </si>
  <si>
    <t>Reed</t>
  </si>
  <si>
    <t>Frome</t>
  </si>
  <si>
    <t>Creasy</t>
  </si>
  <si>
    <t>Latimer</t>
  </si>
  <si>
    <t>Wei</t>
  </si>
  <si>
    <t>Hayes</t>
  </si>
  <si>
    <t>Velardo</t>
  </si>
  <si>
    <t>Kastes</t>
  </si>
  <si>
    <t>Escorcia</t>
  </si>
  <si>
    <t>Larscheid</t>
  </si>
  <si>
    <t>O'Bannon</t>
  </si>
  <si>
    <t>Ridgway</t>
  </si>
  <si>
    <t>Black</t>
  </si>
  <si>
    <t>Canton</t>
  </si>
  <si>
    <t>Fine</t>
  </si>
  <si>
    <t>Bui</t>
  </si>
  <si>
    <t>Riepma</t>
  </si>
  <si>
    <t>Inman</t>
  </si>
  <si>
    <t>Kruzel</t>
  </si>
  <si>
    <t>Lindsay</t>
  </si>
  <si>
    <t>Land</t>
  </si>
  <si>
    <t>Brecher</t>
  </si>
  <si>
    <t>Debolt</t>
  </si>
  <si>
    <t>Oswalt</t>
  </si>
  <si>
    <t>Bulewich</t>
  </si>
  <si>
    <t>Fukuda</t>
  </si>
  <si>
    <t>Phillips</t>
  </si>
  <si>
    <t>Maddison</t>
  </si>
  <si>
    <t>Lockwood</t>
  </si>
  <si>
    <t>Defilippi</t>
  </si>
  <si>
    <t>Jackson</t>
  </si>
  <si>
    <t>Ozahowski</t>
  </si>
  <si>
    <t>Guthals</t>
  </si>
  <si>
    <t>Yates</t>
  </si>
  <si>
    <t>Lemos</t>
  </si>
  <si>
    <t>Seynders</t>
  </si>
  <si>
    <t>Walker</t>
  </si>
  <si>
    <t>Lam</t>
  </si>
  <si>
    <t>Sweigart</t>
  </si>
  <si>
    <t>Sieczkowski</t>
  </si>
  <si>
    <t>Jurgens</t>
  </si>
  <si>
    <t>Hackman</t>
  </si>
  <si>
    <t>Klarich</t>
  </si>
  <si>
    <t>Schulten</t>
  </si>
  <si>
    <t>Fagerstrom</t>
  </si>
  <si>
    <t>Bien</t>
  </si>
  <si>
    <t>Hess</t>
  </si>
  <si>
    <t>Shaw</t>
  </si>
  <si>
    <t>Williams</t>
  </si>
  <si>
    <t>Menzies</t>
  </si>
  <si>
    <t>Buehler</t>
  </si>
  <si>
    <t>Degen</t>
  </si>
  <si>
    <t>Arsenault</t>
  </si>
  <si>
    <t>Hoff</t>
  </si>
  <si>
    <t>Ashley</t>
  </si>
  <si>
    <t>Rindahl</t>
  </si>
  <si>
    <t>Clark</t>
  </si>
  <si>
    <t>Irish</t>
  </si>
  <si>
    <t>Dewitt</t>
  </si>
  <si>
    <t>Hickman</t>
  </si>
  <si>
    <t>Gonzalez</t>
  </si>
  <si>
    <t>Difani</t>
  </si>
  <si>
    <t>Widmann</t>
  </si>
  <si>
    <t>Tunney</t>
  </si>
  <si>
    <t>San Juan</t>
  </si>
  <si>
    <t>Croll</t>
  </si>
  <si>
    <t>Rolfes</t>
  </si>
  <si>
    <t>Hinkle</t>
  </si>
  <si>
    <t>Leuchanka</t>
  </si>
  <si>
    <t>Ayr</t>
  </si>
  <si>
    <t>Siegel</t>
  </si>
  <si>
    <t>Penrose</t>
  </si>
  <si>
    <t>Schuler</t>
  </si>
  <si>
    <t>Stange</t>
  </si>
  <si>
    <t>Roy</t>
  </si>
  <si>
    <t>Potere</t>
  </si>
  <si>
    <t>Podgurski</t>
  </si>
  <si>
    <t>Diamond</t>
  </si>
  <si>
    <t>Sallade</t>
  </si>
  <si>
    <t>Zhang</t>
  </si>
  <si>
    <t>Chatfield</t>
  </si>
  <si>
    <t>Bruns</t>
  </si>
  <si>
    <t>Yochum</t>
  </si>
  <si>
    <t>Freeburn</t>
  </si>
  <si>
    <t>Spencer</t>
  </si>
  <si>
    <t>Jarosik</t>
  </si>
  <si>
    <t>Heinzen</t>
  </si>
  <si>
    <t>Kelley</t>
  </si>
  <si>
    <t>Thacker</t>
  </si>
  <si>
    <t>Jeseritz</t>
  </si>
  <si>
    <t>Hohman</t>
  </si>
  <si>
    <t>Hill</t>
  </si>
  <si>
    <t>Kuepfer</t>
  </si>
  <si>
    <t>Kaczmarek</t>
  </si>
  <si>
    <t>Pitt</t>
  </si>
  <si>
    <t>Lorton</t>
  </si>
  <si>
    <t>Castaneda</t>
  </si>
  <si>
    <t>Cherop</t>
  </si>
  <si>
    <t>Howell</t>
  </si>
  <si>
    <t>Palmer</t>
  </si>
  <si>
    <t>Olson</t>
  </si>
  <si>
    <t>Waldron</t>
  </si>
  <si>
    <t>Stack</t>
  </si>
  <si>
    <t>Sanchez Y Torres</t>
  </si>
  <si>
    <t>Daniels</t>
  </si>
  <si>
    <t>Pepp</t>
  </si>
  <si>
    <t>Buechler</t>
  </si>
  <si>
    <t>Buenting</t>
  </si>
  <si>
    <t>Arcand</t>
  </si>
  <si>
    <t>Kesack</t>
  </si>
  <si>
    <t>Post</t>
  </si>
  <si>
    <t>Dunne</t>
  </si>
  <si>
    <t>Kilel</t>
  </si>
  <si>
    <t>Nicholson</t>
  </si>
  <si>
    <t>Susmann</t>
  </si>
  <si>
    <t>Harsh</t>
  </si>
  <si>
    <t>Pocasangre</t>
  </si>
  <si>
    <t>Martinez Lopez</t>
  </si>
  <si>
    <t>Riegel</t>
  </si>
  <si>
    <t>Monson</t>
  </si>
  <si>
    <t>Klubben</t>
  </si>
  <si>
    <t>Mascaro</t>
  </si>
  <si>
    <t>Norvell</t>
  </si>
  <si>
    <t>Ornelas</t>
  </si>
  <si>
    <t>Fitzpatrick</t>
  </si>
  <si>
    <t>Bloomquist</t>
  </si>
  <si>
    <t>Wick</t>
  </si>
  <si>
    <t>Zappala</t>
  </si>
  <si>
    <t>Earle</t>
  </si>
  <si>
    <t>Majewski</t>
  </si>
  <si>
    <t>Apfelbaum</t>
  </si>
  <si>
    <t>Graham</t>
  </si>
  <si>
    <t>Whitacre</t>
  </si>
  <si>
    <t>Wegener</t>
  </si>
  <si>
    <t>Collie</t>
  </si>
  <si>
    <t>Murphy</t>
  </si>
  <si>
    <t>Butters</t>
  </si>
  <si>
    <t>Cook</t>
  </si>
  <si>
    <t>Breen</t>
  </si>
  <si>
    <t>Fitzsimons</t>
  </si>
  <si>
    <t>Houle</t>
  </si>
  <si>
    <t>Ray</t>
  </si>
  <si>
    <t>Jennings</t>
  </si>
  <si>
    <t>Fuller</t>
  </si>
  <si>
    <t>Lovisek</t>
  </si>
  <si>
    <t>Painter</t>
  </si>
  <si>
    <t>Edwards</t>
  </si>
  <si>
    <t>Liebl</t>
  </si>
  <si>
    <t>Kasabian-Larson</t>
  </si>
  <si>
    <t>Creamer</t>
  </si>
  <si>
    <t>Kimbel</t>
  </si>
  <si>
    <t>Livensparger</t>
  </si>
  <si>
    <t>Grange</t>
  </si>
  <si>
    <t>Nunlist</t>
  </si>
  <si>
    <t>Cutter</t>
  </si>
  <si>
    <t>Martin</t>
  </si>
  <si>
    <t>Cooney</t>
  </si>
  <si>
    <t>Bier</t>
  </si>
  <si>
    <t>Muskopf</t>
  </si>
  <si>
    <t>Sirak</t>
  </si>
  <si>
    <t>Nelsen</t>
  </si>
  <si>
    <t>Schallner</t>
  </si>
  <si>
    <t>Dunlap</t>
  </si>
  <si>
    <t>Messing</t>
  </si>
  <si>
    <t>Bondell</t>
  </si>
  <si>
    <t>Gaughan</t>
  </si>
  <si>
    <t>Gruman</t>
  </si>
  <si>
    <t>Whitlow</t>
  </si>
  <si>
    <t>Sabo</t>
  </si>
  <si>
    <t>Nazarian</t>
  </si>
  <si>
    <t>Lerma</t>
  </si>
  <si>
    <t>Dahl</t>
  </si>
  <si>
    <t>Surtees</t>
  </si>
  <si>
    <t>Spetner</t>
  </si>
  <si>
    <t>Brandon</t>
  </si>
  <si>
    <t>Eley</t>
  </si>
  <si>
    <t>Sedicum</t>
  </si>
  <si>
    <t>Markle</t>
  </si>
  <si>
    <t>Kunz</t>
  </si>
  <si>
    <t>Wimert</t>
  </si>
  <si>
    <t>Peterson</t>
  </si>
  <si>
    <t>Mercier</t>
  </si>
  <si>
    <t>Laurie</t>
  </si>
  <si>
    <t>Sekaquaptewa</t>
  </si>
  <si>
    <t>Frash</t>
  </si>
  <si>
    <t>Bukowski</t>
  </si>
  <si>
    <t>Sandahl</t>
  </si>
  <si>
    <t>Speight</t>
  </si>
  <si>
    <t>Nielsen</t>
  </si>
  <si>
    <t>Zirdok</t>
  </si>
  <si>
    <t>Crudale</t>
  </si>
  <si>
    <t>Koopmans</t>
  </si>
  <si>
    <t>Milani</t>
  </si>
  <si>
    <t>Kelly</t>
  </si>
  <si>
    <t>Finelli</t>
  </si>
  <si>
    <t>Beasley</t>
  </si>
  <si>
    <t>Bedbury</t>
  </si>
  <si>
    <t>Stemberger</t>
  </si>
  <si>
    <t>Chebet</t>
  </si>
  <si>
    <t>Muir</t>
  </si>
  <si>
    <t>Yang</t>
  </si>
  <si>
    <t>Gravel</t>
  </si>
  <si>
    <t>Jamieson</t>
  </si>
  <si>
    <t>Dufeal</t>
  </si>
  <si>
    <t>Sansonetti</t>
  </si>
  <si>
    <t>Koneazny</t>
  </si>
  <si>
    <t>Glasson</t>
  </si>
  <si>
    <t>Canitz</t>
  </si>
  <si>
    <t>Li</t>
  </si>
  <si>
    <t>Parsons</t>
  </si>
  <si>
    <t>Raulli</t>
  </si>
  <si>
    <t>Sevcik</t>
  </si>
  <si>
    <t>Narang</t>
  </si>
  <si>
    <t>Royston</t>
  </si>
  <si>
    <t>Tieri</t>
  </si>
  <si>
    <t>Whitney</t>
  </si>
  <si>
    <t>Wandzilak</t>
  </si>
  <si>
    <t>Valenzona</t>
  </si>
  <si>
    <t>Young</t>
  </si>
  <si>
    <t>Richards</t>
  </si>
  <si>
    <t>Alexson</t>
  </si>
  <si>
    <t>McKenna</t>
  </si>
  <si>
    <t>Argall</t>
  </si>
  <si>
    <t>Patchell</t>
  </si>
  <si>
    <t>Catoggio</t>
  </si>
  <si>
    <t>Adams</t>
  </si>
  <si>
    <t>Windt</t>
  </si>
  <si>
    <t>Ryan</t>
  </si>
  <si>
    <t>Marion</t>
  </si>
  <si>
    <t>Raffetto</t>
  </si>
  <si>
    <t>Oehlke</t>
  </si>
  <si>
    <t>Sudol</t>
  </si>
  <si>
    <t>Van Es</t>
  </si>
  <si>
    <t>Dolge</t>
  </si>
  <si>
    <t>Marlier</t>
  </si>
  <si>
    <t>Girard</t>
  </si>
  <si>
    <t>Hubbard</t>
  </si>
  <si>
    <t>Koester</t>
  </si>
  <si>
    <t>Matthews</t>
  </si>
  <si>
    <t>Rubinich</t>
  </si>
  <si>
    <t>Alban</t>
  </si>
  <si>
    <t>Corcoran</t>
  </si>
  <si>
    <t>Sargent</t>
  </si>
  <si>
    <t>Watson</t>
  </si>
  <si>
    <t>Esponda</t>
  </si>
  <si>
    <t>Krall</t>
  </si>
  <si>
    <t>Poskin</t>
  </si>
  <si>
    <t>Halfmann</t>
  </si>
  <si>
    <t>Klapper</t>
  </si>
  <si>
    <t>George</t>
  </si>
  <si>
    <t>Hicks</t>
  </si>
  <si>
    <t>Lockyer</t>
  </si>
  <si>
    <t>Byrnes</t>
  </si>
  <si>
    <t>Norris</t>
  </si>
  <si>
    <t>Darda</t>
  </si>
  <si>
    <t>Otstot</t>
  </si>
  <si>
    <t>Bowley</t>
  </si>
  <si>
    <t>Rogers</t>
  </si>
  <si>
    <t>Mclaughlin</t>
  </si>
  <si>
    <t>Ziegler</t>
  </si>
  <si>
    <t>Hughey</t>
  </si>
  <si>
    <t>Knast</t>
  </si>
  <si>
    <t>Stob</t>
  </si>
  <si>
    <t>Jensen</t>
  </si>
  <si>
    <t>Mutter</t>
  </si>
  <si>
    <t>Ahern</t>
  </si>
  <si>
    <t>Chviruk</t>
  </si>
  <si>
    <t>Meehan</t>
  </si>
  <si>
    <t>Gammon</t>
  </si>
  <si>
    <t>Franco</t>
  </si>
  <si>
    <t>Patterson</t>
  </si>
  <si>
    <t>Valdes</t>
  </si>
  <si>
    <t>Craig</t>
  </si>
  <si>
    <t>Whipple</t>
  </si>
  <si>
    <t>Marton</t>
  </si>
  <si>
    <t>Hildebrandt</t>
  </si>
  <si>
    <t>Biggs</t>
  </si>
  <si>
    <t>Shigezumi</t>
  </si>
  <si>
    <t>Meineke</t>
  </si>
  <si>
    <t>Ludington</t>
  </si>
  <si>
    <t>Perrich</t>
  </si>
  <si>
    <t>Cervantes</t>
  </si>
  <si>
    <t>Andrews</t>
  </si>
  <si>
    <t>Ruvalcaba</t>
  </si>
  <si>
    <t>Stone</t>
  </si>
  <si>
    <t>Campbell</t>
  </si>
  <si>
    <t>Asher</t>
  </si>
  <si>
    <t>Mazzotta</t>
  </si>
  <si>
    <t>Huttl</t>
  </si>
  <si>
    <t>Ferron</t>
  </si>
  <si>
    <t>Colarusso</t>
  </si>
  <si>
    <t>Pearlman</t>
  </si>
  <si>
    <t>O'Mara</t>
  </si>
  <si>
    <t>Niska</t>
  </si>
  <si>
    <t>Schlich</t>
  </si>
  <si>
    <t>Zidek</t>
  </si>
  <si>
    <t>Ellgass</t>
  </si>
  <si>
    <t>Lowe</t>
  </si>
  <si>
    <t>Malone</t>
  </si>
  <si>
    <t>Dumke</t>
  </si>
  <si>
    <t>Strong</t>
  </si>
  <si>
    <t>Ferguson</t>
  </si>
  <si>
    <t>Klein</t>
  </si>
  <si>
    <t>Eusebio</t>
  </si>
  <si>
    <t>Szolosi</t>
  </si>
  <si>
    <t>Butler</t>
  </si>
  <si>
    <t>Fukuchi</t>
  </si>
  <si>
    <t>Drucker</t>
  </si>
  <si>
    <t>Aziz</t>
  </si>
  <si>
    <t>Pak</t>
  </si>
  <si>
    <t>Kieta</t>
  </si>
  <si>
    <t>Velez</t>
  </si>
  <si>
    <t>Bussiere</t>
  </si>
  <si>
    <t>McCartney</t>
  </si>
  <si>
    <t>Bambauer</t>
  </si>
  <si>
    <t>Mertz</t>
  </si>
  <si>
    <t>Mason</t>
  </si>
  <si>
    <t>Rotich</t>
  </si>
  <si>
    <t>Fetzer</t>
  </si>
  <si>
    <t>Mattis</t>
  </si>
  <si>
    <t>Balinsky</t>
  </si>
  <si>
    <t>Reilly</t>
  </si>
  <si>
    <t>Petry</t>
  </si>
  <si>
    <t>Laleman</t>
  </si>
  <si>
    <t>Colby</t>
  </si>
  <si>
    <t>Wathke</t>
  </si>
  <si>
    <t>Daly</t>
  </si>
  <si>
    <t>Dillon</t>
  </si>
  <si>
    <t>Pontes</t>
  </si>
  <si>
    <t>Spies</t>
  </si>
  <si>
    <t>Greig</t>
  </si>
  <si>
    <t>Scott</t>
  </si>
  <si>
    <t>Erlandson</t>
  </si>
  <si>
    <t>Autrey</t>
  </si>
  <si>
    <t>Michalski</t>
  </si>
  <si>
    <t>Grillo</t>
  </si>
  <si>
    <t>Coronado</t>
  </si>
  <si>
    <t>Dewine</t>
  </si>
  <si>
    <t>Carman</t>
  </si>
  <si>
    <t>Neems</t>
  </si>
  <si>
    <t>Pesyna</t>
  </si>
  <si>
    <t>Meling</t>
  </si>
  <si>
    <t>Widlowski</t>
  </si>
  <si>
    <t>Nadar</t>
  </si>
  <si>
    <t>Leedham</t>
  </si>
  <si>
    <t>Haglund</t>
  </si>
  <si>
    <t>Mills</t>
  </si>
  <si>
    <t>Drnjevich</t>
  </si>
  <si>
    <t>Clay</t>
  </si>
  <si>
    <t>Marbury</t>
  </si>
  <si>
    <t>Coon</t>
  </si>
  <si>
    <t>Vanttinen</t>
  </si>
  <si>
    <t>Garges</t>
  </si>
  <si>
    <t>Rivel</t>
  </si>
  <si>
    <t>Lawson</t>
  </si>
  <si>
    <t>Cale</t>
  </si>
  <si>
    <t>Stewart</t>
  </si>
  <si>
    <t>Drotz</t>
  </si>
  <si>
    <t>Mutai</t>
  </si>
  <si>
    <t>Lovlien</t>
  </si>
  <si>
    <t>Stoney</t>
  </si>
  <si>
    <t>Markert</t>
  </si>
  <si>
    <t>McLucas</t>
  </si>
  <si>
    <t>Erwin</t>
  </si>
  <si>
    <t>Otsuka</t>
  </si>
  <si>
    <t>Myers</t>
  </si>
  <si>
    <t>Cote</t>
  </si>
  <si>
    <t>Ehrhardt</t>
  </si>
  <si>
    <t>Petersen</t>
  </si>
  <si>
    <t>Ertel</t>
  </si>
  <si>
    <t>Lanza</t>
  </si>
  <si>
    <t>Picklesimer</t>
  </si>
  <si>
    <t>Giles</t>
  </si>
  <si>
    <t>Harmon</t>
  </si>
  <si>
    <t>Pennings</t>
  </si>
  <si>
    <t>Tseronis</t>
  </si>
  <si>
    <t>Aliff</t>
  </si>
  <si>
    <t>Willenberg</t>
  </si>
  <si>
    <t>Millett</t>
  </si>
  <si>
    <t>Haley</t>
  </si>
  <si>
    <t>Ackerman</t>
  </si>
  <si>
    <t>Valdez</t>
  </si>
  <si>
    <t>Michaud</t>
  </si>
  <si>
    <t>Gunnink</t>
  </si>
  <si>
    <t>Knight</t>
  </si>
  <si>
    <t>Grosscup</t>
  </si>
  <si>
    <t>Koniuch</t>
  </si>
  <si>
    <t>Heitzman</t>
  </si>
  <si>
    <t>Tatton</t>
  </si>
  <si>
    <t>Flanagan</t>
  </si>
  <si>
    <t>Funk</t>
  </si>
  <si>
    <t>Davenport</t>
  </si>
  <si>
    <t>Lindbloom</t>
  </si>
  <si>
    <t>Wijayaratne</t>
  </si>
  <si>
    <t>Ainsworth</t>
  </si>
  <si>
    <t>Gayagoy</t>
  </si>
  <si>
    <t>Fitzmaurice</t>
  </si>
  <si>
    <t>Rodriguez</t>
  </si>
  <si>
    <t>Tsoucas</t>
  </si>
  <si>
    <t>Muhly</t>
  </si>
  <si>
    <t>Lund</t>
  </si>
  <si>
    <t>Battaglino</t>
  </si>
  <si>
    <t>Pena</t>
  </si>
  <si>
    <t>Thomason</t>
  </si>
  <si>
    <t>Hancox</t>
  </si>
  <si>
    <t>Canarecci</t>
  </si>
  <si>
    <t>Toupin</t>
  </si>
  <si>
    <t>Mulley</t>
  </si>
  <si>
    <t>Parry</t>
  </si>
  <si>
    <t>Mason Cox</t>
  </si>
  <si>
    <t>Thompson</t>
  </si>
  <si>
    <t>Nelson</t>
  </si>
  <si>
    <t>Forte</t>
  </si>
  <si>
    <t>Corona Iturriaga</t>
  </si>
  <si>
    <t>McCollum</t>
  </si>
  <si>
    <t>Hevner</t>
  </si>
  <si>
    <t>Looi</t>
  </si>
  <si>
    <t>Power</t>
  </si>
  <si>
    <t>Routon</t>
  </si>
  <si>
    <t>Dochelli</t>
  </si>
  <si>
    <t>Gillespie</t>
  </si>
  <si>
    <t>Oskvig</t>
  </si>
  <si>
    <t>Holland-Stergar</t>
  </si>
  <si>
    <t>Arai</t>
  </si>
  <si>
    <t>Olausson</t>
  </si>
  <si>
    <t>Wagner</t>
  </si>
  <si>
    <t>Delong</t>
  </si>
  <si>
    <t>Mehech</t>
  </si>
  <si>
    <t>Machiela</t>
  </si>
  <si>
    <t>Dupere</t>
  </si>
  <si>
    <t>Iandolo</t>
  </si>
  <si>
    <t>Ito</t>
  </si>
  <si>
    <t>Barry</t>
  </si>
  <si>
    <t>Boyce</t>
  </si>
  <si>
    <t>Lin</t>
  </si>
  <si>
    <t>Nalven</t>
  </si>
  <si>
    <t>Bourgeois</t>
  </si>
  <si>
    <t>Orloff</t>
  </si>
  <si>
    <t>Ramirez</t>
  </si>
  <si>
    <t>Fouquet</t>
  </si>
  <si>
    <t>McPhillips</t>
  </si>
  <si>
    <t>Burgin</t>
  </si>
  <si>
    <t>Roberts</t>
  </si>
  <si>
    <t>Nemec</t>
  </si>
  <si>
    <t>Appman</t>
  </si>
  <si>
    <t>Glotzbach</t>
  </si>
  <si>
    <t>Tenforde</t>
  </si>
  <si>
    <t>Stanley Torres</t>
  </si>
  <si>
    <t>Vandongen</t>
  </si>
  <si>
    <t>Liebald</t>
  </si>
  <si>
    <t>Holte</t>
  </si>
  <si>
    <t>Bartlett</t>
  </si>
  <si>
    <t>Bergman</t>
  </si>
  <si>
    <t>Aitken</t>
  </si>
  <si>
    <t>Berger</t>
  </si>
  <si>
    <t>Richey</t>
  </si>
  <si>
    <t>Trotter</t>
  </si>
  <si>
    <t>Chavez</t>
  </si>
  <si>
    <t>Orifice</t>
  </si>
  <si>
    <t>Farkash</t>
  </si>
  <si>
    <t>Crawford</t>
  </si>
  <si>
    <t>Sittlington</t>
  </si>
  <si>
    <t>Silbert</t>
  </si>
  <si>
    <t>Carrique</t>
  </si>
  <si>
    <t>Kosla</t>
  </si>
  <si>
    <t>Parker</t>
  </si>
  <si>
    <t>Horton</t>
  </si>
  <si>
    <t>Boller</t>
  </si>
  <si>
    <t>Olaru</t>
  </si>
  <si>
    <t>Prescott</t>
  </si>
  <si>
    <t>Hines</t>
  </si>
  <si>
    <t>Blanton</t>
  </si>
  <si>
    <t>Bustamante</t>
  </si>
  <si>
    <t>McCann</t>
  </si>
  <si>
    <t>Schmole</t>
  </si>
  <si>
    <t>Barber</t>
  </si>
  <si>
    <t>Reichmann</t>
  </si>
  <si>
    <t>Cavatorta</t>
  </si>
  <si>
    <t>Yaeger</t>
  </si>
  <si>
    <t>Hughes</t>
  </si>
  <si>
    <t>Donahue</t>
  </si>
  <si>
    <t>Greenwell</t>
  </si>
  <si>
    <t>Steele</t>
  </si>
  <si>
    <t>Gunter</t>
  </si>
  <si>
    <t>McDonough</t>
  </si>
  <si>
    <t>Sweetland</t>
  </si>
  <si>
    <t>Hammersmith</t>
  </si>
  <si>
    <t>French</t>
  </si>
  <si>
    <t>Garbe</t>
  </si>
  <si>
    <t>Duncan</t>
  </si>
  <si>
    <t>Wallace</t>
  </si>
  <si>
    <t>Tillman</t>
  </si>
  <si>
    <t>Taylor</t>
  </si>
  <si>
    <t>McSween</t>
  </si>
  <si>
    <t>Schubert</t>
  </si>
  <si>
    <t>Lalanne</t>
  </si>
  <si>
    <t>Arellano</t>
  </si>
  <si>
    <t>Charette</t>
  </si>
  <si>
    <t>Pena Reyes</t>
  </si>
  <si>
    <t>Broderick</t>
  </si>
  <si>
    <t>Summers</t>
  </si>
  <si>
    <t>Zhou</t>
  </si>
  <si>
    <t>Clarke-Ames</t>
  </si>
  <si>
    <t>Staton</t>
  </si>
  <si>
    <t>Forster</t>
  </si>
  <si>
    <t>Monaghan</t>
  </si>
  <si>
    <t>Kawamoto</t>
  </si>
  <si>
    <t>Dicharry</t>
  </si>
  <si>
    <t>Berry</t>
  </si>
  <si>
    <t>Porfirio</t>
  </si>
  <si>
    <t>Thind</t>
  </si>
  <si>
    <t>Horn</t>
  </si>
  <si>
    <t>Sabadosa</t>
  </si>
  <si>
    <t>Casady</t>
  </si>
  <si>
    <t>Ahokas</t>
  </si>
  <si>
    <t>Hebert</t>
  </si>
  <si>
    <t>Fair</t>
  </si>
  <si>
    <t>Swenson</t>
  </si>
  <si>
    <t>Revenis</t>
  </si>
  <si>
    <t>Engnes</t>
  </si>
  <si>
    <t>Wiltse</t>
  </si>
  <si>
    <t>Fernandez</t>
  </si>
  <si>
    <t>Pinney</t>
  </si>
  <si>
    <t>Levy</t>
  </si>
  <si>
    <t>Takeda</t>
  </si>
  <si>
    <t>Burke</t>
  </si>
  <si>
    <t>Duarte</t>
  </si>
  <si>
    <t>Nice</t>
  </si>
  <si>
    <t>Windler</t>
  </si>
  <si>
    <t>Jones</t>
  </si>
  <si>
    <t>Stevenson</t>
  </si>
  <si>
    <t>Humphrey</t>
  </si>
  <si>
    <t>Payne</t>
  </si>
  <si>
    <t>Hails</t>
  </si>
  <si>
    <t>Proctor</t>
  </si>
  <si>
    <t>Gresh</t>
  </si>
  <si>
    <t>Anis</t>
  </si>
  <si>
    <t>Swartz</t>
  </si>
  <si>
    <t>Schluneker</t>
  </si>
  <si>
    <t>Bellemare</t>
  </si>
  <si>
    <t>Vitalo</t>
  </si>
  <si>
    <t>Marshall</t>
  </si>
  <si>
    <t>Pittaway</t>
  </si>
  <si>
    <t>Bill</t>
  </si>
  <si>
    <t>Antrim</t>
  </si>
  <si>
    <t>Doolittle-Crider</t>
  </si>
  <si>
    <t>Ruhlman</t>
  </si>
  <si>
    <t>Uchiyama</t>
  </si>
  <si>
    <t>Desota</t>
  </si>
  <si>
    <t>Edmonds</t>
  </si>
  <si>
    <t>Otto</t>
  </si>
  <si>
    <t>Kurt</t>
  </si>
  <si>
    <t>Duhaime</t>
  </si>
  <si>
    <t>Swann</t>
  </si>
  <si>
    <t>Burton</t>
  </si>
  <si>
    <t>Joslyn</t>
  </si>
  <si>
    <t>Bennie</t>
  </si>
  <si>
    <t>Kanyane</t>
  </si>
  <si>
    <t>McFadden</t>
  </si>
  <si>
    <t>Connolly</t>
  </si>
  <si>
    <t>Merino</t>
  </si>
  <si>
    <t>Baird</t>
  </si>
  <si>
    <t>Locatelli</t>
  </si>
  <si>
    <t>Brake</t>
  </si>
  <si>
    <t>Jacobs</t>
  </si>
  <si>
    <t>Vaught</t>
  </si>
  <si>
    <t>Monteleone</t>
  </si>
  <si>
    <t>Verdugo</t>
  </si>
  <si>
    <t>Sellers</t>
  </si>
  <si>
    <t>Bowman</t>
  </si>
  <si>
    <t>Marley</t>
  </si>
  <si>
    <t>Grey</t>
  </si>
  <si>
    <t>O'Rourke</t>
  </si>
  <si>
    <t>Fatehali</t>
  </si>
  <si>
    <t>Piza-Taylor</t>
  </si>
  <si>
    <t>Cavanaugh</t>
  </si>
  <si>
    <t>Amako</t>
  </si>
  <si>
    <t>Musa</t>
  </si>
  <si>
    <t>Phillippi</t>
  </si>
  <si>
    <t>Hoskins</t>
  </si>
  <si>
    <t>Imbalzano Zegar</t>
  </si>
  <si>
    <t>Triedman</t>
  </si>
  <si>
    <t>Lovuolo</t>
  </si>
  <si>
    <t>Chung</t>
  </si>
  <si>
    <t>Newsom</t>
  </si>
  <si>
    <t>Harrington</t>
  </si>
  <si>
    <t>Hoffman</t>
  </si>
  <si>
    <t>Van Vugt</t>
  </si>
  <si>
    <t>Feehley</t>
  </si>
  <si>
    <t>Ashworth</t>
  </si>
  <si>
    <t>Hansen</t>
  </si>
  <si>
    <t>Czyz</t>
  </si>
  <si>
    <t>Bauder</t>
  </si>
  <si>
    <t>Mendoza</t>
  </si>
  <si>
    <t>Glass</t>
  </si>
  <si>
    <t>Butcher</t>
  </si>
  <si>
    <t>Traiser</t>
  </si>
  <si>
    <t>Mudy-Mader</t>
  </si>
  <si>
    <t>Woo</t>
  </si>
  <si>
    <t>Sheppard</t>
  </si>
  <si>
    <t>Doran</t>
  </si>
  <si>
    <t>Labrosse</t>
  </si>
  <si>
    <t>Thomas</t>
  </si>
  <si>
    <t>Lesniak</t>
  </si>
  <si>
    <t>Prowse</t>
  </si>
  <si>
    <t>Seigel</t>
  </si>
  <si>
    <t>Blas</t>
  </si>
  <si>
    <t>Simpson</t>
  </si>
  <si>
    <t>Gierman</t>
  </si>
  <si>
    <t>Jeuland</t>
  </si>
  <si>
    <t>Chorney</t>
  </si>
  <si>
    <t>Rook</t>
  </si>
  <si>
    <t>Chin</t>
  </si>
  <si>
    <t>Savage</t>
  </si>
  <si>
    <t>Hitchings</t>
  </si>
  <si>
    <t>Truitt</t>
  </si>
  <si>
    <t>Chang</t>
  </si>
  <si>
    <t>Frey</t>
  </si>
  <si>
    <t>Krishna</t>
  </si>
  <si>
    <t>Maher</t>
  </si>
  <si>
    <t>Boivin</t>
  </si>
  <si>
    <t>McAlister</t>
  </si>
  <si>
    <t>Akhmedova</t>
  </si>
  <si>
    <t>Tucker</t>
  </si>
  <si>
    <t>Gramelspacher</t>
  </si>
  <si>
    <t>Goldsmith</t>
  </si>
  <si>
    <t>Tranter</t>
  </si>
  <si>
    <t>Tu</t>
  </si>
  <si>
    <t>Kaczka</t>
  </si>
  <si>
    <t>Hunter</t>
  </si>
  <si>
    <t>Ashby</t>
  </si>
  <si>
    <t>Ausen</t>
  </si>
  <si>
    <t>O'Leary</t>
  </si>
  <si>
    <t>Scoville</t>
  </si>
  <si>
    <t>Kaus</t>
  </si>
  <si>
    <t>Rainey</t>
  </si>
  <si>
    <t>Rasch</t>
  </si>
  <si>
    <t>Plunkett</t>
  </si>
  <si>
    <t>Gusmer</t>
  </si>
  <si>
    <t>Loftus</t>
  </si>
  <si>
    <t>Alvarez</t>
  </si>
  <si>
    <t>Petersson</t>
  </si>
  <si>
    <t>Liaw</t>
  </si>
  <si>
    <t>Tripaldi</t>
  </si>
  <si>
    <t>Endara</t>
  </si>
  <si>
    <t>Valle</t>
  </si>
  <si>
    <t>Germain</t>
  </si>
  <si>
    <t>Finecey</t>
  </si>
  <si>
    <t>Roe</t>
  </si>
  <si>
    <t>Webb</t>
  </si>
  <si>
    <t>Stocker</t>
  </si>
  <si>
    <t>Jacobson</t>
  </si>
  <si>
    <t>Goodwin</t>
  </si>
  <si>
    <t>Brock</t>
  </si>
  <si>
    <t>Papp</t>
  </si>
  <si>
    <t>Siragusa</t>
  </si>
  <si>
    <t>Pizarro</t>
  </si>
  <si>
    <t>Strange</t>
  </si>
  <si>
    <t>Eidinger</t>
  </si>
  <si>
    <t>Ginsburg</t>
  </si>
  <si>
    <t>Truex</t>
  </si>
  <si>
    <t>Higgins</t>
  </si>
  <si>
    <t>McCurdy</t>
  </si>
  <si>
    <t>Varner</t>
  </si>
  <si>
    <t>Dahmen</t>
  </si>
  <si>
    <t>Fraser</t>
  </si>
  <si>
    <t>Deeg</t>
  </si>
  <si>
    <t>Robertson</t>
  </si>
  <si>
    <t>Peck</t>
  </si>
  <si>
    <t>Burger</t>
  </si>
  <si>
    <t>Blain</t>
  </si>
  <si>
    <t>Winters</t>
  </si>
  <si>
    <t>McCue</t>
  </si>
  <si>
    <t>Webster</t>
  </si>
  <si>
    <t>Chiappone</t>
  </si>
  <si>
    <t>Opie</t>
  </si>
  <si>
    <t>Donnelly</t>
  </si>
  <si>
    <t>Rall</t>
  </si>
  <si>
    <t>Chen</t>
  </si>
  <si>
    <t>Tufaro</t>
  </si>
  <si>
    <t>Susedik</t>
  </si>
  <si>
    <t>Deady</t>
  </si>
  <si>
    <t>Schaefer</t>
  </si>
  <si>
    <t>D'Alessandro</t>
  </si>
  <si>
    <t>Wyss</t>
  </si>
  <si>
    <t>Rose</t>
  </si>
  <si>
    <t>Hopper</t>
  </si>
  <si>
    <t>Finneran</t>
  </si>
  <si>
    <t>Basham</t>
  </si>
  <si>
    <t>Oscal</t>
  </si>
  <si>
    <t>Craft</t>
  </si>
  <si>
    <t>Kebede</t>
  </si>
  <si>
    <t>Strobel</t>
  </si>
  <si>
    <t>Dalton</t>
  </si>
  <si>
    <t>Morimoto</t>
  </si>
  <si>
    <t>Manlove</t>
  </si>
  <si>
    <t>Madzik</t>
  </si>
  <si>
    <t>Hobson</t>
  </si>
  <si>
    <t>Reyes</t>
  </si>
  <si>
    <t>Tierney</t>
  </si>
  <si>
    <t>Gabris</t>
  </si>
  <si>
    <t>Howard</t>
  </si>
  <si>
    <t>Kallay</t>
  </si>
  <si>
    <t>Leguizamo</t>
  </si>
  <si>
    <t>Escartin</t>
  </si>
  <si>
    <t>Chorey</t>
  </si>
  <si>
    <t>McVay</t>
  </si>
  <si>
    <t>Vinson</t>
  </si>
  <si>
    <t>Astrike-Davis</t>
  </si>
  <si>
    <t>Harder</t>
  </si>
  <si>
    <t>Bell</t>
  </si>
  <si>
    <t>Dawes</t>
  </si>
  <si>
    <t>Larios</t>
  </si>
  <si>
    <t>Yaremczuk</t>
  </si>
  <si>
    <t>Eversman</t>
  </si>
  <si>
    <t>Hickory</t>
  </si>
  <si>
    <t>Mooney</t>
  </si>
  <si>
    <t>Craighead</t>
  </si>
  <si>
    <t>Gardner</t>
  </si>
  <si>
    <t>Lohrenz</t>
  </si>
  <si>
    <t>Demise</t>
  </si>
  <si>
    <t>Guitard</t>
  </si>
  <si>
    <t>Navas</t>
  </si>
  <si>
    <t>Ptucha</t>
  </si>
  <si>
    <t>Kirouac</t>
  </si>
  <si>
    <t>Toews</t>
  </si>
  <si>
    <t>Perry</t>
  </si>
  <si>
    <t>Kretz</t>
  </si>
  <si>
    <t>Hempel</t>
  </si>
  <si>
    <t>McBroom</t>
  </si>
  <si>
    <t>Yoo</t>
  </si>
  <si>
    <t>Rand</t>
  </si>
  <si>
    <t>Wolfe</t>
  </si>
  <si>
    <t>Vance</t>
  </si>
  <si>
    <t>Burnett</t>
  </si>
  <si>
    <t>Clason</t>
  </si>
  <si>
    <t>Pietz</t>
  </si>
  <si>
    <t>Tegenkamp</t>
  </si>
  <si>
    <t>Dover</t>
  </si>
  <si>
    <t>Dockemeyer</t>
  </si>
  <si>
    <t>Harel</t>
  </si>
  <si>
    <t>Aguila</t>
  </si>
  <si>
    <t>Vallejo Sarmiento</t>
  </si>
  <si>
    <t>Beisheim</t>
  </si>
  <si>
    <t>Lenhoff</t>
  </si>
  <si>
    <t>Wehrwein</t>
  </si>
  <si>
    <t>Markowitz</t>
  </si>
  <si>
    <t>Vos</t>
  </si>
  <si>
    <t>McLeod</t>
  </si>
  <si>
    <t>Balcom</t>
  </si>
  <si>
    <t>Dirth</t>
  </si>
  <si>
    <t>Inglish</t>
  </si>
  <si>
    <t>Massa-Musiak</t>
  </si>
  <si>
    <t>Bailey</t>
  </si>
  <si>
    <t>Jacoby</t>
  </si>
  <si>
    <t>Crimmings</t>
  </si>
  <si>
    <t>Crane</t>
  </si>
  <si>
    <t>Swartzfager</t>
  </si>
  <si>
    <t>Clevenger</t>
  </si>
  <si>
    <t>Reichardt</t>
  </si>
  <si>
    <t>Morton</t>
  </si>
  <si>
    <t>Sunstrum</t>
  </si>
  <si>
    <t>Frownfelter</t>
  </si>
  <si>
    <t>Richter</t>
  </si>
  <si>
    <t>England</t>
  </si>
  <si>
    <t>McLean</t>
  </si>
  <si>
    <t>Lane</t>
  </si>
  <si>
    <t>Vonachen</t>
  </si>
  <si>
    <t>Kidwell</t>
  </si>
  <si>
    <t>Betancourth</t>
  </si>
  <si>
    <t>Henstrom</t>
  </si>
  <si>
    <t>Pereira</t>
  </si>
  <si>
    <t>Brown</t>
  </si>
  <si>
    <t>Reasoner</t>
  </si>
  <si>
    <t>Carver</t>
  </si>
  <si>
    <t>Borror</t>
  </si>
  <si>
    <t>Saad</t>
  </si>
  <si>
    <t>Paul</t>
  </si>
  <si>
    <t>Trail</t>
  </si>
  <si>
    <t>Benton</t>
  </si>
  <si>
    <t>Bauman</t>
  </si>
  <si>
    <t>Bakula</t>
  </si>
  <si>
    <t>Davis</t>
  </si>
  <si>
    <t>Weiler</t>
  </si>
  <si>
    <t>Schaaf</t>
  </si>
  <si>
    <t>Sack</t>
  </si>
  <si>
    <t>Chenard</t>
  </si>
  <si>
    <t>Williamson</t>
  </si>
  <si>
    <t>Dollas</t>
  </si>
  <si>
    <t>Sprague</t>
  </si>
  <si>
    <t>Michell</t>
  </si>
  <si>
    <t>Datwyler</t>
  </si>
  <si>
    <t>Mead</t>
  </si>
  <si>
    <t>Kennedy</t>
  </si>
  <si>
    <t>Czech</t>
  </si>
  <si>
    <t>O'Brien</t>
  </si>
  <si>
    <t>Bachman</t>
  </si>
  <si>
    <t>Bednar</t>
  </si>
  <si>
    <t>Daye</t>
  </si>
  <si>
    <t>Clarke</t>
  </si>
  <si>
    <t>Koren</t>
  </si>
  <si>
    <t>Kuramoto</t>
  </si>
  <si>
    <t>Lynn</t>
  </si>
  <si>
    <t>Dierksen</t>
  </si>
  <si>
    <t>Zoeller</t>
  </si>
  <si>
    <t>Flesch</t>
  </si>
  <si>
    <t>Maltby</t>
  </si>
  <si>
    <t>Custance</t>
  </si>
  <si>
    <t>Choi</t>
  </si>
  <si>
    <t>Barnett</t>
  </si>
  <si>
    <t>Proulx</t>
  </si>
  <si>
    <t>Lundine</t>
  </si>
  <si>
    <t>Paullin</t>
  </si>
  <si>
    <t>Delucia</t>
  </si>
  <si>
    <t>Valentine</t>
  </si>
  <si>
    <t>Mohara</t>
  </si>
  <si>
    <t>Fairbrother</t>
  </si>
  <si>
    <t>Fagan</t>
  </si>
  <si>
    <t>Toth</t>
  </si>
  <si>
    <t>Guinn</t>
  </si>
  <si>
    <t>Diviney</t>
  </si>
  <si>
    <t>Marlatt</t>
  </si>
  <si>
    <t>Ohler</t>
  </si>
  <si>
    <t>Mossler</t>
  </si>
  <si>
    <t>Segall</t>
  </si>
  <si>
    <t>Sprieser</t>
  </si>
  <si>
    <t>Blanco</t>
  </si>
  <si>
    <t>Sheptock</t>
  </si>
  <si>
    <t>Chruniak</t>
  </si>
  <si>
    <t>Miller</t>
  </si>
  <si>
    <t>Theis</t>
  </si>
  <si>
    <t>Sadler</t>
  </si>
  <si>
    <t>Auger</t>
  </si>
  <si>
    <t>Steadman</t>
  </si>
  <si>
    <t>McCarron</t>
  </si>
  <si>
    <t>Roecker</t>
  </si>
  <si>
    <t>Giumarra</t>
  </si>
  <si>
    <t>Bower</t>
  </si>
  <si>
    <t>Capriccioso</t>
  </si>
  <si>
    <t>Starbuck</t>
  </si>
  <si>
    <t>McMahon</t>
  </si>
  <si>
    <t>Rissell</t>
  </si>
  <si>
    <t>Kromroy</t>
  </si>
  <si>
    <t>Manfredi</t>
  </si>
  <si>
    <t>Manwaring</t>
  </si>
  <si>
    <t>Tomaszewski</t>
  </si>
  <si>
    <t>Gannon</t>
  </si>
  <si>
    <t>Frye</t>
  </si>
  <si>
    <t>Currier</t>
  </si>
  <si>
    <t>Whittendale</t>
  </si>
  <si>
    <t>Rixe</t>
  </si>
  <si>
    <t>Ballon-Landa</t>
  </si>
  <si>
    <t>Zaferos</t>
  </si>
  <si>
    <t>Evans Marke</t>
  </si>
  <si>
    <t>Samland</t>
  </si>
  <si>
    <t>Shapiro</t>
  </si>
  <si>
    <t>Snitzer</t>
  </si>
  <si>
    <t>Herra Arroyo</t>
  </si>
  <si>
    <t>Watters</t>
  </si>
  <si>
    <t>Steele-Belkin</t>
  </si>
  <si>
    <t>Christensen</t>
  </si>
  <si>
    <t>Hodge</t>
  </si>
  <si>
    <t>Rusterholz</t>
  </si>
  <si>
    <t>Lafrance</t>
  </si>
  <si>
    <t>Hallis</t>
  </si>
  <si>
    <t>Salowitz</t>
  </si>
  <si>
    <t>Blake</t>
  </si>
  <si>
    <t>Langerak</t>
  </si>
  <si>
    <t>Bonilla</t>
  </si>
  <si>
    <t>Ciabattoni</t>
  </si>
  <si>
    <t>Escanero Palmer</t>
  </si>
  <si>
    <t>Osmark</t>
  </si>
  <si>
    <t>Warwick</t>
  </si>
  <si>
    <t>Magnuson</t>
  </si>
  <si>
    <t>Marsh</t>
  </si>
  <si>
    <t>Kari</t>
  </si>
  <si>
    <t>Standiford</t>
  </si>
  <si>
    <t>Sherwin</t>
  </si>
  <si>
    <t>Blekeli</t>
  </si>
  <si>
    <t>Vangampleare</t>
  </si>
  <si>
    <t>Hiatt</t>
  </si>
  <si>
    <t>Tadesse</t>
  </si>
  <si>
    <t>Jaswell</t>
  </si>
  <si>
    <t>Phillips-Cook</t>
  </si>
  <si>
    <t>Desruisseaux</t>
  </si>
  <si>
    <t>Ripp</t>
  </si>
  <si>
    <t>Harris</t>
  </si>
  <si>
    <t>Shafer</t>
  </si>
  <si>
    <t>Hemesath</t>
  </si>
  <si>
    <t>Vinci</t>
  </si>
  <si>
    <t>Diamond-Husmann</t>
  </si>
  <si>
    <t>Soto</t>
  </si>
  <si>
    <t>Patrick</t>
  </si>
  <si>
    <t>Dacko</t>
  </si>
  <si>
    <t>Glassey</t>
  </si>
  <si>
    <t>Frechette</t>
  </si>
  <si>
    <t>Benitez</t>
  </si>
  <si>
    <t>Gauthier</t>
  </si>
  <si>
    <t>Fazioli</t>
  </si>
  <si>
    <t>Dannenhauer</t>
  </si>
  <si>
    <t>McComb</t>
  </si>
  <si>
    <t>Sambasivam</t>
  </si>
  <si>
    <t>Maina</t>
  </si>
  <si>
    <t>Keshian</t>
  </si>
  <si>
    <t>Maas</t>
  </si>
  <si>
    <t>Sinasac</t>
  </si>
  <si>
    <t>Van De Kamp</t>
  </si>
  <si>
    <t>Ruffo</t>
  </si>
  <si>
    <t>Long</t>
  </si>
  <si>
    <t>Rohde</t>
  </si>
  <si>
    <t>Bonzi</t>
  </si>
  <si>
    <t>Moore</t>
  </si>
  <si>
    <t>McGrane</t>
  </si>
  <si>
    <t>Stepnowski</t>
  </si>
  <si>
    <t>Merkle</t>
  </si>
  <si>
    <t>Vigneron</t>
  </si>
  <si>
    <t>Mucci</t>
  </si>
  <si>
    <t>MacDonald</t>
  </si>
  <si>
    <t>Deng</t>
  </si>
  <si>
    <t>De Mata</t>
  </si>
  <si>
    <t>Strickland</t>
  </si>
  <si>
    <t>Cheney</t>
  </si>
  <si>
    <t>Godoy</t>
  </si>
  <si>
    <t>Rider</t>
  </si>
  <si>
    <t>Walters</t>
  </si>
  <si>
    <t>Leboeuf</t>
  </si>
  <si>
    <t>Scheibel</t>
  </si>
  <si>
    <t>Ritter</t>
  </si>
  <si>
    <t>Pretot</t>
  </si>
  <si>
    <t>Willsey</t>
  </si>
  <si>
    <t>Roach</t>
  </si>
  <si>
    <t>Jacobsen</t>
  </si>
  <si>
    <t>O'Hora</t>
  </si>
  <si>
    <t>Amato</t>
  </si>
  <si>
    <t>Wegner</t>
  </si>
  <si>
    <t>Bokun</t>
  </si>
  <si>
    <t>Ainsley</t>
  </si>
  <si>
    <t>Overpeck</t>
  </si>
  <si>
    <t>Levine</t>
  </si>
  <si>
    <t>Jean</t>
  </si>
  <si>
    <t>Wild</t>
  </si>
  <si>
    <t>Tabor</t>
  </si>
  <si>
    <t>Steffen</t>
  </si>
  <si>
    <t>Tadich</t>
  </si>
  <si>
    <t>Christenson</t>
  </si>
  <si>
    <t>Shell</t>
  </si>
  <si>
    <t>Rao</t>
  </si>
  <si>
    <t>Gomez</t>
  </si>
  <si>
    <t>Hemingway</t>
  </si>
  <si>
    <t>Pett</t>
  </si>
  <si>
    <t>Meingast</t>
  </si>
  <si>
    <t>McCarthy</t>
  </si>
  <si>
    <t>Boyle</t>
  </si>
  <si>
    <t>Gundersen</t>
  </si>
  <si>
    <t>Wolswinkel</t>
  </si>
  <si>
    <t>Bomberger</t>
  </si>
  <si>
    <t>Lapierre</t>
  </si>
  <si>
    <t>Beaty</t>
  </si>
  <si>
    <t>Hammer</t>
  </si>
  <si>
    <t>Randolph</t>
  </si>
  <si>
    <t>Masterson</t>
  </si>
  <si>
    <t>Friess</t>
  </si>
  <si>
    <t>Mantoni</t>
  </si>
  <si>
    <t>Bodeen</t>
  </si>
  <si>
    <t>McPherson</t>
  </si>
  <si>
    <t>Palko</t>
  </si>
  <si>
    <t>Breathitt</t>
  </si>
  <si>
    <t>Evora</t>
  </si>
  <si>
    <t>Fischer</t>
  </si>
  <si>
    <t>Deba</t>
  </si>
  <si>
    <t>Leloup</t>
  </si>
  <si>
    <t>Labare</t>
  </si>
  <si>
    <t>Arouca</t>
  </si>
  <si>
    <t>Reese</t>
  </si>
  <si>
    <t>McCloskey</t>
  </si>
  <si>
    <t>Tedsen</t>
  </si>
  <si>
    <t>Koehlinger</t>
  </si>
  <si>
    <t>Pielechaty</t>
  </si>
  <si>
    <t>Korhonen</t>
  </si>
  <si>
    <t>Kehr</t>
  </si>
  <si>
    <t>Montagna</t>
  </si>
  <si>
    <t>M√ºller</t>
  </si>
  <si>
    <t>Sidebottom</t>
  </si>
  <si>
    <t>Morris</t>
  </si>
  <si>
    <t>Chaisson</t>
  </si>
  <si>
    <t>Pigott</t>
  </si>
  <si>
    <t>Cochrane</t>
  </si>
  <si>
    <t>Armitage</t>
  </si>
  <si>
    <t>Shen</t>
  </si>
  <si>
    <t>O'Kelly</t>
  </si>
  <si>
    <t>Huff</t>
  </si>
  <si>
    <t>Dye</t>
  </si>
  <si>
    <t>Willard</t>
  </si>
  <si>
    <t>D'Addario</t>
  </si>
  <si>
    <t>Buchanan</t>
  </si>
  <si>
    <t>Waterson</t>
  </si>
  <si>
    <t>Piras</t>
  </si>
  <si>
    <t>Landberg</t>
  </si>
  <si>
    <t>Flynn</t>
  </si>
  <si>
    <t>Bishop</t>
  </si>
  <si>
    <t>Devitt</t>
  </si>
  <si>
    <t>Tramontano</t>
  </si>
  <si>
    <t>Davidson</t>
  </si>
  <si>
    <t>McGraw</t>
  </si>
  <si>
    <t>Fellure</t>
  </si>
  <si>
    <t>Sanford</t>
  </si>
  <si>
    <t>Wrenn</t>
  </si>
  <si>
    <t>Lindsey</t>
  </si>
  <si>
    <t>Krueger</t>
  </si>
  <si>
    <t>Babler</t>
  </si>
  <si>
    <t>Brezenski</t>
  </si>
  <si>
    <t>Marschner</t>
  </si>
  <si>
    <t>Montez</t>
  </si>
  <si>
    <t>Hurt</t>
  </si>
  <si>
    <t>Garey</t>
  </si>
  <si>
    <t>Reddy</t>
  </si>
  <si>
    <t>Mueller</t>
  </si>
  <si>
    <t>Julia</t>
  </si>
  <si>
    <t>Uribe</t>
  </si>
  <si>
    <t>Hand</t>
  </si>
  <si>
    <t>Mac-Thiong</t>
  </si>
  <si>
    <t>Steidl</t>
  </si>
  <si>
    <t>Alderfer</t>
  </si>
  <si>
    <t>Ryland</t>
  </si>
  <si>
    <t>Bethea</t>
  </si>
  <si>
    <t>Blois</t>
  </si>
  <si>
    <t>Dayton</t>
  </si>
  <si>
    <t>Cloud</t>
  </si>
  <si>
    <t>Betournay</t>
  </si>
  <si>
    <t>Temple</t>
  </si>
  <si>
    <t>Rollie</t>
  </si>
  <si>
    <t>Roybal</t>
  </si>
  <si>
    <t>Turgeon</t>
  </si>
  <si>
    <t>Deingenis</t>
  </si>
  <si>
    <t>Gibbs</t>
  </si>
  <si>
    <t>Trom</t>
  </si>
  <si>
    <t>Sizer</t>
  </si>
  <si>
    <t>Ellison</t>
  </si>
  <si>
    <t>Sulkowski</t>
  </si>
  <si>
    <t>Maringo</t>
  </si>
  <si>
    <t>Lattin</t>
  </si>
  <si>
    <t>Deblander</t>
  </si>
  <si>
    <t>O'Neill</t>
  </si>
  <si>
    <t>Stanek</t>
  </si>
  <si>
    <t>Manning</t>
  </si>
  <si>
    <t>Barrera Munoz</t>
  </si>
  <si>
    <t>Schauwaers</t>
  </si>
  <si>
    <t>Hartman</t>
  </si>
  <si>
    <t>Fire</t>
  </si>
  <si>
    <t>Waliaula</t>
  </si>
  <si>
    <t>Blackshear</t>
  </si>
  <si>
    <t>Nettik</t>
  </si>
  <si>
    <t>Novales</t>
  </si>
  <si>
    <t>Rosauer</t>
  </si>
  <si>
    <t>Ryder</t>
  </si>
  <si>
    <t>Larsen</t>
  </si>
  <si>
    <t>Keate</t>
  </si>
  <si>
    <t>Starosciak</t>
  </si>
  <si>
    <t>Henderson</t>
  </si>
  <si>
    <t>Winkelman</t>
  </si>
  <si>
    <t>Monette</t>
  </si>
  <si>
    <t>Kramer</t>
  </si>
  <si>
    <t>Goldstein</t>
  </si>
  <si>
    <t>Barrett</t>
  </si>
  <si>
    <t>Irwin</t>
  </si>
  <si>
    <t>Glenn</t>
  </si>
  <si>
    <t>O'Meara</t>
  </si>
  <si>
    <t>Budrow</t>
  </si>
  <si>
    <t>Douglas</t>
  </si>
  <si>
    <t>Tecklenburg</t>
  </si>
  <si>
    <t>Schenck</t>
  </si>
  <si>
    <t>Blendell</t>
  </si>
  <si>
    <t>Parodi</t>
  </si>
  <si>
    <t>Morgan</t>
  </si>
  <si>
    <t>Linden</t>
  </si>
  <si>
    <t>Horning</t>
  </si>
  <si>
    <t>Goode</t>
  </si>
  <si>
    <t>Doden</t>
  </si>
  <si>
    <t>Groff</t>
  </si>
  <si>
    <t>Kuehler</t>
  </si>
  <si>
    <t>Gibby</t>
  </si>
  <si>
    <t>Busa</t>
  </si>
  <si>
    <t>Moyo</t>
  </si>
  <si>
    <t>Ash</t>
  </si>
  <si>
    <t>Do Prado</t>
  </si>
  <si>
    <t>Dever</t>
  </si>
  <si>
    <t>Horvath</t>
  </si>
  <si>
    <t>Danner</t>
  </si>
  <si>
    <t>Weiss</t>
  </si>
  <si>
    <t>D'Andrea</t>
  </si>
  <si>
    <t>Olesky</t>
  </si>
  <si>
    <t>Whitcraft</t>
  </si>
  <si>
    <t>Salazar</t>
  </si>
  <si>
    <t>Todd</t>
  </si>
  <si>
    <t>Pond</t>
  </si>
  <si>
    <t>Egan</t>
  </si>
  <si>
    <t>Bersani</t>
  </si>
  <si>
    <t>Creech</t>
  </si>
  <si>
    <t>Sudres</t>
  </si>
  <si>
    <t>Couture</t>
  </si>
  <si>
    <t>Patronick</t>
  </si>
  <si>
    <t>Depasquale</t>
  </si>
  <si>
    <t>Lavergne</t>
  </si>
  <si>
    <t>Kawakami</t>
  </si>
  <si>
    <t>Gonsalves</t>
  </si>
  <si>
    <t>Aure</t>
  </si>
  <si>
    <t>Mattingly</t>
  </si>
  <si>
    <t>Stelpflug</t>
  </si>
  <si>
    <t>Sanchez Antognini</t>
  </si>
  <si>
    <t>Condon</t>
  </si>
  <si>
    <t>Magato</t>
  </si>
  <si>
    <t>Dombrowski</t>
  </si>
  <si>
    <t>Ohara</t>
  </si>
  <si>
    <t>Cifuentes Fetiva</t>
  </si>
  <si>
    <t>Keno</t>
  </si>
  <si>
    <t>Bruce</t>
  </si>
  <si>
    <t>Lorch</t>
  </si>
  <si>
    <t>Sullivan</t>
  </si>
  <si>
    <t>Cave</t>
  </si>
  <si>
    <t>Gudenkauf</t>
  </si>
  <si>
    <t>Holley</t>
  </si>
  <si>
    <t>Kemble</t>
  </si>
  <si>
    <t>Bentley</t>
  </si>
  <si>
    <t>Bellucci</t>
  </si>
  <si>
    <t>Collins</t>
  </si>
  <si>
    <t>Gillman</t>
  </si>
  <si>
    <t>West</t>
  </si>
  <si>
    <t>Chida</t>
  </si>
  <si>
    <t>Reisenauer</t>
  </si>
  <si>
    <t>Rosenberg-Wohl</t>
  </si>
  <si>
    <t>Theriault</t>
  </si>
  <si>
    <t>Manuel</t>
  </si>
  <si>
    <t>Demko</t>
  </si>
  <si>
    <t>Battaglia</t>
  </si>
  <si>
    <t>Follo</t>
  </si>
  <si>
    <t>Barana</t>
  </si>
  <si>
    <t>Lysaght</t>
  </si>
  <si>
    <t>Chalmers</t>
  </si>
  <si>
    <t>MacPherson</t>
  </si>
  <si>
    <t>Delfidio</t>
  </si>
  <si>
    <t>Cummings</t>
  </si>
  <si>
    <t>Schroegel</t>
  </si>
  <si>
    <t>Casey</t>
  </si>
  <si>
    <t>Randall</t>
  </si>
  <si>
    <t>Doyon</t>
  </si>
  <si>
    <t>Sankey</t>
  </si>
  <si>
    <t>Stilgenbauer</t>
  </si>
  <si>
    <t>Jaskiewicz</t>
  </si>
  <si>
    <t>Deppen</t>
  </si>
  <si>
    <t>Hine</t>
  </si>
  <si>
    <t>Mathews</t>
  </si>
  <si>
    <t>Yabu</t>
  </si>
  <si>
    <t>Strang</t>
  </si>
  <si>
    <t>Frank</t>
  </si>
  <si>
    <t>Shanley</t>
  </si>
  <si>
    <t>Mancebo Garcia</t>
  </si>
  <si>
    <t>Keehan</t>
  </si>
  <si>
    <t>Mahaney</t>
  </si>
  <si>
    <t>Nolan</t>
  </si>
  <si>
    <t>Sobrino</t>
  </si>
  <si>
    <t>Gennaro</t>
  </si>
  <si>
    <t>Mayer</t>
  </si>
  <si>
    <t>Becker</t>
  </si>
  <si>
    <t>Platt</t>
  </si>
  <si>
    <t>Brodeur</t>
  </si>
  <si>
    <t>Knight Pech</t>
  </si>
  <si>
    <t>Jubinski</t>
  </si>
  <si>
    <t>Wall</t>
  </si>
  <si>
    <t>McKay</t>
  </si>
  <si>
    <t>Oh</t>
  </si>
  <si>
    <t>Kessell</t>
  </si>
  <si>
    <t>Hidalgo Zambrano</t>
  </si>
  <si>
    <t>Caprario</t>
  </si>
  <si>
    <t>Wong</t>
  </si>
  <si>
    <t>Lea</t>
  </si>
  <si>
    <t>Quigley</t>
  </si>
  <si>
    <t>Korir</t>
  </si>
  <si>
    <t>Downs</t>
  </si>
  <si>
    <t>Zywek</t>
  </si>
  <si>
    <t>Faulkner</t>
  </si>
  <si>
    <t>Erspamer</t>
  </si>
  <si>
    <t>Addison</t>
  </si>
  <si>
    <t>Wu</t>
  </si>
  <si>
    <t>Bosl</t>
  </si>
  <si>
    <t>Goldberg</t>
  </si>
  <si>
    <t>Johnston</t>
  </si>
  <si>
    <t>Keating</t>
  </si>
  <si>
    <t>Duhon</t>
  </si>
  <si>
    <t>Briseno</t>
  </si>
  <si>
    <t>Besse</t>
  </si>
  <si>
    <t>Shillings</t>
  </si>
  <si>
    <t>Tate</t>
  </si>
  <si>
    <t>Hengoed</t>
  </si>
  <si>
    <t>Aller</t>
  </si>
  <si>
    <t>Pisano</t>
  </si>
  <si>
    <t>Sanca</t>
  </si>
  <si>
    <t>Bond</t>
  </si>
  <si>
    <t>Carron</t>
  </si>
  <si>
    <t>Ellwanger</t>
  </si>
  <si>
    <t>Hanson</t>
  </si>
  <si>
    <t>Counts</t>
  </si>
  <si>
    <t>Carson</t>
  </si>
  <si>
    <t>Haines</t>
  </si>
  <si>
    <t>Schnabel</t>
  </si>
  <si>
    <t>Simon</t>
  </si>
  <si>
    <t>Arciniaga</t>
  </si>
  <si>
    <t>Lizak</t>
  </si>
  <si>
    <t>Howery</t>
  </si>
  <si>
    <t>Crain</t>
  </si>
  <si>
    <t>Hotze</t>
  </si>
  <si>
    <t>Chauhan</t>
  </si>
  <si>
    <t>Raab</t>
  </si>
  <si>
    <t>McKown</t>
  </si>
  <si>
    <t>Schiemann</t>
  </si>
  <si>
    <t>Cress</t>
  </si>
  <si>
    <t>Mawson</t>
  </si>
  <si>
    <t>Wigginton</t>
  </si>
  <si>
    <t>Schroeder</t>
  </si>
  <si>
    <t>Leonard</t>
  </si>
  <si>
    <t>Tissue</t>
  </si>
  <si>
    <t>Wood</t>
  </si>
  <si>
    <t>Denny</t>
  </si>
  <si>
    <t>Testa</t>
  </si>
  <si>
    <t>Buchholtz</t>
  </si>
  <si>
    <t>Hoyt</t>
  </si>
  <si>
    <t>Cabada</t>
  </si>
  <si>
    <t>Lobaciute</t>
  </si>
  <si>
    <t>Oberndorfer</t>
  </si>
  <si>
    <t>Hetherington</t>
  </si>
  <si>
    <t>Murray</t>
  </si>
  <si>
    <t>Higden</t>
  </si>
  <si>
    <t>Rediger</t>
  </si>
  <si>
    <t>Grise</t>
  </si>
  <si>
    <t>Skildum</t>
  </si>
  <si>
    <t>Fischer-Daly</t>
  </si>
  <si>
    <t>Rudder</t>
  </si>
  <si>
    <t>Cartmell</t>
  </si>
  <si>
    <t>Troland</t>
  </si>
  <si>
    <t>Berg</t>
  </si>
  <si>
    <t>Engtrakul</t>
  </si>
  <si>
    <t>Leonhardt</t>
  </si>
  <si>
    <t>Goetz</t>
  </si>
  <si>
    <t>Cacharelis</t>
  </si>
  <si>
    <t>Kariolis</t>
  </si>
  <si>
    <t>Zelwin</t>
  </si>
  <si>
    <t>Bannon</t>
  </si>
  <si>
    <t>Vetter</t>
  </si>
  <si>
    <t>Jablonski</t>
  </si>
  <si>
    <t>Jakubowitch</t>
  </si>
  <si>
    <t>Altshuler</t>
  </si>
  <si>
    <t>Ugarte</t>
  </si>
  <si>
    <t>Tusso</t>
  </si>
  <si>
    <t>Landry</t>
  </si>
  <si>
    <t>McDonald</t>
  </si>
  <si>
    <t>Larue</t>
  </si>
  <si>
    <t>Marcus</t>
  </si>
  <si>
    <t>Daubert</t>
  </si>
  <si>
    <t>Close</t>
  </si>
  <si>
    <t>Roels</t>
  </si>
  <si>
    <t>Venosky</t>
  </si>
  <si>
    <t>Gosnell</t>
  </si>
  <si>
    <t>Chewning-Kulick</t>
  </si>
  <si>
    <t>Manion</t>
  </si>
  <si>
    <t>Leblanc</t>
  </si>
  <si>
    <t>Goldsby</t>
  </si>
  <si>
    <t>Mahoney</t>
  </si>
  <si>
    <t>McCracken</t>
  </si>
  <si>
    <t>Spewak</t>
  </si>
  <si>
    <t>Cottini</t>
  </si>
  <si>
    <t>Findlay</t>
  </si>
  <si>
    <t>Strasburg</t>
  </si>
  <si>
    <t>Deeter</t>
  </si>
  <si>
    <t>Arpin</t>
  </si>
  <si>
    <t>Schoeneck</t>
  </si>
  <si>
    <t>Willits</t>
  </si>
  <si>
    <t>Syring</t>
  </si>
  <si>
    <t>Strike</t>
  </si>
  <si>
    <t>Hennigar</t>
  </si>
  <si>
    <t>May</t>
  </si>
  <si>
    <t>Metcalf</t>
  </si>
  <si>
    <t>Tiska</t>
  </si>
  <si>
    <t>Fairley</t>
  </si>
  <si>
    <t>Piasta</t>
  </si>
  <si>
    <t>Olsen</t>
  </si>
  <si>
    <t>De Jesus</t>
  </si>
  <si>
    <t>Bartus</t>
  </si>
  <si>
    <t>Stevens</t>
  </si>
  <si>
    <t>Rich</t>
  </si>
  <si>
    <t>Fayter</t>
  </si>
  <si>
    <t>Parise</t>
  </si>
  <si>
    <t>Andrew</t>
  </si>
  <si>
    <t>Gryniewicz</t>
  </si>
  <si>
    <t>Panora</t>
  </si>
  <si>
    <t>Lambe</t>
  </si>
  <si>
    <t>Casto</t>
  </si>
  <si>
    <t>Martelli</t>
  </si>
  <si>
    <t>Naskret</t>
  </si>
  <si>
    <t>Maloney</t>
  </si>
  <si>
    <t>Amherst</t>
  </si>
  <si>
    <t>Johansen</t>
  </si>
  <si>
    <t>Chandler</t>
  </si>
  <si>
    <t>Kaufmann</t>
  </si>
  <si>
    <t>Barnes-Zurkinden</t>
  </si>
  <si>
    <t>Wolter</t>
  </si>
  <si>
    <t>Pearson</t>
  </si>
  <si>
    <t>Leon</t>
  </si>
  <si>
    <t>Marriott</t>
  </si>
  <si>
    <t>Wilkins</t>
  </si>
  <si>
    <t>Saiter</t>
  </si>
  <si>
    <t>Winrow</t>
  </si>
  <si>
    <t>Gries</t>
  </si>
  <si>
    <t>Strohschein</t>
  </si>
  <si>
    <t>Coogan</t>
  </si>
  <si>
    <t>Gagnon</t>
  </si>
  <si>
    <t>Brian</t>
  </si>
  <si>
    <t>Fox</t>
  </si>
  <si>
    <t>Traver</t>
  </si>
  <si>
    <t>Quick</t>
  </si>
  <si>
    <t>Theriot</t>
  </si>
  <si>
    <t>Michalis</t>
  </si>
  <si>
    <t>Tjong Clemons</t>
  </si>
  <si>
    <t>Palma</t>
  </si>
  <si>
    <t>Takaoka</t>
  </si>
  <si>
    <t>Sherman</t>
  </si>
  <si>
    <t>Andre</t>
  </si>
  <si>
    <t>Switt</t>
  </si>
  <si>
    <t>Whitbeck</t>
  </si>
  <si>
    <t>Auer</t>
  </si>
  <si>
    <t>Attar</t>
  </si>
  <si>
    <t>Misuraca</t>
  </si>
  <si>
    <t>Spannaus</t>
  </si>
  <si>
    <t>Tarbiat</t>
  </si>
  <si>
    <t>Pulkkinen</t>
  </si>
  <si>
    <t>Trnovcova</t>
  </si>
  <si>
    <t>Anthony</t>
  </si>
  <si>
    <t>Hetrick</t>
  </si>
  <si>
    <t>Stern</t>
  </si>
  <si>
    <t>Newman</t>
  </si>
  <si>
    <t>Mone</t>
  </si>
  <si>
    <t>Powers</t>
  </si>
  <si>
    <t>Ulery</t>
  </si>
  <si>
    <t>Cho</t>
  </si>
  <si>
    <t>Reumann</t>
  </si>
  <si>
    <t>Cooper</t>
  </si>
  <si>
    <t>Cichon</t>
  </si>
  <si>
    <t>Maroevic</t>
  </si>
  <si>
    <t>Schulz</t>
  </si>
  <si>
    <t>Capriolo</t>
  </si>
  <si>
    <t>Borleis</t>
  </si>
  <si>
    <t>Conrad</t>
  </si>
  <si>
    <t>Karakoyunlu</t>
  </si>
  <si>
    <t>Desrosiers</t>
  </si>
  <si>
    <t>Shabot Marcos</t>
  </si>
  <si>
    <t>Comment</t>
  </si>
  <si>
    <t>Moss</t>
  </si>
  <si>
    <t>Clash</t>
  </si>
  <si>
    <t>Blankenship</t>
  </si>
  <si>
    <t>Lloyd</t>
  </si>
  <si>
    <t>Kong</t>
  </si>
  <si>
    <t>Benson</t>
  </si>
  <si>
    <t>Huntington</t>
  </si>
  <si>
    <t>Kendall</t>
  </si>
  <si>
    <t>Gast</t>
  </si>
  <si>
    <t>Scanlin</t>
  </si>
  <si>
    <t>Philbrook</t>
  </si>
  <si>
    <t>Cowan</t>
  </si>
  <si>
    <t>Sousa</t>
  </si>
  <si>
    <t>Stanton</t>
  </si>
  <si>
    <t>Mollak</t>
  </si>
  <si>
    <t>Weston</t>
  </si>
  <si>
    <t>Rabuzzi</t>
  </si>
  <si>
    <t>Hendrix</t>
  </si>
  <si>
    <t>Van Nielen</t>
  </si>
  <si>
    <t>Schout</t>
  </si>
  <si>
    <t>Schmaltz</t>
  </si>
  <si>
    <t>Eagen</t>
  </si>
  <si>
    <t>Rotramel</t>
  </si>
  <si>
    <t>Prevost</t>
  </si>
  <si>
    <t>Nyambaso</t>
  </si>
  <si>
    <t>Shaffer</t>
  </si>
  <si>
    <t>Corkum</t>
  </si>
  <si>
    <t>Pedersen</t>
  </si>
  <si>
    <t>Melo</t>
  </si>
  <si>
    <t>Sakamoto</t>
  </si>
  <si>
    <t>Lombardo</t>
  </si>
  <si>
    <t>Bode</t>
  </si>
  <si>
    <t>Norcross</t>
  </si>
  <si>
    <t>Lazrus</t>
  </si>
  <si>
    <t>Tsegay</t>
  </si>
  <si>
    <t>Schneider</t>
  </si>
  <si>
    <t>Loreto</t>
  </si>
  <si>
    <t>Callahan</t>
  </si>
  <si>
    <t>Timko</t>
  </si>
  <si>
    <t>Achatz</t>
  </si>
  <si>
    <t>Horwitz</t>
  </si>
  <si>
    <t>Gordyan</t>
  </si>
  <si>
    <t>Battoo</t>
  </si>
  <si>
    <t>Barker</t>
  </si>
  <si>
    <t>Saarnilehto</t>
  </si>
  <si>
    <t>Hillman</t>
  </si>
  <si>
    <t>Bartel</t>
  </si>
  <si>
    <t>Potekhina</t>
  </si>
  <si>
    <t>Lapp</t>
  </si>
  <si>
    <t>McCormick</t>
  </si>
  <si>
    <t>Coffed</t>
  </si>
  <si>
    <t>Estes</t>
  </si>
  <si>
    <t>Miles</t>
  </si>
  <si>
    <t>Zamore</t>
  </si>
  <si>
    <t>Donaghy</t>
  </si>
  <si>
    <t>Fiorini</t>
  </si>
  <si>
    <t>Alexander</t>
  </si>
  <si>
    <t>Watkins</t>
  </si>
  <si>
    <t>Cassel</t>
  </si>
  <si>
    <t>O'Sullivan</t>
  </si>
  <si>
    <t>Chepkirui</t>
  </si>
  <si>
    <t>Gurney</t>
  </si>
  <si>
    <t>Francis</t>
  </si>
  <si>
    <t>Gruca</t>
  </si>
  <si>
    <t>Rojas Alvarez</t>
  </si>
  <si>
    <t>Denton</t>
  </si>
  <si>
    <t>Trout</t>
  </si>
  <si>
    <t>Gilbert</t>
  </si>
  <si>
    <t>Chong</t>
  </si>
  <si>
    <t>Henry</t>
  </si>
  <si>
    <t>Brenneman</t>
  </si>
  <si>
    <t>Kemp</t>
  </si>
  <si>
    <t>Hillyard</t>
  </si>
  <si>
    <t>Gonzales</t>
  </si>
  <si>
    <t>Sayre</t>
  </si>
  <si>
    <t>Panke</t>
  </si>
  <si>
    <t>Brennan</t>
  </si>
  <si>
    <t>Ngo</t>
  </si>
  <si>
    <t>Guerdan</t>
  </si>
  <si>
    <t>Mills-Honarvar</t>
  </si>
  <si>
    <t>Farvard</t>
  </si>
  <si>
    <t>Skinner</t>
  </si>
  <si>
    <t>Shue</t>
  </si>
  <si>
    <t>Blinn</t>
  </si>
  <si>
    <t>Duyn</t>
  </si>
  <si>
    <t>Wardian</t>
  </si>
  <si>
    <t>Heuninck</t>
  </si>
  <si>
    <t>Kipyego</t>
  </si>
  <si>
    <t>Kuehl</t>
  </si>
  <si>
    <t>Burkholder</t>
  </si>
  <si>
    <t>Stadolnik</t>
  </si>
  <si>
    <t>Shields</t>
  </si>
  <si>
    <t>Margolis</t>
  </si>
  <si>
    <t>Uffenbeck</t>
  </si>
  <si>
    <t>Stepanova</t>
  </si>
  <si>
    <t>Verdi</t>
  </si>
  <si>
    <t>Mickelson</t>
  </si>
  <si>
    <t>Dibaba</t>
  </si>
  <si>
    <t>Shilling</t>
  </si>
  <si>
    <t>Bashaw</t>
  </si>
  <si>
    <t>Jacob</t>
  </si>
  <si>
    <t>McCutcheon</t>
  </si>
  <si>
    <t>Connor</t>
  </si>
  <si>
    <t>Geoghegan</t>
  </si>
  <si>
    <t>McGinn</t>
  </si>
  <si>
    <t>Quinteros</t>
  </si>
  <si>
    <t>Loenser</t>
  </si>
  <si>
    <t>Furrer</t>
  </si>
  <si>
    <t>Konigs</t>
  </si>
  <si>
    <t>Tesdahl</t>
  </si>
  <si>
    <t>Engel</t>
  </si>
  <si>
    <t>Kuck</t>
  </si>
  <si>
    <t>Neuschel</t>
  </si>
  <si>
    <t>Rosales Ramirez</t>
  </si>
  <si>
    <t>Marquez</t>
  </si>
  <si>
    <t>Green</t>
  </si>
  <si>
    <t>Schubel</t>
  </si>
  <si>
    <t>Jimenez</t>
  </si>
  <si>
    <t>Zimny-Schmitt</t>
  </si>
  <si>
    <t>Brohart</t>
  </si>
  <si>
    <t>Oka</t>
  </si>
  <si>
    <t>Metzger</t>
  </si>
  <si>
    <t>Vaughn</t>
  </si>
  <si>
    <t>Petty</t>
  </si>
  <si>
    <t>Lasseron</t>
  </si>
  <si>
    <t>Bushong</t>
  </si>
  <si>
    <t>Dennison</t>
  </si>
  <si>
    <t>Lira</t>
  </si>
  <si>
    <t>Nahigian</t>
  </si>
  <si>
    <t>Cackett</t>
  </si>
  <si>
    <t>Hunter-Galvan</t>
  </si>
  <si>
    <t>Pierret</t>
  </si>
  <si>
    <t>O'Neil</t>
  </si>
  <si>
    <t>Leitz</t>
  </si>
  <si>
    <t>Durfee</t>
  </si>
  <si>
    <t>Maylone</t>
  </si>
  <si>
    <t>Reiland</t>
  </si>
  <si>
    <t>Hu</t>
  </si>
  <si>
    <t>Lessek</t>
  </si>
  <si>
    <t>Colavincenzo</t>
  </si>
  <si>
    <t>Mendez-Karr</t>
  </si>
  <si>
    <t>Saulnier</t>
  </si>
  <si>
    <t>Schoonover</t>
  </si>
  <si>
    <t>Hass</t>
  </si>
  <si>
    <t>Cadotte</t>
  </si>
  <si>
    <t>Cacciapaglia</t>
  </si>
  <si>
    <t>Mininger</t>
  </si>
  <si>
    <t>Mayo</t>
  </si>
  <si>
    <t>Zicko</t>
  </si>
  <si>
    <t>Cupp</t>
  </si>
  <si>
    <t>Klassen</t>
  </si>
  <si>
    <t>Musal</t>
  </si>
  <si>
    <t>Kitayama</t>
  </si>
  <si>
    <t>Altman</t>
  </si>
  <si>
    <t>Demchko</t>
  </si>
  <si>
    <t>Betts</t>
  </si>
  <si>
    <t>Vandeventer</t>
  </si>
  <si>
    <t>Hirano</t>
  </si>
  <si>
    <t>Davi</t>
  </si>
  <si>
    <t>Sloan</t>
  </si>
  <si>
    <t>Homich</t>
  </si>
  <si>
    <t>Kristjansson</t>
  </si>
  <si>
    <t>Pitman</t>
  </si>
  <si>
    <t>Curley</t>
  </si>
  <si>
    <t>Zimmer</t>
  </si>
  <si>
    <t>Granski</t>
  </si>
  <si>
    <t>Regina</t>
  </si>
  <si>
    <t>Howe</t>
  </si>
  <si>
    <t>Atwater</t>
  </si>
  <si>
    <t>Gurganus</t>
  </si>
  <si>
    <t>Holden</t>
  </si>
  <si>
    <t>Parton</t>
  </si>
  <si>
    <t>Dent</t>
  </si>
  <si>
    <t>Ranti</t>
  </si>
  <si>
    <t>Ishaq</t>
  </si>
  <si>
    <t>Wiles</t>
  </si>
  <si>
    <t>Serafini</t>
  </si>
  <si>
    <t>Button</t>
  </si>
  <si>
    <t>Gaal</t>
  </si>
  <si>
    <t>Liptak</t>
  </si>
  <si>
    <t>Kellam</t>
  </si>
  <si>
    <t>Gordon</t>
  </si>
  <si>
    <t>Wagoner</t>
  </si>
  <si>
    <t>Goffi</t>
  </si>
  <si>
    <t>Salovaara</t>
  </si>
  <si>
    <t>Reid</t>
  </si>
  <si>
    <t>Allan</t>
  </si>
  <si>
    <t>McLaughlin</t>
  </si>
  <si>
    <t>Tang</t>
  </si>
  <si>
    <t>Chepkwony</t>
  </si>
  <si>
    <t>Szynkarczuk</t>
  </si>
  <si>
    <t>Brill</t>
  </si>
  <si>
    <t>Nunn</t>
  </si>
  <si>
    <t>Blair</t>
  </si>
  <si>
    <t>Sharkey</t>
  </si>
  <si>
    <t>Scalard</t>
  </si>
  <si>
    <t>Burget</t>
  </si>
  <si>
    <t>English</t>
  </si>
  <si>
    <t>Hampton</t>
  </si>
  <si>
    <t>Lucas</t>
  </si>
  <si>
    <t>Cherewatti</t>
  </si>
  <si>
    <t>Olle</t>
  </si>
  <si>
    <t>Hamsi</t>
  </si>
  <si>
    <t>Finnegan</t>
  </si>
  <si>
    <t>Villa</t>
  </si>
  <si>
    <t>Cable</t>
  </si>
  <si>
    <t>Eiring</t>
  </si>
  <si>
    <t>Friedman</t>
  </si>
  <si>
    <t>Croker</t>
  </si>
  <si>
    <t>Beganics</t>
  </si>
  <si>
    <t>Huberty</t>
  </si>
  <si>
    <t>Hazlehurst</t>
  </si>
  <si>
    <t>Marin</t>
  </si>
  <si>
    <t>Dear</t>
  </si>
  <si>
    <t>Lederer</t>
  </si>
  <si>
    <t>Robson</t>
  </si>
  <si>
    <t>Galvan</t>
  </si>
  <si>
    <t>Teeuwen</t>
  </si>
  <si>
    <t>List</t>
  </si>
  <si>
    <t>Shafar</t>
  </si>
  <si>
    <t>Copenhaver</t>
  </si>
  <si>
    <t>Stump</t>
  </si>
  <si>
    <t>Wehrman</t>
  </si>
  <si>
    <t>Sischo</t>
  </si>
  <si>
    <t>Fonti</t>
  </si>
  <si>
    <t>Merlis</t>
  </si>
  <si>
    <t>Hasegawa</t>
  </si>
  <si>
    <t>Haselden</t>
  </si>
  <si>
    <t>Simonson</t>
  </si>
  <si>
    <t>Montag</t>
  </si>
  <si>
    <t>Deroian</t>
  </si>
  <si>
    <t>Brady</t>
  </si>
  <si>
    <t>Strickler</t>
  </si>
  <si>
    <t>Simone</t>
  </si>
  <si>
    <t>Von Rock</t>
  </si>
  <si>
    <t>Woodard</t>
  </si>
  <si>
    <t>Sinda</t>
  </si>
  <si>
    <t>Rydland</t>
  </si>
  <si>
    <t>Vespa</t>
  </si>
  <si>
    <t>Meadows</t>
  </si>
  <si>
    <t>Toppen</t>
  </si>
  <si>
    <t>Ermer</t>
  </si>
  <si>
    <t>Dionne</t>
  </si>
  <si>
    <t>Stasulli</t>
  </si>
  <si>
    <t>Duran</t>
  </si>
  <si>
    <t>Klundt</t>
  </si>
  <si>
    <t>Waters</t>
  </si>
  <si>
    <t>Rusk</t>
  </si>
  <si>
    <t>Gersbach</t>
  </si>
  <si>
    <t>Taylor-Watson</t>
  </si>
  <si>
    <t>Levitsky</t>
  </si>
  <si>
    <t>Carroll</t>
  </si>
  <si>
    <t>Campos</t>
  </si>
  <si>
    <t>Flajslik</t>
  </si>
  <si>
    <t>Chua</t>
  </si>
  <si>
    <t>Wilzbacher</t>
  </si>
  <si>
    <t>Thayer</t>
  </si>
  <si>
    <t>Brosseau</t>
  </si>
  <si>
    <t>Phares</t>
  </si>
  <si>
    <t>Padula</t>
  </si>
  <si>
    <t>Gamirov</t>
  </si>
  <si>
    <t>Briot</t>
  </si>
  <si>
    <t>De Hueck</t>
  </si>
  <si>
    <t>Putt</t>
  </si>
  <si>
    <t>Deiman</t>
  </si>
  <si>
    <t>Bonanni</t>
  </si>
  <si>
    <t>Stein</t>
  </si>
  <si>
    <t>Laumann</t>
  </si>
  <si>
    <t>Galaviz</t>
  </si>
  <si>
    <t>Piper</t>
  </si>
  <si>
    <t>Cantini</t>
  </si>
  <si>
    <t>Werhane</t>
  </si>
  <si>
    <t>Davies</t>
  </si>
  <si>
    <t>Hummel</t>
  </si>
  <si>
    <t>Lutz</t>
  </si>
  <si>
    <t>Viglienzoni</t>
  </si>
  <si>
    <t>Rathbun</t>
  </si>
  <si>
    <t>crane</t>
  </si>
  <si>
    <t>Conant</t>
  </si>
  <si>
    <t>Huyser-Wierenga</t>
  </si>
  <si>
    <t>Natalini</t>
  </si>
  <si>
    <t>Robbins</t>
  </si>
  <si>
    <t>Stanislav</t>
  </si>
  <si>
    <t>Mears</t>
  </si>
  <si>
    <t>Neill</t>
  </si>
  <si>
    <t>Tola</t>
  </si>
  <si>
    <t>Briskman</t>
  </si>
  <si>
    <t>Ritzenhein</t>
  </si>
  <si>
    <t>Malkowski</t>
  </si>
  <si>
    <t>Andreyko</t>
  </si>
  <si>
    <t>Lozier</t>
  </si>
  <si>
    <t>Rodas</t>
  </si>
  <si>
    <t>Karmen</t>
  </si>
  <si>
    <t>Lippmann</t>
  </si>
  <si>
    <t>Klehm</t>
  </si>
  <si>
    <t>Desisa</t>
  </si>
  <si>
    <t>Brooks</t>
  </si>
  <si>
    <t>Weispfennig</t>
  </si>
  <si>
    <t>Sorrell</t>
  </si>
  <si>
    <t>Marek</t>
  </si>
  <si>
    <t>Werner</t>
  </si>
  <si>
    <t>Penny</t>
  </si>
  <si>
    <t>Masayesva</t>
  </si>
  <si>
    <t>Paavola</t>
  </si>
  <si>
    <t>Gehlsen</t>
  </si>
  <si>
    <t>Roche</t>
  </si>
  <si>
    <t>Hearn</t>
  </si>
  <si>
    <t>Dimson</t>
  </si>
  <si>
    <t>Slason</t>
  </si>
  <si>
    <t>Gibson</t>
  </si>
  <si>
    <t>Erdos</t>
  </si>
  <si>
    <t>Cushman</t>
  </si>
  <si>
    <t>Hammel</t>
  </si>
  <si>
    <t>Ytterstad</t>
  </si>
  <si>
    <t>Prince</t>
  </si>
  <si>
    <t>Freeman</t>
  </si>
  <si>
    <t>Petrulak</t>
  </si>
  <si>
    <t>Zablocki</t>
  </si>
  <si>
    <t>Van Meter</t>
  </si>
  <si>
    <t>Babay</t>
  </si>
  <si>
    <t>Moody</t>
  </si>
  <si>
    <t>Swierzbinski</t>
  </si>
  <si>
    <t>Schwartz</t>
  </si>
  <si>
    <t>Sanseverino</t>
  </si>
  <si>
    <t>Lawder</t>
  </si>
  <si>
    <t>Hoerner</t>
  </si>
  <si>
    <t>Beaulne</t>
  </si>
  <si>
    <t>Lunz</t>
  </si>
  <si>
    <t>Kyle</t>
  </si>
  <si>
    <t>Brackenwagen</t>
  </si>
  <si>
    <t>Schmitt</t>
  </si>
  <si>
    <t>Borden</t>
  </si>
  <si>
    <t>Regan</t>
  </si>
  <si>
    <t>Koenis</t>
  </si>
  <si>
    <t>Kittaka</t>
  </si>
  <si>
    <t>Concannon</t>
  </si>
  <si>
    <t>Schultz</t>
  </si>
  <si>
    <t>Brannigan</t>
  </si>
  <si>
    <t>Cavallo</t>
  </si>
  <si>
    <t>Axelrod</t>
  </si>
  <si>
    <t>Roberge</t>
  </si>
  <si>
    <t>Schmidt</t>
  </si>
  <si>
    <t>Kosters</t>
  </si>
  <si>
    <t>Dykes</t>
  </si>
  <si>
    <t>Velan</t>
  </si>
  <si>
    <t>Goolik</t>
  </si>
  <si>
    <t>Bain</t>
  </si>
  <si>
    <t>Wieck</t>
  </si>
  <si>
    <t>Friel</t>
  </si>
  <si>
    <t>Santandreu</t>
  </si>
  <si>
    <t>Gerber</t>
  </si>
  <si>
    <t>Benadum</t>
  </si>
  <si>
    <t>Ragazzini</t>
  </si>
  <si>
    <t>Kessinger</t>
  </si>
  <si>
    <t>Bezgin</t>
  </si>
  <si>
    <t>Woldesilassie</t>
  </si>
  <si>
    <t>Ruiz Herrero</t>
  </si>
  <si>
    <t>Bin Alias</t>
  </si>
  <si>
    <t>Pulliam</t>
  </si>
  <si>
    <t>Guisinger</t>
  </si>
  <si>
    <t>Arnerich</t>
  </si>
  <si>
    <t>Nolette</t>
  </si>
  <si>
    <t>Chabrier</t>
  </si>
  <si>
    <t>Knotts</t>
  </si>
  <si>
    <t>Pultorak</t>
  </si>
  <si>
    <t>Maxon</t>
  </si>
  <si>
    <t>Kraai</t>
  </si>
  <si>
    <t>Larosa</t>
  </si>
  <si>
    <t>Haney</t>
  </si>
  <si>
    <t>Boulay</t>
  </si>
  <si>
    <t>Luy</t>
  </si>
  <si>
    <t>Fava</t>
  </si>
  <si>
    <t>Montoya</t>
  </si>
  <si>
    <t>Albertson</t>
  </si>
  <si>
    <t>Barger</t>
  </si>
  <si>
    <t>Fraioli</t>
  </si>
  <si>
    <t>April</t>
  </si>
  <si>
    <t>Talhelm</t>
  </si>
  <si>
    <t>Treece</t>
  </si>
  <si>
    <t>Beisel</t>
  </si>
  <si>
    <t>Enke</t>
  </si>
  <si>
    <t>Ruiz-Tagle Barros</t>
  </si>
  <si>
    <t>Ferrell</t>
  </si>
  <si>
    <t>Gates</t>
  </si>
  <si>
    <t>Jeffers</t>
  </si>
  <si>
    <t>Sulhanek</t>
  </si>
  <si>
    <t>Caron</t>
  </si>
  <si>
    <t>Fullarton</t>
  </si>
  <si>
    <t>Lindgren</t>
  </si>
  <si>
    <t>Akiha</t>
  </si>
  <si>
    <t>Sweny</t>
  </si>
  <si>
    <t>Tobin</t>
  </si>
  <si>
    <t>Keys</t>
  </si>
  <si>
    <t>Wilbur</t>
  </si>
  <si>
    <t>Ditota</t>
  </si>
  <si>
    <t>Horbol</t>
  </si>
  <si>
    <t>Murakami</t>
  </si>
  <si>
    <t>Petermann</t>
  </si>
  <si>
    <t>Graves - Rostro</t>
  </si>
  <si>
    <t>Danielson</t>
  </si>
  <si>
    <t>Street</t>
  </si>
  <si>
    <t>Buss</t>
  </si>
  <si>
    <t>Duffy</t>
  </si>
  <si>
    <t>Castro</t>
  </si>
  <si>
    <t>Avery</t>
  </si>
  <si>
    <t>Bohinski</t>
  </si>
  <si>
    <t>Kohls</t>
  </si>
  <si>
    <t>Brietzke</t>
  </si>
  <si>
    <t>Riveros Gonzalez</t>
  </si>
  <si>
    <t>Albano</t>
  </si>
  <si>
    <t>Rosendahl</t>
  </si>
  <si>
    <t>German</t>
  </si>
  <si>
    <t>Ms. Kelly</t>
  </si>
  <si>
    <t>Mr. Matthew</t>
  </si>
  <si>
    <t>Mr. Phil</t>
  </si>
  <si>
    <t>Ms. Kelsey</t>
  </si>
  <si>
    <t>Ms. Kristyn</t>
  </si>
  <si>
    <t>Mr. Russell</t>
  </si>
  <si>
    <t>Mr. Scott</t>
  </si>
  <si>
    <t>Mr. Stephen</t>
  </si>
  <si>
    <t>Mr. Patrick</t>
  </si>
  <si>
    <t>Ms. Brooke</t>
  </si>
  <si>
    <t>Ms. Paola</t>
  </si>
  <si>
    <t>Mr. David</t>
  </si>
  <si>
    <t>Mr. Wade</t>
  </si>
  <si>
    <t>Mr. Franklin</t>
  </si>
  <si>
    <t>Ms. Leilani</t>
  </si>
  <si>
    <t>Mr. Philippe</t>
  </si>
  <si>
    <t>Ms. Jennifer</t>
  </si>
  <si>
    <t>Ms. Christina</t>
  </si>
  <si>
    <t>Mr. Said</t>
  </si>
  <si>
    <t>Mr. John</t>
  </si>
  <si>
    <t>Mr. Myles</t>
  </si>
  <si>
    <t>Ms. Madelyn</t>
  </si>
  <si>
    <t>Ms. Nicole</t>
  </si>
  <si>
    <t>Mr. Eric</t>
  </si>
  <si>
    <t>Mr. Emiliano</t>
  </si>
  <si>
    <t>Mr. Adam</t>
  </si>
  <si>
    <t>Mr. Zach</t>
  </si>
  <si>
    <t>Ms. Stephanie</t>
  </si>
  <si>
    <t>Ms. Natalie</t>
  </si>
  <si>
    <t>Mr. Jefferson</t>
  </si>
  <si>
    <t>Mr. Brendan</t>
  </si>
  <si>
    <t>Ms. Courtney</t>
  </si>
  <si>
    <t>Ms. Sydney</t>
  </si>
  <si>
    <t>Mr. Julien</t>
  </si>
  <si>
    <t>Mr. Ryan</t>
  </si>
  <si>
    <t>Ms. Anna</t>
  </si>
  <si>
    <t>Ms. Samantha</t>
  </si>
  <si>
    <t>Mr. Robert</t>
  </si>
  <si>
    <t>Mr. James</t>
  </si>
  <si>
    <t>Ms. Roseann</t>
  </si>
  <si>
    <t>Mr. Spencer</t>
  </si>
  <si>
    <t>Ms. Brianna</t>
  </si>
  <si>
    <t>Mr. Thomas</t>
  </si>
  <si>
    <t>Ms. Melissa</t>
  </si>
  <si>
    <t>Mr. Flavio</t>
  </si>
  <si>
    <t>Mr. Anthony</t>
  </si>
  <si>
    <t>Ms. Alex</t>
  </si>
  <si>
    <t>Mr. Andrew</t>
  </si>
  <si>
    <t>Ms. Dara</t>
  </si>
  <si>
    <t>Ms. Inna</t>
  </si>
  <si>
    <t>Mr. Ari</t>
  </si>
  <si>
    <t>Ms. Lindsey</t>
  </si>
  <si>
    <t>Mr. Kenny</t>
  </si>
  <si>
    <t>Ms. Louise</t>
  </si>
  <si>
    <t>Mr. Cameron</t>
  </si>
  <si>
    <t>Ms. Katie</t>
  </si>
  <si>
    <t>Ms. Casey</t>
  </si>
  <si>
    <t>Mr. Bryson</t>
  </si>
  <si>
    <t>Ms. Megan</t>
  </si>
  <si>
    <t>Mr. Daniel</t>
  </si>
  <si>
    <t>Mr. Steven</t>
  </si>
  <si>
    <t>Ms. Jenna</t>
  </si>
  <si>
    <t>Mr. Freeman</t>
  </si>
  <si>
    <t>Mr. Jeff</t>
  </si>
  <si>
    <t>Mr. Elenilton</t>
  </si>
  <si>
    <t>Ms. Maurya</t>
  </si>
  <si>
    <t>Ms. Bethany</t>
  </si>
  <si>
    <t>Mr. Yves</t>
  </si>
  <si>
    <t>Ms. Danielle</t>
  </si>
  <si>
    <t>Ms. Julia</t>
  </si>
  <si>
    <t>Mr. Joshua</t>
  </si>
  <si>
    <t>Ms. Gwen</t>
  </si>
  <si>
    <t>Ms. Kate</t>
  </si>
  <si>
    <t>Mr. Kevin</t>
  </si>
  <si>
    <t>Mr. Philip</t>
  </si>
  <si>
    <t>Mr. Brett</t>
  </si>
  <si>
    <t>Ms. Rebecca</t>
  </si>
  <si>
    <t>Ms. Kelley</t>
  </si>
  <si>
    <t>Ms. Abigail</t>
  </si>
  <si>
    <t>Ms. Hope</t>
  </si>
  <si>
    <t>Ms. Elyse</t>
  </si>
  <si>
    <t>Mr. Nicholas</t>
  </si>
  <si>
    <t>Ms. Pamela</t>
  </si>
  <si>
    <t>Ms. Jessica</t>
  </si>
  <si>
    <t>Mr. Ron</t>
  </si>
  <si>
    <t>Mr. Brian</t>
  </si>
  <si>
    <t>Ms. Sari</t>
  </si>
  <si>
    <t>Mr. Ricardo</t>
  </si>
  <si>
    <t>Mr. Gedion</t>
  </si>
  <si>
    <t>Mr. Mark</t>
  </si>
  <si>
    <t>Mr. Gamini</t>
  </si>
  <si>
    <t>Ms. Emily</t>
  </si>
  <si>
    <t>Ms. Amanda</t>
  </si>
  <si>
    <t>Mr. Knox</t>
  </si>
  <si>
    <t>Ms. Yianna</t>
  </si>
  <si>
    <t>Ms. Roberta</t>
  </si>
  <si>
    <t>Mr. Benjamin</t>
  </si>
  <si>
    <t>Mr. Craig</t>
  </si>
  <si>
    <t>Ms. Ann</t>
  </si>
  <si>
    <t>Mr. Jamie</t>
  </si>
  <si>
    <t>Mr. Charlie</t>
  </si>
  <si>
    <t>Mr. Meb</t>
  </si>
  <si>
    <t>Mr. Aaqib</t>
  </si>
  <si>
    <t>Ms. Meredith</t>
  </si>
  <si>
    <t>Mr. Doug</t>
  </si>
  <si>
    <t>Ms. Elizabeth</t>
  </si>
  <si>
    <t>Mr. Guillermo</t>
  </si>
  <si>
    <t>Mr. Dane</t>
  </si>
  <si>
    <t>Mr. Jonas</t>
  </si>
  <si>
    <t>Mr. George</t>
  </si>
  <si>
    <t>Ms. Sara</t>
  </si>
  <si>
    <t>Mr. Nick</t>
  </si>
  <si>
    <t>Mr. Timothy</t>
  </si>
  <si>
    <t>Ms. Becky</t>
  </si>
  <si>
    <t>Ms. Steph</t>
  </si>
  <si>
    <t>Ms. Kristine</t>
  </si>
  <si>
    <t>Mr. Taylor</t>
  </si>
  <si>
    <t>Mr. William</t>
  </si>
  <si>
    <t>Mr. Sage</t>
  </si>
  <si>
    <t>Mr. Cole</t>
  </si>
  <si>
    <t>Mr. Jesse</t>
  </si>
  <si>
    <t>Ms. Tammi</t>
  </si>
  <si>
    <t>Ms. Valeria</t>
  </si>
  <si>
    <t>Mr. Michael</t>
  </si>
  <si>
    <t>Mr. Rami</t>
  </si>
  <si>
    <t>Mr. Denis</t>
  </si>
  <si>
    <t>Ms. Bonnie</t>
  </si>
  <si>
    <t>Mr. Paul</t>
  </si>
  <si>
    <t>Mr. Samuel</t>
  </si>
  <si>
    <t>Ms. Syndy</t>
  </si>
  <si>
    <t>Ms. Aleksandra</t>
  </si>
  <si>
    <t>Mr. Steeve</t>
  </si>
  <si>
    <t>Mr. Richard</t>
  </si>
  <si>
    <t>Mr. Aaron</t>
  </si>
  <si>
    <t>Mr. Akira</t>
  </si>
  <si>
    <t>Mr. Ben</t>
  </si>
  <si>
    <t>Ms. Jana</t>
  </si>
  <si>
    <t>Mr. Jay</t>
  </si>
  <si>
    <t>Ms. Marie-Helene</t>
  </si>
  <si>
    <t>Ms. Bret</t>
  </si>
  <si>
    <t>Mr. Gardner</t>
  </si>
  <si>
    <t>Mr. Bobby</t>
  </si>
  <si>
    <t>Ms. Lina</t>
  </si>
  <si>
    <t>Mr. Zebulon</t>
  </si>
  <si>
    <t>Mr. Greg</t>
  </si>
  <si>
    <t>Ms. Bronwen</t>
  </si>
  <si>
    <t>Ms. Manuela</t>
  </si>
  <si>
    <t>Ms. Abby</t>
  </si>
  <si>
    <t>Mr. Tyler</t>
  </si>
  <si>
    <t>Mr. Jeffrey</t>
  </si>
  <si>
    <t>Ms. Amy</t>
  </si>
  <si>
    <t>Ms. Sarah</t>
  </si>
  <si>
    <t>Ms. Lara</t>
  </si>
  <si>
    <t>Mr. Sebastien</t>
  </si>
  <si>
    <t>Mr. Padraig</t>
  </si>
  <si>
    <t>Ms. Heather</t>
  </si>
  <si>
    <t>Mr. Jorge</t>
  </si>
  <si>
    <t>Mr. Jack</t>
  </si>
  <si>
    <t>Mr. Felix</t>
  </si>
  <si>
    <t>Mr. Christopher</t>
  </si>
  <si>
    <t>Ms. Jill</t>
  </si>
  <si>
    <t>Mr. Alejandro</t>
  </si>
  <si>
    <t>Mr. Ian</t>
  </si>
  <si>
    <t>Mr. Hector</t>
  </si>
  <si>
    <t>Mr. Matt</t>
  </si>
  <si>
    <t>Ms. Grace</t>
  </si>
  <si>
    <t>Mr. Jaime</t>
  </si>
  <si>
    <t>Ms. Calesse</t>
  </si>
  <si>
    <t>Mr. Sergey</t>
  </si>
  <si>
    <t>Mr. Lawrence</t>
  </si>
  <si>
    <t>Mr. Alex</t>
  </si>
  <si>
    <t>Mr. Gavin</t>
  </si>
  <si>
    <t>Mr. Rick</t>
  </si>
  <si>
    <t>Ms. Andrea</t>
  </si>
  <si>
    <t>Mr. Erik</t>
  </si>
  <si>
    <t>Ms. Kiley</t>
  </si>
  <si>
    <t>Mr. Chris</t>
  </si>
  <si>
    <t>Ms. Marian</t>
  </si>
  <si>
    <t>Mr. Jeremy</t>
  </si>
  <si>
    <t>Ms. Allison</t>
  </si>
  <si>
    <t>Mr. Anders</t>
  </si>
  <si>
    <t>Mr. Sean</t>
  </si>
  <si>
    <t>Ms. Susannah</t>
  </si>
  <si>
    <t>Mr. Randy</t>
  </si>
  <si>
    <t>Mr. Leslie</t>
  </si>
  <si>
    <t>Ms. Brittany</t>
  </si>
  <si>
    <t>Ms. Cassie</t>
  </si>
  <si>
    <t>Mr. Peter</t>
  </si>
  <si>
    <t>Mr. Douglas</t>
  </si>
  <si>
    <t>Mr. Dan</t>
  </si>
  <si>
    <t>Mr. Les</t>
  </si>
  <si>
    <t>Ms. Ashley</t>
  </si>
  <si>
    <t>Ms. Kylie</t>
  </si>
  <si>
    <t>Ms. Carrie</t>
  </si>
  <si>
    <t>Mr. Alan</t>
  </si>
  <si>
    <t>Mr. Nate</t>
  </si>
  <si>
    <t>Mr. Jason</t>
  </si>
  <si>
    <t>Mr. Luke</t>
  </si>
  <si>
    <t>Ms. Jacy</t>
  </si>
  <si>
    <t>Mr. Simon</t>
  </si>
  <si>
    <t>Ms. Ainsley</t>
  </si>
  <si>
    <t>Ms. Erica</t>
  </si>
  <si>
    <t>Ms. Erin</t>
  </si>
  <si>
    <t>Ms. Adrienne</t>
  </si>
  <si>
    <t>Mr. Yutaka</t>
  </si>
  <si>
    <t>Mr. Shawn</t>
  </si>
  <si>
    <t>Mr. Nathaniel</t>
  </si>
  <si>
    <t>Ms. Joan</t>
  </si>
  <si>
    <t>Ms. Kacy</t>
  </si>
  <si>
    <t>Mr. Xaviour</t>
  </si>
  <si>
    <t>Mr. Bradley</t>
  </si>
  <si>
    <t>Ms. Nancy</t>
  </si>
  <si>
    <t>Mr. Lee</t>
  </si>
  <si>
    <t>Mr. Rod</t>
  </si>
  <si>
    <t>Mr. Joey</t>
  </si>
  <si>
    <t>Ms. Hillary</t>
  </si>
  <si>
    <t>Mr. Nicolas</t>
  </si>
  <si>
    <t>Mr. Marcel</t>
  </si>
  <si>
    <t>Mr. Evan</t>
  </si>
  <si>
    <t>Ms. Krisana</t>
  </si>
  <si>
    <t>Mr. Kyle</t>
  </si>
  <si>
    <t>Mr. Martin</t>
  </si>
  <si>
    <t>Ms. Stacey</t>
  </si>
  <si>
    <t>Ms. Christine</t>
  </si>
  <si>
    <t>Ms. Michele</t>
  </si>
  <si>
    <t>Ms. Nikki</t>
  </si>
  <si>
    <t>Mr. Bryan</t>
  </si>
  <si>
    <t>Ms. Angielyn</t>
  </si>
  <si>
    <t>Ms. Jeanie</t>
  </si>
  <si>
    <t>Mr. Aliaksandr</t>
  </si>
  <si>
    <t>Ms. Sheera</t>
  </si>
  <si>
    <t>Ms. Janice</t>
  </si>
  <si>
    <t>Ms. Marie-France</t>
  </si>
  <si>
    <t>Mr. Yu</t>
  </si>
  <si>
    <t>Mr. Caleb</t>
  </si>
  <si>
    <t>Ms. Angela</t>
  </si>
  <si>
    <t>Mr. Keith</t>
  </si>
  <si>
    <t>Ms. Emma</t>
  </si>
  <si>
    <t>Mr. Nathan</t>
  </si>
  <si>
    <t>Ms. Kathryn</t>
  </si>
  <si>
    <t>Ms. Cheryl</t>
  </si>
  <si>
    <t>Ms. Kimberly</t>
  </si>
  <si>
    <t>Ms. Cynthia</t>
  </si>
  <si>
    <t>Mr. Bruce</t>
  </si>
  <si>
    <t>Ms. Gabriela</t>
  </si>
  <si>
    <t>Ms. Sharon</t>
  </si>
  <si>
    <t>Ms. Chelsey</t>
  </si>
  <si>
    <t>Mr. Devon</t>
  </si>
  <si>
    <t>Ms. Joni</t>
  </si>
  <si>
    <t>Mr. Colin</t>
  </si>
  <si>
    <t>Ms. Rachael</t>
  </si>
  <si>
    <t>Ms. Maricela</t>
  </si>
  <si>
    <t>Ms. Marie</t>
  </si>
  <si>
    <t>Mr. Frank</t>
  </si>
  <si>
    <t>Mr. Jeffry</t>
  </si>
  <si>
    <t>Mr. Mike</t>
  </si>
  <si>
    <t>Mr. Pierre-Michel</t>
  </si>
  <si>
    <t>Ms. Morgan</t>
  </si>
  <si>
    <t>Ms. Caroline</t>
  </si>
  <si>
    <t>Mr. Drew</t>
  </si>
  <si>
    <t>Mr. Austin</t>
  </si>
  <si>
    <t>Ms. Berenice</t>
  </si>
  <si>
    <t>Mr. Kenneth</t>
  </si>
  <si>
    <t>Mr. Miguel</t>
  </si>
  <si>
    <t>Ms. Hadley</t>
  </si>
  <si>
    <t>Ms. Tenielle</t>
  </si>
  <si>
    <t>Ms. Nora</t>
  </si>
  <si>
    <t>Mr. Zachary</t>
  </si>
  <si>
    <t>Ms. Alyssa</t>
  </si>
  <si>
    <t>Mr. Dante</t>
  </si>
  <si>
    <t>Mr. Joel</t>
  </si>
  <si>
    <t>Ms. Michelle</t>
  </si>
  <si>
    <t>Ms. Summer</t>
  </si>
  <si>
    <t>Mr. Edward</t>
  </si>
  <si>
    <t>Ms. Kacee</t>
  </si>
  <si>
    <t>Mr. Dave</t>
  </si>
  <si>
    <t>Ms. Maryanna</t>
  </si>
  <si>
    <t>Ms. Deanna</t>
  </si>
  <si>
    <t>Mr. Gregory</t>
  </si>
  <si>
    <t>Ms. Anne</t>
  </si>
  <si>
    <t>Mr. Elliot</t>
  </si>
  <si>
    <t>Mr. Corey</t>
  </si>
  <si>
    <t>Ms. Raven</t>
  </si>
  <si>
    <t>Ms. Kendra</t>
  </si>
  <si>
    <t>Ms. Jordan</t>
  </si>
  <si>
    <t>Mr. Nils</t>
  </si>
  <si>
    <t>Ms. Caitlin</t>
  </si>
  <si>
    <t>Ms. Tracy</t>
  </si>
  <si>
    <t>Mr. Dustin</t>
  </si>
  <si>
    <t>Ms. Jenny</t>
  </si>
  <si>
    <t>Ms. Fabienne</t>
  </si>
  <si>
    <t>Mr. Jordan</t>
  </si>
  <si>
    <t>Ms. Taryn</t>
  </si>
  <si>
    <t>Ms. Temima</t>
  </si>
  <si>
    <t>Ms. Serena</t>
  </si>
  <si>
    <t>Ms. Victoria</t>
  </si>
  <si>
    <t>Ms. Phoebe</t>
  </si>
  <si>
    <t>Mr. Christian</t>
  </si>
  <si>
    <t>Mr. Jonathon</t>
  </si>
  <si>
    <t>Ms. Nichole</t>
  </si>
  <si>
    <t>Ms. Denise</t>
  </si>
  <si>
    <t>Mr. Johnson</t>
  </si>
  <si>
    <t>Ms. Katherine</t>
  </si>
  <si>
    <t>Ms. Lynda</t>
  </si>
  <si>
    <t>Ms. Linnea</t>
  </si>
  <si>
    <t>Mr. Massimiliano</t>
  </si>
  <si>
    <t>Ms. Lauren</t>
  </si>
  <si>
    <t>Mr. Xiao</t>
  </si>
  <si>
    <t>Ms. Harper</t>
  </si>
  <si>
    <t>Mr. Wilson</t>
  </si>
  <si>
    <t>Mr. Shizhong</t>
  </si>
  <si>
    <t>Ms. Marie-Claire</t>
  </si>
  <si>
    <t>Mr. Todd</t>
  </si>
  <si>
    <t>Ms. Carolyn</t>
  </si>
  <si>
    <t>Ms. Marissa</t>
  </si>
  <si>
    <t>Mr. Jean</t>
  </si>
  <si>
    <t>Mr. Jim</t>
  </si>
  <si>
    <t>Ms. Rachel</t>
  </si>
  <si>
    <t>Ms. Corina</t>
  </si>
  <si>
    <t>Mr. Guannan</t>
  </si>
  <si>
    <t>Mr. Don</t>
  </si>
  <si>
    <t>Mr. Jatin</t>
  </si>
  <si>
    <t>Mr. J</t>
  </si>
  <si>
    <t>Mr. Blake</t>
  </si>
  <si>
    <t>Mr. Damon</t>
  </si>
  <si>
    <t>Mr. Malcolm</t>
  </si>
  <si>
    <t>Ms. Margaret</t>
  </si>
  <si>
    <t>Ms. Helen</t>
  </si>
  <si>
    <t>Mrs. Tara</t>
  </si>
  <si>
    <t>Ms. Kristin</t>
  </si>
  <si>
    <t>Ms. Carly</t>
  </si>
  <si>
    <t>Ms. Lisa</t>
  </si>
  <si>
    <t>Mr. Louis</t>
  </si>
  <si>
    <t>Mrs. Jessica</t>
  </si>
  <si>
    <t>Ms. Dawn</t>
  </si>
  <si>
    <t>Ms. Karen</t>
  </si>
  <si>
    <t>Mr. Mathieu</t>
  </si>
  <si>
    <t>Mr. Kam</t>
  </si>
  <si>
    <t>Ms. Valerie</t>
  </si>
  <si>
    <t>Ms. Freya</t>
  </si>
  <si>
    <t>Ms. Kara</t>
  </si>
  <si>
    <t>Ms. Amber</t>
  </si>
  <si>
    <t>Mr. Brady</t>
  </si>
  <si>
    <t>Ms. Kameko</t>
  </si>
  <si>
    <t>Ms. Sabine</t>
  </si>
  <si>
    <t>Mr. Joseph</t>
  </si>
  <si>
    <t>Ms. Karolyn</t>
  </si>
  <si>
    <t>Mrs. Anita</t>
  </si>
  <si>
    <t>Ms. Laura</t>
  </si>
  <si>
    <t>Mrs. Ashley</t>
  </si>
  <si>
    <t>Ms. Cathryn</t>
  </si>
  <si>
    <t>Ms. Shauna</t>
  </si>
  <si>
    <t>Mr. Terence</t>
  </si>
  <si>
    <t>Ms. Marisol</t>
  </si>
  <si>
    <t>Ms. Lindsay</t>
  </si>
  <si>
    <t>Mr. Dylan</t>
  </si>
  <si>
    <t>Mrs. Teiko</t>
  </si>
  <si>
    <t>Ms. Johannah</t>
  </si>
  <si>
    <t>Mr. Andres</t>
  </si>
  <si>
    <t>Ms. Lizette</t>
  </si>
  <si>
    <t>Mr. Jeb</t>
  </si>
  <si>
    <t>Ms. Simonezitrone</t>
  </si>
  <si>
    <t>Mr. Oz</t>
  </si>
  <si>
    <t>Mrs. Katie</t>
  </si>
  <si>
    <t>Ms. Tara</t>
  </si>
  <si>
    <t>Ms. Haley</t>
  </si>
  <si>
    <t>Ms. Kayla</t>
  </si>
  <si>
    <t>Mrs. Beth</t>
  </si>
  <si>
    <t>Mr. Yoshinori</t>
  </si>
  <si>
    <t>Mrs. Meredith</t>
  </si>
  <si>
    <t>Mr. Junyong</t>
  </si>
  <si>
    <t>Ms. Kristen</t>
  </si>
  <si>
    <t>Ms. Maria</t>
  </si>
  <si>
    <t>Mr. Jonathan</t>
  </si>
  <si>
    <t>Ms. Benjamina</t>
  </si>
  <si>
    <t>Ms. Alison</t>
  </si>
  <si>
    <t>Ms. Alexis</t>
  </si>
  <si>
    <t>Ms. Shanda</t>
  </si>
  <si>
    <t>Mrs. Lacey</t>
  </si>
  <si>
    <t>Ms. Laurette</t>
  </si>
  <si>
    <t>Ms. Mary</t>
  </si>
  <si>
    <t>Ms. Kati</t>
  </si>
  <si>
    <t>Mrs. Kelly</t>
  </si>
  <si>
    <t>Ms. Greer</t>
  </si>
  <si>
    <t>Mr. Brent</t>
  </si>
  <si>
    <t>Mr. Eugene</t>
  </si>
  <si>
    <t>Ms. Kamilla</t>
  </si>
  <si>
    <t>Mr. Wayne</t>
  </si>
  <si>
    <t>Mrs. Heather</t>
  </si>
  <si>
    <t>Mrs. Megan</t>
  </si>
  <si>
    <t>Mr. Gianfilippo</t>
  </si>
  <si>
    <t>Mrs. Aubri</t>
  </si>
  <si>
    <t>Mr. Justin</t>
  </si>
  <si>
    <t>Ms. Erika</t>
  </si>
  <si>
    <t>Ms. Devin</t>
  </si>
  <si>
    <t>Mrs. Sarah</t>
  </si>
  <si>
    <t>Mrs. Kristina</t>
  </si>
  <si>
    <t>Mr. Brad</t>
  </si>
  <si>
    <t>Mr. Simo</t>
  </si>
  <si>
    <t>Mr. Mario</t>
  </si>
  <si>
    <t>Mrs. Meghann</t>
  </si>
  <si>
    <t>Mrs. Samantha</t>
  </si>
  <si>
    <t>Mrs. Maya</t>
  </si>
  <si>
    <t>Mrs. Hilda</t>
  </si>
  <si>
    <t>Mrs. Sandra</t>
  </si>
  <si>
    <t>Mr. Takuo</t>
  </si>
  <si>
    <t>Mr. Benoit</t>
  </si>
  <si>
    <t>Ms. Monica</t>
  </si>
  <si>
    <t>Ms. Della</t>
  </si>
  <si>
    <t>Mr. Tasos</t>
  </si>
  <si>
    <t>Mr. Lukasz</t>
  </si>
  <si>
    <t>Ms. Meta</t>
  </si>
  <si>
    <t>Ms. Angelica</t>
  </si>
  <si>
    <t>Ms. Kathleen</t>
  </si>
  <si>
    <t>Mr. Gabriel</t>
  </si>
  <si>
    <t>Mr. Neil</t>
  </si>
  <si>
    <t>Ms. Ariel</t>
  </si>
  <si>
    <t>Mrs. Erin</t>
  </si>
  <si>
    <t>Mrs. Molly</t>
  </si>
  <si>
    <t>Mrs. Jennifer</t>
  </si>
  <si>
    <t>Ms. Hiruni</t>
  </si>
  <si>
    <t>Ms. Reina</t>
  </si>
  <si>
    <t>Ms. Kristi</t>
  </si>
  <si>
    <t>Ms. Jocelyn</t>
  </si>
  <si>
    <t>Mrs. Daphne</t>
  </si>
  <si>
    <t>Ms. Carolina</t>
  </si>
  <si>
    <t>Mrs. Jenny</t>
  </si>
  <si>
    <t>Mr. Marc-Olivier</t>
  </si>
  <si>
    <t>Ms. Karine</t>
  </si>
  <si>
    <t>Ms. Adriana</t>
  </si>
  <si>
    <t>Ms. Miranda</t>
  </si>
  <si>
    <t>Mr. Roberto</t>
  </si>
  <si>
    <t>Mrs. Rebecca</t>
  </si>
  <si>
    <t>Ms. Tiffany</t>
  </si>
  <si>
    <t>Mr. Alexander</t>
  </si>
  <si>
    <t>Mr. Rich</t>
  </si>
  <si>
    <t>Mr. Daven</t>
  </si>
  <si>
    <t>Mrs. Brianne</t>
  </si>
  <si>
    <t>Mr. Hiroki</t>
  </si>
  <si>
    <t>Ms. Candace</t>
  </si>
  <si>
    <t>Mr. Bruno</t>
  </si>
  <si>
    <t>Mrs. Sally</t>
  </si>
  <si>
    <t>Ms. Meaghan</t>
  </si>
  <si>
    <t>Ms. Rina</t>
  </si>
  <si>
    <t>Mr. Albert</t>
  </si>
  <si>
    <t>Mrs. Shannon</t>
  </si>
  <si>
    <t>Ms. A</t>
  </si>
  <si>
    <t>Mr. Conrad</t>
  </si>
  <si>
    <t>Mr. Josh</t>
  </si>
  <si>
    <t>Mr. Maxime</t>
  </si>
  <si>
    <t>Mrs. Lisa</t>
  </si>
  <si>
    <t>Mr. Armando</t>
  </si>
  <si>
    <t>Ms. Dana</t>
  </si>
  <si>
    <t>Ms. Tanya</t>
  </si>
  <si>
    <t>Mr. Cary</t>
  </si>
  <si>
    <t>Mrs. Jill</t>
  </si>
  <si>
    <t>Mrs. Lauren</t>
  </si>
  <si>
    <t>Mrs. Kathryn</t>
  </si>
  <si>
    <t>Ms. Polly</t>
  </si>
  <si>
    <t>Mrs. Jessie</t>
  </si>
  <si>
    <t>Ms. Nuta</t>
  </si>
  <si>
    <t>Ms. Margie</t>
  </si>
  <si>
    <t>Mrs. Heidi</t>
  </si>
  <si>
    <t>Mr. Diego</t>
  </si>
  <si>
    <t>Mr. Enrique</t>
  </si>
  <si>
    <t>Mr. Filip</t>
  </si>
  <si>
    <t>Ms. Rosemary</t>
  </si>
  <si>
    <t>Ms. Madeleine</t>
  </si>
  <si>
    <t>Mrs. Amy</t>
  </si>
  <si>
    <t>Mrs. Karen</t>
  </si>
  <si>
    <t>Ms. Tennille</t>
  </si>
  <si>
    <t>Ms. Shalane</t>
  </si>
  <si>
    <t>Ms. Melanie</t>
  </si>
  <si>
    <t>Ms. Ruth</t>
  </si>
  <si>
    <t>Ms. Una</t>
  </si>
  <si>
    <t>Ms. Taralyn</t>
  </si>
  <si>
    <t>Mr. Ning</t>
  </si>
  <si>
    <t>Ms. Brittney</t>
  </si>
  <si>
    <t>Mrs. Sheila</t>
  </si>
  <si>
    <t>Mr. Koji</t>
  </si>
  <si>
    <t>Mrs. Colleen</t>
  </si>
  <si>
    <t>Ms. Deedra</t>
  </si>
  <si>
    <t>Mrs. Kulwinder</t>
  </si>
  <si>
    <t>Ms. Apryl</t>
  </si>
  <si>
    <t>Mrs. Ilana</t>
  </si>
  <si>
    <t>Mr. Karl</t>
  </si>
  <si>
    <t>Mr. Will</t>
  </si>
  <si>
    <t>Mr. Tom</t>
  </si>
  <si>
    <t>Mr. Nobuyori</t>
  </si>
  <si>
    <t>Mr. Marcos</t>
  </si>
  <si>
    <t>Mr. Andy</t>
  </si>
  <si>
    <t>Mr. Marcus</t>
  </si>
  <si>
    <t>Mr. Geoff</t>
  </si>
  <si>
    <t>Ms. Kelli</t>
  </si>
  <si>
    <t>Mrs. Maggie</t>
  </si>
  <si>
    <t>Mrs. Michelle</t>
  </si>
  <si>
    <t>Mrs. Karine</t>
  </si>
  <si>
    <t>Ms. Antonia</t>
  </si>
  <si>
    <t>Ms. Casondra</t>
  </si>
  <si>
    <t>Ms. Wendy</t>
  </si>
  <si>
    <t>Ms. Amelia</t>
  </si>
  <si>
    <t>Mrs. Mayumi</t>
  </si>
  <si>
    <t>Ms. Vanessa</t>
  </si>
  <si>
    <t>Ms. Natali</t>
  </si>
  <si>
    <t>Ms. Beth</t>
  </si>
  <si>
    <t>Ms. Andee</t>
  </si>
  <si>
    <t>Mr. C</t>
  </si>
  <si>
    <t>Ms. Keila</t>
  </si>
  <si>
    <t>Ms. Zanae</t>
  </si>
  <si>
    <t>Mrs. Erika</t>
  </si>
  <si>
    <t>Mr. Chad</t>
  </si>
  <si>
    <t>Mrs. Orla</t>
  </si>
  <si>
    <t>Ms. Shaista</t>
  </si>
  <si>
    <t>Mrs. Emily</t>
  </si>
  <si>
    <t>Ms. Julie</t>
  </si>
  <si>
    <t>Ms. Megumi</t>
  </si>
  <si>
    <t>Ms. Skylar</t>
  </si>
  <si>
    <t>Mrs. Victoria</t>
  </si>
  <si>
    <t>Mrs. Amanda</t>
  </si>
  <si>
    <t>Ms. Renee</t>
  </si>
  <si>
    <t>Ms. Nellie</t>
  </si>
  <si>
    <t>Ms. Tamara</t>
  </si>
  <si>
    <t>Ms. Aimee</t>
  </si>
  <si>
    <t>Ms. Suzanne</t>
  </si>
  <si>
    <t>Ms. Bronwyn</t>
  </si>
  <si>
    <t>Ms. Taylor</t>
  </si>
  <si>
    <t>Mrs. Kimberly</t>
  </si>
  <si>
    <t>Mr. Francisco</t>
  </si>
  <si>
    <t>Mrs. Rhonda</t>
  </si>
  <si>
    <t>Mr. Miles</t>
  </si>
  <si>
    <t>Ms. Justyna</t>
  </si>
  <si>
    <t>Ms. Lucille</t>
  </si>
  <si>
    <t>Ms. April</t>
  </si>
  <si>
    <t>Mrs. Alyssa</t>
  </si>
  <si>
    <t>Ms. Emilie</t>
  </si>
  <si>
    <t>Mrs. Leah</t>
  </si>
  <si>
    <t>Mr. Floris</t>
  </si>
  <si>
    <t>Mr. Marc</t>
  </si>
  <si>
    <t>Mr. Aharon</t>
  </si>
  <si>
    <t>Ms. Chia</t>
  </si>
  <si>
    <t>Ms. Aditi</t>
  </si>
  <si>
    <t>Ms. Leah</t>
  </si>
  <si>
    <t>Ms. Marianne</t>
  </si>
  <si>
    <t>Ms. Carla</t>
  </si>
  <si>
    <t>Ms. Oksana</t>
  </si>
  <si>
    <t>Mr. Steve</t>
  </si>
  <si>
    <t>Mrs. Tiffany</t>
  </si>
  <si>
    <t>Mr. Dale</t>
  </si>
  <si>
    <t>Mrs. Ulrike</t>
  </si>
  <si>
    <t>Ms. Katlyn</t>
  </si>
  <si>
    <t>Mr. Morgan</t>
  </si>
  <si>
    <t>Ms. Chandler</t>
  </si>
  <si>
    <t>Ms. Silvana</t>
  </si>
  <si>
    <t>Ms. Natty</t>
  </si>
  <si>
    <t>Mr. Antony</t>
  </si>
  <si>
    <t>Ms. Cassandra</t>
  </si>
  <si>
    <t>Mr. Gerardo</t>
  </si>
  <si>
    <t>Mrs. Meghan</t>
  </si>
  <si>
    <t>Mrs. Jane</t>
  </si>
  <si>
    <t>Ms. Jillian</t>
  </si>
  <si>
    <t>Mrs. Laura</t>
  </si>
  <si>
    <t>Ms. Shannon</t>
  </si>
  <si>
    <t>Ms. Rachelle</t>
  </si>
  <si>
    <t>Mr. Casey</t>
  </si>
  <si>
    <t>Mr. Brandon</t>
  </si>
  <si>
    <t>Mrs. Bettina</t>
  </si>
  <si>
    <t>Mrs. Holli</t>
  </si>
  <si>
    <t>Mr. Graham</t>
  </si>
  <si>
    <t>Mr. Garrett</t>
  </si>
  <si>
    <t>Mrs. Annabelle</t>
  </si>
  <si>
    <t>Ms. Deanne</t>
  </si>
  <si>
    <t>Mrs. Suzanne</t>
  </si>
  <si>
    <t>Ms. Jasmine</t>
  </si>
  <si>
    <t>Ms. Tracie</t>
  </si>
  <si>
    <t>Mr. Tristan</t>
  </si>
  <si>
    <t>Mr. Peiweng</t>
  </si>
  <si>
    <t>Ms. Theresa</t>
  </si>
  <si>
    <t>Mrs. Courtney</t>
  </si>
  <si>
    <t>Mr. Jose</t>
  </si>
  <si>
    <t>Mrs. Stephanie</t>
  </si>
  <si>
    <t>Mrs. Krista</t>
  </si>
  <si>
    <t>Ms. Jenessa</t>
  </si>
  <si>
    <t>Ms. Teresa</t>
  </si>
  <si>
    <t>Mr. Dorian</t>
  </si>
  <si>
    <t>Ms. Aberu</t>
  </si>
  <si>
    <t>Ms. Tania</t>
  </si>
  <si>
    <t>Ms. Valery</t>
  </si>
  <si>
    <t>Mrs. Joanna</t>
  </si>
  <si>
    <t>Mrs. Stefanie</t>
  </si>
  <si>
    <t>Ms. Liza</t>
  </si>
  <si>
    <t>Ms. Claudia</t>
  </si>
  <si>
    <t>Mr. Billy</t>
  </si>
  <si>
    <t>Mr. Tim</t>
  </si>
  <si>
    <t>Ms. Bridget</t>
  </si>
  <si>
    <t>Ms. Natasha</t>
  </si>
  <si>
    <t>Ms. Mckendree</t>
  </si>
  <si>
    <t>Ms. Shure</t>
  </si>
  <si>
    <t>Ms. Brenda</t>
  </si>
  <si>
    <t>Mrs. Kathya</t>
  </si>
  <si>
    <t>Mr. Wesley</t>
  </si>
  <si>
    <t>Ms. Jamie</t>
  </si>
  <si>
    <t>Ms. Alexandra</t>
  </si>
  <si>
    <t>Ms. Gillian</t>
  </si>
  <si>
    <t>Mrs. Brenn</t>
  </si>
  <si>
    <t>Mr. Gal</t>
  </si>
  <si>
    <t>Mr. Anton</t>
  </si>
  <si>
    <t>Ms. Yazmin</t>
  </si>
  <si>
    <t>Mr. Florian</t>
  </si>
  <si>
    <t>Ms. Claire</t>
  </si>
  <si>
    <t>Ms. Lynn</t>
  </si>
  <si>
    <t>Mrs. Candice</t>
  </si>
  <si>
    <t>Ms. Elena</t>
  </si>
  <si>
    <t>Mr. Bert</t>
  </si>
  <si>
    <t>Mrs. Kristine</t>
  </si>
  <si>
    <t>Ms. Milah</t>
  </si>
  <si>
    <t>Ms. Annette</t>
  </si>
  <si>
    <t>Mrs. Yoko</t>
  </si>
  <si>
    <t>Ms. Tess</t>
  </si>
  <si>
    <t>Ms. Paige</t>
  </si>
  <si>
    <t>Mrs. Maria</t>
  </si>
  <si>
    <t>Ms. Kaitlin</t>
  </si>
  <si>
    <t>Mr. Mohammad</t>
  </si>
  <si>
    <t>Mrs. Sheridan</t>
  </si>
  <si>
    <t>Ms. Gisele</t>
  </si>
  <si>
    <t>Ms. Myra</t>
  </si>
  <si>
    <t>Ms. Eleanor</t>
  </si>
  <si>
    <t>Ms. Mallory</t>
  </si>
  <si>
    <t>Mrs. Jamie</t>
  </si>
  <si>
    <t>Ms. Ariell</t>
  </si>
  <si>
    <t>Mrs. Rachelle</t>
  </si>
  <si>
    <t>Ms. Colleen</t>
  </si>
  <si>
    <t>Ms. Lucie</t>
  </si>
  <si>
    <t>Ms. Carma</t>
  </si>
  <si>
    <t>Ms. Francesca</t>
  </si>
  <si>
    <t>Mr. Toshiyuki</t>
  </si>
  <si>
    <t>Ms. Julee</t>
  </si>
  <si>
    <t>Mr. Ciaran</t>
  </si>
  <si>
    <t>Ms. Makie</t>
  </si>
  <si>
    <t>Ms. Tatiana</t>
  </si>
  <si>
    <t>Ms. Liisa</t>
  </si>
  <si>
    <t>Mr. Maxwell</t>
  </si>
  <si>
    <t>Ms. Pascale</t>
  </si>
  <si>
    <t>Ms. Becca</t>
  </si>
  <si>
    <t>Mrs. Nicole</t>
  </si>
  <si>
    <t>Mr. Grant</t>
  </si>
  <si>
    <t>Mrs. Sophia</t>
  </si>
  <si>
    <t>Mr. Sam</t>
  </si>
  <si>
    <t>Mrs. Haley</t>
  </si>
  <si>
    <t>Mr. Ethan</t>
  </si>
  <si>
    <t>Ms. Kasey</t>
  </si>
  <si>
    <t>Ms. Mary-Lynn</t>
  </si>
  <si>
    <t>Ms. Audrey</t>
  </si>
  <si>
    <t>Mr. Jacob</t>
  </si>
  <si>
    <t>Mr. Sylvain</t>
  </si>
  <si>
    <t>Mrs. Kaitlin</t>
  </si>
  <si>
    <t>Mrs. Veronica</t>
  </si>
  <si>
    <t>Mr. Warren</t>
  </si>
  <si>
    <t>Mrs. Daniela</t>
  </si>
  <si>
    <t>Ms. Deirdre</t>
  </si>
  <si>
    <t>Mr. Mathias</t>
  </si>
  <si>
    <t>Mr. Kurt</t>
  </si>
  <si>
    <t>Ms. Alice</t>
  </si>
  <si>
    <t>Mr. Johannes</t>
  </si>
  <si>
    <t>Mr. Jon</t>
  </si>
  <si>
    <t>Mr. Fasil</t>
  </si>
  <si>
    <t>Mr. Doron</t>
  </si>
  <si>
    <t>Ms. Katharina</t>
  </si>
  <si>
    <t>Mr. Carl</t>
  </si>
  <si>
    <t>Mr. Juan</t>
  </si>
  <si>
    <t>Mrs. Kristin</t>
  </si>
  <si>
    <t>Mr. Braulio</t>
  </si>
  <si>
    <t>Ms. Anne-Marie</t>
  </si>
  <si>
    <t>Mrs. Yuki</t>
  </si>
  <si>
    <t>Mr. Rafer</t>
  </si>
  <si>
    <t>Ms. Erynn</t>
  </si>
  <si>
    <t>Mr. Mahesh</t>
  </si>
  <si>
    <t>Mr. Stanley</t>
  </si>
  <si>
    <t>Mr. Fritz</t>
  </si>
  <si>
    <t>Ms. Roxanne</t>
  </si>
  <si>
    <t>Mr. Israel</t>
  </si>
  <si>
    <t>Mr. Samalya</t>
  </si>
  <si>
    <t>Ms. Alicia</t>
  </si>
  <si>
    <t>Mr. Guomin</t>
  </si>
  <si>
    <t>Mr. Javier</t>
  </si>
  <si>
    <t>Ms. Martha</t>
  </si>
  <si>
    <t>Mr. Eddie</t>
  </si>
  <si>
    <t>Ms. Svetlana</t>
  </si>
  <si>
    <t>Mr. Torrey</t>
  </si>
  <si>
    <t>Ms. Lana</t>
  </si>
  <si>
    <t>Ms. Annie</t>
  </si>
  <si>
    <t>Ms. Katarina</t>
  </si>
  <si>
    <t>Mr. B.J.</t>
  </si>
  <si>
    <t>Mrs. Anne</t>
  </si>
  <si>
    <t>Ms. Sandra</t>
  </si>
  <si>
    <t>Mr. Rodney</t>
  </si>
  <si>
    <t>Mr. Maximilian</t>
  </si>
  <si>
    <t>Mr. Eirik</t>
  </si>
  <si>
    <t>Mr. Rik</t>
  </si>
  <si>
    <t>Mr. Yannick</t>
  </si>
  <si>
    <t>Mr. Thibaud</t>
  </si>
  <si>
    <t>Ms. Gretchen</t>
  </si>
  <si>
    <t>Ms. Martina</t>
  </si>
  <si>
    <t>Ms. Saeger</t>
  </si>
  <si>
    <t>Ms. Buzunesh</t>
  </si>
  <si>
    <t>Ms. Mirte</t>
  </si>
  <si>
    <t>Ms. Kerry</t>
  </si>
  <si>
    <t>Mrs. Elizabeth</t>
  </si>
  <si>
    <t>Mrs. Gina</t>
  </si>
  <si>
    <t>Mr. Dino</t>
  </si>
  <si>
    <t>Mr. Jan</t>
  </si>
  <si>
    <t>Mrs. Mary</t>
  </si>
  <si>
    <t>Mr. Stan</t>
  </si>
  <si>
    <t>Ms. Krysta</t>
  </si>
  <si>
    <t>Mrs. Natascia</t>
  </si>
  <si>
    <t>Ms. Angie</t>
  </si>
  <si>
    <t>Ms. Sabina</t>
  </si>
  <si>
    <t>Ms. Jackie</t>
  </si>
  <si>
    <t>Ms. Cindy</t>
  </si>
  <si>
    <t>Mr. Gennaro</t>
  </si>
  <si>
    <t>Mr. Terry</t>
  </si>
  <si>
    <t>Ms. Keara</t>
  </si>
  <si>
    <t>Mrs. Katena</t>
  </si>
  <si>
    <t>Ms. Bean</t>
  </si>
  <si>
    <t>Mr. Jan-Patrick</t>
  </si>
  <si>
    <t>Ms. Marguerite</t>
  </si>
  <si>
    <t>Mr. Travis</t>
  </si>
  <si>
    <t>Mr. Ricky</t>
  </si>
  <si>
    <t>Mr. Jean-Marc</t>
  </si>
  <si>
    <t>Mr. Ulrich</t>
  </si>
  <si>
    <t>Ms. Hannah</t>
  </si>
  <si>
    <t>Ms. Gina</t>
  </si>
  <si>
    <t>Ms. Shantel</t>
  </si>
  <si>
    <t>Mrs. Robyn</t>
  </si>
  <si>
    <t>Ms. Katelyn</t>
  </si>
  <si>
    <t>Mr. Eoghan</t>
  </si>
  <si>
    <t>Ms. Kassie</t>
  </si>
  <si>
    <t>Mr. Ruben</t>
  </si>
  <si>
    <t>Ms. Jenni</t>
  </si>
  <si>
    <t>Mr. Estuardo</t>
  </si>
  <si>
    <t>Ms. Kaye</t>
  </si>
  <si>
    <t>Mrs. Laurie</t>
  </si>
  <si>
    <t>Ms. Shelby</t>
  </si>
  <si>
    <t>Ms. Leticia</t>
  </si>
  <si>
    <t>Ms. Nelly</t>
  </si>
  <si>
    <t>Ms. Katharine</t>
  </si>
  <si>
    <t>Ms. Desiree</t>
  </si>
  <si>
    <t>Mr. Arturo</t>
  </si>
  <si>
    <t>Mr. Ketil</t>
  </si>
  <si>
    <t>Ms. Christi</t>
  </si>
  <si>
    <t>Mr. Edivaldo</t>
  </si>
  <si>
    <t>Ms. Eve</t>
  </si>
  <si>
    <t>Mr. Devin</t>
  </si>
  <si>
    <t>Mr. Shaun</t>
  </si>
  <si>
    <t>Mr. Adrian</t>
  </si>
  <si>
    <t>Mr. Johann</t>
  </si>
  <si>
    <t>Ms. Robin</t>
  </si>
  <si>
    <t>Mr. Byron</t>
  </si>
  <si>
    <t>Ms. Carine</t>
  </si>
  <si>
    <t>Ms. Ayako</t>
  </si>
  <si>
    <t>Ms. Emilee</t>
  </si>
  <si>
    <t>Ms. Annemarie</t>
  </si>
  <si>
    <t>Ms. Leslie</t>
  </si>
  <si>
    <t>Mr. Mauricio</t>
  </si>
  <si>
    <t>Mr. Kieran</t>
  </si>
  <si>
    <t>Mr. Zeke</t>
  </si>
  <si>
    <t>Mr. Chip</t>
  </si>
  <si>
    <t>Ms. Meghan</t>
  </si>
  <si>
    <t>Mrs. Millicent</t>
  </si>
  <si>
    <t>Ms. Traci</t>
  </si>
  <si>
    <t>Mr. Logan</t>
  </si>
  <si>
    <t>Ms. Leigh</t>
  </si>
  <si>
    <t>Mr. Yosuke</t>
  </si>
  <si>
    <t>Ms. Jodi</t>
  </si>
  <si>
    <t>Ms. Misti</t>
  </si>
  <si>
    <t>Ms. Susan</t>
  </si>
  <si>
    <t>Ms. Yoshie</t>
  </si>
  <si>
    <t>Mr. Mason</t>
  </si>
  <si>
    <t>Mr. Jake</t>
  </si>
  <si>
    <t>Mr. Ezra</t>
  </si>
  <si>
    <t>Ms. Fanny</t>
  </si>
  <si>
    <t>Ms. Catherine</t>
  </si>
  <si>
    <t>Ms. Janel</t>
  </si>
  <si>
    <t>Ms. Yann</t>
  </si>
  <si>
    <t>Ms. Marina</t>
  </si>
  <si>
    <t>Mr. Ross</t>
  </si>
  <si>
    <t>Ms. Aoife</t>
  </si>
  <si>
    <t>Mr. Barry</t>
  </si>
  <si>
    <t>Mr. Maciej</t>
  </si>
  <si>
    <t>Mr. Jerry</t>
  </si>
  <si>
    <t>Ms. Cathi</t>
  </si>
  <si>
    <t>Mr. Liang</t>
  </si>
  <si>
    <t>Ms. Lexy</t>
  </si>
  <si>
    <t>Mrs. Rochelle</t>
  </si>
  <si>
    <t>Ms. Paula</t>
  </si>
  <si>
    <t>Mrs. Madeline</t>
  </si>
  <si>
    <t>Mr. Arthur</t>
  </si>
  <si>
    <t>Ms. Sachiko</t>
  </si>
  <si>
    <t>Mrs. Angela</t>
  </si>
  <si>
    <t>Mr. Chatham</t>
  </si>
  <si>
    <t>Mr. Derek</t>
  </si>
  <si>
    <t>Mr. Kalvin</t>
  </si>
  <si>
    <t>Ms. Barbara</t>
  </si>
  <si>
    <t>Mr. Skylar</t>
  </si>
  <si>
    <t>Mr. Sunny</t>
  </si>
  <si>
    <t>Mrs. Anne-Marie</t>
  </si>
  <si>
    <t>Ms. Marisa</t>
  </si>
  <si>
    <t>Mr. Lyazid</t>
  </si>
  <si>
    <t>Mr. Leif</t>
  </si>
  <si>
    <t>Mr. Bo</t>
  </si>
  <si>
    <t>Mrs. Allie</t>
  </si>
  <si>
    <t>Ms. Trasi</t>
  </si>
  <si>
    <t>Mr. Fernando</t>
  </si>
  <si>
    <t>Ms. Ieva</t>
  </si>
  <si>
    <t>Ms. Kris</t>
  </si>
  <si>
    <t>Mr. Alden</t>
  </si>
  <si>
    <t>Ms. Heidi</t>
  </si>
  <si>
    <t>Mr. Fan</t>
  </si>
  <si>
    <t>Mrs. Rachel</t>
  </si>
  <si>
    <t>Mr. Chaiwat</t>
  </si>
  <si>
    <t>Ms. Kerri</t>
  </si>
  <si>
    <t>Mr. Vasilis</t>
  </si>
  <si>
    <t>Mrs. Annika</t>
  </si>
  <si>
    <t>Mr. Patricio</t>
  </si>
  <si>
    <t>Mr. Bob</t>
  </si>
  <si>
    <t>Mr. Guillaume</t>
  </si>
  <si>
    <t>Ms. Kaylee</t>
  </si>
  <si>
    <t>Ms. Linda</t>
  </si>
  <si>
    <t>Mr. Owen</t>
  </si>
  <si>
    <t>Ms. Jacqueline</t>
  </si>
  <si>
    <t>Mr. Yefeng</t>
  </si>
  <si>
    <t>Mr. Ken</t>
  </si>
  <si>
    <t>Mrs. Noel</t>
  </si>
  <si>
    <t>Ms. Federica</t>
  </si>
  <si>
    <t>Mr. Randall</t>
  </si>
  <si>
    <t>Ms. Azelie</t>
  </si>
  <si>
    <t>Ms. Kim</t>
  </si>
  <si>
    <t>Mr. Dariusz</t>
  </si>
  <si>
    <t>Ms. Holly</t>
  </si>
  <si>
    <t>Ms. Tricity</t>
  </si>
  <si>
    <t>Mr. Trent</t>
  </si>
  <si>
    <t>Mr. Sawomir</t>
  </si>
  <si>
    <t>Ms. Micah</t>
  </si>
  <si>
    <t>Mr. Austen</t>
  </si>
  <si>
    <t>Mr. Tory</t>
  </si>
  <si>
    <t>Ms. Kristina</t>
  </si>
  <si>
    <t>Ms. Flo</t>
  </si>
  <si>
    <t>Ms. Anabel</t>
  </si>
  <si>
    <t>Ms. Marcia</t>
  </si>
  <si>
    <t>Ms. Isabelle</t>
  </si>
  <si>
    <t>Mrs. Kelli</t>
  </si>
  <si>
    <t>Ms. Pilar</t>
  </si>
  <si>
    <t>Mrs. Christie</t>
  </si>
  <si>
    <t>Mr. Masahiro</t>
  </si>
  <si>
    <t>Ms. Britt</t>
  </si>
  <si>
    <t>Ms. Joyce</t>
  </si>
  <si>
    <t>Ms. Michaela</t>
  </si>
  <si>
    <t>Ms. Shalaleh</t>
  </si>
  <si>
    <t>Ms. Zuzana</t>
  </si>
  <si>
    <t>Ms. Nadine</t>
  </si>
  <si>
    <t>Mr. Youngseong</t>
  </si>
  <si>
    <t>Mr. Janez</t>
  </si>
  <si>
    <t>Mr. Deniz</t>
  </si>
  <si>
    <t>Mr. Alfredo</t>
  </si>
  <si>
    <t>Mr. Troy</t>
  </si>
  <si>
    <t>Ms. Jennefer</t>
  </si>
  <si>
    <t>Ms. Tracey</t>
  </si>
  <si>
    <t>Ms. Esther</t>
  </si>
  <si>
    <t>Mr. Hugo</t>
  </si>
  <si>
    <t>Mr. Rob</t>
  </si>
  <si>
    <t>Ms. Virginie</t>
  </si>
  <si>
    <t>Ms. Jaime</t>
  </si>
  <si>
    <t>Mr. Zachariah</t>
  </si>
  <si>
    <t>Ms. Patricia</t>
  </si>
  <si>
    <t>Mr. Breno</t>
  </si>
  <si>
    <t>Mr. Takaya</t>
  </si>
  <si>
    <t>Ms. Ruby</t>
  </si>
  <si>
    <t>Mr. Bart</t>
  </si>
  <si>
    <t>Mr. Yemane</t>
  </si>
  <si>
    <t>Mr. Bird</t>
  </si>
  <si>
    <t>Mr. Yuri</t>
  </si>
  <si>
    <t>Ms. Debbie</t>
  </si>
  <si>
    <t>Ms. Daniell</t>
  </si>
  <si>
    <t>Mr. Janne</t>
  </si>
  <si>
    <t>Ms. Callie</t>
  </si>
  <si>
    <t>Mr. Dougie</t>
  </si>
  <si>
    <t>Mr. Jeremiah</t>
  </si>
  <si>
    <t>Mr. Ashley</t>
  </si>
  <si>
    <t>Mr. Turner</t>
  </si>
  <si>
    <t>Mr. Roger</t>
  </si>
  <si>
    <t>Mrs. Katherine</t>
  </si>
  <si>
    <t>Ms. Terri</t>
  </si>
  <si>
    <t>Ms. Tammara</t>
  </si>
  <si>
    <t>Ms. Dorota</t>
  </si>
  <si>
    <t>Mr. Bryant</t>
  </si>
  <si>
    <t>Mr. Eduardo</t>
  </si>
  <si>
    <t>Ms. Christin</t>
  </si>
  <si>
    <t>Ms. Donna</t>
  </si>
  <si>
    <t>Mr. Joe</t>
  </si>
  <si>
    <t>Ms. Kayleigh</t>
  </si>
  <si>
    <t>Mr. Lorcan</t>
  </si>
  <si>
    <t>Mr. Bernard</t>
  </si>
  <si>
    <t>Mrs. Bryn</t>
  </si>
  <si>
    <t>Ms. Shelley</t>
  </si>
  <si>
    <t>Ms. Jekaterina</t>
  </si>
  <si>
    <t>Ms. Pauline</t>
  </si>
  <si>
    <t>Ms. Aleah</t>
  </si>
  <si>
    <t>Ms. Mare</t>
  </si>
  <si>
    <t>Mr. Murray</t>
  </si>
  <si>
    <t>Mr. Seth</t>
  </si>
  <si>
    <t>Mr. Brock</t>
  </si>
  <si>
    <t>Ms. Missy</t>
  </si>
  <si>
    <t>Mr. Apolo</t>
  </si>
  <si>
    <t>Mr. Alfons</t>
  </si>
  <si>
    <t>Ms. Lilia</t>
  </si>
  <si>
    <t>Mr. Danny</t>
  </si>
  <si>
    <t>Ms. Satomi</t>
  </si>
  <si>
    <t>Mr. Manuel</t>
  </si>
  <si>
    <t>Ms. Kindsey</t>
  </si>
  <si>
    <t>Mrs. Chloe</t>
  </si>
  <si>
    <t>Ms. Cailtlin</t>
  </si>
  <si>
    <t>Mr. Chuy</t>
  </si>
  <si>
    <t>Ms. Laurie</t>
  </si>
  <si>
    <t>Ms. Aya</t>
  </si>
  <si>
    <t>Mr. Ping</t>
  </si>
  <si>
    <t>Mrs. Cynthia</t>
  </si>
  <si>
    <t>Mr. Emmett</t>
  </si>
  <si>
    <t>Mr. Norman</t>
  </si>
  <si>
    <t>Ms. Tatyana</t>
  </si>
  <si>
    <t>Ms. Chrissy</t>
  </si>
  <si>
    <t>Ms. Halle</t>
  </si>
  <si>
    <t>Mr. Rasim</t>
  </si>
  <si>
    <t>Ms. Dina</t>
  </si>
  <si>
    <t>Ms. Caitrin</t>
  </si>
  <si>
    <t>Mrs. Kristen</t>
  </si>
  <si>
    <t>Ms. Alix</t>
  </si>
  <si>
    <t>Mr. Kakushin</t>
  </si>
  <si>
    <t>Mr. Valur</t>
  </si>
  <si>
    <t>Ms. Lissa</t>
  </si>
  <si>
    <t>Ms. Alyson</t>
  </si>
  <si>
    <t>Mr. Chance</t>
  </si>
  <si>
    <t>Ms. Therese</t>
  </si>
  <si>
    <t>Mr. Beau</t>
  </si>
  <si>
    <t>Ms. Deborah</t>
  </si>
  <si>
    <t>Mr. Chuck</t>
  </si>
  <si>
    <t>Ms. Amany</t>
  </si>
  <si>
    <t>Ms. Kipling</t>
  </si>
  <si>
    <t>Mr. Duncan</t>
  </si>
  <si>
    <t>Ms. Ildiko</t>
  </si>
  <si>
    <t>Ms. Melinda</t>
  </si>
  <si>
    <t>Mr. Danilo</t>
  </si>
  <si>
    <t>Mr. Mikko</t>
  </si>
  <si>
    <t>Ms. Kirsten</t>
  </si>
  <si>
    <t>Ms. Christy</t>
  </si>
  <si>
    <t>Ms. Jingjing</t>
  </si>
  <si>
    <t>Mr. Frankline</t>
  </si>
  <si>
    <t>Ms. Natalia</t>
  </si>
  <si>
    <t>Ms. Marny</t>
  </si>
  <si>
    <t>Ms. Stefanie</t>
  </si>
  <si>
    <t>Mr. Bernat</t>
  </si>
  <si>
    <t>Mr. Hicham</t>
  </si>
  <si>
    <t>Ms. Elisabetta</t>
  </si>
  <si>
    <t>Mr. Trevor</t>
  </si>
  <si>
    <t>Ms. Janae</t>
  </si>
  <si>
    <t>Ms. Krista</t>
  </si>
  <si>
    <t>Mr. Ariel</t>
  </si>
  <si>
    <t>Ms. Rosalie</t>
  </si>
  <si>
    <t>Mr. Vitaliy</t>
  </si>
  <si>
    <t>Mr. Kiyokatsu</t>
  </si>
  <si>
    <t>Ms. Rhea</t>
  </si>
  <si>
    <t>Mr. Shamus</t>
  </si>
  <si>
    <t>Ms. Hallie</t>
  </si>
  <si>
    <t>Ms. Ji</t>
  </si>
  <si>
    <t>Ms. Carissa</t>
  </si>
  <si>
    <t>Ms. Mona</t>
  </si>
  <si>
    <t>Ms. Hilary</t>
  </si>
  <si>
    <t>Ms. Dominique</t>
  </si>
  <si>
    <t>Mr. Carlos</t>
  </si>
  <si>
    <t>Ms. Danya</t>
  </si>
  <si>
    <t>Ms. Lorraine</t>
  </si>
  <si>
    <t>Mr. Jesus</t>
  </si>
  <si>
    <t>Ms. Evan</t>
  </si>
  <si>
    <t>Mr. Marshall</t>
  </si>
  <si>
    <t>Mr. Lavar</t>
  </si>
  <si>
    <t>Ms. Tammy</t>
  </si>
  <si>
    <t>Ms. Lena</t>
  </si>
  <si>
    <t>Ms. Valentina</t>
  </si>
  <si>
    <t>Mr. Geraint</t>
  </si>
  <si>
    <t>Mr. Dj</t>
  </si>
  <si>
    <t>Ms. Ellen</t>
  </si>
  <si>
    <t>Mrs. Grace</t>
  </si>
  <si>
    <t>Ms. Caitie</t>
  </si>
  <si>
    <t>Mr. Tadese</t>
  </si>
  <si>
    <t>Mr. Dathan</t>
  </si>
  <si>
    <t>Mr. Harald</t>
  </si>
  <si>
    <t>Ms. Siobhan</t>
  </si>
  <si>
    <t>Ms. Kiersten</t>
  </si>
  <si>
    <t>Mr. Lelisa</t>
  </si>
  <si>
    <t>Mr. Vajin</t>
  </si>
  <si>
    <t>Mr. Kirby</t>
  </si>
  <si>
    <t>Mr. Connor</t>
  </si>
  <si>
    <t>Ms. Elleree</t>
  </si>
  <si>
    <t>Ms. Nina</t>
  </si>
  <si>
    <t>Ms. Dani</t>
  </si>
  <si>
    <t>Mr. Pat</t>
  </si>
  <si>
    <t>Mr. Maaikel</t>
  </si>
  <si>
    <t>Ms. Lyndsy</t>
  </si>
  <si>
    <t>Ms. Sonja</t>
  </si>
  <si>
    <t>Mr. Cliff</t>
  </si>
  <si>
    <t>Mr. Blue</t>
  </si>
  <si>
    <t>Mr. Mohd</t>
  </si>
  <si>
    <t>Mr. Jerome</t>
  </si>
  <si>
    <t>Mr. Ali</t>
  </si>
  <si>
    <t>Mr. Pierre</t>
  </si>
  <si>
    <t>Mr. Alvaro</t>
  </si>
  <si>
    <t>Mr. Lusapho</t>
  </si>
  <si>
    <t>Mr. Roman</t>
  </si>
  <si>
    <t>Ms. Evelyn</t>
  </si>
  <si>
    <t>Mrs. Kathleen</t>
  </si>
  <si>
    <t>Ms. Flannery</t>
  </si>
  <si>
    <t>Ms. Candice</t>
  </si>
  <si>
    <t>Mr. Theodore</t>
  </si>
  <si>
    <t>Ms. Lindy</t>
  </si>
  <si>
    <t>Mr. Fred</t>
  </si>
  <si>
    <t>Mr. Sebastian</t>
  </si>
  <si>
    <t>Ms. Katy</t>
  </si>
  <si>
    <t>Name</t>
  </si>
  <si>
    <t>D</t>
  </si>
  <si>
    <t/>
  </si>
  <si>
    <t>B.</t>
  </si>
  <si>
    <t>R.</t>
  </si>
  <si>
    <t>N.</t>
  </si>
  <si>
    <t>Andrea</t>
  </si>
  <si>
    <t>M.</t>
  </si>
  <si>
    <t>A.</t>
  </si>
  <si>
    <t>Sr.</t>
  </si>
  <si>
    <t>C</t>
  </si>
  <si>
    <t>I.</t>
  </si>
  <si>
    <t>W.</t>
  </si>
  <si>
    <t>J.</t>
  </si>
  <si>
    <t>D.</t>
  </si>
  <si>
    <t>L.</t>
  </si>
  <si>
    <t>M</t>
  </si>
  <si>
    <t>H.</t>
  </si>
  <si>
    <t>W</t>
  </si>
  <si>
    <t>L</t>
  </si>
  <si>
    <t>B</t>
  </si>
  <si>
    <t>E</t>
  </si>
  <si>
    <t>T.</t>
  </si>
  <si>
    <t>C.</t>
  </si>
  <si>
    <t>V. Sr.</t>
  </si>
  <si>
    <t>A</t>
  </si>
  <si>
    <t>Ii</t>
  </si>
  <si>
    <t>K</t>
  </si>
  <si>
    <t>N</t>
  </si>
  <si>
    <t>P.</t>
  </si>
  <si>
    <t>J</t>
  </si>
  <si>
    <t>P</t>
  </si>
  <si>
    <t>S</t>
  </si>
  <si>
    <t>K.</t>
  </si>
  <si>
    <t>S.</t>
  </si>
  <si>
    <t>R</t>
  </si>
  <si>
    <t>T Sr.</t>
  </si>
  <si>
    <t>T</t>
  </si>
  <si>
    <t>F</t>
  </si>
  <si>
    <t>M. V</t>
  </si>
  <si>
    <t>E.</t>
  </si>
  <si>
    <t>H</t>
  </si>
  <si>
    <t>V</t>
  </si>
  <si>
    <t>Y</t>
  </si>
  <si>
    <t>G.</t>
  </si>
  <si>
    <t>F.</t>
  </si>
  <si>
    <t>Elise</t>
  </si>
  <si>
    <t>O.</t>
  </si>
  <si>
    <t>V.</t>
  </si>
  <si>
    <t>Luc</t>
  </si>
  <si>
    <t>P. Ii</t>
  </si>
  <si>
    <t>G</t>
  </si>
  <si>
    <t>O</t>
  </si>
  <si>
    <t>Danielle</t>
  </si>
  <si>
    <t>D. Jr.</t>
  </si>
  <si>
    <t>A Jr.</t>
  </si>
  <si>
    <t>M Sr.</t>
  </si>
  <si>
    <t>Angelica</t>
  </si>
  <si>
    <t>Fred</t>
  </si>
  <si>
    <t>J. Sr.</t>
  </si>
  <si>
    <t>Jr.</t>
  </si>
  <si>
    <t>H. Iii</t>
  </si>
  <si>
    <t>Antonio Sr.</t>
  </si>
  <si>
    <t>Fiskerstand</t>
  </si>
  <si>
    <t>Carlos</t>
  </si>
  <si>
    <t>Iii</t>
  </si>
  <si>
    <t>Patricia</t>
  </si>
  <si>
    <t>C Iii</t>
  </si>
  <si>
    <t>U</t>
  </si>
  <si>
    <t>Dario</t>
  </si>
  <si>
    <t>WaiVer</t>
  </si>
  <si>
    <t>B. Sr.</t>
  </si>
  <si>
    <t>Angel Sr.</t>
  </si>
  <si>
    <t>R. Jr.</t>
  </si>
  <si>
    <t>W. Sr.</t>
  </si>
  <si>
    <t>Kai</t>
  </si>
  <si>
    <t>Isabel</t>
  </si>
  <si>
    <t>Lynne</t>
  </si>
  <si>
    <t>Z.</t>
  </si>
  <si>
    <t>Guadalupe P. Sr.</t>
  </si>
  <si>
    <t>J. Jr.</t>
  </si>
  <si>
    <t>I. Jr.</t>
  </si>
  <si>
    <t>Iv</t>
  </si>
  <si>
    <t>Adhane</t>
  </si>
  <si>
    <t>Norberto Sr.</t>
  </si>
  <si>
    <t>C. Jr.</t>
  </si>
  <si>
    <t>U.</t>
  </si>
  <si>
    <t>T Ii</t>
  </si>
  <si>
    <t>W. Jr.</t>
  </si>
  <si>
    <t>Beth</t>
  </si>
  <si>
    <t>I</t>
  </si>
  <si>
    <t>Francisco Sr.</t>
  </si>
  <si>
    <t>K. Jr.</t>
  </si>
  <si>
    <t>Wavik Sr.</t>
  </si>
  <si>
    <t>Syahidan</t>
  </si>
  <si>
    <t>Tomas</t>
  </si>
  <si>
    <t>Evan</t>
  </si>
  <si>
    <t>D. Sr.</t>
  </si>
  <si>
    <t>No</t>
  </si>
  <si>
    <t>Yes</t>
  </si>
  <si>
    <t>Obesity</t>
  </si>
  <si>
    <t>Overweight</t>
  </si>
  <si>
    <t>Healthy Weight</t>
  </si>
  <si>
    <t>Underweight</t>
  </si>
  <si>
    <t>Diabetes</t>
  </si>
  <si>
    <t>Prediabetes</t>
  </si>
  <si>
    <t>Normal</t>
  </si>
  <si>
    <t>Jul</t>
  </si>
  <si>
    <t>Nov</t>
  </si>
  <si>
    <t>Jun</t>
  </si>
  <si>
    <t>Sep</t>
  </si>
  <si>
    <t>Dec</t>
  </si>
  <si>
    <t>Aug</t>
  </si>
  <si>
    <t>Oct</t>
  </si>
  <si>
    <t>ID3445</t>
  </si>
  <si>
    <t>ID3446</t>
  </si>
  <si>
    <t>ID3447</t>
  </si>
  <si>
    <t>ID2444</t>
  </si>
  <si>
    <t>ID3444</t>
  </si>
  <si>
    <t>ID3448</t>
  </si>
  <si>
    <t>ID3449</t>
  </si>
  <si>
    <t>ID3450</t>
  </si>
  <si>
    <t>R1013</t>
  </si>
  <si>
    <t>R1012</t>
  </si>
  <si>
    <t>R1011</t>
  </si>
  <si>
    <t>R1015</t>
  </si>
  <si>
    <t>R1019</t>
  </si>
  <si>
    <t>R1016</t>
  </si>
  <si>
    <t>R1018</t>
  </si>
  <si>
    <t>R1025</t>
  </si>
  <si>
    <t>R1024</t>
  </si>
  <si>
    <t>R1023</t>
  </si>
  <si>
    <t>R1014</t>
  </si>
  <si>
    <t>R1021</t>
  </si>
  <si>
    <t>R1017</t>
  </si>
  <si>
    <t>R1020</t>
  </si>
  <si>
    <t>R1026</t>
  </si>
  <si>
    <t>R1022</t>
  </si>
  <si>
    <t>Year</t>
  </si>
  <si>
    <t>Month</t>
  </si>
  <si>
    <t>Date</t>
  </si>
  <si>
    <t>Children</t>
  </si>
  <si>
    <t>Charges</t>
  </si>
  <si>
    <t>Hospital Tier</t>
  </si>
  <si>
    <t>City Tier</t>
  </si>
  <si>
    <t>SUM</t>
  </si>
  <si>
    <t>MIN</t>
  </si>
  <si>
    <t>MAX</t>
  </si>
  <si>
    <t>STDDEV</t>
  </si>
  <si>
    <t>MODE</t>
  </si>
  <si>
    <t>MEDIAN</t>
  </si>
  <si>
    <t>AVERAGE/MEAN</t>
  </si>
  <si>
    <t>Tier - 3</t>
  </si>
  <si>
    <t>Tier - 1</t>
  </si>
  <si>
    <t>Tier - 2</t>
  </si>
  <si>
    <t>Smoker</t>
  </si>
  <si>
    <t>Grand Total</t>
  </si>
  <si>
    <t>Average of HBA1C</t>
  </si>
  <si>
    <t>Count of Cancer history</t>
  </si>
  <si>
    <t>Solutions</t>
  </si>
  <si>
    <t>Smokers</t>
  </si>
  <si>
    <t>Transplant History</t>
  </si>
  <si>
    <t>No of surgeries</t>
  </si>
  <si>
    <t>Sum of Charges</t>
  </si>
  <si>
    <t>Daibetes Status</t>
  </si>
  <si>
    <t>Weight</t>
  </si>
  <si>
    <t>Average of Charges</t>
  </si>
  <si>
    <t>State</t>
  </si>
  <si>
    <t xml:space="preserve">Hospital </t>
  </si>
  <si>
    <t>Average of BMI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</si>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</sst>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₹&quot;\ * #,##0.00_ ;_ &quot;₹&quot;\ * \-#,##0.00_ ;_ &quot;₹&quot;\ * &quot;-&quot;??_ ;_ @_ "/>
    <numFmt numFmtId="165" formatCode="mmm\,\ yyyy"/>
    <numFmt numFmtId="166" formatCode="[$$-409]#,##0.00"/>
    <numFmt numFmtId="167" formatCode="dd/mmm/yyyy"/>
    <numFmt numFmtId="177" formatCode="mm/dd/yy;@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b/>
      <sz val="11"/>
      <color theme="1"/>
      <name val="Calibri"/>
    </font>
    <font>
      <b/>
      <sz val="11"/>
      <color rgb="FF632D09"/>
      <name val="Calibri"/>
    </font>
    <font>
      <sz val="11"/>
      <color theme="1"/>
      <name val="Calibri"/>
      <scheme val="minor"/>
    </font>
    <font>
      <b/>
      <sz val="11"/>
      <color rgb="FF002060"/>
      <name val="Calibri"/>
    </font>
    <font>
      <b/>
      <u/>
      <sz val="16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2"/>
      <color theme="0"/>
      <name val="Calibri"/>
    </font>
    <font>
      <b/>
      <u/>
      <sz val="14"/>
      <color theme="1"/>
      <name val="Calibri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002060"/>
      <name val="Calibri"/>
      <family val="2"/>
    </font>
    <font>
      <sz val="8"/>
      <name val="Calibri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1"/>
  </cellStyleXfs>
  <cellXfs count="44">
    <xf numFmtId="0" fontId="0" fillId="0" borderId="0" xfId="0" applyFont="1" applyAlignment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Border="1"/>
    <xf numFmtId="0" fontId="3" fillId="2" borderId="2" xfId="0" applyFont="1" applyFill="1" applyBorder="1" applyAlignment="1">
      <alignment horizontal="center" vertical="center"/>
    </xf>
    <xf numFmtId="0" fontId="15" fillId="0" borderId="2" xfId="3" applyBorder="1"/>
    <xf numFmtId="0" fontId="7" fillId="4" borderId="2" xfId="0" applyFont="1" applyFill="1" applyBorder="1" applyAlignment="1">
      <alignment horizontal="center" vertical="center"/>
    </xf>
    <xf numFmtId="166" fontId="0" fillId="0" borderId="2" xfId="1" applyNumberFormat="1" applyFont="1" applyBorder="1"/>
    <xf numFmtId="167" fontId="0" fillId="0" borderId="2" xfId="0" applyNumberFormat="1" applyBorder="1"/>
    <xf numFmtId="0" fontId="0" fillId="0" borderId="2" xfId="0" applyFont="1" applyBorder="1" applyAlignment="1"/>
    <xf numFmtId="0" fontId="0" fillId="5" borderId="2" xfId="0" applyFill="1" applyBorder="1"/>
    <xf numFmtId="14" fontId="0" fillId="0" borderId="2" xfId="0" applyNumberFormat="1" applyBorder="1"/>
    <xf numFmtId="0" fontId="16" fillId="4" borderId="2" xfId="0" applyFont="1" applyFill="1" applyBorder="1" applyAlignment="1">
      <alignment horizontal="center" vertical="center"/>
    </xf>
    <xf numFmtId="9" fontId="0" fillId="0" borderId="0" xfId="2" applyFont="1" applyAlignment="1"/>
    <xf numFmtId="0" fontId="14" fillId="0" borderId="0" xfId="0" applyFont="1"/>
    <xf numFmtId="0" fontId="2" fillId="0" borderId="0" xfId="0" applyFont="1" applyAlignment="1"/>
    <xf numFmtId="165" fontId="12" fillId="2" borderId="2" xfId="0" applyNumberFormat="1" applyFont="1" applyFill="1" applyBorder="1" applyAlignment="1">
      <alignment horizontal="center" vertical="center"/>
    </xf>
    <xf numFmtId="0" fontId="11" fillId="0" borderId="2" xfId="0" applyFont="1" applyBorder="1"/>
    <xf numFmtId="0" fontId="0" fillId="0" borderId="0" xfId="0"/>
    <xf numFmtId="2" fontId="9" fillId="0" borderId="0" xfId="0" applyNumberFormat="1" applyFont="1"/>
    <xf numFmtId="10" fontId="9" fillId="0" borderId="0" xfId="0" applyNumberFormat="1" applyFont="1"/>
    <xf numFmtId="0" fontId="14" fillId="6" borderId="2" xfId="0" applyFont="1" applyFill="1" applyBorder="1" applyAlignment="1">
      <alignment horizontal="center" vertical="center"/>
    </xf>
    <xf numFmtId="0" fontId="9" fillId="7" borderId="0" xfId="0" applyFont="1" applyFill="1"/>
    <xf numFmtId="0" fontId="0" fillId="7" borderId="0" xfId="0" applyFont="1" applyFill="1" applyAlignment="1"/>
    <xf numFmtId="0" fontId="0" fillId="8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2" fontId="0" fillId="0" borderId="0" xfId="0" applyNumberFormat="1" applyFont="1" applyAlignment="1"/>
    <xf numFmtId="177" fontId="7" fillId="4" borderId="2" xfId="0" applyNumberFormat="1" applyFont="1" applyFill="1" applyBorder="1" applyAlignment="1">
      <alignment horizontal="center" vertical="center"/>
    </xf>
    <xf numFmtId="177" fontId="0" fillId="0" borderId="2" xfId="0" applyNumberFormat="1" applyFont="1" applyBorder="1" applyAlignment="1"/>
    <xf numFmtId="177" fontId="0" fillId="0" borderId="0" xfId="0" applyNumberFormat="1" applyFont="1" applyAlignment="1"/>
    <xf numFmtId="0" fontId="0" fillId="0" borderId="1" xfId="0" applyFill="1" applyBorder="1" applyAlignment="1"/>
    <xf numFmtId="0" fontId="0" fillId="0" borderId="3" xfId="0" applyFill="1" applyBorder="1" applyAlignment="1"/>
    <xf numFmtId="0" fontId="18" fillId="0" borderId="4" xfId="0" applyFont="1" applyFill="1" applyBorder="1" applyAlignment="1">
      <alignment horizontal="center"/>
    </xf>
    <xf numFmtId="0" fontId="1" fillId="0" borderId="0" xfId="0" applyFont="1" applyAlignment="1"/>
  </cellXfs>
  <cellStyles count="4">
    <cellStyle name="Currency" xfId="1" builtinId="4"/>
    <cellStyle name="Normal" xfId="0" builtinId="0"/>
    <cellStyle name="Normal 2" xfId="3" xr:uid="{73915DFC-99C4-4880-AFA3-B9D5F0498E13}"/>
    <cellStyle name="Percent" xfId="2" builtinId="5"/>
  </cellStyles>
  <dxfs count="7">
    <dxf>
      <numFmt numFmtId="168" formatCode="0.000"/>
    </dxf>
    <dxf>
      <numFmt numFmtId="2" formatCode="0.00"/>
    </dxf>
    <dxf>
      <numFmt numFmtId="169" formatCode="0.0000"/>
    </dxf>
    <dxf>
      <numFmt numFmtId="170" formatCode="0.000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Data Analysis and Insights.xlsx]Q1!PivotTable1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Smokers</a:t>
            </a:r>
            <a:r>
              <a:rPr lang="en-US" baseline="0"/>
              <a:t> vs Cancer History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7222222222222221E-2"/>
              <c:y val="0.101851851851851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0833333333333334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3888888888888939E-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1944444444444446"/>
              <c:y val="-6.0185185185185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'Q1'!$B$3:$B$4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4E-4EDA-9674-AA537296BF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4E-4EDA-9674-AA537296BF3D}"/>
              </c:ext>
            </c:extLst>
          </c:dPt>
          <c:dLbls>
            <c:dLbl>
              <c:idx val="0"/>
              <c:layout>
                <c:manualLayout>
                  <c:x val="-6.3888888888888939E-2"/>
                  <c:y val="-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4E-4EDA-9674-AA537296BF3D}"/>
                </c:ext>
              </c:extLst>
            </c:dLbl>
            <c:dLbl>
              <c:idx val="1"/>
              <c:layout>
                <c:manualLayout>
                  <c:x val="4.7222222222222221E-2"/>
                  <c:y val="0.101851851851851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4E-4EDA-9674-AA537296BF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'Q1'!$A$5:$A$7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'Q1'!$B$5:$B$7</c:f>
              <c:numCache>
                <c:formatCode>General</c:formatCode>
                <c:ptCount val="2"/>
                <c:pt idx="0">
                  <c:v>1538</c:v>
                </c:pt>
                <c:pt idx="1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E-4EDA-9674-AA537296BF3D}"/>
            </c:ext>
          </c:extLst>
        </c:ser>
        <c:ser>
          <c:idx val="1"/>
          <c:order val="1"/>
          <c:tx>
            <c:strRef>
              <c:f>'Q1'!$C$3:$C$4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D4E-4EDA-9674-AA537296BF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D4E-4EDA-9674-AA537296BF3D}"/>
              </c:ext>
            </c:extLst>
          </c:dPt>
          <c:dLbls>
            <c:dLbl>
              <c:idx val="0"/>
              <c:layout>
                <c:manualLayout>
                  <c:x val="0.10833333333333334"/>
                  <c:y val="5.09259259259259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4E-4EDA-9674-AA537296BF3D}"/>
                </c:ext>
              </c:extLst>
            </c:dLbl>
            <c:dLbl>
              <c:idx val="1"/>
              <c:layout>
                <c:manualLayout>
                  <c:x val="-0.11944444444444446"/>
                  <c:y val="-6.0185185185185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4E-4EDA-9674-AA537296BF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'Q1'!$A$5:$A$7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'Q1'!$C$5:$C$7</c:f>
              <c:numCache>
                <c:formatCode>General</c:formatCode>
                <c:ptCount val="2"/>
                <c:pt idx="0">
                  <c:v>307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E-4EDA-9674-AA537296BF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0"/>
        <c:holeSize val="53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2222222222228"/>
          <c:y val="0.38824110527850686"/>
          <c:w val="0.18611111111111112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Data Analysis and Insights.xlsx]Q2!PivotTable3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386278512317263E-2"/>
              <c:y val="-8.23266103223082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'Q2'!$B$5:$B$7</c:f>
              <c:numCache>
                <c:formatCode>0.00</c:formatCode>
                <c:ptCount val="2"/>
                <c:pt idx="0">
                  <c:v>7.1031378026070673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2-4D75-9AC0-9354A5342A2D}"/>
            </c:ext>
          </c:extLst>
        </c:ser>
        <c:ser>
          <c:idx val="1"/>
          <c:order val="1"/>
          <c:tx>
            <c:strRef>
              <c:f>'Q2'!$C$3:$C$4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1386278512317263E-2"/>
                  <c:y val="-8.23266103223082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E2-4D75-9AC0-9354A5342A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'Q2'!$C$5:$C$7</c:f>
              <c:numCache>
                <c:formatCode>0.00</c:formatCode>
                <c:ptCount val="2"/>
                <c:pt idx="0">
                  <c:v>5.9088319427890328</c:v>
                </c:pt>
                <c:pt idx="1">
                  <c:v>5.1646031746031769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2-4D75-9AC0-9354A5342A2D}"/>
            </c:ext>
          </c:extLst>
        </c:ser>
        <c:ser>
          <c:idx val="2"/>
          <c:order val="2"/>
          <c:tx>
            <c:strRef>
              <c:f>'Q2'!$D$3:$D$4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'Q2'!$D$5:$D$7</c:f>
              <c:numCache>
                <c:formatCode>0.00</c:formatCode>
                <c:ptCount val="2"/>
                <c:pt idx="0">
                  <c:v>7.138671875</c:v>
                </c:pt>
                <c:pt idx="1">
                  <c:v>5.3488888888888901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2-4D75-9AC0-9354A5342A2D}"/>
            </c:ext>
          </c:extLst>
        </c:ser>
        <c:ser>
          <c:idx val="3"/>
          <c:order val="3"/>
          <c:tx>
            <c:strRef>
              <c:f>'Q2'!$E$3:$E$4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'Q2'!$E$5:$E$7</c:f>
              <c:numCache>
                <c:formatCode>0.00</c:formatCode>
                <c:ptCount val="2"/>
                <c:pt idx="0">
                  <c:v>9.1436363636363662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2-4D75-9AC0-9354A5342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845024"/>
        <c:axId val="287833984"/>
      </c:barChart>
      <c:catAx>
        <c:axId val="2878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33984"/>
        <c:crosses val="autoZero"/>
        <c:auto val="1"/>
        <c:lblAlgn val="ctr"/>
        <c:lblOffset val="100"/>
        <c:noMultiLvlLbl val="0"/>
      </c:catAx>
      <c:valAx>
        <c:axId val="2878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Data Analysis and Insights.xlsx]Q3!PivotTable1</c:name>
    <c:fmtId val="0"/>
  </c:pivotSource>
  <c:chart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'Q3'!$B$3:$B$4</c:f>
              <c:strCache>
                <c:ptCount val="1"/>
                <c:pt idx="0">
                  <c:v>Diabetes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strRef>
              <c:f>'Q3'!$A$5:$A$9</c:f>
              <c:strCache>
                <c:ptCount val="4"/>
                <c:pt idx="0">
                  <c:v>Healthy Weight</c:v>
                </c:pt>
                <c:pt idx="1">
                  <c:v>Obesity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'Q3'!$B$5:$B$9</c:f>
              <c:numCache>
                <c:formatCode>General</c:formatCode>
                <c:ptCount val="4"/>
                <c:pt idx="0">
                  <c:v>1730218.1900000009</c:v>
                </c:pt>
                <c:pt idx="1">
                  <c:v>8184059.059999994</c:v>
                </c:pt>
                <c:pt idx="2">
                  <c:v>2240235.1999999997</c:v>
                </c:pt>
                <c:pt idx="3">
                  <c:v>483792.72000000003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B-4D97-A528-C129B9512A1A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strRef>
              <c:f>'Q3'!$A$5:$A$9</c:f>
              <c:strCache>
                <c:ptCount val="4"/>
                <c:pt idx="0">
                  <c:v>Healthy Weight</c:v>
                </c:pt>
                <c:pt idx="1">
                  <c:v>Obesity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'Q3'!$C$5:$C$9</c:f>
              <c:numCache>
                <c:formatCode>General</c:formatCode>
                <c:ptCount val="4"/>
                <c:pt idx="0">
                  <c:v>1714717.24</c:v>
                </c:pt>
                <c:pt idx="1">
                  <c:v>8520712.9299999997</c:v>
                </c:pt>
                <c:pt idx="2">
                  <c:v>2437209.0299999993</c:v>
                </c:pt>
                <c:pt idx="3">
                  <c:v>566702.46000000008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B-4D97-A528-C129B9512A1A}"/>
            </c:ext>
          </c:extLst>
        </c:ser>
        <c:ser>
          <c:idx val="2"/>
          <c:order val="2"/>
          <c:tx>
            <c:strRef>
              <c:f>'Q3'!$D$3:$D$4</c:f>
              <c:strCache>
                <c:ptCount val="1"/>
                <c:pt idx="0">
                  <c:v>Prediabetes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cat>
            <c:strRef>
              <c:f>'Q3'!$A$5:$A$9</c:f>
              <c:strCache>
                <c:ptCount val="4"/>
                <c:pt idx="0">
                  <c:v>Healthy Weight</c:v>
                </c:pt>
                <c:pt idx="1">
                  <c:v>Obesity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'Q3'!$D$5:$D$9</c:f>
              <c:numCache>
                <c:formatCode>General</c:formatCode>
                <c:ptCount val="4"/>
                <c:pt idx="0">
                  <c:v>860354.70999999961</c:v>
                </c:pt>
                <c:pt idx="1">
                  <c:v>3638874.8299999987</c:v>
                </c:pt>
                <c:pt idx="2">
                  <c:v>1051697.54</c:v>
                </c:pt>
                <c:pt idx="3">
                  <c:v>163784.70000000001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B-4D97-A528-C129B9512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528018048"/>
        <c:axId val="528014688"/>
        <c:axId val="0"/>
      </c:bar3DChart>
      <c:catAx>
        <c:axId val="5280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14688"/>
        <c:crosses val="autoZero"/>
        <c:auto val="1"/>
        <c:lblAlgn val="ctr"/>
        <c:lblOffset val="100"/>
        <c:noMultiLvlLbl val="0"/>
      </c:catAx>
      <c:valAx>
        <c:axId val="528014688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Data Analysis and Insights.xlsx]Q4!PivotTable2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Tier - 1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'Q4'!$A$5:$A$21</c:f>
              <c:strCache>
                <c:ptCount val="16"/>
                <c:pt idx="0">
                  <c:v>R1011</c:v>
                </c:pt>
                <c:pt idx="1">
                  <c:v>R1012</c:v>
                </c:pt>
                <c:pt idx="2">
                  <c:v>R1013</c:v>
                </c:pt>
                <c:pt idx="3">
                  <c:v>R1014</c:v>
                </c:pt>
                <c:pt idx="4">
                  <c:v>R1015</c:v>
                </c:pt>
                <c:pt idx="5">
                  <c:v>R1016</c:v>
                </c:pt>
                <c:pt idx="6">
                  <c:v>R1017</c:v>
                </c:pt>
                <c:pt idx="7">
                  <c:v>R1018</c:v>
                </c:pt>
                <c:pt idx="8">
                  <c:v>R1019</c:v>
                </c:pt>
                <c:pt idx="9">
                  <c:v>R1020</c:v>
                </c:pt>
                <c:pt idx="10">
                  <c:v>R1021</c:v>
                </c:pt>
                <c:pt idx="11">
                  <c:v>R1022</c:v>
                </c:pt>
                <c:pt idx="12">
                  <c:v>R1023</c:v>
                </c:pt>
                <c:pt idx="13">
                  <c:v>R1024</c:v>
                </c:pt>
                <c:pt idx="14">
                  <c:v>R1025</c:v>
                </c:pt>
                <c:pt idx="15">
                  <c:v>R1026</c:v>
                </c:pt>
              </c:strCache>
            </c:strRef>
          </c:cat>
          <c:val>
            <c:numRef>
              <c:f>'Q4'!$B$5:$B$21</c:f>
              <c:numCache>
                <c:formatCode>General</c:formatCode>
                <c:ptCount val="16"/>
                <c:pt idx="0">
                  <c:v>33081.373793103427</c:v>
                </c:pt>
                <c:pt idx="1">
                  <c:v>26111.457936507926</c:v>
                </c:pt>
                <c:pt idx="2">
                  <c:v>31028.636376811595</c:v>
                </c:pt>
                <c:pt idx="3">
                  <c:v>13891.86</c:v>
                </c:pt>
                <c:pt idx="4">
                  <c:v>21523.52</c:v>
                </c:pt>
                <c:pt idx="5">
                  <c:v>39868.616250000006</c:v>
                </c:pt>
                <c:pt idx="6">
                  <c:v>34070.595714285715</c:v>
                </c:pt>
                <c:pt idx="7">
                  <c:v>33475.82</c:v>
                </c:pt>
                <c:pt idx="8">
                  <c:v>27621.609999999997</c:v>
                </c:pt>
                <c:pt idx="12">
                  <c:v>18261.7575</c:v>
                </c:pt>
                <c:pt idx="13">
                  <c:v>32732.187142857143</c:v>
                </c:pt>
                <c:pt idx="15">
                  <c:v>18709.798000000003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A-43AB-97D5-0FFF1071C302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Tier - 2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'Q4'!$A$5:$A$21</c:f>
              <c:strCache>
                <c:ptCount val="16"/>
                <c:pt idx="0">
                  <c:v>R1011</c:v>
                </c:pt>
                <c:pt idx="1">
                  <c:v>R1012</c:v>
                </c:pt>
                <c:pt idx="2">
                  <c:v>R1013</c:v>
                </c:pt>
                <c:pt idx="3">
                  <c:v>R1014</c:v>
                </c:pt>
                <c:pt idx="4">
                  <c:v>R1015</c:v>
                </c:pt>
                <c:pt idx="5">
                  <c:v>R1016</c:v>
                </c:pt>
                <c:pt idx="6">
                  <c:v>R1017</c:v>
                </c:pt>
                <c:pt idx="7">
                  <c:v>R1018</c:v>
                </c:pt>
                <c:pt idx="8">
                  <c:v>R1019</c:v>
                </c:pt>
                <c:pt idx="9">
                  <c:v>R1020</c:v>
                </c:pt>
                <c:pt idx="10">
                  <c:v>R1021</c:v>
                </c:pt>
                <c:pt idx="11">
                  <c:v>R1022</c:v>
                </c:pt>
                <c:pt idx="12">
                  <c:v>R1023</c:v>
                </c:pt>
                <c:pt idx="13">
                  <c:v>R1024</c:v>
                </c:pt>
                <c:pt idx="14">
                  <c:v>R1025</c:v>
                </c:pt>
                <c:pt idx="15">
                  <c:v>R1026</c:v>
                </c:pt>
              </c:strCache>
            </c:strRef>
          </c:cat>
          <c:val>
            <c:numRef>
              <c:f>'Q4'!$C$5:$C$21</c:f>
              <c:numCache>
                <c:formatCode>General</c:formatCode>
                <c:ptCount val="16"/>
                <c:pt idx="0">
                  <c:v>18997.280691823889</c:v>
                </c:pt>
                <c:pt idx="1">
                  <c:v>10334.27932153393</c:v>
                </c:pt>
                <c:pt idx="2">
                  <c:v>8439.2844000000059</c:v>
                </c:pt>
                <c:pt idx="3">
                  <c:v>2395.17</c:v>
                </c:pt>
                <c:pt idx="4">
                  <c:v>15675.543333333329</c:v>
                </c:pt>
                <c:pt idx="5">
                  <c:v>16075.963333333331</c:v>
                </c:pt>
                <c:pt idx="6">
                  <c:v>11365.621874999999</c:v>
                </c:pt>
                <c:pt idx="7">
                  <c:v>10139.553333333331</c:v>
                </c:pt>
                <c:pt idx="8">
                  <c:v>8116.72</c:v>
                </c:pt>
                <c:pt idx="9">
                  <c:v>6760.543333333334</c:v>
                </c:pt>
                <c:pt idx="10">
                  <c:v>7668.1787234042558</c:v>
                </c:pt>
                <c:pt idx="11">
                  <c:v>10102.026666666667</c:v>
                </c:pt>
                <c:pt idx="12">
                  <c:v>13457.094583333337</c:v>
                </c:pt>
                <c:pt idx="13">
                  <c:v>10174.345999999996</c:v>
                </c:pt>
                <c:pt idx="14">
                  <c:v>6886.0368421052626</c:v>
                </c:pt>
                <c:pt idx="15">
                  <c:v>11919.607857142853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A-43AB-97D5-0FFF1071C302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Tier - 3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'Q4'!$A$5:$A$21</c:f>
              <c:strCache>
                <c:ptCount val="16"/>
                <c:pt idx="0">
                  <c:v>R1011</c:v>
                </c:pt>
                <c:pt idx="1">
                  <c:v>R1012</c:v>
                </c:pt>
                <c:pt idx="2">
                  <c:v>R1013</c:v>
                </c:pt>
                <c:pt idx="3">
                  <c:v>R1014</c:v>
                </c:pt>
                <c:pt idx="4">
                  <c:v>R1015</c:v>
                </c:pt>
                <c:pt idx="5">
                  <c:v>R1016</c:v>
                </c:pt>
                <c:pt idx="6">
                  <c:v>R1017</c:v>
                </c:pt>
                <c:pt idx="7">
                  <c:v>R1018</c:v>
                </c:pt>
                <c:pt idx="8">
                  <c:v>R1019</c:v>
                </c:pt>
                <c:pt idx="9">
                  <c:v>R1020</c:v>
                </c:pt>
                <c:pt idx="10">
                  <c:v>R1021</c:v>
                </c:pt>
                <c:pt idx="11">
                  <c:v>R1022</c:v>
                </c:pt>
                <c:pt idx="12">
                  <c:v>R1023</c:v>
                </c:pt>
                <c:pt idx="13">
                  <c:v>R1024</c:v>
                </c:pt>
                <c:pt idx="14">
                  <c:v>R1025</c:v>
                </c:pt>
                <c:pt idx="15">
                  <c:v>R1026</c:v>
                </c:pt>
              </c:strCache>
            </c:strRef>
          </c:cat>
          <c:val>
            <c:numRef>
              <c:f>'Q4'!$D$5:$D$21</c:f>
              <c:numCache>
                <c:formatCode>General</c:formatCode>
                <c:ptCount val="16"/>
                <c:pt idx="0">
                  <c:v>9250.3617857142908</c:v>
                </c:pt>
                <c:pt idx="1">
                  <c:v>10179.941965317917</c:v>
                </c:pt>
                <c:pt idx="2">
                  <c:v>6890.7568235294129</c:v>
                </c:pt>
                <c:pt idx="3">
                  <c:v>16950.485000000001</c:v>
                </c:pt>
                <c:pt idx="4">
                  <c:v>7570.7550000000001</c:v>
                </c:pt>
                <c:pt idx="5">
                  <c:v>8133.0084090909113</c:v>
                </c:pt>
                <c:pt idx="6">
                  <c:v>8667.3661538461529</c:v>
                </c:pt>
                <c:pt idx="7">
                  <c:v>12570.970000000001</c:v>
                </c:pt>
                <c:pt idx="8">
                  <c:v>12706.975999999999</c:v>
                </c:pt>
                <c:pt idx="9">
                  <c:v>11716.453333333333</c:v>
                </c:pt>
                <c:pt idx="10">
                  <c:v>11518.785652173914</c:v>
                </c:pt>
                <c:pt idx="11">
                  <c:v>11637.812000000002</c:v>
                </c:pt>
                <c:pt idx="12">
                  <c:v>12785.637000000001</c:v>
                </c:pt>
                <c:pt idx="13">
                  <c:v>13360.978888888887</c:v>
                </c:pt>
                <c:pt idx="14">
                  <c:v>10510.31380952381</c:v>
                </c:pt>
                <c:pt idx="15">
                  <c:v>12296.779729729731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A-43AB-97D5-0FFF1071C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2091024"/>
        <c:axId val="352098224"/>
      </c:barChart>
      <c:dateAx>
        <c:axId val="3520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98224"/>
        <c:crosses val="autoZero"/>
        <c:auto val="0"/>
        <c:lblOffset val="100"/>
        <c:baseTimeUnit val="days"/>
      </c:dateAx>
      <c:valAx>
        <c:axId val="3520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Data Analysis and Insights.xlsx]Q5!PivotTable3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Average of HBA1C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'Q5'!$A$4:$A$52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strCache>
            </c:strRef>
          </c:cat>
          <c:val>
            <c:numRef>
              <c:f>'Q5'!$B$4:$B$52</c:f>
              <c:numCache>
                <c:formatCode>0.00</c:formatCode>
                <c:ptCount val="48"/>
                <c:pt idx="0">
                  <c:v>5.1409574468085095</c:v>
                </c:pt>
                <c:pt idx="1">
                  <c:v>5.1781395348837203</c:v>
                </c:pt>
                <c:pt idx="2">
                  <c:v>9.3244827586206878</c:v>
                </c:pt>
                <c:pt idx="3">
                  <c:v>5.1174418604651155</c:v>
                </c:pt>
                <c:pt idx="4">
                  <c:v>5.2767307692307703</c:v>
                </c:pt>
                <c:pt idx="5">
                  <c:v>5.1892000000000005</c:v>
                </c:pt>
                <c:pt idx="6">
                  <c:v>5.1626086956521737</c:v>
                </c:pt>
                <c:pt idx="7">
                  <c:v>5.2589473684210528</c:v>
                </c:pt>
                <c:pt idx="8">
                  <c:v>5.1029545454545451</c:v>
                </c:pt>
                <c:pt idx="9">
                  <c:v>4.9407843137254908</c:v>
                </c:pt>
                <c:pt idx="10">
                  <c:v>5.2207142857142861</c:v>
                </c:pt>
                <c:pt idx="11">
                  <c:v>5.2043396226415126</c:v>
                </c:pt>
                <c:pt idx="12">
                  <c:v>5.1835714285714278</c:v>
                </c:pt>
                <c:pt idx="13">
                  <c:v>5.3330434782608718</c:v>
                </c:pt>
                <c:pt idx="14">
                  <c:v>5.1798000000000002</c:v>
                </c:pt>
                <c:pt idx="15">
                  <c:v>5.0353333333333339</c:v>
                </c:pt>
                <c:pt idx="16">
                  <c:v>5.3554098360655757</c:v>
                </c:pt>
                <c:pt idx="17">
                  <c:v>5.1452500000000008</c:v>
                </c:pt>
                <c:pt idx="18">
                  <c:v>9.0571428571428587</c:v>
                </c:pt>
                <c:pt idx="19">
                  <c:v>5.2648076923076932</c:v>
                </c:pt>
                <c:pt idx="20">
                  <c:v>5.2577272727272737</c:v>
                </c:pt>
                <c:pt idx="21">
                  <c:v>5.4913333333333316</c:v>
                </c:pt>
                <c:pt idx="22">
                  <c:v>5.1522222222222203</c:v>
                </c:pt>
                <c:pt idx="23">
                  <c:v>9.3903846153846171</c:v>
                </c:pt>
                <c:pt idx="24">
                  <c:v>5.2017021276595727</c:v>
                </c:pt>
                <c:pt idx="25">
                  <c:v>5.2441999999999993</c:v>
                </c:pt>
                <c:pt idx="26">
                  <c:v>9.2566666666666677</c:v>
                </c:pt>
                <c:pt idx="27">
                  <c:v>5.5520930232558126</c:v>
                </c:pt>
                <c:pt idx="28">
                  <c:v>5.3657894736842096</c:v>
                </c:pt>
                <c:pt idx="29">
                  <c:v>9.0052941176470593</c:v>
                </c:pt>
                <c:pt idx="30">
                  <c:v>9.5634482758620702</c:v>
                </c:pt>
                <c:pt idx="31">
                  <c:v>9.5440816326530609</c:v>
                </c:pt>
                <c:pt idx="32">
                  <c:v>5.2236206896551725</c:v>
                </c:pt>
                <c:pt idx="33">
                  <c:v>8.9482142857142826</c:v>
                </c:pt>
                <c:pt idx="34">
                  <c:v>9.06689655172414</c:v>
                </c:pt>
                <c:pt idx="35">
                  <c:v>5.1579245283018871</c:v>
                </c:pt>
                <c:pt idx="36">
                  <c:v>9.155510204081633</c:v>
                </c:pt>
                <c:pt idx="37">
                  <c:v>9.5128888888888898</c:v>
                </c:pt>
                <c:pt idx="38">
                  <c:v>5.0845833333333355</c:v>
                </c:pt>
                <c:pt idx="39">
                  <c:v>9.4260000000000019</c:v>
                </c:pt>
                <c:pt idx="40">
                  <c:v>5.3502325581395347</c:v>
                </c:pt>
                <c:pt idx="41">
                  <c:v>9.0087755102040834</c:v>
                </c:pt>
                <c:pt idx="42">
                  <c:v>9.3065384615384641</c:v>
                </c:pt>
                <c:pt idx="43">
                  <c:v>8.7708695652173905</c:v>
                </c:pt>
                <c:pt idx="44">
                  <c:v>9.6813636363636366</c:v>
                </c:pt>
                <c:pt idx="45">
                  <c:v>5.5043478260869572</c:v>
                </c:pt>
                <c:pt idx="46">
                  <c:v>8.9522727272727298</c:v>
                </c:pt>
                <c:pt idx="47">
                  <c:v>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C-475F-BD4B-523631B888D2}"/>
            </c:ext>
          </c:extLst>
        </c:ser>
        <c:ser>
          <c:idx val="1"/>
          <c:order val="1"/>
          <c:tx>
            <c:strRef>
              <c:f>'Q5'!$C$3</c:f>
              <c:strCache>
                <c:ptCount val="1"/>
                <c:pt idx="0">
                  <c:v>Average of BMI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'Q5'!$A$4:$A$52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strCache>
            </c:strRef>
          </c:cat>
          <c:val>
            <c:numRef>
              <c:f>'Q5'!$C$4:$C$52</c:f>
              <c:numCache>
                <c:formatCode>0.00</c:formatCode>
                <c:ptCount val="48"/>
                <c:pt idx="0">
                  <c:v>31.26037234042553</c:v>
                </c:pt>
                <c:pt idx="1">
                  <c:v>29.654186046511636</c:v>
                </c:pt>
                <c:pt idx="2">
                  <c:v>28.018275862068961</c:v>
                </c:pt>
                <c:pt idx="3">
                  <c:v>29.273720930232553</c:v>
                </c:pt>
                <c:pt idx="4">
                  <c:v>32.581826923076918</c:v>
                </c:pt>
                <c:pt idx="5">
                  <c:v>30.829300000000003</c:v>
                </c:pt>
                <c:pt idx="6">
                  <c:v>29.017500000000002</c:v>
                </c:pt>
                <c:pt idx="7">
                  <c:v>30.344210526315791</c:v>
                </c:pt>
                <c:pt idx="8">
                  <c:v>30.441363636363644</c:v>
                </c:pt>
                <c:pt idx="9">
                  <c:v>30.316274509803915</c:v>
                </c:pt>
                <c:pt idx="10">
                  <c:v>31.029285714285717</c:v>
                </c:pt>
                <c:pt idx="11">
                  <c:v>30.763301886792448</c:v>
                </c:pt>
                <c:pt idx="12">
                  <c:v>33.517767857142864</c:v>
                </c:pt>
                <c:pt idx="13">
                  <c:v>31.107065217391309</c:v>
                </c:pt>
                <c:pt idx="14">
                  <c:v>33.246399999999994</c:v>
                </c:pt>
                <c:pt idx="15">
                  <c:v>31.452444444444442</c:v>
                </c:pt>
                <c:pt idx="16">
                  <c:v>31.034344262295082</c:v>
                </c:pt>
                <c:pt idx="17">
                  <c:v>30.47025</c:v>
                </c:pt>
                <c:pt idx="18">
                  <c:v>29.481666666666666</c:v>
                </c:pt>
                <c:pt idx="19">
                  <c:v>30.131538461538465</c:v>
                </c:pt>
                <c:pt idx="20">
                  <c:v>28.330568181818183</c:v>
                </c:pt>
                <c:pt idx="21">
                  <c:v>30.116999999999997</c:v>
                </c:pt>
                <c:pt idx="22">
                  <c:v>31.188796296296303</c:v>
                </c:pt>
                <c:pt idx="23">
                  <c:v>30.043749999999996</c:v>
                </c:pt>
                <c:pt idx="24">
                  <c:v>30.411702127659566</c:v>
                </c:pt>
                <c:pt idx="25">
                  <c:v>32.304999999999986</c:v>
                </c:pt>
                <c:pt idx="26">
                  <c:v>30.244999999999997</c:v>
                </c:pt>
                <c:pt idx="27">
                  <c:v>30.940465116279061</c:v>
                </c:pt>
                <c:pt idx="28">
                  <c:v>30.956754385964906</c:v>
                </c:pt>
                <c:pt idx="29">
                  <c:v>32.274901960784312</c:v>
                </c:pt>
                <c:pt idx="30">
                  <c:v>32.017241379310356</c:v>
                </c:pt>
                <c:pt idx="31">
                  <c:v>29.947959183673461</c:v>
                </c:pt>
                <c:pt idx="32">
                  <c:v>30.550775862068956</c:v>
                </c:pt>
                <c:pt idx="33">
                  <c:v>31.368303571428573</c:v>
                </c:pt>
                <c:pt idx="34">
                  <c:v>31.402155172413803</c:v>
                </c:pt>
                <c:pt idx="35">
                  <c:v>30.202735849056602</c:v>
                </c:pt>
                <c:pt idx="36">
                  <c:v>31.042244897959193</c:v>
                </c:pt>
                <c:pt idx="37">
                  <c:v>33.014888888888883</c:v>
                </c:pt>
                <c:pt idx="38">
                  <c:v>33.436770833333327</c:v>
                </c:pt>
                <c:pt idx="39">
                  <c:v>29.915699999999994</c:v>
                </c:pt>
                <c:pt idx="40">
                  <c:v>31.701279069767438</c:v>
                </c:pt>
                <c:pt idx="41">
                  <c:v>32.402755102040821</c:v>
                </c:pt>
                <c:pt idx="42">
                  <c:v>31.349230769230772</c:v>
                </c:pt>
                <c:pt idx="43">
                  <c:v>32.548260869565226</c:v>
                </c:pt>
                <c:pt idx="44">
                  <c:v>32.31431818181818</c:v>
                </c:pt>
                <c:pt idx="45">
                  <c:v>31.893260869565211</c:v>
                </c:pt>
                <c:pt idx="46">
                  <c:v>33.284090909090907</c:v>
                </c:pt>
                <c:pt idx="47">
                  <c:v>26.885000000000002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C-475F-BD4B-523631B8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20624"/>
        <c:axId val="251204304"/>
      </c:lineChart>
      <c:catAx>
        <c:axId val="2512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304"/>
        <c:crosses val="autoZero"/>
        <c:auto val="1"/>
        <c:lblAlgn val="ctr"/>
        <c:lblOffset val="100"/>
        <c:noMultiLvlLbl val="0"/>
      </c:catAx>
      <c:valAx>
        <c:axId val="2512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Data Analysis and Insights.xlsx]Q6!PivotTable4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3.1902507363428444E-2"/>
                  <c:y val="-0.25868984657941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'Q6'!$A$4:$A$52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strCache>
            </c:strRef>
          </c:cat>
          <c:val>
            <c:numRef>
              <c:f>'Q6'!$B$4:$B$52</c:f>
              <c:numCache>
                <c:formatCode>0.00</c:formatCode>
                <c:ptCount val="48"/>
                <c:pt idx="0">
                  <c:v>6611.3115957446753</c:v>
                </c:pt>
                <c:pt idx="1">
                  <c:v>9677.186860465119</c:v>
                </c:pt>
                <c:pt idx="2">
                  <c:v>7411.4482758620688</c:v>
                </c:pt>
                <c:pt idx="3">
                  <c:v>5214.5293023255808</c:v>
                </c:pt>
                <c:pt idx="4">
                  <c:v>9806.2325000000019</c:v>
                </c:pt>
                <c:pt idx="5">
                  <c:v>11092.933599999997</c:v>
                </c:pt>
                <c:pt idx="6">
                  <c:v>9765.5713043478245</c:v>
                </c:pt>
                <c:pt idx="7">
                  <c:v>9184.8870175438587</c:v>
                </c:pt>
                <c:pt idx="8">
                  <c:v>5920.5868181818187</c:v>
                </c:pt>
                <c:pt idx="9">
                  <c:v>11846.241764705885</c:v>
                </c:pt>
                <c:pt idx="10">
                  <c:v>9219.8155357142859</c:v>
                </c:pt>
                <c:pt idx="11">
                  <c:v>9914.8000000000011</c:v>
                </c:pt>
                <c:pt idx="12">
                  <c:v>13787.847321428573</c:v>
                </c:pt>
                <c:pt idx="13">
                  <c:v>10346.343043478264</c:v>
                </c:pt>
                <c:pt idx="14">
                  <c:v>14698.091000000004</c:v>
                </c:pt>
                <c:pt idx="15">
                  <c:v>11891.08333333333</c:v>
                </c:pt>
                <c:pt idx="16">
                  <c:v>11886.587049180331</c:v>
                </c:pt>
                <c:pt idx="17">
                  <c:v>10817.261499999997</c:v>
                </c:pt>
                <c:pt idx="18">
                  <c:v>12290.951190476188</c:v>
                </c:pt>
                <c:pt idx="19">
                  <c:v>16503.81384615384</c:v>
                </c:pt>
                <c:pt idx="20">
                  <c:v>10223.004772727272</c:v>
                </c:pt>
                <c:pt idx="21">
                  <c:v>13882.343777777774</c:v>
                </c:pt>
                <c:pt idx="22">
                  <c:v>13058.025370370366</c:v>
                </c:pt>
                <c:pt idx="23">
                  <c:v>12031.149615384611</c:v>
                </c:pt>
                <c:pt idx="24">
                  <c:v>13180.461702127661</c:v>
                </c:pt>
                <c:pt idx="25">
                  <c:v>17980.606000000003</c:v>
                </c:pt>
                <c:pt idx="26">
                  <c:v>15162.016862745093</c:v>
                </c:pt>
                <c:pt idx="27">
                  <c:v>15183.109069767441</c:v>
                </c:pt>
                <c:pt idx="28">
                  <c:v>17592.405438596492</c:v>
                </c:pt>
                <c:pt idx="29">
                  <c:v>19264.404705882356</c:v>
                </c:pt>
                <c:pt idx="30">
                  <c:v>15253.752241379312</c:v>
                </c:pt>
                <c:pt idx="31">
                  <c:v>14768.245306122451</c:v>
                </c:pt>
                <c:pt idx="32">
                  <c:v>16208.155862068963</c:v>
                </c:pt>
                <c:pt idx="33">
                  <c:v>17321.895535714284</c:v>
                </c:pt>
                <c:pt idx="34">
                  <c:v>16571.974482758622</c:v>
                </c:pt>
                <c:pt idx="35">
                  <c:v>16029.775283018867</c:v>
                </c:pt>
                <c:pt idx="36">
                  <c:v>17861.568367346947</c:v>
                </c:pt>
                <c:pt idx="37">
                  <c:v>18447.75711111111</c:v>
                </c:pt>
                <c:pt idx="38">
                  <c:v>17000.735208333335</c:v>
                </c:pt>
                <c:pt idx="39">
                  <c:v>15703.818199999996</c:v>
                </c:pt>
                <c:pt idx="40">
                  <c:v>14948.267674418605</c:v>
                </c:pt>
                <c:pt idx="41">
                  <c:v>18163.963877551025</c:v>
                </c:pt>
                <c:pt idx="42">
                  <c:v>20577.024615384613</c:v>
                </c:pt>
                <c:pt idx="43">
                  <c:v>22024.457391304342</c:v>
                </c:pt>
                <c:pt idx="44">
                  <c:v>19325.295454545456</c:v>
                </c:pt>
                <c:pt idx="45">
                  <c:v>19904.59304347826</c:v>
                </c:pt>
                <c:pt idx="46">
                  <c:v>22631.465</c:v>
                </c:pt>
                <c:pt idx="47">
                  <c:v>29330.98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7-490C-8C63-82DA7147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02864"/>
        <c:axId val="251200464"/>
      </c:lineChart>
      <c:catAx>
        <c:axId val="2512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0464"/>
        <c:crosses val="autoZero"/>
        <c:auto val="1"/>
        <c:lblAlgn val="ctr"/>
        <c:lblOffset val="100"/>
        <c:noMultiLvlLbl val="0"/>
      </c:catAx>
      <c:valAx>
        <c:axId val="2512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80962</xdr:rowOff>
    </xdr:from>
    <xdr:to>
      <xdr:col>12</xdr:col>
      <xdr:colOff>257175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08EC2-8DA8-758B-B7E9-BB73D4488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8</xdr:row>
      <xdr:rowOff>100011</xdr:rowOff>
    </xdr:from>
    <xdr:to>
      <xdr:col>10</xdr:col>
      <xdr:colOff>180975</xdr:colOff>
      <xdr:row>27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A3B9E-F244-595B-5BEB-42D36ED7E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119062</xdr:rowOff>
    </xdr:from>
    <xdr:to>
      <xdr:col>14</xdr:col>
      <xdr:colOff>66675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01F78-4091-C769-A911-0D889FE64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4</xdr:row>
      <xdr:rowOff>14287</xdr:rowOff>
    </xdr:from>
    <xdr:to>
      <xdr:col>14</xdr:col>
      <xdr:colOff>466724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1A325-458E-E92E-C748-A041BEA10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200024</xdr:colOff>
      <xdr:row>1</xdr:row>
      <xdr:rowOff>71437</xdr:rowOff>
    </xdr:from>
    <xdr:to>
      <xdr:col>26</xdr:col>
      <xdr:colOff>209549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69B0D-11C2-4140-0B3C-E27657DB8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3</xdr:row>
      <xdr:rowOff>147636</xdr:rowOff>
    </xdr:from>
    <xdr:to>
      <xdr:col>13</xdr:col>
      <xdr:colOff>571500</xdr:colOff>
      <xdr:row>20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0CCB-91E9-9BDD-70B9-7F424193F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esh Shende" refreshedDate="45741.922174652776" createdVersion="8" refreshedVersion="8" minRefreshableVersion="3" recordCount="2335" xr:uid="{0D51B046-8795-4429-AE3A-7DF1DD8C3ECD}">
  <cacheSource type="worksheet">
    <worksheetSource ref="A1:Q2336" sheet="Healthcare"/>
  </cacheSource>
  <cacheFields count="17">
    <cacheField name="Customer ID" numFmtId="0">
      <sharedItems/>
    </cacheField>
    <cacheField name="First Name" numFmtId="0">
      <sharedItems/>
    </cacheField>
    <cacheField name="BMI" numFmtId="0">
      <sharedItems containsSemiMixedTypes="0" containsString="0" containsNumber="1" minValue="15.01" maxValue="55.05" count="1335">
        <n v="47.41"/>
        <n v="30.36"/>
        <n v="34.484999999999999"/>
        <n v="38.094999999999999"/>
        <n v="35.53"/>
        <n v="32.799999999999997"/>
        <n v="36.4"/>
        <n v="36.96"/>
        <n v="41.14"/>
        <n v="38.06"/>
        <n v="37.700000000000003"/>
        <n v="42.13"/>
        <n v="40.92"/>
        <n v="40.564999999999998"/>
        <n v="36.384999999999998"/>
        <n v="39.9"/>
        <n v="33.799999999999997"/>
        <n v="36.765000000000001"/>
        <n v="36.954999999999998"/>
        <n v="42.9"/>
        <n v="36.299999999999997"/>
        <n v="32.200000000000003"/>
        <n v="31.3"/>
        <n v="41.8"/>
        <n v="35.090000000000003"/>
        <n v="33.880000000000003"/>
        <n v="30.875"/>
        <n v="36.86"/>
        <n v="35.86"/>
        <n v="37.049999999999997"/>
        <n v="43.89"/>
        <n v="42.35"/>
        <n v="31.35"/>
        <n v="47.6"/>
        <n v="46.2"/>
        <n v="32.015000000000001"/>
        <n v="32.450000000000003"/>
        <n v="34.96"/>
        <n v="35.5"/>
        <n v="52.58"/>
        <n v="35.200000000000003"/>
        <n v="34.21"/>
        <n v="38.94"/>
        <n v="30.21"/>
        <n v="33.630000000000003"/>
        <n v="40.369999999999997"/>
        <n v="53.09"/>
        <n v="31.79"/>
        <n v="41.895000000000003"/>
        <n v="31.16"/>
        <n v="34.104999999999997"/>
        <n v="51.93"/>
        <n v="38.950000000000003"/>
        <n v="36.630000000000003"/>
        <n v="34.200000000000003"/>
        <n v="50.63"/>
        <n v="36.479999999999997"/>
        <n v="54.82"/>
        <n v="51.48"/>
        <n v="52.06"/>
        <n v="30.684999999999999"/>
        <n v="36.08"/>
        <n v="54.99"/>
        <n v="35.97"/>
        <n v="45.54"/>
        <n v="30.8"/>
        <n v="38.39"/>
        <n v="32.299999999999997"/>
        <n v="48.8"/>
        <n v="45.5"/>
        <n v="53.61"/>
        <n v="36.19"/>
        <n v="34.6"/>
        <n v="54.12"/>
        <n v="48.82"/>
        <n v="51.01"/>
        <n v="45.65"/>
        <n v="52.9"/>
        <n v="45.41"/>
        <n v="49.41"/>
        <n v="31.824999999999999"/>
        <n v="51.28"/>
        <n v="33.11"/>
        <n v="54.74"/>
        <n v="32.56"/>
        <n v="39.049999999999997"/>
        <n v="42.75"/>
        <n v="50.58"/>
        <n v="30.495000000000001"/>
        <n v="48.31"/>
        <n v="48.99"/>
        <n v="44.34"/>
        <n v="41.51"/>
        <n v="48.2"/>
        <n v="35.75"/>
        <n v="53.81"/>
        <n v="49.48"/>
        <n v="34.1"/>
        <n v="35.299999999999997"/>
        <n v="43.83"/>
        <n v="50.07"/>
        <n v="32.774999999999999"/>
        <n v="48.93"/>
        <n v="37.07"/>
        <n v="51.51"/>
        <n v="34.799999999999997"/>
        <n v="36.67"/>
        <n v="30.9"/>
        <n v="44.88"/>
        <n v="44.32"/>
        <n v="46.39"/>
        <n v="30.78"/>
        <n v="41.46"/>
        <n v="48"/>
        <n v="49.13"/>
        <n v="37.799999999999997"/>
        <n v="38.299999999999997"/>
        <n v="30.2"/>
        <n v="48.32"/>
        <n v="44.86"/>
        <n v="52.15"/>
        <n v="41.12"/>
        <n v="46.85"/>
        <n v="42.24"/>
        <n v="34.39"/>
        <n v="42.89"/>
        <n v="53.62"/>
        <n v="33.4"/>
        <n v="42.71"/>
        <n v="41.52"/>
        <n v="39.4"/>
        <n v="46.45"/>
        <n v="26.07"/>
        <n v="36.54"/>
        <n v="51.64"/>
        <n v="42.83"/>
        <n v="40.15"/>
        <n v="27.8"/>
        <n v="45.81"/>
        <n v="34.43"/>
        <n v="41.33"/>
        <n v="31.92"/>
        <n v="39.799999999999997"/>
        <n v="42.82"/>
        <n v="35.625"/>
        <n v="42.69"/>
        <n v="37.869999999999997"/>
        <n v="40.61"/>
        <n v="49.49"/>
        <n v="37.619999999999997"/>
        <n v="33.5"/>
        <n v="47.46"/>
        <n v="49.24"/>
        <n v="54.4"/>
        <n v="39.729999999999997"/>
        <n v="35.68"/>
        <n v="48.86"/>
        <n v="32.49"/>
        <n v="39"/>
        <n v="33.42"/>
        <n v="37.18"/>
        <n v="33.33"/>
        <n v="53.21"/>
        <n v="38.729999999999997"/>
        <n v="29.73"/>
        <n v="34.700000000000003"/>
        <n v="38.28"/>
        <n v="33.57"/>
        <n v="38.17"/>
        <n v="34.4"/>
        <n v="31.73"/>
        <n v="36.64"/>
        <n v="36.85"/>
        <n v="39.14"/>
        <n v="32.9"/>
        <n v="29.78"/>
        <n v="32.78"/>
        <n v="41.65"/>
        <n v="50.79"/>
        <n v="35.43"/>
        <n v="35.25"/>
        <n v="31.02"/>
        <n v="35.6"/>
        <n v="29.06"/>
        <n v="35.799999999999997"/>
        <n v="49.8"/>
        <n v="35.71"/>
        <n v="33.69"/>
        <n v="42.27"/>
        <n v="53.25"/>
        <n v="26.8"/>
        <n v="28.5"/>
        <n v="22.895"/>
        <n v="34.06"/>
        <n v="36.409999999999997"/>
        <n v="52.3"/>
        <n v="52.66"/>
        <n v="29.57"/>
        <n v="36.99"/>
        <n v="31.4"/>
        <n v="34.9"/>
        <n v="31.13"/>
        <n v="31.68"/>
        <n v="33.534999999999997"/>
        <n v="32.700000000000003"/>
        <n v="41.25"/>
        <n v="36.159999999999997"/>
        <n v="33.72"/>
        <n v="37.74"/>
        <n v="48.75"/>
        <n v="31.065000000000001"/>
        <n v="23.55"/>
        <n v="30.18"/>
        <n v="29.94"/>
        <n v="53.06"/>
        <n v="30.25"/>
        <n v="46.68"/>
        <n v="30.4"/>
        <n v="51.18"/>
        <n v="22.18"/>
        <n v="45.52"/>
        <n v="52.81"/>
        <n v="33.58"/>
        <n v="37.524999999999999"/>
        <n v="34.5"/>
        <n v="28.16"/>
        <n v="30.02"/>
        <n v="37.82"/>
        <n v="33.14"/>
        <n v="25.14"/>
        <n v="20.18"/>
        <n v="44.36"/>
        <n v="23.82"/>
        <n v="45"/>
        <n v="26.62"/>
        <n v="32.67"/>
        <n v="44.44"/>
        <n v="28.31"/>
        <n v="25.05"/>
        <n v="28.34"/>
        <n v="17.765000000000001"/>
        <n v="36.119999999999997"/>
        <n v="23.19"/>
        <n v="35.99"/>
        <n v="26.24"/>
        <n v="31.36"/>
        <n v="25.69"/>
        <n v="25.46"/>
        <n v="31.83"/>
        <n v="24.43"/>
        <n v="41.9"/>
        <n v="22.88"/>
        <n v="29.734999999999999"/>
        <n v="40.74"/>
        <n v="24.14"/>
        <n v="25.15"/>
        <n v="28.71"/>
        <n v="23"/>
        <n v="24.25"/>
        <n v="23.85"/>
        <n v="40.020000000000003"/>
        <n v="19.170000000000002"/>
        <n v="43.53"/>
        <n v="46.06"/>
        <n v="29.92"/>
        <n v="28.46"/>
        <n v="24.56"/>
        <n v="41.19"/>
        <n v="18.63"/>
        <n v="26.26"/>
        <n v="22.37"/>
        <n v="39.619999999999997"/>
        <n v="18.329999999999998"/>
        <n v="17.11"/>
        <n v="43.5"/>
        <n v="25.364999999999998"/>
        <n v="28.594999999999999"/>
        <n v="29.83"/>
        <n v="24.7"/>
        <n v="17.940000000000001"/>
        <n v="21.08"/>
        <n v="37.715000000000003"/>
        <n v="22.39"/>
        <n v="28.78"/>
        <n v="26.39"/>
        <n v="19.260000000000002"/>
        <n v="26.92"/>
        <n v="19.73"/>
        <n v="23.56"/>
        <n v="37.67"/>
        <n v="18.73"/>
        <n v="33.090000000000003"/>
        <n v="27.74"/>
        <n v="24.2"/>
        <n v="22.03"/>
        <n v="26.885000000000002"/>
        <n v="16.36"/>
        <n v="16.05"/>
        <n v="29.07"/>
        <n v="17.43"/>
        <n v="19.329999999999998"/>
        <n v="30.52"/>
        <n v="39.21"/>
        <n v="26.98"/>
        <n v="25.84"/>
        <n v="23.94"/>
        <n v="20.03"/>
        <n v="41.42"/>
        <n v="27.645"/>
        <n v="22.72"/>
        <n v="36.520000000000003"/>
        <n v="33.96"/>
        <n v="26.695"/>
        <n v="18.45"/>
        <n v="33.18"/>
        <n v="36.1"/>
        <n v="22.77"/>
        <n v="21.24"/>
        <n v="17.600000000000001"/>
        <n v="26.29"/>
        <n v="35.31"/>
        <n v="27.04"/>
        <n v="30.23"/>
        <n v="30.6"/>
        <n v="16.86"/>
        <n v="16.3"/>
        <n v="29.81"/>
        <n v="16.329999999999998"/>
        <n v="16.37"/>
        <n v="22.42"/>
        <n v="31.9"/>
        <n v="28.975000000000001"/>
        <n v="24.86"/>
        <n v="19.54"/>
        <n v="26.74"/>
        <n v="22.99"/>
        <n v="31.46"/>
        <n v="30.86"/>
        <n v="31.96"/>
        <n v="23.76"/>
        <n v="19.38"/>
        <n v="16.21"/>
        <n v="32.54"/>
        <n v="35.909999999999997"/>
        <n v="32.06"/>
        <n v="24.1"/>
        <n v="27.1"/>
        <n v="24.42"/>
        <n v="27.79"/>
        <n v="32.68"/>
        <n v="26.4"/>
        <n v="23.655000000000001"/>
        <n v="27.36"/>
        <n v="27.82"/>
        <n v="25.1"/>
        <n v="32.11"/>
        <n v="29.8"/>
        <n v="24.01"/>
        <n v="23.21"/>
        <n v="21.2"/>
        <n v="28.215"/>
        <n v="22.61"/>
        <n v="24.32"/>
        <n v="20.96"/>
        <n v="19.68"/>
        <n v="18.100000000000001"/>
        <n v="29.64"/>
        <n v="25.3"/>
        <n v="27.6"/>
        <n v="25.08"/>
        <n v="22.2"/>
        <n v="25.71"/>
        <n v="41.91"/>
        <n v="25.85"/>
        <n v="23.844999999999999"/>
        <n v="30.59"/>
        <n v="24.795000000000002"/>
        <n v="24.13"/>
        <n v="28"/>
        <n v="26.125"/>
        <n v="25.6"/>
        <n v="24.984999999999999"/>
        <n v="33.1"/>
        <n v="27.83"/>
        <n v="27.265000000000001"/>
        <n v="26.7"/>
        <n v="29.925000000000001"/>
        <n v="19.95"/>
        <n v="24.225000000000001"/>
        <n v="28.12"/>
        <n v="23.98"/>
        <n v="30"/>
        <n v="17.350000000000001"/>
        <n v="22.704999999999998"/>
        <n v="25.41"/>
        <n v="18.23"/>
        <n v="37.4"/>
        <n v="25.27"/>
        <n v="55.05"/>
        <n v="24.89"/>
        <n v="18.715"/>
        <n v="26.6"/>
        <n v="30.114999999999998"/>
        <n v="24.605"/>
        <n v="29.6"/>
        <n v="20.9"/>
        <n v="28.3"/>
        <n v="54.3"/>
        <n v="33.344999999999999"/>
        <n v="33"/>
        <n v="28.024999999999999"/>
        <n v="28.69"/>
        <n v="40.28"/>
        <n v="37.299999999999997"/>
        <n v="54.47"/>
        <n v="51.47"/>
        <n v="49.77"/>
        <n v="25.555"/>
        <n v="53.93"/>
        <n v="27.5"/>
        <n v="21.8"/>
        <n v="26.41"/>
        <n v="27.835000000000001"/>
        <n v="51.74"/>
        <n v="23.37"/>
        <n v="29.7"/>
        <n v="20.045000000000002"/>
        <n v="28.93"/>
        <n v="33.82"/>
        <n v="20.234999999999999"/>
        <n v="49.2"/>
        <n v="28.38"/>
        <n v="24.64"/>
        <n v="39.71"/>
        <n v="22.22"/>
        <n v="51.37"/>
        <n v="25.9"/>
        <n v="35.72"/>
        <n v="27.94"/>
        <n v="18.3"/>
        <n v="38.83"/>
        <n v="46.4"/>
        <n v="51.92"/>
        <n v="32.395000000000003"/>
        <n v="46.19"/>
        <n v="27.93"/>
        <n v="45.62"/>
        <n v="20.13"/>
        <n v="49.05"/>
        <n v="51.94"/>
        <n v="22.6"/>
        <n v="46.69"/>
        <n v="28.49"/>
        <n v="24.4"/>
        <n v="29.15"/>
        <n v="27.28"/>
        <n v="32.229999999999997"/>
        <n v="44.2"/>
        <n v="46.62"/>
        <n v="51.75"/>
        <n v="25.7"/>
        <n v="53.98"/>
        <n v="41.325000000000003"/>
        <n v="51.65"/>
        <n v="44.52"/>
        <n v="53.29"/>
        <n v="46.63"/>
        <n v="28.88"/>
        <n v="23.65"/>
        <n v="49.09"/>
        <n v="43.32"/>
        <n v="45.92"/>
        <n v="44.03"/>
        <n v="24.6"/>
        <n v="49.15"/>
        <n v="42.02"/>
        <n v="49.07"/>
        <n v="19.8"/>
        <n v="42.95"/>
        <n v="42.66"/>
        <n v="26.84"/>
        <n v="27.06"/>
        <n v="47.13"/>
        <n v="51.72"/>
        <n v="48.59"/>
        <n v="45.18"/>
        <n v="27.9"/>
        <n v="51.33"/>
        <n v="39.229999999999997"/>
        <n v="19.094999999999999"/>
        <n v="49.72"/>
        <n v="21.754999999999999"/>
        <n v="48.39"/>
        <n v="47.15"/>
        <n v="47.59"/>
        <n v="39.81"/>
        <n v="24.75"/>
        <n v="26.03"/>
        <n v="40.24"/>
        <n v="43.15"/>
        <n v="27.7"/>
        <n v="45.68"/>
        <n v="27.3"/>
        <n v="54.45"/>
        <n v="54.43"/>
        <n v="48.01"/>
        <n v="54.85"/>
        <n v="21.85"/>
        <n v="51.86"/>
        <n v="46.43"/>
        <n v="53.63"/>
        <n v="48.7"/>
        <n v="48.81"/>
        <n v="47.53"/>
        <n v="29.3"/>
        <n v="19.3"/>
        <n v="46.7"/>
        <n v="45.27"/>
        <n v="44.29"/>
        <n v="54.59"/>
        <n v="32.965000000000003"/>
        <n v="38.049999999999997"/>
        <n v="46.14"/>
        <n v="44.64"/>
        <n v="25.175000000000001"/>
        <n v="43.11"/>
        <n v="53.32"/>
        <n v="38.04"/>
        <n v="37.9"/>
        <n v="39.6"/>
        <n v="50.92"/>
        <n v="40.44"/>
        <n v="44.95"/>
        <n v="35.54"/>
        <n v="33.659999999999997"/>
        <n v="41.63"/>
        <n v="46.49"/>
        <n v="43.29"/>
        <n v="43.08"/>
        <n v="39.07"/>
        <n v="41.3"/>
        <n v="46.96"/>
        <n v="17.954999999999998"/>
        <n v="39.74"/>
        <n v="49.53"/>
        <n v="39.33"/>
        <n v="39.979999999999997"/>
        <n v="46.51"/>
        <n v="43.58"/>
        <n v="42.28"/>
        <n v="35.520000000000003"/>
        <n v="33.6"/>
        <n v="46.86"/>
        <n v="39.340000000000003"/>
        <n v="47"/>
        <n v="36.71"/>
        <n v="53.48"/>
        <n v="36.979999999999997"/>
        <n v="32.729999999999997"/>
        <n v="20.52"/>
        <n v="50.2"/>
        <n v="25.52"/>
        <n v="41.26"/>
        <n v="17.195"/>
        <n v="23.085000000000001"/>
        <n v="21.66"/>
        <n v="36.47"/>
        <n v="23.18"/>
        <n v="39.159999999999997"/>
        <n v="38.19"/>
        <n v="28.785"/>
        <n v="35.869999999999997"/>
        <n v="37.72"/>
        <n v="39.700000000000003"/>
        <n v="37.85"/>
        <n v="39.369999999999997"/>
        <n v="40.880000000000003"/>
        <n v="26.22"/>
        <n v="39.1"/>
        <n v="37.905000000000001"/>
        <n v="43.35"/>
        <n v="36.15"/>
        <n v="44.98"/>
        <n v="39.51"/>
        <n v="50.46"/>
        <n v="32.1"/>
        <n v="27.72"/>
        <n v="48.36"/>
        <n v="31.445"/>
        <n v="27.55"/>
        <n v="45.34"/>
        <n v="31.8"/>
        <n v="41.02"/>
        <n v="21.7"/>
        <n v="40.479999999999997"/>
        <n v="45.9"/>
        <n v="33.479999999999997"/>
        <n v="21.565000000000001"/>
        <n v="35.590000000000003"/>
        <n v="43.44"/>
        <n v="44.55"/>
        <n v="31.23"/>
        <n v="42.81"/>
        <n v="36.65"/>
        <n v="22.04"/>
        <n v="53.58"/>
        <n v="34.299999999999997"/>
        <n v="31.78"/>
        <n v="46.89"/>
        <n v="39.35"/>
        <n v="39.200000000000003"/>
        <n v="44.1"/>
        <n v="33.200000000000003"/>
        <n v="25"/>
        <n v="38.869999999999997"/>
        <n v="21.09"/>
        <n v="52.41"/>
        <n v="41.47"/>
        <n v="42.06"/>
        <n v="39.270000000000003"/>
        <n v="30.71"/>
        <n v="47.19"/>
        <n v="37.909999999999997"/>
        <n v="54.61"/>
        <n v="36.005000000000003"/>
        <n v="28.7"/>
        <n v="34.295000000000002"/>
        <n v="40.700000000000003"/>
        <n v="18.335000000000001"/>
        <n v="33.914999999999999"/>
        <n v="51.14"/>
        <n v="44"/>
        <n v="41.45"/>
        <n v="34.56"/>
        <n v="28.2"/>
        <n v="30.43"/>
        <n v="24.035"/>
        <n v="37.119999999999997"/>
        <n v="34.840000000000003"/>
        <n v="29.53"/>
        <n v="42.51"/>
        <n v="38.14"/>
        <n v="39.93"/>
        <n v="21.4"/>
        <n v="38.380000000000003"/>
        <n v="41.2"/>
        <n v="28.81"/>
        <n v="37.409999999999997"/>
        <n v="52.54"/>
        <n v="17.29"/>
        <n v="31.74"/>
        <n v="26.504999999999999"/>
        <n v="28.22"/>
        <n v="35"/>
        <n v="36.24"/>
        <n v="42.74"/>
        <n v="36.130000000000003"/>
        <n v="31.55"/>
        <n v="52.75"/>
        <n v="38"/>
        <n v="35.1"/>
        <n v="37.43"/>
        <n v="30.5"/>
        <n v="24.53"/>
        <n v="25.74"/>
        <n v="34.08"/>
        <n v="26.79"/>
        <n v="42.78"/>
        <n v="46.75"/>
        <n v="32.15"/>
        <n v="43.4"/>
        <n v="31.57"/>
        <n v="31.07"/>
        <n v="35.814999999999998"/>
        <n v="40.81"/>
        <n v="21.47"/>
        <n v="52.89"/>
        <n v="36.799999999999997"/>
        <n v="35.244999999999997"/>
        <n v="26.23"/>
        <n v="37.1"/>
        <n v="26.78"/>
        <n v="45.8"/>
        <n v="29"/>
        <n v="37.51"/>
        <n v="39.86"/>
        <n v="29.91"/>
        <n v="33.44"/>
        <n v="27.17"/>
        <n v="35.380000000000003"/>
        <n v="43.48"/>
        <n v="41.73"/>
        <n v="28.9"/>
        <n v="36.06"/>
        <n v="43.28"/>
        <n v="38.25"/>
        <n v="39.25"/>
        <n v="35.700000000000003"/>
        <n v="20.100000000000001"/>
        <n v="22.23"/>
        <n v="49.64"/>
        <n v="32.01"/>
        <n v="34.865000000000002"/>
        <n v="30.305"/>
        <n v="21.78"/>
        <n v="30.14"/>
        <n v="25.2"/>
        <n v="35.409999999999997"/>
        <n v="34.479999999999997"/>
        <n v="28.1"/>
        <n v="27"/>
        <n v="23.75"/>
        <n v="35.619999999999997"/>
        <n v="30.69"/>
        <n v="25.87"/>
        <n v="43.7"/>
        <n v="40.945"/>
        <n v="31.64"/>
        <n v="31.24"/>
        <n v="39.22"/>
        <n v="24.414999999999999"/>
        <n v="39.94"/>
        <n v="35.340000000000003"/>
        <n v="32.204999999999998"/>
        <n v="26.63"/>
        <n v="25.65"/>
        <n v="34.69"/>
        <n v="37.68"/>
        <n v="35.49"/>
        <n v="44.7"/>
        <n v="49.84"/>
        <n v="49.06"/>
        <n v="30.88"/>
        <n v="33.35"/>
        <n v="34.01"/>
        <n v="31.54"/>
        <n v="23.3"/>
        <n v="27.75"/>
        <n v="42.46"/>
        <n v="24.93"/>
        <n v="48.12"/>
        <n v="24.91"/>
        <n v="33.700000000000003"/>
        <n v="38.93"/>
        <n v="29.79"/>
        <n v="36.6"/>
        <n v="35.93"/>
        <n v="28.6"/>
        <n v="39.17"/>
        <n v="30.63"/>
        <n v="30.7"/>
        <n v="25.934999999999999"/>
        <n v="35.9"/>
        <n v="33.71"/>
        <n v="39.82"/>
        <n v="27.2"/>
        <n v="54"/>
        <n v="31.39"/>
        <n v="39.97"/>
        <n v="41.23"/>
        <n v="49.45"/>
        <n v="41.04"/>
        <n v="21.01"/>
        <n v="52.37"/>
        <n v="33.725000000000001"/>
        <n v="23.7"/>
        <n v="33.299999999999997"/>
        <n v="21.5"/>
        <n v="35.42"/>
        <n v="45.51"/>
        <n v="29.1"/>
        <n v="30.22"/>
        <n v="24.29"/>
        <n v="29.39"/>
        <n v="25.66"/>
        <n v="39.11"/>
        <n v="43.78"/>
        <n v="24.35"/>
        <n v="40.299999999999997"/>
        <n v="30.97"/>
        <n v="22.1"/>
        <n v="33.25"/>
        <n v="30.3"/>
        <n v="29.99"/>
        <n v="36.380000000000003"/>
        <n v="25.55"/>
        <n v="28.77"/>
        <n v="23.14"/>
        <n v="29.2"/>
        <n v="30.55"/>
        <n v="31.66"/>
        <n v="26.12"/>
        <n v="27.11"/>
        <n v="30.41"/>
        <n v="28.98"/>
        <n v="38.6"/>
        <n v="37.950000000000003"/>
        <n v="38.97"/>
        <n v="23.96"/>
        <n v="26.11"/>
        <n v="31.28"/>
        <n v="29.9"/>
        <n v="33.020000000000003"/>
        <n v="27.29"/>
        <n v="32.659999999999997"/>
        <n v="47.2"/>
        <n v="31.6"/>
        <n v="23.54"/>
        <n v="27.074999999999999"/>
        <n v="25.8"/>
        <n v="34.76"/>
        <n v="24"/>
        <n v="32.25"/>
        <n v="22.41"/>
        <n v="45.72"/>
        <n v="39.5"/>
        <n v="37.729999999999997"/>
        <n v="40.659999999999997"/>
        <n v="21.56"/>
        <n v="42.93"/>
        <n v="26.72"/>
        <n v="26.67"/>
        <n v="42.68"/>
        <n v="24.31"/>
        <n v="44.75"/>
        <n v="21.86"/>
        <n v="47.74"/>
        <n v="26.35"/>
        <n v="39.994999999999997"/>
        <n v="22.92"/>
        <n v="24.78"/>
        <n v="34.07"/>
        <n v="18.05"/>
        <n v="25.75"/>
        <n v="28.61"/>
        <n v="31.2"/>
        <n v="27.454999999999998"/>
        <n v="23.01"/>
        <n v="34.770000000000003"/>
        <n v="24.48"/>
        <n v="46.09"/>
        <n v="44.744999999999997"/>
        <n v="26.33"/>
        <n v="41.55"/>
        <n v="29.48"/>
        <n v="28.09"/>
        <n v="48.07"/>
        <n v="25.86"/>
        <n v="30.03"/>
        <n v="25.76"/>
        <n v="43.04"/>
        <n v="34.15"/>
        <n v="25.78"/>
        <n v="21.02"/>
        <n v="25.745000000000001"/>
        <n v="25.49"/>
        <n v="20.6"/>
        <n v="28.24"/>
        <n v="31.27"/>
        <n v="21.3"/>
        <n v="31.635000000000002"/>
        <n v="23.9"/>
        <n v="36.700000000000003"/>
        <n v="21.68"/>
        <n v="44.77"/>
        <n v="26.36"/>
        <n v="37.29"/>
        <n v="38.880000000000003"/>
        <n v="29.545000000000002"/>
        <n v="23.25"/>
        <n v="43.95"/>
        <n v="25.73"/>
        <n v="31.26"/>
        <n v="45.69"/>
        <n v="21.03"/>
        <n v="37"/>
        <n v="25.4"/>
        <n v="40.375"/>
        <n v="22.515000000000001"/>
        <n v="36.575000000000003"/>
        <n v="23.66"/>
        <n v="18.62"/>
        <n v="19.190000000000001"/>
        <n v="20.350000000000001"/>
        <n v="34.32"/>
        <n v="23.87"/>
        <n v="30.15"/>
        <n v="45.32"/>
        <n v="31.93"/>
        <n v="36"/>
        <n v="32"/>
        <n v="29.37"/>
        <n v="23.6"/>
        <n v="33.155000000000001"/>
        <n v="39.64"/>
        <n v="38.479999999999997"/>
        <n v="36.200000000000003"/>
        <n v="27.13"/>
        <n v="20.75"/>
        <n v="18.84"/>
        <n v="19.57"/>
        <n v="24.77"/>
        <n v="16.579999999999998"/>
        <n v="39.424999999999997"/>
        <n v="38.79"/>
        <n v="22.135000000000002"/>
        <n v="43.31"/>
        <n v="22.8"/>
        <n v="19.09"/>
        <n v="28.05"/>
        <n v="17.34"/>
        <n v="40.39"/>
        <n v="25.96"/>
        <n v="17.68"/>
        <n v="30.81"/>
        <n v="25.06"/>
        <n v="18.829999999999998"/>
        <n v="47.52"/>
        <n v="44.16"/>
        <n v="18.66"/>
        <n v="18.87"/>
        <n v="22.64"/>
        <n v="39.42"/>
        <n v="16.8"/>
        <n v="23.274999999999999"/>
        <n v="24.3"/>
        <n v="25.13"/>
        <n v="32.6"/>
        <n v="17.28"/>
        <n v="27.92"/>
        <n v="38.284999999999997"/>
        <n v="16.48"/>
        <n v="38.57"/>
        <n v="43.85"/>
        <n v="30.11"/>
        <n v="31.59"/>
        <n v="40.76"/>
        <n v="40.58"/>
        <n v="33.06"/>
        <n v="18.28"/>
        <n v="34.58"/>
        <n v="27.4"/>
        <n v="27.53"/>
        <n v="22.66"/>
        <n v="38.81"/>
        <n v="38.51"/>
        <n v="22.98"/>
        <n v="15.65"/>
        <n v="37.22"/>
        <n v="40.31"/>
        <n v="42.85"/>
        <n v="32.340000000000003"/>
        <n v="17.78"/>
        <n v="40.119999999999997"/>
        <n v="19.350000000000001"/>
        <n v="36.69"/>
        <n v="28.51"/>
        <n v="24.33"/>
        <n v="19.855"/>
        <n v="39.43"/>
        <n v="27.34"/>
        <n v="39.01"/>
        <n v="18.989999999999998"/>
        <n v="42.3"/>
        <n v="39.805"/>
        <n v="36.195"/>
        <n v="17.3"/>
        <n v="35.020000000000003"/>
        <n v="16.79"/>
        <n v="24.19"/>
        <n v="35.29"/>
        <n v="35.64"/>
        <n v="25.24"/>
        <n v="29.164999999999999"/>
        <n v="15.05"/>
        <n v="16.66"/>
        <n v="16.62"/>
        <n v="15.36"/>
        <n v="22.44"/>
        <n v="22.95"/>
        <n v="25.51"/>
        <n v="29.04"/>
        <n v="21.375"/>
        <n v="29.19"/>
        <n v="26.315000000000001"/>
        <n v="18.91"/>
        <n v="22.3"/>
        <n v="34.64"/>
        <n v="18.75"/>
        <n v="26.48"/>
        <n v="34.83"/>
        <n v="23.31"/>
        <n v="32.869999999999997"/>
        <n v="26.18"/>
        <n v="36.94"/>
        <n v="22.86"/>
        <n v="18.760000000000002"/>
        <n v="24.36"/>
        <n v="21.79"/>
        <n v="24.52"/>
        <n v="39.520000000000003"/>
        <n v="24.49"/>
        <n v="22.58"/>
        <n v="19.475000000000001"/>
        <n v="42.88"/>
        <n v="22.36"/>
        <n v="30.1"/>
        <n v="21.93"/>
        <n v="39.75"/>
        <n v="34.51"/>
        <n v="19.32"/>
        <n v="24.02"/>
        <n v="19"/>
        <n v="16.13"/>
        <n v="18.77"/>
        <n v="15.6"/>
        <n v="21.99"/>
        <n v="34.85"/>
        <n v="24.51"/>
        <n v="19.399999999999999"/>
        <n v="15.1"/>
        <n v="42.4"/>
        <n v="28.405000000000001"/>
        <n v="23.4"/>
        <n v="21.12"/>
        <n v="18.48"/>
        <n v="16.815000000000001"/>
        <n v="20.69"/>
        <n v="24.97"/>
        <n v="17.059999999999999"/>
        <n v="36.29"/>
        <n v="17.8"/>
        <n v="19.86"/>
        <n v="17.98"/>
        <n v="29.26"/>
        <n v="46.53"/>
        <n v="20.58"/>
        <n v="19.53"/>
        <n v="18.920000000000002"/>
        <n v="17.760000000000002"/>
        <n v="23.465"/>
        <n v="29.355"/>
        <n v="19.79"/>
        <n v="18.03"/>
        <n v="34.65"/>
        <n v="42.94"/>
        <n v="31.254999999999999"/>
        <n v="45.43"/>
        <n v="37.145000000000003"/>
        <n v="29.5"/>
        <n v="43.39"/>
        <n v="15.08"/>
        <n v="20.48"/>
        <n v="34.450000000000003"/>
        <n v="28.8"/>
        <n v="33.21"/>
        <n v="17.7"/>
        <n v="17.2"/>
        <n v="19.21"/>
        <n v="23.2"/>
        <n v="32.5"/>
        <n v="19.11"/>
        <n v="31.17"/>
        <n v="15.09"/>
        <n v="22.63"/>
        <n v="23.46"/>
        <n v="22.56"/>
        <n v="19.28"/>
        <n v="15.37"/>
        <n v="18.71"/>
        <n v="20.61"/>
        <n v="15.99"/>
        <n v="32.770000000000003"/>
        <n v="16.850000000000001"/>
        <n v="18.78"/>
        <n v="34.42"/>
        <n v="29.4"/>
        <n v="21.31"/>
        <n v="19.559999999999999"/>
        <n v="37.335000000000001"/>
        <n v="16.5"/>
        <n v="38.9"/>
        <n v="26.9"/>
        <n v="32.51"/>
        <n v="30.95"/>
        <n v="43.34"/>
        <n v="31.98"/>
        <n v="15.2"/>
        <n v="37.200000000000003"/>
        <n v="17.91"/>
        <n v="20.76"/>
        <n v="38.99"/>
        <n v="42.655000000000001"/>
        <n v="30.57"/>
        <n v="16.88"/>
        <n v="40.26"/>
        <n v="33.549999999999997"/>
        <n v="16.690000000000001"/>
        <n v="17.55"/>
        <n v="22.01"/>
        <n v="19.059999999999999"/>
        <n v="21.37"/>
        <n v="20.86"/>
        <n v="18.34"/>
        <n v="18.350000000000001"/>
        <n v="22.13"/>
        <n v="22.51"/>
        <n v="31"/>
        <n v="28.27"/>
        <n v="17.260000000000002"/>
        <n v="41.69"/>
        <n v="16.12"/>
        <n v="22.34"/>
        <n v="25.35"/>
        <n v="32.64"/>
        <n v="16.53"/>
        <n v="15.58"/>
        <n v="35.61"/>
        <n v="37.56"/>
        <n v="15.49"/>
        <n v="23.48"/>
        <n v="30.13"/>
        <n v="34.19"/>
        <n v="18.239999999999998"/>
        <n v="37.28"/>
        <n v="18.2"/>
        <n v="20.53"/>
        <n v="23.79"/>
        <n v="20.82"/>
        <n v="23.44"/>
        <n v="17.86"/>
        <n v="15.47"/>
        <n v="28.54"/>
        <n v="18.54"/>
        <n v="32.18"/>
        <n v="37.380000000000003"/>
        <n v="31.12"/>
        <n v="26.73"/>
        <n v="37.25"/>
        <n v="15.84"/>
        <n v="16.47"/>
        <n v="20.28"/>
        <n v="24.24"/>
        <n v="26.2"/>
        <n v="23.16"/>
        <n v="32.585000000000001"/>
        <n v="33.97"/>
        <n v="16.57"/>
        <n v="29.41"/>
        <n v="18.905000000000001"/>
        <n v="16.7"/>
        <n v="18.5"/>
        <n v="43.12"/>
        <n v="27.61"/>
        <n v="20.74"/>
        <n v="15.57"/>
        <n v="21.945"/>
        <n v="19.47"/>
        <n v="15.61"/>
        <n v="34.99"/>
        <n v="17.05"/>
        <n v="29.59"/>
        <n v="34.674999999999997"/>
        <n v="18.850000000000001"/>
        <n v="34.130000000000003"/>
        <n v="17.440000000000001"/>
        <n v="27.14"/>
        <n v="35.78"/>
        <n v="31.5"/>
        <n v="21.26"/>
        <n v="17.09"/>
        <n v="26.51"/>
        <n v="21.28"/>
        <n v="33.81"/>
        <n v="44.22"/>
        <n v="15.46"/>
        <n v="16.670000000000002"/>
        <n v="15.53"/>
        <n v="32.4"/>
        <n v="16.510000000000002"/>
        <n v="20.23"/>
        <n v="16.420000000000002"/>
        <n v="17.559999999999999"/>
        <n v="41.1"/>
        <n v="34.86"/>
        <n v="17.690000000000001"/>
        <n v="25.77"/>
        <n v="34.46"/>
        <n v="39.49"/>
        <n v="30.67"/>
        <n v="23.8"/>
        <n v="19.48"/>
        <n v="16.96"/>
        <n v="19.05"/>
        <n v="18.22"/>
        <n v="18.170000000000002"/>
        <n v="19.59"/>
        <n v="32.07"/>
        <n v="20.36"/>
        <n v="20.83"/>
        <n v="17.75"/>
        <n v="16.809999999999999"/>
        <n v="19.12"/>
        <n v="17.5"/>
        <n v="38.664999999999999"/>
        <n v="20.81"/>
        <n v="30.54"/>
        <n v="33.31"/>
        <n v="35.435000000000002"/>
        <n v="20.399999999999999"/>
        <n v="33.99"/>
        <n v="20.8"/>
        <n v="40.185000000000002"/>
        <n v="21.89"/>
        <n v="29.34"/>
        <n v="25.61"/>
        <n v="27.39"/>
        <n v="17.03"/>
        <n v="16.079999999999998"/>
        <n v="28.48"/>
        <n v="19.37"/>
        <n v="16.71"/>
        <n v="29.77"/>
        <n v="29.45"/>
        <n v="29.68"/>
        <n v="20.614999999999998"/>
        <n v="32.119999999999997"/>
        <n v="17.385000000000002"/>
        <n v="25.44"/>
        <n v="39.615000000000002"/>
        <n v="16.72"/>
        <n v="24.96"/>
        <n v="17.670000000000002"/>
        <n v="17.399999999999999"/>
        <n v="28.06"/>
        <n v="18.46"/>
        <n v="17.97"/>
        <n v="29.98"/>
        <n v="23.1"/>
        <n v="50.38"/>
        <n v="15.68"/>
        <n v="28.4"/>
        <n v="15.82"/>
        <n v="23.57"/>
        <n v="24.09"/>
        <n v="15.41"/>
        <n v="23.83"/>
        <n v="28.82"/>
        <n v="30.72"/>
        <n v="35.15"/>
        <n v="29.24"/>
        <n v="34.869999999999997"/>
        <n v="40.47"/>
        <n v="22"/>
        <n v="23.06"/>
        <n v="22.05"/>
        <n v="20.49"/>
        <n v="27.98"/>
        <n v="40.5"/>
        <n v="25.64"/>
        <n v="18.600000000000001"/>
        <n v="33.770000000000003"/>
        <n v="23.32"/>
        <n v="15.96"/>
        <n v="20.425000000000001"/>
        <n v="17.48"/>
        <n v="22.57"/>
        <n v="20.79"/>
        <n v="20.149999999999999"/>
        <n v="31.1"/>
        <n v="18.36"/>
        <n v="15.92"/>
        <n v="15.17"/>
        <n v="16.63"/>
        <n v="19.39"/>
        <n v="24.59"/>
        <n v="18.579999999999998"/>
        <n v="16.64"/>
        <n v="24.39"/>
        <n v="20.88"/>
        <n v="20.43"/>
        <n v="15.18"/>
        <n v="15.12"/>
        <n v="23.88"/>
        <n v="19.43"/>
        <n v="15.22"/>
        <n v="20.72"/>
        <n v="35.4"/>
        <n v="20.7"/>
        <n v="20.3"/>
        <n v="21.87"/>
        <n v="16.600000000000001"/>
        <n v="21.98"/>
        <n v="19.7"/>
        <n v="16.22"/>
        <n v="17.12"/>
        <n v="19.07"/>
        <n v="15.56"/>
        <n v="22.76"/>
        <n v="22.79"/>
        <n v="17.41"/>
        <n v="18.25"/>
        <n v="53.13"/>
        <n v="20.46"/>
        <n v="43.01"/>
        <n v="15.01"/>
        <n v="16.55"/>
        <n v="16.739999999999998"/>
        <n v="21.84"/>
        <n v="16.87"/>
        <n v="17.170000000000002"/>
        <n v="21.64"/>
        <n v="16.399999999999999"/>
        <n v="15.77"/>
        <n v="18.27"/>
        <n v="16.489999999999998"/>
        <n v="16.14"/>
        <n v="20.85"/>
        <n v="15.88"/>
        <n v="20.66"/>
        <n v="25.19"/>
        <n v="20.54"/>
        <n v="18.93"/>
        <n v="25.03"/>
        <n v="20.47"/>
        <n v="18.82"/>
        <n v="17.079999999999998"/>
        <n v="21.38"/>
        <n v="23.35"/>
        <n v="22.24"/>
        <n v="24.76"/>
        <n v="21.77"/>
        <n v="17.82"/>
        <n v="17.07"/>
        <n v="17.579999999999998"/>
      </sharedItems>
    </cacheField>
    <cacheField name="HBA1C" numFmtId="0">
      <sharedItems containsSemiMixedTypes="0" containsString="0" containsNumber="1" minValue="4" maxValue="12"/>
    </cacheField>
    <cacheField name="Heart Issues" numFmtId="0">
      <sharedItems/>
    </cacheField>
    <cacheField name="Any Transplants" numFmtId="0">
      <sharedItems count="2">
        <s v="No"/>
        <s v="Yes"/>
      </sharedItems>
    </cacheField>
    <cacheField name="Cancer history" numFmtId="0">
      <sharedItems count="2">
        <s v="No"/>
        <s v="Yes"/>
      </sharedItems>
    </cacheField>
    <cacheField name="NumberOfMajorSurgeries" numFmtId="0">
      <sharedItems containsSemiMixedTypes="0" containsString="0" containsNumber="1" containsInteger="1" minValue="0" maxValue="3" count="4">
        <n v="0"/>
        <n v="2"/>
        <n v="3"/>
        <n v="1"/>
      </sharedItems>
    </cacheField>
    <cacheField name="Smoker" numFmtId="0">
      <sharedItems count="2">
        <s v="Yes"/>
        <s v="No"/>
      </sharedItems>
    </cacheField>
    <cacheField name="Weight Status" numFmtId="0">
      <sharedItems count="4">
        <s v="Obesity"/>
        <s v="Overweight"/>
        <s v="Healthy Weight"/>
        <s v="Underweight"/>
      </sharedItems>
    </cacheField>
    <cacheField name="Diabetes Status" numFmtId="0">
      <sharedItems count="3">
        <s v="Diabetes"/>
        <s v="Prediabetes"/>
        <s v="Normal"/>
      </sharedItems>
    </cacheField>
    <cacheField name="Date of Birth" numFmtId="0">
      <sharedItems containsSemiMixedTypes="0" containsString="0" containsNumber="1" containsInteger="1" minValue="21341" maxValue="38348"/>
    </cacheField>
    <cacheField name="Charges" numFmtId="0">
      <sharedItems containsSemiMixedTypes="0" containsString="0" containsNumber="1" minValue="563.84" maxValue="63770.43"/>
    </cacheField>
    <cacheField name="Hospital Tier" numFmtId="0">
      <sharedItems count="3">
        <s v="Tier - 1"/>
        <s v="Tier - 2"/>
        <s v="Tier - 3"/>
      </sharedItems>
    </cacheField>
    <cacheField name="City Tier" numFmtId="0">
      <sharedItems count="3">
        <s v="Tier - 3"/>
        <s v="Tier - 1"/>
        <s v="Tier - 2"/>
      </sharedItems>
    </cacheField>
    <cacheField name="State ID" numFmtId="0">
      <sharedItems count="16">
        <s v="R1013"/>
        <s v="R1012"/>
        <s v="R1024"/>
        <s v="R1011"/>
        <s v="R1016"/>
        <s v="R1015"/>
        <s v="R1017"/>
        <s v="R1014"/>
        <s v="R1023"/>
        <s v="R1019"/>
        <s v="R1018"/>
        <s v="R1026"/>
        <s v="R1022"/>
        <s v="R1021"/>
        <s v="R1025"/>
        <s v="R1020"/>
      </sharedItems>
    </cacheField>
    <cacheField name="Age" numFmtId="0">
      <sharedItems containsSemiMixedTypes="0" containsString="0" containsNumber="1" containsInteger="1" minValue="18" maxValue="65" count="48">
        <n v="54"/>
        <n v="46"/>
        <n v="52"/>
        <n v="32"/>
        <n v="33"/>
        <n v="60"/>
        <n v="28"/>
        <n v="64"/>
        <n v="59"/>
        <n v="44"/>
        <n v="63"/>
        <n v="57"/>
        <n v="61"/>
        <n v="58"/>
        <n v="51"/>
        <n v="62"/>
        <n v="53"/>
        <n v="37"/>
        <n v="43"/>
        <n v="48"/>
        <n v="29"/>
        <n v="22"/>
        <n v="55"/>
        <n v="34"/>
        <n v="56"/>
        <n v="42"/>
        <n v="36"/>
        <n v="47"/>
        <n v="50"/>
        <n v="45"/>
        <n v="49"/>
        <n v="25"/>
        <n v="38"/>
        <n v="39"/>
        <n v="30"/>
        <n v="23"/>
        <n v="41"/>
        <n v="40"/>
        <n v="35"/>
        <n v="19"/>
        <n v="27"/>
        <n v="18"/>
        <n v="31"/>
        <n v="20"/>
        <n v="24"/>
        <n v="26"/>
        <n v="65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5">
  <r>
    <s v="ID1"/>
    <s v="Ms. Kelly"/>
    <x v="0"/>
    <n v="7.47"/>
    <s v="No"/>
    <x v="0"/>
    <x v="0"/>
    <x v="0"/>
    <x v="0"/>
    <x v="0"/>
    <x v="0"/>
    <n v="25123"/>
    <n v="63770.43"/>
    <x v="0"/>
    <x v="0"/>
    <x v="0"/>
    <x v="0"/>
  </r>
  <r>
    <s v="ID2"/>
    <s v="Mr. Matthew"/>
    <x v="1"/>
    <n v="5.77"/>
    <s v="No"/>
    <x v="0"/>
    <x v="0"/>
    <x v="0"/>
    <x v="0"/>
    <x v="0"/>
    <x v="1"/>
    <n v="28284"/>
    <n v="62592.87"/>
    <x v="1"/>
    <x v="0"/>
    <x v="0"/>
    <x v="1"/>
  </r>
  <r>
    <s v="ID3"/>
    <s v="Mr. Phil"/>
    <x v="2"/>
    <n v="11.87"/>
    <s v="Yes"/>
    <x v="0"/>
    <x v="0"/>
    <x v="1"/>
    <x v="0"/>
    <x v="0"/>
    <x v="0"/>
    <n v="25822"/>
    <n v="60021.4"/>
    <x v="0"/>
    <x v="1"/>
    <x v="1"/>
    <x v="2"/>
  </r>
  <r>
    <s v="ID4"/>
    <s v="Ms. Kelsey"/>
    <x v="3"/>
    <n v="6.05"/>
    <s v="No"/>
    <x v="0"/>
    <x v="0"/>
    <x v="0"/>
    <x v="0"/>
    <x v="0"/>
    <x v="1"/>
    <n v="33395"/>
    <n v="58571.07"/>
    <x v="0"/>
    <x v="0"/>
    <x v="2"/>
    <x v="3"/>
  </r>
  <r>
    <s v="ID5"/>
    <s v="Ms. Kristyn"/>
    <x v="4"/>
    <n v="5.45"/>
    <s v="No"/>
    <x v="0"/>
    <x v="0"/>
    <x v="0"/>
    <x v="0"/>
    <x v="0"/>
    <x v="2"/>
    <n v="32678"/>
    <n v="55135.4"/>
    <x v="0"/>
    <x v="2"/>
    <x v="1"/>
    <x v="4"/>
  </r>
  <r>
    <s v="ID6"/>
    <s v="Mr. Russell"/>
    <x v="5"/>
    <n v="6.59"/>
    <s v="No"/>
    <x v="0"/>
    <x v="0"/>
    <x v="0"/>
    <x v="0"/>
    <x v="0"/>
    <x v="0"/>
    <n v="22862"/>
    <n v="52590.83"/>
    <x v="0"/>
    <x v="0"/>
    <x v="3"/>
    <x v="5"/>
  </r>
  <r>
    <s v="ID7"/>
    <s v="Mr. Scott"/>
    <x v="6"/>
    <n v="6.07"/>
    <s v="No"/>
    <x v="0"/>
    <x v="0"/>
    <x v="0"/>
    <x v="0"/>
    <x v="0"/>
    <x v="1"/>
    <n v="34634"/>
    <n v="51194.559999999998"/>
    <x v="0"/>
    <x v="0"/>
    <x v="3"/>
    <x v="6"/>
  </r>
  <r>
    <s v="ID8"/>
    <s v="Mr. Stephen"/>
    <x v="7"/>
    <n v="7.93"/>
    <s v="No"/>
    <x v="0"/>
    <x v="0"/>
    <x v="2"/>
    <x v="0"/>
    <x v="0"/>
    <x v="0"/>
    <n v="21363"/>
    <n v="49577.66"/>
    <x v="1"/>
    <x v="2"/>
    <x v="0"/>
    <x v="7"/>
  </r>
  <r>
    <s v="ID9"/>
    <s v="Mr. Patrick"/>
    <x v="8"/>
    <n v="9.58"/>
    <s v="Yes"/>
    <x v="0"/>
    <x v="1"/>
    <x v="3"/>
    <x v="0"/>
    <x v="0"/>
    <x v="0"/>
    <n v="23258"/>
    <n v="48970.25"/>
    <x v="0"/>
    <x v="2"/>
    <x v="0"/>
    <x v="8"/>
  </r>
  <r>
    <s v="ID10"/>
    <s v="Ms. Brooke"/>
    <x v="9"/>
    <n v="10.79"/>
    <s v="No"/>
    <x v="0"/>
    <x v="0"/>
    <x v="0"/>
    <x v="0"/>
    <x v="0"/>
    <x v="0"/>
    <n v="28853"/>
    <n v="48885.14"/>
    <x v="0"/>
    <x v="2"/>
    <x v="0"/>
    <x v="9"/>
  </r>
  <r>
    <s v="ID11"/>
    <s v="Ms. Paola"/>
    <x v="10"/>
    <n v="5.96"/>
    <s v="Yes"/>
    <x v="0"/>
    <x v="0"/>
    <x v="1"/>
    <x v="0"/>
    <x v="0"/>
    <x v="1"/>
    <n v="21753"/>
    <n v="48824.45"/>
    <x v="1"/>
    <x v="1"/>
    <x v="3"/>
    <x v="10"/>
  </r>
  <r>
    <s v="ID12"/>
    <s v="Mr. David"/>
    <x v="11"/>
    <n v="11.9"/>
    <s v="No"/>
    <x v="0"/>
    <x v="0"/>
    <x v="0"/>
    <x v="0"/>
    <x v="0"/>
    <x v="0"/>
    <n v="24042"/>
    <n v="48675.519999999997"/>
    <x v="0"/>
    <x v="2"/>
    <x v="0"/>
    <x v="11"/>
  </r>
  <r>
    <s v="ID13"/>
    <s v="Mr. Wade"/>
    <x v="12"/>
    <n v="8.41"/>
    <s v="No"/>
    <x v="0"/>
    <x v="0"/>
    <x v="0"/>
    <x v="0"/>
    <x v="0"/>
    <x v="0"/>
    <n v="22930"/>
    <n v="48673.56"/>
    <x v="0"/>
    <x v="2"/>
    <x v="0"/>
    <x v="5"/>
  </r>
  <r>
    <s v="ID14"/>
    <s v="Mr. Franklin"/>
    <x v="13"/>
    <n v="7.02"/>
    <s v="No"/>
    <x v="0"/>
    <x v="0"/>
    <x v="0"/>
    <x v="0"/>
    <x v="0"/>
    <x v="0"/>
    <n v="25173"/>
    <n v="48549.18"/>
    <x v="0"/>
    <x v="0"/>
    <x v="4"/>
    <x v="0"/>
  </r>
  <r>
    <s v="ID15"/>
    <s v="Ms. Leilani"/>
    <x v="14"/>
    <n v="7.59"/>
    <s v="Yes"/>
    <x v="0"/>
    <x v="0"/>
    <x v="1"/>
    <x v="0"/>
    <x v="0"/>
    <x v="0"/>
    <n v="22636"/>
    <n v="48517.56"/>
    <x v="0"/>
    <x v="0"/>
    <x v="2"/>
    <x v="12"/>
  </r>
  <r>
    <s v="ID16"/>
    <s v="Mr. Philippe"/>
    <x v="15"/>
    <n v="11.32"/>
    <s v="No"/>
    <x v="0"/>
    <x v="0"/>
    <x v="0"/>
    <x v="0"/>
    <x v="0"/>
    <x v="0"/>
    <n v="22885"/>
    <n v="48173.36"/>
    <x v="0"/>
    <x v="0"/>
    <x v="3"/>
    <x v="5"/>
  </r>
  <r>
    <s v="ID17"/>
    <s v="Ms. Jennifer"/>
    <x v="16"/>
    <n v="7.67"/>
    <s v="No"/>
    <x v="0"/>
    <x v="0"/>
    <x v="2"/>
    <x v="0"/>
    <x v="0"/>
    <x v="0"/>
    <n v="21505"/>
    <n v="47928.03"/>
    <x v="1"/>
    <x v="0"/>
    <x v="3"/>
    <x v="7"/>
  </r>
  <r>
    <s v="ID18"/>
    <s v="Ms. Christina"/>
    <x v="17"/>
    <n v="7.29"/>
    <s v="Yes"/>
    <x v="0"/>
    <x v="1"/>
    <x v="3"/>
    <x v="0"/>
    <x v="0"/>
    <x v="0"/>
    <n v="23228"/>
    <n v="47896.79"/>
    <x v="0"/>
    <x v="0"/>
    <x v="2"/>
    <x v="8"/>
  </r>
  <r>
    <s v="ID19"/>
    <s v="Mr. Said"/>
    <x v="18"/>
    <n v="4.72"/>
    <s v="Yes"/>
    <x v="0"/>
    <x v="0"/>
    <x v="3"/>
    <x v="0"/>
    <x v="0"/>
    <x v="2"/>
    <n v="23688"/>
    <n v="47496.49"/>
    <x v="0"/>
    <x v="0"/>
    <x v="1"/>
    <x v="13"/>
  </r>
  <r>
    <s v="ID20"/>
    <s v="Mr. John"/>
    <x v="19"/>
    <n v="11.41"/>
    <s v="No"/>
    <x v="0"/>
    <x v="0"/>
    <x v="0"/>
    <x v="0"/>
    <x v="0"/>
    <x v="0"/>
    <n v="26203"/>
    <n v="47462.89"/>
    <x v="0"/>
    <x v="2"/>
    <x v="0"/>
    <x v="14"/>
  </r>
  <r>
    <s v="ID21"/>
    <s v="Mr. Myles"/>
    <x v="20"/>
    <n v="11.5"/>
    <s v="Yes"/>
    <x v="0"/>
    <x v="0"/>
    <x v="1"/>
    <x v="0"/>
    <x v="0"/>
    <x v="0"/>
    <n v="22445"/>
    <n v="47403.88"/>
    <x v="0"/>
    <x v="0"/>
    <x v="3"/>
    <x v="12"/>
  </r>
  <r>
    <s v="ID22"/>
    <s v="Ms. Madelyn"/>
    <x v="21"/>
    <n v="6.22"/>
    <s v="Yes"/>
    <x v="0"/>
    <x v="0"/>
    <x v="1"/>
    <x v="0"/>
    <x v="0"/>
    <x v="1"/>
    <n v="21827"/>
    <n v="47305.31"/>
    <x v="1"/>
    <x v="1"/>
    <x v="3"/>
    <x v="10"/>
  </r>
  <r>
    <s v="ID23"/>
    <s v="Ms. Nicole"/>
    <x v="22"/>
    <n v="11.38"/>
    <s v="No"/>
    <x v="0"/>
    <x v="0"/>
    <x v="2"/>
    <x v="0"/>
    <x v="0"/>
    <x v="0"/>
    <n v="21431"/>
    <n v="47291.06"/>
    <x v="1"/>
    <x v="1"/>
    <x v="3"/>
    <x v="7"/>
  </r>
  <r>
    <s v="ID24"/>
    <s v="Mr. Eric"/>
    <x v="23"/>
    <n v="7.89"/>
    <s v="Yes"/>
    <x v="0"/>
    <x v="0"/>
    <x v="1"/>
    <x v="0"/>
    <x v="0"/>
    <x v="0"/>
    <n v="25930"/>
    <n v="47269.85"/>
    <x v="0"/>
    <x v="2"/>
    <x v="0"/>
    <x v="2"/>
  </r>
  <r>
    <s v="ID25"/>
    <s v="Mr. Emiliano"/>
    <x v="24"/>
    <n v="4.38"/>
    <s v="Yes"/>
    <x v="0"/>
    <x v="0"/>
    <x v="1"/>
    <x v="0"/>
    <x v="0"/>
    <x v="2"/>
    <n v="21745"/>
    <n v="47055.53"/>
    <x v="1"/>
    <x v="1"/>
    <x v="0"/>
    <x v="10"/>
  </r>
  <r>
    <s v="ID26"/>
    <s v="Mr. Adam"/>
    <x v="25"/>
    <n v="7.01"/>
    <s v="No"/>
    <x v="0"/>
    <x v="0"/>
    <x v="2"/>
    <x v="0"/>
    <x v="0"/>
    <x v="0"/>
    <n v="21443"/>
    <n v="46889.26"/>
    <x v="1"/>
    <x v="0"/>
    <x v="0"/>
    <x v="7"/>
  </r>
  <r>
    <s v="ID27"/>
    <s v="Mr. Zach"/>
    <x v="26"/>
    <n v="11.88"/>
    <s v="No"/>
    <x v="0"/>
    <x v="0"/>
    <x v="0"/>
    <x v="0"/>
    <x v="0"/>
    <x v="0"/>
    <n v="22237"/>
    <n v="46718.16"/>
    <x v="0"/>
    <x v="1"/>
    <x v="1"/>
    <x v="15"/>
  </r>
  <r>
    <s v="ID28"/>
    <s v="Ms. Stephanie"/>
    <x v="27"/>
    <n v="5.19"/>
    <s v="Yes"/>
    <x v="0"/>
    <x v="1"/>
    <x v="3"/>
    <x v="0"/>
    <x v="0"/>
    <x v="2"/>
    <n v="25377"/>
    <n v="46661.440000000002"/>
    <x v="0"/>
    <x v="0"/>
    <x v="1"/>
    <x v="16"/>
  </r>
  <r>
    <s v="ID29"/>
    <s v="Mr. Stephen"/>
    <x v="28"/>
    <n v="6.74"/>
    <s v="Yes"/>
    <x v="0"/>
    <x v="0"/>
    <x v="1"/>
    <x v="0"/>
    <x v="0"/>
    <x v="0"/>
    <n v="22501"/>
    <n v="46599.11"/>
    <x v="0"/>
    <x v="1"/>
    <x v="0"/>
    <x v="12"/>
  </r>
  <r>
    <s v="ID30"/>
    <s v="Ms. Natalie"/>
    <x v="29"/>
    <n v="8.44"/>
    <s v="No"/>
    <x v="0"/>
    <x v="0"/>
    <x v="0"/>
    <x v="0"/>
    <x v="0"/>
    <x v="0"/>
    <n v="26273"/>
    <n v="46255.11"/>
    <x v="0"/>
    <x v="0"/>
    <x v="2"/>
    <x v="14"/>
  </r>
  <r>
    <s v="ID31"/>
    <s v="Ms. Nicole"/>
    <x v="30"/>
    <n v="8.7100000000000009"/>
    <s v="No"/>
    <x v="0"/>
    <x v="0"/>
    <x v="0"/>
    <x v="0"/>
    <x v="0"/>
    <x v="0"/>
    <n v="28719"/>
    <n v="46200.99"/>
    <x v="0"/>
    <x v="1"/>
    <x v="0"/>
    <x v="9"/>
  </r>
  <r>
    <s v="ID32"/>
    <s v="Mr. Jefferson"/>
    <x v="31"/>
    <n v="5.08"/>
    <s v="Yes"/>
    <x v="0"/>
    <x v="0"/>
    <x v="0"/>
    <x v="0"/>
    <x v="0"/>
    <x v="2"/>
    <n v="28096"/>
    <n v="46151.12"/>
    <x v="0"/>
    <x v="0"/>
    <x v="0"/>
    <x v="1"/>
  </r>
  <r>
    <s v="ID33"/>
    <s v="Mr. Brendan"/>
    <x v="32"/>
    <n v="6.86"/>
    <s v="No"/>
    <x v="0"/>
    <x v="0"/>
    <x v="0"/>
    <x v="0"/>
    <x v="0"/>
    <x v="0"/>
    <n v="22984"/>
    <n v="46130.53"/>
    <x v="0"/>
    <x v="1"/>
    <x v="1"/>
    <x v="5"/>
  </r>
  <r>
    <s v="ID34"/>
    <s v="Ms. Courtney"/>
    <x v="33"/>
    <n v="5.95"/>
    <s v="Yes"/>
    <x v="0"/>
    <x v="0"/>
    <x v="0"/>
    <x v="0"/>
    <x v="0"/>
    <x v="1"/>
    <n v="31320"/>
    <n v="46113.51"/>
    <x v="1"/>
    <x v="0"/>
    <x v="3"/>
    <x v="17"/>
  </r>
  <r>
    <s v="ID35"/>
    <s v="Ms. Sydney"/>
    <x v="34"/>
    <n v="6.09"/>
    <s v="No"/>
    <x v="0"/>
    <x v="1"/>
    <x v="3"/>
    <x v="0"/>
    <x v="0"/>
    <x v="1"/>
    <n v="29079"/>
    <n v="45863.21"/>
    <x v="1"/>
    <x v="1"/>
    <x v="0"/>
    <x v="18"/>
  </r>
  <r>
    <s v="ID36"/>
    <s v="Mr. Julien"/>
    <x v="35"/>
    <n v="11.75"/>
    <s v="No"/>
    <x v="0"/>
    <x v="0"/>
    <x v="0"/>
    <x v="0"/>
    <x v="0"/>
    <x v="0"/>
    <n v="22271"/>
    <n v="45710.21"/>
    <x v="1"/>
    <x v="2"/>
    <x v="4"/>
    <x v="15"/>
  </r>
  <r>
    <s v="ID37"/>
    <s v="Mr. Ryan"/>
    <x v="13"/>
    <n v="7.37"/>
    <s v="No"/>
    <x v="0"/>
    <x v="0"/>
    <x v="0"/>
    <x v="0"/>
    <x v="0"/>
    <x v="0"/>
    <n v="27250"/>
    <n v="45702.02"/>
    <x v="1"/>
    <x v="2"/>
    <x v="1"/>
    <x v="19"/>
  </r>
  <r>
    <s v="ID38"/>
    <s v="Ms. Anna"/>
    <x v="36"/>
    <n v="11.91"/>
    <s v="No"/>
    <x v="0"/>
    <x v="0"/>
    <x v="0"/>
    <x v="0"/>
    <x v="0"/>
    <x v="0"/>
    <n v="22997"/>
    <n v="45008.959999999999"/>
    <x v="1"/>
    <x v="2"/>
    <x v="0"/>
    <x v="5"/>
  </r>
  <r>
    <s v="ID39"/>
    <s v="Ms. Samantha"/>
    <x v="37"/>
    <n v="6.52"/>
    <s v="No"/>
    <x v="0"/>
    <x v="0"/>
    <x v="0"/>
    <x v="0"/>
    <x v="0"/>
    <x v="0"/>
    <n v="26158"/>
    <n v="44641.2"/>
    <x v="1"/>
    <x v="0"/>
    <x v="2"/>
    <x v="14"/>
  </r>
  <r>
    <s v="ID40"/>
    <s v="Mr. Robert"/>
    <x v="38"/>
    <n v="5.14"/>
    <s v="No"/>
    <x v="0"/>
    <x v="1"/>
    <x v="3"/>
    <x v="0"/>
    <x v="0"/>
    <x v="2"/>
    <n v="34253"/>
    <n v="44585.46"/>
    <x v="1"/>
    <x v="2"/>
    <x v="3"/>
    <x v="20"/>
  </r>
  <r>
    <s v="ID41"/>
    <s v="Mr. James"/>
    <x v="39"/>
    <n v="4.1900000000000004"/>
    <s v="No"/>
    <x v="1"/>
    <x v="0"/>
    <x v="3"/>
    <x v="0"/>
    <x v="0"/>
    <x v="2"/>
    <n v="36740"/>
    <n v="44501.4"/>
    <x v="1"/>
    <x v="0"/>
    <x v="0"/>
    <x v="21"/>
  </r>
  <r>
    <s v="ID42"/>
    <s v="Ms. Roseann"/>
    <x v="40"/>
    <n v="11.68"/>
    <s v="Yes"/>
    <x v="0"/>
    <x v="0"/>
    <x v="0"/>
    <x v="0"/>
    <x v="0"/>
    <x v="0"/>
    <n v="24729"/>
    <n v="44423.8"/>
    <x v="1"/>
    <x v="0"/>
    <x v="0"/>
    <x v="22"/>
  </r>
  <r>
    <s v="ID43"/>
    <s v="Ms. Nicole"/>
    <x v="9"/>
    <n v="6.98"/>
    <s v="No"/>
    <x v="0"/>
    <x v="0"/>
    <x v="0"/>
    <x v="0"/>
    <x v="0"/>
    <x v="0"/>
    <n v="26235"/>
    <n v="44400.41"/>
    <x v="1"/>
    <x v="2"/>
    <x v="0"/>
    <x v="14"/>
  </r>
  <r>
    <s v="ID44"/>
    <s v="Mr. Spencer"/>
    <x v="41"/>
    <n v="8.34"/>
    <s v="No"/>
    <x v="0"/>
    <x v="0"/>
    <x v="0"/>
    <x v="0"/>
    <x v="0"/>
    <x v="0"/>
    <n v="25166"/>
    <n v="44260.75"/>
    <x v="1"/>
    <x v="1"/>
    <x v="0"/>
    <x v="0"/>
  </r>
  <r>
    <s v="ID45"/>
    <s v="Mr. Eric"/>
    <x v="42"/>
    <n v="8.49"/>
    <s v="Yes"/>
    <x v="0"/>
    <x v="0"/>
    <x v="3"/>
    <x v="0"/>
    <x v="0"/>
    <x v="0"/>
    <n v="27546"/>
    <n v="44202.65"/>
    <x v="1"/>
    <x v="2"/>
    <x v="0"/>
    <x v="19"/>
  </r>
  <r>
    <s v="ID46"/>
    <s v="Ms. Brianna"/>
    <x v="43"/>
    <n v="5.34"/>
    <s v="Yes"/>
    <x v="0"/>
    <x v="0"/>
    <x v="3"/>
    <x v="0"/>
    <x v="0"/>
    <x v="2"/>
    <n v="32340"/>
    <n v="43943.88"/>
    <x v="1"/>
    <x v="1"/>
    <x v="1"/>
    <x v="23"/>
  </r>
  <r>
    <s v="ID47"/>
    <s v="Mr. Thomas"/>
    <x v="44"/>
    <n v="4.43"/>
    <s v="Yes"/>
    <x v="0"/>
    <x v="0"/>
    <x v="1"/>
    <x v="0"/>
    <x v="0"/>
    <x v="2"/>
    <n v="24385"/>
    <n v="43921.18"/>
    <x v="1"/>
    <x v="2"/>
    <x v="1"/>
    <x v="24"/>
  </r>
  <r>
    <s v="ID48"/>
    <s v="Ms. Melissa"/>
    <x v="45"/>
    <n v="4.47"/>
    <s v="No"/>
    <x v="0"/>
    <x v="0"/>
    <x v="0"/>
    <x v="0"/>
    <x v="0"/>
    <x v="2"/>
    <n v="29535"/>
    <n v="43896.38"/>
    <x v="1"/>
    <x v="1"/>
    <x v="0"/>
    <x v="25"/>
  </r>
  <r>
    <s v="ID49"/>
    <s v="Mr. Flavio"/>
    <x v="46"/>
    <n v="4.82"/>
    <s v="Yes"/>
    <x v="0"/>
    <x v="0"/>
    <x v="1"/>
    <x v="0"/>
    <x v="0"/>
    <x v="2"/>
    <n v="24290"/>
    <n v="43817.45"/>
    <x v="1"/>
    <x v="0"/>
    <x v="1"/>
    <x v="24"/>
  </r>
  <r>
    <s v="ID50"/>
    <s v="Mr. Ryan"/>
    <x v="47"/>
    <n v="5.51"/>
    <s v="Yes"/>
    <x v="0"/>
    <x v="0"/>
    <x v="1"/>
    <x v="0"/>
    <x v="0"/>
    <x v="2"/>
    <n v="24405"/>
    <n v="43813.87"/>
    <x v="1"/>
    <x v="2"/>
    <x v="0"/>
    <x v="24"/>
  </r>
  <r>
    <s v="ID51"/>
    <s v="Mr. Anthony"/>
    <x v="48"/>
    <n v="10.87"/>
    <s v="Yes"/>
    <x v="0"/>
    <x v="0"/>
    <x v="3"/>
    <x v="0"/>
    <x v="0"/>
    <x v="0"/>
    <n v="31775"/>
    <n v="43753.34"/>
    <x v="1"/>
    <x v="1"/>
    <x v="5"/>
    <x v="26"/>
  </r>
  <r>
    <s v="ID52"/>
    <s v="Ms. Alex"/>
    <x v="49"/>
    <n v="9.34"/>
    <s v="No"/>
    <x v="0"/>
    <x v="0"/>
    <x v="0"/>
    <x v="0"/>
    <x v="0"/>
    <x v="0"/>
    <n v="23976"/>
    <n v="43578.94"/>
    <x v="1"/>
    <x v="2"/>
    <x v="1"/>
    <x v="11"/>
  </r>
  <r>
    <s v="ID53"/>
    <s v="Mr. David"/>
    <x v="50"/>
    <n v="5.03"/>
    <s v="Yes"/>
    <x v="0"/>
    <x v="1"/>
    <x v="3"/>
    <x v="0"/>
    <x v="0"/>
    <x v="2"/>
    <n v="25540"/>
    <n v="43254.42"/>
    <x v="1"/>
    <x v="2"/>
    <x v="4"/>
    <x v="16"/>
  </r>
  <r>
    <s v="ID54"/>
    <s v="Mr. Andrew"/>
    <x v="51"/>
    <n v="11.05"/>
    <s v="No"/>
    <x v="0"/>
    <x v="0"/>
    <x v="0"/>
    <x v="0"/>
    <x v="0"/>
    <x v="0"/>
    <n v="24075"/>
    <n v="43073.760000000002"/>
    <x v="1"/>
    <x v="2"/>
    <x v="3"/>
    <x v="11"/>
  </r>
  <r>
    <s v="ID55"/>
    <s v="Ms. Dara"/>
    <x v="52"/>
    <n v="11.95"/>
    <s v="No"/>
    <x v="0"/>
    <x v="0"/>
    <x v="0"/>
    <x v="0"/>
    <x v="0"/>
    <x v="0"/>
    <n v="28798"/>
    <n v="42983.46"/>
    <x v="0"/>
    <x v="2"/>
    <x v="1"/>
    <x v="9"/>
  </r>
  <r>
    <s v="ID56"/>
    <s v="Ms. Inna"/>
    <x v="53"/>
    <n v="7.72"/>
    <s v="Yes"/>
    <x v="0"/>
    <x v="0"/>
    <x v="3"/>
    <x v="0"/>
    <x v="0"/>
    <x v="0"/>
    <n v="27690"/>
    <n v="42969.85"/>
    <x v="0"/>
    <x v="0"/>
    <x v="0"/>
    <x v="27"/>
  </r>
  <r>
    <s v="ID57"/>
    <s v="Mr. Ari"/>
    <x v="54"/>
    <n v="5.75"/>
    <s v="No"/>
    <x v="0"/>
    <x v="0"/>
    <x v="1"/>
    <x v="0"/>
    <x v="0"/>
    <x v="1"/>
    <n v="26552"/>
    <n v="42856.84"/>
    <x v="0"/>
    <x v="1"/>
    <x v="3"/>
    <x v="28"/>
  </r>
  <r>
    <s v="ID58"/>
    <s v="Ms. Lindsey"/>
    <x v="55"/>
    <n v="11.89"/>
    <s v="No"/>
    <x v="0"/>
    <x v="0"/>
    <x v="0"/>
    <x v="0"/>
    <x v="0"/>
    <x v="0"/>
    <n v="24044"/>
    <n v="42764.12"/>
    <x v="0"/>
    <x v="2"/>
    <x v="3"/>
    <x v="11"/>
  </r>
  <r>
    <s v="ID59"/>
    <s v="Mr. Kenny"/>
    <x v="56"/>
    <n v="6.2"/>
    <s v="No"/>
    <x v="0"/>
    <x v="0"/>
    <x v="0"/>
    <x v="0"/>
    <x v="0"/>
    <x v="1"/>
    <n v="28419"/>
    <n v="42760.5"/>
    <x v="0"/>
    <x v="2"/>
    <x v="1"/>
    <x v="29"/>
  </r>
  <r>
    <s v="ID60"/>
    <s v="Ms. Louise"/>
    <x v="57"/>
    <n v="10.61"/>
    <s v="No"/>
    <x v="0"/>
    <x v="0"/>
    <x v="0"/>
    <x v="0"/>
    <x v="0"/>
    <x v="0"/>
    <n v="26240"/>
    <n v="42644.2"/>
    <x v="0"/>
    <x v="0"/>
    <x v="3"/>
    <x v="14"/>
  </r>
  <r>
    <s v="ID61"/>
    <s v="Mr. Cameron"/>
    <x v="9"/>
    <n v="6.04"/>
    <s v="No"/>
    <x v="0"/>
    <x v="1"/>
    <x v="3"/>
    <x v="0"/>
    <x v="0"/>
    <x v="1"/>
    <n v="29216"/>
    <n v="42560.43"/>
    <x v="0"/>
    <x v="0"/>
    <x v="0"/>
    <x v="18"/>
  </r>
  <r>
    <s v="ID62"/>
    <s v="Ms. Katie"/>
    <x v="58"/>
    <n v="9.33"/>
    <s v="Yes"/>
    <x v="0"/>
    <x v="0"/>
    <x v="0"/>
    <x v="0"/>
    <x v="0"/>
    <x v="0"/>
    <n v="24650"/>
    <n v="42538.720000000001"/>
    <x v="0"/>
    <x v="0"/>
    <x v="3"/>
    <x v="22"/>
  </r>
  <r>
    <s v="ID63"/>
    <s v="Ms. Casey"/>
    <x v="59"/>
    <n v="11.47"/>
    <s v="No"/>
    <x v="0"/>
    <x v="0"/>
    <x v="0"/>
    <x v="0"/>
    <x v="0"/>
    <x v="0"/>
    <n v="25053"/>
    <n v="42478.6"/>
    <x v="0"/>
    <x v="2"/>
    <x v="3"/>
    <x v="0"/>
  </r>
  <r>
    <s v="ID64"/>
    <s v="Mr. David"/>
    <x v="60"/>
    <n v="7.02"/>
    <s v="Yes"/>
    <x v="0"/>
    <x v="0"/>
    <x v="0"/>
    <x v="0"/>
    <x v="0"/>
    <x v="0"/>
    <n v="24651"/>
    <n v="42303.69"/>
    <x v="0"/>
    <x v="2"/>
    <x v="4"/>
    <x v="22"/>
  </r>
  <r>
    <s v="ID65"/>
    <s v="Mr. Bryson"/>
    <x v="61"/>
    <n v="8.8000000000000007"/>
    <s v="Yes"/>
    <x v="0"/>
    <x v="0"/>
    <x v="3"/>
    <x v="0"/>
    <x v="0"/>
    <x v="0"/>
    <n v="27621"/>
    <n v="42211.14"/>
    <x v="0"/>
    <x v="0"/>
    <x v="0"/>
    <x v="27"/>
  </r>
  <r>
    <s v="ID66"/>
    <s v="Ms. Megan"/>
    <x v="62"/>
    <n v="8.68"/>
    <s v="No"/>
    <x v="0"/>
    <x v="0"/>
    <x v="1"/>
    <x v="0"/>
    <x v="0"/>
    <x v="0"/>
    <n v="26925"/>
    <n v="42188.15"/>
    <x v="0"/>
    <x v="1"/>
    <x v="3"/>
    <x v="30"/>
  </r>
  <r>
    <s v="ID67"/>
    <s v="Mr. Daniel"/>
    <x v="63"/>
    <n v="6.12"/>
    <s v="No"/>
    <x v="0"/>
    <x v="1"/>
    <x v="3"/>
    <x v="0"/>
    <x v="0"/>
    <x v="1"/>
    <n v="29039"/>
    <n v="42124.52"/>
    <x v="0"/>
    <x v="1"/>
    <x v="0"/>
    <x v="18"/>
  </r>
  <r>
    <s v="ID68"/>
    <s v="Mr. Steven"/>
    <x v="64"/>
    <n v="5.4"/>
    <s v="Yes"/>
    <x v="0"/>
    <x v="1"/>
    <x v="3"/>
    <x v="0"/>
    <x v="0"/>
    <x v="2"/>
    <n v="35773"/>
    <n v="42112.24"/>
    <x v="0"/>
    <x v="0"/>
    <x v="0"/>
    <x v="31"/>
  </r>
  <r>
    <s v="ID69"/>
    <s v="Ms. Jenna"/>
    <x v="4"/>
    <n v="4.3600000000000003"/>
    <s v="Yes"/>
    <x v="0"/>
    <x v="0"/>
    <x v="0"/>
    <x v="0"/>
    <x v="0"/>
    <x v="2"/>
    <n v="28092"/>
    <n v="42111.66"/>
    <x v="0"/>
    <x v="1"/>
    <x v="2"/>
    <x v="1"/>
  </r>
  <r>
    <s v="ID70"/>
    <s v="Mr. Freeman"/>
    <x v="65"/>
    <n v="9.77"/>
    <s v="No"/>
    <x v="0"/>
    <x v="0"/>
    <x v="0"/>
    <x v="0"/>
    <x v="0"/>
    <x v="0"/>
    <n v="25191"/>
    <n v="41999.519999999997"/>
    <x v="0"/>
    <x v="0"/>
    <x v="0"/>
    <x v="0"/>
  </r>
  <r>
    <s v="ID71"/>
    <s v="Mr. Jeff"/>
    <x v="66"/>
    <n v="4.25"/>
    <s v="No"/>
    <x v="0"/>
    <x v="0"/>
    <x v="3"/>
    <x v="0"/>
    <x v="0"/>
    <x v="2"/>
    <n v="30996"/>
    <n v="41949.24"/>
    <x v="0"/>
    <x v="1"/>
    <x v="0"/>
    <x v="32"/>
  </r>
  <r>
    <s v="ID72"/>
    <s v="Mr. Elenilton"/>
    <x v="67"/>
    <n v="4.76"/>
    <s v="No"/>
    <x v="0"/>
    <x v="0"/>
    <x v="1"/>
    <x v="0"/>
    <x v="0"/>
    <x v="2"/>
    <n v="26458"/>
    <n v="41919.1"/>
    <x v="0"/>
    <x v="1"/>
    <x v="4"/>
    <x v="14"/>
  </r>
  <r>
    <s v="ID73"/>
    <s v="Ms. Maurya"/>
    <x v="68"/>
    <n v="6.22"/>
    <s v="Yes"/>
    <x v="0"/>
    <x v="0"/>
    <x v="1"/>
    <x v="0"/>
    <x v="0"/>
    <x v="1"/>
    <n v="24371"/>
    <n v="41886.54"/>
    <x v="0"/>
    <x v="0"/>
    <x v="3"/>
    <x v="24"/>
  </r>
  <r>
    <s v="ID74"/>
    <s v="Ms. Samantha"/>
    <x v="69"/>
    <n v="7.96"/>
    <s v="No"/>
    <x v="0"/>
    <x v="0"/>
    <x v="0"/>
    <x v="0"/>
    <x v="0"/>
    <x v="0"/>
    <n v="22911"/>
    <n v="41794.629999999997"/>
    <x v="0"/>
    <x v="0"/>
    <x v="3"/>
    <x v="5"/>
  </r>
  <r>
    <s v="ID75"/>
    <s v="Ms. Bethany"/>
    <x v="70"/>
    <n v="10.92"/>
    <s v="Yes"/>
    <x v="0"/>
    <x v="0"/>
    <x v="3"/>
    <x v="0"/>
    <x v="0"/>
    <x v="0"/>
    <n v="27666"/>
    <n v="41681.86"/>
    <x v="0"/>
    <x v="1"/>
    <x v="3"/>
    <x v="27"/>
  </r>
  <r>
    <s v="ID76"/>
    <s v="Mr. Yves"/>
    <x v="71"/>
    <n v="11.51"/>
    <s v="Yes"/>
    <x v="0"/>
    <x v="0"/>
    <x v="3"/>
    <x v="0"/>
    <x v="0"/>
    <x v="0"/>
    <n v="27712"/>
    <n v="41676.080000000002"/>
    <x v="0"/>
    <x v="2"/>
    <x v="0"/>
    <x v="27"/>
  </r>
  <r>
    <s v="ID77"/>
    <s v="Ms. Danielle"/>
    <x v="72"/>
    <n v="5.99"/>
    <s v="Yes"/>
    <x v="0"/>
    <x v="0"/>
    <x v="0"/>
    <x v="0"/>
    <x v="0"/>
    <x v="1"/>
    <n v="28062"/>
    <n v="41661.599999999999"/>
    <x v="0"/>
    <x v="0"/>
    <x v="3"/>
    <x v="1"/>
  </r>
  <r>
    <s v="ID78"/>
    <s v="Ms. Julia"/>
    <x v="73"/>
    <n v="11.57"/>
    <s v="No"/>
    <x v="0"/>
    <x v="0"/>
    <x v="0"/>
    <x v="0"/>
    <x v="0"/>
    <x v="0"/>
    <n v="27357"/>
    <n v="41636.199999999997"/>
    <x v="0"/>
    <x v="1"/>
    <x v="3"/>
    <x v="19"/>
  </r>
  <r>
    <s v="ID79"/>
    <s v="Mr. Joshua"/>
    <x v="74"/>
    <n v="6.67"/>
    <s v="Yes"/>
    <x v="0"/>
    <x v="0"/>
    <x v="0"/>
    <x v="0"/>
    <x v="0"/>
    <x v="0"/>
    <n v="24828"/>
    <n v="41505.15"/>
    <x v="0"/>
    <x v="2"/>
    <x v="3"/>
    <x v="22"/>
  </r>
  <r>
    <s v="ID80"/>
    <s v="Ms. Jennifer"/>
    <x v="75"/>
    <n v="9.1999999999999993"/>
    <s v="No"/>
    <x v="0"/>
    <x v="0"/>
    <x v="0"/>
    <x v="0"/>
    <x v="0"/>
    <x v="0"/>
    <n v="26222"/>
    <n v="41351.879999999997"/>
    <x v="0"/>
    <x v="2"/>
    <x v="3"/>
    <x v="14"/>
  </r>
  <r>
    <s v="ID81"/>
    <s v="Ms. Gwen"/>
    <x v="76"/>
    <n v="5.1100000000000003"/>
    <s v="Yes"/>
    <x v="0"/>
    <x v="0"/>
    <x v="3"/>
    <x v="0"/>
    <x v="0"/>
    <x v="2"/>
    <n v="23657"/>
    <n v="41331.79"/>
    <x v="0"/>
    <x v="2"/>
    <x v="3"/>
    <x v="13"/>
  </r>
  <r>
    <s v="ID82"/>
    <s v="Mr. Patrick"/>
    <x v="77"/>
    <n v="5.34"/>
    <s v="No"/>
    <x v="0"/>
    <x v="0"/>
    <x v="0"/>
    <x v="0"/>
    <x v="0"/>
    <x v="2"/>
    <n v="28364"/>
    <n v="41271.5"/>
    <x v="0"/>
    <x v="2"/>
    <x v="3"/>
    <x v="29"/>
  </r>
  <r>
    <s v="ID83"/>
    <s v="Ms. Kate"/>
    <x v="78"/>
    <n v="4.03"/>
    <s v="Yes"/>
    <x v="0"/>
    <x v="0"/>
    <x v="3"/>
    <x v="0"/>
    <x v="0"/>
    <x v="2"/>
    <n v="23534"/>
    <n v="41250.39"/>
    <x v="0"/>
    <x v="0"/>
    <x v="3"/>
    <x v="8"/>
  </r>
  <r>
    <s v="ID84"/>
    <s v="Mr. Kevin"/>
    <x v="79"/>
    <n v="4.2300000000000004"/>
    <s v="Yes"/>
    <x v="0"/>
    <x v="1"/>
    <x v="3"/>
    <x v="0"/>
    <x v="0"/>
    <x v="2"/>
    <n v="25423"/>
    <n v="41191.57"/>
    <x v="0"/>
    <x v="2"/>
    <x v="3"/>
    <x v="16"/>
  </r>
  <r>
    <s v="ID85"/>
    <s v="Mr. Stephen"/>
    <x v="80"/>
    <n v="4.0599999999999996"/>
    <s v="No"/>
    <x v="0"/>
    <x v="0"/>
    <x v="1"/>
    <x v="0"/>
    <x v="0"/>
    <x v="2"/>
    <n v="26548"/>
    <n v="41097.160000000003"/>
    <x v="0"/>
    <x v="0"/>
    <x v="4"/>
    <x v="28"/>
  </r>
  <r>
    <s v="ID86"/>
    <s v="Mr. Philip"/>
    <x v="81"/>
    <n v="4.68"/>
    <s v="No"/>
    <x v="0"/>
    <x v="0"/>
    <x v="1"/>
    <x v="0"/>
    <x v="0"/>
    <x v="2"/>
    <n v="26523"/>
    <n v="41055.29"/>
    <x v="0"/>
    <x v="2"/>
    <x v="3"/>
    <x v="28"/>
  </r>
  <r>
    <s v="ID87"/>
    <s v="Mr. Brett"/>
    <x v="37"/>
    <n v="4.34"/>
    <s v="No"/>
    <x v="0"/>
    <x v="1"/>
    <x v="3"/>
    <x v="0"/>
    <x v="0"/>
    <x v="2"/>
    <n v="29139"/>
    <n v="41034.22"/>
    <x v="0"/>
    <x v="0"/>
    <x v="6"/>
    <x v="18"/>
  </r>
  <r>
    <s v="ID88"/>
    <s v="Ms. Rebecca"/>
    <x v="82"/>
    <n v="10.51"/>
    <s v="No"/>
    <x v="0"/>
    <x v="0"/>
    <x v="0"/>
    <x v="0"/>
    <x v="0"/>
    <x v="0"/>
    <n v="27185"/>
    <n v="40974.160000000003"/>
    <x v="0"/>
    <x v="2"/>
    <x v="0"/>
    <x v="30"/>
  </r>
  <r>
    <s v="ID89"/>
    <s v="Ms. Kelley"/>
    <x v="83"/>
    <n v="5.84"/>
    <s v="Yes"/>
    <x v="0"/>
    <x v="1"/>
    <x v="3"/>
    <x v="0"/>
    <x v="0"/>
    <x v="1"/>
    <n v="30567"/>
    <n v="40961.29"/>
    <x v="0"/>
    <x v="2"/>
    <x v="3"/>
    <x v="33"/>
  </r>
  <r>
    <s v="ID90"/>
    <s v="Ms. Abigail"/>
    <x v="84"/>
    <n v="5.41"/>
    <s v="No"/>
    <x v="0"/>
    <x v="1"/>
    <x v="3"/>
    <x v="0"/>
    <x v="0"/>
    <x v="2"/>
    <n v="29114"/>
    <n v="40941.29"/>
    <x v="0"/>
    <x v="2"/>
    <x v="0"/>
    <x v="18"/>
  </r>
  <r>
    <s v="ID91"/>
    <s v="Ms. Hope"/>
    <x v="85"/>
    <n v="6.06"/>
    <s v="No"/>
    <x v="0"/>
    <x v="0"/>
    <x v="3"/>
    <x v="0"/>
    <x v="0"/>
    <x v="1"/>
    <n v="33820"/>
    <n v="40932.43"/>
    <x v="0"/>
    <x v="2"/>
    <x v="0"/>
    <x v="34"/>
  </r>
  <r>
    <s v="ID92"/>
    <s v="Ms. Elyse"/>
    <x v="86"/>
    <n v="4.22"/>
    <s v="No"/>
    <x v="0"/>
    <x v="0"/>
    <x v="0"/>
    <x v="0"/>
    <x v="0"/>
    <x v="2"/>
    <n v="36343"/>
    <n v="40904.199999999997"/>
    <x v="0"/>
    <x v="1"/>
    <x v="2"/>
    <x v="35"/>
  </r>
  <r>
    <s v="ID93"/>
    <s v="Mr. Nicholas"/>
    <x v="87"/>
    <n v="5.12"/>
    <s v="No"/>
    <x v="0"/>
    <x v="0"/>
    <x v="1"/>
    <x v="0"/>
    <x v="0"/>
    <x v="2"/>
    <n v="26460"/>
    <n v="40817.85"/>
    <x v="0"/>
    <x v="0"/>
    <x v="3"/>
    <x v="28"/>
  </r>
  <r>
    <s v="ID94"/>
    <s v="Mr. David"/>
    <x v="88"/>
    <n v="4.57"/>
    <s v="Yes"/>
    <x v="0"/>
    <x v="0"/>
    <x v="0"/>
    <x v="0"/>
    <x v="0"/>
    <x v="2"/>
    <n v="28120"/>
    <n v="40720.550000000003"/>
    <x v="0"/>
    <x v="0"/>
    <x v="1"/>
    <x v="1"/>
  </r>
  <r>
    <s v="ID95"/>
    <s v="Ms. Natalie"/>
    <x v="89"/>
    <n v="9.58"/>
    <s v="Yes"/>
    <x v="0"/>
    <x v="0"/>
    <x v="1"/>
    <x v="0"/>
    <x v="0"/>
    <x v="0"/>
    <n v="25836"/>
    <n v="40692.910000000003"/>
    <x v="0"/>
    <x v="1"/>
    <x v="3"/>
    <x v="2"/>
  </r>
  <r>
    <s v="ID96"/>
    <s v="Mr. Thomas"/>
    <x v="90"/>
    <n v="9.7799999999999994"/>
    <s v="Yes"/>
    <x v="0"/>
    <x v="0"/>
    <x v="3"/>
    <x v="0"/>
    <x v="0"/>
    <x v="0"/>
    <n v="27585"/>
    <n v="40590.550000000003"/>
    <x v="0"/>
    <x v="0"/>
    <x v="1"/>
    <x v="27"/>
  </r>
  <r>
    <s v="ID97"/>
    <s v="Ms. Pamela"/>
    <x v="66"/>
    <n v="4.1100000000000003"/>
    <s v="Yes"/>
    <x v="0"/>
    <x v="0"/>
    <x v="0"/>
    <x v="0"/>
    <x v="0"/>
    <x v="2"/>
    <n v="31354"/>
    <n v="40419.019999999997"/>
    <x v="0"/>
    <x v="2"/>
    <x v="0"/>
    <x v="17"/>
  </r>
  <r>
    <s v="ID98"/>
    <s v="Ms. Jessica"/>
    <x v="91"/>
    <n v="4.0199999999999996"/>
    <s v="Yes"/>
    <x v="0"/>
    <x v="0"/>
    <x v="1"/>
    <x v="0"/>
    <x v="0"/>
    <x v="2"/>
    <n v="24331"/>
    <n v="40373.74"/>
    <x v="0"/>
    <x v="0"/>
    <x v="3"/>
    <x v="24"/>
  </r>
  <r>
    <s v="ID99"/>
    <s v="Mr. Ron"/>
    <x v="92"/>
    <n v="6.92"/>
    <s v="No"/>
    <x v="0"/>
    <x v="0"/>
    <x v="0"/>
    <x v="0"/>
    <x v="0"/>
    <x v="0"/>
    <n v="22893"/>
    <n v="40309.93"/>
    <x v="0"/>
    <x v="0"/>
    <x v="3"/>
    <x v="5"/>
  </r>
  <r>
    <s v="ID100"/>
    <s v="Mr. Daniel"/>
    <x v="93"/>
    <n v="4.84"/>
    <s v="No"/>
    <x v="0"/>
    <x v="0"/>
    <x v="0"/>
    <x v="0"/>
    <x v="0"/>
    <x v="2"/>
    <n v="28303"/>
    <n v="40284.379999999997"/>
    <x v="0"/>
    <x v="0"/>
    <x v="1"/>
    <x v="29"/>
  </r>
  <r>
    <s v="ID101"/>
    <s v="Mr. Brian"/>
    <x v="94"/>
    <n v="8"/>
    <s v="Yes"/>
    <x v="0"/>
    <x v="0"/>
    <x v="0"/>
    <x v="0"/>
    <x v="0"/>
    <x v="0"/>
    <n v="29863"/>
    <n v="40273.65"/>
    <x v="0"/>
    <x v="0"/>
    <x v="0"/>
    <x v="36"/>
  </r>
  <r>
    <s v="ID102"/>
    <s v="Ms. Sari"/>
    <x v="95"/>
    <n v="8.77"/>
    <s v="Yes"/>
    <x v="0"/>
    <x v="0"/>
    <x v="0"/>
    <x v="0"/>
    <x v="0"/>
    <x v="0"/>
    <n v="29795"/>
    <n v="40208.559999999998"/>
    <x v="0"/>
    <x v="2"/>
    <x v="3"/>
    <x v="36"/>
  </r>
  <r>
    <s v="ID103"/>
    <s v="Mr. Robert"/>
    <x v="96"/>
    <n v="4.96"/>
    <s v="No"/>
    <x v="0"/>
    <x v="1"/>
    <x v="3"/>
    <x v="0"/>
    <x v="0"/>
    <x v="2"/>
    <n v="29085"/>
    <n v="40204.83"/>
    <x v="0"/>
    <x v="0"/>
    <x v="1"/>
    <x v="18"/>
  </r>
  <r>
    <s v="ID104"/>
    <s v="Mr. Ricardo"/>
    <x v="97"/>
    <n v="4.43"/>
    <s v="Yes"/>
    <x v="0"/>
    <x v="0"/>
    <x v="0"/>
    <x v="0"/>
    <x v="0"/>
    <x v="2"/>
    <n v="31341"/>
    <n v="40182.25"/>
    <x v="0"/>
    <x v="2"/>
    <x v="3"/>
    <x v="17"/>
  </r>
  <r>
    <s v="ID105"/>
    <s v="Mr. Gedion"/>
    <x v="98"/>
    <n v="5.82"/>
    <s v="Yes"/>
    <x v="0"/>
    <x v="1"/>
    <x v="3"/>
    <x v="0"/>
    <x v="0"/>
    <x v="1"/>
    <n v="30603"/>
    <n v="40103.89"/>
    <x v="0"/>
    <x v="2"/>
    <x v="3"/>
    <x v="33"/>
  </r>
  <r>
    <s v="ID106"/>
    <s v="Mr. Mark"/>
    <x v="99"/>
    <n v="6.03"/>
    <s v="Yes"/>
    <x v="0"/>
    <x v="0"/>
    <x v="1"/>
    <x v="0"/>
    <x v="0"/>
    <x v="1"/>
    <n v="24331"/>
    <n v="40069.440000000002"/>
    <x v="0"/>
    <x v="0"/>
    <x v="3"/>
    <x v="24"/>
  </r>
  <r>
    <s v="ID107"/>
    <s v="Mr. Gamini"/>
    <x v="100"/>
    <n v="9.27"/>
    <s v="No"/>
    <x v="0"/>
    <x v="0"/>
    <x v="0"/>
    <x v="0"/>
    <x v="0"/>
    <x v="0"/>
    <n v="28844"/>
    <n v="40054.730000000003"/>
    <x v="0"/>
    <x v="0"/>
    <x v="3"/>
    <x v="9"/>
  </r>
  <r>
    <s v="ID108"/>
    <s v="Ms. Emily"/>
    <x v="101"/>
    <n v="5.53"/>
    <s v="No"/>
    <x v="0"/>
    <x v="0"/>
    <x v="0"/>
    <x v="0"/>
    <x v="0"/>
    <x v="2"/>
    <n v="30310"/>
    <n v="40003.33"/>
    <x v="0"/>
    <x v="1"/>
    <x v="1"/>
    <x v="37"/>
  </r>
  <r>
    <s v="ID109"/>
    <s v="Ms. Amanda"/>
    <x v="50"/>
    <n v="5.07"/>
    <s v="No"/>
    <x v="0"/>
    <x v="0"/>
    <x v="3"/>
    <x v="0"/>
    <x v="0"/>
    <x v="2"/>
    <n v="31997"/>
    <n v="39983.43"/>
    <x v="1"/>
    <x v="0"/>
    <x v="1"/>
    <x v="38"/>
  </r>
  <r>
    <s v="ID110"/>
    <s v="Mr. Nicholas"/>
    <x v="102"/>
    <n v="11.17"/>
    <s v="Yes"/>
    <x v="0"/>
    <x v="0"/>
    <x v="3"/>
    <x v="0"/>
    <x v="0"/>
    <x v="0"/>
    <n v="27730"/>
    <n v="39963.120000000003"/>
    <x v="1"/>
    <x v="2"/>
    <x v="3"/>
    <x v="27"/>
  </r>
  <r>
    <s v="ID111"/>
    <s v="Mr. Knox"/>
    <x v="103"/>
    <n v="6.14"/>
    <s v="Yes"/>
    <x v="0"/>
    <x v="0"/>
    <x v="0"/>
    <x v="0"/>
    <x v="0"/>
    <x v="1"/>
    <n v="31281"/>
    <n v="39871.699999999997"/>
    <x v="0"/>
    <x v="2"/>
    <x v="0"/>
    <x v="17"/>
  </r>
  <r>
    <s v="ID112"/>
    <s v="Ms. Yianna"/>
    <x v="104"/>
    <n v="6.26"/>
    <s v="Yes"/>
    <x v="0"/>
    <x v="1"/>
    <x v="3"/>
    <x v="0"/>
    <x v="0"/>
    <x v="1"/>
    <n v="30468"/>
    <n v="39865.699999999997"/>
    <x v="1"/>
    <x v="2"/>
    <x v="3"/>
    <x v="37"/>
  </r>
  <r>
    <s v="ID113"/>
    <s v="Ms. Roberta"/>
    <x v="105"/>
    <n v="4.72"/>
    <s v="Yes"/>
    <x v="0"/>
    <x v="0"/>
    <x v="0"/>
    <x v="0"/>
    <x v="0"/>
    <x v="2"/>
    <n v="31245"/>
    <n v="39836.519999999997"/>
    <x v="1"/>
    <x v="1"/>
    <x v="3"/>
    <x v="17"/>
  </r>
  <r>
    <s v="ID114"/>
    <s v="Mr. Benjamin"/>
    <x v="106"/>
    <n v="5.18"/>
    <s v="No"/>
    <x v="0"/>
    <x v="0"/>
    <x v="3"/>
    <x v="0"/>
    <x v="0"/>
    <x v="2"/>
    <n v="31982"/>
    <n v="39774.28"/>
    <x v="0"/>
    <x v="1"/>
    <x v="7"/>
    <x v="38"/>
  </r>
  <r>
    <s v="ID115"/>
    <s v="Mr. Craig"/>
    <x v="107"/>
    <n v="9.4"/>
    <s v="No"/>
    <x v="0"/>
    <x v="0"/>
    <x v="1"/>
    <x v="0"/>
    <x v="0"/>
    <x v="0"/>
    <n v="27015"/>
    <n v="39727.61"/>
    <x v="0"/>
    <x v="2"/>
    <x v="3"/>
    <x v="30"/>
  </r>
  <r>
    <s v="ID116"/>
    <s v="Ms. Ann"/>
    <x v="88"/>
    <n v="6.29"/>
    <s v="No"/>
    <x v="0"/>
    <x v="0"/>
    <x v="0"/>
    <x v="0"/>
    <x v="0"/>
    <x v="1"/>
    <n v="28349"/>
    <n v="39725.519999999997"/>
    <x v="1"/>
    <x v="1"/>
    <x v="1"/>
    <x v="29"/>
  </r>
  <r>
    <s v="ID117"/>
    <s v="Mr. Jamie"/>
    <x v="108"/>
    <n v="6.04"/>
    <s v="No"/>
    <x v="0"/>
    <x v="1"/>
    <x v="3"/>
    <x v="0"/>
    <x v="0"/>
    <x v="1"/>
    <n v="37818"/>
    <n v="39722.75"/>
    <x v="0"/>
    <x v="1"/>
    <x v="0"/>
    <x v="39"/>
  </r>
  <r>
    <s v="ID118"/>
    <s v="Mr. John"/>
    <x v="109"/>
    <n v="10.55"/>
    <s v="No"/>
    <x v="0"/>
    <x v="0"/>
    <x v="0"/>
    <x v="0"/>
    <x v="0"/>
    <x v="0"/>
    <n v="25110"/>
    <n v="39721.93"/>
    <x v="1"/>
    <x v="2"/>
    <x v="3"/>
    <x v="0"/>
  </r>
  <r>
    <s v="ID119"/>
    <s v="Mr. Charlie"/>
    <x v="110"/>
    <n v="5.09"/>
    <s v="No"/>
    <x v="0"/>
    <x v="0"/>
    <x v="0"/>
    <x v="0"/>
    <x v="0"/>
    <x v="2"/>
    <n v="28476"/>
    <n v="39670.44"/>
    <x v="1"/>
    <x v="1"/>
    <x v="1"/>
    <x v="29"/>
  </r>
  <r>
    <s v="ID120"/>
    <s v="Mr. Meb"/>
    <x v="11"/>
    <n v="5.2"/>
    <s v="Yes"/>
    <x v="0"/>
    <x v="0"/>
    <x v="3"/>
    <x v="0"/>
    <x v="0"/>
    <x v="2"/>
    <n v="34918"/>
    <n v="39611.760000000002"/>
    <x v="0"/>
    <x v="0"/>
    <x v="0"/>
    <x v="40"/>
  </r>
  <r>
    <s v="ID121"/>
    <s v="Mr. Aaqib"/>
    <x v="111"/>
    <n v="8.4499999999999993"/>
    <s v="Yes"/>
    <x v="0"/>
    <x v="0"/>
    <x v="0"/>
    <x v="0"/>
    <x v="0"/>
    <x v="0"/>
    <n v="29772"/>
    <n v="39597.410000000003"/>
    <x v="0"/>
    <x v="2"/>
    <x v="6"/>
    <x v="36"/>
  </r>
  <r>
    <s v="ID122"/>
    <s v="Mr. Craig"/>
    <x v="32"/>
    <n v="9.5399999999999991"/>
    <s v="No"/>
    <x v="0"/>
    <x v="0"/>
    <x v="0"/>
    <x v="0"/>
    <x v="0"/>
    <x v="0"/>
    <n v="28683"/>
    <n v="39556.49"/>
    <x v="0"/>
    <x v="2"/>
    <x v="5"/>
    <x v="9"/>
  </r>
  <r>
    <s v="ID123"/>
    <s v="Ms. Meredith"/>
    <x v="112"/>
    <n v="4.99"/>
    <s v="Yes"/>
    <x v="0"/>
    <x v="0"/>
    <x v="1"/>
    <x v="0"/>
    <x v="0"/>
    <x v="2"/>
    <n v="24282"/>
    <n v="39396.86"/>
    <x v="1"/>
    <x v="2"/>
    <x v="3"/>
    <x v="24"/>
  </r>
  <r>
    <s v="ID124"/>
    <s v="Mr. Doug"/>
    <x v="113"/>
    <n v="10.54"/>
    <s v="No"/>
    <x v="0"/>
    <x v="0"/>
    <x v="0"/>
    <x v="0"/>
    <x v="0"/>
    <x v="0"/>
    <n v="28707"/>
    <n v="39352.6"/>
    <x v="1"/>
    <x v="0"/>
    <x v="3"/>
    <x v="9"/>
  </r>
  <r>
    <s v="ID125"/>
    <s v="Ms. Elizabeth"/>
    <x v="114"/>
    <n v="4.54"/>
    <s v="No"/>
    <x v="0"/>
    <x v="0"/>
    <x v="0"/>
    <x v="0"/>
    <x v="0"/>
    <x v="2"/>
    <n v="30179"/>
    <n v="39315.279999999999"/>
    <x v="1"/>
    <x v="0"/>
    <x v="3"/>
    <x v="37"/>
  </r>
  <r>
    <s v="ID126"/>
    <s v="Mr. Matthew"/>
    <x v="115"/>
    <n v="6.29"/>
    <s v="No"/>
    <x v="0"/>
    <x v="0"/>
    <x v="3"/>
    <x v="0"/>
    <x v="0"/>
    <x v="1"/>
    <n v="33938"/>
    <n v="39241.440000000002"/>
    <x v="0"/>
    <x v="0"/>
    <x v="3"/>
    <x v="34"/>
  </r>
  <r>
    <s v="ID127"/>
    <s v="Mr. Guillermo"/>
    <x v="116"/>
    <n v="9.51"/>
    <s v="No"/>
    <x v="0"/>
    <x v="0"/>
    <x v="0"/>
    <x v="0"/>
    <x v="0"/>
    <x v="0"/>
    <n v="22834"/>
    <n v="39221.120000000003"/>
    <x v="1"/>
    <x v="1"/>
    <x v="3"/>
    <x v="5"/>
  </r>
  <r>
    <s v="ID128"/>
    <s v="Mr. Ryan"/>
    <x v="101"/>
    <n v="4.72"/>
    <s v="No"/>
    <x v="0"/>
    <x v="0"/>
    <x v="0"/>
    <x v="0"/>
    <x v="0"/>
    <x v="2"/>
    <n v="30167"/>
    <n v="39125.33"/>
    <x v="0"/>
    <x v="1"/>
    <x v="4"/>
    <x v="37"/>
  </r>
  <r>
    <s v="ID129"/>
    <s v="Mr. Dane"/>
    <x v="54"/>
    <n v="5.91"/>
    <s v="Yes"/>
    <x v="0"/>
    <x v="0"/>
    <x v="0"/>
    <x v="0"/>
    <x v="0"/>
    <x v="1"/>
    <n v="31310"/>
    <n v="39047.29"/>
    <x v="0"/>
    <x v="0"/>
    <x v="6"/>
    <x v="17"/>
  </r>
  <r>
    <s v="ID130"/>
    <s v="Mr. Jonas"/>
    <x v="117"/>
    <n v="9.58"/>
    <s v="No"/>
    <x v="0"/>
    <x v="0"/>
    <x v="0"/>
    <x v="0"/>
    <x v="0"/>
    <x v="0"/>
    <n v="28775"/>
    <n v="38998.550000000003"/>
    <x v="0"/>
    <x v="1"/>
    <x v="3"/>
    <x v="9"/>
  </r>
  <r>
    <s v="ID131"/>
    <s v="Mr. George"/>
    <x v="118"/>
    <n v="5.77"/>
    <s v="No"/>
    <x v="0"/>
    <x v="0"/>
    <x v="0"/>
    <x v="0"/>
    <x v="0"/>
    <x v="1"/>
    <n v="29488"/>
    <n v="38947.43"/>
    <x v="1"/>
    <x v="0"/>
    <x v="3"/>
    <x v="25"/>
  </r>
  <r>
    <s v="ID132"/>
    <s v="Ms. Sara"/>
    <x v="119"/>
    <n v="4.38"/>
    <s v="Yes"/>
    <x v="0"/>
    <x v="0"/>
    <x v="0"/>
    <x v="0"/>
    <x v="0"/>
    <x v="2"/>
    <n v="28109"/>
    <n v="38932.559999999998"/>
    <x v="1"/>
    <x v="0"/>
    <x v="3"/>
    <x v="1"/>
  </r>
  <r>
    <s v="ID133"/>
    <s v="Mr. Nick"/>
    <x v="120"/>
    <n v="5.65"/>
    <s v="No"/>
    <x v="0"/>
    <x v="0"/>
    <x v="3"/>
    <x v="0"/>
    <x v="0"/>
    <x v="2"/>
    <n v="31944"/>
    <n v="38924.04"/>
    <x v="1"/>
    <x v="2"/>
    <x v="3"/>
    <x v="38"/>
  </r>
  <r>
    <s v="ID134"/>
    <s v="Mr. Timothy"/>
    <x v="121"/>
    <n v="7.54"/>
    <s v="Yes"/>
    <x v="0"/>
    <x v="0"/>
    <x v="0"/>
    <x v="0"/>
    <x v="0"/>
    <x v="0"/>
    <n v="24683"/>
    <n v="38893.360000000001"/>
    <x v="0"/>
    <x v="2"/>
    <x v="3"/>
    <x v="22"/>
  </r>
  <r>
    <s v="ID135"/>
    <s v="Ms. Becky"/>
    <x v="66"/>
    <n v="5.1100000000000003"/>
    <s v="Yes"/>
    <x v="0"/>
    <x v="0"/>
    <x v="3"/>
    <x v="0"/>
    <x v="0"/>
    <x v="2"/>
    <n v="23534"/>
    <n v="38869.25"/>
    <x v="1"/>
    <x v="2"/>
    <x v="3"/>
    <x v="8"/>
  </r>
  <r>
    <s v="ID136"/>
    <s v="Ms. Steph"/>
    <x v="122"/>
    <n v="4.25"/>
    <s v="No"/>
    <x v="0"/>
    <x v="1"/>
    <x v="3"/>
    <x v="0"/>
    <x v="0"/>
    <x v="2"/>
    <n v="29192"/>
    <n v="38836.980000000003"/>
    <x v="1"/>
    <x v="1"/>
    <x v="3"/>
    <x v="18"/>
  </r>
  <r>
    <s v="ID137"/>
    <s v="Ms. Kristine"/>
    <x v="123"/>
    <n v="5.55"/>
    <s v="No"/>
    <x v="1"/>
    <x v="0"/>
    <x v="3"/>
    <x v="0"/>
    <x v="0"/>
    <x v="2"/>
    <n v="38326"/>
    <n v="38792.69"/>
    <x v="1"/>
    <x v="2"/>
    <x v="0"/>
    <x v="41"/>
  </r>
  <r>
    <s v="ID138"/>
    <s v="Mr. Taylor"/>
    <x v="124"/>
    <n v="5.78"/>
    <s v="No"/>
    <x v="0"/>
    <x v="0"/>
    <x v="0"/>
    <x v="0"/>
    <x v="0"/>
    <x v="1"/>
    <n v="33550"/>
    <n v="38746.36"/>
    <x v="0"/>
    <x v="2"/>
    <x v="1"/>
    <x v="42"/>
  </r>
  <r>
    <s v="ID139"/>
    <s v="Mr. William"/>
    <x v="125"/>
    <n v="5.28"/>
    <s v="Yes"/>
    <x v="0"/>
    <x v="0"/>
    <x v="0"/>
    <x v="0"/>
    <x v="0"/>
    <x v="2"/>
    <n v="27926"/>
    <n v="38740.120000000003"/>
    <x v="1"/>
    <x v="2"/>
    <x v="1"/>
    <x v="1"/>
  </r>
  <r>
    <s v="ID140"/>
    <s v="Mr. Sage"/>
    <x v="20"/>
    <n v="5.39"/>
    <s v="No"/>
    <x v="0"/>
    <x v="0"/>
    <x v="0"/>
    <x v="0"/>
    <x v="0"/>
    <x v="2"/>
    <n v="33544"/>
    <n v="38711"/>
    <x v="1"/>
    <x v="2"/>
    <x v="3"/>
    <x v="42"/>
  </r>
  <r>
    <s v="ID141"/>
    <s v="Mr. Cole"/>
    <x v="40"/>
    <n v="8.01"/>
    <s v="Yes"/>
    <x v="0"/>
    <x v="0"/>
    <x v="3"/>
    <x v="0"/>
    <x v="0"/>
    <x v="0"/>
    <n v="31613"/>
    <n v="38709.18"/>
    <x v="0"/>
    <x v="0"/>
    <x v="0"/>
    <x v="26"/>
  </r>
  <r>
    <s v="ID142"/>
    <s v="Mr. Jesse"/>
    <x v="126"/>
    <n v="5.21"/>
    <s v="No"/>
    <x v="0"/>
    <x v="0"/>
    <x v="0"/>
    <x v="0"/>
    <x v="0"/>
    <x v="2"/>
    <n v="33067"/>
    <n v="38652.089999999997"/>
    <x v="1"/>
    <x v="2"/>
    <x v="3"/>
    <x v="3"/>
  </r>
  <r>
    <s v="ID143"/>
    <s v="Ms. Tammi"/>
    <x v="106"/>
    <n v="6.27"/>
    <s v="No"/>
    <x v="0"/>
    <x v="0"/>
    <x v="0"/>
    <x v="0"/>
    <x v="0"/>
    <x v="1"/>
    <n v="36476"/>
    <n v="38511.629999999997"/>
    <x v="1"/>
    <x v="2"/>
    <x v="2"/>
    <x v="35"/>
  </r>
  <r>
    <s v="ID144"/>
    <s v="Mr. Matthew"/>
    <x v="127"/>
    <n v="10.73"/>
    <s v="Yes"/>
    <x v="0"/>
    <x v="0"/>
    <x v="3"/>
    <x v="0"/>
    <x v="0"/>
    <x v="0"/>
    <n v="31584"/>
    <n v="38415.47"/>
    <x v="0"/>
    <x v="2"/>
    <x v="3"/>
    <x v="26"/>
  </r>
  <r>
    <s v="ID145"/>
    <s v="Mr. Eric"/>
    <x v="128"/>
    <n v="10.52"/>
    <s v="No"/>
    <x v="0"/>
    <x v="0"/>
    <x v="0"/>
    <x v="0"/>
    <x v="0"/>
    <x v="0"/>
    <n v="26290"/>
    <n v="38405.26"/>
    <x v="1"/>
    <x v="1"/>
    <x v="3"/>
    <x v="14"/>
  </r>
  <r>
    <s v="ID146"/>
    <s v="Ms. Valeria"/>
    <x v="129"/>
    <n v="11.82"/>
    <s v="Yes"/>
    <x v="0"/>
    <x v="0"/>
    <x v="1"/>
    <x v="0"/>
    <x v="0"/>
    <x v="0"/>
    <n v="25802"/>
    <n v="38389.79"/>
    <x v="1"/>
    <x v="0"/>
    <x v="3"/>
    <x v="2"/>
  </r>
  <r>
    <s v="ID147"/>
    <s v="Mr. Michael"/>
    <x v="130"/>
    <n v="6.76"/>
    <s v="No"/>
    <x v="0"/>
    <x v="0"/>
    <x v="0"/>
    <x v="0"/>
    <x v="0"/>
    <x v="0"/>
    <n v="37516"/>
    <n v="38344.57"/>
    <x v="0"/>
    <x v="0"/>
    <x v="3"/>
    <x v="43"/>
  </r>
  <r>
    <s v="ID148"/>
    <s v="Mr. Rami"/>
    <x v="131"/>
    <n v="5.62"/>
    <s v="No"/>
    <x v="0"/>
    <x v="0"/>
    <x v="0"/>
    <x v="0"/>
    <x v="0"/>
    <x v="2"/>
    <n v="29384"/>
    <n v="38313.129999999997"/>
    <x v="0"/>
    <x v="0"/>
    <x v="3"/>
    <x v="25"/>
  </r>
  <r>
    <s v="ID149"/>
    <s v="Mr. Denis"/>
    <x v="94"/>
    <n v="4.1900000000000004"/>
    <s v="No"/>
    <x v="0"/>
    <x v="0"/>
    <x v="0"/>
    <x v="0"/>
    <x v="0"/>
    <x v="2"/>
    <n v="32811"/>
    <n v="38282.75"/>
    <x v="0"/>
    <x v="2"/>
    <x v="0"/>
    <x v="4"/>
  </r>
  <r>
    <s v="ID150"/>
    <s v="Mr. Brian"/>
    <x v="132"/>
    <n v="5.32"/>
    <s v="No"/>
    <x v="0"/>
    <x v="0"/>
    <x v="0"/>
    <x v="0"/>
    <x v="1"/>
    <x v="2"/>
    <n v="29449"/>
    <n v="38245.589999999997"/>
    <x v="0"/>
    <x v="2"/>
    <x v="0"/>
    <x v="25"/>
  </r>
  <r>
    <s v="ID151"/>
    <s v="Ms. Bonnie"/>
    <x v="133"/>
    <n v="4.46"/>
    <s v="Yes"/>
    <x v="0"/>
    <x v="0"/>
    <x v="3"/>
    <x v="0"/>
    <x v="0"/>
    <x v="2"/>
    <n v="23544"/>
    <n v="38241.74"/>
    <x v="1"/>
    <x v="0"/>
    <x v="3"/>
    <x v="13"/>
  </r>
  <r>
    <s v="ID152"/>
    <s v="Mr. Michael"/>
    <x v="134"/>
    <n v="5.65"/>
    <s v="No"/>
    <x v="0"/>
    <x v="0"/>
    <x v="0"/>
    <x v="0"/>
    <x v="0"/>
    <x v="2"/>
    <n v="32759"/>
    <n v="38237.339999999997"/>
    <x v="1"/>
    <x v="0"/>
    <x v="3"/>
    <x v="4"/>
  </r>
  <r>
    <s v="ID153"/>
    <s v="Mr. Paul"/>
    <x v="135"/>
    <n v="6.04"/>
    <s v="No"/>
    <x v="0"/>
    <x v="0"/>
    <x v="1"/>
    <x v="0"/>
    <x v="0"/>
    <x v="1"/>
    <n v="26622"/>
    <n v="38189.1"/>
    <x v="1"/>
    <x v="2"/>
    <x v="3"/>
    <x v="28"/>
  </r>
  <r>
    <s v="ID154"/>
    <s v="Mr. Michael"/>
    <x v="136"/>
    <n v="5.76"/>
    <s v="No"/>
    <x v="0"/>
    <x v="0"/>
    <x v="3"/>
    <x v="0"/>
    <x v="0"/>
    <x v="1"/>
    <n v="36005"/>
    <n v="38126.25"/>
    <x v="0"/>
    <x v="0"/>
    <x v="0"/>
    <x v="44"/>
  </r>
  <r>
    <s v="ID155"/>
    <s v="Mr. Samuel"/>
    <x v="137"/>
    <n v="4.3600000000000003"/>
    <s v="No"/>
    <x v="0"/>
    <x v="1"/>
    <x v="3"/>
    <x v="0"/>
    <x v="1"/>
    <x v="2"/>
    <n v="29107"/>
    <n v="37829.72"/>
    <x v="0"/>
    <x v="2"/>
    <x v="3"/>
    <x v="18"/>
  </r>
  <r>
    <s v="ID156"/>
    <s v="Mr. Matthew"/>
    <x v="138"/>
    <n v="4.76"/>
    <s v="Yes"/>
    <x v="0"/>
    <x v="1"/>
    <x v="3"/>
    <x v="0"/>
    <x v="0"/>
    <x v="2"/>
    <n v="30523"/>
    <n v="37800.980000000003"/>
    <x v="1"/>
    <x v="2"/>
    <x v="3"/>
    <x v="33"/>
  </r>
  <r>
    <s v="ID157"/>
    <s v="Mr. Daniel"/>
    <x v="139"/>
    <n v="10.82"/>
    <s v="Yes"/>
    <x v="0"/>
    <x v="0"/>
    <x v="3"/>
    <x v="0"/>
    <x v="0"/>
    <x v="0"/>
    <n v="31639"/>
    <n v="37742.58"/>
    <x v="0"/>
    <x v="1"/>
    <x v="0"/>
    <x v="26"/>
  </r>
  <r>
    <s v="ID158"/>
    <s v="Ms. Syndy"/>
    <x v="140"/>
    <n v="4.01"/>
    <s v="Yes"/>
    <x v="0"/>
    <x v="0"/>
    <x v="0"/>
    <x v="0"/>
    <x v="0"/>
    <x v="2"/>
    <n v="28021"/>
    <n v="37735.199999999997"/>
    <x v="1"/>
    <x v="2"/>
    <x v="3"/>
    <x v="1"/>
  </r>
  <r>
    <s v="ID159"/>
    <s v="Ms. Aleksandra"/>
    <x v="141"/>
    <n v="5.12"/>
    <s v="Yes"/>
    <x v="0"/>
    <x v="0"/>
    <x v="3"/>
    <x v="0"/>
    <x v="0"/>
    <x v="2"/>
    <n v="32426"/>
    <n v="37701.879999999997"/>
    <x v="1"/>
    <x v="0"/>
    <x v="8"/>
    <x v="23"/>
  </r>
  <r>
    <s v="ID160"/>
    <s v="Mr. Steeve"/>
    <x v="142"/>
    <n v="10.54"/>
    <s v="Yes"/>
    <x v="0"/>
    <x v="0"/>
    <x v="1"/>
    <x v="0"/>
    <x v="0"/>
    <x v="0"/>
    <n v="25869"/>
    <n v="37675.06"/>
    <x v="1"/>
    <x v="0"/>
    <x v="3"/>
    <x v="2"/>
  </r>
  <r>
    <s v="ID161"/>
    <s v="Mr. Richard"/>
    <x v="143"/>
    <n v="4.21"/>
    <s v="No"/>
    <x v="0"/>
    <x v="0"/>
    <x v="0"/>
    <x v="0"/>
    <x v="0"/>
    <x v="2"/>
    <n v="30122"/>
    <n v="37650.74"/>
    <x v="1"/>
    <x v="2"/>
    <x v="1"/>
    <x v="37"/>
  </r>
  <r>
    <s v="ID162"/>
    <s v="Mr. Aaron"/>
    <x v="44"/>
    <n v="5.42"/>
    <s v="No"/>
    <x v="0"/>
    <x v="0"/>
    <x v="0"/>
    <x v="0"/>
    <x v="0"/>
    <x v="2"/>
    <n v="33193"/>
    <n v="37607.53"/>
    <x v="0"/>
    <x v="2"/>
    <x v="9"/>
    <x v="3"/>
  </r>
  <r>
    <s v="ID163"/>
    <s v="Mr. Akira"/>
    <x v="103"/>
    <n v="4.28"/>
    <s v="No"/>
    <x v="1"/>
    <x v="0"/>
    <x v="3"/>
    <x v="0"/>
    <x v="0"/>
    <x v="2"/>
    <n v="36811"/>
    <n v="37484.449999999997"/>
    <x v="0"/>
    <x v="1"/>
    <x v="0"/>
    <x v="21"/>
  </r>
  <r>
    <s v="ID164"/>
    <s v="Mr. Ben"/>
    <x v="144"/>
    <n v="8.9"/>
    <s v="No"/>
    <x v="0"/>
    <x v="0"/>
    <x v="0"/>
    <x v="0"/>
    <x v="0"/>
    <x v="0"/>
    <n v="37526"/>
    <n v="37465.339999999997"/>
    <x v="0"/>
    <x v="2"/>
    <x v="1"/>
    <x v="43"/>
  </r>
  <r>
    <s v="ID165"/>
    <s v="Ms. Jana"/>
    <x v="145"/>
    <n v="4.8899999999999997"/>
    <s v="No"/>
    <x v="0"/>
    <x v="1"/>
    <x v="3"/>
    <x v="0"/>
    <x v="0"/>
    <x v="2"/>
    <n v="29070"/>
    <n v="37425.94"/>
    <x v="1"/>
    <x v="1"/>
    <x v="3"/>
    <x v="18"/>
  </r>
  <r>
    <s v="ID166"/>
    <s v="Mr. Jay"/>
    <x v="146"/>
    <n v="4.29"/>
    <s v="Yes"/>
    <x v="0"/>
    <x v="1"/>
    <x v="3"/>
    <x v="0"/>
    <x v="0"/>
    <x v="2"/>
    <n v="25506"/>
    <n v="37277.269999999997"/>
    <x v="0"/>
    <x v="0"/>
    <x v="3"/>
    <x v="16"/>
  </r>
  <r>
    <s v="ID167"/>
    <s v="Ms. Marie-Helene"/>
    <x v="147"/>
    <n v="8"/>
    <s v="Yes"/>
    <x v="0"/>
    <x v="0"/>
    <x v="3"/>
    <x v="0"/>
    <x v="0"/>
    <x v="0"/>
    <n v="27707"/>
    <n v="37272.339999999997"/>
    <x v="1"/>
    <x v="0"/>
    <x v="3"/>
    <x v="27"/>
  </r>
  <r>
    <s v="ID168"/>
    <s v="Ms. Bret"/>
    <x v="111"/>
    <n v="4.67"/>
    <s v="Yes"/>
    <x v="0"/>
    <x v="0"/>
    <x v="0"/>
    <x v="0"/>
    <x v="0"/>
    <x v="2"/>
    <n v="31368"/>
    <n v="37270.15"/>
    <x v="1"/>
    <x v="1"/>
    <x v="2"/>
    <x v="17"/>
  </r>
  <r>
    <s v="ID169"/>
    <s v="Mr. Gardner"/>
    <x v="148"/>
    <n v="4.5"/>
    <s v="No"/>
    <x v="0"/>
    <x v="0"/>
    <x v="0"/>
    <x v="0"/>
    <x v="0"/>
    <x v="2"/>
    <n v="33163"/>
    <n v="37251.22"/>
    <x v="1"/>
    <x v="2"/>
    <x v="3"/>
    <x v="3"/>
  </r>
  <r>
    <s v="ID170"/>
    <s v="Mr. Bobby"/>
    <x v="149"/>
    <n v="6.32"/>
    <s v="Yes"/>
    <x v="1"/>
    <x v="0"/>
    <x v="1"/>
    <x v="0"/>
    <x v="0"/>
    <x v="1"/>
    <n v="36774"/>
    <n v="37165.160000000003"/>
    <x v="0"/>
    <x v="0"/>
    <x v="0"/>
    <x v="21"/>
  </r>
  <r>
    <s v="ID171"/>
    <s v="Ms. Natalie"/>
    <x v="61"/>
    <n v="6.1"/>
    <s v="Yes"/>
    <x v="0"/>
    <x v="0"/>
    <x v="3"/>
    <x v="0"/>
    <x v="0"/>
    <x v="1"/>
    <n v="35002"/>
    <n v="37133.9"/>
    <x v="1"/>
    <x v="2"/>
    <x v="0"/>
    <x v="40"/>
  </r>
  <r>
    <s v="ID172"/>
    <s v="Ms. Lina"/>
    <x v="150"/>
    <n v="5.4"/>
    <s v="No"/>
    <x v="0"/>
    <x v="0"/>
    <x v="0"/>
    <x v="0"/>
    <x v="0"/>
    <x v="2"/>
    <n v="32669"/>
    <n v="37079.370000000003"/>
    <x v="1"/>
    <x v="0"/>
    <x v="3"/>
    <x v="4"/>
  </r>
  <r>
    <s v="ID173"/>
    <s v="Mr. Zebulon"/>
    <x v="151"/>
    <n v="6.24"/>
    <s v="Yes"/>
    <x v="0"/>
    <x v="0"/>
    <x v="3"/>
    <x v="0"/>
    <x v="0"/>
    <x v="1"/>
    <n v="32494"/>
    <n v="37076.370000000003"/>
    <x v="1"/>
    <x v="1"/>
    <x v="3"/>
    <x v="23"/>
  </r>
  <r>
    <s v="ID174"/>
    <s v="Ms. Amanda"/>
    <x v="152"/>
    <n v="4.45"/>
    <s v="No"/>
    <x v="0"/>
    <x v="0"/>
    <x v="0"/>
    <x v="0"/>
    <x v="0"/>
    <x v="2"/>
    <n v="33543"/>
    <n v="37040.879999999997"/>
    <x v="1"/>
    <x v="2"/>
    <x v="3"/>
    <x v="42"/>
  </r>
  <r>
    <s v="ID175"/>
    <s v="Mr. Greg"/>
    <x v="153"/>
    <n v="5.22"/>
    <s v="No"/>
    <x v="0"/>
    <x v="0"/>
    <x v="3"/>
    <x v="0"/>
    <x v="0"/>
    <x v="2"/>
    <n v="33860"/>
    <n v="36976.449999999997"/>
    <x v="1"/>
    <x v="0"/>
    <x v="3"/>
    <x v="34"/>
  </r>
  <r>
    <s v="ID176"/>
    <s v="Mr. John"/>
    <x v="4"/>
    <n v="4.6100000000000003"/>
    <s v="No"/>
    <x v="0"/>
    <x v="0"/>
    <x v="3"/>
    <x v="0"/>
    <x v="0"/>
    <x v="2"/>
    <n v="33841"/>
    <n v="36950.26"/>
    <x v="0"/>
    <x v="1"/>
    <x v="0"/>
    <x v="34"/>
  </r>
  <r>
    <s v="ID177"/>
    <s v="Ms. Kelsey"/>
    <x v="154"/>
    <n v="6.24"/>
    <s v="No"/>
    <x v="0"/>
    <x v="0"/>
    <x v="0"/>
    <x v="0"/>
    <x v="0"/>
    <x v="1"/>
    <n v="28350"/>
    <n v="36935.64"/>
    <x v="1"/>
    <x v="1"/>
    <x v="3"/>
    <x v="29"/>
  </r>
  <r>
    <s v="ID178"/>
    <s v="Ms. Bronwen"/>
    <x v="155"/>
    <n v="10.039999999999999"/>
    <s v="No"/>
    <x v="0"/>
    <x v="0"/>
    <x v="0"/>
    <x v="0"/>
    <x v="0"/>
    <x v="0"/>
    <n v="25133"/>
    <n v="36922.61"/>
    <x v="1"/>
    <x v="1"/>
    <x v="3"/>
    <x v="0"/>
  </r>
  <r>
    <s v="ID179"/>
    <s v="Ms. Manuela"/>
    <x v="156"/>
    <n v="6.09"/>
    <s v="No"/>
    <x v="0"/>
    <x v="0"/>
    <x v="0"/>
    <x v="0"/>
    <x v="0"/>
    <x v="1"/>
    <n v="33399"/>
    <n v="36911.99"/>
    <x v="1"/>
    <x v="2"/>
    <x v="3"/>
    <x v="42"/>
  </r>
  <r>
    <s v="ID180"/>
    <s v="Ms. Jennifer"/>
    <x v="105"/>
    <n v="11.4"/>
    <s v="Yes"/>
    <x v="0"/>
    <x v="1"/>
    <x v="3"/>
    <x v="1"/>
    <x v="0"/>
    <x v="0"/>
    <n v="23216"/>
    <n v="36910.61"/>
    <x v="1"/>
    <x v="2"/>
    <x v="3"/>
    <x v="8"/>
  </r>
  <r>
    <s v="ID181"/>
    <s v="Ms. Abby"/>
    <x v="157"/>
    <n v="4.29"/>
    <s v="No"/>
    <x v="0"/>
    <x v="1"/>
    <x v="3"/>
    <x v="0"/>
    <x v="0"/>
    <x v="2"/>
    <n v="37793"/>
    <n v="36898.730000000003"/>
    <x v="1"/>
    <x v="1"/>
    <x v="1"/>
    <x v="39"/>
  </r>
  <r>
    <s v="ID182"/>
    <s v="Mr. Tyler"/>
    <x v="158"/>
    <n v="5.7"/>
    <s v="No"/>
    <x v="0"/>
    <x v="0"/>
    <x v="1"/>
    <x v="0"/>
    <x v="0"/>
    <x v="1"/>
    <n v="26638"/>
    <n v="36889.99"/>
    <x v="0"/>
    <x v="0"/>
    <x v="3"/>
    <x v="28"/>
  </r>
  <r>
    <s v="ID183"/>
    <s v="Mr. Jeffrey"/>
    <x v="98"/>
    <n v="6.09"/>
    <s v="No"/>
    <x v="0"/>
    <x v="0"/>
    <x v="3"/>
    <x v="0"/>
    <x v="0"/>
    <x v="1"/>
    <n v="33789"/>
    <n v="36837.47"/>
    <x v="1"/>
    <x v="0"/>
    <x v="3"/>
    <x v="34"/>
  </r>
  <r>
    <s v="ID184"/>
    <s v="Mr. Matthew"/>
    <x v="159"/>
    <n v="10.67"/>
    <s v="No"/>
    <x v="0"/>
    <x v="0"/>
    <x v="0"/>
    <x v="0"/>
    <x v="0"/>
    <x v="0"/>
    <n v="24104"/>
    <n v="36795.29"/>
    <x v="1"/>
    <x v="1"/>
    <x v="3"/>
    <x v="11"/>
  </r>
  <r>
    <s v="ID185"/>
    <s v="Mr. Ryan"/>
    <x v="160"/>
    <n v="6.75"/>
    <s v="Yes"/>
    <x v="0"/>
    <x v="0"/>
    <x v="1"/>
    <x v="0"/>
    <x v="0"/>
    <x v="0"/>
    <n v="25763"/>
    <n v="36786.370000000003"/>
    <x v="0"/>
    <x v="1"/>
    <x v="3"/>
    <x v="2"/>
  </r>
  <r>
    <s v="ID186"/>
    <s v="Ms. Amy"/>
    <x v="161"/>
    <n v="9.26"/>
    <s v="Yes"/>
    <x v="0"/>
    <x v="0"/>
    <x v="1"/>
    <x v="1"/>
    <x v="0"/>
    <x v="0"/>
    <n v="22491"/>
    <n v="36580.28"/>
    <x v="1"/>
    <x v="2"/>
    <x v="0"/>
    <x v="12"/>
  </r>
  <r>
    <s v="ID187"/>
    <s v="Mr. Andrew"/>
    <x v="162"/>
    <n v="4.2699999999999996"/>
    <s v="No"/>
    <x v="0"/>
    <x v="0"/>
    <x v="3"/>
    <x v="0"/>
    <x v="0"/>
    <x v="2"/>
    <n v="33886"/>
    <n v="36572.800000000003"/>
    <x v="0"/>
    <x v="2"/>
    <x v="3"/>
    <x v="34"/>
  </r>
  <r>
    <s v="ID188"/>
    <s v="Mr. George"/>
    <x v="163"/>
    <n v="11.51"/>
    <s v="No"/>
    <x v="0"/>
    <x v="0"/>
    <x v="1"/>
    <x v="0"/>
    <x v="0"/>
    <x v="0"/>
    <n v="26885"/>
    <n v="36541.550000000003"/>
    <x v="1"/>
    <x v="0"/>
    <x v="3"/>
    <x v="30"/>
  </r>
  <r>
    <s v="ID189"/>
    <s v="Ms. Sarah"/>
    <x v="164"/>
    <n v="7.22"/>
    <s v="No"/>
    <x v="0"/>
    <x v="0"/>
    <x v="0"/>
    <x v="0"/>
    <x v="1"/>
    <x v="0"/>
    <n v="22969"/>
    <n v="36445.550000000003"/>
    <x v="1"/>
    <x v="2"/>
    <x v="3"/>
    <x v="5"/>
  </r>
  <r>
    <s v="ID190"/>
    <s v="Ms. Lara"/>
    <x v="165"/>
    <n v="4.37"/>
    <s v="No"/>
    <x v="0"/>
    <x v="1"/>
    <x v="3"/>
    <x v="0"/>
    <x v="0"/>
    <x v="2"/>
    <n v="37964"/>
    <n v="36397.58"/>
    <x v="1"/>
    <x v="0"/>
    <x v="3"/>
    <x v="39"/>
  </r>
  <r>
    <s v="ID191"/>
    <s v="Mr. Sebastien"/>
    <x v="166"/>
    <n v="11.56"/>
    <s v="Yes"/>
    <x v="0"/>
    <x v="0"/>
    <x v="3"/>
    <x v="0"/>
    <x v="0"/>
    <x v="0"/>
    <n v="27550"/>
    <n v="36350.71"/>
    <x v="0"/>
    <x v="2"/>
    <x v="3"/>
    <x v="19"/>
  </r>
  <r>
    <s v="ID192"/>
    <s v="Mr. Padraig"/>
    <x v="167"/>
    <n v="8.82"/>
    <s v="Yes"/>
    <x v="0"/>
    <x v="0"/>
    <x v="0"/>
    <x v="0"/>
    <x v="0"/>
    <x v="0"/>
    <n v="24763"/>
    <n v="36332.449999999997"/>
    <x v="0"/>
    <x v="0"/>
    <x v="3"/>
    <x v="22"/>
  </r>
  <r>
    <s v="ID193"/>
    <s v="Ms. Heather"/>
    <x v="59"/>
    <n v="4.6900000000000004"/>
    <s v="No"/>
    <x v="0"/>
    <x v="0"/>
    <x v="3"/>
    <x v="0"/>
    <x v="0"/>
    <x v="2"/>
    <n v="33771"/>
    <n v="36314.050000000003"/>
    <x v="1"/>
    <x v="2"/>
    <x v="3"/>
    <x v="34"/>
  </r>
  <r>
    <s v="ID194"/>
    <s v="Mr. Jorge"/>
    <x v="168"/>
    <n v="4.53"/>
    <s v="No"/>
    <x v="1"/>
    <x v="0"/>
    <x v="3"/>
    <x v="0"/>
    <x v="0"/>
    <x v="2"/>
    <n v="38346"/>
    <n v="36307.800000000003"/>
    <x v="0"/>
    <x v="2"/>
    <x v="0"/>
    <x v="41"/>
  </r>
  <r>
    <s v="ID195"/>
    <s v="Mr. Jack"/>
    <x v="18"/>
    <n v="5.84"/>
    <s v="No"/>
    <x v="0"/>
    <x v="1"/>
    <x v="3"/>
    <x v="0"/>
    <x v="0"/>
    <x v="1"/>
    <n v="37869"/>
    <n v="36219.410000000003"/>
    <x v="0"/>
    <x v="1"/>
    <x v="1"/>
    <x v="39"/>
  </r>
  <r>
    <s v="ID196"/>
    <s v="Mr. Felix"/>
    <x v="169"/>
    <n v="4.9000000000000004"/>
    <s v="No"/>
    <x v="0"/>
    <x v="1"/>
    <x v="3"/>
    <x v="0"/>
    <x v="0"/>
    <x v="2"/>
    <n v="34331"/>
    <n v="36197.699999999997"/>
    <x v="0"/>
    <x v="0"/>
    <x v="3"/>
    <x v="20"/>
  </r>
  <r>
    <s v="ID197"/>
    <s v="Mr. Christopher"/>
    <x v="170"/>
    <n v="4.3"/>
    <s v="No"/>
    <x v="0"/>
    <x v="0"/>
    <x v="0"/>
    <x v="0"/>
    <x v="0"/>
    <x v="2"/>
    <n v="36434"/>
    <n v="36189.1"/>
    <x v="0"/>
    <x v="0"/>
    <x v="4"/>
    <x v="35"/>
  </r>
  <r>
    <s v="ID198"/>
    <s v="Mr. Jesse"/>
    <x v="171"/>
    <n v="11.34"/>
    <s v="No"/>
    <x v="0"/>
    <x v="0"/>
    <x v="0"/>
    <x v="0"/>
    <x v="0"/>
    <x v="0"/>
    <n v="27369"/>
    <n v="36182.870000000003"/>
    <x v="1"/>
    <x v="0"/>
    <x v="1"/>
    <x v="19"/>
  </r>
  <r>
    <s v="ID199"/>
    <s v="Ms. Jill"/>
    <x v="172"/>
    <n v="5.88"/>
    <s v="No"/>
    <x v="1"/>
    <x v="0"/>
    <x v="3"/>
    <x v="0"/>
    <x v="0"/>
    <x v="1"/>
    <n v="38229"/>
    <n v="36149.480000000003"/>
    <x v="1"/>
    <x v="2"/>
    <x v="0"/>
    <x v="41"/>
  </r>
  <r>
    <s v="ID200"/>
    <s v="Mr. William"/>
    <x v="161"/>
    <n v="5.01"/>
    <s v="Yes"/>
    <x v="0"/>
    <x v="1"/>
    <x v="3"/>
    <x v="0"/>
    <x v="0"/>
    <x v="2"/>
    <n v="35593"/>
    <n v="36124.57"/>
    <x v="0"/>
    <x v="0"/>
    <x v="0"/>
    <x v="31"/>
  </r>
  <r>
    <s v="ID201"/>
    <s v="Mr. Alejandro"/>
    <x v="173"/>
    <n v="4.4000000000000004"/>
    <s v="No"/>
    <x v="0"/>
    <x v="1"/>
    <x v="3"/>
    <x v="0"/>
    <x v="0"/>
    <x v="2"/>
    <n v="29163"/>
    <n v="36090.49"/>
    <x v="1"/>
    <x v="2"/>
    <x v="3"/>
    <x v="18"/>
  </r>
  <r>
    <s v="ID202"/>
    <s v="Mr. Ian"/>
    <x v="174"/>
    <n v="6.26"/>
    <s v="Yes"/>
    <x v="0"/>
    <x v="0"/>
    <x v="0"/>
    <x v="0"/>
    <x v="0"/>
    <x v="1"/>
    <n v="35297"/>
    <n v="36085.22"/>
    <x v="0"/>
    <x v="1"/>
    <x v="3"/>
    <x v="45"/>
  </r>
  <r>
    <s v="ID203"/>
    <s v="Mr. Hector"/>
    <x v="175"/>
    <n v="10.27"/>
    <s v="Yes"/>
    <x v="0"/>
    <x v="1"/>
    <x v="3"/>
    <x v="0"/>
    <x v="1"/>
    <x v="0"/>
    <n v="23214"/>
    <n v="36074.339999999997"/>
    <x v="1"/>
    <x v="1"/>
    <x v="3"/>
    <x v="8"/>
  </r>
  <r>
    <s v="ID204"/>
    <s v="Ms. Rebecca"/>
    <x v="176"/>
    <n v="5.27"/>
    <s v="No"/>
    <x v="0"/>
    <x v="0"/>
    <x v="0"/>
    <x v="0"/>
    <x v="0"/>
    <x v="2"/>
    <n v="36407"/>
    <n v="36021.01"/>
    <x v="1"/>
    <x v="0"/>
    <x v="0"/>
    <x v="35"/>
  </r>
  <r>
    <s v="ID205"/>
    <s v="Mr. Matt"/>
    <x v="177"/>
    <n v="10.73"/>
    <s v="Yes"/>
    <x v="0"/>
    <x v="0"/>
    <x v="0"/>
    <x v="0"/>
    <x v="0"/>
    <x v="0"/>
    <n v="29912"/>
    <n v="35952.65"/>
    <x v="0"/>
    <x v="0"/>
    <x v="3"/>
    <x v="36"/>
  </r>
  <r>
    <s v="ID206"/>
    <s v="Ms. Elizabeth"/>
    <x v="178"/>
    <n v="4.45"/>
    <s v="No"/>
    <x v="0"/>
    <x v="0"/>
    <x v="3"/>
    <x v="0"/>
    <x v="0"/>
    <x v="2"/>
    <n v="33773"/>
    <n v="35883.269999999997"/>
    <x v="1"/>
    <x v="1"/>
    <x v="3"/>
    <x v="34"/>
  </r>
  <r>
    <s v="ID207"/>
    <s v="Ms. Grace"/>
    <x v="179"/>
    <n v="5.25"/>
    <s v="Yes"/>
    <x v="0"/>
    <x v="0"/>
    <x v="0"/>
    <x v="0"/>
    <x v="0"/>
    <x v="2"/>
    <n v="28037"/>
    <n v="35733.96"/>
    <x v="1"/>
    <x v="2"/>
    <x v="3"/>
    <x v="1"/>
  </r>
  <r>
    <s v="ID208"/>
    <s v="Mr. Jaime"/>
    <x v="180"/>
    <n v="9.51"/>
    <s v="No"/>
    <x v="0"/>
    <x v="0"/>
    <x v="0"/>
    <x v="0"/>
    <x v="0"/>
    <x v="0"/>
    <n v="27225"/>
    <n v="35711.39"/>
    <x v="1"/>
    <x v="0"/>
    <x v="1"/>
    <x v="19"/>
  </r>
  <r>
    <s v="ID209"/>
    <s v="Ms. Calesse"/>
    <x v="172"/>
    <n v="11.12"/>
    <s v="No"/>
    <x v="0"/>
    <x v="0"/>
    <x v="0"/>
    <x v="0"/>
    <x v="0"/>
    <x v="0"/>
    <n v="28843"/>
    <n v="35701.9"/>
    <x v="1"/>
    <x v="1"/>
    <x v="3"/>
    <x v="9"/>
  </r>
  <r>
    <s v="ID210"/>
    <s v="Ms. Kate"/>
    <x v="181"/>
    <n v="4.5599999999999996"/>
    <s v="No"/>
    <x v="1"/>
    <x v="0"/>
    <x v="3"/>
    <x v="0"/>
    <x v="0"/>
    <x v="2"/>
    <n v="36877"/>
    <n v="35595.589999999997"/>
    <x v="1"/>
    <x v="0"/>
    <x v="0"/>
    <x v="21"/>
  </r>
  <r>
    <s v="ID211"/>
    <s v="Mr. Sergey"/>
    <x v="182"/>
    <n v="4.0199999999999996"/>
    <s v="Yes"/>
    <x v="1"/>
    <x v="0"/>
    <x v="1"/>
    <x v="0"/>
    <x v="0"/>
    <x v="2"/>
    <n v="36849"/>
    <n v="35585.58"/>
    <x v="1"/>
    <x v="0"/>
    <x v="3"/>
    <x v="21"/>
  </r>
  <r>
    <s v="ID212"/>
    <s v="Mr. Timothy"/>
    <x v="124"/>
    <n v="8.7200000000000006"/>
    <s v="No"/>
    <x v="0"/>
    <x v="0"/>
    <x v="0"/>
    <x v="0"/>
    <x v="0"/>
    <x v="0"/>
    <n v="26155"/>
    <n v="35583.17"/>
    <x v="0"/>
    <x v="0"/>
    <x v="3"/>
    <x v="14"/>
  </r>
  <r>
    <s v="ID213"/>
    <s v="Mr. Andrew"/>
    <x v="183"/>
    <n v="6.25"/>
    <s v="Yes"/>
    <x v="0"/>
    <x v="0"/>
    <x v="3"/>
    <x v="0"/>
    <x v="1"/>
    <x v="1"/>
    <n v="23618"/>
    <n v="35573.26"/>
    <x v="1"/>
    <x v="1"/>
    <x v="3"/>
    <x v="13"/>
  </r>
  <r>
    <s v="ID214"/>
    <s v="Mr. Matthew"/>
    <x v="184"/>
    <n v="7.32"/>
    <s v="No"/>
    <x v="0"/>
    <x v="0"/>
    <x v="1"/>
    <x v="0"/>
    <x v="0"/>
    <x v="0"/>
    <n v="26964"/>
    <n v="35547.72"/>
    <x v="0"/>
    <x v="1"/>
    <x v="3"/>
    <x v="30"/>
  </r>
  <r>
    <s v="ID215"/>
    <s v="Ms. Jessica"/>
    <x v="185"/>
    <n v="4.24"/>
    <s v="No"/>
    <x v="0"/>
    <x v="0"/>
    <x v="3"/>
    <x v="0"/>
    <x v="0"/>
    <x v="2"/>
    <n v="33860"/>
    <n v="35547.47"/>
    <x v="1"/>
    <x v="0"/>
    <x v="3"/>
    <x v="34"/>
  </r>
  <r>
    <s v="ID216"/>
    <s v="Mr. Lawrence"/>
    <x v="186"/>
    <n v="6.84"/>
    <s v="No"/>
    <x v="0"/>
    <x v="0"/>
    <x v="1"/>
    <x v="0"/>
    <x v="0"/>
    <x v="0"/>
    <n v="27014"/>
    <n v="35517.19"/>
    <x v="1"/>
    <x v="2"/>
    <x v="3"/>
    <x v="30"/>
  </r>
  <r>
    <s v="ID217"/>
    <s v="Mr. Alex"/>
    <x v="65"/>
    <n v="5.23"/>
    <s v="Yes"/>
    <x v="0"/>
    <x v="0"/>
    <x v="3"/>
    <x v="0"/>
    <x v="0"/>
    <x v="2"/>
    <n v="32467"/>
    <n v="35491.64"/>
    <x v="0"/>
    <x v="2"/>
    <x v="3"/>
    <x v="23"/>
  </r>
  <r>
    <s v="ID218"/>
    <s v="Mr. Kevin"/>
    <x v="187"/>
    <n v="9.68"/>
    <s v="No"/>
    <x v="0"/>
    <x v="0"/>
    <x v="0"/>
    <x v="0"/>
    <x v="0"/>
    <x v="0"/>
    <n v="26198"/>
    <n v="35345.730000000003"/>
    <x v="1"/>
    <x v="0"/>
    <x v="3"/>
    <x v="14"/>
  </r>
  <r>
    <s v="ID219"/>
    <s v="Mr. Gavin"/>
    <x v="188"/>
    <n v="6.05"/>
    <s v="Yes"/>
    <x v="0"/>
    <x v="0"/>
    <x v="3"/>
    <x v="0"/>
    <x v="0"/>
    <x v="1"/>
    <n v="32405"/>
    <n v="35315.96"/>
    <x v="1"/>
    <x v="1"/>
    <x v="3"/>
    <x v="23"/>
  </r>
  <r>
    <s v="ID220"/>
    <s v="Mr. Rick"/>
    <x v="189"/>
    <n v="6.11"/>
    <s v="Yes"/>
    <x v="0"/>
    <x v="1"/>
    <x v="3"/>
    <x v="0"/>
    <x v="0"/>
    <x v="1"/>
    <n v="35620"/>
    <n v="35302.089999999997"/>
    <x v="0"/>
    <x v="2"/>
    <x v="3"/>
    <x v="31"/>
  </r>
  <r>
    <s v="ID221"/>
    <s v="Ms. Andrea"/>
    <x v="190"/>
    <n v="10.93"/>
    <s v="Yes"/>
    <x v="0"/>
    <x v="0"/>
    <x v="0"/>
    <x v="1"/>
    <x v="1"/>
    <x v="0"/>
    <n v="24836"/>
    <n v="35160.129999999997"/>
    <x v="1"/>
    <x v="2"/>
    <x v="3"/>
    <x v="22"/>
  </r>
  <r>
    <s v="ID222"/>
    <s v="Mr. Anthony"/>
    <x v="191"/>
    <n v="5.12"/>
    <s v="No"/>
    <x v="0"/>
    <x v="0"/>
    <x v="3"/>
    <x v="0"/>
    <x v="1"/>
    <x v="2"/>
    <n v="36151"/>
    <n v="35147.53"/>
    <x v="0"/>
    <x v="1"/>
    <x v="4"/>
    <x v="44"/>
  </r>
  <r>
    <s v="ID223"/>
    <s v="Mr. Erik"/>
    <x v="192"/>
    <n v="5.72"/>
    <s v="No"/>
    <x v="0"/>
    <x v="0"/>
    <x v="0"/>
    <x v="0"/>
    <x v="2"/>
    <x v="1"/>
    <n v="28305"/>
    <n v="35069.370000000003"/>
    <x v="0"/>
    <x v="1"/>
    <x v="6"/>
    <x v="29"/>
  </r>
  <r>
    <s v="ID224"/>
    <s v="Ms. Kiley"/>
    <x v="193"/>
    <n v="11.83"/>
    <s v="Yes"/>
    <x v="0"/>
    <x v="0"/>
    <x v="3"/>
    <x v="0"/>
    <x v="0"/>
    <x v="0"/>
    <n v="27635"/>
    <n v="35050.620000000003"/>
    <x v="1"/>
    <x v="1"/>
    <x v="3"/>
    <x v="27"/>
  </r>
  <r>
    <s v="ID225"/>
    <s v="Ms. Jennifer"/>
    <x v="194"/>
    <n v="4.55"/>
    <s v="No"/>
    <x v="0"/>
    <x v="0"/>
    <x v="0"/>
    <x v="0"/>
    <x v="0"/>
    <x v="2"/>
    <n v="30137"/>
    <n v="35000.730000000003"/>
    <x v="1"/>
    <x v="0"/>
    <x v="3"/>
    <x v="37"/>
  </r>
  <r>
    <s v="ID226"/>
    <s v="Mr. Chris"/>
    <x v="195"/>
    <n v="4.87"/>
    <s v="Yes"/>
    <x v="0"/>
    <x v="1"/>
    <x v="3"/>
    <x v="0"/>
    <x v="0"/>
    <x v="2"/>
    <n v="35664"/>
    <n v="34979.86"/>
    <x v="1"/>
    <x v="2"/>
    <x v="3"/>
    <x v="31"/>
  </r>
  <r>
    <s v="ID227"/>
    <s v="Ms. Marian"/>
    <x v="196"/>
    <n v="4.45"/>
    <s v="No"/>
    <x v="0"/>
    <x v="0"/>
    <x v="3"/>
    <x v="0"/>
    <x v="0"/>
    <x v="2"/>
    <n v="36029"/>
    <n v="34976.42"/>
    <x v="1"/>
    <x v="1"/>
    <x v="3"/>
    <x v="44"/>
  </r>
  <r>
    <s v="ID228"/>
    <s v="Mr. Jeremy"/>
    <x v="197"/>
    <n v="9.42"/>
    <s v="Yes"/>
    <x v="0"/>
    <x v="0"/>
    <x v="0"/>
    <x v="0"/>
    <x v="1"/>
    <x v="0"/>
    <n v="24752"/>
    <n v="34975.68"/>
    <x v="1"/>
    <x v="2"/>
    <x v="3"/>
    <x v="22"/>
  </r>
  <r>
    <s v="ID229"/>
    <s v="Ms. Allison"/>
    <x v="198"/>
    <n v="5.37"/>
    <s v="Yes"/>
    <x v="0"/>
    <x v="1"/>
    <x v="3"/>
    <x v="0"/>
    <x v="0"/>
    <x v="2"/>
    <n v="30526"/>
    <n v="34940.61"/>
    <x v="1"/>
    <x v="0"/>
    <x v="3"/>
    <x v="33"/>
  </r>
  <r>
    <s v="ID230"/>
    <s v="Ms. Elizabeth"/>
    <x v="199"/>
    <n v="4.5999999999999996"/>
    <s v="Yes"/>
    <x v="0"/>
    <x v="0"/>
    <x v="3"/>
    <x v="0"/>
    <x v="0"/>
    <x v="2"/>
    <n v="34989"/>
    <n v="34838.870000000003"/>
    <x v="1"/>
    <x v="0"/>
    <x v="3"/>
    <x v="40"/>
  </r>
  <r>
    <s v="ID231"/>
    <s v="Mr. Andrew"/>
    <x v="200"/>
    <n v="6.22"/>
    <s v="No"/>
    <x v="0"/>
    <x v="1"/>
    <x v="3"/>
    <x v="0"/>
    <x v="0"/>
    <x v="1"/>
    <n v="37881"/>
    <n v="34828.65"/>
    <x v="0"/>
    <x v="0"/>
    <x v="3"/>
    <x v="39"/>
  </r>
  <r>
    <s v="ID232"/>
    <s v="Mr. Anders"/>
    <x v="201"/>
    <n v="4.5199999999999996"/>
    <s v="Yes"/>
    <x v="0"/>
    <x v="0"/>
    <x v="3"/>
    <x v="0"/>
    <x v="0"/>
    <x v="2"/>
    <n v="35060"/>
    <n v="34806.47"/>
    <x v="0"/>
    <x v="2"/>
    <x v="0"/>
    <x v="40"/>
  </r>
  <r>
    <s v="ID233"/>
    <s v="Mr. Sean"/>
    <x v="105"/>
    <n v="6.18"/>
    <s v="No"/>
    <x v="0"/>
    <x v="1"/>
    <x v="3"/>
    <x v="0"/>
    <x v="0"/>
    <x v="1"/>
    <n v="37805"/>
    <n v="34779.620000000003"/>
    <x v="0"/>
    <x v="2"/>
    <x v="3"/>
    <x v="39"/>
  </r>
  <r>
    <s v="ID234"/>
    <s v="Mr. Brian"/>
    <x v="202"/>
    <n v="4.4000000000000004"/>
    <s v="No"/>
    <x v="0"/>
    <x v="0"/>
    <x v="0"/>
    <x v="0"/>
    <x v="0"/>
    <x v="2"/>
    <n v="34522"/>
    <n v="34672.15"/>
    <x v="0"/>
    <x v="0"/>
    <x v="0"/>
    <x v="6"/>
  </r>
  <r>
    <s v="ID235"/>
    <s v="Mr. Jeremy"/>
    <x v="203"/>
    <n v="6.23"/>
    <s v="No"/>
    <x v="1"/>
    <x v="0"/>
    <x v="3"/>
    <x v="0"/>
    <x v="0"/>
    <x v="1"/>
    <n v="38269"/>
    <n v="34617.839999999997"/>
    <x v="0"/>
    <x v="0"/>
    <x v="4"/>
    <x v="41"/>
  </r>
  <r>
    <s v="ID236"/>
    <s v="Ms. Susannah"/>
    <x v="141"/>
    <n v="5.33"/>
    <s v="Yes"/>
    <x v="0"/>
    <x v="0"/>
    <x v="0"/>
    <x v="0"/>
    <x v="0"/>
    <x v="2"/>
    <n v="28089"/>
    <n v="34543.39"/>
    <x v="1"/>
    <x v="0"/>
    <x v="3"/>
    <x v="1"/>
  </r>
  <r>
    <s v="ID237"/>
    <s v="Mr. Randy"/>
    <x v="204"/>
    <n v="4.09"/>
    <s v="No"/>
    <x v="0"/>
    <x v="0"/>
    <x v="3"/>
    <x v="0"/>
    <x v="0"/>
    <x v="2"/>
    <n v="35970"/>
    <n v="34472.839999999997"/>
    <x v="0"/>
    <x v="0"/>
    <x v="3"/>
    <x v="44"/>
  </r>
  <r>
    <s v="ID238"/>
    <s v="Mr. Leslie"/>
    <x v="205"/>
    <n v="5.19"/>
    <s v="No"/>
    <x v="0"/>
    <x v="0"/>
    <x v="0"/>
    <x v="0"/>
    <x v="0"/>
    <x v="2"/>
    <n v="33140"/>
    <n v="34456.269999999997"/>
    <x v="0"/>
    <x v="2"/>
    <x v="3"/>
    <x v="3"/>
  </r>
  <r>
    <s v="ID239"/>
    <s v="Ms. Brittany"/>
    <x v="82"/>
    <n v="4.12"/>
    <s v="No"/>
    <x v="0"/>
    <x v="1"/>
    <x v="3"/>
    <x v="0"/>
    <x v="0"/>
    <x v="2"/>
    <n v="37899"/>
    <n v="34439.86"/>
    <x v="1"/>
    <x v="1"/>
    <x v="0"/>
    <x v="39"/>
  </r>
  <r>
    <s v="ID240"/>
    <s v="Ms. Cassie"/>
    <x v="206"/>
    <n v="5.0999999999999996"/>
    <s v="No"/>
    <x v="0"/>
    <x v="0"/>
    <x v="3"/>
    <x v="0"/>
    <x v="0"/>
    <x v="2"/>
    <n v="30956"/>
    <n v="34402.22"/>
    <x v="1"/>
    <x v="0"/>
    <x v="3"/>
    <x v="32"/>
  </r>
  <r>
    <s v="ID241"/>
    <s v="Mr. Peter"/>
    <x v="207"/>
    <n v="6.21"/>
    <s v="Yes"/>
    <x v="0"/>
    <x v="1"/>
    <x v="3"/>
    <x v="0"/>
    <x v="0"/>
    <x v="1"/>
    <n v="30591"/>
    <n v="34307.22"/>
    <x v="1"/>
    <x v="2"/>
    <x v="1"/>
    <x v="33"/>
  </r>
  <r>
    <s v="ID242"/>
    <s v="Mr. Douglas"/>
    <x v="208"/>
    <n v="9.5299999999999994"/>
    <s v="Yes"/>
    <x v="0"/>
    <x v="0"/>
    <x v="3"/>
    <x v="0"/>
    <x v="0"/>
    <x v="0"/>
    <n v="31696"/>
    <n v="34293.120000000003"/>
    <x v="0"/>
    <x v="2"/>
    <x v="3"/>
    <x v="26"/>
  </r>
  <r>
    <s v="ID243"/>
    <s v="Mr. Dan"/>
    <x v="209"/>
    <n v="4.6399999999999997"/>
    <s v="Yes"/>
    <x v="0"/>
    <x v="0"/>
    <x v="3"/>
    <x v="0"/>
    <x v="0"/>
    <x v="2"/>
    <n v="35002"/>
    <n v="34289.43"/>
    <x v="0"/>
    <x v="1"/>
    <x v="3"/>
    <x v="40"/>
  </r>
  <r>
    <s v="ID244"/>
    <s v="Mr. Dan"/>
    <x v="210"/>
    <n v="5.05"/>
    <s v="No"/>
    <x v="0"/>
    <x v="0"/>
    <x v="3"/>
    <x v="0"/>
    <x v="0"/>
    <x v="2"/>
    <n v="35957"/>
    <n v="34254.050000000003"/>
    <x v="0"/>
    <x v="0"/>
    <x v="9"/>
    <x v="44"/>
  </r>
  <r>
    <s v="ID245"/>
    <s v="Mr. Eric"/>
    <x v="211"/>
    <n v="10.38"/>
    <s v="No"/>
    <x v="0"/>
    <x v="0"/>
    <x v="0"/>
    <x v="0"/>
    <x v="2"/>
    <x v="0"/>
    <n v="22832"/>
    <n v="34218.019999999997"/>
    <x v="0"/>
    <x v="1"/>
    <x v="3"/>
    <x v="5"/>
  </r>
  <r>
    <s v="ID246"/>
    <s v="Mr. Les"/>
    <x v="212"/>
    <n v="8.31"/>
    <s v="Yes"/>
    <x v="0"/>
    <x v="0"/>
    <x v="3"/>
    <x v="0"/>
    <x v="0"/>
    <x v="0"/>
    <n v="27596"/>
    <n v="34210.33"/>
    <x v="1"/>
    <x v="1"/>
    <x v="1"/>
    <x v="27"/>
  </r>
  <r>
    <s v="ID247"/>
    <s v="Ms. Stephanie"/>
    <x v="213"/>
    <n v="7.59"/>
    <s v="No"/>
    <x v="0"/>
    <x v="0"/>
    <x v="0"/>
    <x v="0"/>
    <x v="1"/>
    <x v="0"/>
    <n v="26170"/>
    <n v="34205.07"/>
    <x v="1"/>
    <x v="2"/>
    <x v="3"/>
    <x v="14"/>
  </r>
  <r>
    <s v="ID248"/>
    <s v="Ms. Melissa"/>
    <x v="199"/>
    <n v="5.49"/>
    <s v="No"/>
    <x v="0"/>
    <x v="0"/>
    <x v="0"/>
    <x v="0"/>
    <x v="0"/>
    <x v="2"/>
    <n v="36470"/>
    <n v="34166.269999999997"/>
    <x v="1"/>
    <x v="0"/>
    <x v="3"/>
    <x v="35"/>
  </r>
  <r>
    <s v="ID249"/>
    <s v="Ms. Ashley"/>
    <x v="214"/>
    <n v="11.68"/>
    <s v="No"/>
    <x v="0"/>
    <x v="0"/>
    <x v="0"/>
    <x v="0"/>
    <x v="0"/>
    <x v="0"/>
    <n v="37616"/>
    <n v="34084.68"/>
    <x v="1"/>
    <x v="0"/>
    <x v="3"/>
    <x v="43"/>
  </r>
  <r>
    <s v="ID250"/>
    <s v="Ms. Stephanie"/>
    <x v="215"/>
    <n v="4.1900000000000004"/>
    <s v="No"/>
    <x v="0"/>
    <x v="0"/>
    <x v="1"/>
    <x v="0"/>
    <x v="0"/>
    <x v="2"/>
    <n v="26506"/>
    <n v="34053.360000000001"/>
    <x v="1"/>
    <x v="2"/>
    <x v="3"/>
    <x v="28"/>
  </r>
  <r>
    <s v="ID251"/>
    <s v="Ms. Kylie"/>
    <x v="216"/>
    <n v="4.01"/>
    <s v="No"/>
    <x v="0"/>
    <x v="0"/>
    <x v="0"/>
    <x v="0"/>
    <x v="0"/>
    <x v="2"/>
    <n v="34602"/>
    <n v="33975.47"/>
    <x v="1"/>
    <x v="2"/>
    <x v="3"/>
    <x v="6"/>
  </r>
  <r>
    <s v="ID252"/>
    <s v="Ms. Kelly"/>
    <x v="217"/>
    <n v="5.91"/>
    <s v="No"/>
    <x v="1"/>
    <x v="0"/>
    <x v="1"/>
    <x v="0"/>
    <x v="0"/>
    <x v="1"/>
    <n v="36887"/>
    <n v="33907.550000000003"/>
    <x v="1"/>
    <x v="2"/>
    <x v="1"/>
    <x v="21"/>
  </r>
  <r>
    <s v="ID253"/>
    <s v="Ms. Carrie"/>
    <x v="117"/>
    <n v="4.47"/>
    <s v="Yes"/>
    <x v="0"/>
    <x v="1"/>
    <x v="3"/>
    <x v="0"/>
    <x v="0"/>
    <x v="2"/>
    <n v="35651"/>
    <n v="33900.65"/>
    <x v="1"/>
    <x v="0"/>
    <x v="3"/>
    <x v="31"/>
  </r>
  <r>
    <s v="ID254"/>
    <s v="Mr. Alex"/>
    <x v="218"/>
    <n v="4.5599999999999996"/>
    <s v="Yes"/>
    <x v="1"/>
    <x v="0"/>
    <x v="1"/>
    <x v="0"/>
    <x v="0"/>
    <x v="2"/>
    <n v="36825"/>
    <n v="33829.39"/>
    <x v="1"/>
    <x v="0"/>
    <x v="3"/>
    <x v="21"/>
  </r>
  <r>
    <s v="ID255"/>
    <s v="Mr. Zach"/>
    <x v="219"/>
    <n v="9.9"/>
    <s v="No"/>
    <x v="0"/>
    <x v="0"/>
    <x v="0"/>
    <x v="0"/>
    <x v="2"/>
    <x v="0"/>
    <n v="22991"/>
    <n v="33753.32"/>
    <x v="0"/>
    <x v="0"/>
    <x v="3"/>
    <x v="5"/>
  </r>
  <r>
    <s v="ID256"/>
    <s v="Mr. Alan"/>
    <x v="141"/>
    <n v="5.1100000000000003"/>
    <s v="No"/>
    <x v="0"/>
    <x v="1"/>
    <x v="3"/>
    <x v="0"/>
    <x v="0"/>
    <x v="2"/>
    <n v="37876"/>
    <n v="33750.29"/>
    <x v="0"/>
    <x v="0"/>
    <x v="1"/>
    <x v="39"/>
  </r>
  <r>
    <s v="ID257"/>
    <s v="Mr. Nate"/>
    <x v="170"/>
    <n v="5.73"/>
    <s v="No"/>
    <x v="1"/>
    <x v="0"/>
    <x v="3"/>
    <x v="0"/>
    <x v="0"/>
    <x v="1"/>
    <n v="38292"/>
    <n v="33732.69"/>
    <x v="0"/>
    <x v="1"/>
    <x v="6"/>
    <x v="41"/>
  </r>
  <r>
    <s v="ID258"/>
    <s v="Mr. Jesse"/>
    <x v="220"/>
    <n v="6.04"/>
    <s v="No"/>
    <x v="0"/>
    <x v="1"/>
    <x v="3"/>
    <x v="0"/>
    <x v="0"/>
    <x v="1"/>
    <n v="34301"/>
    <n v="33707.550000000003"/>
    <x v="1"/>
    <x v="2"/>
    <x v="3"/>
    <x v="20"/>
  </r>
  <r>
    <s v="ID259"/>
    <s v="Mr. Jason"/>
    <x v="221"/>
    <n v="5.19"/>
    <s v="No"/>
    <x v="0"/>
    <x v="1"/>
    <x v="3"/>
    <x v="0"/>
    <x v="0"/>
    <x v="2"/>
    <n v="37873"/>
    <n v="33611.71"/>
    <x v="0"/>
    <x v="2"/>
    <x v="3"/>
    <x v="39"/>
  </r>
  <r>
    <s v="ID260"/>
    <s v="Ms. Megan"/>
    <x v="222"/>
    <n v="5.56"/>
    <s v="No"/>
    <x v="0"/>
    <x v="0"/>
    <x v="3"/>
    <x v="0"/>
    <x v="0"/>
    <x v="2"/>
    <n v="30885"/>
    <n v="33527.1"/>
    <x v="1"/>
    <x v="0"/>
    <x v="3"/>
    <x v="32"/>
  </r>
  <r>
    <s v="ID261"/>
    <s v="Mr. Luke"/>
    <x v="60"/>
    <n v="8.23"/>
    <s v="No"/>
    <x v="0"/>
    <x v="0"/>
    <x v="0"/>
    <x v="0"/>
    <x v="0"/>
    <x v="0"/>
    <n v="37493"/>
    <n v="33475.82"/>
    <x v="0"/>
    <x v="1"/>
    <x v="10"/>
    <x v="43"/>
  </r>
  <r>
    <s v="ID262"/>
    <s v="Ms. Jacy"/>
    <x v="223"/>
    <n v="9.0299999999999994"/>
    <s v="Yes"/>
    <x v="0"/>
    <x v="0"/>
    <x v="1"/>
    <x v="1"/>
    <x v="0"/>
    <x v="0"/>
    <n v="25737"/>
    <n v="33471.97"/>
    <x v="1"/>
    <x v="2"/>
    <x v="1"/>
    <x v="2"/>
  </r>
  <r>
    <s v="ID263"/>
    <s v="Mr. Simon"/>
    <x v="224"/>
    <n v="4.07"/>
    <s v="Yes"/>
    <x v="0"/>
    <x v="0"/>
    <x v="0"/>
    <x v="0"/>
    <x v="0"/>
    <x v="2"/>
    <n v="31388"/>
    <n v="33450.99"/>
    <x v="1"/>
    <x v="2"/>
    <x v="3"/>
    <x v="17"/>
  </r>
  <r>
    <s v="ID264"/>
    <s v="Ms. Ainsley"/>
    <x v="225"/>
    <n v="5.77"/>
    <s v="No"/>
    <x v="0"/>
    <x v="0"/>
    <x v="1"/>
    <x v="0"/>
    <x v="1"/>
    <x v="1"/>
    <n v="26547"/>
    <n v="33344.449999999997"/>
    <x v="1"/>
    <x v="0"/>
    <x v="3"/>
    <x v="28"/>
  </r>
  <r>
    <s v="ID265"/>
    <s v="Ms. Erica"/>
    <x v="226"/>
    <n v="5.98"/>
    <s v="No"/>
    <x v="0"/>
    <x v="1"/>
    <x v="3"/>
    <x v="0"/>
    <x v="0"/>
    <x v="1"/>
    <n v="37953"/>
    <n v="33307.550000000003"/>
    <x v="1"/>
    <x v="0"/>
    <x v="1"/>
    <x v="39"/>
  </r>
  <r>
    <s v="ID266"/>
    <s v="Mr. Erik"/>
    <x v="227"/>
    <n v="6.01"/>
    <s v="No"/>
    <x v="0"/>
    <x v="0"/>
    <x v="0"/>
    <x v="0"/>
    <x v="0"/>
    <x v="1"/>
    <n v="33158"/>
    <n v="33292.83"/>
    <x v="1"/>
    <x v="1"/>
    <x v="3"/>
    <x v="3"/>
  </r>
  <r>
    <s v="ID267"/>
    <s v="Ms. Erin"/>
    <x v="228"/>
    <n v="5.67"/>
    <s v="Yes"/>
    <x v="0"/>
    <x v="0"/>
    <x v="0"/>
    <x v="0"/>
    <x v="0"/>
    <x v="2"/>
    <n v="31243"/>
    <n v="33121"/>
    <x v="1"/>
    <x v="1"/>
    <x v="3"/>
    <x v="17"/>
  </r>
  <r>
    <s v="ID268"/>
    <s v="Ms. Adrienne"/>
    <x v="229"/>
    <n v="6.02"/>
    <s v="Yes"/>
    <x v="0"/>
    <x v="1"/>
    <x v="3"/>
    <x v="0"/>
    <x v="1"/>
    <x v="1"/>
    <n v="25506"/>
    <n v="33090.660000000003"/>
    <x v="1"/>
    <x v="2"/>
    <x v="3"/>
    <x v="16"/>
  </r>
  <r>
    <s v="ID269"/>
    <s v="Mr. Adam"/>
    <x v="230"/>
    <n v="11.19"/>
    <s v="No"/>
    <x v="0"/>
    <x v="0"/>
    <x v="0"/>
    <x v="0"/>
    <x v="2"/>
    <x v="0"/>
    <n v="22828"/>
    <n v="33074.94"/>
    <x v="0"/>
    <x v="2"/>
    <x v="3"/>
    <x v="5"/>
  </r>
  <r>
    <s v="ID270"/>
    <s v="Mr. Yutaka"/>
    <x v="231"/>
    <n v="5.1100000000000003"/>
    <s v="No"/>
    <x v="0"/>
    <x v="0"/>
    <x v="0"/>
    <x v="0"/>
    <x v="0"/>
    <x v="2"/>
    <n v="34543"/>
    <n v="33057.230000000003"/>
    <x v="0"/>
    <x v="2"/>
    <x v="3"/>
    <x v="6"/>
  </r>
  <r>
    <s v="ID271"/>
    <s v="Mr. Tyler"/>
    <x v="232"/>
    <n v="10.85"/>
    <s v="Yes"/>
    <x v="0"/>
    <x v="0"/>
    <x v="0"/>
    <x v="0"/>
    <x v="2"/>
    <x v="0"/>
    <n v="24663"/>
    <n v="33025.32"/>
    <x v="1"/>
    <x v="0"/>
    <x v="3"/>
    <x v="22"/>
  </r>
  <r>
    <s v="ID272"/>
    <s v="Mr. Stephen"/>
    <x v="233"/>
    <n v="5.24"/>
    <s v="Yes"/>
    <x v="0"/>
    <x v="0"/>
    <x v="3"/>
    <x v="0"/>
    <x v="0"/>
    <x v="2"/>
    <n v="34888"/>
    <n v="33017.46"/>
    <x v="0"/>
    <x v="1"/>
    <x v="3"/>
    <x v="40"/>
  </r>
  <r>
    <s v="ID273"/>
    <s v="Mr. Andrew"/>
    <x v="234"/>
    <n v="10.08"/>
    <s v="No"/>
    <x v="0"/>
    <x v="0"/>
    <x v="0"/>
    <x v="0"/>
    <x v="1"/>
    <x v="0"/>
    <n v="26169"/>
    <n v="32947.629999999997"/>
    <x v="1"/>
    <x v="1"/>
    <x v="3"/>
    <x v="14"/>
  </r>
  <r>
    <s v="ID274"/>
    <s v="Mr. James"/>
    <x v="235"/>
    <n v="10.97"/>
    <s v="Yes"/>
    <x v="0"/>
    <x v="0"/>
    <x v="0"/>
    <x v="0"/>
    <x v="0"/>
    <x v="0"/>
    <n v="29907"/>
    <n v="32906.69"/>
    <x v="1"/>
    <x v="0"/>
    <x v="3"/>
    <x v="36"/>
  </r>
  <r>
    <s v="ID275"/>
    <s v="Mr. Shawn"/>
    <x v="236"/>
    <n v="4.9000000000000004"/>
    <s v="Yes"/>
    <x v="0"/>
    <x v="0"/>
    <x v="3"/>
    <x v="0"/>
    <x v="0"/>
    <x v="2"/>
    <n v="35037"/>
    <n v="32827.51"/>
    <x v="0"/>
    <x v="2"/>
    <x v="3"/>
    <x v="40"/>
  </r>
  <r>
    <s v="ID276"/>
    <s v="Mr. Matt"/>
    <x v="237"/>
    <n v="5.33"/>
    <s v="No"/>
    <x v="0"/>
    <x v="0"/>
    <x v="0"/>
    <x v="0"/>
    <x v="1"/>
    <x v="2"/>
    <n v="29567"/>
    <n v="32787.46"/>
    <x v="0"/>
    <x v="0"/>
    <x v="1"/>
    <x v="25"/>
  </r>
  <r>
    <s v="ID277"/>
    <s v="Mr. Nathaniel"/>
    <x v="238"/>
    <n v="4.6100000000000003"/>
    <s v="No"/>
    <x v="0"/>
    <x v="0"/>
    <x v="1"/>
    <x v="0"/>
    <x v="1"/>
    <x v="2"/>
    <n v="26610"/>
    <n v="32765.33"/>
    <x v="1"/>
    <x v="2"/>
    <x v="1"/>
    <x v="28"/>
  </r>
  <r>
    <s v="ID278"/>
    <s v="Mr. Kevin"/>
    <x v="239"/>
    <n v="8.18"/>
    <s v="No"/>
    <x v="0"/>
    <x v="0"/>
    <x v="0"/>
    <x v="0"/>
    <x v="1"/>
    <x v="0"/>
    <n v="27369"/>
    <n v="32760.48"/>
    <x v="0"/>
    <x v="1"/>
    <x v="3"/>
    <x v="19"/>
  </r>
  <r>
    <s v="ID279"/>
    <s v="Ms. Joan"/>
    <x v="240"/>
    <n v="5.62"/>
    <s v="No"/>
    <x v="0"/>
    <x v="0"/>
    <x v="0"/>
    <x v="0"/>
    <x v="3"/>
    <x v="2"/>
    <n v="33063"/>
    <n v="32734.19"/>
    <x v="1"/>
    <x v="1"/>
    <x v="1"/>
    <x v="3"/>
  </r>
  <r>
    <s v="ID280"/>
    <s v="Mr. Christopher"/>
    <x v="241"/>
    <n v="5.82"/>
    <s v="No"/>
    <x v="0"/>
    <x v="0"/>
    <x v="0"/>
    <x v="0"/>
    <x v="0"/>
    <x v="1"/>
    <n v="33146"/>
    <n v="32716.2"/>
    <x v="0"/>
    <x v="2"/>
    <x v="3"/>
    <x v="3"/>
  </r>
  <r>
    <s v="ID281"/>
    <s v="Ms. Kacy"/>
    <x v="242"/>
    <n v="7.66"/>
    <s v="No"/>
    <x v="0"/>
    <x v="0"/>
    <x v="0"/>
    <x v="0"/>
    <x v="2"/>
    <x v="0"/>
    <n v="25143"/>
    <n v="32686.080000000002"/>
    <x v="1"/>
    <x v="0"/>
    <x v="3"/>
    <x v="0"/>
  </r>
  <r>
    <s v="ID282"/>
    <s v="Mr. Benjamin"/>
    <x v="243"/>
    <n v="4.2300000000000004"/>
    <s v="No"/>
    <x v="0"/>
    <x v="0"/>
    <x v="0"/>
    <x v="0"/>
    <x v="0"/>
    <x v="2"/>
    <n v="33067"/>
    <n v="32672.11"/>
    <x v="0"/>
    <x v="1"/>
    <x v="3"/>
    <x v="3"/>
  </r>
  <r>
    <s v="ID283"/>
    <s v="Mr. Xaviour"/>
    <x v="215"/>
    <n v="5.58"/>
    <s v="No"/>
    <x v="0"/>
    <x v="1"/>
    <x v="3"/>
    <x v="0"/>
    <x v="0"/>
    <x v="2"/>
    <n v="37902"/>
    <n v="32548.34"/>
    <x v="0"/>
    <x v="2"/>
    <x v="0"/>
    <x v="39"/>
  </r>
  <r>
    <s v="ID284"/>
    <s v="Mr. Michael"/>
    <x v="244"/>
    <n v="6.26"/>
    <s v="Yes"/>
    <x v="0"/>
    <x v="0"/>
    <x v="0"/>
    <x v="0"/>
    <x v="1"/>
    <x v="1"/>
    <n v="28022"/>
    <n v="32485.46"/>
    <x v="1"/>
    <x v="1"/>
    <x v="3"/>
    <x v="1"/>
  </r>
  <r>
    <s v="ID285"/>
    <s v="Mr. Bradley"/>
    <x v="245"/>
    <n v="10.6"/>
    <s v="Yes"/>
    <x v="0"/>
    <x v="0"/>
    <x v="0"/>
    <x v="0"/>
    <x v="0"/>
    <x v="0"/>
    <n v="29856"/>
    <n v="32462.35"/>
    <x v="1"/>
    <x v="2"/>
    <x v="3"/>
    <x v="36"/>
  </r>
  <r>
    <s v="ID286"/>
    <s v="Ms. Andrea"/>
    <x v="246"/>
    <n v="4.78"/>
    <s v="Yes"/>
    <x v="0"/>
    <x v="0"/>
    <x v="0"/>
    <x v="0"/>
    <x v="1"/>
    <x v="2"/>
    <n v="27981"/>
    <n v="32430.22"/>
    <x v="1"/>
    <x v="0"/>
    <x v="3"/>
    <x v="1"/>
  </r>
  <r>
    <s v="ID287"/>
    <s v="Ms. Nancy"/>
    <x v="247"/>
    <n v="6.03"/>
    <s v="No"/>
    <x v="0"/>
    <x v="0"/>
    <x v="1"/>
    <x v="0"/>
    <x v="1"/>
    <x v="1"/>
    <n v="26591"/>
    <n v="32428.63"/>
    <x v="1"/>
    <x v="2"/>
    <x v="3"/>
    <x v="28"/>
  </r>
  <r>
    <s v="ID288"/>
    <s v="Mr. Matt"/>
    <x v="248"/>
    <n v="11.55"/>
    <s v="Yes"/>
    <x v="0"/>
    <x v="0"/>
    <x v="3"/>
    <x v="0"/>
    <x v="0"/>
    <x v="0"/>
    <n v="31748"/>
    <n v="32288.49"/>
    <x v="1"/>
    <x v="2"/>
    <x v="3"/>
    <x v="26"/>
  </r>
  <r>
    <s v="ID289"/>
    <s v="Mr. Lee"/>
    <x v="249"/>
    <n v="7.59"/>
    <s v="Yes"/>
    <x v="0"/>
    <x v="0"/>
    <x v="3"/>
    <x v="0"/>
    <x v="2"/>
    <x v="0"/>
    <n v="27745"/>
    <n v="32259.96"/>
    <x v="1"/>
    <x v="0"/>
    <x v="1"/>
    <x v="27"/>
  </r>
  <r>
    <s v="ID290"/>
    <s v="Mr. Chris"/>
    <x v="250"/>
    <n v="4.26"/>
    <s v="No"/>
    <x v="0"/>
    <x v="0"/>
    <x v="0"/>
    <x v="0"/>
    <x v="0"/>
    <x v="2"/>
    <n v="34585"/>
    <n v="32222.81"/>
    <x v="1"/>
    <x v="1"/>
    <x v="3"/>
    <x v="6"/>
  </r>
  <r>
    <s v="ID291"/>
    <s v="Mr. Erik"/>
    <x v="251"/>
    <n v="5.9"/>
    <s v="Yes"/>
    <x v="0"/>
    <x v="1"/>
    <x v="3"/>
    <x v="0"/>
    <x v="2"/>
    <x v="1"/>
    <n v="25457"/>
    <n v="32192.76"/>
    <x v="0"/>
    <x v="2"/>
    <x v="3"/>
    <x v="16"/>
  </r>
  <r>
    <s v="ID292"/>
    <s v="Mr. Rod"/>
    <x v="252"/>
    <n v="7.79"/>
    <s v="No"/>
    <x v="0"/>
    <x v="0"/>
    <x v="0"/>
    <x v="1"/>
    <x v="1"/>
    <x v="0"/>
    <n v="28804"/>
    <n v="32108.66"/>
    <x v="0"/>
    <x v="0"/>
    <x v="6"/>
    <x v="9"/>
  </r>
  <r>
    <s v="ID293"/>
    <s v="Mr. Joey"/>
    <x v="253"/>
    <n v="5.28"/>
    <s v="No"/>
    <x v="0"/>
    <x v="1"/>
    <x v="3"/>
    <x v="0"/>
    <x v="0"/>
    <x v="2"/>
    <n v="34225"/>
    <n v="32086.21"/>
    <x v="0"/>
    <x v="0"/>
    <x v="3"/>
    <x v="20"/>
  </r>
  <r>
    <s v="ID294"/>
    <s v="Ms. Hillary"/>
    <x v="254"/>
    <n v="5.87"/>
    <s v="No"/>
    <x v="0"/>
    <x v="0"/>
    <x v="1"/>
    <x v="0"/>
    <x v="2"/>
    <x v="1"/>
    <n v="26563"/>
    <n v="31980.89"/>
    <x v="1"/>
    <x v="1"/>
    <x v="3"/>
    <x v="28"/>
  </r>
  <r>
    <s v="ID295"/>
    <s v="Mr. Eric"/>
    <x v="255"/>
    <n v="9.08"/>
    <s v="Yes"/>
    <x v="0"/>
    <x v="0"/>
    <x v="3"/>
    <x v="0"/>
    <x v="1"/>
    <x v="0"/>
    <n v="27662"/>
    <n v="31897.1"/>
    <x v="1"/>
    <x v="0"/>
    <x v="3"/>
    <x v="27"/>
  </r>
  <r>
    <s v="ID296"/>
    <s v="Mr. Nicolas"/>
    <x v="256"/>
    <n v="5.2"/>
    <s v="No"/>
    <x v="0"/>
    <x v="0"/>
    <x v="3"/>
    <x v="0"/>
    <x v="1"/>
    <x v="2"/>
    <n v="30935"/>
    <n v="31743.919999999998"/>
    <x v="1"/>
    <x v="1"/>
    <x v="3"/>
    <x v="32"/>
  </r>
  <r>
    <s v="ID297"/>
    <s v="Mr. Marcel"/>
    <x v="257"/>
    <n v="5.48"/>
    <s v="No"/>
    <x v="0"/>
    <x v="0"/>
    <x v="0"/>
    <x v="0"/>
    <x v="2"/>
    <x v="2"/>
    <n v="28412"/>
    <n v="31736.7"/>
    <x v="1"/>
    <x v="2"/>
    <x v="1"/>
    <x v="29"/>
  </r>
  <r>
    <s v="ID298"/>
    <s v="Ms. Ashley"/>
    <x v="27"/>
    <n v="11.95"/>
    <s v="No"/>
    <x v="0"/>
    <x v="0"/>
    <x v="0"/>
    <x v="1"/>
    <x v="0"/>
    <x v="0"/>
    <n v="22263"/>
    <n v="31620"/>
    <x v="1"/>
    <x v="1"/>
    <x v="2"/>
    <x v="15"/>
  </r>
  <r>
    <s v="ID299"/>
    <s v="Mr. Evan"/>
    <x v="258"/>
    <n v="8.6999999999999993"/>
    <s v="Yes"/>
    <x v="0"/>
    <x v="0"/>
    <x v="3"/>
    <x v="0"/>
    <x v="2"/>
    <x v="0"/>
    <n v="27696"/>
    <n v="31591.82"/>
    <x v="1"/>
    <x v="1"/>
    <x v="3"/>
    <x v="27"/>
  </r>
  <r>
    <s v="ID300"/>
    <s v="Ms. Krisana"/>
    <x v="259"/>
    <n v="7.84"/>
    <s v="No"/>
    <x v="0"/>
    <x v="0"/>
    <x v="0"/>
    <x v="0"/>
    <x v="2"/>
    <x v="0"/>
    <n v="27310"/>
    <n v="31368.81"/>
    <x v="1"/>
    <x v="0"/>
    <x v="3"/>
    <x v="19"/>
  </r>
  <r>
    <s v="ID301"/>
    <s v="Mr. Kyle"/>
    <x v="260"/>
    <n v="5.19"/>
    <s v="Yes"/>
    <x v="0"/>
    <x v="0"/>
    <x v="3"/>
    <x v="0"/>
    <x v="0"/>
    <x v="2"/>
    <n v="34969"/>
    <n v="31328.27"/>
    <x v="1"/>
    <x v="2"/>
    <x v="3"/>
    <x v="40"/>
  </r>
  <r>
    <s v="ID302"/>
    <s v="Ms. Kate"/>
    <x v="261"/>
    <n v="8.41"/>
    <s v="No"/>
    <x v="0"/>
    <x v="0"/>
    <x v="0"/>
    <x v="0"/>
    <x v="2"/>
    <x v="0"/>
    <n v="25028"/>
    <n v="31322.53"/>
    <x v="1"/>
    <x v="1"/>
    <x v="3"/>
    <x v="0"/>
  </r>
  <r>
    <s v="ID303"/>
    <s v="Mr. Martin"/>
    <x v="262"/>
    <n v="5.86"/>
    <s v="Yes"/>
    <x v="1"/>
    <x v="0"/>
    <x v="1"/>
    <x v="0"/>
    <x v="0"/>
    <x v="1"/>
    <n v="36729"/>
    <n v="31234.560000000001"/>
    <x v="0"/>
    <x v="1"/>
    <x v="3"/>
    <x v="21"/>
  </r>
  <r>
    <s v="ID304"/>
    <s v="Ms. Stacey"/>
    <x v="263"/>
    <n v="4.18"/>
    <s v="No"/>
    <x v="1"/>
    <x v="0"/>
    <x v="3"/>
    <x v="0"/>
    <x v="0"/>
    <x v="2"/>
    <n v="38300"/>
    <n v="31196.61"/>
    <x v="1"/>
    <x v="1"/>
    <x v="3"/>
    <x v="41"/>
  </r>
  <r>
    <s v="ID305"/>
    <s v="Ms. Christine"/>
    <x v="264"/>
    <n v="11.99"/>
    <s v="Yes"/>
    <x v="0"/>
    <x v="0"/>
    <x v="1"/>
    <x v="0"/>
    <x v="1"/>
    <x v="0"/>
    <n v="22533"/>
    <n v="30942.19"/>
    <x v="1"/>
    <x v="2"/>
    <x v="0"/>
    <x v="12"/>
  </r>
  <r>
    <s v="ID306"/>
    <s v="Ms. Sarah"/>
    <x v="265"/>
    <n v="4.8499999999999996"/>
    <s v="Yes"/>
    <x v="0"/>
    <x v="0"/>
    <x v="3"/>
    <x v="0"/>
    <x v="1"/>
    <x v="2"/>
    <n v="32391"/>
    <n v="30763.01"/>
    <x v="1"/>
    <x v="1"/>
    <x v="3"/>
    <x v="23"/>
  </r>
  <r>
    <s v="ID307"/>
    <s v="Ms. Megan"/>
    <x v="266"/>
    <n v="6.18"/>
    <s v="Yes"/>
    <x v="0"/>
    <x v="1"/>
    <x v="3"/>
    <x v="0"/>
    <x v="2"/>
    <x v="1"/>
    <n v="30671"/>
    <n v="30724.44"/>
    <x v="1"/>
    <x v="0"/>
    <x v="3"/>
    <x v="33"/>
  </r>
  <r>
    <s v="ID308"/>
    <s v="Mr. Jason"/>
    <x v="267"/>
    <n v="6.37"/>
    <s v="No"/>
    <x v="0"/>
    <x v="0"/>
    <x v="0"/>
    <x v="0"/>
    <x v="0"/>
    <x v="1"/>
    <n v="36424"/>
    <n v="30697.71"/>
    <x v="0"/>
    <x v="2"/>
    <x v="3"/>
    <x v="35"/>
  </r>
  <r>
    <s v="ID309"/>
    <s v="Ms. Michele"/>
    <x v="268"/>
    <n v="9.81"/>
    <s v="Yes"/>
    <x v="0"/>
    <x v="0"/>
    <x v="1"/>
    <x v="0"/>
    <x v="2"/>
    <x v="0"/>
    <n v="25883"/>
    <n v="30625.65"/>
    <x v="1"/>
    <x v="0"/>
    <x v="3"/>
    <x v="2"/>
  </r>
  <r>
    <s v="ID310"/>
    <s v="Ms. Nikki"/>
    <x v="269"/>
    <n v="11.8"/>
    <s v="Yes"/>
    <x v="0"/>
    <x v="0"/>
    <x v="3"/>
    <x v="0"/>
    <x v="1"/>
    <x v="0"/>
    <n v="31634"/>
    <n v="30530.5"/>
    <x v="1"/>
    <x v="1"/>
    <x v="3"/>
    <x v="26"/>
  </r>
  <r>
    <s v="ID311"/>
    <s v="Mr. Philip"/>
    <x v="270"/>
    <n v="5.86"/>
    <s v="Yes"/>
    <x v="0"/>
    <x v="1"/>
    <x v="3"/>
    <x v="0"/>
    <x v="2"/>
    <x v="1"/>
    <n v="30562"/>
    <n v="30457.37"/>
    <x v="1"/>
    <x v="1"/>
    <x v="1"/>
    <x v="33"/>
  </r>
  <r>
    <s v="ID312"/>
    <s v="Mr. Bryan"/>
    <x v="271"/>
    <n v="4.28"/>
    <s v="No"/>
    <x v="0"/>
    <x v="0"/>
    <x v="3"/>
    <x v="0"/>
    <x v="0"/>
    <x v="2"/>
    <n v="36096"/>
    <n v="30422.03"/>
    <x v="1"/>
    <x v="0"/>
    <x v="3"/>
    <x v="44"/>
  </r>
  <r>
    <s v="ID313"/>
    <s v="Mr. Timothy"/>
    <x v="272"/>
    <n v="4.16"/>
    <s v="Yes"/>
    <x v="0"/>
    <x v="0"/>
    <x v="0"/>
    <x v="0"/>
    <x v="3"/>
    <x v="2"/>
    <n v="28006"/>
    <n v="30409.53"/>
    <x v="1"/>
    <x v="0"/>
    <x v="1"/>
    <x v="1"/>
  </r>
  <r>
    <s v="ID314"/>
    <s v="Ms. Angielyn"/>
    <x v="273"/>
    <n v="4.9800000000000004"/>
    <s v="Yes"/>
    <x v="0"/>
    <x v="1"/>
    <x v="3"/>
    <x v="0"/>
    <x v="3"/>
    <x v="2"/>
    <n v="25414"/>
    <n v="30366.93"/>
    <x v="1"/>
    <x v="2"/>
    <x v="3"/>
    <x v="16"/>
  </r>
  <r>
    <s v="ID315"/>
    <s v="Ms. Jeanie"/>
    <x v="274"/>
    <n v="6.38"/>
    <s v="No"/>
    <x v="1"/>
    <x v="0"/>
    <x v="3"/>
    <x v="0"/>
    <x v="0"/>
    <x v="1"/>
    <n v="38139"/>
    <n v="30328.27"/>
    <x v="1"/>
    <x v="2"/>
    <x v="3"/>
    <x v="39"/>
  </r>
  <r>
    <s v="ID316"/>
    <s v="Mr. Greg"/>
    <x v="275"/>
    <n v="5.19"/>
    <s v="No"/>
    <x v="0"/>
    <x v="0"/>
    <x v="1"/>
    <x v="1"/>
    <x v="1"/>
    <x v="2"/>
    <n v="26504"/>
    <n v="30284.639999999999"/>
    <x v="0"/>
    <x v="1"/>
    <x v="1"/>
    <x v="28"/>
  </r>
  <r>
    <s v="ID317"/>
    <s v="Mr. John"/>
    <x v="276"/>
    <n v="10.210000000000001"/>
    <s v="No"/>
    <x v="0"/>
    <x v="0"/>
    <x v="0"/>
    <x v="1"/>
    <x v="1"/>
    <x v="0"/>
    <n v="22904"/>
    <n v="30260"/>
    <x v="0"/>
    <x v="1"/>
    <x v="7"/>
    <x v="5"/>
  </r>
  <r>
    <s v="ID318"/>
    <s v="Mr. Aliaksandr"/>
    <x v="277"/>
    <n v="9.6999999999999993"/>
    <s v="Yes"/>
    <x v="0"/>
    <x v="1"/>
    <x v="3"/>
    <x v="0"/>
    <x v="1"/>
    <x v="0"/>
    <n v="23267"/>
    <n v="30184.94"/>
    <x v="0"/>
    <x v="1"/>
    <x v="7"/>
    <x v="8"/>
  </r>
  <r>
    <s v="ID319"/>
    <s v="Mr. Jason"/>
    <x v="278"/>
    <n v="10.25"/>
    <s v="No"/>
    <x v="0"/>
    <x v="0"/>
    <x v="2"/>
    <x v="1"/>
    <x v="2"/>
    <x v="0"/>
    <n v="21408"/>
    <n v="30166.62"/>
    <x v="0"/>
    <x v="0"/>
    <x v="1"/>
    <x v="7"/>
  </r>
  <r>
    <s v="ID320"/>
    <s v="Ms. Sheera"/>
    <x v="279"/>
    <n v="9.77"/>
    <s v="No"/>
    <x v="0"/>
    <x v="0"/>
    <x v="0"/>
    <x v="0"/>
    <x v="3"/>
    <x v="0"/>
    <n v="26292"/>
    <n v="30134.75"/>
    <x v="1"/>
    <x v="0"/>
    <x v="3"/>
    <x v="14"/>
  </r>
  <r>
    <s v="ID321"/>
    <s v="Ms. Janice"/>
    <x v="280"/>
    <n v="4.83"/>
    <s v="No"/>
    <x v="0"/>
    <x v="1"/>
    <x v="3"/>
    <x v="0"/>
    <x v="2"/>
    <x v="2"/>
    <n v="29100"/>
    <n v="30095.97"/>
    <x v="1"/>
    <x v="0"/>
    <x v="3"/>
    <x v="18"/>
  </r>
  <r>
    <s v="ID322"/>
    <s v="Mr. Timothy"/>
    <x v="281"/>
    <n v="10.86"/>
    <s v="Yes"/>
    <x v="0"/>
    <x v="0"/>
    <x v="0"/>
    <x v="1"/>
    <x v="0"/>
    <x v="0"/>
    <n v="24639"/>
    <n v="30063.58"/>
    <x v="0"/>
    <x v="1"/>
    <x v="1"/>
    <x v="22"/>
  </r>
  <r>
    <s v="ID323"/>
    <s v="Mr. Alan"/>
    <x v="282"/>
    <n v="9.5299999999999994"/>
    <s v="Yes"/>
    <x v="0"/>
    <x v="0"/>
    <x v="0"/>
    <x v="0"/>
    <x v="2"/>
    <x v="0"/>
    <n v="29802"/>
    <n v="30026.87"/>
    <x v="1"/>
    <x v="0"/>
    <x v="1"/>
    <x v="36"/>
  </r>
  <r>
    <s v="ID324"/>
    <s v="Mr. Michael"/>
    <x v="283"/>
    <n v="5.68"/>
    <s v="No"/>
    <x v="0"/>
    <x v="0"/>
    <x v="0"/>
    <x v="0"/>
    <x v="1"/>
    <x v="2"/>
    <n v="33516"/>
    <n v="29969.67"/>
    <x v="0"/>
    <x v="1"/>
    <x v="3"/>
    <x v="42"/>
  </r>
  <r>
    <s v="ID325"/>
    <s v="Ms. Marie-France"/>
    <x v="272"/>
    <n v="5.57"/>
    <s v="Yes"/>
    <x v="0"/>
    <x v="0"/>
    <x v="0"/>
    <x v="0"/>
    <x v="3"/>
    <x v="2"/>
    <n v="27923"/>
    <n v="29933.75"/>
    <x v="0"/>
    <x v="1"/>
    <x v="3"/>
    <x v="1"/>
  </r>
  <r>
    <s v="ID326"/>
    <s v="Mr. Erik"/>
    <x v="284"/>
    <n v="4.58"/>
    <s v="Yes"/>
    <x v="0"/>
    <x v="0"/>
    <x v="3"/>
    <x v="0"/>
    <x v="1"/>
    <x v="2"/>
    <n v="32507"/>
    <n v="29929.56"/>
    <x v="0"/>
    <x v="1"/>
    <x v="3"/>
    <x v="23"/>
  </r>
  <r>
    <s v="ID327"/>
    <s v="Mr. Andrew"/>
    <x v="285"/>
    <n v="8.9600000000000009"/>
    <s v="Yes"/>
    <x v="0"/>
    <x v="0"/>
    <x v="3"/>
    <x v="0"/>
    <x v="2"/>
    <x v="0"/>
    <n v="27625"/>
    <n v="29899.25"/>
    <x v="0"/>
    <x v="0"/>
    <x v="3"/>
    <x v="27"/>
  </r>
  <r>
    <s v="ID328"/>
    <s v="Mr. Anthony"/>
    <x v="286"/>
    <n v="6.09"/>
    <s v="No"/>
    <x v="0"/>
    <x v="0"/>
    <x v="0"/>
    <x v="0"/>
    <x v="1"/>
    <x v="1"/>
    <n v="32872"/>
    <n v="29852.48"/>
    <x v="0"/>
    <x v="0"/>
    <x v="3"/>
    <x v="4"/>
  </r>
  <r>
    <s v="ID329"/>
    <s v="Mr. Chris"/>
    <x v="287"/>
    <n v="4.3600000000000003"/>
    <s v="No"/>
    <x v="0"/>
    <x v="0"/>
    <x v="0"/>
    <x v="0"/>
    <x v="2"/>
    <x v="2"/>
    <n v="30253"/>
    <n v="29818.76"/>
    <x v="0"/>
    <x v="1"/>
    <x v="1"/>
    <x v="37"/>
  </r>
  <r>
    <s v="ID330"/>
    <s v="Mr. Yu"/>
    <x v="288"/>
    <n v="11.74"/>
    <s v="Yes"/>
    <x v="0"/>
    <x v="0"/>
    <x v="0"/>
    <x v="0"/>
    <x v="2"/>
    <x v="0"/>
    <n v="29811"/>
    <n v="29816.639999999999"/>
    <x v="0"/>
    <x v="2"/>
    <x v="3"/>
    <x v="36"/>
  </r>
  <r>
    <s v="ID331"/>
    <s v="Mr. Caleb"/>
    <x v="289"/>
    <n v="5.89"/>
    <s v="No"/>
    <x v="0"/>
    <x v="0"/>
    <x v="3"/>
    <x v="0"/>
    <x v="0"/>
    <x v="1"/>
    <n v="35966"/>
    <n v="29760.6"/>
    <x v="0"/>
    <x v="2"/>
    <x v="3"/>
    <x v="44"/>
  </r>
  <r>
    <s v="ID332"/>
    <s v="Mr. Jason"/>
    <x v="290"/>
    <n v="10.64"/>
    <s v="No"/>
    <x v="0"/>
    <x v="0"/>
    <x v="1"/>
    <x v="0"/>
    <x v="2"/>
    <x v="0"/>
    <n v="26899"/>
    <n v="29757.69"/>
    <x v="0"/>
    <x v="0"/>
    <x v="3"/>
    <x v="30"/>
  </r>
  <r>
    <s v="ID333"/>
    <s v="Ms. Angela"/>
    <x v="291"/>
    <n v="6.06"/>
    <s v="No"/>
    <x v="0"/>
    <x v="1"/>
    <x v="3"/>
    <x v="0"/>
    <x v="0"/>
    <x v="1"/>
    <n v="34177"/>
    <n v="29622.69"/>
    <x v="0"/>
    <x v="1"/>
    <x v="3"/>
    <x v="20"/>
  </r>
  <r>
    <s v="ID334"/>
    <s v="Mr. Keith"/>
    <x v="272"/>
    <n v="7.46"/>
    <s v="Yes"/>
    <x v="0"/>
    <x v="0"/>
    <x v="3"/>
    <x v="0"/>
    <x v="3"/>
    <x v="0"/>
    <n v="27701"/>
    <n v="29583.8"/>
    <x v="0"/>
    <x v="1"/>
    <x v="3"/>
    <x v="27"/>
  </r>
  <r>
    <s v="ID335"/>
    <s v="Ms. Emma"/>
    <x v="292"/>
    <n v="4.68"/>
    <s v="Yes"/>
    <x v="0"/>
    <x v="0"/>
    <x v="1"/>
    <x v="0"/>
    <x v="1"/>
    <x v="2"/>
    <n v="21843"/>
    <n v="29523.17"/>
    <x v="0"/>
    <x v="2"/>
    <x v="2"/>
    <x v="10"/>
  </r>
  <r>
    <s v="ID336"/>
    <s v="Mr. Nathan"/>
    <x v="293"/>
    <n v="6.15"/>
    <s v="No"/>
    <x v="0"/>
    <x v="0"/>
    <x v="3"/>
    <x v="0"/>
    <x v="2"/>
    <x v="1"/>
    <n v="31974"/>
    <n v="29443.59"/>
    <x v="0"/>
    <x v="1"/>
    <x v="3"/>
    <x v="38"/>
  </r>
  <r>
    <s v="ID337"/>
    <s v="Ms. Kathryn"/>
    <x v="294"/>
    <n v="4.28"/>
    <s v="Yes"/>
    <x v="0"/>
    <x v="0"/>
    <x v="0"/>
    <x v="0"/>
    <x v="2"/>
    <x v="2"/>
    <n v="31358"/>
    <n v="29352.560000000001"/>
    <x v="0"/>
    <x v="1"/>
    <x v="3"/>
    <x v="17"/>
  </r>
  <r>
    <s v="ID338"/>
    <s v="Ms. Elizabeth"/>
    <x v="295"/>
    <n v="9.86"/>
    <s v="No"/>
    <x v="0"/>
    <x v="0"/>
    <x v="2"/>
    <x v="0"/>
    <x v="1"/>
    <x v="0"/>
    <n v="21341"/>
    <n v="29330.98"/>
    <x v="0"/>
    <x v="2"/>
    <x v="1"/>
    <x v="46"/>
  </r>
  <r>
    <s v="ID339"/>
    <s v="Mr. Ben"/>
    <x v="296"/>
    <n v="11.19"/>
    <s v="No"/>
    <x v="0"/>
    <x v="0"/>
    <x v="0"/>
    <x v="0"/>
    <x v="3"/>
    <x v="0"/>
    <n v="28692"/>
    <n v="29227.599999999999"/>
    <x v="0"/>
    <x v="0"/>
    <x v="1"/>
    <x v="9"/>
  </r>
  <r>
    <s v="ID340"/>
    <s v="Ms. Cheryl"/>
    <x v="67"/>
    <n v="4.8899999999999997"/>
    <s v="Yes"/>
    <x v="0"/>
    <x v="1"/>
    <x v="3"/>
    <x v="1"/>
    <x v="0"/>
    <x v="2"/>
    <n v="25393"/>
    <n v="29186.48"/>
    <x v="0"/>
    <x v="0"/>
    <x v="2"/>
    <x v="16"/>
  </r>
  <r>
    <s v="ID341"/>
    <s v="Ms. Kimberly"/>
    <x v="297"/>
    <n v="4.3499999999999996"/>
    <s v="Yes"/>
    <x v="0"/>
    <x v="0"/>
    <x v="0"/>
    <x v="0"/>
    <x v="3"/>
    <x v="2"/>
    <n v="28072"/>
    <n v="29160.39"/>
    <x v="0"/>
    <x v="2"/>
    <x v="3"/>
    <x v="1"/>
  </r>
  <r>
    <s v="ID342"/>
    <s v="Ms. Cynthia"/>
    <x v="298"/>
    <n v="8.66"/>
    <s v="Yes"/>
    <x v="0"/>
    <x v="0"/>
    <x v="1"/>
    <x v="0"/>
    <x v="1"/>
    <x v="0"/>
    <n v="22639"/>
    <n v="29141.360000000001"/>
    <x v="0"/>
    <x v="0"/>
    <x v="1"/>
    <x v="12"/>
  </r>
  <r>
    <s v="ID343"/>
    <s v="Ms. Jessica"/>
    <x v="299"/>
    <n v="8.64"/>
    <s v="No"/>
    <x v="0"/>
    <x v="0"/>
    <x v="0"/>
    <x v="0"/>
    <x v="3"/>
    <x v="0"/>
    <n v="28823"/>
    <n v="29114.77"/>
    <x v="0"/>
    <x v="1"/>
    <x v="3"/>
    <x v="9"/>
  </r>
  <r>
    <s v="ID344"/>
    <s v="Mr. Bruce"/>
    <x v="300"/>
    <n v="4.2699999999999996"/>
    <s v="No"/>
    <x v="0"/>
    <x v="0"/>
    <x v="0"/>
    <x v="0"/>
    <x v="2"/>
    <x v="2"/>
    <n v="29416"/>
    <n v="29114.21"/>
    <x v="0"/>
    <x v="0"/>
    <x v="3"/>
    <x v="25"/>
  </r>
  <r>
    <s v="ID345"/>
    <s v="Ms. Allison"/>
    <x v="301"/>
    <n v="4.21"/>
    <s v="No"/>
    <x v="0"/>
    <x v="0"/>
    <x v="3"/>
    <x v="0"/>
    <x v="0"/>
    <x v="2"/>
    <n v="33792"/>
    <n v="29007.82"/>
    <x v="0"/>
    <x v="0"/>
    <x v="3"/>
    <x v="34"/>
  </r>
  <r>
    <s v="ID346"/>
    <s v="Mr. Alex"/>
    <x v="302"/>
    <n v="5.04"/>
    <s v="No"/>
    <x v="0"/>
    <x v="1"/>
    <x v="3"/>
    <x v="0"/>
    <x v="0"/>
    <x v="2"/>
    <n v="37865"/>
    <n v="28998.68"/>
    <x v="0"/>
    <x v="0"/>
    <x v="3"/>
    <x v="39"/>
  </r>
  <r>
    <s v="ID347"/>
    <s v="Ms. Gabriela"/>
    <x v="303"/>
    <n v="5.21"/>
    <s v="Yes"/>
    <x v="0"/>
    <x v="0"/>
    <x v="1"/>
    <x v="0"/>
    <x v="1"/>
    <x v="2"/>
    <n v="21889"/>
    <n v="28950.47"/>
    <x v="0"/>
    <x v="1"/>
    <x v="1"/>
    <x v="10"/>
  </r>
  <r>
    <s v="ID348"/>
    <s v="Ms. Sharon"/>
    <x v="304"/>
    <n v="8.83"/>
    <s v="No"/>
    <x v="0"/>
    <x v="0"/>
    <x v="0"/>
    <x v="1"/>
    <x v="1"/>
    <x v="0"/>
    <n v="22852"/>
    <n v="28923.14"/>
    <x v="0"/>
    <x v="1"/>
    <x v="1"/>
    <x v="5"/>
  </r>
  <r>
    <s v="ID349"/>
    <s v="Mr. Jason"/>
    <x v="237"/>
    <n v="8.4700000000000006"/>
    <s v="Yes"/>
    <x v="0"/>
    <x v="0"/>
    <x v="1"/>
    <x v="0"/>
    <x v="1"/>
    <x v="0"/>
    <n v="22496"/>
    <n v="28868.66"/>
    <x v="0"/>
    <x v="2"/>
    <x v="1"/>
    <x v="12"/>
  </r>
  <r>
    <s v="ID350"/>
    <s v="Ms. Chelsey"/>
    <x v="305"/>
    <n v="4.2"/>
    <s v="No"/>
    <x v="0"/>
    <x v="0"/>
    <x v="0"/>
    <x v="0"/>
    <x v="2"/>
    <x v="2"/>
    <n v="33212"/>
    <n v="28716.14"/>
    <x v="0"/>
    <x v="0"/>
    <x v="3"/>
    <x v="3"/>
  </r>
  <r>
    <s v="ID351"/>
    <s v="Mr. Devon"/>
    <x v="306"/>
    <n v="6.14"/>
    <s v="Yes"/>
    <x v="0"/>
    <x v="0"/>
    <x v="0"/>
    <x v="0"/>
    <x v="2"/>
    <x v="1"/>
    <n v="31317"/>
    <n v="28542.86"/>
    <x v="0"/>
    <x v="0"/>
    <x v="3"/>
    <x v="17"/>
  </r>
  <r>
    <s v="ID352"/>
    <s v="Ms. Joni"/>
    <x v="307"/>
    <n v="6.07"/>
    <s v="No"/>
    <x v="0"/>
    <x v="0"/>
    <x v="0"/>
    <x v="1"/>
    <x v="0"/>
    <x v="1"/>
    <n v="30296"/>
    <n v="28476.73"/>
    <x v="0"/>
    <x v="2"/>
    <x v="1"/>
    <x v="37"/>
  </r>
  <r>
    <s v="ID353"/>
    <s v="Mr. Colin"/>
    <x v="106"/>
    <n v="10.210000000000001"/>
    <s v="No"/>
    <x v="0"/>
    <x v="0"/>
    <x v="0"/>
    <x v="1"/>
    <x v="0"/>
    <x v="0"/>
    <n v="27288"/>
    <n v="28468.92"/>
    <x v="0"/>
    <x v="1"/>
    <x v="1"/>
    <x v="19"/>
  </r>
  <r>
    <s v="ID354"/>
    <s v="Ms. Rachael"/>
    <x v="308"/>
    <n v="4.6900000000000004"/>
    <s v="No"/>
    <x v="0"/>
    <x v="0"/>
    <x v="0"/>
    <x v="1"/>
    <x v="1"/>
    <x v="2"/>
    <n v="28461"/>
    <n v="28340.19"/>
    <x v="0"/>
    <x v="2"/>
    <x v="1"/>
    <x v="29"/>
  </r>
  <r>
    <s v="ID355"/>
    <s v="Ms. Maricela"/>
    <x v="309"/>
    <n v="5.71"/>
    <s v="No"/>
    <x v="0"/>
    <x v="0"/>
    <x v="0"/>
    <x v="0"/>
    <x v="2"/>
    <x v="1"/>
    <n v="33231"/>
    <n v="28302.33"/>
    <x v="0"/>
    <x v="2"/>
    <x v="3"/>
    <x v="3"/>
  </r>
  <r>
    <s v="ID356"/>
    <s v="Ms. Marie"/>
    <x v="310"/>
    <n v="9.07"/>
    <s v="Yes"/>
    <x v="0"/>
    <x v="1"/>
    <x v="3"/>
    <x v="1"/>
    <x v="0"/>
    <x v="0"/>
    <n v="23340"/>
    <n v="28287.9"/>
    <x v="0"/>
    <x v="1"/>
    <x v="0"/>
    <x v="8"/>
  </r>
  <r>
    <s v="ID357"/>
    <s v="Mr. Frank"/>
    <x v="311"/>
    <n v="4.99"/>
    <s v="No"/>
    <x v="0"/>
    <x v="0"/>
    <x v="0"/>
    <x v="0"/>
    <x v="0"/>
    <x v="2"/>
    <n v="36409"/>
    <n v="28245.34"/>
    <x v="0"/>
    <x v="0"/>
    <x v="3"/>
    <x v="35"/>
  </r>
  <r>
    <s v="ID358"/>
    <s v="Mr. Jeffry"/>
    <x v="312"/>
    <n v="8.31"/>
    <s v="No"/>
    <x v="0"/>
    <x v="0"/>
    <x v="0"/>
    <x v="0"/>
    <x v="1"/>
    <x v="0"/>
    <n v="22242"/>
    <n v="28101.33"/>
    <x v="0"/>
    <x v="2"/>
    <x v="9"/>
    <x v="15"/>
  </r>
  <r>
    <s v="ID359"/>
    <s v="Mr. Mike"/>
    <x v="313"/>
    <n v="5.07"/>
    <s v="Yes"/>
    <x v="0"/>
    <x v="0"/>
    <x v="0"/>
    <x v="0"/>
    <x v="3"/>
    <x v="2"/>
    <n v="31380"/>
    <n v="28006.94"/>
    <x v="0"/>
    <x v="2"/>
    <x v="3"/>
    <x v="17"/>
  </r>
  <r>
    <s v="ID360"/>
    <s v="Mr. Rick"/>
    <x v="314"/>
    <n v="4.79"/>
    <s v="No"/>
    <x v="0"/>
    <x v="0"/>
    <x v="0"/>
    <x v="0"/>
    <x v="0"/>
    <x v="2"/>
    <n v="36515"/>
    <n v="27980.77"/>
    <x v="0"/>
    <x v="1"/>
    <x v="3"/>
    <x v="35"/>
  </r>
  <r>
    <s v="ID361"/>
    <s v="Mr. Pierre-Michel"/>
    <x v="315"/>
    <n v="11.39"/>
    <s v="Yes"/>
    <x v="0"/>
    <x v="0"/>
    <x v="1"/>
    <x v="1"/>
    <x v="0"/>
    <x v="0"/>
    <n v="22490"/>
    <n v="27941.29"/>
    <x v="0"/>
    <x v="0"/>
    <x v="3"/>
    <x v="12"/>
  </r>
  <r>
    <s v="ID362"/>
    <s v="Mr. Daniel"/>
    <x v="316"/>
    <n v="6"/>
    <s v="No"/>
    <x v="0"/>
    <x v="0"/>
    <x v="0"/>
    <x v="0"/>
    <x v="2"/>
    <x v="1"/>
    <n v="33393"/>
    <n v="27931.11"/>
    <x v="0"/>
    <x v="0"/>
    <x v="3"/>
    <x v="3"/>
  </r>
  <r>
    <s v="ID363"/>
    <s v="Mr. Brian"/>
    <x v="317"/>
    <n v="5.13"/>
    <s v="No"/>
    <x v="0"/>
    <x v="0"/>
    <x v="0"/>
    <x v="0"/>
    <x v="2"/>
    <x v="2"/>
    <n v="32833"/>
    <n v="27925.86"/>
    <x v="0"/>
    <x v="2"/>
    <x v="3"/>
    <x v="4"/>
  </r>
  <r>
    <s v="ID364"/>
    <s v="Ms. Morgan"/>
    <x v="318"/>
    <n v="5.26"/>
    <s v="Yes"/>
    <x v="0"/>
    <x v="0"/>
    <x v="0"/>
    <x v="0"/>
    <x v="3"/>
    <x v="2"/>
    <n v="31385"/>
    <n v="27849.94"/>
    <x v="0"/>
    <x v="1"/>
    <x v="3"/>
    <x v="17"/>
  </r>
  <r>
    <s v="ID365"/>
    <s v="Ms. Caroline"/>
    <x v="319"/>
    <n v="6.84"/>
    <s v="No"/>
    <x v="0"/>
    <x v="0"/>
    <x v="0"/>
    <x v="0"/>
    <x v="1"/>
    <x v="0"/>
    <n v="22103"/>
    <n v="27808.73"/>
    <x v="0"/>
    <x v="1"/>
    <x v="0"/>
    <x v="15"/>
  </r>
  <r>
    <s v="ID366"/>
    <s v="Mr. Drew"/>
    <x v="320"/>
    <n v="9.0399999999999991"/>
    <s v="No"/>
    <x v="0"/>
    <x v="0"/>
    <x v="0"/>
    <x v="1"/>
    <x v="0"/>
    <x v="0"/>
    <n v="37596"/>
    <n v="27724.29"/>
    <x v="0"/>
    <x v="0"/>
    <x v="0"/>
    <x v="43"/>
  </r>
  <r>
    <s v="ID367"/>
    <s v="Mr. Austin"/>
    <x v="321"/>
    <n v="4.0999999999999996"/>
    <s v="No"/>
    <x v="0"/>
    <x v="0"/>
    <x v="3"/>
    <x v="0"/>
    <x v="1"/>
    <x v="2"/>
    <n v="33788"/>
    <n v="27696.11"/>
    <x v="0"/>
    <x v="2"/>
    <x v="3"/>
    <x v="34"/>
  </r>
  <r>
    <s v="ID368"/>
    <s v="Ms. Berenice"/>
    <x v="322"/>
    <n v="4.2300000000000004"/>
    <s v="Yes"/>
    <x v="0"/>
    <x v="1"/>
    <x v="3"/>
    <x v="0"/>
    <x v="0"/>
    <x v="2"/>
    <n v="35710"/>
    <n v="27625.17"/>
    <x v="0"/>
    <x v="1"/>
    <x v="3"/>
    <x v="31"/>
  </r>
  <r>
    <s v="ID369"/>
    <s v="Mr. Kenneth"/>
    <x v="323"/>
    <n v="6.48"/>
    <s v="Yes"/>
    <x v="0"/>
    <x v="1"/>
    <x v="3"/>
    <x v="0"/>
    <x v="0"/>
    <x v="1"/>
    <n v="35682"/>
    <n v="27619.360000000001"/>
    <x v="1"/>
    <x v="0"/>
    <x v="3"/>
    <x v="31"/>
  </r>
  <r>
    <s v="ID370"/>
    <s v="Mr. Miguel"/>
    <x v="190"/>
    <n v="5.53"/>
    <s v="No"/>
    <x v="0"/>
    <x v="0"/>
    <x v="3"/>
    <x v="0"/>
    <x v="1"/>
    <x v="2"/>
    <n v="33766"/>
    <n v="27614.71"/>
    <x v="1"/>
    <x v="0"/>
    <x v="3"/>
    <x v="34"/>
  </r>
  <r>
    <s v="ID371"/>
    <s v="Ms. Hadley"/>
    <x v="324"/>
    <n v="4.07"/>
    <s v="Yes"/>
    <x v="0"/>
    <x v="0"/>
    <x v="0"/>
    <x v="0"/>
    <x v="3"/>
    <x v="2"/>
    <n v="31357"/>
    <n v="27598.93"/>
    <x v="1"/>
    <x v="1"/>
    <x v="3"/>
    <x v="17"/>
  </r>
  <r>
    <s v="ID372"/>
    <s v="Mr. Taylor"/>
    <x v="325"/>
    <n v="5.51"/>
    <s v="No"/>
    <x v="0"/>
    <x v="0"/>
    <x v="3"/>
    <x v="0"/>
    <x v="3"/>
    <x v="2"/>
    <n v="30885"/>
    <n v="27534.53"/>
    <x v="1"/>
    <x v="2"/>
    <x v="3"/>
    <x v="32"/>
  </r>
  <r>
    <s v="ID373"/>
    <s v="Ms. Tenielle"/>
    <x v="326"/>
    <n v="11.66"/>
    <s v="No"/>
    <x v="0"/>
    <x v="0"/>
    <x v="0"/>
    <x v="0"/>
    <x v="1"/>
    <x v="0"/>
    <n v="24034"/>
    <n v="27533.91"/>
    <x v="1"/>
    <x v="0"/>
    <x v="0"/>
    <x v="11"/>
  </r>
  <r>
    <s v="ID374"/>
    <s v="Ms. Andrea"/>
    <x v="327"/>
    <n v="7.26"/>
    <s v="Yes"/>
    <x v="0"/>
    <x v="0"/>
    <x v="0"/>
    <x v="0"/>
    <x v="3"/>
    <x v="0"/>
    <n v="29862"/>
    <n v="27495.59"/>
    <x v="1"/>
    <x v="1"/>
    <x v="3"/>
    <x v="36"/>
  </r>
  <r>
    <s v="ID375"/>
    <s v="Ms. Nora"/>
    <x v="328"/>
    <n v="4.79"/>
    <s v="Yes"/>
    <x v="0"/>
    <x v="0"/>
    <x v="0"/>
    <x v="0"/>
    <x v="3"/>
    <x v="2"/>
    <n v="31386"/>
    <n v="27432.73"/>
    <x v="1"/>
    <x v="1"/>
    <x v="3"/>
    <x v="17"/>
  </r>
  <r>
    <s v="ID376"/>
    <s v="Mr. Zachary"/>
    <x v="329"/>
    <n v="4.68"/>
    <s v="Yes"/>
    <x v="0"/>
    <x v="0"/>
    <x v="3"/>
    <x v="1"/>
    <x v="2"/>
    <x v="2"/>
    <n v="32401"/>
    <n v="27375.9"/>
    <x v="1"/>
    <x v="0"/>
    <x v="5"/>
    <x v="23"/>
  </r>
  <r>
    <s v="ID377"/>
    <s v="Mr. Michael"/>
    <x v="32"/>
    <n v="4.33"/>
    <s v="Yes"/>
    <x v="0"/>
    <x v="1"/>
    <x v="3"/>
    <x v="1"/>
    <x v="0"/>
    <x v="2"/>
    <n v="25492"/>
    <n v="27346.04"/>
    <x v="1"/>
    <x v="2"/>
    <x v="0"/>
    <x v="16"/>
  </r>
  <r>
    <s v="ID378"/>
    <s v="Ms. Alyssa"/>
    <x v="330"/>
    <n v="11.89"/>
    <s v="No"/>
    <x v="0"/>
    <x v="0"/>
    <x v="0"/>
    <x v="1"/>
    <x v="0"/>
    <x v="0"/>
    <n v="24995"/>
    <n v="27322.73"/>
    <x v="1"/>
    <x v="2"/>
    <x v="0"/>
    <x v="22"/>
  </r>
  <r>
    <s v="ID379"/>
    <s v="Ms. Heather"/>
    <x v="323"/>
    <n v="5.24"/>
    <s v="No"/>
    <x v="0"/>
    <x v="0"/>
    <x v="0"/>
    <x v="0"/>
    <x v="0"/>
    <x v="2"/>
    <n v="36496"/>
    <n v="27236.959999999999"/>
    <x v="1"/>
    <x v="1"/>
    <x v="3"/>
    <x v="35"/>
  </r>
  <r>
    <s v="ID380"/>
    <s v="Mr. Dante"/>
    <x v="331"/>
    <n v="7.63"/>
    <s v="No"/>
    <x v="0"/>
    <x v="0"/>
    <x v="0"/>
    <x v="0"/>
    <x v="1"/>
    <x v="0"/>
    <n v="24097"/>
    <n v="27218.44"/>
    <x v="1"/>
    <x v="1"/>
    <x v="6"/>
    <x v="11"/>
  </r>
  <r>
    <s v="ID381"/>
    <s v="Ms. Sara"/>
    <x v="332"/>
    <n v="8.92"/>
    <s v="Yes"/>
    <x v="0"/>
    <x v="0"/>
    <x v="1"/>
    <x v="1"/>
    <x v="2"/>
    <x v="0"/>
    <n v="25843"/>
    <n v="27117.99"/>
    <x v="1"/>
    <x v="2"/>
    <x v="0"/>
    <x v="2"/>
  </r>
  <r>
    <s v="ID382"/>
    <s v="Mr. Scott"/>
    <x v="333"/>
    <n v="5.37"/>
    <s v="No"/>
    <x v="0"/>
    <x v="0"/>
    <x v="0"/>
    <x v="0"/>
    <x v="2"/>
    <x v="2"/>
    <n v="33220"/>
    <n v="27092.38"/>
    <x v="1"/>
    <x v="0"/>
    <x v="3"/>
    <x v="3"/>
  </r>
  <r>
    <s v="ID383"/>
    <s v="Mr. Sean"/>
    <x v="334"/>
    <n v="4.3099999999999996"/>
    <s v="No"/>
    <x v="0"/>
    <x v="0"/>
    <x v="0"/>
    <x v="0"/>
    <x v="1"/>
    <x v="2"/>
    <n v="34517"/>
    <n v="27080.639999999999"/>
    <x v="1"/>
    <x v="2"/>
    <x v="3"/>
    <x v="6"/>
  </r>
  <r>
    <s v="ID384"/>
    <s v="Ms. Danielle"/>
    <x v="335"/>
    <n v="10.46"/>
    <s v="No"/>
    <x v="0"/>
    <x v="0"/>
    <x v="2"/>
    <x v="0"/>
    <x v="2"/>
    <x v="0"/>
    <n v="21366"/>
    <n v="27037.91"/>
    <x v="1"/>
    <x v="2"/>
    <x v="0"/>
    <x v="7"/>
  </r>
  <r>
    <s v="ID385"/>
    <s v="Mr. Andrew"/>
    <x v="336"/>
    <n v="7.39"/>
    <s v="No"/>
    <x v="0"/>
    <x v="0"/>
    <x v="0"/>
    <x v="1"/>
    <x v="0"/>
    <x v="0"/>
    <n v="22106"/>
    <n v="27000.98"/>
    <x v="1"/>
    <x v="2"/>
    <x v="0"/>
    <x v="15"/>
  </r>
  <r>
    <s v="ID386"/>
    <s v="Mr. Joel"/>
    <x v="337"/>
    <n v="6.18"/>
    <s v="No"/>
    <x v="1"/>
    <x v="0"/>
    <x v="1"/>
    <x v="0"/>
    <x v="0"/>
    <x v="1"/>
    <n v="36839"/>
    <n v="26936.98"/>
    <x v="1"/>
    <x v="0"/>
    <x v="3"/>
    <x v="21"/>
  </r>
  <r>
    <s v="ID387"/>
    <s v="Ms. Michelle"/>
    <x v="338"/>
    <n v="8.86"/>
    <s v="No"/>
    <x v="0"/>
    <x v="0"/>
    <x v="0"/>
    <x v="0"/>
    <x v="0"/>
    <x v="0"/>
    <n v="37424"/>
    <n v="26927.69"/>
    <x v="1"/>
    <x v="2"/>
    <x v="3"/>
    <x v="43"/>
  </r>
  <r>
    <s v="ID388"/>
    <s v="Mr. Michael"/>
    <x v="339"/>
    <n v="10.96"/>
    <s v="No"/>
    <x v="0"/>
    <x v="0"/>
    <x v="2"/>
    <x v="0"/>
    <x v="2"/>
    <x v="0"/>
    <n v="21544"/>
    <n v="26926.51"/>
    <x v="1"/>
    <x v="1"/>
    <x v="0"/>
    <x v="7"/>
  </r>
  <r>
    <s v="ID389"/>
    <s v="Ms. Nikki"/>
    <x v="340"/>
    <n v="6.28"/>
    <s v="No"/>
    <x v="0"/>
    <x v="0"/>
    <x v="0"/>
    <x v="0"/>
    <x v="2"/>
    <x v="1"/>
    <n v="33472"/>
    <n v="26912.560000000001"/>
    <x v="1"/>
    <x v="2"/>
    <x v="3"/>
    <x v="42"/>
  </r>
  <r>
    <s v="ID390"/>
    <s v="Ms. Summer"/>
    <x v="341"/>
    <n v="6.29"/>
    <s v="Yes"/>
    <x v="0"/>
    <x v="0"/>
    <x v="3"/>
    <x v="0"/>
    <x v="3"/>
    <x v="1"/>
    <n v="32346"/>
    <n v="26607.89"/>
    <x v="1"/>
    <x v="1"/>
    <x v="3"/>
    <x v="23"/>
  </r>
  <r>
    <s v="ID391"/>
    <s v="Mr. Edward"/>
    <x v="342"/>
    <n v="4.0199999999999996"/>
    <s v="No"/>
    <x v="1"/>
    <x v="0"/>
    <x v="3"/>
    <x v="0"/>
    <x v="0"/>
    <x v="2"/>
    <n v="38235"/>
    <n v="26479.4"/>
    <x v="1"/>
    <x v="2"/>
    <x v="3"/>
    <x v="41"/>
  </r>
  <r>
    <s v="ID392"/>
    <s v="Mr. Ryan"/>
    <x v="17"/>
    <n v="11.95"/>
    <s v="Yes"/>
    <x v="0"/>
    <x v="0"/>
    <x v="1"/>
    <x v="1"/>
    <x v="0"/>
    <x v="0"/>
    <n v="25807"/>
    <n v="26467.1"/>
    <x v="1"/>
    <x v="0"/>
    <x v="1"/>
    <x v="2"/>
  </r>
  <r>
    <s v="ID393"/>
    <s v="Ms. Kacee"/>
    <x v="343"/>
    <n v="8.7100000000000009"/>
    <s v="No"/>
    <x v="0"/>
    <x v="0"/>
    <x v="0"/>
    <x v="1"/>
    <x v="0"/>
    <x v="0"/>
    <n v="27293"/>
    <n v="26392.26"/>
    <x v="1"/>
    <x v="2"/>
    <x v="2"/>
    <x v="19"/>
  </r>
  <r>
    <s v="ID394"/>
    <s v="Mr. Dave"/>
    <x v="344"/>
    <n v="4.67"/>
    <s v="No"/>
    <x v="1"/>
    <x v="0"/>
    <x v="3"/>
    <x v="0"/>
    <x v="0"/>
    <x v="2"/>
    <n v="38326"/>
    <n v="26316.59"/>
    <x v="1"/>
    <x v="0"/>
    <x v="3"/>
    <x v="41"/>
  </r>
  <r>
    <s v="ID395"/>
    <s v="Ms. Maryanna"/>
    <x v="345"/>
    <n v="11.14"/>
    <s v="Yes"/>
    <x v="0"/>
    <x v="0"/>
    <x v="3"/>
    <x v="1"/>
    <x v="2"/>
    <x v="0"/>
    <n v="27549"/>
    <n v="26236.58"/>
    <x v="1"/>
    <x v="1"/>
    <x v="3"/>
    <x v="19"/>
  </r>
  <r>
    <s v="ID396"/>
    <s v="Ms. Jessica"/>
    <x v="346"/>
    <n v="9.0500000000000007"/>
    <s v="No"/>
    <x v="0"/>
    <x v="0"/>
    <x v="1"/>
    <x v="1"/>
    <x v="1"/>
    <x v="0"/>
    <n v="26852"/>
    <n v="26140.36"/>
    <x v="1"/>
    <x v="0"/>
    <x v="3"/>
    <x v="30"/>
  </r>
  <r>
    <s v="ID397"/>
    <s v="Ms. Deanna"/>
    <x v="347"/>
    <n v="11.31"/>
    <s v="No"/>
    <x v="0"/>
    <x v="0"/>
    <x v="0"/>
    <x v="0"/>
    <x v="2"/>
    <x v="0"/>
    <n v="37540"/>
    <n v="26125.67"/>
    <x v="1"/>
    <x v="1"/>
    <x v="0"/>
    <x v="43"/>
  </r>
  <r>
    <s v="ID398"/>
    <s v="Mr. Peter"/>
    <x v="312"/>
    <n v="4.68"/>
    <s v="Yes"/>
    <x v="0"/>
    <x v="0"/>
    <x v="1"/>
    <x v="0"/>
    <x v="1"/>
    <x v="2"/>
    <n v="24297"/>
    <n v="26109.33"/>
    <x v="1"/>
    <x v="0"/>
    <x v="1"/>
    <x v="24"/>
  </r>
  <r>
    <s v="ID399"/>
    <s v="Ms. Rebecca"/>
    <x v="348"/>
    <n v="6.05"/>
    <s v="Yes"/>
    <x v="1"/>
    <x v="0"/>
    <x v="3"/>
    <x v="0"/>
    <x v="1"/>
    <x v="1"/>
    <n v="36886"/>
    <n v="26026.97"/>
    <x v="1"/>
    <x v="0"/>
    <x v="3"/>
    <x v="21"/>
  </r>
  <r>
    <s v="ID400"/>
    <s v="Ms. Elizabeth"/>
    <x v="349"/>
    <n v="4.68"/>
    <s v="Yes"/>
    <x v="0"/>
    <x v="0"/>
    <x v="0"/>
    <x v="1"/>
    <x v="0"/>
    <x v="2"/>
    <n v="37047"/>
    <n v="26018.95"/>
    <x v="1"/>
    <x v="2"/>
    <x v="1"/>
    <x v="21"/>
  </r>
  <r>
    <s v="ID401"/>
    <s v="Mr. Gregory"/>
    <x v="350"/>
    <n v="9.5"/>
    <s v="Yes"/>
    <x v="0"/>
    <x v="0"/>
    <x v="1"/>
    <x v="1"/>
    <x v="1"/>
    <x v="0"/>
    <n v="25905"/>
    <n v="25992.82"/>
    <x v="1"/>
    <x v="2"/>
    <x v="0"/>
    <x v="2"/>
  </r>
  <r>
    <s v="ID402"/>
    <s v="Ms. Sarah"/>
    <x v="351"/>
    <n v="10.84"/>
    <s v="Yes"/>
    <x v="0"/>
    <x v="1"/>
    <x v="3"/>
    <x v="0"/>
    <x v="2"/>
    <x v="0"/>
    <n v="23244"/>
    <n v="25678.78"/>
    <x v="1"/>
    <x v="0"/>
    <x v="1"/>
    <x v="8"/>
  </r>
  <r>
    <s v="ID403"/>
    <s v="Ms. Anne"/>
    <x v="352"/>
    <n v="5.88"/>
    <s v="No"/>
    <x v="0"/>
    <x v="0"/>
    <x v="1"/>
    <x v="1"/>
    <x v="1"/>
    <x v="1"/>
    <n v="26497"/>
    <n v="25656.58"/>
    <x v="1"/>
    <x v="0"/>
    <x v="2"/>
    <x v="28"/>
  </r>
  <r>
    <s v="ID404"/>
    <s v="Mr. Christopher"/>
    <x v="353"/>
    <n v="5.24"/>
    <s v="Yes"/>
    <x v="0"/>
    <x v="0"/>
    <x v="0"/>
    <x v="0"/>
    <x v="1"/>
    <x v="2"/>
    <n v="37105"/>
    <n v="25648.98"/>
    <x v="1"/>
    <x v="1"/>
    <x v="3"/>
    <x v="47"/>
  </r>
  <r>
    <s v="ID405"/>
    <s v="Mr. Elliot"/>
    <x v="247"/>
    <n v="11.75"/>
    <s v="No"/>
    <x v="0"/>
    <x v="0"/>
    <x v="0"/>
    <x v="1"/>
    <x v="1"/>
    <x v="0"/>
    <n v="25183"/>
    <n v="25517.11"/>
    <x v="1"/>
    <x v="0"/>
    <x v="6"/>
    <x v="0"/>
  </r>
  <r>
    <s v="ID406"/>
    <s v="Mr. Christopher"/>
    <x v="354"/>
    <n v="6.97"/>
    <s v="No"/>
    <x v="0"/>
    <x v="0"/>
    <x v="0"/>
    <x v="0"/>
    <x v="1"/>
    <x v="0"/>
    <n v="25072"/>
    <n v="25382.3"/>
    <x v="1"/>
    <x v="2"/>
    <x v="3"/>
    <x v="0"/>
  </r>
  <r>
    <s v="ID407"/>
    <s v="Mr. Corey"/>
    <x v="355"/>
    <n v="4.76"/>
    <s v="No"/>
    <x v="0"/>
    <x v="0"/>
    <x v="1"/>
    <x v="1"/>
    <x v="0"/>
    <x v="2"/>
    <n v="26568"/>
    <n v="25333.33"/>
    <x v="1"/>
    <x v="2"/>
    <x v="6"/>
    <x v="28"/>
  </r>
  <r>
    <s v="ID408"/>
    <s v="Mr. Patrick"/>
    <x v="356"/>
    <n v="8.24"/>
    <s v="Yes"/>
    <x v="0"/>
    <x v="0"/>
    <x v="3"/>
    <x v="0"/>
    <x v="1"/>
    <x v="0"/>
    <n v="27742"/>
    <n v="25309.49"/>
    <x v="1"/>
    <x v="1"/>
    <x v="3"/>
    <x v="27"/>
  </r>
  <r>
    <s v="ID409"/>
    <s v="Mr. Anthony"/>
    <x v="357"/>
    <n v="4.76"/>
    <s v="No"/>
    <x v="0"/>
    <x v="0"/>
    <x v="3"/>
    <x v="0"/>
    <x v="2"/>
    <x v="2"/>
    <n v="36123"/>
    <n v="25127.22"/>
    <x v="1"/>
    <x v="0"/>
    <x v="3"/>
    <x v="44"/>
  </r>
  <r>
    <s v="ID410"/>
    <s v="Ms. Melissa"/>
    <x v="358"/>
    <n v="6.03"/>
    <s v="No"/>
    <x v="0"/>
    <x v="0"/>
    <x v="3"/>
    <x v="1"/>
    <x v="2"/>
    <x v="1"/>
    <n v="35960"/>
    <n v="25081.77"/>
    <x v="1"/>
    <x v="2"/>
    <x v="0"/>
    <x v="44"/>
  </r>
  <r>
    <s v="ID411"/>
    <s v="Ms. Raven"/>
    <x v="359"/>
    <n v="4.07"/>
    <s v="Yes"/>
    <x v="0"/>
    <x v="0"/>
    <x v="3"/>
    <x v="0"/>
    <x v="2"/>
    <x v="2"/>
    <n v="35037"/>
    <n v="25075.97"/>
    <x v="1"/>
    <x v="2"/>
    <x v="3"/>
    <x v="40"/>
  </r>
  <r>
    <s v="ID412"/>
    <s v="Mr. Christopher"/>
    <x v="360"/>
    <n v="8.26"/>
    <s v="Yes"/>
    <x v="0"/>
    <x v="0"/>
    <x v="3"/>
    <x v="0"/>
    <x v="1"/>
    <x v="0"/>
    <n v="27712"/>
    <n v="24915.22"/>
    <x v="1"/>
    <x v="0"/>
    <x v="1"/>
    <x v="27"/>
  </r>
  <r>
    <s v="ID413"/>
    <s v="Ms. Kendra"/>
    <x v="3"/>
    <n v="4.76"/>
    <s v="No"/>
    <x v="0"/>
    <x v="0"/>
    <x v="3"/>
    <x v="1"/>
    <x v="0"/>
    <x v="2"/>
    <n v="31942"/>
    <n v="24915.05"/>
    <x v="1"/>
    <x v="1"/>
    <x v="2"/>
    <x v="38"/>
  </r>
  <r>
    <s v="ID414"/>
    <s v="Ms. Jordan"/>
    <x v="361"/>
    <n v="6.13"/>
    <s v="Yes"/>
    <x v="0"/>
    <x v="1"/>
    <x v="3"/>
    <x v="0"/>
    <x v="2"/>
    <x v="1"/>
    <n v="25407"/>
    <n v="24873.38"/>
    <x v="1"/>
    <x v="1"/>
    <x v="2"/>
    <x v="16"/>
  </r>
  <r>
    <s v="ID415"/>
    <s v="Mr. Nils"/>
    <x v="362"/>
    <n v="10.47"/>
    <s v="Yes"/>
    <x v="0"/>
    <x v="0"/>
    <x v="1"/>
    <x v="0"/>
    <x v="2"/>
    <x v="0"/>
    <n v="25898"/>
    <n v="24869.84"/>
    <x v="1"/>
    <x v="2"/>
    <x v="4"/>
    <x v="2"/>
  </r>
  <r>
    <s v="ID416"/>
    <s v="Mr. Scott"/>
    <x v="363"/>
    <n v="4.04"/>
    <s v="Yes"/>
    <x v="0"/>
    <x v="0"/>
    <x v="3"/>
    <x v="0"/>
    <x v="2"/>
    <x v="2"/>
    <n v="34860"/>
    <n v="24863.25"/>
    <x v="1"/>
    <x v="0"/>
    <x v="3"/>
    <x v="40"/>
  </r>
  <r>
    <s v="ID417"/>
    <s v="Ms. Angela"/>
    <x v="364"/>
    <n v="5.74"/>
    <s v="No"/>
    <x v="0"/>
    <x v="0"/>
    <x v="0"/>
    <x v="0"/>
    <x v="2"/>
    <x v="1"/>
    <n v="34586"/>
    <n v="24817.25"/>
    <x v="1"/>
    <x v="2"/>
    <x v="3"/>
    <x v="6"/>
  </r>
  <r>
    <s v="ID418"/>
    <s v="Ms. Allison"/>
    <x v="365"/>
    <n v="6.33"/>
    <s v="No"/>
    <x v="0"/>
    <x v="0"/>
    <x v="3"/>
    <x v="0"/>
    <x v="3"/>
    <x v="1"/>
    <n v="33888"/>
    <n v="24795.040000000001"/>
    <x v="1"/>
    <x v="0"/>
    <x v="3"/>
    <x v="34"/>
  </r>
  <r>
    <s v="ID419"/>
    <s v="Ms. Caitlin"/>
    <x v="366"/>
    <n v="4.28"/>
    <s v="Yes"/>
    <x v="0"/>
    <x v="0"/>
    <x v="0"/>
    <x v="1"/>
    <x v="1"/>
    <x v="2"/>
    <n v="35305"/>
    <n v="24671.66"/>
    <x v="1"/>
    <x v="1"/>
    <x v="2"/>
    <x v="45"/>
  </r>
  <r>
    <s v="ID420"/>
    <s v="Ms. Tracy"/>
    <x v="367"/>
    <n v="9.4700000000000006"/>
    <s v="Yes"/>
    <x v="0"/>
    <x v="0"/>
    <x v="1"/>
    <x v="0"/>
    <x v="1"/>
    <x v="0"/>
    <n v="25731"/>
    <n v="24667.42"/>
    <x v="1"/>
    <x v="0"/>
    <x v="0"/>
    <x v="2"/>
  </r>
  <r>
    <s v="ID421"/>
    <s v="Mr. Dustin"/>
    <x v="368"/>
    <n v="4.8499999999999996"/>
    <s v="Yes"/>
    <x v="0"/>
    <x v="0"/>
    <x v="0"/>
    <x v="1"/>
    <x v="1"/>
    <x v="2"/>
    <n v="28045"/>
    <n v="24603.05"/>
    <x v="1"/>
    <x v="2"/>
    <x v="3"/>
    <x v="1"/>
  </r>
  <r>
    <s v="ID422"/>
    <s v="Ms. Jenny"/>
    <x v="308"/>
    <n v="11.03"/>
    <s v="Yes"/>
    <x v="0"/>
    <x v="0"/>
    <x v="3"/>
    <x v="0"/>
    <x v="1"/>
    <x v="0"/>
    <n v="27558"/>
    <n v="24535.7"/>
    <x v="1"/>
    <x v="2"/>
    <x v="1"/>
    <x v="27"/>
  </r>
  <r>
    <s v="ID423"/>
    <s v="Ms. Emily"/>
    <x v="368"/>
    <n v="5.22"/>
    <s v="No"/>
    <x v="0"/>
    <x v="0"/>
    <x v="1"/>
    <x v="0"/>
    <x v="1"/>
    <x v="2"/>
    <n v="26556"/>
    <n v="24520.26"/>
    <x v="1"/>
    <x v="0"/>
    <x v="3"/>
    <x v="28"/>
  </r>
  <r>
    <s v="ID424"/>
    <s v="Ms. Fabienne"/>
    <x v="369"/>
    <n v="9.52"/>
    <s v="Yes"/>
    <x v="0"/>
    <x v="0"/>
    <x v="1"/>
    <x v="1"/>
    <x v="1"/>
    <x v="0"/>
    <n v="22575"/>
    <n v="24513.09"/>
    <x v="1"/>
    <x v="2"/>
    <x v="0"/>
    <x v="12"/>
  </r>
  <r>
    <s v="ID425"/>
    <s v="Mr. Jordan"/>
    <x v="226"/>
    <n v="11.09"/>
    <s v="No"/>
    <x v="0"/>
    <x v="0"/>
    <x v="0"/>
    <x v="1"/>
    <x v="0"/>
    <x v="0"/>
    <n v="25025"/>
    <n v="24476.48"/>
    <x v="1"/>
    <x v="2"/>
    <x v="1"/>
    <x v="0"/>
  </r>
  <r>
    <s v="ID426"/>
    <s v="Mr. Matt"/>
    <x v="352"/>
    <n v="9.4499999999999993"/>
    <s v="Yes"/>
    <x v="0"/>
    <x v="0"/>
    <x v="1"/>
    <x v="0"/>
    <x v="1"/>
    <x v="0"/>
    <n v="25902"/>
    <n v="24393.62"/>
    <x v="1"/>
    <x v="0"/>
    <x v="1"/>
    <x v="2"/>
  </r>
  <r>
    <s v="ID427"/>
    <s v="Ms. Taryn"/>
    <x v="370"/>
    <n v="5.51"/>
    <s v="No"/>
    <x v="0"/>
    <x v="0"/>
    <x v="0"/>
    <x v="0"/>
    <x v="2"/>
    <x v="2"/>
    <n v="36440"/>
    <n v="24387.74"/>
    <x v="1"/>
    <x v="1"/>
    <x v="3"/>
    <x v="35"/>
  </r>
  <r>
    <s v="ID428"/>
    <s v="Ms. Temima"/>
    <x v="371"/>
    <n v="4.18"/>
    <s v="No"/>
    <x v="1"/>
    <x v="0"/>
    <x v="3"/>
    <x v="0"/>
    <x v="1"/>
    <x v="2"/>
    <n v="38202"/>
    <n v="24294.02"/>
    <x v="1"/>
    <x v="1"/>
    <x v="3"/>
    <x v="41"/>
  </r>
  <r>
    <s v="ID429"/>
    <s v="Ms. Jennifer"/>
    <x v="372"/>
    <n v="5.98"/>
    <s v="Yes"/>
    <x v="0"/>
    <x v="0"/>
    <x v="3"/>
    <x v="1"/>
    <x v="0"/>
    <x v="1"/>
    <n v="23727"/>
    <n v="24227.34"/>
    <x v="1"/>
    <x v="1"/>
    <x v="0"/>
    <x v="13"/>
  </r>
  <r>
    <s v="ID430"/>
    <s v="Ms. Serena"/>
    <x v="373"/>
    <n v="10.16"/>
    <s v="No"/>
    <x v="0"/>
    <x v="0"/>
    <x v="0"/>
    <x v="0"/>
    <x v="1"/>
    <x v="0"/>
    <n v="27282"/>
    <n v="24180.93"/>
    <x v="1"/>
    <x v="1"/>
    <x v="0"/>
    <x v="19"/>
  </r>
  <r>
    <s v="ID431"/>
    <s v="Ms. Victoria"/>
    <x v="374"/>
    <n v="11.71"/>
    <s v="No"/>
    <x v="0"/>
    <x v="0"/>
    <x v="1"/>
    <x v="0"/>
    <x v="2"/>
    <x v="0"/>
    <n v="26828"/>
    <n v="24106.91"/>
    <x v="1"/>
    <x v="2"/>
    <x v="2"/>
    <x v="30"/>
  </r>
  <r>
    <s v="ID432"/>
    <s v="Ms. Phoebe"/>
    <x v="375"/>
    <n v="5.23"/>
    <s v="No"/>
    <x v="0"/>
    <x v="1"/>
    <x v="3"/>
    <x v="1"/>
    <x v="0"/>
    <x v="2"/>
    <n v="37985"/>
    <n v="24059.68"/>
    <x v="1"/>
    <x v="2"/>
    <x v="1"/>
    <x v="39"/>
  </r>
  <r>
    <s v="ID433"/>
    <s v="Mr. Corey"/>
    <x v="376"/>
    <n v="6.85"/>
    <s v="No"/>
    <x v="0"/>
    <x v="0"/>
    <x v="0"/>
    <x v="0"/>
    <x v="2"/>
    <x v="0"/>
    <n v="26124"/>
    <n v="23967.38"/>
    <x v="1"/>
    <x v="2"/>
    <x v="1"/>
    <x v="14"/>
  </r>
  <r>
    <s v="ID434"/>
    <s v="Ms. Rebecca"/>
    <x v="377"/>
    <n v="7.05"/>
    <s v="Yes"/>
    <x v="0"/>
    <x v="0"/>
    <x v="1"/>
    <x v="0"/>
    <x v="2"/>
    <x v="0"/>
    <n v="25788"/>
    <n v="23887.66"/>
    <x v="1"/>
    <x v="0"/>
    <x v="1"/>
    <x v="2"/>
  </r>
  <r>
    <s v="ID435"/>
    <s v="Mr. Nicholas"/>
    <x v="304"/>
    <n v="11.64"/>
    <s v="No"/>
    <x v="0"/>
    <x v="0"/>
    <x v="1"/>
    <x v="0"/>
    <x v="1"/>
    <x v="0"/>
    <n v="26842"/>
    <n v="23807.24"/>
    <x v="1"/>
    <x v="0"/>
    <x v="1"/>
    <x v="30"/>
  </r>
  <r>
    <s v="ID436"/>
    <s v="Mr. Christian"/>
    <x v="378"/>
    <n v="10.52"/>
    <s v="No"/>
    <x v="0"/>
    <x v="0"/>
    <x v="0"/>
    <x v="0"/>
    <x v="1"/>
    <x v="0"/>
    <n v="27182"/>
    <n v="23568.27"/>
    <x v="1"/>
    <x v="2"/>
    <x v="3"/>
    <x v="30"/>
  </r>
  <r>
    <s v="ID437"/>
    <s v="Mr. Jonathon"/>
    <x v="97"/>
    <n v="4.01"/>
    <s v="Yes"/>
    <x v="0"/>
    <x v="1"/>
    <x v="3"/>
    <x v="1"/>
    <x v="0"/>
    <x v="2"/>
    <n v="30554"/>
    <n v="23563.02"/>
    <x v="1"/>
    <x v="2"/>
    <x v="0"/>
    <x v="33"/>
  </r>
  <r>
    <s v="ID438"/>
    <s v="Ms. Caroline"/>
    <x v="379"/>
    <n v="8.56"/>
    <s v="Yes"/>
    <x v="0"/>
    <x v="0"/>
    <x v="3"/>
    <x v="0"/>
    <x v="1"/>
    <x v="0"/>
    <n v="27711"/>
    <n v="23401.31"/>
    <x v="1"/>
    <x v="0"/>
    <x v="2"/>
    <x v="27"/>
  </r>
  <r>
    <s v="ID439"/>
    <s v="Mr. Joshua"/>
    <x v="380"/>
    <n v="10.5"/>
    <s v="No"/>
    <x v="0"/>
    <x v="0"/>
    <x v="1"/>
    <x v="0"/>
    <x v="1"/>
    <x v="0"/>
    <n v="26959"/>
    <n v="23306.55"/>
    <x v="1"/>
    <x v="2"/>
    <x v="3"/>
    <x v="30"/>
  </r>
  <r>
    <s v="ID440"/>
    <s v="Ms. Nichole"/>
    <x v="362"/>
    <n v="6.39"/>
    <s v="No"/>
    <x v="0"/>
    <x v="0"/>
    <x v="0"/>
    <x v="1"/>
    <x v="2"/>
    <x v="1"/>
    <n v="34610"/>
    <n v="23288.93"/>
    <x v="1"/>
    <x v="0"/>
    <x v="2"/>
    <x v="6"/>
  </r>
  <r>
    <s v="ID441"/>
    <s v="Ms. Denise"/>
    <x v="251"/>
    <n v="5.71"/>
    <s v="Yes"/>
    <x v="0"/>
    <x v="1"/>
    <x v="3"/>
    <x v="0"/>
    <x v="2"/>
    <x v="1"/>
    <n v="25521"/>
    <n v="23244.79"/>
    <x v="1"/>
    <x v="0"/>
    <x v="0"/>
    <x v="16"/>
  </r>
  <r>
    <s v="ID442"/>
    <s v="Mr. Peter"/>
    <x v="381"/>
    <n v="4.43"/>
    <s v="Yes"/>
    <x v="0"/>
    <x v="1"/>
    <x v="3"/>
    <x v="1"/>
    <x v="2"/>
    <x v="2"/>
    <n v="35649"/>
    <n v="23241.47"/>
    <x v="1"/>
    <x v="0"/>
    <x v="10"/>
    <x v="31"/>
  </r>
  <r>
    <s v="ID443"/>
    <s v="Mr. Johnson"/>
    <x v="382"/>
    <n v="5.52"/>
    <s v="No"/>
    <x v="0"/>
    <x v="1"/>
    <x v="3"/>
    <x v="1"/>
    <x v="0"/>
    <x v="2"/>
    <n v="37969"/>
    <n v="23082.959999999999"/>
    <x v="1"/>
    <x v="2"/>
    <x v="3"/>
    <x v="39"/>
  </r>
  <r>
    <s v="ID444"/>
    <s v="Ms. Katherine"/>
    <x v="383"/>
    <n v="9.1999999999999993"/>
    <s v="Yes"/>
    <x v="0"/>
    <x v="0"/>
    <x v="3"/>
    <x v="0"/>
    <x v="1"/>
    <x v="0"/>
    <n v="27646"/>
    <n v="23065.42"/>
    <x v="1"/>
    <x v="2"/>
    <x v="0"/>
    <x v="27"/>
  </r>
  <r>
    <s v="ID445"/>
    <s v="Ms. Lynda"/>
    <x v="26"/>
    <n v="10.97"/>
    <s v="Yes"/>
    <x v="0"/>
    <x v="0"/>
    <x v="1"/>
    <x v="1"/>
    <x v="0"/>
    <x v="0"/>
    <n v="25881"/>
    <n v="23045.57"/>
    <x v="1"/>
    <x v="2"/>
    <x v="2"/>
    <x v="2"/>
  </r>
  <r>
    <s v="ID446"/>
    <s v="Mr. Anthony"/>
    <x v="384"/>
    <n v="4.25"/>
    <s v="No"/>
    <x v="0"/>
    <x v="1"/>
    <x v="3"/>
    <x v="1"/>
    <x v="1"/>
    <x v="2"/>
    <n v="37827"/>
    <n v="22493.66"/>
    <x v="1"/>
    <x v="1"/>
    <x v="1"/>
    <x v="39"/>
  </r>
  <r>
    <s v="ID447"/>
    <s v="Ms. Linnea"/>
    <x v="385"/>
    <n v="5.23"/>
    <s v="No"/>
    <x v="0"/>
    <x v="1"/>
    <x v="3"/>
    <x v="0"/>
    <x v="1"/>
    <x v="2"/>
    <n v="29173"/>
    <n v="22478.6"/>
    <x v="2"/>
    <x v="2"/>
    <x v="3"/>
    <x v="18"/>
  </r>
  <r>
    <s v="ID448"/>
    <s v="Mr. Massimiliano"/>
    <x v="386"/>
    <n v="5.96"/>
    <s v="Yes"/>
    <x v="0"/>
    <x v="1"/>
    <x v="3"/>
    <x v="0"/>
    <x v="1"/>
    <x v="1"/>
    <n v="30671"/>
    <n v="22462.04"/>
    <x v="2"/>
    <x v="1"/>
    <x v="9"/>
    <x v="33"/>
  </r>
  <r>
    <s v="ID449"/>
    <s v="Mr. James"/>
    <x v="387"/>
    <n v="4.29"/>
    <s v="Yes"/>
    <x v="0"/>
    <x v="0"/>
    <x v="1"/>
    <x v="0"/>
    <x v="2"/>
    <x v="2"/>
    <n v="24337"/>
    <n v="22412.65"/>
    <x v="2"/>
    <x v="0"/>
    <x v="7"/>
    <x v="24"/>
  </r>
  <r>
    <s v="ID450"/>
    <s v="Ms. Lauren"/>
    <x v="388"/>
    <n v="4.09"/>
    <s v="No"/>
    <x v="0"/>
    <x v="0"/>
    <x v="0"/>
    <x v="1"/>
    <x v="2"/>
    <x v="2"/>
    <n v="36398"/>
    <n v="22395.74"/>
    <x v="2"/>
    <x v="2"/>
    <x v="2"/>
    <x v="35"/>
  </r>
  <r>
    <s v="ID451"/>
    <s v="Ms. Michele"/>
    <x v="389"/>
    <n v="4.88"/>
    <s v="No"/>
    <x v="0"/>
    <x v="0"/>
    <x v="0"/>
    <x v="0"/>
    <x v="1"/>
    <x v="2"/>
    <n v="30312"/>
    <n v="22331.57"/>
    <x v="1"/>
    <x v="0"/>
    <x v="2"/>
    <x v="37"/>
  </r>
  <r>
    <s v="ID452"/>
    <s v="Mr. Xiao"/>
    <x v="358"/>
    <n v="6.76"/>
    <s v="No"/>
    <x v="0"/>
    <x v="0"/>
    <x v="0"/>
    <x v="0"/>
    <x v="2"/>
    <x v="0"/>
    <n v="26100"/>
    <n v="22218.11"/>
    <x v="1"/>
    <x v="0"/>
    <x v="0"/>
    <x v="14"/>
  </r>
  <r>
    <s v="ID453"/>
    <s v="Ms. Harper"/>
    <x v="390"/>
    <n v="10.67"/>
    <s v="No"/>
    <x v="0"/>
    <x v="0"/>
    <x v="0"/>
    <x v="1"/>
    <x v="2"/>
    <x v="0"/>
    <n v="23978"/>
    <n v="22192.44"/>
    <x v="2"/>
    <x v="1"/>
    <x v="0"/>
    <x v="11"/>
  </r>
  <r>
    <s v="ID454"/>
    <s v="Mr. Nick"/>
    <x v="391"/>
    <n v="6.21"/>
    <s v="No"/>
    <x v="0"/>
    <x v="0"/>
    <x v="0"/>
    <x v="0"/>
    <x v="0"/>
    <x v="1"/>
    <n v="29476"/>
    <n v="22144.03"/>
    <x v="1"/>
    <x v="2"/>
    <x v="3"/>
    <x v="25"/>
  </r>
  <r>
    <s v="ID455"/>
    <s v="Mr. Scott"/>
    <x v="392"/>
    <n v="5.03"/>
    <s v="Yes"/>
    <x v="0"/>
    <x v="0"/>
    <x v="0"/>
    <x v="0"/>
    <x v="3"/>
    <x v="2"/>
    <n v="37131"/>
    <n v="22097.62"/>
    <x v="2"/>
    <x v="1"/>
    <x v="3"/>
    <x v="47"/>
  </r>
  <r>
    <s v="ID456"/>
    <s v="Mr. Wilson"/>
    <x v="393"/>
    <n v="5.27"/>
    <s v="No"/>
    <x v="0"/>
    <x v="0"/>
    <x v="0"/>
    <x v="1"/>
    <x v="2"/>
    <x v="2"/>
    <n v="32795"/>
    <n v="21984.47"/>
    <x v="2"/>
    <x v="1"/>
    <x v="1"/>
    <x v="4"/>
  </r>
  <r>
    <s v="ID457"/>
    <s v="Mr. Lee"/>
    <x v="394"/>
    <n v="10.53"/>
    <s v="Yes"/>
    <x v="0"/>
    <x v="0"/>
    <x v="3"/>
    <x v="0"/>
    <x v="1"/>
    <x v="0"/>
    <n v="27747"/>
    <n v="21978.68"/>
    <x v="2"/>
    <x v="0"/>
    <x v="0"/>
    <x v="27"/>
  </r>
  <r>
    <s v="ID458"/>
    <s v="Mr. Shizhong"/>
    <x v="395"/>
    <n v="5.78"/>
    <s v="No"/>
    <x v="0"/>
    <x v="1"/>
    <x v="3"/>
    <x v="0"/>
    <x v="3"/>
    <x v="1"/>
    <n v="37892"/>
    <n v="21882.400000000001"/>
    <x v="1"/>
    <x v="1"/>
    <x v="3"/>
    <x v="39"/>
  </r>
  <r>
    <s v="ID459"/>
    <s v="Ms. Marie-Claire"/>
    <x v="278"/>
    <n v="4.3600000000000003"/>
    <s v="No"/>
    <x v="0"/>
    <x v="1"/>
    <x v="3"/>
    <x v="0"/>
    <x v="2"/>
    <x v="2"/>
    <n v="29084"/>
    <n v="21880.82"/>
    <x v="2"/>
    <x v="1"/>
    <x v="1"/>
    <x v="18"/>
  </r>
  <r>
    <s v="ID460"/>
    <s v="Mr. Todd"/>
    <x v="396"/>
    <n v="9.7200000000000006"/>
    <s v="Yes"/>
    <x v="0"/>
    <x v="1"/>
    <x v="3"/>
    <x v="1"/>
    <x v="0"/>
    <x v="0"/>
    <n v="23250"/>
    <n v="21797"/>
    <x v="2"/>
    <x v="1"/>
    <x v="3"/>
    <x v="8"/>
  </r>
  <r>
    <s v="ID461"/>
    <s v="Ms. Carolyn"/>
    <x v="295"/>
    <n v="5.18"/>
    <s v="No"/>
    <x v="0"/>
    <x v="1"/>
    <x v="3"/>
    <x v="0"/>
    <x v="1"/>
    <x v="2"/>
    <n v="29126"/>
    <n v="21774.32"/>
    <x v="2"/>
    <x v="2"/>
    <x v="1"/>
    <x v="18"/>
  </r>
  <r>
    <s v="ID462"/>
    <s v="Ms. Lindsey"/>
    <x v="397"/>
    <n v="5.29"/>
    <s v="No"/>
    <x v="0"/>
    <x v="1"/>
    <x v="3"/>
    <x v="0"/>
    <x v="1"/>
    <x v="2"/>
    <n v="29118"/>
    <n v="21771.34"/>
    <x v="2"/>
    <x v="1"/>
    <x v="2"/>
    <x v="18"/>
  </r>
  <r>
    <s v="ID463"/>
    <s v="Ms. Marissa"/>
    <x v="351"/>
    <n v="4.8600000000000003"/>
    <s v="Yes"/>
    <x v="0"/>
    <x v="0"/>
    <x v="0"/>
    <x v="0"/>
    <x v="2"/>
    <x v="2"/>
    <n v="27959"/>
    <n v="21677.279999999999"/>
    <x v="2"/>
    <x v="1"/>
    <x v="1"/>
    <x v="1"/>
  </r>
  <r>
    <s v="ID464"/>
    <s v="Mr. Jean"/>
    <x v="398"/>
    <n v="7.66"/>
    <s v="No"/>
    <x v="0"/>
    <x v="0"/>
    <x v="0"/>
    <x v="1"/>
    <x v="0"/>
    <x v="0"/>
    <n v="22966"/>
    <n v="21661.16"/>
    <x v="1"/>
    <x v="2"/>
    <x v="1"/>
    <x v="5"/>
  </r>
  <r>
    <s v="ID465"/>
    <s v="Ms. Danielle"/>
    <x v="399"/>
    <n v="6.1"/>
    <s v="Yes"/>
    <x v="0"/>
    <x v="1"/>
    <x v="3"/>
    <x v="0"/>
    <x v="2"/>
    <x v="1"/>
    <n v="30675"/>
    <n v="21659.93"/>
    <x v="2"/>
    <x v="0"/>
    <x v="2"/>
    <x v="33"/>
  </r>
  <r>
    <s v="ID466"/>
    <s v="Mr. Jim"/>
    <x v="400"/>
    <n v="4.4400000000000004"/>
    <s v="No"/>
    <x v="0"/>
    <x v="0"/>
    <x v="0"/>
    <x v="1"/>
    <x v="2"/>
    <x v="2"/>
    <n v="36323"/>
    <n v="21595.38"/>
    <x v="1"/>
    <x v="0"/>
    <x v="1"/>
    <x v="35"/>
  </r>
  <r>
    <s v="ID467"/>
    <s v="Mr. Matthew"/>
    <x v="389"/>
    <n v="6.15"/>
    <s v="No"/>
    <x v="0"/>
    <x v="0"/>
    <x v="0"/>
    <x v="0"/>
    <x v="1"/>
    <x v="1"/>
    <n v="33198"/>
    <n v="21472.48"/>
    <x v="1"/>
    <x v="2"/>
    <x v="1"/>
    <x v="3"/>
  </r>
  <r>
    <s v="ID468"/>
    <s v="Ms. Rachel"/>
    <x v="401"/>
    <n v="4.53"/>
    <s v="No"/>
    <x v="0"/>
    <x v="0"/>
    <x v="0"/>
    <x v="0"/>
    <x v="1"/>
    <x v="2"/>
    <n v="29468"/>
    <n v="21348.71"/>
    <x v="1"/>
    <x v="1"/>
    <x v="1"/>
    <x v="25"/>
  </r>
  <r>
    <s v="ID469"/>
    <s v="Ms. Corina"/>
    <x v="402"/>
    <n v="5.48"/>
    <s v="No"/>
    <x v="1"/>
    <x v="0"/>
    <x v="3"/>
    <x v="1"/>
    <x v="0"/>
    <x v="2"/>
    <n v="38203"/>
    <n v="21344.85"/>
    <x v="2"/>
    <x v="1"/>
    <x v="2"/>
    <x v="41"/>
  </r>
  <r>
    <s v="ID470"/>
    <s v="Mr. Guannan"/>
    <x v="403"/>
    <n v="5.48"/>
    <s v="No"/>
    <x v="0"/>
    <x v="0"/>
    <x v="0"/>
    <x v="0"/>
    <x v="2"/>
    <x v="2"/>
    <n v="29565"/>
    <n v="21259.38"/>
    <x v="2"/>
    <x v="0"/>
    <x v="9"/>
    <x v="25"/>
  </r>
  <r>
    <s v="ID471"/>
    <s v="Mr. Don"/>
    <x v="404"/>
    <n v="8.1"/>
    <s v="No"/>
    <x v="0"/>
    <x v="0"/>
    <x v="0"/>
    <x v="1"/>
    <x v="1"/>
    <x v="0"/>
    <n v="27275"/>
    <n v="21232.18"/>
    <x v="2"/>
    <x v="2"/>
    <x v="3"/>
    <x v="19"/>
  </r>
  <r>
    <s v="ID472"/>
    <s v="Mr. Chris"/>
    <x v="347"/>
    <n v="7.16"/>
    <s v="No"/>
    <x v="0"/>
    <x v="0"/>
    <x v="0"/>
    <x v="0"/>
    <x v="2"/>
    <x v="0"/>
    <n v="27316"/>
    <n v="21223.68"/>
    <x v="2"/>
    <x v="2"/>
    <x v="0"/>
    <x v="19"/>
  </r>
  <r>
    <s v="ID473"/>
    <s v="Mr. Gavin"/>
    <x v="405"/>
    <n v="4.55"/>
    <s v="Yes"/>
    <x v="0"/>
    <x v="1"/>
    <x v="3"/>
    <x v="0"/>
    <x v="2"/>
    <x v="2"/>
    <n v="25441"/>
    <n v="21195.82"/>
    <x v="2"/>
    <x v="1"/>
    <x v="0"/>
    <x v="16"/>
  </r>
  <r>
    <s v="ID474"/>
    <s v="Mr. David"/>
    <x v="192"/>
    <n v="6.03"/>
    <s v="No"/>
    <x v="0"/>
    <x v="0"/>
    <x v="0"/>
    <x v="0"/>
    <x v="2"/>
    <x v="1"/>
    <n v="28452"/>
    <n v="21098.55"/>
    <x v="2"/>
    <x v="0"/>
    <x v="1"/>
    <x v="29"/>
  </r>
  <r>
    <s v="ID475"/>
    <s v="Mr. Jatin"/>
    <x v="406"/>
    <n v="5.47"/>
    <s v="Yes"/>
    <x v="0"/>
    <x v="1"/>
    <x v="3"/>
    <x v="0"/>
    <x v="1"/>
    <x v="2"/>
    <n v="30499"/>
    <n v="21082.16"/>
    <x v="2"/>
    <x v="2"/>
    <x v="3"/>
    <x v="33"/>
  </r>
  <r>
    <s v="ID476"/>
    <s v="Mr. J"/>
    <x v="407"/>
    <n v="4.1500000000000004"/>
    <s v="Yes"/>
    <x v="0"/>
    <x v="0"/>
    <x v="3"/>
    <x v="1"/>
    <x v="0"/>
    <x v="2"/>
    <n v="23700"/>
    <n v="20893.060000000001"/>
    <x v="1"/>
    <x v="0"/>
    <x v="1"/>
    <x v="13"/>
  </r>
  <r>
    <s v="ID477"/>
    <s v="Ms. Angela"/>
    <x v="408"/>
    <n v="11.32"/>
    <s v="Yes"/>
    <x v="0"/>
    <x v="0"/>
    <x v="3"/>
    <x v="1"/>
    <x v="0"/>
    <x v="0"/>
    <n v="27736"/>
    <n v="20878.78"/>
    <x v="1"/>
    <x v="1"/>
    <x v="2"/>
    <x v="27"/>
  </r>
  <r>
    <s v="ID478"/>
    <s v="Mr. Blake"/>
    <x v="409"/>
    <n v="9.51"/>
    <s v="Yes"/>
    <x v="0"/>
    <x v="0"/>
    <x v="0"/>
    <x v="1"/>
    <x v="0"/>
    <x v="0"/>
    <n v="24723"/>
    <n v="20781.490000000002"/>
    <x v="1"/>
    <x v="0"/>
    <x v="0"/>
    <x v="22"/>
  </r>
  <r>
    <s v="ID479"/>
    <s v="Mr. Brian"/>
    <x v="410"/>
    <n v="7.67"/>
    <s v="Yes"/>
    <x v="0"/>
    <x v="0"/>
    <x v="3"/>
    <x v="0"/>
    <x v="1"/>
    <x v="0"/>
    <n v="31628"/>
    <n v="20773.63"/>
    <x v="1"/>
    <x v="0"/>
    <x v="6"/>
    <x v="26"/>
  </r>
  <r>
    <s v="ID480"/>
    <s v="Mr. Damon"/>
    <x v="411"/>
    <n v="6.23"/>
    <s v="No"/>
    <x v="0"/>
    <x v="0"/>
    <x v="3"/>
    <x v="0"/>
    <x v="1"/>
    <x v="1"/>
    <n v="33861"/>
    <n v="20745.990000000002"/>
    <x v="2"/>
    <x v="1"/>
    <x v="1"/>
    <x v="34"/>
  </r>
  <r>
    <s v="ID481"/>
    <s v="Mr. Jeffrey"/>
    <x v="412"/>
    <n v="8.9"/>
    <s v="No"/>
    <x v="0"/>
    <x v="0"/>
    <x v="0"/>
    <x v="1"/>
    <x v="0"/>
    <x v="0"/>
    <n v="23955"/>
    <n v="20709.02"/>
    <x v="2"/>
    <x v="2"/>
    <x v="9"/>
    <x v="11"/>
  </r>
  <r>
    <s v="ID482"/>
    <s v="Mr. Malcolm"/>
    <x v="413"/>
    <n v="7.79"/>
    <s v="Yes"/>
    <x v="0"/>
    <x v="0"/>
    <x v="0"/>
    <x v="1"/>
    <x v="0"/>
    <x v="0"/>
    <n v="24823"/>
    <n v="20630.28"/>
    <x v="1"/>
    <x v="0"/>
    <x v="3"/>
    <x v="22"/>
  </r>
  <r>
    <s v="ID483"/>
    <s v="Ms. Margaret"/>
    <x v="414"/>
    <n v="4.49"/>
    <s v="Yes"/>
    <x v="0"/>
    <x v="0"/>
    <x v="1"/>
    <x v="1"/>
    <x v="0"/>
    <x v="2"/>
    <n v="24297"/>
    <n v="20568.32"/>
    <x v="2"/>
    <x v="2"/>
    <x v="1"/>
    <x v="24"/>
  </r>
  <r>
    <s v="ID484"/>
    <s v="Ms. Helen"/>
    <x v="9"/>
    <n v="5.24"/>
    <s v="Yes"/>
    <x v="0"/>
    <x v="1"/>
    <x v="3"/>
    <x v="1"/>
    <x v="0"/>
    <x v="2"/>
    <n v="25489"/>
    <n v="20463"/>
    <x v="1"/>
    <x v="2"/>
    <x v="0"/>
    <x v="16"/>
  </r>
  <r>
    <s v="ID485"/>
    <s v="Mr. Matthew"/>
    <x v="415"/>
    <n v="9.6"/>
    <s v="No"/>
    <x v="0"/>
    <x v="0"/>
    <x v="0"/>
    <x v="1"/>
    <x v="0"/>
    <x v="0"/>
    <n v="22937"/>
    <n v="20446.849999999999"/>
    <x v="1"/>
    <x v="1"/>
    <x v="1"/>
    <x v="5"/>
  </r>
  <r>
    <s v="ID486"/>
    <s v="Mr. Jeff"/>
    <x v="356"/>
    <n v="5.78"/>
    <s v="Yes"/>
    <x v="0"/>
    <x v="0"/>
    <x v="0"/>
    <x v="1"/>
    <x v="1"/>
    <x v="1"/>
    <n v="31240"/>
    <n v="20420.599999999999"/>
    <x v="2"/>
    <x v="2"/>
    <x v="3"/>
    <x v="17"/>
  </r>
  <r>
    <s v="ID487"/>
    <s v="Mrs. Tara"/>
    <x v="416"/>
    <n v="7.02"/>
    <s v="No"/>
    <x v="0"/>
    <x v="0"/>
    <x v="0"/>
    <x v="1"/>
    <x v="0"/>
    <x v="0"/>
    <n v="22829"/>
    <n v="20354.5"/>
    <x v="2"/>
    <x v="2"/>
    <x v="11"/>
    <x v="5"/>
  </r>
  <r>
    <s v="ID488"/>
    <s v="Ms. Kristin"/>
    <x v="417"/>
    <n v="4.09"/>
    <s v="Yes"/>
    <x v="0"/>
    <x v="0"/>
    <x v="0"/>
    <x v="0"/>
    <x v="1"/>
    <x v="2"/>
    <n v="31307"/>
    <n v="20296.86"/>
    <x v="2"/>
    <x v="1"/>
    <x v="2"/>
    <x v="17"/>
  </r>
  <r>
    <s v="ID489"/>
    <s v="Mr. Timothy"/>
    <x v="366"/>
    <n v="4.93"/>
    <s v="No"/>
    <x v="0"/>
    <x v="1"/>
    <x v="3"/>
    <x v="1"/>
    <x v="1"/>
    <x v="2"/>
    <n v="34219"/>
    <n v="20277.810000000001"/>
    <x v="2"/>
    <x v="0"/>
    <x v="4"/>
    <x v="20"/>
  </r>
  <r>
    <s v="ID490"/>
    <s v="Mr. Scott"/>
    <x v="418"/>
    <n v="5.34"/>
    <s v="Yes"/>
    <x v="0"/>
    <x v="0"/>
    <x v="1"/>
    <x v="1"/>
    <x v="0"/>
    <x v="2"/>
    <n v="24341"/>
    <n v="20253.84"/>
    <x v="1"/>
    <x v="0"/>
    <x v="1"/>
    <x v="24"/>
  </r>
  <r>
    <s v="ID491"/>
    <s v="Ms. Carly"/>
    <x v="410"/>
    <n v="5.65"/>
    <s v="No"/>
    <x v="0"/>
    <x v="0"/>
    <x v="3"/>
    <x v="0"/>
    <x v="1"/>
    <x v="2"/>
    <n v="32067"/>
    <n v="20234.849999999999"/>
    <x v="1"/>
    <x v="0"/>
    <x v="1"/>
    <x v="38"/>
  </r>
  <r>
    <s v="ID492"/>
    <s v="Ms. Lisa"/>
    <x v="419"/>
    <n v="4.49"/>
    <s v="No"/>
    <x v="0"/>
    <x v="0"/>
    <x v="0"/>
    <x v="1"/>
    <x v="1"/>
    <x v="2"/>
    <n v="34493"/>
    <n v="20177.669999999998"/>
    <x v="1"/>
    <x v="1"/>
    <x v="3"/>
    <x v="20"/>
  </r>
  <r>
    <s v="ID493"/>
    <s v="Ms. Stacey"/>
    <x v="420"/>
    <n v="10.55"/>
    <s v="No"/>
    <x v="0"/>
    <x v="0"/>
    <x v="0"/>
    <x v="0"/>
    <x v="2"/>
    <x v="0"/>
    <n v="37446"/>
    <n v="20167.34"/>
    <x v="2"/>
    <x v="0"/>
    <x v="3"/>
    <x v="43"/>
  </r>
  <r>
    <s v="ID494"/>
    <s v="Mr. Louis"/>
    <x v="421"/>
    <n v="4.92"/>
    <s v="Yes"/>
    <x v="0"/>
    <x v="1"/>
    <x v="3"/>
    <x v="0"/>
    <x v="1"/>
    <x v="2"/>
    <n v="30595"/>
    <n v="20149.32"/>
    <x v="1"/>
    <x v="1"/>
    <x v="4"/>
    <x v="33"/>
  </r>
  <r>
    <s v="ID495"/>
    <s v="Mr. Brian"/>
    <x v="422"/>
    <n v="5.9"/>
    <s v="Yes"/>
    <x v="0"/>
    <x v="0"/>
    <x v="3"/>
    <x v="0"/>
    <x v="1"/>
    <x v="1"/>
    <n v="32349"/>
    <n v="20009.63"/>
    <x v="1"/>
    <x v="1"/>
    <x v="1"/>
    <x v="23"/>
  </r>
  <r>
    <s v="ID496"/>
    <s v="Mrs. Jessica"/>
    <x v="423"/>
    <n v="4.9800000000000004"/>
    <s v="Yes"/>
    <x v="0"/>
    <x v="0"/>
    <x v="1"/>
    <x v="1"/>
    <x v="0"/>
    <x v="2"/>
    <n v="24329"/>
    <n v="19995.29"/>
    <x v="0"/>
    <x v="0"/>
    <x v="11"/>
    <x v="24"/>
  </r>
  <r>
    <s v="ID497"/>
    <s v="Ms. Dawn"/>
    <x v="424"/>
    <n v="5.8"/>
    <s v="No"/>
    <x v="0"/>
    <x v="0"/>
    <x v="0"/>
    <x v="0"/>
    <x v="2"/>
    <x v="1"/>
    <n v="29503"/>
    <n v="19964.75"/>
    <x v="0"/>
    <x v="2"/>
    <x v="2"/>
    <x v="25"/>
  </r>
  <r>
    <s v="ID498"/>
    <s v="Mr. Chris"/>
    <x v="425"/>
    <n v="6.21"/>
    <s v="Yes"/>
    <x v="0"/>
    <x v="1"/>
    <x v="3"/>
    <x v="0"/>
    <x v="1"/>
    <x v="1"/>
    <n v="35721"/>
    <n v="19933.46"/>
    <x v="0"/>
    <x v="0"/>
    <x v="3"/>
    <x v="31"/>
  </r>
  <r>
    <s v="ID499"/>
    <s v="Ms. Karen"/>
    <x v="426"/>
    <n v="6.17"/>
    <s v="No"/>
    <x v="0"/>
    <x v="1"/>
    <x v="3"/>
    <x v="0"/>
    <x v="2"/>
    <x v="1"/>
    <n v="29158"/>
    <n v="19798.05"/>
    <x v="0"/>
    <x v="1"/>
    <x v="2"/>
    <x v="18"/>
  </r>
  <r>
    <s v="ID500"/>
    <s v="Ms. Jessica"/>
    <x v="383"/>
    <n v="5.36"/>
    <s v="No"/>
    <x v="0"/>
    <x v="0"/>
    <x v="1"/>
    <x v="1"/>
    <x v="1"/>
    <x v="2"/>
    <n v="26464"/>
    <n v="19749.38"/>
    <x v="0"/>
    <x v="0"/>
    <x v="0"/>
    <x v="28"/>
  </r>
  <r>
    <s v="ID501"/>
    <s v="Mr. Mathieu"/>
    <x v="427"/>
    <n v="5.2"/>
    <s v="No"/>
    <x v="0"/>
    <x v="0"/>
    <x v="0"/>
    <x v="0"/>
    <x v="1"/>
    <x v="2"/>
    <n v="33093"/>
    <n v="19719.689999999999"/>
    <x v="0"/>
    <x v="2"/>
    <x v="0"/>
    <x v="3"/>
  </r>
  <r>
    <s v="ID502"/>
    <s v="Mr. Kam"/>
    <x v="428"/>
    <n v="5.42"/>
    <s v="No"/>
    <x v="0"/>
    <x v="0"/>
    <x v="0"/>
    <x v="1"/>
    <x v="0"/>
    <x v="2"/>
    <n v="34573"/>
    <n v="19673.34"/>
    <x v="0"/>
    <x v="2"/>
    <x v="1"/>
    <x v="6"/>
  </r>
  <r>
    <s v="ID503"/>
    <s v="Ms. Valerie"/>
    <x v="429"/>
    <n v="6.84"/>
    <s v="No"/>
    <x v="0"/>
    <x v="0"/>
    <x v="0"/>
    <x v="0"/>
    <x v="2"/>
    <x v="0"/>
    <n v="28757"/>
    <n v="19594.810000000001"/>
    <x v="0"/>
    <x v="1"/>
    <x v="2"/>
    <x v="9"/>
  </r>
  <r>
    <s v="ID504"/>
    <s v="Ms. Freya"/>
    <x v="430"/>
    <n v="10.9"/>
    <s v="Yes"/>
    <x v="0"/>
    <x v="1"/>
    <x v="3"/>
    <x v="1"/>
    <x v="0"/>
    <x v="0"/>
    <n v="23206"/>
    <n v="19551.34"/>
    <x v="0"/>
    <x v="0"/>
    <x v="1"/>
    <x v="8"/>
  </r>
  <r>
    <s v="ID505"/>
    <s v="Ms. Jennifer"/>
    <x v="350"/>
    <n v="4.87"/>
    <s v="Yes"/>
    <x v="0"/>
    <x v="0"/>
    <x v="0"/>
    <x v="0"/>
    <x v="1"/>
    <x v="2"/>
    <n v="31307"/>
    <n v="19539.240000000002"/>
    <x v="0"/>
    <x v="1"/>
    <x v="0"/>
    <x v="17"/>
  </r>
  <r>
    <s v="ID506"/>
    <s v="Ms. Kara"/>
    <x v="431"/>
    <n v="6.07"/>
    <s v="No"/>
    <x v="0"/>
    <x v="0"/>
    <x v="3"/>
    <x v="0"/>
    <x v="1"/>
    <x v="1"/>
    <n v="33835"/>
    <n v="19521.97"/>
    <x v="0"/>
    <x v="2"/>
    <x v="0"/>
    <x v="34"/>
  </r>
  <r>
    <s v="ID507"/>
    <s v="Mr. Bradley"/>
    <x v="432"/>
    <n v="4.33"/>
    <s v="No"/>
    <x v="0"/>
    <x v="0"/>
    <x v="0"/>
    <x v="0"/>
    <x v="2"/>
    <x v="2"/>
    <n v="29533"/>
    <n v="19515.54"/>
    <x v="0"/>
    <x v="1"/>
    <x v="0"/>
    <x v="25"/>
  </r>
  <r>
    <s v="ID508"/>
    <s v="Mr. Brendan"/>
    <x v="433"/>
    <n v="5.83"/>
    <s v="No"/>
    <x v="0"/>
    <x v="0"/>
    <x v="3"/>
    <x v="1"/>
    <x v="0"/>
    <x v="1"/>
    <n v="32111"/>
    <n v="19496.72"/>
    <x v="0"/>
    <x v="0"/>
    <x v="9"/>
    <x v="38"/>
  </r>
  <r>
    <s v="ID509"/>
    <s v="Ms. Amber"/>
    <x v="434"/>
    <n v="5.5"/>
    <s v="No"/>
    <x v="0"/>
    <x v="0"/>
    <x v="0"/>
    <x v="0"/>
    <x v="2"/>
    <x v="2"/>
    <n v="30300"/>
    <n v="19444.27"/>
    <x v="0"/>
    <x v="1"/>
    <x v="0"/>
    <x v="37"/>
  </r>
  <r>
    <s v="ID510"/>
    <s v="Mr. Sean"/>
    <x v="408"/>
    <n v="4.79"/>
    <s v="No"/>
    <x v="0"/>
    <x v="1"/>
    <x v="3"/>
    <x v="1"/>
    <x v="0"/>
    <x v="2"/>
    <n v="34218"/>
    <n v="19442.349999999999"/>
    <x v="0"/>
    <x v="0"/>
    <x v="1"/>
    <x v="20"/>
  </r>
  <r>
    <s v="ID511"/>
    <s v="Mr. Rick"/>
    <x v="347"/>
    <n v="5.81"/>
    <s v="No"/>
    <x v="0"/>
    <x v="0"/>
    <x v="3"/>
    <x v="0"/>
    <x v="2"/>
    <x v="1"/>
    <n v="31958"/>
    <n v="19362"/>
    <x v="0"/>
    <x v="0"/>
    <x v="0"/>
    <x v="38"/>
  </r>
  <r>
    <s v="ID512"/>
    <s v="Mr. Matthew"/>
    <x v="326"/>
    <n v="5.58"/>
    <s v="No"/>
    <x v="0"/>
    <x v="0"/>
    <x v="0"/>
    <x v="0"/>
    <x v="1"/>
    <x v="2"/>
    <n v="33474"/>
    <n v="19350.37"/>
    <x v="0"/>
    <x v="0"/>
    <x v="0"/>
    <x v="42"/>
  </r>
  <r>
    <s v="ID513"/>
    <s v="Mr. Brady"/>
    <x v="218"/>
    <n v="4.4000000000000004"/>
    <s v="Yes"/>
    <x v="0"/>
    <x v="0"/>
    <x v="1"/>
    <x v="1"/>
    <x v="0"/>
    <x v="2"/>
    <n v="24426"/>
    <n v="19321.060000000001"/>
    <x v="0"/>
    <x v="1"/>
    <x v="1"/>
    <x v="24"/>
  </r>
  <r>
    <s v="ID514"/>
    <s v="Ms. Kameko"/>
    <x v="435"/>
    <n v="8.18"/>
    <s v="Yes"/>
    <x v="0"/>
    <x v="0"/>
    <x v="0"/>
    <x v="1"/>
    <x v="0"/>
    <x v="0"/>
    <n v="24682"/>
    <n v="19259.96"/>
    <x v="0"/>
    <x v="1"/>
    <x v="1"/>
    <x v="22"/>
  </r>
  <r>
    <s v="ID515"/>
    <s v="Mr. Jeremy"/>
    <x v="71"/>
    <n v="5.52"/>
    <s v="Yes"/>
    <x v="0"/>
    <x v="0"/>
    <x v="0"/>
    <x v="1"/>
    <x v="0"/>
    <x v="2"/>
    <n v="31409"/>
    <n v="19214.71"/>
    <x v="0"/>
    <x v="0"/>
    <x v="0"/>
    <x v="17"/>
  </r>
  <r>
    <s v="ID516"/>
    <s v="Mr. Daniel"/>
    <x v="436"/>
    <n v="4.84"/>
    <s v="No"/>
    <x v="0"/>
    <x v="0"/>
    <x v="0"/>
    <x v="0"/>
    <x v="1"/>
    <x v="2"/>
    <n v="33497"/>
    <n v="19199.939999999999"/>
    <x v="0"/>
    <x v="0"/>
    <x v="3"/>
    <x v="42"/>
  </r>
  <r>
    <s v="ID517"/>
    <s v="Ms. Amanda"/>
    <x v="437"/>
    <n v="4.08"/>
    <s v="No"/>
    <x v="0"/>
    <x v="1"/>
    <x v="3"/>
    <x v="1"/>
    <x v="0"/>
    <x v="2"/>
    <n v="29038"/>
    <n v="19144.580000000002"/>
    <x v="0"/>
    <x v="1"/>
    <x v="2"/>
    <x v="18"/>
  </r>
  <r>
    <s v="ID518"/>
    <s v="Ms. Karen"/>
    <x v="438"/>
    <n v="4.4800000000000004"/>
    <s v="No"/>
    <x v="0"/>
    <x v="1"/>
    <x v="3"/>
    <x v="0"/>
    <x v="1"/>
    <x v="2"/>
    <n v="34240"/>
    <n v="19107.78"/>
    <x v="0"/>
    <x v="2"/>
    <x v="0"/>
    <x v="20"/>
  </r>
  <r>
    <s v="ID519"/>
    <s v="Mr. Gregory"/>
    <x v="346"/>
    <n v="5.73"/>
    <s v="No"/>
    <x v="0"/>
    <x v="0"/>
    <x v="0"/>
    <x v="0"/>
    <x v="1"/>
    <x v="1"/>
    <n v="32664"/>
    <n v="19040.88"/>
    <x v="0"/>
    <x v="0"/>
    <x v="3"/>
    <x v="23"/>
  </r>
  <r>
    <s v="ID520"/>
    <s v="Ms. Sabine"/>
    <x v="439"/>
    <n v="5.46"/>
    <s v="Yes"/>
    <x v="0"/>
    <x v="1"/>
    <x v="3"/>
    <x v="0"/>
    <x v="3"/>
    <x v="2"/>
    <n v="30669"/>
    <n v="19023.259999999998"/>
    <x v="0"/>
    <x v="0"/>
    <x v="3"/>
    <x v="33"/>
  </r>
  <r>
    <s v="ID521"/>
    <s v="Mr. Joseph"/>
    <x v="367"/>
    <n v="5.0199999999999996"/>
    <s v="Yes"/>
    <x v="0"/>
    <x v="0"/>
    <x v="3"/>
    <x v="0"/>
    <x v="1"/>
    <x v="2"/>
    <n v="32440"/>
    <n v="18972.5"/>
    <x v="0"/>
    <x v="0"/>
    <x v="0"/>
    <x v="23"/>
  </r>
  <r>
    <s v="ID522"/>
    <s v="Mr. Adam"/>
    <x v="440"/>
    <n v="6.36"/>
    <s v="No"/>
    <x v="0"/>
    <x v="0"/>
    <x v="3"/>
    <x v="1"/>
    <x v="0"/>
    <x v="1"/>
    <n v="33938"/>
    <n v="18963.169999999998"/>
    <x v="0"/>
    <x v="1"/>
    <x v="0"/>
    <x v="34"/>
  </r>
  <r>
    <s v="ID523"/>
    <s v="Ms. Karolyn"/>
    <x v="368"/>
    <n v="5.36"/>
    <s v="No"/>
    <x v="0"/>
    <x v="0"/>
    <x v="3"/>
    <x v="1"/>
    <x v="1"/>
    <x v="2"/>
    <n v="36013"/>
    <n v="18955.22"/>
    <x v="0"/>
    <x v="0"/>
    <x v="3"/>
    <x v="44"/>
  </r>
  <r>
    <s v="ID524"/>
    <s v="Mrs. Anita"/>
    <x v="441"/>
    <n v="8.3699999999999992"/>
    <s v="Yes"/>
    <x v="0"/>
    <x v="1"/>
    <x v="3"/>
    <x v="1"/>
    <x v="0"/>
    <x v="0"/>
    <n v="23304"/>
    <n v="18954.560000000001"/>
    <x v="0"/>
    <x v="1"/>
    <x v="11"/>
    <x v="8"/>
  </r>
  <r>
    <s v="ID525"/>
    <s v="Ms. Laura"/>
    <x v="442"/>
    <n v="5.18"/>
    <s v="Yes"/>
    <x v="0"/>
    <x v="1"/>
    <x v="3"/>
    <x v="1"/>
    <x v="0"/>
    <x v="2"/>
    <n v="25418"/>
    <n v="18932.810000000001"/>
    <x v="0"/>
    <x v="0"/>
    <x v="1"/>
    <x v="16"/>
  </r>
  <r>
    <s v="ID526"/>
    <s v="Ms. Sarah"/>
    <x v="443"/>
    <n v="5.68"/>
    <s v="Yes"/>
    <x v="0"/>
    <x v="0"/>
    <x v="3"/>
    <x v="1"/>
    <x v="0"/>
    <x v="2"/>
    <n v="34969"/>
    <n v="18903.490000000002"/>
    <x v="0"/>
    <x v="2"/>
    <x v="2"/>
    <x v="40"/>
  </r>
  <r>
    <s v="ID527"/>
    <s v="Mrs. Ashley"/>
    <x v="444"/>
    <n v="7.31"/>
    <s v="Yes"/>
    <x v="0"/>
    <x v="1"/>
    <x v="3"/>
    <x v="1"/>
    <x v="0"/>
    <x v="0"/>
    <n v="23351"/>
    <n v="18883.330000000002"/>
    <x v="0"/>
    <x v="1"/>
    <x v="11"/>
    <x v="8"/>
  </r>
  <r>
    <s v="ID528"/>
    <s v="Ms. Lindsey"/>
    <x v="445"/>
    <n v="4.67"/>
    <s v="No"/>
    <x v="0"/>
    <x v="1"/>
    <x v="3"/>
    <x v="1"/>
    <x v="1"/>
    <x v="2"/>
    <n v="37826"/>
    <n v="18838.7"/>
    <x v="0"/>
    <x v="0"/>
    <x v="1"/>
    <x v="39"/>
  </r>
  <r>
    <s v="ID529"/>
    <s v="Mr. Alan"/>
    <x v="446"/>
    <n v="6.87"/>
    <s v="No"/>
    <x v="0"/>
    <x v="0"/>
    <x v="0"/>
    <x v="1"/>
    <x v="0"/>
    <x v="0"/>
    <n v="22998"/>
    <n v="18815.53"/>
    <x v="0"/>
    <x v="1"/>
    <x v="8"/>
    <x v="5"/>
  </r>
  <r>
    <s v="ID530"/>
    <s v="Mr. Dan"/>
    <x v="320"/>
    <n v="5.87"/>
    <s v="No"/>
    <x v="0"/>
    <x v="1"/>
    <x v="3"/>
    <x v="1"/>
    <x v="0"/>
    <x v="1"/>
    <n v="29143"/>
    <n v="18806.150000000001"/>
    <x v="0"/>
    <x v="2"/>
    <x v="0"/>
    <x v="18"/>
  </r>
  <r>
    <s v="ID531"/>
    <s v="Ms. Katie"/>
    <x v="217"/>
    <n v="4.07"/>
    <s v="Yes"/>
    <x v="0"/>
    <x v="0"/>
    <x v="3"/>
    <x v="1"/>
    <x v="0"/>
    <x v="2"/>
    <n v="35031"/>
    <n v="18804.75"/>
    <x v="0"/>
    <x v="1"/>
    <x v="1"/>
    <x v="40"/>
  </r>
  <r>
    <s v="ID532"/>
    <s v="Mr. Eric"/>
    <x v="447"/>
    <n v="6.47"/>
    <s v="No"/>
    <x v="0"/>
    <x v="1"/>
    <x v="3"/>
    <x v="0"/>
    <x v="2"/>
    <x v="1"/>
    <n v="29178"/>
    <n v="18767.740000000002"/>
    <x v="0"/>
    <x v="1"/>
    <x v="0"/>
    <x v="18"/>
  </r>
  <r>
    <s v="ID533"/>
    <s v="Ms. Cathryn"/>
    <x v="351"/>
    <n v="5.14"/>
    <s v="No"/>
    <x v="0"/>
    <x v="0"/>
    <x v="3"/>
    <x v="0"/>
    <x v="2"/>
    <x v="2"/>
    <n v="33965"/>
    <n v="18765.88"/>
    <x v="0"/>
    <x v="2"/>
    <x v="1"/>
    <x v="34"/>
  </r>
  <r>
    <s v="ID534"/>
    <s v="Mr. Brendan"/>
    <x v="448"/>
    <n v="9.77"/>
    <s v="Yes"/>
    <x v="0"/>
    <x v="0"/>
    <x v="0"/>
    <x v="1"/>
    <x v="0"/>
    <x v="0"/>
    <n v="24714"/>
    <n v="18694.689999999999"/>
    <x v="0"/>
    <x v="1"/>
    <x v="8"/>
    <x v="22"/>
  </r>
  <r>
    <s v="ID535"/>
    <s v="Ms. Shauna"/>
    <x v="449"/>
    <n v="8.8000000000000007"/>
    <s v="Yes"/>
    <x v="0"/>
    <x v="0"/>
    <x v="1"/>
    <x v="1"/>
    <x v="0"/>
    <x v="0"/>
    <n v="25858"/>
    <n v="18682.740000000002"/>
    <x v="0"/>
    <x v="0"/>
    <x v="1"/>
    <x v="2"/>
  </r>
  <r>
    <s v="ID536"/>
    <s v="Mr. Terence"/>
    <x v="277"/>
    <n v="5.84"/>
    <s v="No"/>
    <x v="0"/>
    <x v="0"/>
    <x v="3"/>
    <x v="0"/>
    <x v="1"/>
    <x v="1"/>
    <n v="36061"/>
    <n v="18648.419999999998"/>
    <x v="0"/>
    <x v="1"/>
    <x v="9"/>
    <x v="44"/>
  </r>
  <r>
    <s v="ID537"/>
    <s v="Ms. Marisol"/>
    <x v="450"/>
    <n v="10.43"/>
    <s v="Yes"/>
    <x v="0"/>
    <x v="0"/>
    <x v="3"/>
    <x v="0"/>
    <x v="2"/>
    <x v="0"/>
    <n v="31636"/>
    <n v="18608.259999999998"/>
    <x v="0"/>
    <x v="0"/>
    <x v="3"/>
    <x v="26"/>
  </r>
  <r>
    <s v="ID538"/>
    <s v="Ms. Lindsay"/>
    <x v="451"/>
    <n v="4.25"/>
    <s v="Yes"/>
    <x v="0"/>
    <x v="0"/>
    <x v="3"/>
    <x v="1"/>
    <x v="0"/>
    <x v="2"/>
    <n v="23646"/>
    <n v="18443.11"/>
    <x v="0"/>
    <x v="2"/>
    <x v="1"/>
    <x v="13"/>
  </r>
  <r>
    <s v="ID539"/>
    <s v="Ms. Katie"/>
    <x v="452"/>
    <n v="4.8899999999999997"/>
    <s v="No"/>
    <x v="0"/>
    <x v="0"/>
    <x v="0"/>
    <x v="0"/>
    <x v="1"/>
    <x v="2"/>
    <n v="36509"/>
    <n v="18328.240000000002"/>
    <x v="0"/>
    <x v="2"/>
    <x v="0"/>
    <x v="35"/>
  </r>
  <r>
    <s v="ID540"/>
    <s v="Mr. Daniel"/>
    <x v="191"/>
    <n v="5.55"/>
    <s v="Yes"/>
    <x v="0"/>
    <x v="0"/>
    <x v="3"/>
    <x v="0"/>
    <x v="1"/>
    <x v="2"/>
    <n v="34884"/>
    <n v="18310.740000000002"/>
    <x v="0"/>
    <x v="0"/>
    <x v="1"/>
    <x v="40"/>
  </r>
  <r>
    <s v="ID541"/>
    <s v="Mr. Brett"/>
    <x v="453"/>
    <n v="4.5199999999999996"/>
    <s v="No"/>
    <x v="0"/>
    <x v="0"/>
    <x v="3"/>
    <x v="0"/>
    <x v="2"/>
    <x v="2"/>
    <n v="33963"/>
    <n v="18259.22"/>
    <x v="0"/>
    <x v="0"/>
    <x v="3"/>
    <x v="34"/>
  </r>
  <r>
    <s v="ID542"/>
    <s v="Mr. Dylan"/>
    <x v="454"/>
    <n v="4.45"/>
    <s v="Yes"/>
    <x v="0"/>
    <x v="0"/>
    <x v="3"/>
    <x v="0"/>
    <x v="1"/>
    <x v="2"/>
    <n v="34914"/>
    <n v="18246.5"/>
    <x v="0"/>
    <x v="1"/>
    <x v="0"/>
    <x v="40"/>
  </r>
  <r>
    <s v="ID543"/>
    <s v="Ms. Elizabeth"/>
    <x v="455"/>
    <n v="4.72"/>
    <s v="No"/>
    <x v="1"/>
    <x v="0"/>
    <x v="3"/>
    <x v="0"/>
    <x v="1"/>
    <x v="2"/>
    <n v="38240"/>
    <n v="18223.45"/>
    <x v="0"/>
    <x v="0"/>
    <x v="0"/>
    <x v="41"/>
  </r>
  <r>
    <s v="ID544"/>
    <s v="Ms. Brooke"/>
    <x v="456"/>
    <n v="4.6500000000000004"/>
    <s v="Yes"/>
    <x v="0"/>
    <x v="1"/>
    <x v="3"/>
    <x v="1"/>
    <x v="0"/>
    <x v="2"/>
    <n v="35596"/>
    <n v="18218.16"/>
    <x v="0"/>
    <x v="1"/>
    <x v="0"/>
    <x v="31"/>
  </r>
  <r>
    <s v="ID545"/>
    <s v="Mrs. Teiko"/>
    <x v="457"/>
    <n v="11.34"/>
    <s v="Yes"/>
    <x v="0"/>
    <x v="1"/>
    <x v="3"/>
    <x v="1"/>
    <x v="0"/>
    <x v="0"/>
    <n v="23196"/>
    <n v="18208.34"/>
    <x v="0"/>
    <x v="2"/>
    <x v="11"/>
    <x v="8"/>
  </r>
  <r>
    <s v="ID546"/>
    <s v="Mr. Zachary"/>
    <x v="252"/>
    <n v="4.53"/>
    <s v="No"/>
    <x v="0"/>
    <x v="1"/>
    <x v="3"/>
    <x v="1"/>
    <x v="1"/>
    <x v="2"/>
    <n v="34162"/>
    <n v="18157.88"/>
    <x v="0"/>
    <x v="1"/>
    <x v="1"/>
    <x v="20"/>
  </r>
  <r>
    <s v="ID547"/>
    <s v="Ms. Johannah"/>
    <x v="237"/>
    <n v="6.35"/>
    <s v="No"/>
    <x v="0"/>
    <x v="0"/>
    <x v="0"/>
    <x v="0"/>
    <x v="1"/>
    <x v="1"/>
    <n v="36457"/>
    <n v="18033.97"/>
    <x v="0"/>
    <x v="1"/>
    <x v="1"/>
    <x v="35"/>
  </r>
  <r>
    <s v="ID548"/>
    <s v="Mr. Ryan"/>
    <x v="458"/>
    <n v="8.51"/>
    <s v="No"/>
    <x v="0"/>
    <x v="0"/>
    <x v="0"/>
    <x v="1"/>
    <x v="0"/>
    <x v="0"/>
    <n v="24032"/>
    <n v="18031.189999999999"/>
    <x v="0"/>
    <x v="2"/>
    <x v="1"/>
    <x v="11"/>
  </r>
  <r>
    <s v="ID549"/>
    <s v="Mr. Andres"/>
    <x v="459"/>
    <n v="8.59"/>
    <s v="Yes"/>
    <x v="0"/>
    <x v="0"/>
    <x v="3"/>
    <x v="1"/>
    <x v="0"/>
    <x v="0"/>
    <n v="27572"/>
    <n v="18031.16"/>
    <x v="0"/>
    <x v="0"/>
    <x v="8"/>
    <x v="27"/>
  </r>
  <r>
    <s v="ID550"/>
    <s v="Mr. Bryan"/>
    <x v="460"/>
    <n v="4.13"/>
    <s v="Yes"/>
    <x v="0"/>
    <x v="0"/>
    <x v="0"/>
    <x v="0"/>
    <x v="1"/>
    <x v="2"/>
    <n v="37162"/>
    <n v="17942.11"/>
    <x v="0"/>
    <x v="2"/>
    <x v="3"/>
    <x v="47"/>
  </r>
  <r>
    <s v="ID551"/>
    <s v="Ms. Lizette"/>
    <x v="47"/>
    <n v="4.55"/>
    <s v="No"/>
    <x v="0"/>
    <x v="0"/>
    <x v="0"/>
    <x v="1"/>
    <x v="0"/>
    <x v="2"/>
    <n v="28415"/>
    <n v="17929.3"/>
    <x v="0"/>
    <x v="2"/>
    <x v="0"/>
    <x v="29"/>
  </r>
  <r>
    <s v="ID552"/>
    <s v="Mr. Don"/>
    <x v="376"/>
    <n v="4.5199999999999996"/>
    <s v="No"/>
    <x v="0"/>
    <x v="0"/>
    <x v="0"/>
    <x v="0"/>
    <x v="2"/>
    <x v="2"/>
    <n v="32846"/>
    <n v="17904.53"/>
    <x v="0"/>
    <x v="2"/>
    <x v="6"/>
    <x v="4"/>
  </r>
  <r>
    <s v="ID553"/>
    <s v="Mr. Jeb"/>
    <x v="461"/>
    <n v="5.07"/>
    <s v="No"/>
    <x v="0"/>
    <x v="1"/>
    <x v="3"/>
    <x v="1"/>
    <x v="0"/>
    <x v="2"/>
    <n v="29171"/>
    <n v="17882.669999999998"/>
    <x v="0"/>
    <x v="0"/>
    <x v="1"/>
    <x v="18"/>
  </r>
  <r>
    <s v="ID554"/>
    <s v="Ms. Amy"/>
    <x v="462"/>
    <n v="4.04"/>
    <s v="Yes"/>
    <x v="0"/>
    <x v="1"/>
    <x v="3"/>
    <x v="1"/>
    <x v="0"/>
    <x v="2"/>
    <n v="35668"/>
    <n v="17878.900000000001"/>
    <x v="0"/>
    <x v="2"/>
    <x v="2"/>
    <x v="31"/>
  </r>
  <r>
    <s v="ID555"/>
    <s v="Mr. Brian"/>
    <x v="463"/>
    <n v="5.3"/>
    <s v="Yes"/>
    <x v="0"/>
    <x v="0"/>
    <x v="0"/>
    <x v="1"/>
    <x v="0"/>
    <x v="2"/>
    <n v="28106"/>
    <n v="17862.919999999998"/>
    <x v="0"/>
    <x v="2"/>
    <x v="1"/>
    <x v="1"/>
  </r>
  <r>
    <s v="ID556"/>
    <s v="Mr. Mike"/>
    <x v="464"/>
    <n v="8.64"/>
    <s v="Yes"/>
    <x v="0"/>
    <x v="1"/>
    <x v="3"/>
    <x v="1"/>
    <x v="0"/>
    <x v="0"/>
    <n v="23353"/>
    <n v="17832.599999999999"/>
    <x v="0"/>
    <x v="2"/>
    <x v="1"/>
    <x v="8"/>
  </r>
  <r>
    <s v="ID557"/>
    <s v="Ms. Simonezitrone"/>
    <x v="465"/>
    <n v="4.03"/>
    <s v="No"/>
    <x v="0"/>
    <x v="1"/>
    <x v="3"/>
    <x v="1"/>
    <x v="0"/>
    <x v="2"/>
    <n v="29138"/>
    <n v="17779.939999999999"/>
    <x v="0"/>
    <x v="2"/>
    <x v="1"/>
    <x v="18"/>
  </r>
  <r>
    <s v="ID558"/>
    <s v="Mr. Nicholas"/>
    <x v="466"/>
    <n v="4.26"/>
    <s v="Yes"/>
    <x v="0"/>
    <x v="0"/>
    <x v="1"/>
    <x v="1"/>
    <x v="0"/>
    <x v="2"/>
    <n v="24279"/>
    <n v="17777.73"/>
    <x v="0"/>
    <x v="0"/>
    <x v="1"/>
    <x v="24"/>
  </r>
  <r>
    <s v="ID559"/>
    <s v="Ms. Angela"/>
    <x v="467"/>
    <n v="5.35"/>
    <s v="No"/>
    <x v="0"/>
    <x v="1"/>
    <x v="3"/>
    <x v="0"/>
    <x v="1"/>
    <x v="2"/>
    <n v="37816"/>
    <n v="17748.509999999998"/>
    <x v="0"/>
    <x v="1"/>
    <x v="1"/>
    <x v="39"/>
  </r>
  <r>
    <s v="ID560"/>
    <s v="Mr. Oz"/>
    <x v="390"/>
    <n v="4.9000000000000004"/>
    <s v="No"/>
    <x v="0"/>
    <x v="0"/>
    <x v="0"/>
    <x v="0"/>
    <x v="2"/>
    <x v="2"/>
    <n v="34516"/>
    <n v="17663.14"/>
    <x v="0"/>
    <x v="0"/>
    <x v="0"/>
    <x v="6"/>
  </r>
  <r>
    <s v="ID561"/>
    <s v="Ms. Erin"/>
    <x v="468"/>
    <n v="4.5"/>
    <s v="No"/>
    <x v="0"/>
    <x v="0"/>
    <x v="0"/>
    <x v="1"/>
    <x v="2"/>
    <x v="2"/>
    <n v="33171"/>
    <n v="17626.240000000002"/>
    <x v="0"/>
    <x v="0"/>
    <x v="0"/>
    <x v="3"/>
  </r>
  <r>
    <s v="ID562"/>
    <s v="Mr. Bobby"/>
    <x v="469"/>
    <n v="8.3800000000000008"/>
    <s v="Yes"/>
    <x v="0"/>
    <x v="0"/>
    <x v="1"/>
    <x v="1"/>
    <x v="0"/>
    <x v="0"/>
    <n v="25775"/>
    <n v="17584.72"/>
    <x v="0"/>
    <x v="0"/>
    <x v="1"/>
    <x v="2"/>
  </r>
  <r>
    <s v="ID563"/>
    <s v="Mr. Daniel"/>
    <x v="410"/>
    <n v="7.03"/>
    <s v="No"/>
    <x v="0"/>
    <x v="0"/>
    <x v="0"/>
    <x v="0"/>
    <x v="1"/>
    <x v="0"/>
    <n v="37493"/>
    <n v="17560.38"/>
    <x v="0"/>
    <x v="1"/>
    <x v="1"/>
    <x v="43"/>
  </r>
  <r>
    <s v="ID564"/>
    <s v="Ms. Marie"/>
    <x v="470"/>
    <n v="8.75"/>
    <s v="Yes"/>
    <x v="0"/>
    <x v="1"/>
    <x v="3"/>
    <x v="1"/>
    <x v="0"/>
    <x v="0"/>
    <n v="23331"/>
    <n v="17556.88"/>
    <x v="0"/>
    <x v="2"/>
    <x v="1"/>
    <x v="8"/>
  </r>
  <r>
    <s v="ID565"/>
    <s v="Mrs. Katie"/>
    <x v="471"/>
    <n v="9.51"/>
    <s v="No"/>
    <x v="0"/>
    <x v="0"/>
    <x v="0"/>
    <x v="1"/>
    <x v="0"/>
    <x v="0"/>
    <n v="25031"/>
    <n v="17507.47"/>
    <x v="0"/>
    <x v="1"/>
    <x v="11"/>
    <x v="0"/>
  </r>
  <r>
    <s v="ID566"/>
    <s v="Mr. Eric"/>
    <x v="472"/>
    <n v="9.36"/>
    <s v="No"/>
    <x v="0"/>
    <x v="0"/>
    <x v="0"/>
    <x v="1"/>
    <x v="0"/>
    <x v="0"/>
    <n v="23909"/>
    <n v="17505.650000000001"/>
    <x v="0"/>
    <x v="2"/>
    <x v="8"/>
    <x v="11"/>
  </r>
  <r>
    <s v="ID567"/>
    <s v="Ms. Tara"/>
    <x v="473"/>
    <n v="4.8099999999999996"/>
    <s v="No"/>
    <x v="0"/>
    <x v="0"/>
    <x v="0"/>
    <x v="0"/>
    <x v="2"/>
    <x v="2"/>
    <n v="33236"/>
    <n v="17496.310000000001"/>
    <x v="0"/>
    <x v="2"/>
    <x v="3"/>
    <x v="3"/>
  </r>
  <r>
    <s v="ID568"/>
    <s v="Ms. Haley"/>
    <x v="474"/>
    <n v="8.08"/>
    <s v="No"/>
    <x v="0"/>
    <x v="0"/>
    <x v="0"/>
    <x v="1"/>
    <x v="0"/>
    <x v="0"/>
    <n v="26092"/>
    <n v="17479.53"/>
    <x v="0"/>
    <x v="1"/>
    <x v="1"/>
    <x v="2"/>
  </r>
  <r>
    <s v="ID569"/>
    <s v="Ms. Kayla"/>
    <x v="237"/>
    <n v="6.29"/>
    <s v="No"/>
    <x v="0"/>
    <x v="1"/>
    <x v="3"/>
    <x v="0"/>
    <x v="1"/>
    <x v="1"/>
    <n v="37927"/>
    <n v="17468.98"/>
    <x v="1"/>
    <x v="1"/>
    <x v="1"/>
    <x v="39"/>
  </r>
  <r>
    <s v="ID570"/>
    <s v="Mr. Mark"/>
    <x v="335"/>
    <n v="6.29"/>
    <s v="No"/>
    <x v="0"/>
    <x v="0"/>
    <x v="3"/>
    <x v="0"/>
    <x v="2"/>
    <x v="1"/>
    <n v="33895"/>
    <n v="17361.77"/>
    <x v="1"/>
    <x v="1"/>
    <x v="1"/>
    <x v="34"/>
  </r>
  <r>
    <s v="ID571"/>
    <s v="Mr. Patrick"/>
    <x v="298"/>
    <n v="5.12"/>
    <s v="No"/>
    <x v="0"/>
    <x v="1"/>
    <x v="3"/>
    <x v="0"/>
    <x v="1"/>
    <x v="2"/>
    <n v="37926"/>
    <n v="17352.68"/>
    <x v="1"/>
    <x v="0"/>
    <x v="1"/>
    <x v="39"/>
  </r>
  <r>
    <s v="ID572"/>
    <s v="Mr. Alejandro"/>
    <x v="475"/>
    <n v="9.9499999999999993"/>
    <s v="Yes"/>
    <x v="0"/>
    <x v="1"/>
    <x v="3"/>
    <x v="1"/>
    <x v="0"/>
    <x v="0"/>
    <n v="23204"/>
    <n v="17337.580000000002"/>
    <x v="1"/>
    <x v="0"/>
    <x v="8"/>
    <x v="8"/>
  </r>
  <r>
    <s v="ID573"/>
    <s v="Mrs. Beth"/>
    <x v="476"/>
    <n v="9.08"/>
    <s v="Yes"/>
    <x v="0"/>
    <x v="0"/>
    <x v="3"/>
    <x v="1"/>
    <x v="0"/>
    <x v="0"/>
    <n v="27631"/>
    <n v="17253.43"/>
    <x v="1"/>
    <x v="0"/>
    <x v="11"/>
    <x v="27"/>
  </r>
  <r>
    <s v="ID574"/>
    <s v="Mr. Jason"/>
    <x v="477"/>
    <n v="4.82"/>
    <s v="No"/>
    <x v="0"/>
    <x v="0"/>
    <x v="0"/>
    <x v="0"/>
    <x v="2"/>
    <x v="2"/>
    <n v="30246"/>
    <n v="17179.52"/>
    <x v="1"/>
    <x v="1"/>
    <x v="0"/>
    <x v="37"/>
  </r>
  <r>
    <s v="ID575"/>
    <s v="Mr. Yoshinori"/>
    <x v="352"/>
    <n v="4.6500000000000004"/>
    <s v="No"/>
    <x v="1"/>
    <x v="0"/>
    <x v="3"/>
    <x v="0"/>
    <x v="1"/>
    <x v="2"/>
    <n v="38217"/>
    <n v="17178.68"/>
    <x v="1"/>
    <x v="2"/>
    <x v="9"/>
    <x v="41"/>
  </r>
  <r>
    <s v="ID576"/>
    <s v="Ms. Adrienne"/>
    <x v="478"/>
    <n v="5.16"/>
    <s v="Yes"/>
    <x v="0"/>
    <x v="0"/>
    <x v="3"/>
    <x v="1"/>
    <x v="0"/>
    <x v="2"/>
    <n v="23535"/>
    <n v="17174.52"/>
    <x v="1"/>
    <x v="2"/>
    <x v="1"/>
    <x v="8"/>
  </r>
  <r>
    <s v="ID577"/>
    <s v="Mrs. Meredith"/>
    <x v="479"/>
    <n v="10.44"/>
    <s v="No"/>
    <x v="0"/>
    <x v="0"/>
    <x v="0"/>
    <x v="1"/>
    <x v="0"/>
    <x v="0"/>
    <n v="24001"/>
    <n v="17172.27"/>
    <x v="1"/>
    <x v="2"/>
    <x v="11"/>
    <x v="11"/>
  </r>
  <r>
    <s v="ID578"/>
    <s v="Mr. Junyong"/>
    <x v="44"/>
    <n v="5.69"/>
    <s v="No"/>
    <x v="0"/>
    <x v="0"/>
    <x v="3"/>
    <x v="1"/>
    <x v="0"/>
    <x v="2"/>
    <n v="35949"/>
    <n v="17128.43"/>
    <x v="1"/>
    <x v="0"/>
    <x v="4"/>
    <x v="31"/>
  </r>
  <r>
    <s v="ID579"/>
    <s v="Ms. Kristen"/>
    <x v="480"/>
    <n v="6.5"/>
    <s v="No"/>
    <x v="0"/>
    <x v="0"/>
    <x v="0"/>
    <x v="0"/>
    <x v="1"/>
    <x v="0"/>
    <n v="37435"/>
    <n v="17085.27"/>
    <x v="1"/>
    <x v="0"/>
    <x v="0"/>
    <x v="43"/>
  </r>
  <r>
    <s v="ID580"/>
    <s v="Ms. Maria"/>
    <x v="406"/>
    <n v="5.73"/>
    <s v="No"/>
    <x v="0"/>
    <x v="1"/>
    <x v="3"/>
    <x v="0"/>
    <x v="1"/>
    <x v="1"/>
    <n v="37981"/>
    <n v="17081.080000000002"/>
    <x v="1"/>
    <x v="2"/>
    <x v="3"/>
    <x v="39"/>
  </r>
  <r>
    <s v="ID581"/>
    <s v="Mr. Jonathan"/>
    <x v="481"/>
    <n v="5.74"/>
    <s v="Yes"/>
    <x v="0"/>
    <x v="0"/>
    <x v="0"/>
    <x v="0"/>
    <x v="1"/>
    <x v="1"/>
    <n v="35226"/>
    <n v="17043.34"/>
    <x v="1"/>
    <x v="0"/>
    <x v="0"/>
    <x v="45"/>
  </r>
  <r>
    <s v="ID582"/>
    <s v="Mr. Phil"/>
    <x v="482"/>
    <n v="8.6999999999999993"/>
    <s v="No"/>
    <x v="0"/>
    <x v="0"/>
    <x v="0"/>
    <x v="1"/>
    <x v="0"/>
    <x v="0"/>
    <n v="26167"/>
    <n v="17016.009999999998"/>
    <x v="1"/>
    <x v="2"/>
    <x v="8"/>
    <x v="14"/>
  </r>
  <r>
    <s v="ID583"/>
    <s v="Ms. Benjamina"/>
    <x v="483"/>
    <n v="5.09"/>
    <s v="No"/>
    <x v="0"/>
    <x v="0"/>
    <x v="0"/>
    <x v="1"/>
    <x v="0"/>
    <x v="2"/>
    <n v="29418"/>
    <n v="16990.55"/>
    <x v="1"/>
    <x v="0"/>
    <x v="1"/>
    <x v="25"/>
  </r>
  <r>
    <s v="ID584"/>
    <s v="Mr. Christopher"/>
    <x v="484"/>
    <n v="5.57"/>
    <s v="No"/>
    <x v="0"/>
    <x v="0"/>
    <x v="0"/>
    <x v="1"/>
    <x v="0"/>
    <x v="2"/>
    <n v="28362"/>
    <n v="16921.09"/>
    <x v="1"/>
    <x v="0"/>
    <x v="8"/>
    <x v="29"/>
  </r>
  <r>
    <s v="ID585"/>
    <s v="Ms. Alison"/>
    <x v="485"/>
    <n v="10.87"/>
    <s v="No"/>
    <x v="0"/>
    <x v="0"/>
    <x v="0"/>
    <x v="1"/>
    <x v="0"/>
    <x v="0"/>
    <n v="25132"/>
    <n v="16903.5"/>
    <x v="1"/>
    <x v="0"/>
    <x v="1"/>
    <x v="0"/>
  </r>
  <r>
    <s v="ID586"/>
    <s v="Ms. Caroline"/>
    <x v="486"/>
    <n v="6.02"/>
    <s v="No"/>
    <x v="0"/>
    <x v="1"/>
    <x v="3"/>
    <x v="0"/>
    <x v="1"/>
    <x v="1"/>
    <n v="37874"/>
    <n v="16884.919999999998"/>
    <x v="1"/>
    <x v="2"/>
    <x v="3"/>
    <x v="39"/>
  </r>
  <r>
    <s v="ID587"/>
    <s v="Ms. Alexis"/>
    <x v="487"/>
    <n v="7"/>
    <s v="No"/>
    <x v="0"/>
    <x v="0"/>
    <x v="0"/>
    <x v="1"/>
    <x v="0"/>
    <x v="0"/>
    <n v="27249"/>
    <n v="16841.32"/>
    <x v="1"/>
    <x v="0"/>
    <x v="3"/>
    <x v="19"/>
  </r>
  <r>
    <s v="ID588"/>
    <s v="Ms. Shanda"/>
    <x v="375"/>
    <n v="5.56"/>
    <s v="Yes"/>
    <x v="0"/>
    <x v="0"/>
    <x v="3"/>
    <x v="1"/>
    <x v="0"/>
    <x v="2"/>
    <n v="34991"/>
    <n v="16796.41"/>
    <x v="1"/>
    <x v="0"/>
    <x v="2"/>
    <x v="40"/>
  </r>
  <r>
    <s v="ID589"/>
    <s v="Mrs. Lacey"/>
    <x v="488"/>
    <n v="8.4499999999999993"/>
    <s v="No"/>
    <x v="0"/>
    <x v="0"/>
    <x v="0"/>
    <x v="1"/>
    <x v="0"/>
    <x v="0"/>
    <n v="22856"/>
    <n v="16779.400000000001"/>
    <x v="1"/>
    <x v="2"/>
    <x v="11"/>
    <x v="5"/>
  </r>
  <r>
    <s v="ID590"/>
    <s v="Ms. Laurette"/>
    <x v="489"/>
    <n v="6.19"/>
    <s v="No"/>
    <x v="0"/>
    <x v="0"/>
    <x v="0"/>
    <x v="0"/>
    <x v="2"/>
    <x v="1"/>
    <n v="32774"/>
    <n v="16776.3"/>
    <x v="1"/>
    <x v="2"/>
    <x v="2"/>
    <x v="4"/>
  </r>
  <r>
    <s v="ID591"/>
    <s v="Mr. Jason"/>
    <x v="490"/>
    <n v="7.71"/>
    <s v="No"/>
    <x v="0"/>
    <x v="0"/>
    <x v="0"/>
    <x v="1"/>
    <x v="0"/>
    <x v="0"/>
    <n v="27269"/>
    <n v="16770.990000000002"/>
    <x v="1"/>
    <x v="1"/>
    <x v="1"/>
    <x v="19"/>
  </r>
  <r>
    <s v="ID592"/>
    <s v="Ms. Mary"/>
    <x v="491"/>
    <n v="4.63"/>
    <s v="No"/>
    <x v="0"/>
    <x v="1"/>
    <x v="3"/>
    <x v="0"/>
    <x v="2"/>
    <x v="2"/>
    <n v="34278"/>
    <n v="16657.72"/>
    <x v="1"/>
    <x v="1"/>
    <x v="2"/>
    <x v="20"/>
  </r>
  <r>
    <s v="ID593"/>
    <s v="Ms. Kati"/>
    <x v="492"/>
    <n v="4.6100000000000003"/>
    <s v="No"/>
    <x v="0"/>
    <x v="0"/>
    <x v="0"/>
    <x v="1"/>
    <x v="0"/>
    <x v="2"/>
    <n v="28393"/>
    <n v="16631.61"/>
    <x v="1"/>
    <x v="1"/>
    <x v="1"/>
    <x v="29"/>
  </r>
  <r>
    <s v="ID594"/>
    <s v="Mrs. Kelly"/>
    <x v="493"/>
    <n v="9.5299999999999994"/>
    <s v="Yes"/>
    <x v="0"/>
    <x v="0"/>
    <x v="3"/>
    <x v="1"/>
    <x v="0"/>
    <x v="0"/>
    <n v="27599"/>
    <n v="16602.18"/>
    <x v="1"/>
    <x v="1"/>
    <x v="11"/>
    <x v="27"/>
  </r>
  <r>
    <s v="ID595"/>
    <s v="Ms. Greer"/>
    <x v="494"/>
    <n v="11.43"/>
    <s v="Yes"/>
    <x v="0"/>
    <x v="0"/>
    <x v="1"/>
    <x v="1"/>
    <x v="0"/>
    <x v="0"/>
    <n v="25759"/>
    <n v="16600.16"/>
    <x v="1"/>
    <x v="2"/>
    <x v="3"/>
    <x v="2"/>
  </r>
  <r>
    <s v="ID596"/>
    <s v="Mr. Brent"/>
    <x v="495"/>
    <n v="7.65"/>
    <s v="Yes"/>
    <x v="0"/>
    <x v="1"/>
    <x v="3"/>
    <x v="1"/>
    <x v="0"/>
    <x v="0"/>
    <n v="23187"/>
    <n v="16587.96"/>
    <x v="1"/>
    <x v="2"/>
    <x v="8"/>
    <x v="8"/>
  </r>
  <r>
    <s v="ID597"/>
    <s v="Mr. Eugene"/>
    <x v="181"/>
    <n v="5.87"/>
    <s v="Yes"/>
    <x v="0"/>
    <x v="0"/>
    <x v="0"/>
    <x v="1"/>
    <x v="0"/>
    <x v="1"/>
    <n v="37067"/>
    <n v="16586.5"/>
    <x v="1"/>
    <x v="1"/>
    <x v="0"/>
    <x v="47"/>
  </r>
  <r>
    <s v="ID598"/>
    <s v="Ms. Erin"/>
    <x v="496"/>
    <n v="4.3600000000000003"/>
    <s v="Yes"/>
    <x v="0"/>
    <x v="0"/>
    <x v="3"/>
    <x v="0"/>
    <x v="2"/>
    <x v="2"/>
    <n v="35056"/>
    <n v="16577.78"/>
    <x v="1"/>
    <x v="1"/>
    <x v="0"/>
    <x v="40"/>
  </r>
  <r>
    <s v="ID599"/>
    <s v="Ms. Kamilla"/>
    <x v="402"/>
    <n v="10.119999999999999"/>
    <s v="No"/>
    <x v="0"/>
    <x v="0"/>
    <x v="2"/>
    <x v="1"/>
    <x v="0"/>
    <x v="0"/>
    <n v="21468"/>
    <n v="16455.71"/>
    <x v="1"/>
    <x v="2"/>
    <x v="1"/>
    <x v="7"/>
  </r>
  <r>
    <s v="ID600"/>
    <s v="Mr. Wayne"/>
    <x v="497"/>
    <n v="4.01"/>
    <s v="No"/>
    <x v="0"/>
    <x v="1"/>
    <x v="3"/>
    <x v="0"/>
    <x v="1"/>
    <x v="2"/>
    <n v="37975"/>
    <n v="16450.89"/>
    <x v="1"/>
    <x v="1"/>
    <x v="1"/>
    <x v="39"/>
  </r>
  <r>
    <s v="ID601"/>
    <s v="Ms. Tracy"/>
    <x v="426"/>
    <n v="4.7699999999999996"/>
    <s v="Yes"/>
    <x v="0"/>
    <x v="0"/>
    <x v="3"/>
    <x v="0"/>
    <x v="2"/>
    <x v="2"/>
    <n v="34970"/>
    <n v="16420.490000000002"/>
    <x v="1"/>
    <x v="0"/>
    <x v="1"/>
    <x v="40"/>
  </r>
  <r>
    <s v="ID602"/>
    <s v="Mrs. Heather"/>
    <x v="498"/>
    <n v="6.83"/>
    <s v="No"/>
    <x v="0"/>
    <x v="0"/>
    <x v="0"/>
    <x v="1"/>
    <x v="0"/>
    <x v="0"/>
    <n v="24081"/>
    <n v="16351.42"/>
    <x v="1"/>
    <x v="0"/>
    <x v="11"/>
    <x v="11"/>
  </r>
  <r>
    <s v="ID603"/>
    <s v="Mrs. Megan"/>
    <x v="499"/>
    <n v="6.14"/>
    <s v="Yes"/>
    <x v="0"/>
    <x v="1"/>
    <x v="3"/>
    <x v="1"/>
    <x v="0"/>
    <x v="1"/>
    <n v="25423"/>
    <n v="16311.05"/>
    <x v="1"/>
    <x v="0"/>
    <x v="11"/>
    <x v="16"/>
  </r>
  <r>
    <s v="ID604"/>
    <s v="Mr. Jonathan"/>
    <x v="500"/>
    <n v="5.6"/>
    <s v="No"/>
    <x v="0"/>
    <x v="1"/>
    <x v="3"/>
    <x v="0"/>
    <x v="1"/>
    <x v="2"/>
    <n v="37857"/>
    <n v="16297.85"/>
    <x v="1"/>
    <x v="0"/>
    <x v="3"/>
    <x v="39"/>
  </r>
  <r>
    <s v="ID605"/>
    <s v="Mr. Greg"/>
    <x v="501"/>
    <n v="4.8"/>
    <s v="No"/>
    <x v="0"/>
    <x v="0"/>
    <x v="1"/>
    <x v="1"/>
    <x v="0"/>
    <x v="2"/>
    <n v="26510"/>
    <n v="16267.32"/>
    <x v="1"/>
    <x v="2"/>
    <x v="8"/>
    <x v="28"/>
  </r>
  <r>
    <s v="ID606"/>
    <s v="Mr. Steven"/>
    <x v="502"/>
    <n v="11.89"/>
    <s v="No"/>
    <x v="0"/>
    <x v="0"/>
    <x v="0"/>
    <x v="0"/>
    <x v="1"/>
    <x v="0"/>
    <n v="37507"/>
    <n v="16232.85"/>
    <x v="1"/>
    <x v="1"/>
    <x v="3"/>
    <x v="43"/>
  </r>
  <r>
    <s v="ID607"/>
    <s v="Mr. Gianfilippo"/>
    <x v="503"/>
    <n v="4.7300000000000004"/>
    <s v="Yes"/>
    <x v="0"/>
    <x v="0"/>
    <x v="3"/>
    <x v="1"/>
    <x v="0"/>
    <x v="2"/>
    <n v="32376"/>
    <n v="16205.88"/>
    <x v="1"/>
    <x v="1"/>
    <x v="1"/>
    <x v="23"/>
  </r>
  <r>
    <s v="ID608"/>
    <s v="Mr. Hector"/>
    <x v="504"/>
    <n v="4.6100000000000003"/>
    <s v="Yes"/>
    <x v="0"/>
    <x v="0"/>
    <x v="3"/>
    <x v="1"/>
    <x v="0"/>
    <x v="2"/>
    <n v="32361"/>
    <n v="16199.1"/>
    <x v="1"/>
    <x v="2"/>
    <x v="1"/>
    <x v="23"/>
  </r>
  <r>
    <s v="ID609"/>
    <s v="Mr. Mark"/>
    <x v="505"/>
    <n v="7.3"/>
    <s v="No"/>
    <x v="0"/>
    <x v="0"/>
    <x v="0"/>
    <x v="1"/>
    <x v="0"/>
    <x v="0"/>
    <n v="27283"/>
    <n v="16190.97"/>
    <x v="1"/>
    <x v="0"/>
    <x v="1"/>
    <x v="19"/>
  </r>
  <r>
    <s v="ID610"/>
    <s v="Mrs. Aubri"/>
    <x v="118"/>
    <n v="5.88"/>
    <s v="No"/>
    <x v="0"/>
    <x v="0"/>
    <x v="0"/>
    <x v="1"/>
    <x v="0"/>
    <x v="1"/>
    <n v="30138"/>
    <n v="16152.04"/>
    <x v="1"/>
    <x v="1"/>
    <x v="11"/>
    <x v="37"/>
  </r>
  <r>
    <s v="ID611"/>
    <s v="Mr. Justin"/>
    <x v="192"/>
    <n v="4.0599999999999996"/>
    <s v="No"/>
    <x v="0"/>
    <x v="1"/>
    <x v="3"/>
    <x v="0"/>
    <x v="2"/>
    <x v="2"/>
    <n v="34315"/>
    <n v="16138.76"/>
    <x v="1"/>
    <x v="0"/>
    <x v="6"/>
    <x v="20"/>
  </r>
  <r>
    <s v="ID612"/>
    <s v="Ms. Megan"/>
    <x v="506"/>
    <n v="4.9000000000000004"/>
    <s v="No"/>
    <x v="0"/>
    <x v="0"/>
    <x v="3"/>
    <x v="1"/>
    <x v="0"/>
    <x v="2"/>
    <n v="32056"/>
    <n v="16122.65"/>
    <x v="1"/>
    <x v="1"/>
    <x v="3"/>
    <x v="38"/>
  </r>
  <r>
    <s v="ID613"/>
    <s v="Ms. Erika"/>
    <x v="507"/>
    <n v="5.52"/>
    <s v="No"/>
    <x v="0"/>
    <x v="1"/>
    <x v="3"/>
    <x v="0"/>
    <x v="2"/>
    <x v="2"/>
    <n v="34189"/>
    <n v="16115.3"/>
    <x v="1"/>
    <x v="1"/>
    <x v="2"/>
    <x v="20"/>
  </r>
  <r>
    <s v="ID614"/>
    <s v="Mr. Daniel"/>
    <x v="508"/>
    <n v="5.2"/>
    <s v="Yes"/>
    <x v="0"/>
    <x v="0"/>
    <x v="0"/>
    <x v="1"/>
    <x v="0"/>
    <x v="2"/>
    <n v="31286"/>
    <n v="16097.94"/>
    <x v="1"/>
    <x v="0"/>
    <x v="1"/>
    <x v="17"/>
  </r>
  <r>
    <s v="ID615"/>
    <s v="Ms. Devin"/>
    <x v="85"/>
    <n v="7.59"/>
    <s v="No"/>
    <x v="0"/>
    <x v="0"/>
    <x v="2"/>
    <x v="1"/>
    <x v="0"/>
    <x v="0"/>
    <n v="21357"/>
    <n v="16085.13"/>
    <x v="1"/>
    <x v="2"/>
    <x v="0"/>
    <x v="7"/>
  </r>
  <r>
    <s v="ID616"/>
    <s v="Ms. Louise"/>
    <x v="80"/>
    <n v="8.2799999999999994"/>
    <s v="No"/>
    <x v="0"/>
    <x v="0"/>
    <x v="2"/>
    <x v="1"/>
    <x v="0"/>
    <x v="0"/>
    <n v="21480"/>
    <n v="16069.08"/>
    <x v="1"/>
    <x v="2"/>
    <x v="2"/>
    <x v="7"/>
  </r>
  <r>
    <s v="ID617"/>
    <s v="Mrs. Sarah"/>
    <x v="509"/>
    <n v="6.72"/>
    <s v="No"/>
    <x v="0"/>
    <x v="0"/>
    <x v="0"/>
    <x v="1"/>
    <x v="0"/>
    <x v="0"/>
    <n v="28749"/>
    <n v="16062.89"/>
    <x v="1"/>
    <x v="2"/>
    <x v="11"/>
    <x v="9"/>
  </r>
  <r>
    <s v="ID618"/>
    <s v="Ms. Amy"/>
    <x v="510"/>
    <n v="5.47"/>
    <s v="Yes"/>
    <x v="0"/>
    <x v="0"/>
    <x v="3"/>
    <x v="1"/>
    <x v="0"/>
    <x v="2"/>
    <n v="32482"/>
    <n v="16059.06"/>
    <x v="1"/>
    <x v="0"/>
    <x v="1"/>
    <x v="23"/>
  </r>
  <r>
    <s v="ID619"/>
    <s v="Ms. Brittany"/>
    <x v="511"/>
    <n v="4.71"/>
    <s v="No"/>
    <x v="0"/>
    <x v="0"/>
    <x v="0"/>
    <x v="1"/>
    <x v="0"/>
    <x v="2"/>
    <n v="29483"/>
    <n v="15966.19"/>
    <x v="1"/>
    <x v="2"/>
    <x v="1"/>
    <x v="25"/>
  </r>
  <r>
    <s v="ID620"/>
    <s v="Ms. Jessica"/>
    <x v="512"/>
    <n v="5.49"/>
    <s v="No"/>
    <x v="0"/>
    <x v="0"/>
    <x v="0"/>
    <x v="1"/>
    <x v="0"/>
    <x v="2"/>
    <n v="30156"/>
    <n v="15965.29"/>
    <x v="1"/>
    <x v="1"/>
    <x v="1"/>
    <x v="37"/>
  </r>
  <r>
    <s v="ID621"/>
    <s v="Mrs. Kristina"/>
    <x v="513"/>
    <n v="4.72"/>
    <s v="No"/>
    <x v="0"/>
    <x v="0"/>
    <x v="0"/>
    <x v="1"/>
    <x v="0"/>
    <x v="2"/>
    <n v="29506"/>
    <n v="15922.29"/>
    <x v="1"/>
    <x v="0"/>
    <x v="11"/>
    <x v="25"/>
  </r>
  <r>
    <s v="ID622"/>
    <s v="Mr. Brad"/>
    <x v="172"/>
    <n v="6.7"/>
    <s v="No"/>
    <x v="0"/>
    <x v="0"/>
    <x v="0"/>
    <x v="1"/>
    <x v="0"/>
    <x v="0"/>
    <n v="23005"/>
    <n v="15840.81"/>
    <x v="1"/>
    <x v="1"/>
    <x v="12"/>
    <x v="5"/>
  </r>
  <r>
    <s v="ID623"/>
    <s v="Ms. Margaret"/>
    <x v="514"/>
    <n v="5.5"/>
    <s v="No"/>
    <x v="0"/>
    <x v="0"/>
    <x v="0"/>
    <x v="1"/>
    <x v="1"/>
    <x v="2"/>
    <n v="30266"/>
    <n v="15828.82"/>
    <x v="1"/>
    <x v="0"/>
    <x v="3"/>
    <x v="37"/>
  </r>
  <r>
    <s v="ID624"/>
    <s v="Mr. Craig"/>
    <x v="515"/>
    <n v="4.46"/>
    <s v="No"/>
    <x v="0"/>
    <x v="0"/>
    <x v="3"/>
    <x v="0"/>
    <x v="2"/>
    <x v="2"/>
    <n v="30859"/>
    <n v="15820.7"/>
    <x v="1"/>
    <x v="0"/>
    <x v="3"/>
    <x v="32"/>
  </r>
  <r>
    <s v="ID625"/>
    <s v="Mr. Simo"/>
    <x v="377"/>
    <n v="5.29"/>
    <s v="Yes"/>
    <x v="0"/>
    <x v="1"/>
    <x v="3"/>
    <x v="0"/>
    <x v="2"/>
    <x v="2"/>
    <n v="35712"/>
    <n v="15817.99"/>
    <x v="1"/>
    <x v="2"/>
    <x v="1"/>
    <x v="31"/>
  </r>
  <r>
    <s v="ID626"/>
    <s v="Mr. Christopher"/>
    <x v="516"/>
    <n v="10.99"/>
    <s v="No"/>
    <x v="0"/>
    <x v="0"/>
    <x v="0"/>
    <x v="1"/>
    <x v="0"/>
    <x v="0"/>
    <n v="27270"/>
    <n v="15746.62"/>
    <x v="1"/>
    <x v="1"/>
    <x v="1"/>
    <x v="19"/>
  </r>
  <r>
    <s v="ID627"/>
    <s v="Mr. Mario"/>
    <x v="517"/>
    <n v="5.2"/>
    <s v="Yes"/>
    <x v="0"/>
    <x v="0"/>
    <x v="0"/>
    <x v="1"/>
    <x v="0"/>
    <x v="2"/>
    <n v="28023"/>
    <n v="15698.86"/>
    <x v="1"/>
    <x v="2"/>
    <x v="1"/>
    <x v="1"/>
  </r>
  <r>
    <s v="ID628"/>
    <s v="Mrs. Meghann"/>
    <x v="518"/>
    <n v="9.66"/>
    <s v="No"/>
    <x v="0"/>
    <x v="0"/>
    <x v="1"/>
    <x v="1"/>
    <x v="0"/>
    <x v="0"/>
    <n v="26841"/>
    <n v="15670.3"/>
    <x v="1"/>
    <x v="2"/>
    <x v="11"/>
    <x v="30"/>
  </r>
  <r>
    <s v="ID629"/>
    <s v="Mr. Scott"/>
    <x v="519"/>
    <n v="4.22"/>
    <s v="Yes"/>
    <x v="0"/>
    <x v="0"/>
    <x v="3"/>
    <x v="1"/>
    <x v="0"/>
    <x v="2"/>
    <n v="32499"/>
    <n v="15646.28"/>
    <x v="1"/>
    <x v="2"/>
    <x v="3"/>
    <x v="23"/>
  </r>
  <r>
    <s v="ID630"/>
    <s v="Ms. Caitlin"/>
    <x v="520"/>
    <n v="11.78"/>
    <s v="No"/>
    <x v="0"/>
    <x v="0"/>
    <x v="0"/>
    <x v="1"/>
    <x v="0"/>
    <x v="0"/>
    <n v="22073"/>
    <n v="15612.19"/>
    <x v="1"/>
    <x v="2"/>
    <x v="1"/>
    <x v="10"/>
  </r>
  <r>
    <s v="ID631"/>
    <s v="Mrs. Samantha"/>
    <x v="521"/>
    <n v="9.6199999999999992"/>
    <s v="No"/>
    <x v="0"/>
    <x v="0"/>
    <x v="0"/>
    <x v="1"/>
    <x v="0"/>
    <x v="0"/>
    <n v="24043"/>
    <n v="15608.58"/>
    <x v="1"/>
    <x v="2"/>
    <x v="11"/>
    <x v="11"/>
  </r>
  <r>
    <s v="ID632"/>
    <s v="Mr. Erik"/>
    <x v="522"/>
    <n v="10.78"/>
    <s v="No"/>
    <x v="0"/>
    <x v="0"/>
    <x v="0"/>
    <x v="1"/>
    <x v="0"/>
    <x v="0"/>
    <n v="27240"/>
    <n v="15556.67"/>
    <x v="1"/>
    <x v="2"/>
    <x v="1"/>
    <x v="19"/>
  </r>
  <r>
    <s v="ID633"/>
    <s v="Mr. Christopher"/>
    <x v="462"/>
    <n v="5.1100000000000003"/>
    <s v="Yes"/>
    <x v="0"/>
    <x v="0"/>
    <x v="1"/>
    <x v="1"/>
    <x v="0"/>
    <x v="2"/>
    <n v="21825"/>
    <n v="15555.19"/>
    <x v="1"/>
    <x v="0"/>
    <x v="1"/>
    <x v="10"/>
  </r>
  <r>
    <s v="ID634"/>
    <s v="Mrs. Maya"/>
    <x v="523"/>
    <n v="7.18"/>
    <s v="No"/>
    <x v="0"/>
    <x v="0"/>
    <x v="0"/>
    <x v="1"/>
    <x v="0"/>
    <x v="0"/>
    <n v="27208"/>
    <n v="15532.16"/>
    <x v="1"/>
    <x v="2"/>
    <x v="11"/>
    <x v="19"/>
  </r>
  <r>
    <s v="ID635"/>
    <s v="Mr. Zachary"/>
    <x v="524"/>
    <n v="4.96"/>
    <s v="No"/>
    <x v="1"/>
    <x v="0"/>
    <x v="3"/>
    <x v="0"/>
    <x v="1"/>
    <x v="2"/>
    <n v="38185"/>
    <n v="15518.18"/>
    <x v="1"/>
    <x v="0"/>
    <x v="5"/>
    <x v="41"/>
  </r>
  <r>
    <s v="ID636"/>
    <s v="Mrs. Hilda"/>
    <x v="525"/>
    <n v="4.67"/>
    <s v="Yes"/>
    <x v="0"/>
    <x v="0"/>
    <x v="0"/>
    <x v="1"/>
    <x v="0"/>
    <x v="2"/>
    <n v="27961"/>
    <n v="15450.48"/>
    <x v="1"/>
    <x v="1"/>
    <x v="11"/>
    <x v="1"/>
  </r>
  <r>
    <s v="ID637"/>
    <s v="Ms. Stephanie"/>
    <x v="526"/>
    <n v="5.0599999999999996"/>
    <s v="No"/>
    <x v="0"/>
    <x v="0"/>
    <x v="0"/>
    <x v="1"/>
    <x v="0"/>
    <x v="2"/>
    <n v="33171"/>
    <n v="15440.2"/>
    <x v="1"/>
    <x v="1"/>
    <x v="1"/>
    <x v="3"/>
  </r>
  <r>
    <s v="ID638"/>
    <s v="Mr. Doug"/>
    <x v="527"/>
    <n v="5.0199999999999996"/>
    <s v="Yes"/>
    <x v="0"/>
    <x v="0"/>
    <x v="3"/>
    <x v="1"/>
    <x v="0"/>
    <x v="2"/>
    <n v="23624"/>
    <n v="15377.77"/>
    <x v="1"/>
    <x v="2"/>
    <x v="1"/>
    <x v="13"/>
  </r>
  <r>
    <s v="ID639"/>
    <s v="Ms. Bethany"/>
    <x v="528"/>
    <n v="7.76"/>
    <s v="No"/>
    <x v="0"/>
    <x v="0"/>
    <x v="0"/>
    <x v="1"/>
    <x v="0"/>
    <x v="0"/>
    <n v="22895"/>
    <n v="15368.22"/>
    <x v="1"/>
    <x v="2"/>
    <x v="3"/>
    <x v="5"/>
  </r>
  <r>
    <s v="ID640"/>
    <s v="Mrs. Sandra"/>
    <x v="529"/>
    <n v="9.32"/>
    <s v="No"/>
    <x v="0"/>
    <x v="0"/>
    <x v="0"/>
    <x v="1"/>
    <x v="0"/>
    <x v="0"/>
    <n v="25037"/>
    <n v="15363.77"/>
    <x v="1"/>
    <x v="1"/>
    <x v="11"/>
    <x v="0"/>
  </r>
  <r>
    <s v="ID641"/>
    <s v="Mr. Takuo"/>
    <x v="530"/>
    <n v="5.31"/>
    <s v="Yes"/>
    <x v="0"/>
    <x v="0"/>
    <x v="3"/>
    <x v="1"/>
    <x v="0"/>
    <x v="2"/>
    <n v="32494"/>
    <n v="15361.5"/>
    <x v="1"/>
    <x v="0"/>
    <x v="8"/>
    <x v="23"/>
  </r>
  <r>
    <s v="ID642"/>
    <s v="Ms. Kelly"/>
    <x v="507"/>
    <n v="5.56"/>
    <s v="Yes"/>
    <x v="0"/>
    <x v="0"/>
    <x v="0"/>
    <x v="0"/>
    <x v="2"/>
    <x v="2"/>
    <n v="37086"/>
    <n v="15359.1"/>
    <x v="1"/>
    <x v="0"/>
    <x v="2"/>
    <x v="47"/>
  </r>
  <r>
    <s v="ID643"/>
    <s v="Mr. Scott"/>
    <x v="61"/>
    <n v="7.11"/>
    <s v="Yes"/>
    <x v="0"/>
    <x v="1"/>
    <x v="3"/>
    <x v="1"/>
    <x v="0"/>
    <x v="0"/>
    <n v="23358"/>
    <n v="15322.77"/>
    <x v="1"/>
    <x v="0"/>
    <x v="13"/>
    <x v="8"/>
  </r>
  <r>
    <s v="ID644"/>
    <s v="Mr. Benoit"/>
    <x v="531"/>
    <n v="5.13"/>
    <s v="Yes"/>
    <x v="0"/>
    <x v="1"/>
    <x v="3"/>
    <x v="1"/>
    <x v="0"/>
    <x v="2"/>
    <n v="25462"/>
    <n v="15260.52"/>
    <x v="1"/>
    <x v="2"/>
    <x v="8"/>
    <x v="16"/>
  </r>
  <r>
    <s v="ID645"/>
    <s v="Ms. Elizabeth"/>
    <x v="3"/>
    <n v="10.199999999999999"/>
    <s v="No"/>
    <x v="0"/>
    <x v="0"/>
    <x v="0"/>
    <x v="1"/>
    <x v="0"/>
    <x v="0"/>
    <n v="22122"/>
    <n v="15230.32"/>
    <x v="1"/>
    <x v="2"/>
    <x v="2"/>
    <x v="15"/>
  </r>
  <r>
    <s v="ID646"/>
    <s v="Ms. Jessica"/>
    <x v="532"/>
    <n v="10.4"/>
    <s v="No"/>
    <x v="0"/>
    <x v="0"/>
    <x v="0"/>
    <x v="1"/>
    <x v="0"/>
    <x v="0"/>
    <n v="28817"/>
    <n v="15207.92"/>
    <x v="1"/>
    <x v="1"/>
    <x v="1"/>
    <x v="9"/>
  </r>
  <r>
    <s v="ID647"/>
    <s v="Ms. Monica"/>
    <x v="533"/>
    <n v="10.67"/>
    <s v="No"/>
    <x v="0"/>
    <x v="0"/>
    <x v="0"/>
    <x v="1"/>
    <x v="0"/>
    <x v="0"/>
    <n v="22814"/>
    <n v="15174.81"/>
    <x v="1"/>
    <x v="1"/>
    <x v="1"/>
    <x v="5"/>
  </r>
  <r>
    <s v="ID648"/>
    <s v="Mr. Kevin"/>
    <x v="142"/>
    <n v="4.6500000000000004"/>
    <s v="Yes"/>
    <x v="0"/>
    <x v="0"/>
    <x v="1"/>
    <x v="1"/>
    <x v="0"/>
    <x v="2"/>
    <n v="21887"/>
    <n v="15170.07"/>
    <x v="1"/>
    <x v="0"/>
    <x v="3"/>
    <x v="10"/>
  </r>
  <r>
    <s v="ID649"/>
    <s v="Mr. Gregory"/>
    <x v="534"/>
    <n v="5.65"/>
    <s v="Yes"/>
    <x v="0"/>
    <x v="0"/>
    <x v="1"/>
    <x v="1"/>
    <x v="0"/>
    <x v="2"/>
    <n v="21705"/>
    <n v="15161.53"/>
    <x v="1"/>
    <x v="1"/>
    <x v="0"/>
    <x v="7"/>
  </r>
  <r>
    <s v="ID650"/>
    <s v="Ms. Della"/>
    <x v="38"/>
    <n v="11.97"/>
    <s v="No"/>
    <x v="0"/>
    <x v="0"/>
    <x v="0"/>
    <x v="1"/>
    <x v="0"/>
    <x v="0"/>
    <n v="22944"/>
    <n v="15161.25"/>
    <x v="1"/>
    <x v="2"/>
    <x v="1"/>
    <x v="5"/>
  </r>
  <r>
    <s v="ID651"/>
    <s v="Mr. David"/>
    <x v="535"/>
    <n v="6.71"/>
    <s v="No"/>
    <x v="0"/>
    <x v="0"/>
    <x v="0"/>
    <x v="1"/>
    <x v="0"/>
    <x v="0"/>
    <n v="26262"/>
    <n v="15150.44"/>
    <x v="1"/>
    <x v="1"/>
    <x v="8"/>
    <x v="14"/>
  </r>
  <r>
    <s v="ID652"/>
    <s v="Ms. Victoria"/>
    <x v="536"/>
    <n v="11.92"/>
    <s v="No"/>
    <x v="0"/>
    <x v="0"/>
    <x v="0"/>
    <x v="1"/>
    <x v="0"/>
    <x v="0"/>
    <n v="28738"/>
    <n v="15123.19"/>
    <x v="1"/>
    <x v="1"/>
    <x v="3"/>
    <x v="9"/>
  </r>
  <r>
    <s v="ID653"/>
    <s v="Mr. Tasos"/>
    <x v="537"/>
    <n v="5.35"/>
    <s v="No"/>
    <x v="0"/>
    <x v="0"/>
    <x v="1"/>
    <x v="1"/>
    <x v="0"/>
    <x v="2"/>
    <n v="26610"/>
    <n v="15103.69"/>
    <x v="1"/>
    <x v="1"/>
    <x v="1"/>
    <x v="28"/>
  </r>
  <r>
    <s v="ID654"/>
    <s v="Mr. Thomas"/>
    <x v="538"/>
    <n v="8.9600000000000009"/>
    <s v="Yes"/>
    <x v="0"/>
    <x v="0"/>
    <x v="3"/>
    <x v="1"/>
    <x v="0"/>
    <x v="0"/>
    <n v="27693"/>
    <n v="15090.35"/>
    <x v="1"/>
    <x v="1"/>
    <x v="8"/>
    <x v="27"/>
  </r>
  <r>
    <s v="ID655"/>
    <s v="Mr. Lukasz"/>
    <x v="539"/>
    <n v="11.93"/>
    <s v="No"/>
    <x v="0"/>
    <x v="0"/>
    <x v="0"/>
    <x v="1"/>
    <x v="0"/>
    <x v="0"/>
    <n v="25001"/>
    <n v="15052.68"/>
    <x v="1"/>
    <x v="2"/>
    <x v="12"/>
    <x v="0"/>
  </r>
  <r>
    <s v="ID656"/>
    <s v="Mr. Matthew"/>
    <x v="540"/>
    <n v="9.59"/>
    <s v="No"/>
    <x v="0"/>
    <x v="0"/>
    <x v="0"/>
    <x v="1"/>
    <x v="0"/>
    <x v="0"/>
    <n v="26160"/>
    <n v="15038.51"/>
    <x v="1"/>
    <x v="0"/>
    <x v="8"/>
    <x v="14"/>
  </r>
  <r>
    <s v="ID657"/>
    <s v="Ms. Meta"/>
    <x v="478"/>
    <n v="11.88"/>
    <s v="Yes"/>
    <x v="0"/>
    <x v="0"/>
    <x v="1"/>
    <x v="1"/>
    <x v="0"/>
    <x v="0"/>
    <n v="25822"/>
    <n v="15026.3"/>
    <x v="1"/>
    <x v="0"/>
    <x v="3"/>
    <x v="2"/>
  </r>
  <r>
    <s v="ID658"/>
    <s v="Ms. Rachel"/>
    <x v="541"/>
    <n v="4.6399999999999997"/>
    <s v="No"/>
    <x v="0"/>
    <x v="1"/>
    <x v="3"/>
    <x v="1"/>
    <x v="0"/>
    <x v="2"/>
    <n v="29184"/>
    <n v="15025.76"/>
    <x v="1"/>
    <x v="1"/>
    <x v="3"/>
    <x v="18"/>
  </r>
  <r>
    <s v="ID659"/>
    <s v="Ms. Angelica"/>
    <x v="88"/>
    <n v="9.5299999999999994"/>
    <s v="No"/>
    <x v="0"/>
    <x v="0"/>
    <x v="0"/>
    <x v="1"/>
    <x v="0"/>
    <x v="0"/>
    <n v="22136"/>
    <n v="15019.76"/>
    <x v="1"/>
    <x v="2"/>
    <x v="1"/>
    <x v="15"/>
  </r>
  <r>
    <s v="ID660"/>
    <s v="Ms. Kathleen"/>
    <x v="542"/>
    <n v="5.29"/>
    <s v="Yes"/>
    <x v="0"/>
    <x v="0"/>
    <x v="3"/>
    <x v="0"/>
    <x v="3"/>
    <x v="2"/>
    <n v="34913"/>
    <n v="15006.58"/>
    <x v="1"/>
    <x v="2"/>
    <x v="2"/>
    <x v="40"/>
  </r>
  <r>
    <s v="ID661"/>
    <s v="Mr. Gabriel"/>
    <x v="380"/>
    <n v="10.95"/>
    <s v="No"/>
    <x v="0"/>
    <x v="0"/>
    <x v="2"/>
    <x v="1"/>
    <x v="1"/>
    <x v="0"/>
    <n v="21395"/>
    <n v="14988.43"/>
    <x v="1"/>
    <x v="0"/>
    <x v="3"/>
    <x v="7"/>
  </r>
  <r>
    <s v="ID662"/>
    <s v="Mr. Jeff"/>
    <x v="41"/>
    <n v="9.17"/>
    <s v="No"/>
    <x v="0"/>
    <x v="0"/>
    <x v="0"/>
    <x v="1"/>
    <x v="0"/>
    <x v="0"/>
    <n v="22979"/>
    <n v="14945.34"/>
    <x v="1"/>
    <x v="1"/>
    <x v="13"/>
    <x v="5"/>
  </r>
  <r>
    <s v="ID663"/>
    <s v="Mr. Neil"/>
    <x v="543"/>
    <n v="7.39"/>
    <s v="No"/>
    <x v="0"/>
    <x v="0"/>
    <x v="0"/>
    <x v="1"/>
    <x v="0"/>
    <x v="0"/>
    <n v="25150"/>
    <n v="14926.97"/>
    <x v="1"/>
    <x v="2"/>
    <x v="1"/>
    <x v="0"/>
  </r>
  <r>
    <s v="ID664"/>
    <s v="Ms. Katherine"/>
    <x v="544"/>
    <n v="9.1300000000000008"/>
    <s v="Yes"/>
    <x v="0"/>
    <x v="0"/>
    <x v="0"/>
    <x v="1"/>
    <x v="0"/>
    <x v="0"/>
    <n v="29771"/>
    <n v="14908.27"/>
    <x v="1"/>
    <x v="1"/>
    <x v="3"/>
    <x v="36"/>
  </r>
  <r>
    <s v="ID665"/>
    <s v="Ms. Ariel"/>
    <x v="545"/>
    <n v="10.4"/>
    <s v="No"/>
    <x v="0"/>
    <x v="0"/>
    <x v="2"/>
    <x v="1"/>
    <x v="0"/>
    <x v="0"/>
    <n v="21475"/>
    <n v="14901.52"/>
    <x v="1"/>
    <x v="2"/>
    <x v="2"/>
    <x v="7"/>
  </r>
  <r>
    <s v="ID666"/>
    <s v="Mr. Christopher"/>
    <x v="546"/>
    <n v="9.4600000000000009"/>
    <s v="Yes"/>
    <x v="0"/>
    <x v="0"/>
    <x v="1"/>
    <x v="1"/>
    <x v="0"/>
    <x v="0"/>
    <n v="25883"/>
    <n v="14847.63"/>
    <x v="1"/>
    <x v="2"/>
    <x v="8"/>
    <x v="2"/>
  </r>
  <r>
    <s v="ID667"/>
    <s v="Mrs. Erin"/>
    <x v="547"/>
    <n v="8.69"/>
    <s v="Yes"/>
    <x v="0"/>
    <x v="0"/>
    <x v="0"/>
    <x v="1"/>
    <x v="0"/>
    <x v="0"/>
    <n v="29742"/>
    <n v="14843.96"/>
    <x v="1"/>
    <x v="0"/>
    <x v="11"/>
    <x v="25"/>
  </r>
  <r>
    <s v="ID668"/>
    <s v="Mrs. Molly"/>
    <x v="548"/>
    <n v="4.2300000000000004"/>
    <s v="No"/>
    <x v="0"/>
    <x v="1"/>
    <x v="3"/>
    <x v="1"/>
    <x v="0"/>
    <x v="2"/>
    <n v="29146"/>
    <n v="14839.34"/>
    <x v="1"/>
    <x v="0"/>
    <x v="11"/>
    <x v="18"/>
  </r>
  <r>
    <s v="ID669"/>
    <s v="Mr. Ryan"/>
    <x v="549"/>
    <n v="9.16"/>
    <s v="Yes"/>
    <x v="0"/>
    <x v="0"/>
    <x v="3"/>
    <x v="1"/>
    <x v="0"/>
    <x v="0"/>
    <n v="27738"/>
    <n v="14819"/>
    <x v="1"/>
    <x v="0"/>
    <x v="8"/>
    <x v="27"/>
  </r>
  <r>
    <s v="ID670"/>
    <s v="Mrs. Jennifer"/>
    <x v="550"/>
    <n v="8.26"/>
    <s v="No"/>
    <x v="0"/>
    <x v="0"/>
    <x v="0"/>
    <x v="1"/>
    <x v="0"/>
    <x v="0"/>
    <n v="23950"/>
    <n v="14750.42"/>
    <x v="1"/>
    <x v="2"/>
    <x v="11"/>
    <x v="11"/>
  </r>
  <r>
    <s v="ID671"/>
    <s v="Mr. Daniel"/>
    <x v="551"/>
    <n v="11.25"/>
    <s v="No"/>
    <x v="0"/>
    <x v="0"/>
    <x v="0"/>
    <x v="1"/>
    <x v="0"/>
    <x v="0"/>
    <n v="22856"/>
    <n v="14738.43"/>
    <x v="1"/>
    <x v="0"/>
    <x v="13"/>
    <x v="5"/>
  </r>
  <r>
    <s v="ID672"/>
    <s v="Ms. Hiruni"/>
    <x v="329"/>
    <n v="6.74"/>
    <s v="No"/>
    <x v="0"/>
    <x v="0"/>
    <x v="0"/>
    <x v="0"/>
    <x v="2"/>
    <x v="0"/>
    <n v="37523"/>
    <n v="14711.74"/>
    <x v="1"/>
    <x v="2"/>
    <x v="1"/>
    <x v="43"/>
  </r>
  <r>
    <s v="ID673"/>
    <s v="Ms. Reina"/>
    <x v="552"/>
    <n v="4.87"/>
    <s v="No"/>
    <x v="0"/>
    <x v="0"/>
    <x v="0"/>
    <x v="1"/>
    <x v="0"/>
    <x v="2"/>
    <n v="30198"/>
    <n v="14696.77"/>
    <x v="1"/>
    <x v="2"/>
    <x v="3"/>
    <x v="37"/>
  </r>
  <r>
    <s v="ID674"/>
    <s v="Ms. Kristi"/>
    <x v="520"/>
    <n v="6.68"/>
    <s v="No"/>
    <x v="0"/>
    <x v="0"/>
    <x v="2"/>
    <x v="1"/>
    <x v="0"/>
    <x v="0"/>
    <n v="21389"/>
    <n v="14692.67"/>
    <x v="1"/>
    <x v="1"/>
    <x v="1"/>
    <x v="7"/>
  </r>
  <r>
    <s v="ID675"/>
    <s v="Ms. Meredith"/>
    <x v="553"/>
    <n v="5.0199999999999996"/>
    <s v="Yes"/>
    <x v="0"/>
    <x v="1"/>
    <x v="3"/>
    <x v="1"/>
    <x v="0"/>
    <x v="2"/>
    <n v="25496"/>
    <n v="14665.75"/>
    <x v="1"/>
    <x v="1"/>
    <x v="1"/>
    <x v="16"/>
  </r>
  <r>
    <s v="ID676"/>
    <s v="Ms. Jocelyn"/>
    <x v="554"/>
    <n v="10.64"/>
    <s v="Yes"/>
    <x v="0"/>
    <x v="0"/>
    <x v="0"/>
    <x v="1"/>
    <x v="0"/>
    <x v="0"/>
    <n v="29903"/>
    <n v="14657.2"/>
    <x v="1"/>
    <x v="1"/>
    <x v="1"/>
    <x v="36"/>
  </r>
  <r>
    <s v="ID677"/>
    <s v="Mrs. Daphne"/>
    <x v="555"/>
    <n v="8.74"/>
    <s v="Yes"/>
    <x v="0"/>
    <x v="0"/>
    <x v="0"/>
    <x v="1"/>
    <x v="0"/>
    <x v="0"/>
    <n v="24716"/>
    <n v="14640.35"/>
    <x v="1"/>
    <x v="0"/>
    <x v="11"/>
    <x v="22"/>
  </r>
  <r>
    <s v="ID678"/>
    <s v="Ms. Margaret"/>
    <x v="556"/>
    <n v="5.64"/>
    <s v="No"/>
    <x v="0"/>
    <x v="0"/>
    <x v="0"/>
    <x v="1"/>
    <x v="0"/>
    <x v="2"/>
    <n v="33471"/>
    <n v="14630.52"/>
    <x v="1"/>
    <x v="0"/>
    <x v="3"/>
    <x v="42"/>
  </r>
  <r>
    <s v="ID679"/>
    <s v="Mr. Mario"/>
    <x v="38"/>
    <n v="10.37"/>
    <s v="No"/>
    <x v="0"/>
    <x v="0"/>
    <x v="0"/>
    <x v="1"/>
    <x v="0"/>
    <x v="0"/>
    <n v="24054"/>
    <n v="14612.33"/>
    <x v="1"/>
    <x v="0"/>
    <x v="13"/>
    <x v="11"/>
  </r>
  <r>
    <s v="ID680"/>
    <s v="Mr. Peter"/>
    <x v="557"/>
    <n v="9.56"/>
    <s v="Yes"/>
    <x v="0"/>
    <x v="0"/>
    <x v="0"/>
    <x v="1"/>
    <x v="0"/>
    <x v="0"/>
    <n v="24671"/>
    <n v="14600.62"/>
    <x v="1"/>
    <x v="0"/>
    <x v="12"/>
    <x v="22"/>
  </r>
  <r>
    <s v="ID681"/>
    <s v="Ms. Carolina"/>
    <x v="443"/>
    <n v="8.23"/>
    <s v="Yes"/>
    <x v="0"/>
    <x v="1"/>
    <x v="3"/>
    <x v="1"/>
    <x v="0"/>
    <x v="0"/>
    <n v="23298"/>
    <n v="14590.63"/>
    <x v="1"/>
    <x v="1"/>
    <x v="2"/>
    <x v="8"/>
  </r>
  <r>
    <s v="ID682"/>
    <s v="Mrs. Jenny"/>
    <x v="558"/>
    <n v="7.03"/>
    <s v="No"/>
    <x v="0"/>
    <x v="0"/>
    <x v="0"/>
    <x v="1"/>
    <x v="0"/>
    <x v="0"/>
    <n v="22983"/>
    <n v="14574.64"/>
    <x v="1"/>
    <x v="1"/>
    <x v="14"/>
    <x v="5"/>
  </r>
  <r>
    <s v="ID683"/>
    <s v="Ms. Jessica"/>
    <x v="559"/>
    <n v="5.45"/>
    <s v="No"/>
    <x v="0"/>
    <x v="0"/>
    <x v="3"/>
    <x v="0"/>
    <x v="2"/>
    <x v="2"/>
    <n v="36050"/>
    <n v="14571.89"/>
    <x v="1"/>
    <x v="1"/>
    <x v="2"/>
    <x v="44"/>
  </r>
  <r>
    <s v="ID684"/>
    <s v="Ms. Kimberly"/>
    <x v="483"/>
    <n v="5.76"/>
    <s v="No"/>
    <x v="0"/>
    <x v="0"/>
    <x v="0"/>
    <x v="1"/>
    <x v="0"/>
    <x v="1"/>
    <n v="32703"/>
    <n v="14547.26"/>
    <x v="1"/>
    <x v="0"/>
    <x v="3"/>
    <x v="4"/>
  </r>
  <r>
    <s v="ID685"/>
    <s v="Mr. Marc-Olivier"/>
    <x v="560"/>
    <n v="5.4"/>
    <s v="No"/>
    <x v="0"/>
    <x v="0"/>
    <x v="0"/>
    <x v="1"/>
    <x v="0"/>
    <x v="2"/>
    <n v="32711"/>
    <n v="14507.46"/>
    <x v="1"/>
    <x v="0"/>
    <x v="1"/>
    <x v="4"/>
  </r>
  <r>
    <s v="ID686"/>
    <s v="Mr. Russell"/>
    <x v="561"/>
    <n v="6.35"/>
    <s v="No"/>
    <x v="0"/>
    <x v="1"/>
    <x v="3"/>
    <x v="1"/>
    <x v="1"/>
    <x v="1"/>
    <n v="29148"/>
    <n v="14478.33"/>
    <x v="1"/>
    <x v="2"/>
    <x v="0"/>
    <x v="18"/>
  </r>
  <r>
    <s v="ID687"/>
    <s v="Ms. Karine"/>
    <x v="40"/>
    <n v="6.26"/>
    <s v="Yes"/>
    <x v="0"/>
    <x v="0"/>
    <x v="1"/>
    <x v="1"/>
    <x v="0"/>
    <x v="1"/>
    <n v="21874"/>
    <n v="14474.68"/>
    <x v="1"/>
    <x v="2"/>
    <x v="0"/>
    <x v="10"/>
  </r>
  <r>
    <s v="ID688"/>
    <s v="Ms. Cheryl"/>
    <x v="562"/>
    <n v="5.97"/>
    <s v="Yes"/>
    <x v="0"/>
    <x v="0"/>
    <x v="0"/>
    <x v="1"/>
    <x v="0"/>
    <x v="1"/>
    <n v="28091"/>
    <n v="14470.01"/>
    <x v="1"/>
    <x v="0"/>
    <x v="1"/>
    <x v="1"/>
  </r>
  <r>
    <s v="ID689"/>
    <s v="Ms. Allison"/>
    <x v="563"/>
    <n v="5.29"/>
    <s v="Yes"/>
    <x v="0"/>
    <x v="0"/>
    <x v="0"/>
    <x v="0"/>
    <x v="3"/>
    <x v="2"/>
    <n v="35379"/>
    <n v="14455.64"/>
    <x v="1"/>
    <x v="0"/>
    <x v="2"/>
    <x v="45"/>
  </r>
  <r>
    <s v="ID690"/>
    <s v="Ms. Adriana"/>
    <x v="564"/>
    <n v="4.2699999999999996"/>
    <s v="Yes"/>
    <x v="0"/>
    <x v="0"/>
    <x v="1"/>
    <x v="1"/>
    <x v="2"/>
    <x v="2"/>
    <n v="21765"/>
    <n v="14451.84"/>
    <x v="1"/>
    <x v="0"/>
    <x v="8"/>
    <x v="10"/>
  </r>
  <r>
    <s v="ID691"/>
    <s v="Ms. Miranda"/>
    <x v="565"/>
    <n v="5.2"/>
    <s v="Yes"/>
    <x v="0"/>
    <x v="0"/>
    <x v="1"/>
    <x v="1"/>
    <x v="2"/>
    <x v="2"/>
    <n v="21730"/>
    <n v="14449.85"/>
    <x v="1"/>
    <x v="1"/>
    <x v="2"/>
    <x v="10"/>
  </r>
  <r>
    <s v="ID692"/>
    <s v="Mr. Roberto"/>
    <x v="566"/>
    <n v="8.23"/>
    <s v="Yes"/>
    <x v="0"/>
    <x v="0"/>
    <x v="0"/>
    <x v="1"/>
    <x v="0"/>
    <x v="0"/>
    <n v="24780"/>
    <n v="14427.63"/>
    <x v="1"/>
    <x v="2"/>
    <x v="13"/>
    <x v="22"/>
  </r>
  <r>
    <s v="ID693"/>
    <s v="Mrs. Rebecca"/>
    <x v="61"/>
    <n v="10.33"/>
    <s v="Yes"/>
    <x v="0"/>
    <x v="0"/>
    <x v="0"/>
    <x v="1"/>
    <x v="0"/>
    <x v="0"/>
    <n v="24699"/>
    <n v="14426.66"/>
    <x v="1"/>
    <x v="2"/>
    <x v="11"/>
    <x v="22"/>
  </r>
  <r>
    <s v="ID694"/>
    <s v="Ms. Tiffany"/>
    <x v="567"/>
    <n v="6.13"/>
    <s v="No"/>
    <x v="0"/>
    <x v="0"/>
    <x v="0"/>
    <x v="1"/>
    <x v="2"/>
    <x v="1"/>
    <n v="36382"/>
    <n v="14426.07"/>
    <x v="1"/>
    <x v="1"/>
    <x v="1"/>
    <x v="35"/>
  </r>
  <r>
    <s v="ID695"/>
    <s v="Mr. Alexander"/>
    <x v="568"/>
    <n v="8.08"/>
    <s v="No"/>
    <x v="0"/>
    <x v="0"/>
    <x v="2"/>
    <x v="1"/>
    <x v="0"/>
    <x v="0"/>
    <n v="21448"/>
    <n v="14418.28"/>
    <x v="1"/>
    <x v="0"/>
    <x v="0"/>
    <x v="7"/>
  </r>
  <r>
    <s v="ID696"/>
    <s v="Mr. Rich"/>
    <x v="569"/>
    <n v="10.49"/>
    <s v="No"/>
    <x v="0"/>
    <x v="0"/>
    <x v="2"/>
    <x v="1"/>
    <x v="0"/>
    <x v="0"/>
    <n v="21395"/>
    <n v="14410.93"/>
    <x v="1"/>
    <x v="2"/>
    <x v="4"/>
    <x v="7"/>
  </r>
  <r>
    <s v="ID697"/>
    <s v="Mr. Aaron"/>
    <x v="421"/>
    <n v="8.11"/>
    <s v="No"/>
    <x v="0"/>
    <x v="0"/>
    <x v="2"/>
    <x v="1"/>
    <x v="1"/>
    <x v="0"/>
    <n v="21442"/>
    <n v="14394.56"/>
    <x v="1"/>
    <x v="1"/>
    <x v="10"/>
    <x v="7"/>
  </r>
  <r>
    <s v="ID698"/>
    <s v="Ms. Kate"/>
    <x v="570"/>
    <n v="6.6"/>
    <s v="No"/>
    <x v="0"/>
    <x v="0"/>
    <x v="0"/>
    <x v="1"/>
    <x v="1"/>
    <x v="0"/>
    <n v="23915"/>
    <n v="14394.4"/>
    <x v="1"/>
    <x v="0"/>
    <x v="2"/>
    <x v="11"/>
  </r>
  <r>
    <s v="ID699"/>
    <s v="Ms. Maria"/>
    <x v="312"/>
    <n v="10.14"/>
    <s v="Yes"/>
    <x v="0"/>
    <x v="1"/>
    <x v="3"/>
    <x v="1"/>
    <x v="1"/>
    <x v="0"/>
    <n v="23208"/>
    <n v="14382.71"/>
    <x v="1"/>
    <x v="2"/>
    <x v="1"/>
    <x v="8"/>
  </r>
  <r>
    <s v="ID700"/>
    <s v="Mr. Daven"/>
    <x v="5"/>
    <n v="6.06"/>
    <s v="Yes"/>
    <x v="0"/>
    <x v="0"/>
    <x v="3"/>
    <x v="1"/>
    <x v="0"/>
    <x v="1"/>
    <n v="32463"/>
    <n v="14358.36"/>
    <x v="1"/>
    <x v="2"/>
    <x v="3"/>
    <x v="23"/>
  </r>
  <r>
    <s v="ID701"/>
    <s v="Mrs. Brianne"/>
    <x v="571"/>
    <n v="9.91"/>
    <s v="Yes"/>
    <x v="0"/>
    <x v="0"/>
    <x v="0"/>
    <x v="1"/>
    <x v="0"/>
    <x v="0"/>
    <n v="24755"/>
    <n v="14355.43"/>
    <x v="1"/>
    <x v="1"/>
    <x v="11"/>
    <x v="22"/>
  </r>
  <r>
    <s v="ID702"/>
    <s v="Mr. Hiroki"/>
    <x v="565"/>
    <n v="4.1399999999999997"/>
    <s v="Yes"/>
    <x v="0"/>
    <x v="0"/>
    <x v="1"/>
    <x v="1"/>
    <x v="2"/>
    <x v="2"/>
    <n v="21908"/>
    <n v="14349.85"/>
    <x v="1"/>
    <x v="2"/>
    <x v="1"/>
    <x v="10"/>
  </r>
  <r>
    <s v="ID703"/>
    <s v="Mr. Anders"/>
    <x v="572"/>
    <n v="4.38"/>
    <s v="Yes"/>
    <x v="0"/>
    <x v="1"/>
    <x v="3"/>
    <x v="1"/>
    <x v="0"/>
    <x v="2"/>
    <n v="25472"/>
    <n v="14337.91"/>
    <x v="1"/>
    <x v="0"/>
    <x v="12"/>
    <x v="16"/>
  </r>
  <r>
    <s v="ID704"/>
    <s v="Ms. Danielle"/>
    <x v="573"/>
    <n v="9.83"/>
    <s v="No"/>
    <x v="0"/>
    <x v="0"/>
    <x v="2"/>
    <x v="1"/>
    <x v="0"/>
    <x v="0"/>
    <n v="21376"/>
    <n v="14319.03"/>
    <x v="1"/>
    <x v="2"/>
    <x v="3"/>
    <x v="7"/>
  </r>
  <r>
    <s v="ID705"/>
    <s v="Ms. Candace"/>
    <x v="63"/>
    <n v="11.08"/>
    <s v="No"/>
    <x v="0"/>
    <x v="0"/>
    <x v="2"/>
    <x v="1"/>
    <x v="0"/>
    <x v="0"/>
    <n v="21473"/>
    <n v="14313.85"/>
    <x v="1"/>
    <x v="0"/>
    <x v="0"/>
    <x v="7"/>
  </r>
  <r>
    <s v="ID706"/>
    <s v="Mr. Bruno"/>
    <x v="574"/>
    <n v="11.01"/>
    <s v="No"/>
    <x v="0"/>
    <x v="0"/>
    <x v="0"/>
    <x v="1"/>
    <x v="0"/>
    <x v="0"/>
    <n v="25187"/>
    <n v="14285.9"/>
    <x v="1"/>
    <x v="0"/>
    <x v="1"/>
    <x v="0"/>
  </r>
  <r>
    <s v="ID707"/>
    <s v="Ms. Emily"/>
    <x v="565"/>
    <n v="4.37"/>
    <s v="No"/>
    <x v="1"/>
    <x v="0"/>
    <x v="3"/>
    <x v="0"/>
    <x v="2"/>
    <x v="2"/>
    <n v="38236"/>
    <n v="14283.46"/>
    <x v="1"/>
    <x v="2"/>
    <x v="2"/>
    <x v="41"/>
  </r>
  <r>
    <s v="ID708"/>
    <s v="Mrs. Katie"/>
    <x v="575"/>
    <n v="5.91"/>
    <s v="No"/>
    <x v="0"/>
    <x v="0"/>
    <x v="1"/>
    <x v="1"/>
    <x v="0"/>
    <x v="1"/>
    <n v="26493"/>
    <n v="14258.33"/>
    <x v="1"/>
    <x v="2"/>
    <x v="11"/>
    <x v="28"/>
  </r>
  <r>
    <s v="ID709"/>
    <s v="Mrs. Sally"/>
    <x v="576"/>
    <n v="7.65"/>
    <s v="No"/>
    <x v="0"/>
    <x v="0"/>
    <x v="0"/>
    <x v="1"/>
    <x v="0"/>
    <x v="0"/>
    <n v="27389"/>
    <n v="14256.79"/>
    <x v="1"/>
    <x v="2"/>
    <x v="11"/>
    <x v="19"/>
  </r>
  <r>
    <s v="ID710"/>
    <s v="Ms. Meaghan"/>
    <x v="577"/>
    <n v="5.37"/>
    <s v="Yes"/>
    <x v="0"/>
    <x v="0"/>
    <x v="1"/>
    <x v="1"/>
    <x v="1"/>
    <x v="2"/>
    <n v="21862"/>
    <n v="14256.19"/>
    <x v="1"/>
    <x v="0"/>
    <x v="1"/>
    <x v="10"/>
  </r>
  <r>
    <s v="ID711"/>
    <s v="Ms. Rina"/>
    <x v="369"/>
    <n v="5.75"/>
    <s v="Yes"/>
    <x v="0"/>
    <x v="0"/>
    <x v="1"/>
    <x v="1"/>
    <x v="1"/>
    <x v="1"/>
    <n v="21833"/>
    <n v="14254.61"/>
    <x v="1"/>
    <x v="1"/>
    <x v="1"/>
    <x v="10"/>
  </r>
  <r>
    <s v="ID712"/>
    <s v="Ms. Kristin"/>
    <x v="578"/>
    <n v="6.79"/>
    <s v="Yes"/>
    <x v="0"/>
    <x v="0"/>
    <x v="1"/>
    <x v="1"/>
    <x v="0"/>
    <x v="0"/>
    <n v="22549"/>
    <n v="14235.07"/>
    <x v="1"/>
    <x v="1"/>
    <x v="3"/>
    <x v="12"/>
  </r>
  <r>
    <s v="ID713"/>
    <s v="Mr. Albert"/>
    <x v="579"/>
    <n v="7.03"/>
    <s v="No"/>
    <x v="0"/>
    <x v="0"/>
    <x v="2"/>
    <x v="1"/>
    <x v="0"/>
    <x v="0"/>
    <n v="21449"/>
    <n v="14210.54"/>
    <x v="1"/>
    <x v="2"/>
    <x v="1"/>
    <x v="7"/>
  </r>
  <r>
    <s v="ID714"/>
    <s v="Mrs. Ashley"/>
    <x v="580"/>
    <n v="5.41"/>
    <s v="Yes"/>
    <x v="0"/>
    <x v="1"/>
    <x v="3"/>
    <x v="1"/>
    <x v="0"/>
    <x v="2"/>
    <n v="30637"/>
    <n v="14209.4"/>
    <x v="1"/>
    <x v="1"/>
    <x v="11"/>
    <x v="33"/>
  </r>
  <r>
    <s v="ID715"/>
    <s v="Mrs. Shannon"/>
    <x v="581"/>
    <n v="8.0500000000000007"/>
    <s v="No"/>
    <x v="0"/>
    <x v="0"/>
    <x v="0"/>
    <x v="1"/>
    <x v="0"/>
    <x v="0"/>
    <n v="25197"/>
    <n v="14193.55"/>
    <x v="1"/>
    <x v="1"/>
    <x v="11"/>
    <x v="0"/>
  </r>
  <r>
    <s v="ID716"/>
    <s v="Ms. Amy"/>
    <x v="582"/>
    <n v="5.94"/>
    <s v="No"/>
    <x v="0"/>
    <x v="0"/>
    <x v="3"/>
    <x v="1"/>
    <x v="0"/>
    <x v="1"/>
    <n v="30870"/>
    <n v="14152.46"/>
    <x v="1"/>
    <x v="1"/>
    <x v="1"/>
    <x v="32"/>
  </r>
  <r>
    <s v="ID717"/>
    <s v="Ms. A"/>
    <x v="166"/>
    <n v="5.51"/>
    <s v="No"/>
    <x v="1"/>
    <x v="0"/>
    <x v="3"/>
    <x v="1"/>
    <x v="0"/>
    <x v="2"/>
    <n v="38174"/>
    <n v="14133.04"/>
    <x v="1"/>
    <x v="0"/>
    <x v="0"/>
    <x v="41"/>
  </r>
  <r>
    <s v="ID718"/>
    <s v="Mr. Conrad"/>
    <x v="67"/>
    <n v="6.55"/>
    <s v="Yes"/>
    <x v="0"/>
    <x v="0"/>
    <x v="1"/>
    <x v="1"/>
    <x v="0"/>
    <x v="0"/>
    <n v="22446"/>
    <n v="14119.62"/>
    <x v="1"/>
    <x v="1"/>
    <x v="1"/>
    <x v="12"/>
  </r>
  <r>
    <s v="ID719"/>
    <s v="Mr. Josh"/>
    <x v="583"/>
    <n v="5.79"/>
    <s v="Yes"/>
    <x v="0"/>
    <x v="0"/>
    <x v="0"/>
    <x v="1"/>
    <x v="0"/>
    <x v="1"/>
    <n v="28029"/>
    <n v="14098.07"/>
    <x v="1"/>
    <x v="0"/>
    <x v="8"/>
    <x v="1"/>
  </r>
  <r>
    <s v="ID720"/>
    <s v="Mr. Maxime"/>
    <x v="584"/>
    <n v="4.5599999999999996"/>
    <s v="No"/>
    <x v="0"/>
    <x v="0"/>
    <x v="0"/>
    <x v="1"/>
    <x v="0"/>
    <x v="2"/>
    <n v="33493"/>
    <n v="14081.93"/>
    <x v="1"/>
    <x v="0"/>
    <x v="1"/>
    <x v="42"/>
  </r>
  <r>
    <s v="ID721"/>
    <s v="Ms. Natalie"/>
    <x v="170"/>
    <n v="7"/>
    <s v="No"/>
    <x v="0"/>
    <x v="0"/>
    <x v="0"/>
    <x v="1"/>
    <x v="0"/>
    <x v="0"/>
    <n v="22228"/>
    <n v="14043.48"/>
    <x v="1"/>
    <x v="0"/>
    <x v="2"/>
    <x v="15"/>
  </r>
  <r>
    <s v="ID722"/>
    <s v="Ms. Melissa"/>
    <x v="585"/>
    <n v="6.57"/>
    <s v="Yes"/>
    <x v="0"/>
    <x v="1"/>
    <x v="3"/>
    <x v="1"/>
    <x v="0"/>
    <x v="0"/>
    <n v="23200"/>
    <n v="14007.22"/>
    <x v="1"/>
    <x v="0"/>
    <x v="3"/>
    <x v="8"/>
  </r>
  <r>
    <s v="ID723"/>
    <s v="Ms. Laura"/>
    <x v="383"/>
    <n v="11.61"/>
    <s v="Yes"/>
    <x v="0"/>
    <x v="1"/>
    <x v="3"/>
    <x v="1"/>
    <x v="1"/>
    <x v="0"/>
    <n v="23198"/>
    <n v="14001.29"/>
    <x v="1"/>
    <x v="2"/>
    <x v="0"/>
    <x v="8"/>
  </r>
  <r>
    <s v="ID724"/>
    <s v="Mrs. Lisa"/>
    <x v="586"/>
    <n v="8.16"/>
    <s v="Yes"/>
    <x v="0"/>
    <x v="1"/>
    <x v="3"/>
    <x v="1"/>
    <x v="1"/>
    <x v="0"/>
    <n v="23368"/>
    <n v="14001.13"/>
    <x v="1"/>
    <x v="1"/>
    <x v="0"/>
    <x v="8"/>
  </r>
  <r>
    <s v="ID725"/>
    <s v="Mr. William"/>
    <x v="17"/>
    <n v="4.4800000000000004"/>
    <s v="Yes"/>
    <x v="0"/>
    <x v="0"/>
    <x v="1"/>
    <x v="1"/>
    <x v="0"/>
    <x v="2"/>
    <n v="21799"/>
    <n v="13981.85"/>
    <x v="1"/>
    <x v="1"/>
    <x v="4"/>
    <x v="10"/>
  </r>
  <r>
    <s v="ID726"/>
    <s v="Mr. James"/>
    <x v="587"/>
    <n v="4.08"/>
    <s v="No"/>
    <x v="0"/>
    <x v="0"/>
    <x v="0"/>
    <x v="1"/>
    <x v="0"/>
    <x v="2"/>
    <n v="33067"/>
    <n v="13979.45"/>
    <x v="1"/>
    <x v="1"/>
    <x v="8"/>
    <x v="3"/>
  </r>
  <r>
    <s v="ID727"/>
    <s v="Mr. John"/>
    <x v="588"/>
    <n v="4.4000000000000004"/>
    <s v="Yes"/>
    <x v="0"/>
    <x v="0"/>
    <x v="1"/>
    <x v="1"/>
    <x v="0"/>
    <x v="2"/>
    <n v="21791"/>
    <n v="13974.46"/>
    <x v="1"/>
    <x v="2"/>
    <x v="9"/>
    <x v="10"/>
  </r>
  <r>
    <s v="ID728"/>
    <s v="Mr. Adam"/>
    <x v="589"/>
    <n v="9.02"/>
    <s v="No"/>
    <x v="0"/>
    <x v="0"/>
    <x v="0"/>
    <x v="1"/>
    <x v="1"/>
    <x v="0"/>
    <n v="22085"/>
    <n v="13937.67"/>
    <x v="1"/>
    <x v="1"/>
    <x v="1"/>
    <x v="15"/>
  </r>
  <r>
    <s v="ID729"/>
    <s v="Mr. Armando"/>
    <x v="82"/>
    <n v="8.06"/>
    <s v="No"/>
    <x v="0"/>
    <x v="0"/>
    <x v="0"/>
    <x v="1"/>
    <x v="0"/>
    <x v="0"/>
    <n v="22854"/>
    <n v="13919.82"/>
    <x v="1"/>
    <x v="2"/>
    <x v="0"/>
    <x v="5"/>
  </r>
  <r>
    <s v="ID730"/>
    <s v="Ms. Dana"/>
    <x v="172"/>
    <n v="6.21"/>
    <s v="Yes"/>
    <x v="0"/>
    <x v="0"/>
    <x v="1"/>
    <x v="1"/>
    <x v="0"/>
    <x v="1"/>
    <n v="21738"/>
    <n v="13887.97"/>
    <x v="1"/>
    <x v="2"/>
    <x v="0"/>
    <x v="10"/>
  </r>
  <r>
    <s v="ID731"/>
    <s v="Ms. Jennifer"/>
    <x v="20"/>
    <n v="5.79"/>
    <s v="Yes"/>
    <x v="0"/>
    <x v="0"/>
    <x v="1"/>
    <x v="1"/>
    <x v="0"/>
    <x v="1"/>
    <n v="21913"/>
    <n v="13887.2"/>
    <x v="1"/>
    <x v="0"/>
    <x v="0"/>
    <x v="10"/>
  </r>
  <r>
    <s v="ID732"/>
    <s v="Mr. Benjamin"/>
    <x v="590"/>
    <n v="5.69"/>
    <s v="Yes"/>
    <x v="0"/>
    <x v="0"/>
    <x v="0"/>
    <x v="1"/>
    <x v="0"/>
    <x v="2"/>
    <n v="31315"/>
    <n v="13886.4"/>
    <x v="1"/>
    <x v="2"/>
    <x v="1"/>
    <x v="17"/>
  </r>
  <r>
    <s v="ID733"/>
    <s v="Ms. Tanya"/>
    <x v="591"/>
    <n v="5.36"/>
    <s v="Yes"/>
    <x v="0"/>
    <x v="0"/>
    <x v="1"/>
    <x v="1"/>
    <x v="0"/>
    <x v="2"/>
    <n v="21828"/>
    <n v="13880.95"/>
    <x v="1"/>
    <x v="2"/>
    <x v="3"/>
    <x v="10"/>
  </r>
  <r>
    <s v="ID734"/>
    <s v="Ms. Tracy"/>
    <x v="592"/>
    <n v="11.37"/>
    <s v="No"/>
    <x v="0"/>
    <x v="0"/>
    <x v="0"/>
    <x v="1"/>
    <x v="0"/>
    <x v="0"/>
    <n v="28843"/>
    <n v="13874.89"/>
    <x v="1"/>
    <x v="1"/>
    <x v="1"/>
    <x v="9"/>
  </r>
  <r>
    <s v="ID735"/>
    <s v="Ms. Emily"/>
    <x v="349"/>
    <n v="11.87"/>
    <s v="No"/>
    <x v="0"/>
    <x v="0"/>
    <x v="0"/>
    <x v="1"/>
    <x v="0"/>
    <x v="0"/>
    <n v="22118"/>
    <n v="13844.8"/>
    <x v="1"/>
    <x v="2"/>
    <x v="1"/>
    <x v="15"/>
  </r>
  <r>
    <s v="ID736"/>
    <s v="Ms. Kelly"/>
    <x v="593"/>
    <n v="4.9000000000000004"/>
    <s v="No"/>
    <x v="0"/>
    <x v="1"/>
    <x v="3"/>
    <x v="0"/>
    <x v="2"/>
    <x v="2"/>
    <n v="37779"/>
    <n v="13844.51"/>
    <x v="1"/>
    <x v="1"/>
    <x v="3"/>
    <x v="43"/>
  </r>
  <r>
    <s v="ID737"/>
    <s v="Mr. Kyle"/>
    <x v="594"/>
    <n v="6.7"/>
    <s v="No"/>
    <x v="0"/>
    <x v="0"/>
    <x v="2"/>
    <x v="1"/>
    <x v="0"/>
    <x v="0"/>
    <n v="21529"/>
    <n v="13831.12"/>
    <x v="2"/>
    <x v="1"/>
    <x v="0"/>
    <x v="7"/>
  </r>
  <r>
    <s v="ID738"/>
    <s v="Mr. Bruce"/>
    <x v="224"/>
    <n v="10.3"/>
    <s v="No"/>
    <x v="0"/>
    <x v="0"/>
    <x v="2"/>
    <x v="1"/>
    <x v="0"/>
    <x v="0"/>
    <n v="21514"/>
    <n v="13822.8"/>
    <x v="2"/>
    <x v="0"/>
    <x v="3"/>
    <x v="7"/>
  </r>
  <r>
    <s v="ID739"/>
    <s v="Mr. Cary"/>
    <x v="595"/>
    <n v="11.14"/>
    <s v="Yes"/>
    <x v="0"/>
    <x v="0"/>
    <x v="3"/>
    <x v="1"/>
    <x v="0"/>
    <x v="0"/>
    <n v="31754"/>
    <n v="13819.49"/>
    <x v="2"/>
    <x v="2"/>
    <x v="1"/>
    <x v="26"/>
  </r>
  <r>
    <s v="ID740"/>
    <s v="Mrs. Jill"/>
    <x v="596"/>
    <n v="4.74"/>
    <s v="Yes"/>
    <x v="0"/>
    <x v="0"/>
    <x v="1"/>
    <x v="1"/>
    <x v="0"/>
    <x v="2"/>
    <n v="24421"/>
    <n v="13801.61"/>
    <x v="2"/>
    <x v="0"/>
    <x v="11"/>
    <x v="24"/>
  </r>
  <r>
    <s v="ID741"/>
    <s v="Mr. Chris"/>
    <x v="237"/>
    <n v="5.96"/>
    <s v="Yes"/>
    <x v="0"/>
    <x v="0"/>
    <x v="1"/>
    <x v="1"/>
    <x v="1"/>
    <x v="1"/>
    <n v="21768"/>
    <n v="13770.1"/>
    <x v="2"/>
    <x v="1"/>
    <x v="1"/>
    <x v="10"/>
  </r>
  <r>
    <s v="ID742"/>
    <s v="Mr. Michael"/>
    <x v="597"/>
    <n v="4.95"/>
    <s v="No"/>
    <x v="1"/>
    <x v="0"/>
    <x v="3"/>
    <x v="0"/>
    <x v="2"/>
    <x v="2"/>
    <n v="38184"/>
    <n v="13747.87"/>
    <x v="2"/>
    <x v="2"/>
    <x v="10"/>
    <x v="41"/>
  </r>
  <r>
    <s v="ID743"/>
    <s v="Mrs. Lauren"/>
    <x v="598"/>
    <n v="5.21"/>
    <s v="Yes"/>
    <x v="0"/>
    <x v="1"/>
    <x v="3"/>
    <x v="1"/>
    <x v="0"/>
    <x v="2"/>
    <n v="25499"/>
    <n v="13746.74"/>
    <x v="2"/>
    <x v="2"/>
    <x v="11"/>
    <x v="16"/>
  </r>
  <r>
    <s v="ID744"/>
    <s v="Mrs. Kathryn"/>
    <x v="599"/>
    <n v="4.8600000000000003"/>
    <s v="Yes"/>
    <x v="0"/>
    <x v="0"/>
    <x v="0"/>
    <x v="1"/>
    <x v="0"/>
    <x v="2"/>
    <n v="31288"/>
    <n v="13726.21"/>
    <x v="2"/>
    <x v="0"/>
    <x v="11"/>
    <x v="17"/>
  </r>
  <r>
    <s v="ID745"/>
    <s v="Ms. Polly"/>
    <x v="491"/>
    <n v="7.79"/>
    <s v="Yes"/>
    <x v="0"/>
    <x v="0"/>
    <x v="0"/>
    <x v="1"/>
    <x v="2"/>
    <x v="0"/>
    <n v="29800"/>
    <n v="13725.47"/>
    <x v="2"/>
    <x v="2"/>
    <x v="2"/>
    <x v="36"/>
  </r>
  <r>
    <s v="ID746"/>
    <s v="Mr. Mark"/>
    <x v="600"/>
    <n v="7.12"/>
    <s v="Yes"/>
    <x v="0"/>
    <x v="0"/>
    <x v="3"/>
    <x v="1"/>
    <x v="0"/>
    <x v="0"/>
    <n v="31740"/>
    <n v="13714.55"/>
    <x v="2"/>
    <x v="2"/>
    <x v="8"/>
    <x v="26"/>
  </r>
  <r>
    <s v="ID747"/>
    <s v="Mrs. Jessie"/>
    <x v="470"/>
    <n v="4.67"/>
    <s v="Yes"/>
    <x v="0"/>
    <x v="0"/>
    <x v="0"/>
    <x v="1"/>
    <x v="0"/>
    <x v="2"/>
    <n v="31304"/>
    <n v="13685.51"/>
    <x v="2"/>
    <x v="1"/>
    <x v="11"/>
    <x v="17"/>
  </r>
  <r>
    <s v="ID748"/>
    <s v="Mr. Chris"/>
    <x v="601"/>
    <n v="9.1199999999999992"/>
    <s v="Yes"/>
    <x v="0"/>
    <x v="1"/>
    <x v="3"/>
    <x v="1"/>
    <x v="0"/>
    <x v="0"/>
    <n v="23227"/>
    <n v="13677.68"/>
    <x v="2"/>
    <x v="2"/>
    <x v="13"/>
    <x v="8"/>
  </r>
  <r>
    <s v="ID749"/>
    <s v="Mr. Daniel"/>
    <x v="602"/>
    <n v="4.1500000000000004"/>
    <s v="No"/>
    <x v="0"/>
    <x v="0"/>
    <x v="3"/>
    <x v="1"/>
    <x v="0"/>
    <x v="2"/>
    <n v="30883"/>
    <n v="13638.06"/>
    <x v="2"/>
    <x v="0"/>
    <x v="8"/>
    <x v="32"/>
  </r>
  <r>
    <s v="ID750"/>
    <s v="Ms. Megan"/>
    <x v="343"/>
    <n v="6.72"/>
    <s v="Yes"/>
    <x v="0"/>
    <x v="0"/>
    <x v="1"/>
    <x v="1"/>
    <x v="0"/>
    <x v="0"/>
    <n v="22639"/>
    <n v="13635.64"/>
    <x v="2"/>
    <x v="0"/>
    <x v="2"/>
    <x v="12"/>
  </r>
  <r>
    <s v="ID751"/>
    <s v="Mr. Kevin"/>
    <x v="603"/>
    <n v="5.01"/>
    <s v="Yes"/>
    <x v="0"/>
    <x v="1"/>
    <x v="3"/>
    <x v="1"/>
    <x v="0"/>
    <x v="2"/>
    <n v="25410"/>
    <n v="13622.01"/>
    <x v="2"/>
    <x v="0"/>
    <x v="1"/>
    <x v="16"/>
  </r>
  <r>
    <s v="ID752"/>
    <s v="Ms. Caroline"/>
    <x v="604"/>
    <n v="10.9"/>
    <s v="Yes"/>
    <x v="0"/>
    <x v="0"/>
    <x v="1"/>
    <x v="1"/>
    <x v="2"/>
    <x v="0"/>
    <n v="22603"/>
    <n v="13616.36"/>
    <x v="2"/>
    <x v="0"/>
    <x v="2"/>
    <x v="12"/>
  </r>
  <r>
    <s v="ID753"/>
    <s v="Ms. Nuta"/>
    <x v="80"/>
    <n v="5.52"/>
    <s v="Yes"/>
    <x v="0"/>
    <x v="0"/>
    <x v="3"/>
    <x v="1"/>
    <x v="0"/>
    <x v="2"/>
    <n v="23630"/>
    <n v="13607.37"/>
    <x v="2"/>
    <x v="1"/>
    <x v="2"/>
    <x v="13"/>
  </r>
  <r>
    <s v="ID754"/>
    <s v="Ms. Margie"/>
    <x v="605"/>
    <n v="4.55"/>
    <s v="No"/>
    <x v="0"/>
    <x v="0"/>
    <x v="3"/>
    <x v="1"/>
    <x v="0"/>
    <x v="2"/>
    <n v="33830"/>
    <n v="13588.17"/>
    <x v="2"/>
    <x v="1"/>
    <x v="1"/>
    <x v="34"/>
  </r>
  <r>
    <s v="ID755"/>
    <s v="Mrs. Heidi"/>
    <x v="606"/>
    <n v="11.76"/>
    <s v="No"/>
    <x v="0"/>
    <x v="0"/>
    <x v="0"/>
    <x v="1"/>
    <x v="0"/>
    <x v="0"/>
    <n v="25034"/>
    <n v="13566.04"/>
    <x v="2"/>
    <x v="0"/>
    <x v="11"/>
    <x v="0"/>
  </r>
  <r>
    <s v="ID756"/>
    <s v="Mr. Diego"/>
    <x v="355"/>
    <n v="7.06"/>
    <s v="No"/>
    <x v="0"/>
    <x v="0"/>
    <x v="0"/>
    <x v="1"/>
    <x v="0"/>
    <x v="0"/>
    <n v="22108"/>
    <n v="13555"/>
    <x v="2"/>
    <x v="0"/>
    <x v="6"/>
    <x v="15"/>
  </r>
  <r>
    <s v="ID757"/>
    <s v="Mr. Enrique"/>
    <x v="607"/>
    <n v="11.35"/>
    <s v="Yes"/>
    <x v="0"/>
    <x v="1"/>
    <x v="3"/>
    <x v="1"/>
    <x v="0"/>
    <x v="0"/>
    <n v="23298"/>
    <n v="13511.28"/>
    <x v="2"/>
    <x v="1"/>
    <x v="1"/>
    <x v="8"/>
  </r>
  <r>
    <s v="ID758"/>
    <s v="Mr. Greg"/>
    <x v="608"/>
    <n v="5.52"/>
    <s v="No"/>
    <x v="0"/>
    <x v="0"/>
    <x v="0"/>
    <x v="1"/>
    <x v="0"/>
    <x v="2"/>
    <n v="33115"/>
    <n v="13480.83"/>
    <x v="2"/>
    <x v="2"/>
    <x v="8"/>
    <x v="3"/>
  </r>
  <r>
    <s v="ID759"/>
    <s v="Mr. Filip"/>
    <x v="609"/>
    <n v="7.86"/>
    <s v="Yes"/>
    <x v="0"/>
    <x v="0"/>
    <x v="3"/>
    <x v="1"/>
    <x v="0"/>
    <x v="0"/>
    <n v="27613"/>
    <n v="13472.19"/>
    <x v="2"/>
    <x v="2"/>
    <x v="1"/>
    <x v="27"/>
  </r>
  <r>
    <s v="ID760"/>
    <s v="Ms. Rosemary"/>
    <x v="610"/>
    <n v="11.38"/>
    <s v="No"/>
    <x v="0"/>
    <x v="0"/>
    <x v="0"/>
    <x v="1"/>
    <x v="0"/>
    <x v="0"/>
    <n v="22121"/>
    <n v="13470.86"/>
    <x v="2"/>
    <x v="0"/>
    <x v="3"/>
    <x v="15"/>
  </r>
  <r>
    <s v="ID761"/>
    <s v="Ms. Lisa"/>
    <x v="568"/>
    <n v="10.48"/>
    <s v="No"/>
    <x v="0"/>
    <x v="0"/>
    <x v="0"/>
    <x v="1"/>
    <x v="0"/>
    <x v="0"/>
    <n v="22125"/>
    <n v="13470.8"/>
    <x v="2"/>
    <x v="2"/>
    <x v="0"/>
    <x v="15"/>
  </r>
  <r>
    <s v="ID762"/>
    <s v="Mr. Jason"/>
    <x v="611"/>
    <n v="5.04"/>
    <s v="Yes"/>
    <x v="0"/>
    <x v="0"/>
    <x v="0"/>
    <x v="1"/>
    <x v="0"/>
    <x v="2"/>
    <n v="31278"/>
    <n v="13465.8"/>
    <x v="2"/>
    <x v="1"/>
    <x v="1"/>
    <x v="17"/>
  </r>
  <r>
    <s v="ID763"/>
    <s v="Ms. Courtney"/>
    <x v="612"/>
    <n v="9.06"/>
    <s v="No"/>
    <x v="0"/>
    <x v="0"/>
    <x v="0"/>
    <x v="1"/>
    <x v="0"/>
    <x v="0"/>
    <n v="22266"/>
    <n v="13462.52"/>
    <x v="2"/>
    <x v="2"/>
    <x v="3"/>
    <x v="15"/>
  </r>
  <r>
    <s v="ID764"/>
    <s v="Ms. Jennifer"/>
    <x v="264"/>
    <n v="11.07"/>
    <s v="No"/>
    <x v="0"/>
    <x v="0"/>
    <x v="0"/>
    <x v="1"/>
    <x v="1"/>
    <x v="0"/>
    <n v="22108"/>
    <n v="13457.96"/>
    <x v="2"/>
    <x v="1"/>
    <x v="0"/>
    <x v="15"/>
  </r>
  <r>
    <s v="ID765"/>
    <s v="Ms. Lauren"/>
    <x v="613"/>
    <n v="10.45"/>
    <s v="No"/>
    <x v="0"/>
    <x v="0"/>
    <x v="0"/>
    <x v="1"/>
    <x v="1"/>
    <x v="0"/>
    <n v="22141"/>
    <n v="13451.12"/>
    <x v="2"/>
    <x v="1"/>
    <x v="3"/>
    <x v="15"/>
  </r>
  <r>
    <s v="ID766"/>
    <s v="Ms. Ashley"/>
    <x v="614"/>
    <n v="8.6300000000000008"/>
    <s v="Yes"/>
    <x v="0"/>
    <x v="0"/>
    <x v="3"/>
    <x v="1"/>
    <x v="0"/>
    <x v="0"/>
    <n v="27574"/>
    <n v="13440.7"/>
    <x v="2"/>
    <x v="2"/>
    <x v="1"/>
    <x v="27"/>
  </r>
  <r>
    <s v="ID767"/>
    <s v="Ms. Alison"/>
    <x v="67"/>
    <n v="5.28"/>
    <s v="Yes"/>
    <x v="0"/>
    <x v="0"/>
    <x v="1"/>
    <x v="1"/>
    <x v="0"/>
    <x v="2"/>
    <n v="24425"/>
    <n v="13430.27"/>
    <x v="2"/>
    <x v="0"/>
    <x v="2"/>
    <x v="24"/>
  </r>
  <r>
    <s v="ID768"/>
    <s v="Ms. Madeleine"/>
    <x v="49"/>
    <n v="7.49"/>
    <s v="Yes"/>
    <x v="0"/>
    <x v="0"/>
    <x v="1"/>
    <x v="1"/>
    <x v="0"/>
    <x v="0"/>
    <n v="22588"/>
    <n v="13429.04"/>
    <x v="2"/>
    <x v="0"/>
    <x v="1"/>
    <x v="12"/>
  </r>
  <r>
    <s v="ID769"/>
    <s v="Ms. Stacey"/>
    <x v="519"/>
    <n v="4.2699999999999996"/>
    <s v="No"/>
    <x v="0"/>
    <x v="0"/>
    <x v="0"/>
    <x v="1"/>
    <x v="0"/>
    <x v="2"/>
    <n v="34502"/>
    <n v="13417.05"/>
    <x v="2"/>
    <x v="0"/>
    <x v="1"/>
    <x v="6"/>
  </r>
  <r>
    <s v="ID770"/>
    <s v="Ms. Kimberly"/>
    <x v="615"/>
    <n v="9.2200000000000006"/>
    <s v="Yes"/>
    <x v="0"/>
    <x v="0"/>
    <x v="1"/>
    <x v="1"/>
    <x v="2"/>
    <x v="0"/>
    <n v="22484"/>
    <n v="13415.04"/>
    <x v="2"/>
    <x v="2"/>
    <x v="1"/>
    <x v="12"/>
  </r>
  <r>
    <s v="ID771"/>
    <s v="Mr. Matthew"/>
    <x v="616"/>
    <n v="5.99"/>
    <s v="No"/>
    <x v="0"/>
    <x v="0"/>
    <x v="3"/>
    <x v="1"/>
    <x v="0"/>
    <x v="1"/>
    <n v="33957"/>
    <n v="13412.97"/>
    <x v="2"/>
    <x v="0"/>
    <x v="8"/>
    <x v="34"/>
  </r>
  <r>
    <s v="ID772"/>
    <s v="Mr. Michael"/>
    <x v="617"/>
    <n v="5.86"/>
    <s v="Yes"/>
    <x v="0"/>
    <x v="0"/>
    <x v="1"/>
    <x v="1"/>
    <x v="0"/>
    <x v="1"/>
    <n v="21904"/>
    <n v="13405.39"/>
    <x v="2"/>
    <x v="0"/>
    <x v="0"/>
    <x v="10"/>
  </r>
  <r>
    <s v="ID773"/>
    <s v="Mr. Ben"/>
    <x v="382"/>
    <n v="5.19"/>
    <s v="Yes"/>
    <x v="0"/>
    <x v="0"/>
    <x v="1"/>
    <x v="1"/>
    <x v="0"/>
    <x v="2"/>
    <n v="21879"/>
    <n v="13393.76"/>
    <x v="2"/>
    <x v="1"/>
    <x v="3"/>
    <x v="10"/>
  </r>
  <r>
    <s v="ID774"/>
    <s v="Mr. Chris"/>
    <x v="65"/>
    <n v="4.37"/>
    <s v="Yes"/>
    <x v="0"/>
    <x v="0"/>
    <x v="1"/>
    <x v="1"/>
    <x v="0"/>
    <x v="2"/>
    <n v="21893"/>
    <n v="13390.56"/>
    <x v="2"/>
    <x v="0"/>
    <x v="3"/>
    <x v="10"/>
  </r>
  <r>
    <s v="ID775"/>
    <s v="Mr. Jeremy"/>
    <x v="618"/>
    <n v="5.32"/>
    <s v="No"/>
    <x v="0"/>
    <x v="0"/>
    <x v="3"/>
    <x v="1"/>
    <x v="0"/>
    <x v="2"/>
    <n v="30839"/>
    <n v="13383.67"/>
    <x v="2"/>
    <x v="2"/>
    <x v="8"/>
    <x v="33"/>
  </r>
  <r>
    <s v="ID776"/>
    <s v="Mrs. Amy"/>
    <x v="619"/>
    <n v="5.64"/>
    <s v="No"/>
    <x v="0"/>
    <x v="1"/>
    <x v="3"/>
    <x v="1"/>
    <x v="0"/>
    <x v="2"/>
    <n v="29128"/>
    <n v="13377.41"/>
    <x v="2"/>
    <x v="0"/>
    <x v="11"/>
    <x v="18"/>
  </r>
  <r>
    <s v="ID777"/>
    <s v="Mrs. Karen"/>
    <x v="620"/>
    <n v="5.59"/>
    <s v="Yes"/>
    <x v="0"/>
    <x v="0"/>
    <x v="3"/>
    <x v="1"/>
    <x v="0"/>
    <x v="2"/>
    <n v="23644"/>
    <n v="13375.76"/>
    <x v="2"/>
    <x v="2"/>
    <x v="14"/>
    <x v="13"/>
  </r>
  <r>
    <s v="ID778"/>
    <s v="Ms. Tennille"/>
    <x v="621"/>
    <n v="5.29"/>
    <s v="No"/>
    <x v="0"/>
    <x v="0"/>
    <x v="0"/>
    <x v="1"/>
    <x v="0"/>
    <x v="2"/>
    <n v="33148"/>
    <n v="13360.94"/>
    <x v="2"/>
    <x v="1"/>
    <x v="1"/>
    <x v="3"/>
  </r>
  <r>
    <s v="ID779"/>
    <s v="Mr. Matt"/>
    <x v="226"/>
    <n v="6.65"/>
    <s v="No"/>
    <x v="0"/>
    <x v="0"/>
    <x v="0"/>
    <x v="1"/>
    <x v="0"/>
    <x v="0"/>
    <n v="22231"/>
    <n v="13352.1"/>
    <x v="2"/>
    <x v="1"/>
    <x v="1"/>
    <x v="15"/>
  </r>
  <r>
    <s v="ID780"/>
    <s v="Ms. Emily"/>
    <x v="622"/>
    <n v="5.68"/>
    <s v="Yes"/>
    <x v="0"/>
    <x v="0"/>
    <x v="0"/>
    <x v="1"/>
    <x v="0"/>
    <x v="2"/>
    <n v="27995"/>
    <n v="13333.71"/>
    <x v="2"/>
    <x v="2"/>
    <x v="1"/>
    <x v="1"/>
  </r>
  <r>
    <s v="ID781"/>
    <s v="Mr. Justin"/>
    <x v="623"/>
    <n v="4.49"/>
    <s v="No"/>
    <x v="0"/>
    <x v="0"/>
    <x v="0"/>
    <x v="1"/>
    <x v="0"/>
    <x v="2"/>
    <n v="34516"/>
    <n v="13292.52"/>
    <x v="2"/>
    <x v="0"/>
    <x v="1"/>
    <x v="6"/>
  </r>
  <r>
    <s v="ID782"/>
    <s v="Ms. Shalane"/>
    <x v="624"/>
    <n v="6.9"/>
    <s v="No"/>
    <x v="0"/>
    <x v="0"/>
    <x v="0"/>
    <x v="1"/>
    <x v="0"/>
    <x v="0"/>
    <n v="22930"/>
    <n v="13228.85"/>
    <x v="2"/>
    <x v="0"/>
    <x v="8"/>
    <x v="5"/>
  </r>
  <r>
    <s v="ID783"/>
    <s v="Ms. Jessica"/>
    <x v="625"/>
    <n v="11.52"/>
    <s v="No"/>
    <x v="0"/>
    <x v="0"/>
    <x v="0"/>
    <x v="1"/>
    <x v="1"/>
    <x v="0"/>
    <n v="22974"/>
    <n v="13224.69"/>
    <x v="2"/>
    <x v="2"/>
    <x v="3"/>
    <x v="5"/>
  </r>
  <r>
    <s v="ID784"/>
    <s v="Ms. Melanie"/>
    <x v="626"/>
    <n v="11.24"/>
    <s v="No"/>
    <x v="0"/>
    <x v="0"/>
    <x v="0"/>
    <x v="1"/>
    <x v="0"/>
    <x v="0"/>
    <n v="24059"/>
    <n v="13224.06"/>
    <x v="2"/>
    <x v="0"/>
    <x v="2"/>
    <x v="11"/>
  </r>
  <r>
    <s v="ID785"/>
    <s v="Ms. Ruth"/>
    <x v="589"/>
    <n v="10.98"/>
    <s v="No"/>
    <x v="0"/>
    <x v="0"/>
    <x v="0"/>
    <x v="1"/>
    <x v="1"/>
    <x v="0"/>
    <n v="22987"/>
    <n v="13217.09"/>
    <x v="2"/>
    <x v="1"/>
    <x v="2"/>
    <x v="5"/>
  </r>
  <r>
    <s v="ID786"/>
    <s v="Ms. Una"/>
    <x v="627"/>
    <n v="5.42"/>
    <s v="No"/>
    <x v="0"/>
    <x v="0"/>
    <x v="0"/>
    <x v="1"/>
    <x v="0"/>
    <x v="2"/>
    <n v="30239"/>
    <n v="13214.43"/>
    <x v="2"/>
    <x v="2"/>
    <x v="1"/>
    <x v="37"/>
  </r>
  <r>
    <s v="ID787"/>
    <s v="Ms. Taralyn"/>
    <x v="628"/>
    <n v="10.97"/>
    <s v="No"/>
    <x v="0"/>
    <x v="0"/>
    <x v="0"/>
    <x v="1"/>
    <x v="3"/>
    <x v="0"/>
    <n v="22863"/>
    <n v="13204.29"/>
    <x v="2"/>
    <x v="1"/>
    <x v="2"/>
    <x v="5"/>
  </r>
  <r>
    <s v="ID788"/>
    <s v="Mr. James"/>
    <x v="629"/>
    <n v="9.56"/>
    <s v="Yes"/>
    <x v="0"/>
    <x v="0"/>
    <x v="1"/>
    <x v="1"/>
    <x v="0"/>
    <x v="0"/>
    <n v="22621"/>
    <n v="13143.86"/>
    <x v="2"/>
    <x v="2"/>
    <x v="4"/>
    <x v="12"/>
  </r>
  <r>
    <s v="ID789"/>
    <s v="Mr. Ning"/>
    <x v="203"/>
    <n v="9.4"/>
    <s v="Yes"/>
    <x v="0"/>
    <x v="0"/>
    <x v="1"/>
    <x v="1"/>
    <x v="0"/>
    <x v="0"/>
    <n v="22621"/>
    <n v="13143.34"/>
    <x v="2"/>
    <x v="2"/>
    <x v="15"/>
    <x v="12"/>
  </r>
  <r>
    <s v="ID790"/>
    <s v="Mr. Joel"/>
    <x v="351"/>
    <n v="8.48"/>
    <s v="Yes"/>
    <x v="0"/>
    <x v="0"/>
    <x v="1"/>
    <x v="1"/>
    <x v="2"/>
    <x v="0"/>
    <n v="22531"/>
    <n v="13129.6"/>
    <x v="2"/>
    <x v="2"/>
    <x v="6"/>
    <x v="12"/>
  </r>
  <r>
    <s v="ID791"/>
    <s v="Ms. Pamela"/>
    <x v="378"/>
    <n v="5.57"/>
    <s v="No"/>
    <x v="0"/>
    <x v="0"/>
    <x v="0"/>
    <x v="1"/>
    <x v="1"/>
    <x v="2"/>
    <n v="36388"/>
    <n v="13126.68"/>
    <x v="2"/>
    <x v="0"/>
    <x v="3"/>
    <x v="35"/>
  </r>
  <r>
    <s v="ID792"/>
    <s v="Ms. Brittney"/>
    <x v="322"/>
    <n v="6.94"/>
    <s v="Yes"/>
    <x v="0"/>
    <x v="1"/>
    <x v="3"/>
    <x v="1"/>
    <x v="0"/>
    <x v="0"/>
    <n v="23268"/>
    <n v="13116.84"/>
    <x v="2"/>
    <x v="1"/>
    <x v="1"/>
    <x v="8"/>
  </r>
  <r>
    <s v="ID793"/>
    <s v="Mrs. Sheila"/>
    <x v="630"/>
    <n v="4.05"/>
    <s v="No"/>
    <x v="0"/>
    <x v="0"/>
    <x v="3"/>
    <x v="1"/>
    <x v="0"/>
    <x v="2"/>
    <n v="33828"/>
    <n v="13113.51"/>
    <x v="2"/>
    <x v="2"/>
    <x v="11"/>
    <x v="34"/>
  </r>
  <r>
    <s v="ID794"/>
    <s v="Mr. Koji"/>
    <x v="362"/>
    <n v="10.220000000000001"/>
    <s v="No"/>
    <x v="0"/>
    <x v="0"/>
    <x v="0"/>
    <x v="1"/>
    <x v="2"/>
    <x v="0"/>
    <n v="22860"/>
    <n v="13112.6"/>
    <x v="2"/>
    <x v="0"/>
    <x v="1"/>
    <x v="5"/>
  </r>
  <r>
    <s v="ID795"/>
    <s v="Ms. Sarah"/>
    <x v="9"/>
    <n v="9.24"/>
    <s v="No"/>
    <x v="0"/>
    <x v="0"/>
    <x v="0"/>
    <x v="1"/>
    <x v="0"/>
    <x v="0"/>
    <n v="26236"/>
    <n v="13110.79"/>
    <x v="2"/>
    <x v="2"/>
    <x v="3"/>
    <x v="14"/>
  </r>
  <r>
    <s v="ID796"/>
    <s v="Mrs. Colleen"/>
    <x v="10"/>
    <n v="8.6"/>
    <s v="No"/>
    <x v="0"/>
    <x v="0"/>
    <x v="0"/>
    <x v="1"/>
    <x v="0"/>
    <x v="0"/>
    <n v="28688"/>
    <n v="13101.74"/>
    <x v="2"/>
    <x v="2"/>
    <x v="11"/>
    <x v="9"/>
  </r>
  <r>
    <s v="ID797"/>
    <s v="Ms. Deedra"/>
    <x v="631"/>
    <n v="9.32"/>
    <s v="Yes"/>
    <x v="0"/>
    <x v="0"/>
    <x v="1"/>
    <x v="1"/>
    <x v="0"/>
    <x v="0"/>
    <n v="22591"/>
    <n v="13063.88"/>
    <x v="2"/>
    <x v="2"/>
    <x v="3"/>
    <x v="12"/>
  </r>
  <r>
    <s v="ID798"/>
    <s v="Mrs. Kulwinder"/>
    <x v="632"/>
    <n v="6.12"/>
    <s v="Yes"/>
    <x v="0"/>
    <x v="0"/>
    <x v="0"/>
    <x v="1"/>
    <x v="0"/>
    <x v="1"/>
    <n v="31346"/>
    <n v="13051.22"/>
    <x v="2"/>
    <x v="1"/>
    <x v="11"/>
    <x v="17"/>
  </r>
  <r>
    <s v="ID799"/>
    <s v="Ms. Ann"/>
    <x v="275"/>
    <n v="9.19"/>
    <s v="Yes"/>
    <x v="0"/>
    <x v="0"/>
    <x v="0"/>
    <x v="1"/>
    <x v="1"/>
    <x v="0"/>
    <n v="24690"/>
    <n v="13047.33"/>
    <x v="2"/>
    <x v="0"/>
    <x v="2"/>
    <x v="22"/>
  </r>
  <r>
    <s v="ID800"/>
    <s v="Ms. Sarah"/>
    <x v="633"/>
    <n v="5.84"/>
    <s v="Yes"/>
    <x v="0"/>
    <x v="1"/>
    <x v="3"/>
    <x v="1"/>
    <x v="0"/>
    <x v="1"/>
    <n v="25469"/>
    <n v="13044.41"/>
    <x v="2"/>
    <x v="1"/>
    <x v="1"/>
    <x v="16"/>
  </r>
  <r>
    <s v="ID801"/>
    <s v="Ms. Apryl"/>
    <x v="634"/>
    <n v="7.19"/>
    <s v="Yes"/>
    <x v="0"/>
    <x v="0"/>
    <x v="1"/>
    <x v="1"/>
    <x v="1"/>
    <x v="0"/>
    <n v="22594"/>
    <n v="13041.92"/>
    <x v="2"/>
    <x v="1"/>
    <x v="3"/>
    <x v="12"/>
  </r>
  <r>
    <s v="ID802"/>
    <s v="Mrs. Ilana"/>
    <x v="635"/>
    <n v="9.39"/>
    <s v="No"/>
    <x v="0"/>
    <x v="0"/>
    <x v="0"/>
    <x v="1"/>
    <x v="0"/>
    <x v="0"/>
    <n v="24050"/>
    <n v="13023.93"/>
    <x v="2"/>
    <x v="2"/>
    <x v="14"/>
    <x v="11"/>
  </r>
  <r>
    <s v="ID803"/>
    <s v="Ms. Katherine"/>
    <x v="443"/>
    <n v="4.2699999999999996"/>
    <s v="Yes"/>
    <x v="0"/>
    <x v="0"/>
    <x v="3"/>
    <x v="1"/>
    <x v="0"/>
    <x v="2"/>
    <n v="23643"/>
    <n v="13019.16"/>
    <x v="2"/>
    <x v="1"/>
    <x v="2"/>
    <x v="13"/>
  </r>
  <r>
    <s v="ID804"/>
    <s v="Ms. Katherine"/>
    <x v="636"/>
    <n v="11.71"/>
    <s v="No"/>
    <x v="0"/>
    <x v="0"/>
    <x v="0"/>
    <x v="1"/>
    <x v="2"/>
    <x v="0"/>
    <n v="22847"/>
    <n v="13012.21"/>
    <x v="2"/>
    <x v="1"/>
    <x v="1"/>
    <x v="5"/>
  </r>
  <r>
    <s v="ID805"/>
    <s v="Mr. Karl"/>
    <x v="637"/>
    <n v="5.29"/>
    <s v="No"/>
    <x v="0"/>
    <x v="0"/>
    <x v="1"/>
    <x v="1"/>
    <x v="0"/>
    <x v="2"/>
    <n v="26569"/>
    <n v="13010.86"/>
    <x v="2"/>
    <x v="2"/>
    <x v="1"/>
    <x v="28"/>
  </r>
  <r>
    <s v="ID806"/>
    <s v="Mr. Stephen"/>
    <x v="638"/>
    <n v="6"/>
    <s v="Yes"/>
    <x v="0"/>
    <x v="1"/>
    <x v="3"/>
    <x v="1"/>
    <x v="0"/>
    <x v="1"/>
    <n v="25550"/>
    <n v="13008.07"/>
    <x v="2"/>
    <x v="0"/>
    <x v="1"/>
    <x v="16"/>
  </r>
  <r>
    <s v="ID807"/>
    <s v="Mr. Will"/>
    <x v="639"/>
    <n v="10.64"/>
    <s v="No"/>
    <x v="0"/>
    <x v="0"/>
    <x v="0"/>
    <x v="1"/>
    <x v="1"/>
    <x v="0"/>
    <n v="22821"/>
    <n v="13004.95"/>
    <x v="2"/>
    <x v="1"/>
    <x v="1"/>
    <x v="5"/>
  </r>
  <r>
    <s v="ID808"/>
    <s v="Mr. Bradley"/>
    <x v="640"/>
    <n v="8.2100000000000009"/>
    <s v="Yes"/>
    <x v="0"/>
    <x v="0"/>
    <x v="0"/>
    <x v="1"/>
    <x v="0"/>
    <x v="0"/>
    <n v="29889"/>
    <n v="13002.91"/>
    <x v="2"/>
    <x v="1"/>
    <x v="1"/>
    <x v="36"/>
  </r>
  <r>
    <s v="ID809"/>
    <s v="Mrs. Amy"/>
    <x v="641"/>
    <n v="5.58"/>
    <s v="No"/>
    <x v="0"/>
    <x v="1"/>
    <x v="3"/>
    <x v="1"/>
    <x v="0"/>
    <x v="2"/>
    <n v="29186"/>
    <n v="12994.12"/>
    <x v="2"/>
    <x v="2"/>
    <x v="11"/>
    <x v="18"/>
  </r>
  <r>
    <s v="ID810"/>
    <s v="Mr. Matthew"/>
    <x v="642"/>
    <n v="8.75"/>
    <s v="No"/>
    <x v="0"/>
    <x v="0"/>
    <x v="0"/>
    <x v="1"/>
    <x v="0"/>
    <x v="0"/>
    <n v="22248"/>
    <n v="12982.87"/>
    <x v="2"/>
    <x v="1"/>
    <x v="0"/>
    <x v="15"/>
  </r>
  <r>
    <s v="ID811"/>
    <s v="Mr. Doug"/>
    <x v="440"/>
    <n v="11.86"/>
    <s v="No"/>
    <x v="0"/>
    <x v="0"/>
    <x v="0"/>
    <x v="1"/>
    <x v="0"/>
    <x v="0"/>
    <n v="22182"/>
    <n v="12981.35"/>
    <x v="2"/>
    <x v="0"/>
    <x v="0"/>
    <x v="15"/>
  </r>
  <r>
    <s v="ID812"/>
    <s v="Mr. Tom"/>
    <x v="396"/>
    <n v="11.46"/>
    <s v="No"/>
    <x v="0"/>
    <x v="0"/>
    <x v="0"/>
    <x v="1"/>
    <x v="0"/>
    <x v="0"/>
    <n v="22089"/>
    <n v="12979.36"/>
    <x v="2"/>
    <x v="1"/>
    <x v="3"/>
    <x v="15"/>
  </r>
  <r>
    <s v="ID813"/>
    <s v="Mr. Jonathan"/>
    <x v="643"/>
    <n v="9.0299999999999994"/>
    <s v="No"/>
    <x v="0"/>
    <x v="0"/>
    <x v="0"/>
    <x v="1"/>
    <x v="2"/>
    <x v="0"/>
    <n v="22224"/>
    <n v="12957.12"/>
    <x v="2"/>
    <x v="1"/>
    <x v="3"/>
    <x v="15"/>
  </r>
  <r>
    <s v="ID814"/>
    <s v="Mr. Wayne"/>
    <x v="644"/>
    <n v="8.26"/>
    <s v="Yes"/>
    <x v="0"/>
    <x v="0"/>
    <x v="1"/>
    <x v="1"/>
    <x v="0"/>
    <x v="0"/>
    <n v="22513"/>
    <n v="12950.07"/>
    <x v="2"/>
    <x v="1"/>
    <x v="1"/>
    <x v="12"/>
  </r>
  <r>
    <s v="ID815"/>
    <s v="Mr. Nobuyori"/>
    <x v="534"/>
    <n v="5.42"/>
    <s v="Yes"/>
    <x v="0"/>
    <x v="0"/>
    <x v="1"/>
    <x v="1"/>
    <x v="0"/>
    <x v="2"/>
    <n v="24463"/>
    <n v="12949.16"/>
    <x v="2"/>
    <x v="0"/>
    <x v="0"/>
    <x v="24"/>
  </r>
  <r>
    <s v="ID816"/>
    <s v="Mr. Rich"/>
    <x v="47"/>
    <n v="11.33"/>
    <s v="Yes"/>
    <x v="0"/>
    <x v="1"/>
    <x v="3"/>
    <x v="1"/>
    <x v="0"/>
    <x v="0"/>
    <n v="23237"/>
    <n v="12928.79"/>
    <x v="2"/>
    <x v="2"/>
    <x v="0"/>
    <x v="8"/>
  </r>
  <r>
    <s v="ID817"/>
    <s v="Mr. Marcos"/>
    <x v="425"/>
    <n v="7.69"/>
    <s v="Yes"/>
    <x v="0"/>
    <x v="1"/>
    <x v="3"/>
    <x v="1"/>
    <x v="1"/>
    <x v="0"/>
    <n v="23255"/>
    <n v="12925.89"/>
    <x v="2"/>
    <x v="2"/>
    <x v="0"/>
    <x v="8"/>
  </r>
  <r>
    <s v="ID818"/>
    <s v="Mr. Dave"/>
    <x v="247"/>
    <n v="8.77"/>
    <s v="Yes"/>
    <x v="0"/>
    <x v="1"/>
    <x v="3"/>
    <x v="1"/>
    <x v="1"/>
    <x v="0"/>
    <n v="23239"/>
    <n v="12913.99"/>
    <x v="2"/>
    <x v="2"/>
    <x v="4"/>
    <x v="8"/>
  </r>
  <r>
    <s v="ID819"/>
    <s v="Mr. Andy"/>
    <x v="173"/>
    <n v="4.91"/>
    <s v="No"/>
    <x v="1"/>
    <x v="0"/>
    <x v="3"/>
    <x v="1"/>
    <x v="0"/>
    <x v="2"/>
    <n v="38177"/>
    <n v="12890.06"/>
    <x v="2"/>
    <x v="1"/>
    <x v="9"/>
    <x v="41"/>
  </r>
  <r>
    <s v="ID820"/>
    <s v="Ms. Mary"/>
    <x v="645"/>
    <n v="4.95"/>
    <s v="No"/>
    <x v="0"/>
    <x v="0"/>
    <x v="3"/>
    <x v="1"/>
    <x v="0"/>
    <x v="2"/>
    <n v="30900"/>
    <n v="12870.31"/>
    <x v="2"/>
    <x v="0"/>
    <x v="1"/>
    <x v="32"/>
  </r>
  <r>
    <s v="ID821"/>
    <s v="Mr. Marcus"/>
    <x v="646"/>
    <n v="10.8"/>
    <s v="Yes"/>
    <x v="0"/>
    <x v="1"/>
    <x v="3"/>
    <x v="1"/>
    <x v="1"/>
    <x v="0"/>
    <n v="23281"/>
    <n v="12856.84"/>
    <x v="2"/>
    <x v="0"/>
    <x v="13"/>
    <x v="8"/>
  </r>
  <r>
    <s v="ID822"/>
    <s v="Mr. Thomas"/>
    <x v="647"/>
    <n v="7.21"/>
    <s v="No"/>
    <x v="0"/>
    <x v="0"/>
    <x v="1"/>
    <x v="1"/>
    <x v="0"/>
    <x v="0"/>
    <n v="26929"/>
    <n v="12852.37"/>
    <x v="2"/>
    <x v="1"/>
    <x v="1"/>
    <x v="30"/>
  </r>
  <r>
    <s v="ID823"/>
    <s v="Mr. Robert"/>
    <x v="648"/>
    <n v="5.12"/>
    <s v="No"/>
    <x v="0"/>
    <x v="1"/>
    <x v="3"/>
    <x v="1"/>
    <x v="0"/>
    <x v="2"/>
    <n v="34239"/>
    <n v="12847.24"/>
    <x v="2"/>
    <x v="2"/>
    <x v="1"/>
    <x v="20"/>
  </r>
  <r>
    <s v="ID824"/>
    <s v="Mr. Geoff"/>
    <x v="649"/>
    <n v="4.62"/>
    <s v="No"/>
    <x v="1"/>
    <x v="0"/>
    <x v="3"/>
    <x v="0"/>
    <x v="3"/>
    <x v="2"/>
    <n v="38300"/>
    <n v="12829.46"/>
    <x v="2"/>
    <x v="0"/>
    <x v="4"/>
    <x v="41"/>
  </r>
  <r>
    <s v="ID825"/>
    <s v="Mr. Chris"/>
    <x v="650"/>
    <n v="7.68"/>
    <s v="Yes"/>
    <x v="0"/>
    <x v="0"/>
    <x v="0"/>
    <x v="1"/>
    <x v="0"/>
    <x v="0"/>
    <n v="24740"/>
    <n v="12823.25"/>
    <x v="2"/>
    <x v="0"/>
    <x v="13"/>
    <x v="22"/>
  </r>
  <r>
    <s v="ID826"/>
    <s v="Ms. Kate"/>
    <x v="651"/>
    <n v="6.79"/>
    <s v="Yes"/>
    <x v="0"/>
    <x v="1"/>
    <x v="3"/>
    <x v="1"/>
    <x v="1"/>
    <x v="0"/>
    <n v="23212"/>
    <n v="12815.44"/>
    <x v="2"/>
    <x v="0"/>
    <x v="2"/>
    <x v="8"/>
  </r>
  <r>
    <s v="ID827"/>
    <s v="Ms. Kelli"/>
    <x v="56"/>
    <n v="11.09"/>
    <s v="No"/>
    <x v="0"/>
    <x v="0"/>
    <x v="0"/>
    <x v="1"/>
    <x v="0"/>
    <x v="0"/>
    <n v="28695"/>
    <n v="12797.21"/>
    <x v="2"/>
    <x v="1"/>
    <x v="2"/>
    <x v="9"/>
  </r>
  <r>
    <s v="ID828"/>
    <s v="Mrs. Maggie"/>
    <x v="568"/>
    <n v="5.24"/>
    <s v="Yes"/>
    <x v="0"/>
    <x v="1"/>
    <x v="3"/>
    <x v="1"/>
    <x v="0"/>
    <x v="2"/>
    <n v="30618"/>
    <n v="12788.18"/>
    <x v="2"/>
    <x v="1"/>
    <x v="11"/>
    <x v="33"/>
  </r>
  <r>
    <s v="ID829"/>
    <s v="Mrs. Michelle"/>
    <x v="652"/>
    <n v="7.51"/>
    <s v="Yes"/>
    <x v="0"/>
    <x v="1"/>
    <x v="3"/>
    <x v="1"/>
    <x v="1"/>
    <x v="0"/>
    <n v="23350"/>
    <n v="12788.03"/>
    <x v="2"/>
    <x v="0"/>
    <x v="14"/>
    <x v="8"/>
  </r>
  <r>
    <s v="ID830"/>
    <s v="Mrs. Ashley"/>
    <x v="653"/>
    <n v="4.13"/>
    <s v="No"/>
    <x v="0"/>
    <x v="0"/>
    <x v="1"/>
    <x v="1"/>
    <x v="0"/>
    <x v="2"/>
    <n v="26579"/>
    <n v="12776.05"/>
    <x v="2"/>
    <x v="0"/>
    <x v="11"/>
    <x v="28"/>
  </r>
  <r>
    <s v="ID831"/>
    <s v="Mr. Michael"/>
    <x v="654"/>
    <n v="8.3800000000000008"/>
    <s v="Yes"/>
    <x v="0"/>
    <x v="0"/>
    <x v="3"/>
    <x v="1"/>
    <x v="0"/>
    <x v="0"/>
    <n v="27662"/>
    <n v="12770.27"/>
    <x v="2"/>
    <x v="0"/>
    <x v="13"/>
    <x v="27"/>
  </r>
  <r>
    <s v="ID832"/>
    <s v="Mr. Ryan"/>
    <x v="18"/>
    <n v="8.07"/>
    <s v="No"/>
    <x v="0"/>
    <x v="0"/>
    <x v="0"/>
    <x v="1"/>
    <x v="0"/>
    <x v="0"/>
    <n v="22920"/>
    <n v="12741.17"/>
    <x v="2"/>
    <x v="1"/>
    <x v="6"/>
    <x v="5"/>
  </r>
  <r>
    <s v="ID833"/>
    <s v="Mr. Matthew"/>
    <x v="366"/>
    <n v="8.9499999999999993"/>
    <s v="No"/>
    <x v="0"/>
    <x v="0"/>
    <x v="0"/>
    <x v="1"/>
    <x v="1"/>
    <x v="0"/>
    <n v="22891"/>
    <n v="12731"/>
    <x v="2"/>
    <x v="0"/>
    <x v="4"/>
    <x v="5"/>
  </r>
  <r>
    <s v="ID834"/>
    <s v="Mrs. Karine"/>
    <x v="655"/>
    <n v="6.31"/>
    <s v="Yes"/>
    <x v="0"/>
    <x v="0"/>
    <x v="3"/>
    <x v="1"/>
    <x v="0"/>
    <x v="1"/>
    <n v="32341"/>
    <n v="12718.21"/>
    <x v="2"/>
    <x v="1"/>
    <x v="11"/>
    <x v="23"/>
  </r>
  <r>
    <s v="ID835"/>
    <s v="Ms. Antonia"/>
    <x v="656"/>
    <n v="7.19"/>
    <s v="Yes"/>
    <x v="0"/>
    <x v="0"/>
    <x v="1"/>
    <x v="1"/>
    <x v="0"/>
    <x v="0"/>
    <n v="25757"/>
    <n v="12713"/>
    <x v="2"/>
    <x v="1"/>
    <x v="3"/>
    <x v="2"/>
  </r>
  <r>
    <s v="ID836"/>
    <s v="Ms. Casondra"/>
    <x v="657"/>
    <n v="6.11"/>
    <s v="Yes"/>
    <x v="0"/>
    <x v="0"/>
    <x v="3"/>
    <x v="1"/>
    <x v="0"/>
    <x v="1"/>
    <n v="23709"/>
    <n v="12700.63"/>
    <x v="2"/>
    <x v="0"/>
    <x v="3"/>
    <x v="13"/>
  </r>
  <r>
    <s v="ID837"/>
    <s v="Ms. Wendy"/>
    <x v="658"/>
    <n v="6.02"/>
    <s v="No"/>
    <x v="0"/>
    <x v="0"/>
    <x v="3"/>
    <x v="1"/>
    <x v="0"/>
    <x v="1"/>
    <n v="33792"/>
    <n v="12699.56"/>
    <x v="2"/>
    <x v="2"/>
    <x v="3"/>
    <x v="34"/>
  </r>
  <r>
    <s v="ID838"/>
    <s v="Mr. Eric"/>
    <x v="106"/>
    <n v="11.86"/>
    <s v="No"/>
    <x v="0"/>
    <x v="0"/>
    <x v="0"/>
    <x v="1"/>
    <x v="0"/>
    <x v="0"/>
    <n v="27296"/>
    <n v="12697.48"/>
    <x v="2"/>
    <x v="0"/>
    <x v="13"/>
    <x v="19"/>
  </r>
  <r>
    <s v="ID839"/>
    <s v="Ms. Elizabeth"/>
    <x v="9"/>
    <n v="8.25"/>
    <s v="No"/>
    <x v="0"/>
    <x v="0"/>
    <x v="0"/>
    <x v="1"/>
    <x v="0"/>
    <x v="0"/>
    <n v="22885"/>
    <n v="12648.7"/>
    <x v="2"/>
    <x v="2"/>
    <x v="0"/>
    <x v="5"/>
  </r>
  <r>
    <s v="ID840"/>
    <s v="Ms. Laura"/>
    <x v="659"/>
    <n v="8.1300000000000008"/>
    <s v="No"/>
    <x v="0"/>
    <x v="0"/>
    <x v="0"/>
    <x v="1"/>
    <x v="0"/>
    <x v="0"/>
    <n v="23999"/>
    <n v="12646.21"/>
    <x v="2"/>
    <x v="2"/>
    <x v="3"/>
    <x v="11"/>
  </r>
  <r>
    <s v="ID841"/>
    <s v="Ms. Amelia"/>
    <x v="660"/>
    <n v="10.1"/>
    <s v="No"/>
    <x v="0"/>
    <x v="0"/>
    <x v="0"/>
    <x v="1"/>
    <x v="0"/>
    <x v="0"/>
    <n v="22838"/>
    <n v="12644.59"/>
    <x v="2"/>
    <x v="2"/>
    <x v="3"/>
    <x v="5"/>
  </r>
  <r>
    <s v="ID842"/>
    <s v="Ms. Amy"/>
    <x v="428"/>
    <n v="5.89"/>
    <s v="Yes"/>
    <x v="0"/>
    <x v="0"/>
    <x v="1"/>
    <x v="1"/>
    <x v="0"/>
    <x v="1"/>
    <n v="24458"/>
    <n v="12643.38"/>
    <x v="2"/>
    <x v="1"/>
    <x v="1"/>
    <x v="24"/>
  </r>
  <r>
    <s v="ID843"/>
    <s v="Ms. Katie"/>
    <x v="661"/>
    <n v="4.97"/>
    <s v="No"/>
    <x v="0"/>
    <x v="0"/>
    <x v="1"/>
    <x v="1"/>
    <x v="0"/>
    <x v="2"/>
    <n v="26547"/>
    <n v="12640.24"/>
    <x v="2"/>
    <x v="1"/>
    <x v="3"/>
    <x v="28"/>
  </r>
  <r>
    <s v="ID844"/>
    <s v="Ms. Laura"/>
    <x v="662"/>
    <n v="9.9"/>
    <s v="No"/>
    <x v="0"/>
    <x v="0"/>
    <x v="0"/>
    <x v="1"/>
    <x v="0"/>
    <x v="0"/>
    <n v="22849"/>
    <n v="12638.2"/>
    <x v="2"/>
    <x v="1"/>
    <x v="3"/>
    <x v="5"/>
  </r>
  <r>
    <s v="ID845"/>
    <s v="Mrs. Mayumi"/>
    <x v="663"/>
    <n v="9.0500000000000007"/>
    <s v="No"/>
    <x v="0"/>
    <x v="0"/>
    <x v="0"/>
    <x v="1"/>
    <x v="2"/>
    <x v="0"/>
    <n v="22972"/>
    <n v="12629.9"/>
    <x v="2"/>
    <x v="0"/>
    <x v="0"/>
    <x v="5"/>
  </r>
  <r>
    <s v="ID846"/>
    <s v="Ms. Vanessa"/>
    <x v="664"/>
    <n v="10.93"/>
    <s v="No"/>
    <x v="0"/>
    <x v="0"/>
    <x v="0"/>
    <x v="1"/>
    <x v="1"/>
    <x v="0"/>
    <n v="24019"/>
    <n v="12629.17"/>
    <x v="2"/>
    <x v="1"/>
    <x v="0"/>
    <x v="11"/>
  </r>
  <r>
    <s v="ID847"/>
    <s v="Ms. Natali"/>
    <x v="665"/>
    <n v="7.58"/>
    <s v="Yes"/>
    <x v="0"/>
    <x v="0"/>
    <x v="1"/>
    <x v="1"/>
    <x v="0"/>
    <x v="0"/>
    <n v="25930"/>
    <n v="12624.74"/>
    <x v="2"/>
    <x v="1"/>
    <x v="1"/>
    <x v="2"/>
  </r>
  <r>
    <s v="ID848"/>
    <s v="Ms. Beth"/>
    <x v="32"/>
    <n v="11"/>
    <s v="Yes"/>
    <x v="0"/>
    <x v="1"/>
    <x v="3"/>
    <x v="1"/>
    <x v="0"/>
    <x v="0"/>
    <n v="23242"/>
    <n v="12622.18"/>
    <x v="2"/>
    <x v="1"/>
    <x v="1"/>
    <x v="8"/>
  </r>
  <r>
    <s v="ID849"/>
    <s v="Mr. Alex"/>
    <x v="666"/>
    <n v="5.0599999999999996"/>
    <s v="No"/>
    <x v="0"/>
    <x v="0"/>
    <x v="3"/>
    <x v="1"/>
    <x v="1"/>
    <x v="2"/>
    <n v="36117"/>
    <n v="12609.89"/>
    <x v="2"/>
    <x v="0"/>
    <x v="1"/>
    <x v="44"/>
  </r>
  <r>
    <s v="ID850"/>
    <s v="Mr. Spencer"/>
    <x v="667"/>
    <n v="6.11"/>
    <s v="Yes"/>
    <x v="0"/>
    <x v="0"/>
    <x v="3"/>
    <x v="1"/>
    <x v="0"/>
    <x v="1"/>
    <n v="32366"/>
    <n v="12600.46"/>
    <x v="2"/>
    <x v="1"/>
    <x v="8"/>
    <x v="23"/>
  </r>
  <r>
    <s v="ID851"/>
    <s v="Ms. Andee"/>
    <x v="668"/>
    <n v="6.66"/>
    <s v="Yes"/>
    <x v="0"/>
    <x v="0"/>
    <x v="1"/>
    <x v="1"/>
    <x v="0"/>
    <x v="0"/>
    <n v="25737"/>
    <n v="12592.53"/>
    <x v="2"/>
    <x v="2"/>
    <x v="0"/>
    <x v="2"/>
  </r>
  <r>
    <s v="ID852"/>
    <s v="Mrs. Amy"/>
    <x v="669"/>
    <n v="4.0199999999999996"/>
    <s v="Yes"/>
    <x v="0"/>
    <x v="1"/>
    <x v="3"/>
    <x v="1"/>
    <x v="0"/>
    <x v="2"/>
    <n v="25533"/>
    <n v="12579.92"/>
    <x v="2"/>
    <x v="1"/>
    <x v="14"/>
    <x v="16"/>
  </r>
  <r>
    <s v="ID853"/>
    <s v="Mr. Joshua"/>
    <x v="670"/>
    <n v="8.81"/>
    <s v="Yes"/>
    <x v="0"/>
    <x v="0"/>
    <x v="1"/>
    <x v="1"/>
    <x v="0"/>
    <x v="0"/>
    <n v="22613"/>
    <n v="12574.05"/>
    <x v="2"/>
    <x v="1"/>
    <x v="3"/>
    <x v="12"/>
  </r>
  <r>
    <s v="ID854"/>
    <s v="Mr. C"/>
    <x v="671"/>
    <n v="7.92"/>
    <s v="Yes"/>
    <x v="0"/>
    <x v="0"/>
    <x v="1"/>
    <x v="1"/>
    <x v="0"/>
    <x v="0"/>
    <n v="22613"/>
    <n v="12557.61"/>
    <x v="2"/>
    <x v="0"/>
    <x v="0"/>
    <x v="12"/>
  </r>
  <r>
    <s v="ID855"/>
    <s v="Mr. Jeremy"/>
    <x v="362"/>
    <n v="7.48"/>
    <s v="No"/>
    <x v="0"/>
    <x v="0"/>
    <x v="0"/>
    <x v="1"/>
    <x v="2"/>
    <x v="0"/>
    <n v="22935"/>
    <n v="12523.6"/>
    <x v="2"/>
    <x v="0"/>
    <x v="1"/>
    <x v="5"/>
  </r>
  <r>
    <s v="ID856"/>
    <s v="Mr. Patrick"/>
    <x v="672"/>
    <n v="4.62"/>
    <s v="Yes"/>
    <x v="0"/>
    <x v="0"/>
    <x v="1"/>
    <x v="1"/>
    <x v="0"/>
    <x v="2"/>
    <n v="24300"/>
    <n v="12499.88"/>
    <x v="2"/>
    <x v="2"/>
    <x v="1"/>
    <x v="24"/>
  </r>
  <r>
    <s v="ID857"/>
    <s v="Ms. Kelly"/>
    <x v="673"/>
    <n v="8.4700000000000006"/>
    <s v="No"/>
    <x v="0"/>
    <x v="0"/>
    <x v="0"/>
    <x v="1"/>
    <x v="0"/>
    <x v="0"/>
    <n v="25175"/>
    <n v="12495.29"/>
    <x v="2"/>
    <x v="0"/>
    <x v="1"/>
    <x v="0"/>
  </r>
  <r>
    <s v="ID858"/>
    <s v="Ms. Katherine"/>
    <x v="674"/>
    <n v="10.58"/>
    <s v="Yes"/>
    <x v="0"/>
    <x v="0"/>
    <x v="0"/>
    <x v="1"/>
    <x v="0"/>
    <x v="0"/>
    <n v="24716"/>
    <n v="12485.8"/>
    <x v="2"/>
    <x v="0"/>
    <x v="0"/>
    <x v="22"/>
  </r>
  <r>
    <s v="ID859"/>
    <s v="Ms. Keila"/>
    <x v="403"/>
    <n v="7.48"/>
    <s v="No"/>
    <x v="0"/>
    <x v="0"/>
    <x v="0"/>
    <x v="1"/>
    <x v="2"/>
    <x v="0"/>
    <n v="25154"/>
    <n v="12479.71"/>
    <x v="2"/>
    <x v="0"/>
    <x v="1"/>
    <x v="0"/>
  </r>
  <r>
    <s v="ID860"/>
    <s v="Ms. Zanae"/>
    <x v="675"/>
    <n v="7.82"/>
    <s v="No"/>
    <x v="0"/>
    <x v="0"/>
    <x v="0"/>
    <x v="1"/>
    <x v="2"/>
    <x v="0"/>
    <n v="25168"/>
    <n v="12475.35"/>
    <x v="2"/>
    <x v="1"/>
    <x v="1"/>
    <x v="0"/>
  </r>
  <r>
    <s v="ID861"/>
    <s v="Mr. Alex"/>
    <x v="676"/>
    <n v="4.96"/>
    <s v="Yes"/>
    <x v="0"/>
    <x v="0"/>
    <x v="3"/>
    <x v="1"/>
    <x v="0"/>
    <x v="2"/>
    <n v="34920"/>
    <n v="12452.25"/>
    <x v="2"/>
    <x v="0"/>
    <x v="1"/>
    <x v="40"/>
  </r>
  <r>
    <s v="ID862"/>
    <s v="Ms. Kathryn"/>
    <x v="520"/>
    <n v="6.15"/>
    <s v="Yes"/>
    <x v="0"/>
    <x v="0"/>
    <x v="3"/>
    <x v="1"/>
    <x v="0"/>
    <x v="1"/>
    <n v="23593"/>
    <n v="12430.95"/>
    <x v="2"/>
    <x v="0"/>
    <x v="2"/>
    <x v="13"/>
  </r>
  <r>
    <s v="ID863"/>
    <s v="Mr. Jason"/>
    <x v="677"/>
    <n v="4.62"/>
    <s v="No"/>
    <x v="0"/>
    <x v="1"/>
    <x v="3"/>
    <x v="1"/>
    <x v="0"/>
    <x v="2"/>
    <n v="29050"/>
    <n v="12408.29"/>
    <x v="2"/>
    <x v="1"/>
    <x v="12"/>
    <x v="18"/>
  </r>
  <r>
    <s v="ID864"/>
    <s v="Mr. Benjamin"/>
    <x v="606"/>
    <n v="4.87"/>
    <s v="No"/>
    <x v="0"/>
    <x v="0"/>
    <x v="1"/>
    <x v="1"/>
    <x v="0"/>
    <x v="2"/>
    <n v="26532"/>
    <n v="12407.3"/>
    <x v="2"/>
    <x v="2"/>
    <x v="13"/>
    <x v="28"/>
  </r>
  <r>
    <s v="ID865"/>
    <s v="Mr. Steven"/>
    <x v="678"/>
    <n v="4.63"/>
    <s v="No"/>
    <x v="0"/>
    <x v="0"/>
    <x v="0"/>
    <x v="1"/>
    <x v="0"/>
    <x v="2"/>
    <n v="32871"/>
    <n v="12404.88"/>
    <x v="2"/>
    <x v="0"/>
    <x v="4"/>
    <x v="4"/>
  </r>
  <r>
    <s v="ID866"/>
    <s v="Mrs. Erika"/>
    <x v="679"/>
    <n v="11.93"/>
    <s v="No"/>
    <x v="0"/>
    <x v="0"/>
    <x v="0"/>
    <x v="1"/>
    <x v="1"/>
    <x v="0"/>
    <n v="22915"/>
    <n v="12369.89"/>
    <x v="2"/>
    <x v="2"/>
    <x v="2"/>
    <x v="5"/>
  </r>
  <r>
    <s v="ID867"/>
    <s v="Mr. Chad"/>
    <x v="315"/>
    <n v="5.65"/>
    <s v="Yes"/>
    <x v="0"/>
    <x v="0"/>
    <x v="1"/>
    <x v="1"/>
    <x v="0"/>
    <x v="2"/>
    <n v="24470"/>
    <n v="12363.55"/>
    <x v="2"/>
    <x v="0"/>
    <x v="3"/>
    <x v="24"/>
  </r>
  <r>
    <s v="ID868"/>
    <s v="Mr. Mark"/>
    <x v="680"/>
    <n v="11.21"/>
    <s v="Yes"/>
    <x v="0"/>
    <x v="1"/>
    <x v="3"/>
    <x v="1"/>
    <x v="0"/>
    <x v="0"/>
    <n v="23276"/>
    <n v="12347.17"/>
    <x v="2"/>
    <x v="0"/>
    <x v="3"/>
    <x v="8"/>
  </r>
  <r>
    <s v="ID869"/>
    <s v="Mr. David"/>
    <x v="419"/>
    <n v="10.62"/>
    <s v="Yes"/>
    <x v="0"/>
    <x v="1"/>
    <x v="3"/>
    <x v="1"/>
    <x v="1"/>
    <x v="0"/>
    <n v="23225"/>
    <n v="12333.83"/>
    <x v="2"/>
    <x v="2"/>
    <x v="3"/>
    <x v="8"/>
  </r>
  <r>
    <s v="ID870"/>
    <s v="Mr. Matthew"/>
    <x v="278"/>
    <n v="10.7"/>
    <s v="Yes"/>
    <x v="0"/>
    <x v="1"/>
    <x v="3"/>
    <x v="1"/>
    <x v="2"/>
    <x v="0"/>
    <n v="23252"/>
    <n v="12323.94"/>
    <x v="2"/>
    <x v="0"/>
    <x v="6"/>
    <x v="8"/>
  </r>
  <r>
    <s v="ID871"/>
    <s v="Mrs. Orla"/>
    <x v="681"/>
    <n v="10.02"/>
    <s v="Yes"/>
    <x v="0"/>
    <x v="1"/>
    <x v="3"/>
    <x v="1"/>
    <x v="1"/>
    <x v="0"/>
    <n v="23312"/>
    <n v="12299.59"/>
    <x v="2"/>
    <x v="1"/>
    <x v="14"/>
    <x v="8"/>
  </r>
  <r>
    <s v="ID872"/>
    <s v="Ms. Shaista"/>
    <x v="682"/>
    <n v="4.8499999999999996"/>
    <s v="No"/>
    <x v="0"/>
    <x v="0"/>
    <x v="0"/>
    <x v="1"/>
    <x v="0"/>
    <x v="2"/>
    <n v="33175"/>
    <n v="12282.38"/>
    <x v="2"/>
    <x v="1"/>
    <x v="3"/>
    <x v="3"/>
  </r>
  <r>
    <s v="ID873"/>
    <s v="Mrs. Emily"/>
    <x v="683"/>
    <n v="4.3899999999999997"/>
    <s v="Yes"/>
    <x v="0"/>
    <x v="0"/>
    <x v="1"/>
    <x v="1"/>
    <x v="1"/>
    <x v="2"/>
    <n v="24427"/>
    <n v="12282.03"/>
    <x v="2"/>
    <x v="1"/>
    <x v="14"/>
    <x v="24"/>
  </r>
  <r>
    <s v="ID874"/>
    <s v="Ms. Julie"/>
    <x v="203"/>
    <n v="8.24"/>
    <s v="Yes"/>
    <x v="0"/>
    <x v="0"/>
    <x v="0"/>
    <x v="1"/>
    <x v="0"/>
    <x v="0"/>
    <n v="24712"/>
    <n v="12269.69"/>
    <x v="2"/>
    <x v="2"/>
    <x v="1"/>
    <x v="22"/>
  </r>
  <r>
    <s v="ID875"/>
    <s v="Ms. Megumi"/>
    <x v="101"/>
    <n v="9.77"/>
    <s v="Yes"/>
    <x v="0"/>
    <x v="0"/>
    <x v="0"/>
    <x v="1"/>
    <x v="0"/>
    <x v="0"/>
    <n v="24836"/>
    <n v="12268.63"/>
    <x v="2"/>
    <x v="1"/>
    <x v="1"/>
    <x v="22"/>
  </r>
  <r>
    <s v="ID876"/>
    <s v="Ms. Skylar"/>
    <x v="684"/>
    <n v="5.5"/>
    <s v="Yes"/>
    <x v="0"/>
    <x v="0"/>
    <x v="1"/>
    <x v="1"/>
    <x v="0"/>
    <x v="2"/>
    <n v="24447"/>
    <n v="12265.51"/>
    <x v="2"/>
    <x v="0"/>
    <x v="0"/>
    <x v="24"/>
  </r>
  <r>
    <s v="ID877"/>
    <s v="Mrs. Victoria"/>
    <x v="685"/>
    <n v="11.84"/>
    <s v="Yes"/>
    <x v="0"/>
    <x v="0"/>
    <x v="3"/>
    <x v="1"/>
    <x v="0"/>
    <x v="0"/>
    <n v="31637"/>
    <n v="12255.04"/>
    <x v="2"/>
    <x v="2"/>
    <x v="11"/>
    <x v="26"/>
  </r>
  <r>
    <s v="ID878"/>
    <s v="Mrs. Amanda"/>
    <x v="11"/>
    <n v="4.66"/>
    <s v="No"/>
    <x v="0"/>
    <x v="0"/>
    <x v="0"/>
    <x v="1"/>
    <x v="0"/>
    <x v="2"/>
    <n v="32835"/>
    <n v="12254.44"/>
    <x v="2"/>
    <x v="0"/>
    <x v="11"/>
    <x v="4"/>
  </r>
  <r>
    <s v="ID879"/>
    <s v="Ms. Renee"/>
    <x v="243"/>
    <n v="11.11"/>
    <s v="No"/>
    <x v="0"/>
    <x v="0"/>
    <x v="0"/>
    <x v="1"/>
    <x v="0"/>
    <x v="0"/>
    <n v="27203"/>
    <n v="12245.17"/>
    <x v="2"/>
    <x v="1"/>
    <x v="1"/>
    <x v="19"/>
  </r>
  <r>
    <s v="ID880"/>
    <s v="Ms. Nellie"/>
    <x v="40"/>
    <n v="7.72"/>
    <s v="Yes"/>
    <x v="0"/>
    <x v="1"/>
    <x v="3"/>
    <x v="1"/>
    <x v="0"/>
    <x v="0"/>
    <n v="23209"/>
    <n v="12244.53"/>
    <x v="2"/>
    <x v="1"/>
    <x v="0"/>
    <x v="8"/>
  </r>
  <r>
    <s v="ID881"/>
    <s v="Ms. Tamara"/>
    <x v="686"/>
    <n v="5.55"/>
    <s v="Yes"/>
    <x v="0"/>
    <x v="0"/>
    <x v="1"/>
    <x v="1"/>
    <x v="1"/>
    <x v="2"/>
    <n v="24317"/>
    <n v="12237.73"/>
    <x v="2"/>
    <x v="0"/>
    <x v="1"/>
    <x v="24"/>
  </r>
  <r>
    <s v="ID882"/>
    <s v="Ms. Joan"/>
    <x v="56"/>
    <n v="5.05"/>
    <s v="Yes"/>
    <x v="0"/>
    <x v="0"/>
    <x v="3"/>
    <x v="1"/>
    <x v="0"/>
    <x v="2"/>
    <n v="23665"/>
    <n v="12235.84"/>
    <x v="2"/>
    <x v="0"/>
    <x v="1"/>
    <x v="13"/>
  </r>
  <r>
    <s v="ID883"/>
    <s v="Ms. Aimee"/>
    <x v="419"/>
    <n v="8.69"/>
    <s v="Yes"/>
    <x v="0"/>
    <x v="1"/>
    <x v="3"/>
    <x v="1"/>
    <x v="1"/>
    <x v="0"/>
    <n v="23211"/>
    <n v="12233.83"/>
    <x v="2"/>
    <x v="1"/>
    <x v="3"/>
    <x v="8"/>
  </r>
  <r>
    <s v="ID884"/>
    <s v="Ms. Suzanne"/>
    <x v="687"/>
    <n v="5.9"/>
    <s v="Yes"/>
    <x v="0"/>
    <x v="0"/>
    <x v="3"/>
    <x v="1"/>
    <x v="0"/>
    <x v="1"/>
    <n v="23552"/>
    <n v="12231.61"/>
    <x v="2"/>
    <x v="0"/>
    <x v="1"/>
    <x v="13"/>
  </r>
  <r>
    <s v="ID885"/>
    <s v="Ms. Kristin"/>
    <x v="360"/>
    <n v="6.29"/>
    <s v="Yes"/>
    <x v="0"/>
    <x v="0"/>
    <x v="3"/>
    <x v="1"/>
    <x v="1"/>
    <x v="1"/>
    <n v="23560"/>
    <n v="12224.35"/>
    <x v="2"/>
    <x v="1"/>
    <x v="1"/>
    <x v="13"/>
  </r>
  <r>
    <s v="ID886"/>
    <s v="Ms. Bronwyn"/>
    <x v="688"/>
    <n v="5.84"/>
    <s v="Yes"/>
    <x v="0"/>
    <x v="0"/>
    <x v="3"/>
    <x v="1"/>
    <x v="1"/>
    <x v="1"/>
    <n v="23578"/>
    <n v="12222.9"/>
    <x v="2"/>
    <x v="2"/>
    <x v="1"/>
    <x v="13"/>
  </r>
  <r>
    <s v="ID887"/>
    <s v="Ms. Taylor"/>
    <x v="689"/>
    <n v="6.12"/>
    <s v="No"/>
    <x v="0"/>
    <x v="0"/>
    <x v="0"/>
    <x v="1"/>
    <x v="0"/>
    <x v="1"/>
    <n v="28351"/>
    <n v="12218.7"/>
    <x v="2"/>
    <x v="1"/>
    <x v="1"/>
    <x v="29"/>
  </r>
  <r>
    <s v="ID888"/>
    <s v="Mrs. Kimberly"/>
    <x v="690"/>
    <n v="6.24"/>
    <s v="No"/>
    <x v="0"/>
    <x v="0"/>
    <x v="0"/>
    <x v="1"/>
    <x v="0"/>
    <x v="1"/>
    <n v="33479"/>
    <n v="12198.64"/>
    <x v="2"/>
    <x v="0"/>
    <x v="11"/>
    <x v="42"/>
  </r>
  <r>
    <s v="ID889"/>
    <s v="Mr. Joshua"/>
    <x v="691"/>
    <n v="6.25"/>
    <s v="No"/>
    <x v="0"/>
    <x v="0"/>
    <x v="3"/>
    <x v="1"/>
    <x v="0"/>
    <x v="1"/>
    <n v="32055"/>
    <n v="12148.2"/>
    <x v="2"/>
    <x v="0"/>
    <x v="1"/>
    <x v="38"/>
  </r>
  <r>
    <s v="ID890"/>
    <s v="Mr. Jeffrey"/>
    <x v="692"/>
    <n v="11.96"/>
    <s v="No"/>
    <x v="0"/>
    <x v="0"/>
    <x v="0"/>
    <x v="1"/>
    <x v="1"/>
    <x v="0"/>
    <n v="22904"/>
    <n v="12146.97"/>
    <x v="2"/>
    <x v="0"/>
    <x v="3"/>
    <x v="5"/>
  </r>
  <r>
    <s v="ID891"/>
    <s v="Mr. Andrew"/>
    <x v="664"/>
    <n v="7.69"/>
    <s v="No"/>
    <x v="0"/>
    <x v="0"/>
    <x v="0"/>
    <x v="1"/>
    <x v="1"/>
    <x v="0"/>
    <n v="22954"/>
    <n v="12142.58"/>
    <x v="2"/>
    <x v="2"/>
    <x v="0"/>
    <x v="5"/>
  </r>
  <r>
    <s v="ID892"/>
    <s v="Mr. Francisco"/>
    <x v="693"/>
    <n v="8.83"/>
    <s v="No"/>
    <x v="0"/>
    <x v="0"/>
    <x v="0"/>
    <x v="1"/>
    <x v="0"/>
    <x v="0"/>
    <n v="27288"/>
    <n v="12137.6"/>
    <x v="2"/>
    <x v="0"/>
    <x v="1"/>
    <x v="19"/>
  </r>
  <r>
    <s v="ID893"/>
    <s v="Mrs. Rhonda"/>
    <x v="694"/>
    <n v="4.41"/>
    <s v="No"/>
    <x v="0"/>
    <x v="0"/>
    <x v="0"/>
    <x v="1"/>
    <x v="0"/>
    <x v="2"/>
    <n v="33548"/>
    <n v="12130.8"/>
    <x v="2"/>
    <x v="0"/>
    <x v="11"/>
    <x v="42"/>
  </r>
  <r>
    <s v="ID894"/>
    <s v="Mr. John"/>
    <x v="570"/>
    <n v="9.1"/>
    <s v="Yes"/>
    <x v="0"/>
    <x v="1"/>
    <x v="3"/>
    <x v="1"/>
    <x v="1"/>
    <x v="0"/>
    <n v="23166"/>
    <n v="12129.61"/>
    <x v="2"/>
    <x v="1"/>
    <x v="1"/>
    <x v="5"/>
  </r>
  <r>
    <s v="ID895"/>
    <s v="Mr. Miles"/>
    <x v="247"/>
    <n v="11.52"/>
    <s v="Yes"/>
    <x v="0"/>
    <x v="1"/>
    <x v="3"/>
    <x v="1"/>
    <x v="1"/>
    <x v="0"/>
    <n v="23212"/>
    <n v="12124.99"/>
    <x v="2"/>
    <x v="1"/>
    <x v="1"/>
    <x v="8"/>
  </r>
  <r>
    <s v="ID896"/>
    <s v="Ms. Justyna"/>
    <x v="65"/>
    <n v="10.95"/>
    <s v="No"/>
    <x v="0"/>
    <x v="0"/>
    <x v="0"/>
    <x v="1"/>
    <x v="0"/>
    <x v="0"/>
    <n v="25136"/>
    <n v="12105.32"/>
    <x v="2"/>
    <x v="0"/>
    <x v="3"/>
    <x v="0"/>
  </r>
  <r>
    <s v="ID897"/>
    <s v="Ms. Lucille"/>
    <x v="467"/>
    <n v="11.5"/>
    <s v="No"/>
    <x v="0"/>
    <x v="0"/>
    <x v="0"/>
    <x v="1"/>
    <x v="1"/>
    <x v="0"/>
    <n v="25181"/>
    <n v="12096.65"/>
    <x v="2"/>
    <x v="1"/>
    <x v="2"/>
    <x v="0"/>
  </r>
  <r>
    <s v="ID898"/>
    <s v="Ms. April"/>
    <x v="257"/>
    <n v="9.8800000000000008"/>
    <s v="No"/>
    <x v="0"/>
    <x v="0"/>
    <x v="0"/>
    <x v="1"/>
    <x v="2"/>
    <x v="0"/>
    <n v="25010"/>
    <n v="12094.48"/>
    <x v="2"/>
    <x v="0"/>
    <x v="3"/>
    <x v="0"/>
  </r>
  <r>
    <s v="ID899"/>
    <s v="Mr. Robert"/>
    <x v="695"/>
    <n v="6.2"/>
    <s v="No"/>
    <x v="0"/>
    <x v="0"/>
    <x v="3"/>
    <x v="1"/>
    <x v="0"/>
    <x v="1"/>
    <n v="30927"/>
    <n v="12091.34"/>
    <x v="2"/>
    <x v="2"/>
    <x v="12"/>
    <x v="32"/>
  </r>
  <r>
    <s v="ID900"/>
    <s v="Mrs. Alyssa"/>
    <x v="696"/>
    <n v="8.41"/>
    <s v="Yes"/>
    <x v="0"/>
    <x v="0"/>
    <x v="3"/>
    <x v="1"/>
    <x v="0"/>
    <x v="0"/>
    <n v="31662"/>
    <n v="12048.13"/>
    <x v="2"/>
    <x v="2"/>
    <x v="11"/>
    <x v="26"/>
  </r>
  <r>
    <s v="ID901"/>
    <s v="Ms. Jessica"/>
    <x v="401"/>
    <n v="5.07"/>
    <s v="Yes"/>
    <x v="0"/>
    <x v="0"/>
    <x v="1"/>
    <x v="1"/>
    <x v="1"/>
    <x v="2"/>
    <n v="24435"/>
    <n v="12044.34"/>
    <x v="2"/>
    <x v="1"/>
    <x v="1"/>
    <x v="24"/>
  </r>
  <r>
    <s v="ID902"/>
    <s v="Mr. Patrick"/>
    <x v="697"/>
    <n v="4.0599999999999996"/>
    <s v="No"/>
    <x v="0"/>
    <x v="1"/>
    <x v="3"/>
    <x v="1"/>
    <x v="0"/>
    <x v="2"/>
    <n v="29144"/>
    <n v="12035.18"/>
    <x v="2"/>
    <x v="0"/>
    <x v="13"/>
    <x v="18"/>
  </r>
  <r>
    <s v="ID903"/>
    <s v="Ms. Emilie"/>
    <x v="698"/>
    <n v="10.52"/>
    <s v="No"/>
    <x v="0"/>
    <x v="0"/>
    <x v="0"/>
    <x v="1"/>
    <x v="2"/>
    <x v="0"/>
    <n v="24044"/>
    <n v="12032.33"/>
    <x v="2"/>
    <x v="1"/>
    <x v="3"/>
    <x v="11"/>
  </r>
  <r>
    <s v="ID904"/>
    <s v="Ms. Caitlin"/>
    <x v="699"/>
    <n v="9.65"/>
    <s v="No"/>
    <x v="0"/>
    <x v="0"/>
    <x v="0"/>
    <x v="1"/>
    <x v="2"/>
    <x v="0"/>
    <n v="23902"/>
    <n v="12029.29"/>
    <x v="2"/>
    <x v="2"/>
    <x v="2"/>
    <x v="11"/>
  </r>
  <r>
    <s v="ID905"/>
    <s v="Mr. Joseph"/>
    <x v="566"/>
    <n v="6.21"/>
    <s v="No"/>
    <x v="0"/>
    <x v="0"/>
    <x v="0"/>
    <x v="1"/>
    <x v="0"/>
    <x v="1"/>
    <n v="30241"/>
    <n v="12001.29"/>
    <x v="2"/>
    <x v="0"/>
    <x v="13"/>
    <x v="37"/>
  </r>
  <r>
    <s v="ID906"/>
    <s v="Ms. Wendy"/>
    <x v="700"/>
    <n v="4.76"/>
    <s v="No"/>
    <x v="0"/>
    <x v="1"/>
    <x v="3"/>
    <x v="1"/>
    <x v="0"/>
    <x v="2"/>
    <n v="34315"/>
    <n v="11994.89"/>
    <x v="2"/>
    <x v="2"/>
    <x v="1"/>
    <x v="20"/>
  </r>
  <r>
    <s v="ID907"/>
    <s v="Mrs. Leah"/>
    <x v="677"/>
    <n v="5.73"/>
    <s v="Yes"/>
    <x v="0"/>
    <x v="1"/>
    <x v="3"/>
    <x v="1"/>
    <x v="0"/>
    <x v="1"/>
    <n v="30501"/>
    <n v="11987.68"/>
    <x v="2"/>
    <x v="2"/>
    <x v="11"/>
    <x v="33"/>
  </r>
  <r>
    <s v="ID908"/>
    <s v="Mr. Wayne"/>
    <x v="25"/>
    <n v="10.78"/>
    <s v="Yes"/>
    <x v="0"/>
    <x v="0"/>
    <x v="0"/>
    <x v="1"/>
    <x v="0"/>
    <x v="0"/>
    <n v="24828"/>
    <n v="11987.17"/>
    <x v="2"/>
    <x v="0"/>
    <x v="0"/>
    <x v="22"/>
  </r>
  <r>
    <s v="ID909"/>
    <s v="Mr. Jason"/>
    <x v="701"/>
    <n v="5.08"/>
    <s v="Yes"/>
    <x v="0"/>
    <x v="0"/>
    <x v="3"/>
    <x v="1"/>
    <x v="0"/>
    <x v="2"/>
    <n v="23649"/>
    <n v="11946.63"/>
    <x v="2"/>
    <x v="2"/>
    <x v="0"/>
    <x v="13"/>
  </r>
  <r>
    <s v="ID910"/>
    <s v="Mr. Floris"/>
    <x v="44"/>
    <n v="11.39"/>
    <s v="No"/>
    <x v="0"/>
    <x v="0"/>
    <x v="0"/>
    <x v="1"/>
    <x v="0"/>
    <x v="0"/>
    <n v="24047"/>
    <n v="11945.13"/>
    <x v="2"/>
    <x v="2"/>
    <x v="1"/>
    <x v="11"/>
  </r>
  <r>
    <s v="ID911"/>
    <s v="Mr. Marc"/>
    <x v="702"/>
    <n v="5.35"/>
    <s v="Yes"/>
    <x v="0"/>
    <x v="0"/>
    <x v="3"/>
    <x v="1"/>
    <x v="0"/>
    <x v="2"/>
    <n v="23736"/>
    <n v="11944.59"/>
    <x v="2"/>
    <x v="2"/>
    <x v="4"/>
    <x v="13"/>
  </r>
  <r>
    <s v="ID912"/>
    <s v="Mr. Christopher"/>
    <x v="525"/>
    <n v="5.6"/>
    <s v="No"/>
    <x v="0"/>
    <x v="0"/>
    <x v="0"/>
    <x v="1"/>
    <x v="0"/>
    <x v="2"/>
    <n v="33530"/>
    <n v="11941.83"/>
    <x v="2"/>
    <x v="1"/>
    <x v="8"/>
    <x v="42"/>
  </r>
  <r>
    <s v="ID913"/>
    <s v="Mr. Kevin"/>
    <x v="703"/>
    <n v="4.2699999999999996"/>
    <s v="Yes"/>
    <x v="0"/>
    <x v="0"/>
    <x v="3"/>
    <x v="1"/>
    <x v="0"/>
    <x v="2"/>
    <n v="23591"/>
    <n v="11938.26"/>
    <x v="2"/>
    <x v="0"/>
    <x v="9"/>
    <x v="13"/>
  </r>
  <r>
    <s v="ID914"/>
    <s v="Mr. Aharon"/>
    <x v="524"/>
    <n v="5.57"/>
    <s v="Yes"/>
    <x v="0"/>
    <x v="0"/>
    <x v="3"/>
    <x v="1"/>
    <x v="1"/>
    <x v="2"/>
    <n v="23731"/>
    <n v="11931.13"/>
    <x v="2"/>
    <x v="1"/>
    <x v="9"/>
    <x v="13"/>
  </r>
  <r>
    <s v="ID915"/>
    <s v="Mr. Lawrence"/>
    <x v="190"/>
    <n v="5.68"/>
    <s v="Yes"/>
    <x v="0"/>
    <x v="0"/>
    <x v="3"/>
    <x v="1"/>
    <x v="1"/>
    <x v="2"/>
    <n v="23700"/>
    <n v="11918.2"/>
    <x v="2"/>
    <x v="1"/>
    <x v="13"/>
    <x v="13"/>
  </r>
  <r>
    <s v="ID916"/>
    <s v="Mr. Malcolm"/>
    <x v="704"/>
    <n v="5.3"/>
    <s v="No"/>
    <x v="1"/>
    <x v="0"/>
    <x v="3"/>
    <x v="1"/>
    <x v="2"/>
    <x v="2"/>
    <n v="38140"/>
    <n v="11884.05"/>
    <x v="2"/>
    <x v="0"/>
    <x v="0"/>
    <x v="39"/>
  </r>
  <r>
    <s v="ID917"/>
    <s v="Ms. Anna"/>
    <x v="705"/>
    <n v="9.4499999999999993"/>
    <s v="Yes"/>
    <x v="0"/>
    <x v="0"/>
    <x v="0"/>
    <x v="1"/>
    <x v="0"/>
    <x v="0"/>
    <n v="24774"/>
    <n v="11881.97"/>
    <x v="2"/>
    <x v="1"/>
    <x v="0"/>
    <x v="22"/>
  </r>
  <r>
    <s v="ID918"/>
    <s v="Ms. Jenny"/>
    <x v="425"/>
    <n v="6.79"/>
    <s v="Yes"/>
    <x v="0"/>
    <x v="0"/>
    <x v="0"/>
    <x v="1"/>
    <x v="1"/>
    <x v="0"/>
    <n v="24667"/>
    <n v="11881.36"/>
    <x v="2"/>
    <x v="2"/>
    <x v="3"/>
    <x v="22"/>
  </r>
  <r>
    <s v="ID919"/>
    <s v="Ms. Melissa"/>
    <x v="443"/>
    <n v="11.1"/>
    <s v="Yes"/>
    <x v="0"/>
    <x v="0"/>
    <x v="0"/>
    <x v="1"/>
    <x v="0"/>
    <x v="0"/>
    <n v="24708"/>
    <n v="11879.1"/>
    <x v="2"/>
    <x v="0"/>
    <x v="2"/>
    <x v="22"/>
  </r>
  <r>
    <s v="ID920"/>
    <s v="Ms. Chia"/>
    <x v="171"/>
    <n v="7.26"/>
    <s v="No"/>
    <x v="0"/>
    <x v="0"/>
    <x v="0"/>
    <x v="1"/>
    <x v="0"/>
    <x v="0"/>
    <n v="27217"/>
    <n v="11858.56"/>
    <x v="2"/>
    <x v="0"/>
    <x v="3"/>
    <x v="19"/>
  </r>
  <r>
    <s v="ID921"/>
    <s v="Ms. Laura"/>
    <x v="85"/>
    <n v="5.27"/>
    <s v="Yes"/>
    <x v="0"/>
    <x v="0"/>
    <x v="3"/>
    <x v="1"/>
    <x v="0"/>
    <x v="2"/>
    <n v="23649"/>
    <n v="11856.41"/>
    <x v="2"/>
    <x v="2"/>
    <x v="0"/>
    <x v="13"/>
  </r>
  <r>
    <s v="ID922"/>
    <s v="Ms. Aditi"/>
    <x v="382"/>
    <n v="5.46"/>
    <s v="Yes"/>
    <x v="0"/>
    <x v="0"/>
    <x v="3"/>
    <x v="1"/>
    <x v="0"/>
    <x v="2"/>
    <n v="23555"/>
    <n v="11848.14"/>
    <x v="2"/>
    <x v="2"/>
    <x v="3"/>
    <x v="13"/>
  </r>
  <r>
    <s v="ID923"/>
    <s v="Ms. Leah"/>
    <x v="80"/>
    <n v="8.1300000000000008"/>
    <s v="No"/>
    <x v="0"/>
    <x v="0"/>
    <x v="0"/>
    <x v="1"/>
    <x v="0"/>
    <x v="0"/>
    <n v="24056"/>
    <n v="11842.62"/>
    <x v="2"/>
    <x v="0"/>
    <x v="1"/>
    <x v="11"/>
  </r>
  <r>
    <s v="ID924"/>
    <s v="Ms. Marianne"/>
    <x v="683"/>
    <n v="4.25"/>
    <s v="Yes"/>
    <x v="0"/>
    <x v="0"/>
    <x v="3"/>
    <x v="1"/>
    <x v="1"/>
    <x v="2"/>
    <n v="23569"/>
    <n v="11842.44"/>
    <x v="2"/>
    <x v="2"/>
    <x v="3"/>
    <x v="13"/>
  </r>
  <r>
    <s v="ID925"/>
    <s v="Ms. Carla"/>
    <x v="88"/>
    <n v="8.68"/>
    <s v="No"/>
    <x v="0"/>
    <x v="0"/>
    <x v="0"/>
    <x v="1"/>
    <x v="0"/>
    <x v="0"/>
    <n v="24010"/>
    <n v="11840.78"/>
    <x v="2"/>
    <x v="2"/>
    <x v="1"/>
    <x v="11"/>
  </r>
  <r>
    <s v="ID926"/>
    <s v="Ms. Oksana"/>
    <x v="706"/>
    <n v="6.25"/>
    <s v="Yes"/>
    <x v="0"/>
    <x v="0"/>
    <x v="3"/>
    <x v="1"/>
    <x v="1"/>
    <x v="1"/>
    <n v="23631"/>
    <n v="11837.16"/>
    <x v="2"/>
    <x v="0"/>
    <x v="3"/>
    <x v="13"/>
  </r>
  <r>
    <s v="ID927"/>
    <s v="Ms. Rebecca"/>
    <x v="316"/>
    <n v="4.47"/>
    <s v="Yes"/>
    <x v="0"/>
    <x v="0"/>
    <x v="3"/>
    <x v="1"/>
    <x v="2"/>
    <x v="2"/>
    <n v="23555"/>
    <n v="11833.78"/>
    <x v="2"/>
    <x v="0"/>
    <x v="0"/>
    <x v="13"/>
  </r>
  <r>
    <s v="ID928"/>
    <s v="Ms. Maria"/>
    <x v="567"/>
    <n v="8.31"/>
    <s v="No"/>
    <x v="0"/>
    <x v="0"/>
    <x v="0"/>
    <x v="1"/>
    <x v="2"/>
    <x v="0"/>
    <n v="24018"/>
    <n v="11830.61"/>
    <x v="2"/>
    <x v="1"/>
    <x v="1"/>
    <x v="11"/>
  </r>
  <r>
    <s v="ID929"/>
    <s v="Mrs. Lisa"/>
    <x v="707"/>
    <n v="5.68"/>
    <s v="No"/>
    <x v="0"/>
    <x v="0"/>
    <x v="0"/>
    <x v="1"/>
    <x v="0"/>
    <x v="2"/>
    <n v="30275"/>
    <n v="11773.06"/>
    <x v="2"/>
    <x v="0"/>
    <x v="11"/>
    <x v="37"/>
  </r>
  <r>
    <s v="ID930"/>
    <s v="Mr. Steve"/>
    <x v="355"/>
    <n v="4.75"/>
    <s v="Yes"/>
    <x v="0"/>
    <x v="0"/>
    <x v="1"/>
    <x v="1"/>
    <x v="0"/>
    <x v="2"/>
    <n v="24313"/>
    <n v="11763"/>
    <x v="2"/>
    <x v="0"/>
    <x v="4"/>
    <x v="24"/>
  </r>
  <r>
    <s v="ID931"/>
    <s v="Mrs. Tiffany"/>
    <x v="708"/>
    <n v="6.31"/>
    <s v="No"/>
    <x v="0"/>
    <x v="1"/>
    <x v="3"/>
    <x v="1"/>
    <x v="0"/>
    <x v="1"/>
    <n v="29165"/>
    <n v="11752.68"/>
    <x v="2"/>
    <x v="1"/>
    <x v="11"/>
    <x v="18"/>
  </r>
  <r>
    <s v="ID932"/>
    <s v="Mr. Greg"/>
    <x v="124"/>
    <n v="6.28"/>
    <s v="Yes"/>
    <x v="0"/>
    <x v="0"/>
    <x v="3"/>
    <x v="1"/>
    <x v="0"/>
    <x v="1"/>
    <n v="23713"/>
    <n v="11743.93"/>
    <x v="2"/>
    <x v="1"/>
    <x v="1"/>
    <x v="13"/>
  </r>
  <r>
    <s v="ID933"/>
    <s v="Mr. Dale"/>
    <x v="350"/>
    <n v="9.2899999999999991"/>
    <s v="Yes"/>
    <x v="0"/>
    <x v="1"/>
    <x v="3"/>
    <x v="1"/>
    <x v="1"/>
    <x v="0"/>
    <n v="23171"/>
    <n v="11743.3"/>
    <x v="2"/>
    <x v="0"/>
    <x v="0"/>
    <x v="8"/>
  </r>
  <r>
    <s v="ID934"/>
    <s v="Ms. Brittany"/>
    <x v="709"/>
    <n v="5.79"/>
    <s v="Yes"/>
    <x v="0"/>
    <x v="1"/>
    <x v="3"/>
    <x v="1"/>
    <x v="1"/>
    <x v="1"/>
    <n v="25519"/>
    <n v="11741.73"/>
    <x v="2"/>
    <x v="1"/>
    <x v="3"/>
    <x v="16"/>
  </r>
  <r>
    <s v="ID935"/>
    <s v="Mr. Robert"/>
    <x v="710"/>
    <n v="4.54"/>
    <s v="Yes"/>
    <x v="0"/>
    <x v="0"/>
    <x v="3"/>
    <x v="1"/>
    <x v="1"/>
    <x v="2"/>
    <n v="32391"/>
    <n v="11737.85"/>
    <x v="2"/>
    <x v="1"/>
    <x v="3"/>
    <x v="23"/>
  </r>
  <r>
    <s v="ID936"/>
    <s v="Mr. Cameron"/>
    <x v="276"/>
    <n v="4.68"/>
    <s v="Yes"/>
    <x v="0"/>
    <x v="0"/>
    <x v="3"/>
    <x v="1"/>
    <x v="1"/>
    <x v="2"/>
    <n v="23690"/>
    <n v="11735.88"/>
    <x v="2"/>
    <x v="1"/>
    <x v="1"/>
    <x v="13"/>
  </r>
  <r>
    <s v="ID937"/>
    <s v="Mrs. Ulrike"/>
    <x v="677"/>
    <n v="5.88"/>
    <s v="No"/>
    <x v="0"/>
    <x v="0"/>
    <x v="3"/>
    <x v="1"/>
    <x v="0"/>
    <x v="1"/>
    <n v="31012"/>
    <n v="11730.82"/>
    <x v="2"/>
    <x v="0"/>
    <x v="11"/>
    <x v="32"/>
  </r>
  <r>
    <s v="ID938"/>
    <s v="Ms. Katlyn"/>
    <x v="711"/>
    <n v="5.42"/>
    <s v="Yes"/>
    <x v="0"/>
    <x v="1"/>
    <x v="3"/>
    <x v="1"/>
    <x v="2"/>
    <x v="2"/>
    <n v="25488"/>
    <n v="11729.68"/>
    <x v="2"/>
    <x v="1"/>
    <x v="2"/>
    <x v="16"/>
  </r>
  <r>
    <s v="ID939"/>
    <s v="Mr. Morgan"/>
    <x v="712"/>
    <n v="4.16"/>
    <s v="No"/>
    <x v="0"/>
    <x v="0"/>
    <x v="0"/>
    <x v="1"/>
    <x v="0"/>
    <x v="2"/>
    <n v="30245"/>
    <n v="11712.97"/>
    <x v="2"/>
    <x v="2"/>
    <x v="13"/>
    <x v="37"/>
  </r>
  <r>
    <s v="ID940"/>
    <s v="Mr. Peter"/>
    <x v="713"/>
    <n v="7.05"/>
    <s v="Yes"/>
    <x v="0"/>
    <x v="0"/>
    <x v="1"/>
    <x v="1"/>
    <x v="0"/>
    <x v="0"/>
    <n v="25903"/>
    <n v="11696.52"/>
    <x v="2"/>
    <x v="1"/>
    <x v="13"/>
    <x v="2"/>
  </r>
  <r>
    <s v="ID941"/>
    <s v="Ms. Chandler"/>
    <x v="184"/>
    <n v="5.63"/>
    <s v="Yes"/>
    <x v="0"/>
    <x v="0"/>
    <x v="1"/>
    <x v="1"/>
    <x v="0"/>
    <x v="2"/>
    <n v="24420"/>
    <n v="11674.13"/>
    <x v="2"/>
    <x v="1"/>
    <x v="3"/>
    <x v="24"/>
  </r>
  <r>
    <s v="ID942"/>
    <s v="Ms. Silvana"/>
    <x v="570"/>
    <n v="4.24"/>
    <s v="Yes"/>
    <x v="0"/>
    <x v="0"/>
    <x v="1"/>
    <x v="1"/>
    <x v="1"/>
    <x v="2"/>
    <n v="24342"/>
    <n v="11658.38"/>
    <x v="2"/>
    <x v="0"/>
    <x v="2"/>
    <x v="24"/>
  </r>
  <r>
    <s v="ID943"/>
    <s v="Ms. Natty"/>
    <x v="276"/>
    <n v="4.96"/>
    <s v="Yes"/>
    <x v="0"/>
    <x v="0"/>
    <x v="1"/>
    <x v="1"/>
    <x v="1"/>
    <x v="2"/>
    <n v="24294"/>
    <n v="11658.12"/>
    <x v="2"/>
    <x v="1"/>
    <x v="2"/>
    <x v="24"/>
  </r>
  <r>
    <s v="ID944"/>
    <s v="Mr. Nicholas"/>
    <x v="209"/>
    <n v="4.34"/>
    <s v="No"/>
    <x v="0"/>
    <x v="0"/>
    <x v="0"/>
    <x v="1"/>
    <x v="0"/>
    <x v="2"/>
    <n v="34535"/>
    <n v="11657.81"/>
    <x v="2"/>
    <x v="2"/>
    <x v="8"/>
    <x v="6"/>
  </r>
  <r>
    <s v="ID945"/>
    <s v="Ms. Rebecca"/>
    <x v="237"/>
    <n v="5.43"/>
    <s v="Yes"/>
    <x v="0"/>
    <x v="0"/>
    <x v="1"/>
    <x v="1"/>
    <x v="1"/>
    <x v="2"/>
    <n v="24384"/>
    <n v="11657.72"/>
    <x v="2"/>
    <x v="2"/>
    <x v="2"/>
    <x v="24"/>
  </r>
  <r>
    <s v="ID946"/>
    <s v="Mr. John"/>
    <x v="66"/>
    <n v="8.33"/>
    <s v="Yes"/>
    <x v="0"/>
    <x v="0"/>
    <x v="3"/>
    <x v="1"/>
    <x v="0"/>
    <x v="0"/>
    <n v="31610"/>
    <n v="11625.11"/>
    <x v="2"/>
    <x v="0"/>
    <x v="12"/>
    <x v="26"/>
  </r>
  <r>
    <s v="ID947"/>
    <s v="Mr. Antony"/>
    <x v="714"/>
    <n v="5.63"/>
    <s v="Yes"/>
    <x v="0"/>
    <x v="0"/>
    <x v="3"/>
    <x v="1"/>
    <x v="1"/>
    <x v="2"/>
    <n v="23548"/>
    <n v="11602.75"/>
    <x v="2"/>
    <x v="1"/>
    <x v="15"/>
    <x v="13"/>
  </r>
  <r>
    <s v="ID948"/>
    <s v="Mr. Eric"/>
    <x v="715"/>
    <n v="7.23"/>
    <s v="No"/>
    <x v="0"/>
    <x v="0"/>
    <x v="0"/>
    <x v="1"/>
    <x v="0"/>
    <x v="0"/>
    <n v="24052"/>
    <n v="11576.13"/>
    <x v="2"/>
    <x v="0"/>
    <x v="3"/>
    <x v="11"/>
  </r>
  <r>
    <s v="ID949"/>
    <s v="Mr. Erik"/>
    <x v="716"/>
    <n v="10.57"/>
    <s v="No"/>
    <x v="0"/>
    <x v="0"/>
    <x v="0"/>
    <x v="1"/>
    <x v="0"/>
    <x v="0"/>
    <n v="24101"/>
    <n v="11566.3"/>
    <x v="2"/>
    <x v="0"/>
    <x v="4"/>
    <x v="11"/>
  </r>
  <r>
    <s v="ID950"/>
    <s v="Mr. Matthew"/>
    <x v="438"/>
    <n v="7.92"/>
    <s v="No"/>
    <x v="0"/>
    <x v="0"/>
    <x v="0"/>
    <x v="1"/>
    <x v="1"/>
    <x v="0"/>
    <n v="24042"/>
    <n v="11554.22"/>
    <x v="2"/>
    <x v="1"/>
    <x v="0"/>
    <x v="11"/>
  </r>
  <r>
    <s v="ID951"/>
    <s v="Ms. Cassandra"/>
    <x v="330"/>
    <n v="10.119999999999999"/>
    <s v="No"/>
    <x v="0"/>
    <x v="0"/>
    <x v="1"/>
    <x v="1"/>
    <x v="0"/>
    <x v="0"/>
    <n v="26868"/>
    <n v="11552.9"/>
    <x v="2"/>
    <x v="2"/>
    <x v="3"/>
    <x v="30"/>
  </r>
  <r>
    <s v="ID952"/>
    <s v="Ms. Rosemary"/>
    <x v="717"/>
    <n v="7.91"/>
    <s v="No"/>
    <x v="0"/>
    <x v="0"/>
    <x v="0"/>
    <x v="1"/>
    <x v="0"/>
    <x v="0"/>
    <n v="26268"/>
    <n v="11540.25"/>
    <x v="2"/>
    <x v="1"/>
    <x v="1"/>
    <x v="14"/>
  </r>
  <r>
    <s v="ID953"/>
    <s v="Ms. Carrie"/>
    <x v="516"/>
    <n v="10.9"/>
    <s v="No"/>
    <x v="0"/>
    <x v="0"/>
    <x v="0"/>
    <x v="1"/>
    <x v="0"/>
    <x v="0"/>
    <n v="25156"/>
    <n v="11538.42"/>
    <x v="2"/>
    <x v="1"/>
    <x v="3"/>
    <x v="0"/>
  </r>
  <r>
    <s v="ID954"/>
    <s v="Mr. Gerardo"/>
    <x v="628"/>
    <n v="11.83"/>
    <s v="No"/>
    <x v="0"/>
    <x v="0"/>
    <x v="0"/>
    <x v="1"/>
    <x v="3"/>
    <x v="0"/>
    <n v="24018"/>
    <n v="11534.87"/>
    <x v="2"/>
    <x v="1"/>
    <x v="6"/>
    <x v="11"/>
  </r>
  <r>
    <s v="ID955"/>
    <s v="Mr. Matthew"/>
    <x v="718"/>
    <n v="7.42"/>
    <s v="Yes"/>
    <x v="0"/>
    <x v="0"/>
    <x v="1"/>
    <x v="1"/>
    <x v="0"/>
    <x v="0"/>
    <n v="25772"/>
    <n v="11530.12"/>
    <x v="2"/>
    <x v="1"/>
    <x v="1"/>
    <x v="2"/>
  </r>
  <r>
    <s v="ID956"/>
    <s v="Mrs. Meghan"/>
    <x v="719"/>
    <n v="5.62"/>
    <s v="Yes"/>
    <x v="0"/>
    <x v="0"/>
    <x v="3"/>
    <x v="1"/>
    <x v="0"/>
    <x v="2"/>
    <n v="32306"/>
    <n v="11524.25"/>
    <x v="2"/>
    <x v="1"/>
    <x v="11"/>
    <x v="23"/>
  </r>
  <r>
    <s v="ID957"/>
    <s v="Mr. Eric"/>
    <x v="720"/>
    <n v="7.16"/>
    <s v="No"/>
    <x v="0"/>
    <x v="0"/>
    <x v="0"/>
    <x v="1"/>
    <x v="2"/>
    <x v="0"/>
    <n v="26286"/>
    <n v="11520.1"/>
    <x v="2"/>
    <x v="1"/>
    <x v="1"/>
    <x v="14"/>
  </r>
  <r>
    <s v="ID958"/>
    <s v="Ms. Lisa"/>
    <x v="67"/>
    <n v="9.89"/>
    <s v="No"/>
    <x v="0"/>
    <x v="0"/>
    <x v="0"/>
    <x v="1"/>
    <x v="0"/>
    <x v="0"/>
    <n v="25013"/>
    <n v="11512.41"/>
    <x v="2"/>
    <x v="1"/>
    <x v="2"/>
    <x v="0"/>
  </r>
  <r>
    <s v="ID959"/>
    <s v="Mrs. Jane"/>
    <x v="721"/>
    <n v="5.14"/>
    <s v="No"/>
    <x v="0"/>
    <x v="0"/>
    <x v="0"/>
    <x v="1"/>
    <x v="0"/>
    <x v="2"/>
    <n v="32787"/>
    <n v="11511.61"/>
    <x v="2"/>
    <x v="0"/>
    <x v="11"/>
    <x v="4"/>
  </r>
  <r>
    <s v="ID960"/>
    <s v="Ms. Allison"/>
    <x v="391"/>
    <n v="5.61"/>
    <s v="Yes"/>
    <x v="0"/>
    <x v="1"/>
    <x v="3"/>
    <x v="1"/>
    <x v="0"/>
    <x v="2"/>
    <n v="25426"/>
    <n v="11497.69"/>
    <x v="2"/>
    <x v="1"/>
    <x v="1"/>
    <x v="16"/>
  </r>
  <r>
    <s v="ID961"/>
    <s v="Mrs. Sarah"/>
    <x v="722"/>
    <n v="5.51"/>
    <s v="Yes"/>
    <x v="0"/>
    <x v="1"/>
    <x v="3"/>
    <x v="1"/>
    <x v="0"/>
    <x v="2"/>
    <n v="30474"/>
    <n v="11492.46"/>
    <x v="2"/>
    <x v="0"/>
    <x v="11"/>
    <x v="37"/>
  </r>
  <r>
    <s v="ID962"/>
    <s v="Mr. Philip"/>
    <x v="723"/>
    <n v="8.3800000000000008"/>
    <s v="Yes"/>
    <x v="0"/>
    <x v="0"/>
    <x v="1"/>
    <x v="1"/>
    <x v="0"/>
    <x v="0"/>
    <n v="25854"/>
    <n v="11488.32"/>
    <x v="2"/>
    <x v="1"/>
    <x v="7"/>
    <x v="2"/>
  </r>
  <r>
    <s v="ID963"/>
    <s v="Ms. Jillian"/>
    <x v="25"/>
    <n v="4.68"/>
    <s v="No"/>
    <x v="1"/>
    <x v="0"/>
    <x v="3"/>
    <x v="1"/>
    <x v="0"/>
    <x v="2"/>
    <n v="38240"/>
    <n v="11482.63"/>
    <x v="2"/>
    <x v="2"/>
    <x v="0"/>
    <x v="41"/>
  </r>
  <r>
    <s v="ID964"/>
    <s v="Mrs. Laura"/>
    <x v="724"/>
    <n v="4.3600000000000003"/>
    <s v="Yes"/>
    <x v="0"/>
    <x v="0"/>
    <x v="1"/>
    <x v="1"/>
    <x v="1"/>
    <x v="2"/>
    <n v="24357"/>
    <n v="11478.14"/>
    <x v="2"/>
    <x v="2"/>
    <x v="14"/>
    <x v="24"/>
  </r>
  <r>
    <s v="ID965"/>
    <s v="Ms. Megan"/>
    <x v="625"/>
    <n v="7.74"/>
    <s v="No"/>
    <x v="0"/>
    <x v="0"/>
    <x v="0"/>
    <x v="1"/>
    <x v="1"/>
    <x v="0"/>
    <n v="23916"/>
    <n v="11455.28"/>
    <x v="2"/>
    <x v="2"/>
    <x v="3"/>
    <x v="11"/>
  </r>
  <r>
    <s v="ID966"/>
    <s v="Ms. Shannon"/>
    <x v="725"/>
    <n v="4.05"/>
    <s v="Yes"/>
    <x v="0"/>
    <x v="0"/>
    <x v="1"/>
    <x v="1"/>
    <x v="1"/>
    <x v="2"/>
    <n v="24272"/>
    <n v="11454.02"/>
    <x v="2"/>
    <x v="1"/>
    <x v="1"/>
    <x v="24"/>
  </r>
  <r>
    <s v="ID967"/>
    <s v="Ms. Rachelle"/>
    <x v="14"/>
    <n v="11.49"/>
    <s v="No"/>
    <x v="0"/>
    <x v="0"/>
    <x v="0"/>
    <x v="1"/>
    <x v="0"/>
    <x v="0"/>
    <n v="26188"/>
    <n v="11436.74"/>
    <x v="2"/>
    <x v="0"/>
    <x v="1"/>
    <x v="14"/>
  </r>
  <r>
    <s v="ID968"/>
    <s v="Mr. Casey"/>
    <x v="726"/>
    <n v="5.65"/>
    <s v="No"/>
    <x v="0"/>
    <x v="0"/>
    <x v="0"/>
    <x v="1"/>
    <x v="0"/>
    <x v="2"/>
    <n v="29419"/>
    <n v="11435.74"/>
    <x v="2"/>
    <x v="0"/>
    <x v="13"/>
    <x v="25"/>
  </r>
  <r>
    <s v="ID969"/>
    <s v="Ms. Jessica"/>
    <x v="727"/>
    <n v="4.29"/>
    <s v="Yes"/>
    <x v="0"/>
    <x v="0"/>
    <x v="0"/>
    <x v="1"/>
    <x v="0"/>
    <x v="2"/>
    <n v="31207"/>
    <n v="11419.49"/>
    <x v="2"/>
    <x v="1"/>
    <x v="1"/>
    <x v="17"/>
  </r>
  <r>
    <s v="ID970"/>
    <s v="Mr. Brandon"/>
    <x v="728"/>
    <n v="4.74"/>
    <s v="Yes"/>
    <x v="0"/>
    <x v="1"/>
    <x v="3"/>
    <x v="1"/>
    <x v="0"/>
    <x v="2"/>
    <n v="30612"/>
    <n v="11412.02"/>
    <x v="2"/>
    <x v="1"/>
    <x v="13"/>
    <x v="33"/>
  </r>
  <r>
    <s v="ID971"/>
    <s v="Ms. Melissa"/>
    <x v="729"/>
    <n v="7.6"/>
    <s v="Yes"/>
    <x v="0"/>
    <x v="0"/>
    <x v="1"/>
    <x v="1"/>
    <x v="0"/>
    <x v="0"/>
    <n v="25848"/>
    <n v="11411.69"/>
    <x v="2"/>
    <x v="2"/>
    <x v="3"/>
    <x v="2"/>
  </r>
  <r>
    <s v="ID972"/>
    <s v="Ms. Danielle"/>
    <x v="644"/>
    <n v="8.5"/>
    <s v="Yes"/>
    <x v="0"/>
    <x v="0"/>
    <x v="1"/>
    <x v="1"/>
    <x v="0"/>
    <x v="0"/>
    <n v="25843"/>
    <n v="11396.9"/>
    <x v="2"/>
    <x v="0"/>
    <x v="2"/>
    <x v="2"/>
  </r>
  <r>
    <s v="ID973"/>
    <s v="Mr. Matthew"/>
    <x v="678"/>
    <n v="11.22"/>
    <s v="Yes"/>
    <x v="0"/>
    <x v="0"/>
    <x v="0"/>
    <x v="1"/>
    <x v="0"/>
    <x v="0"/>
    <n v="24825"/>
    <n v="11394.07"/>
    <x v="2"/>
    <x v="1"/>
    <x v="10"/>
    <x v="22"/>
  </r>
  <r>
    <s v="ID974"/>
    <s v="Mrs. Bettina"/>
    <x v="730"/>
    <n v="5.0999999999999996"/>
    <s v="Yes"/>
    <x v="0"/>
    <x v="1"/>
    <x v="3"/>
    <x v="1"/>
    <x v="0"/>
    <x v="2"/>
    <n v="35639"/>
    <n v="11388.27"/>
    <x v="2"/>
    <x v="2"/>
    <x v="11"/>
    <x v="31"/>
  </r>
  <r>
    <s v="ID975"/>
    <s v="Mr. Alexander"/>
    <x v="731"/>
    <n v="5.43"/>
    <s v="Yes"/>
    <x v="0"/>
    <x v="0"/>
    <x v="3"/>
    <x v="1"/>
    <x v="0"/>
    <x v="2"/>
    <n v="23541"/>
    <n v="11381.33"/>
    <x v="2"/>
    <x v="2"/>
    <x v="0"/>
    <x v="13"/>
  </r>
  <r>
    <s v="ID976"/>
    <s v="Mrs. Holli"/>
    <x v="732"/>
    <n v="5.82"/>
    <s v="No"/>
    <x v="0"/>
    <x v="0"/>
    <x v="1"/>
    <x v="1"/>
    <x v="0"/>
    <x v="1"/>
    <n v="26639"/>
    <n v="11378.57"/>
    <x v="2"/>
    <x v="2"/>
    <x v="14"/>
    <x v="28"/>
  </r>
  <r>
    <s v="ID977"/>
    <s v="Mrs. Heather"/>
    <x v="733"/>
    <n v="6.05"/>
    <s v="No"/>
    <x v="0"/>
    <x v="1"/>
    <x v="3"/>
    <x v="1"/>
    <x v="0"/>
    <x v="1"/>
    <n v="29013"/>
    <n v="11369.39"/>
    <x v="2"/>
    <x v="1"/>
    <x v="11"/>
    <x v="9"/>
  </r>
  <r>
    <s v="ID978"/>
    <s v="Mr. Kyle"/>
    <x v="659"/>
    <n v="6.38"/>
    <s v="Yes"/>
    <x v="0"/>
    <x v="0"/>
    <x v="3"/>
    <x v="1"/>
    <x v="0"/>
    <x v="1"/>
    <n v="23724"/>
    <n v="11365.95"/>
    <x v="2"/>
    <x v="2"/>
    <x v="3"/>
    <x v="13"/>
  </r>
  <r>
    <s v="ID979"/>
    <s v="Mr. Thomas"/>
    <x v="61"/>
    <n v="5.73"/>
    <s v="Yes"/>
    <x v="0"/>
    <x v="0"/>
    <x v="3"/>
    <x v="1"/>
    <x v="0"/>
    <x v="1"/>
    <n v="23561"/>
    <n v="11363.28"/>
    <x v="2"/>
    <x v="1"/>
    <x v="0"/>
    <x v="13"/>
  </r>
  <r>
    <s v="ID980"/>
    <s v="Mr. Chris"/>
    <x v="697"/>
    <n v="5.47"/>
    <s v="Yes"/>
    <x v="0"/>
    <x v="0"/>
    <x v="3"/>
    <x v="1"/>
    <x v="0"/>
    <x v="2"/>
    <n v="23562"/>
    <n v="11362.76"/>
    <x v="2"/>
    <x v="1"/>
    <x v="3"/>
    <x v="13"/>
  </r>
  <r>
    <s v="ID981"/>
    <s v="Mr. Graham"/>
    <x v="734"/>
    <n v="11.3"/>
    <s v="No"/>
    <x v="0"/>
    <x v="0"/>
    <x v="0"/>
    <x v="1"/>
    <x v="0"/>
    <x v="0"/>
    <n v="24011"/>
    <n v="11356.66"/>
    <x v="2"/>
    <x v="0"/>
    <x v="1"/>
    <x v="11"/>
  </r>
  <r>
    <s v="ID982"/>
    <s v="Mr. Garrett"/>
    <x v="735"/>
    <n v="6.72"/>
    <s v="No"/>
    <x v="0"/>
    <x v="0"/>
    <x v="0"/>
    <x v="1"/>
    <x v="0"/>
    <x v="0"/>
    <n v="24075"/>
    <n v="11353.23"/>
    <x v="2"/>
    <x v="1"/>
    <x v="1"/>
    <x v="11"/>
  </r>
  <r>
    <s v="ID983"/>
    <s v="Mr. Andrew"/>
    <x v="736"/>
    <n v="5.36"/>
    <s v="Yes"/>
    <x v="0"/>
    <x v="0"/>
    <x v="3"/>
    <x v="1"/>
    <x v="2"/>
    <x v="2"/>
    <n v="23570"/>
    <n v="11345.52"/>
    <x v="2"/>
    <x v="0"/>
    <x v="3"/>
    <x v="13"/>
  </r>
  <r>
    <s v="ID984"/>
    <s v="Mrs. Annabelle"/>
    <x v="737"/>
    <n v="9.8800000000000008"/>
    <s v="No"/>
    <x v="0"/>
    <x v="0"/>
    <x v="0"/>
    <x v="1"/>
    <x v="1"/>
    <x v="0"/>
    <n v="25144"/>
    <n v="11344.32"/>
    <x v="2"/>
    <x v="2"/>
    <x v="14"/>
    <x v="0"/>
  </r>
  <r>
    <s v="ID985"/>
    <s v="Mr. Daniel"/>
    <x v="738"/>
    <n v="4.1100000000000003"/>
    <s v="No"/>
    <x v="0"/>
    <x v="0"/>
    <x v="0"/>
    <x v="1"/>
    <x v="0"/>
    <x v="2"/>
    <n v="32739"/>
    <n v="11326.71"/>
    <x v="2"/>
    <x v="0"/>
    <x v="0"/>
    <x v="4"/>
  </r>
  <r>
    <s v="ID986"/>
    <s v="Ms. Deanne"/>
    <x v="414"/>
    <n v="7.48"/>
    <s v="No"/>
    <x v="0"/>
    <x v="0"/>
    <x v="0"/>
    <x v="1"/>
    <x v="0"/>
    <x v="0"/>
    <n v="37519"/>
    <n v="11321.49"/>
    <x v="2"/>
    <x v="0"/>
    <x v="1"/>
    <x v="43"/>
  </r>
  <r>
    <s v="ID987"/>
    <s v="Ms. Carrie"/>
    <x v="739"/>
    <n v="9.18"/>
    <s v="Yes"/>
    <x v="0"/>
    <x v="1"/>
    <x v="3"/>
    <x v="1"/>
    <x v="2"/>
    <x v="0"/>
    <n v="23203"/>
    <n v="11319.12"/>
    <x v="2"/>
    <x v="1"/>
    <x v="1"/>
    <x v="8"/>
  </r>
  <r>
    <s v="ID988"/>
    <s v="Mrs. Suzanne"/>
    <x v="740"/>
    <n v="4.51"/>
    <s v="Yes"/>
    <x v="0"/>
    <x v="0"/>
    <x v="3"/>
    <x v="1"/>
    <x v="0"/>
    <x v="2"/>
    <n v="35043"/>
    <n v="11318.57"/>
    <x v="2"/>
    <x v="2"/>
    <x v="11"/>
    <x v="40"/>
  </r>
  <r>
    <s v="ID989"/>
    <s v="Ms. Jasmine"/>
    <x v="741"/>
    <n v="7.33"/>
    <s v="Yes"/>
    <x v="0"/>
    <x v="1"/>
    <x v="3"/>
    <x v="1"/>
    <x v="2"/>
    <x v="0"/>
    <n v="23337"/>
    <n v="11312.33"/>
    <x v="2"/>
    <x v="0"/>
    <x v="1"/>
    <x v="8"/>
  </r>
  <r>
    <s v="ID990"/>
    <s v="Ms. Jennifer"/>
    <x v="308"/>
    <n v="10.56"/>
    <s v="No"/>
    <x v="0"/>
    <x v="0"/>
    <x v="0"/>
    <x v="1"/>
    <x v="1"/>
    <x v="0"/>
    <n v="25117"/>
    <n v="11305.93"/>
    <x v="2"/>
    <x v="1"/>
    <x v="1"/>
    <x v="0"/>
  </r>
  <r>
    <s v="ID991"/>
    <s v="Ms. Tracie"/>
    <x v="742"/>
    <n v="4.01"/>
    <s v="No"/>
    <x v="0"/>
    <x v="0"/>
    <x v="1"/>
    <x v="1"/>
    <x v="0"/>
    <x v="2"/>
    <n v="26567"/>
    <n v="11299.34"/>
    <x v="2"/>
    <x v="2"/>
    <x v="3"/>
    <x v="28"/>
  </r>
  <r>
    <s v="ID992"/>
    <s v="Mr. Tristan"/>
    <x v="743"/>
    <n v="5.64"/>
    <s v="Yes"/>
    <x v="0"/>
    <x v="0"/>
    <x v="3"/>
    <x v="1"/>
    <x v="0"/>
    <x v="2"/>
    <n v="32461"/>
    <n v="11294.57"/>
    <x v="2"/>
    <x v="1"/>
    <x v="12"/>
    <x v="23"/>
  </r>
  <r>
    <s v="ID993"/>
    <s v="Mr. Peiweng"/>
    <x v="101"/>
    <n v="8.02"/>
    <s v="Yes"/>
    <x v="0"/>
    <x v="0"/>
    <x v="1"/>
    <x v="1"/>
    <x v="0"/>
    <x v="0"/>
    <n v="25741"/>
    <n v="11289.11"/>
    <x v="2"/>
    <x v="1"/>
    <x v="1"/>
    <x v="2"/>
  </r>
  <r>
    <s v="ID994"/>
    <s v="Ms. Theresa"/>
    <x v="277"/>
    <n v="7.2"/>
    <s v="Yes"/>
    <x v="0"/>
    <x v="0"/>
    <x v="0"/>
    <x v="1"/>
    <x v="1"/>
    <x v="0"/>
    <n v="24637"/>
    <n v="11286.54"/>
    <x v="2"/>
    <x v="0"/>
    <x v="2"/>
    <x v="22"/>
  </r>
  <r>
    <s v="ID995"/>
    <s v="Mr. Daniel"/>
    <x v="237"/>
    <n v="4.55"/>
    <s v="No"/>
    <x v="1"/>
    <x v="0"/>
    <x v="3"/>
    <x v="1"/>
    <x v="1"/>
    <x v="2"/>
    <n v="38264"/>
    <n v="11272.33"/>
    <x v="2"/>
    <x v="2"/>
    <x v="9"/>
    <x v="41"/>
  </r>
  <r>
    <s v="ID996"/>
    <s v="Mrs. Courtney"/>
    <x v="744"/>
    <n v="9.0299999999999994"/>
    <s v="No"/>
    <x v="0"/>
    <x v="0"/>
    <x v="0"/>
    <x v="1"/>
    <x v="1"/>
    <x v="0"/>
    <n v="26293"/>
    <n v="11265.71"/>
    <x v="2"/>
    <x v="1"/>
    <x v="14"/>
    <x v="14"/>
  </r>
  <r>
    <s v="ID997"/>
    <s v="Mr. Jose"/>
    <x v="745"/>
    <n v="5.2"/>
    <s v="Yes"/>
    <x v="0"/>
    <x v="1"/>
    <x v="3"/>
    <x v="1"/>
    <x v="0"/>
    <x v="2"/>
    <n v="25487"/>
    <n v="11264.54"/>
    <x v="2"/>
    <x v="2"/>
    <x v="3"/>
    <x v="16"/>
  </r>
  <r>
    <s v="ID998"/>
    <s v="Mrs. Lauren"/>
    <x v="746"/>
    <n v="8.3000000000000007"/>
    <s v="Yes"/>
    <x v="0"/>
    <x v="0"/>
    <x v="0"/>
    <x v="1"/>
    <x v="0"/>
    <x v="0"/>
    <n v="29861"/>
    <n v="11255.29"/>
    <x v="2"/>
    <x v="1"/>
    <x v="11"/>
    <x v="36"/>
  </r>
  <r>
    <s v="ID999"/>
    <s v="Mr. Jonathon"/>
    <x v="747"/>
    <n v="5.56"/>
    <s v="Yes"/>
    <x v="0"/>
    <x v="1"/>
    <x v="3"/>
    <x v="1"/>
    <x v="1"/>
    <x v="2"/>
    <n v="25435"/>
    <n v="11253.42"/>
    <x v="2"/>
    <x v="1"/>
    <x v="3"/>
    <x v="16"/>
  </r>
  <r>
    <s v="ID1000"/>
    <s v="Mrs. Stephanie"/>
    <x v="748"/>
    <n v="4.1500000000000004"/>
    <s v="No"/>
    <x v="0"/>
    <x v="0"/>
    <x v="0"/>
    <x v="1"/>
    <x v="0"/>
    <x v="2"/>
    <n v="32859"/>
    <n v="11250.43"/>
    <x v="2"/>
    <x v="2"/>
    <x v="11"/>
    <x v="4"/>
  </r>
  <r>
    <s v="ID1001"/>
    <s v="Mr. Patrick"/>
    <x v="421"/>
    <n v="5.99"/>
    <s v="Yes"/>
    <x v="0"/>
    <x v="1"/>
    <x v="3"/>
    <x v="1"/>
    <x v="1"/>
    <x v="1"/>
    <n v="25567"/>
    <n v="11244.38"/>
    <x v="2"/>
    <x v="1"/>
    <x v="4"/>
    <x v="16"/>
  </r>
  <r>
    <s v="ID1002"/>
    <s v="Mrs. Krista"/>
    <x v="749"/>
    <n v="5.8"/>
    <s v="Yes"/>
    <x v="0"/>
    <x v="0"/>
    <x v="0"/>
    <x v="1"/>
    <x v="0"/>
    <x v="1"/>
    <n v="27939"/>
    <n v="11217.35"/>
    <x v="2"/>
    <x v="2"/>
    <x v="14"/>
    <x v="1"/>
  </r>
  <r>
    <s v="ID1003"/>
    <s v="Ms. Jenessa"/>
    <x v="170"/>
    <n v="7.32"/>
    <s v="Yes"/>
    <x v="0"/>
    <x v="0"/>
    <x v="1"/>
    <x v="1"/>
    <x v="0"/>
    <x v="0"/>
    <n v="25733"/>
    <n v="11187.66"/>
    <x v="2"/>
    <x v="2"/>
    <x v="1"/>
    <x v="2"/>
  </r>
  <r>
    <s v="ID1004"/>
    <s v="Mr. Ryan"/>
    <x v="750"/>
    <n v="5.16"/>
    <s v="No"/>
    <x v="0"/>
    <x v="0"/>
    <x v="1"/>
    <x v="1"/>
    <x v="0"/>
    <x v="2"/>
    <n v="26545"/>
    <n v="11186.2"/>
    <x v="2"/>
    <x v="2"/>
    <x v="13"/>
    <x v="28"/>
  </r>
  <r>
    <s v="ID1005"/>
    <s v="Mr. Thomas"/>
    <x v="751"/>
    <n v="5.96"/>
    <s v="Yes"/>
    <x v="0"/>
    <x v="0"/>
    <x v="1"/>
    <x v="1"/>
    <x v="1"/>
    <x v="1"/>
    <n v="24325"/>
    <n v="11165.42"/>
    <x v="2"/>
    <x v="1"/>
    <x v="4"/>
    <x v="24"/>
  </r>
  <r>
    <s v="ID1006"/>
    <s v="Ms. Amanda"/>
    <x v="752"/>
    <n v="4.8499999999999996"/>
    <s v="Yes"/>
    <x v="0"/>
    <x v="1"/>
    <x v="3"/>
    <x v="1"/>
    <x v="0"/>
    <x v="2"/>
    <n v="25379"/>
    <n v="11163.57"/>
    <x v="2"/>
    <x v="2"/>
    <x v="3"/>
    <x v="16"/>
  </r>
  <r>
    <s v="ID1007"/>
    <s v="Ms. Teresa"/>
    <x v="385"/>
    <n v="5.09"/>
    <s v="Yes"/>
    <x v="0"/>
    <x v="1"/>
    <x v="3"/>
    <x v="1"/>
    <x v="1"/>
    <x v="2"/>
    <n v="25537"/>
    <n v="11150.78"/>
    <x v="2"/>
    <x v="2"/>
    <x v="3"/>
    <x v="16"/>
  </r>
  <r>
    <s v="ID1008"/>
    <s v="Mr. Dorian"/>
    <x v="753"/>
    <n v="4.9400000000000004"/>
    <s v="No"/>
    <x v="0"/>
    <x v="0"/>
    <x v="0"/>
    <x v="1"/>
    <x v="0"/>
    <x v="2"/>
    <n v="29453"/>
    <n v="11103.33"/>
    <x v="2"/>
    <x v="1"/>
    <x v="13"/>
    <x v="25"/>
  </r>
  <r>
    <s v="ID1009"/>
    <s v="Ms. Amy"/>
    <x v="372"/>
    <n v="4.92"/>
    <s v="Yes"/>
    <x v="0"/>
    <x v="0"/>
    <x v="1"/>
    <x v="1"/>
    <x v="0"/>
    <x v="2"/>
    <n v="24293"/>
    <n v="11093.62"/>
    <x v="2"/>
    <x v="1"/>
    <x v="0"/>
    <x v="24"/>
  </r>
  <r>
    <s v="ID1010"/>
    <s v="Ms. Aberu"/>
    <x v="754"/>
    <n v="6.05"/>
    <s v="Yes"/>
    <x v="0"/>
    <x v="0"/>
    <x v="1"/>
    <x v="1"/>
    <x v="0"/>
    <x v="1"/>
    <n v="24359"/>
    <n v="11090.72"/>
    <x v="2"/>
    <x v="1"/>
    <x v="0"/>
    <x v="24"/>
  </r>
  <r>
    <s v="ID1011"/>
    <s v="Ms. Ashley"/>
    <x v="389"/>
    <n v="4.67"/>
    <s v="No"/>
    <x v="0"/>
    <x v="0"/>
    <x v="1"/>
    <x v="1"/>
    <x v="1"/>
    <x v="2"/>
    <n v="26579"/>
    <n v="11085.59"/>
    <x v="2"/>
    <x v="2"/>
    <x v="1"/>
    <x v="28"/>
  </r>
  <r>
    <s v="ID1012"/>
    <s v="Ms. Anna"/>
    <x v="303"/>
    <n v="9.81"/>
    <s v="Yes"/>
    <x v="0"/>
    <x v="0"/>
    <x v="0"/>
    <x v="1"/>
    <x v="1"/>
    <x v="0"/>
    <n v="24719"/>
    <n v="11082.58"/>
    <x v="2"/>
    <x v="2"/>
    <x v="1"/>
    <x v="22"/>
  </r>
  <r>
    <s v="ID1013"/>
    <s v="Ms. Tania"/>
    <x v="755"/>
    <n v="6.06"/>
    <s v="Yes"/>
    <x v="0"/>
    <x v="0"/>
    <x v="1"/>
    <x v="1"/>
    <x v="1"/>
    <x v="1"/>
    <n v="24431"/>
    <n v="11073.18"/>
    <x v="2"/>
    <x v="0"/>
    <x v="3"/>
    <x v="24"/>
  </r>
  <r>
    <s v="ID1014"/>
    <s v="Ms. Ashley"/>
    <x v="367"/>
    <n v="5.19"/>
    <s v="Yes"/>
    <x v="0"/>
    <x v="0"/>
    <x v="1"/>
    <x v="1"/>
    <x v="1"/>
    <x v="2"/>
    <n v="24418"/>
    <n v="11070.54"/>
    <x v="2"/>
    <x v="0"/>
    <x v="3"/>
    <x v="24"/>
  </r>
  <r>
    <s v="ID1015"/>
    <s v="Ms. Aleksandra"/>
    <x v="215"/>
    <n v="10.16"/>
    <s v="No"/>
    <x v="0"/>
    <x v="0"/>
    <x v="0"/>
    <x v="1"/>
    <x v="0"/>
    <x v="0"/>
    <n v="26246"/>
    <n v="11068.77"/>
    <x v="2"/>
    <x v="2"/>
    <x v="1"/>
    <x v="14"/>
  </r>
  <r>
    <s v="ID1016"/>
    <s v="Ms. Valery"/>
    <x v="756"/>
    <n v="4.68"/>
    <s v="Yes"/>
    <x v="1"/>
    <x v="0"/>
    <x v="1"/>
    <x v="1"/>
    <x v="0"/>
    <x v="2"/>
    <n v="36787"/>
    <n v="11068.7"/>
    <x v="2"/>
    <x v="1"/>
    <x v="3"/>
    <x v="21"/>
  </r>
  <r>
    <s v="ID1017"/>
    <s v="Mrs. Joanna"/>
    <x v="508"/>
    <n v="5.32"/>
    <s v="Yes"/>
    <x v="0"/>
    <x v="0"/>
    <x v="0"/>
    <x v="1"/>
    <x v="0"/>
    <x v="2"/>
    <n v="37242"/>
    <n v="11046.02"/>
    <x v="2"/>
    <x v="1"/>
    <x v="11"/>
    <x v="47"/>
  </r>
  <r>
    <s v="ID1018"/>
    <s v="Mrs. Stefanie"/>
    <x v="757"/>
    <n v="6.99"/>
    <s v="No"/>
    <x v="0"/>
    <x v="0"/>
    <x v="0"/>
    <x v="1"/>
    <x v="0"/>
    <x v="0"/>
    <n v="27271"/>
    <n v="11037.85"/>
    <x v="2"/>
    <x v="2"/>
    <x v="14"/>
    <x v="19"/>
  </r>
  <r>
    <s v="ID1019"/>
    <s v="Mr. Stephen"/>
    <x v="758"/>
    <n v="5.55"/>
    <s v="No"/>
    <x v="0"/>
    <x v="0"/>
    <x v="0"/>
    <x v="1"/>
    <x v="0"/>
    <x v="2"/>
    <n v="32806"/>
    <n v="11037.51"/>
    <x v="2"/>
    <x v="1"/>
    <x v="1"/>
    <x v="4"/>
  </r>
  <r>
    <s v="ID1020"/>
    <s v="Ms. Liza"/>
    <x v="759"/>
    <n v="6.94"/>
    <s v="No"/>
    <x v="0"/>
    <x v="0"/>
    <x v="0"/>
    <x v="1"/>
    <x v="0"/>
    <x v="0"/>
    <n v="27373"/>
    <n v="11033.66"/>
    <x v="2"/>
    <x v="0"/>
    <x v="1"/>
    <x v="19"/>
  </r>
  <r>
    <s v="ID1021"/>
    <s v="Mr. Ian"/>
    <x v="760"/>
    <n v="4.2"/>
    <s v="Yes"/>
    <x v="0"/>
    <x v="0"/>
    <x v="0"/>
    <x v="1"/>
    <x v="0"/>
    <x v="2"/>
    <n v="35267"/>
    <n v="11028.56"/>
    <x v="2"/>
    <x v="0"/>
    <x v="1"/>
    <x v="45"/>
  </r>
  <r>
    <s v="ID1022"/>
    <s v="Ms. Claudia"/>
    <x v="761"/>
    <n v="5.59"/>
    <s v="No"/>
    <x v="0"/>
    <x v="0"/>
    <x v="0"/>
    <x v="1"/>
    <x v="0"/>
    <x v="2"/>
    <n v="33415"/>
    <n v="11018.05"/>
    <x v="2"/>
    <x v="2"/>
    <x v="1"/>
    <x v="42"/>
  </r>
  <r>
    <s v="ID1023"/>
    <s v="Ms. Jessica"/>
    <x v="445"/>
    <n v="9.9600000000000009"/>
    <s v="No"/>
    <x v="0"/>
    <x v="0"/>
    <x v="0"/>
    <x v="1"/>
    <x v="1"/>
    <x v="0"/>
    <n v="27378"/>
    <n v="11015.17"/>
    <x v="2"/>
    <x v="1"/>
    <x v="1"/>
    <x v="19"/>
  </r>
  <r>
    <s v="ID1024"/>
    <s v="Mr. Billy"/>
    <x v="762"/>
    <n v="7.37"/>
    <s v="No"/>
    <x v="0"/>
    <x v="0"/>
    <x v="0"/>
    <x v="1"/>
    <x v="2"/>
    <x v="0"/>
    <n v="25135"/>
    <n v="11013.71"/>
    <x v="2"/>
    <x v="1"/>
    <x v="0"/>
    <x v="0"/>
  </r>
  <r>
    <s v="ID1025"/>
    <s v="Mr. David"/>
    <x v="763"/>
    <n v="5.0599999999999996"/>
    <s v="Yes"/>
    <x v="1"/>
    <x v="0"/>
    <x v="1"/>
    <x v="1"/>
    <x v="0"/>
    <x v="2"/>
    <n v="36786"/>
    <n v="10991.58"/>
    <x v="2"/>
    <x v="0"/>
    <x v="1"/>
    <x v="21"/>
  </r>
  <r>
    <s v="ID1026"/>
    <s v="Mr. Tim"/>
    <x v="45"/>
    <n v="8.2100000000000009"/>
    <s v="No"/>
    <x v="0"/>
    <x v="0"/>
    <x v="0"/>
    <x v="1"/>
    <x v="0"/>
    <x v="0"/>
    <n v="24094"/>
    <n v="10982.5"/>
    <x v="2"/>
    <x v="0"/>
    <x v="0"/>
    <x v="11"/>
  </r>
  <r>
    <s v="ID1027"/>
    <s v="Ms. Emma"/>
    <x v="617"/>
    <n v="10.34"/>
    <s v="No"/>
    <x v="0"/>
    <x v="0"/>
    <x v="1"/>
    <x v="1"/>
    <x v="0"/>
    <x v="0"/>
    <n v="26958"/>
    <n v="10977.21"/>
    <x v="2"/>
    <x v="1"/>
    <x v="0"/>
    <x v="30"/>
  </r>
  <r>
    <s v="ID1028"/>
    <s v="Mr. Tim"/>
    <x v="764"/>
    <n v="5.51"/>
    <s v="Yes"/>
    <x v="0"/>
    <x v="0"/>
    <x v="1"/>
    <x v="1"/>
    <x v="0"/>
    <x v="2"/>
    <n v="24297"/>
    <n v="10976.25"/>
    <x v="2"/>
    <x v="2"/>
    <x v="1"/>
    <x v="24"/>
  </r>
  <r>
    <s v="ID1029"/>
    <s v="Mr. Patrick"/>
    <x v="709"/>
    <n v="11.2"/>
    <s v="No"/>
    <x v="0"/>
    <x v="0"/>
    <x v="0"/>
    <x v="1"/>
    <x v="1"/>
    <x v="0"/>
    <n v="23912"/>
    <n v="10965.45"/>
    <x v="2"/>
    <x v="2"/>
    <x v="3"/>
    <x v="11"/>
  </r>
  <r>
    <s v="ID1030"/>
    <s v="Ms. Bridget"/>
    <x v="661"/>
    <n v="4.3499999999999996"/>
    <s v="Yes"/>
    <x v="0"/>
    <x v="1"/>
    <x v="3"/>
    <x v="1"/>
    <x v="0"/>
    <x v="2"/>
    <n v="25429"/>
    <n v="10959.69"/>
    <x v="2"/>
    <x v="0"/>
    <x v="1"/>
    <x v="16"/>
  </r>
  <r>
    <s v="ID1031"/>
    <s v="Mr. Gabriel"/>
    <x v="765"/>
    <n v="10.45"/>
    <s v="No"/>
    <x v="0"/>
    <x v="0"/>
    <x v="0"/>
    <x v="1"/>
    <x v="2"/>
    <x v="0"/>
    <n v="24080"/>
    <n v="10959.33"/>
    <x v="2"/>
    <x v="0"/>
    <x v="3"/>
    <x v="11"/>
  </r>
  <r>
    <s v="ID1032"/>
    <s v="Ms. Natasha"/>
    <x v="376"/>
    <n v="4.07"/>
    <s v="Yes"/>
    <x v="0"/>
    <x v="1"/>
    <x v="3"/>
    <x v="1"/>
    <x v="2"/>
    <x v="2"/>
    <n v="25517"/>
    <n v="10942.13"/>
    <x v="2"/>
    <x v="0"/>
    <x v="1"/>
    <x v="16"/>
  </r>
  <r>
    <s v="ID1033"/>
    <s v="Ms. Abby"/>
    <x v="330"/>
    <n v="8.34"/>
    <s v="No"/>
    <x v="0"/>
    <x v="0"/>
    <x v="0"/>
    <x v="1"/>
    <x v="0"/>
    <x v="0"/>
    <n v="25154"/>
    <n v="10928.85"/>
    <x v="2"/>
    <x v="0"/>
    <x v="0"/>
    <x v="0"/>
  </r>
  <r>
    <s v="ID1034"/>
    <s v="Ms. Michelle"/>
    <x v="349"/>
    <n v="7.41"/>
    <s v="No"/>
    <x v="0"/>
    <x v="0"/>
    <x v="0"/>
    <x v="1"/>
    <x v="0"/>
    <x v="0"/>
    <n v="25155"/>
    <n v="10923.93"/>
    <x v="2"/>
    <x v="1"/>
    <x v="2"/>
    <x v="0"/>
  </r>
  <r>
    <s v="ID1035"/>
    <s v="Ms. Mckendree"/>
    <x v="482"/>
    <n v="4.3099999999999996"/>
    <s v="No"/>
    <x v="0"/>
    <x v="0"/>
    <x v="0"/>
    <x v="1"/>
    <x v="0"/>
    <x v="2"/>
    <n v="34583"/>
    <n v="10886.66"/>
    <x v="2"/>
    <x v="0"/>
    <x v="1"/>
    <x v="6"/>
  </r>
  <r>
    <s v="ID1036"/>
    <s v="Ms. Tara"/>
    <x v="106"/>
    <n v="10.83"/>
    <s v="No"/>
    <x v="0"/>
    <x v="0"/>
    <x v="0"/>
    <x v="1"/>
    <x v="0"/>
    <x v="0"/>
    <n v="26287"/>
    <n v="10848.13"/>
    <x v="2"/>
    <x v="0"/>
    <x v="1"/>
    <x v="14"/>
  </r>
  <r>
    <s v="ID1037"/>
    <s v="Mr. Daniel"/>
    <x v="44"/>
    <n v="11.31"/>
    <s v="No"/>
    <x v="0"/>
    <x v="0"/>
    <x v="0"/>
    <x v="1"/>
    <x v="0"/>
    <x v="0"/>
    <n v="25047"/>
    <n v="10825.25"/>
    <x v="2"/>
    <x v="0"/>
    <x v="1"/>
    <x v="0"/>
  </r>
  <r>
    <s v="ID1038"/>
    <s v="Mr. Joshua"/>
    <x v="235"/>
    <n v="11.81"/>
    <s v="Yes"/>
    <x v="0"/>
    <x v="0"/>
    <x v="0"/>
    <x v="1"/>
    <x v="0"/>
    <x v="0"/>
    <n v="24747"/>
    <n v="10807.49"/>
    <x v="2"/>
    <x v="2"/>
    <x v="0"/>
    <x v="22"/>
  </r>
  <r>
    <s v="ID1039"/>
    <s v="Ms. Erin"/>
    <x v="766"/>
    <n v="8.26"/>
    <s v="Yes"/>
    <x v="0"/>
    <x v="0"/>
    <x v="1"/>
    <x v="1"/>
    <x v="0"/>
    <x v="0"/>
    <n v="25920"/>
    <n v="10806.84"/>
    <x v="2"/>
    <x v="2"/>
    <x v="3"/>
    <x v="2"/>
  </r>
  <r>
    <s v="ID1040"/>
    <s v="Ms. Shure"/>
    <x v="111"/>
    <n v="10.74"/>
    <s v="Yes"/>
    <x v="0"/>
    <x v="0"/>
    <x v="1"/>
    <x v="1"/>
    <x v="0"/>
    <x v="0"/>
    <n v="25869"/>
    <n v="10797.34"/>
    <x v="2"/>
    <x v="2"/>
    <x v="8"/>
    <x v="2"/>
  </r>
  <r>
    <s v="ID1041"/>
    <s v="Mr. Richard"/>
    <x v="331"/>
    <n v="7.69"/>
    <s v="Yes"/>
    <x v="0"/>
    <x v="0"/>
    <x v="0"/>
    <x v="1"/>
    <x v="1"/>
    <x v="0"/>
    <n v="24768"/>
    <n v="10796.35"/>
    <x v="2"/>
    <x v="1"/>
    <x v="9"/>
    <x v="22"/>
  </r>
  <r>
    <s v="ID1042"/>
    <s v="Ms. Brenda"/>
    <x v="127"/>
    <n v="4.84"/>
    <s v="No"/>
    <x v="0"/>
    <x v="0"/>
    <x v="0"/>
    <x v="1"/>
    <x v="0"/>
    <x v="2"/>
    <n v="36518"/>
    <n v="10795.94"/>
    <x v="2"/>
    <x v="1"/>
    <x v="3"/>
    <x v="35"/>
  </r>
  <r>
    <s v="ID1043"/>
    <s v="Mr. Joseph"/>
    <x v="767"/>
    <n v="9.77"/>
    <s v="Yes"/>
    <x v="0"/>
    <x v="0"/>
    <x v="0"/>
    <x v="1"/>
    <x v="2"/>
    <x v="0"/>
    <n v="24787"/>
    <n v="10791.96"/>
    <x v="2"/>
    <x v="2"/>
    <x v="3"/>
    <x v="22"/>
  </r>
  <r>
    <s v="ID1044"/>
    <s v="Mr. Stephen"/>
    <x v="641"/>
    <n v="5.84"/>
    <s v="No"/>
    <x v="0"/>
    <x v="0"/>
    <x v="0"/>
    <x v="1"/>
    <x v="0"/>
    <x v="1"/>
    <n v="32837"/>
    <n v="10769.75"/>
    <x v="2"/>
    <x v="2"/>
    <x v="12"/>
    <x v="4"/>
  </r>
  <r>
    <s v="ID1045"/>
    <s v="Mrs. Kathya"/>
    <x v="768"/>
    <n v="8.6999999999999993"/>
    <s v="Yes"/>
    <x v="0"/>
    <x v="0"/>
    <x v="3"/>
    <x v="1"/>
    <x v="0"/>
    <x v="0"/>
    <n v="31653"/>
    <n v="10749.02"/>
    <x v="2"/>
    <x v="1"/>
    <x v="11"/>
    <x v="26"/>
  </r>
  <r>
    <s v="ID1046"/>
    <s v="Mr. Wesley"/>
    <x v="144"/>
    <n v="10.79"/>
    <s v="No"/>
    <x v="0"/>
    <x v="0"/>
    <x v="0"/>
    <x v="1"/>
    <x v="0"/>
    <x v="0"/>
    <n v="27372"/>
    <n v="10736.87"/>
    <x v="2"/>
    <x v="1"/>
    <x v="4"/>
    <x v="19"/>
  </r>
  <r>
    <s v="ID1047"/>
    <s v="Mr. Tim"/>
    <x v="769"/>
    <n v="4.32"/>
    <s v="No"/>
    <x v="0"/>
    <x v="0"/>
    <x v="3"/>
    <x v="1"/>
    <x v="0"/>
    <x v="2"/>
    <n v="33780"/>
    <n v="10719.57"/>
    <x v="2"/>
    <x v="1"/>
    <x v="1"/>
    <x v="34"/>
  </r>
  <r>
    <s v="ID1048"/>
    <s v="Ms. Jamie"/>
    <x v="680"/>
    <n v="7.19"/>
    <s v="Yes"/>
    <x v="0"/>
    <x v="0"/>
    <x v="0"/>
    <x v="1"/>
    <x v="0"/>
    <x v="0"/>
    <n v="24750"/>
    <n v="10713.64"/>
    <x v="2"/>
    <x v="0"/>
    <x v="3"/>
    <x v="22"/>
  </r>
  <r>
    <s v="ID1049"/>
    <s v="Ms. Alexandra"/>
    <x v="662"/>
    <n v="11.94"/>
    <s v="Yes"/>
    <x v="0"/>
    <x v="0"/>
    <x v="0"/>
    <x v="1"/>
    <x v="0"/>
    <x v="0"/>
    <n v="24683"/>
    <n v="10704.47"/>
    <x v="2"/>
    <x v="2"/>
    <x v="3"/>
    <x v="22"/>
  </r>
  <r>
    <s v="ID1050"/>
    <s v="Ms. Tiffany"/>
    <x v="225"/>
    <n v="5.56"/>
    <s v="No"/>
    <x v="0"/>
    <x v="0"/>
    <x v="1"/>
    <x v="1"/>
    <x v="1"/>
    <x v="2"/>
    <n v="26596"/>
    <n v="10702.64"/>
    <x v="2"/>
    <x v="0"/>
    <x v="0"/>
    <x v="28"/>
  </r>
  <r>
    <s v="ID1051"/>
    <s v="Mrs. Rebecca"/>
    <x v="770"/>
    <n v="5.64"/>
    <s v="Yes"/>
    <x v="0"/>
    <x v="0"/>
    <x v="0"/>
    <x v="1"/>
    <x v="1"/>
    <x v="2"/>
    <n v="28033"/>
    <n v="10698.38"/>
    <x v="2"/>
    <x v="1"/>
    <x v="14"/>
    <x v="1"/>
  </r>
  <r>
    <s v="ID1052"/>
    <s v="Mr. Austin"/>
    <x v="771"/>
    <n v="4.6500000000000004"/>
    <s v="No"/>
    <x v="0"/>
    <x v="0"/>
    <x v="0"/>
    <x v="1"/>
    <x v="0"/>
    <x v="2"/>
    <n v="28339"/>
    <n v="10690.11"/>
    <x v="2"/>
    <x v="2"/>
    <x v="13"/>
    <x v="29"/>
  </r>
  <r>
    <s v="ID1053"/>
    <s v="Ms. Jamie"/>
    <x v="772"/>
    <n v="9.0500000000000007"/>
    <s v="No"/>
    <x v="0"/>
    <x v="0"/>
    <x v="0"/>
    <x v="1"/>
    <x v="2"/>
    <x v="0"/>
    <n v="22896"/>
    <n v="10676.83"/>
    <x v="2"/>
    <x v="0"/>
    <x v="0"/>
    <x v="5"/>
  </r>
  <r>
    <s v="ID1054"/>
    <s v="Mr. Matthew"/>
    <x v="773"/>
    <n v="4.5199999999999996"/>
    <s v="Yes"/>
    <x v="0"/>
    <x v="0"/>
    <x v="0"/>
    <x v="1"/>
    <x v="1"/>
    <x v="2"/>
    <n v="28086"/>
    <n v="10665.44"/>
    <x v="2"/>
    <x v="2"/>
    <x v="13"/>
    <x v="1"/>
  </r>
  <r>
    <s v="ID1055"/>
    <s v="Mrs. Emily"/>
    <x v="774"/>
    <n v="4.62"/>
    <s v="Yes"/>
    <x v="0"/>
    <x v="0"/>
    <x v="3"/>
    <x v="1"/>
    <x v="1"/>
    <x v="2"/>
    <n v="23597"/>
    <n v="10627.81"/>
    <x v="2"/>
    <x v="0"/>
    <x v="0"/>
    <x v="13"/>
  </r>
  <r>
    <s v="ID1056"/>
    <s v="Ms. Gillian"/>
    <x v="775"/>
    <n v="5.87"/>
    <s v="No"/>
    <x v="0"/>
    <x v="0"/>
    <x v="0"/>
    <x v="1"/>
    <x v="0"/>
    <x v="1"/>
    <n v="33060"/>
    <n v="10620.26"/>
    <x v="2"/>
    <x v="0"/>
    <x v="1"/>
    <x v="3"/>
  </r>
  <r>
    <s v="ID1057"/>
    <s v="Mrs. Brenn"/>
    <x v="776"/>
    <n v="5.71"/>
    <s v="No"/>
    <x v="0"/>
    <x v="0"/>
    <x v="3"/>
    <x v="1"/>
    <x v="0"/>
    <x v="1"/>
    <n v="33808"/>
    <n v="10617.04"/>
    <x v="2"/>
    <x v="0"/>
    <x v="11"/>
    <x v="34"/>
  </r>
  <r>
    <s v="ID1058"/>
    <s v="Ms. Lisa"/>
    <x v="777"/>
    <n v="9.08"/>
    <s v="No"/>
    <x v="0"/>
    <x v="0"/>
    <x v="0"/>
    <x v="1"/>
    <x v="2"/>
    <x v="0"/>
    <n v="23920"/>
    <n v="10608.67"/>
    <x v="2"/>
    <x v="0"/>
    <x v="1"/>
    <x v="11"/>
  </r>
  <r>
    <s v="ID1059"/>
    <s v="Mr. Matt"/>
    <x v="778"/>
    <n v="5.3"/>
    <s v="Yes"/>
    <x v="0"/>
    <x v="0"/>
    <x v="1"/>
    <x v="1"/>
    <x v="0"/>
    <x v="2"/>
    <n v="24290"/>
    <n v="10602.39"/>
    <x v="2"/>
    <x v="0"/>
    <x v="3"/>
    <x v="24"/>
  </r>
  <r>
    <s v="ID1060"/>
    <s v="Mr. Thomas"/>
    <x v="101"/>
    <n v="11.76"/>
    <s v="Yes"/>
    <x v="0"/>
    <x v="0"/>
    <x v="0"/>
    <x v="1"/>
    <x v="0"/>
    <x v="0"/>
    <n v="24646"/>
    <n v="10601.63"/>
    <x v="2"/>
    <x v="2"/>
    <x v="1"/>
    <x v="22"/>
  </r>
  <r>
    <s v="ID1061"/>
    <s v="Mr. Kevin"/>
    <x v="529"/>
    <n v="5.1100000000000003"/>
    <s v="Yes"/>
    <x v="0"/>
    <x v="0"/>
    <x v="1"/>
    <x v="1"/>
    <x v="0"/>
    <x v="2"/>
    <n v="24308"/>
    <n v="10601.41"/>
    <x v="2"/>
    <x v="2"/>
    <x v="3"/>
    <x v="24"/>
  </r>
  <r>
    <s v="ID1062"/>
    <s v="Mr. William"/>
    <x v="779"/>
    <n v="5.54"/>
    <s v="No"/>
    <x v="0"/>
    <x v="0"/>
    <x v="1"/>
    <x v="1"/>
    <x v="0"/>
    <x v="2"/>
    <n v="26647"/>
    <n v="10600.55"/>
    <x v="2"/>
    <x v="1"/>
    <x v="1"/>
    <x v="28"/>
  </r>
  <r>
    <s v="ID1063"/>
    <s v="Mr. Gal"/>
    <x v="308"/>
    <n v="8.8699999999999992"/>
    <s v="Yes"/>
    <x v="0"/>
    <x v="0"/>
    <x v="0"/>
    <x v="1"/>
    <x v="1"/>
    <x v="0"/>
    <n v="24805"/>
    <n v="10594.5"/>
    <x v="2"/>
    <x v="1"/>
    <x v="1"/>
    <x v="22"/>
  </r>
  <r>
    <s v="ID1064"/>
    <s v="Mr. Anton"/>
    <x v="139"/>
    <n v="5.96"/>
    <s v="Yes"/>
    <x v="0"/>
    <x v="0"/>
    <x v="1"/>
    <x v="1"/>
    <x v="0"/>
    <x v="1"/>
    <n v="24414"/>
    <n v="10594.23"/>
    <x v="2"/>
    <x v="0"/>
    <x v="0"/>
    <x v="24"/>
  </r>
  <r>
    <s v="ID1065"/>
    <s v="Ms. Yazmin"/>
    <x v="529"/>
    <n v="4.4400000000000004"/>
    <s v="Yes"/>
    <x v="0"/>
    <x v="1"/>
    <x v="3"/>
    <x v="1"/>
    <x v="0"/>
    <x v="2"/>
    <n v="25562"/>
    <n v="10579.71"/>
    <x v="2"/>
    <x v="0"/>
    <x v="0"/>
    <x v="16"/>
  </r>
  <r>
    <s v="ID1066"/>
    <s v="Mr. Florian"/>
    <x v="780"/>
    <n v="4.6500000000000004"/>
    <s v="Yes"/>
    <x v="0"/>
    <x v="0"/>
    <x v="1"/>
    <x v="1"/>
    <x v="2"/>
    <x v="2"/>
    <n v="24452"/>
    <n v="10577.09"/>
    <x v="2"/>
    <x v="0"/>
    <x v="3"/>
    <x v="24"/>
  </r>
  <r>
    <s v="ID1067"/>
    <s v="Ms. Karen"/>
    <x v="781"/>
    <n v="5.64"/>
    <s v="Yes"/>
    <x v="0"/>
    <x v="1"/>
    <x v="3"/>
    <x v="1"/>
    <x v="0"/>
    <x v="2"/>
    <n v="25401"/>
    <n v="10564.88"/>
    <x v="2"/>
    <x v="1"/>
    <x v="2"/>
    <x v="16"/>
  </r>
  <r>
    <s v="ID1068"/>
    <s v="Mr. Scott"/>
    <x v="161"/>
    <n v="10.19"/>
    <s v="No"/>
    <x v="0"/>
    <x v="0"/>
    <x v="0"/>
    <x v="1"/>
    <x v="0"/>
    <x v="0"/>
    <n v="26113"/>
    <n v="10560.49"/>
    <x v="2"/>
    <x v="2"/>
    <x v="0"/>
    <x v="14"/>
  </r>
  <r>
    <s v="ID1069"/>
    <s v="Ms. Claire"/>
    <x v="662"/>
    <n v="10.79"/>
    <s v="No"/>
    <x v="0"/>
    <x v="0"/>
    <x v="0"/>
    <x v="1"/>
    <x v="0"/>
    <x v="0"/>
    <n v="26202"/>
    <n v="10546.48"/>
    <x v="2"/>
    <x v="0"/>
    <x v="3"/>
    <x v="14"/>
  </r>
  <r>
    <s v="ID1070"/>
    <s v="Ms. Lynn"/>
    <x v="782"/>
    <n v="4.24"/>
    <s v="No"/>
    <x v="0"/>
    <x v="0"/>
    <x v="0"/>
    <x v="1"/>
    <x v="0"/>
    <x v="2"/>
    <n v="28423"/>
    <n v="10495.6"/>
    <x v="2"/>
    <x v="1"/>
    <x v="1"/>
    <x v="29"/>
  </r>
  <r>
    <s v="ID1071"/>
    <s v="Ms. Sharon"/>
    <x v="577"/>
    <n v="5.83"/>
    <s v="No"/>
    <x v="0"/>
    <x v="0"/>
    <x v="1"/>
    <x v="1"/>
    <x v="1"/>
    <x v="1"/>
    <n v="26591"/>
    <n v="10493.95"/>
    <x v="2"/>
    <x v="1"/>
    <x v="1"/>
    <x v="28"/>
  </r>
  <r>
    <s v="ID1072"/>
    <s v="Mrs. Candice"/>
    <x v="783"/>
    <n v="11.85"/>
    <s v="No"/>
    <x v="0"/>
    <x v="0"/>
    <x v="0"/>
    <x v="1"/>
    <x v="1"/>
    <x v="0"/>
    <n v="28723"/>
    <n v="10486.55"/>
    <x v="2"/>
    <x v="0"/>
    <x v="14"/>
    <x v="9"/>
  </r>
  <r>
    <s v="ID1073"/>
    <s v="Ms. Jennifer"/>
    <x v="784"/>
    <n v="5.98"/>
    <s v="No"/>
    <x v="0"/>
    <x v="0"/>
    <x v="3"/>
    <x v="1"/>
    <x v="0"/>
    <x v="1"/>
    <n v="31956"/>
    <n v="10464.83"/>
    <x v="2"/>
    <x v="1"/>
    <x v="1"/>
    <x v="38"/>
  </r>
  <r>
    <s v="ID1074"/>
    <s v="Mr. Eric"/>
    <x v="49"/>
    <n v="4.26"/>
    <s v="Yes"/>
    <x v="0"/>
    <x v="1"/>
    <x v="3"/>
    <x v="1"/>
    <x v="0"/>
    <x v="2"/>
    <n v="25468"/>
    <n v="10461.98"/>
    <x v="2"/>
    <x v="1"/>
    <x v="1"/>
    <x v="16"/>
  </r>
  <r>
    <s v="ID1075"/>
    <s v="Mr. Bryan"/>
    <x v="785"/>
    <n v="4.96"/>
    <s v="Yes"/>
    <x v="0"/>
    <x v="0"/>
    <x v="3"/>
    <x v="1"/>
    <x v="1"/>
    <x v="2"/>
    <n v="23585"/>
    <n v="10459.19"/>
    <x v="2"/>
    <x v="1"/>
    <x v="0"/>
    <x v="13"/>
  </r>
  <r>
    <s v="ID1076"/>
    <s v="Mr. Devon"/>
    <x v="786"/>
    <n v="4"/>
    <s v="Yes"/>
    <x v="0"/>
    <x v="0"/>
    <x v="0"/>
    <x v="1"/>
    <x v="1"/>
    <x v="2"/>
    <n v="27975"/>
    <n v="10455.14"/>
    <x v="2"/>
    <x v="2"/>
    <x v="13"/>
    <x v="1"/>
  </r>
  <r>
    <s v="ID1077"/>
    <s v="Ms. Elena"/>
    <x v="787"/>
    <n v="4.1500000000000004"/>
    <s v="Yes"/>
    <x v="0"/>
    <x v="0"/>
    <x v="3"/>
    <x v="1"/>
    <x v="2"/>
    <x v="2"/>
    <n v="23664"/>
    <n v="10455.1"/>
    <x v="2"/>
    <x v="1"/>
    <x v="1"/>
    <x v="13"/>
  </r>
  <r>
    <s v="ID1078"/>
    <s v="Mr. Chris"/>
    <x v="529"/>
    <n v="11.36"/>
    <s v="No"/>
    <x v="0"/>
    <x v="0"/>
    <x v="0"/>
    <x v="1"/>
    <x v="0"/>
    <x v="0"/>
    <n v="25150"/>
    <n v="10450.549999999999"/>
    <x v="2"/>
    <x v="1"/>
    <x v="3"/>
    <x v="0"/>
  </r>
  <r>
    <s v="ID1079"/>
    <s v="Mr. Bert"/>
    <x v="788"/>
    <n v="7.53"/>
    <s v="No"/>
    <x v="0"/>
    <x v="0"/>
    <x v="0"/>
    <x v="1"/>
    <x v="1"/>
    <x v="0"/>
    <n v="25079"/>
    <n v="10436.1"/>
    <x v="2"/>
    <x v="0"/>
    <x v="3"/>
    <x v="0"/>
  </r>
  <r>
    <s v="ID1080"/>
    <s v="Mr. John"/>
    <x v="101"/>
    <n v="7.95"/>
    <s v="No"/>
    <x v="0"/>
    <x v="0"/>
    <x v="0"/>
    <x v="1"/>
    <x v="0"/>
    <x v="0"/>
    <n v="25073"/>
    <n v="10435.07"/>
    <x v="2"/>
    <x v="1"/>
    <x v="4"/>
    <x v="0"/>
  </r>
  <r>
    <s v="ID1081"/>
    <s v="Mr. Daniel"/>
    <x v="636"/>
    <n v="8.5"/>
    <s v="No"/>
    <x v="0"/>
    <x v="0"/>
    <x v="0"/>
    <x v="1"/>
    <x v="2"/>
    <x v="0"/>
    <n v="25199"/>
    <n v="10422.92"/>
    <x v="2"/>
    <x v="1"/>
    <x v="6"/>
    <x v="0"/>
  </r>
  <r>
    <s v="ID1082"/>
    <s v="Mrs. Lisa"/>
    <x v="789"/>
    <n v="5.89"/>
    <s v="No"/>
    <x v="0"/>
    <x v="1"/>
    <x v="3"/>
    <x v="1"/>
    <x v="0"/>
    <x v="1"/>
    <n v="29184"/>
    <n v="10419.65"/>
    <x v="2"/>
    <x v="2"/>
    <x v="14"/>
    <x v="18"/>
  </r>
  <r>
    <s v="ID1083"/>
    <s v="Mrs. Kristine"/>
    <x v="646"/>
    <n v="8.76"/>
    <s v="No"/>
    <x v="0"/>
    <x v="0"/>
    <x v="1"/>
    <x v="1"/>
    <x v="1"/>
    <x v="0"/>
    <n v="26948"/>
    <n v="10419.59"/>
    <x v="2"/>
    <x v="2"/>
    <x v="14"/>
    <x v="30"/>
  </r>
  <r>
    <s v="ID1084"/>
    <s v="Mr. Paul"/>
    <x v="790"/>
    <n v="4.1100000000000003"/>
    <s v="No"/>
    <x v="0"/>
    <x v="0"/>
    <x v="0"/>
    <x v="1"/>
    <x v="0"/>
    <x v="2"/>
    <n v="29518"/>
    <n v="10407.98"/>
    <x v="2"/>
    <x v="1"/>
    <x v="13"/>
    <x v="25"/>
  </r>
  <r>
    <s v="ID1085"/>
    <s v="Mr. Bryan"/>
    <x v="360"/>
    <n v="7.56"/>
    <s v="Yes"/>
    <x v="0"/>
    <x v="0"/>
    <x v="3"/>
    <x v="1"/>
    <x v="1"/>
    <x v="0"/>
    <n v="27550"/>
    <n v="10407.09"/>
    <x v="2"/>
    <x v="1"/>
    <x v="5"/>
    <x v="19"/>
  </r>
  <r>
    <s v="ID1086"/>
    <s v="Mr. Chris"/>
    <x v="791"/>
    <n v="4.17"/>
    <s v="Yes"/>
    <x v="0"/>
    <x v="1"/>
    <x v="3"/>
    <x v="1"/>
    <x v="1"/>
    <x v="2"/>
    <n v="25391"/>
    <n v="10403.27"/>
    <x v="2"/>
    <x v="2"/>
    <x v="15"/>
    <x v="16"/>
  </r>
  <r>
    <s v="ID1087"/>
    <s v="Ms. Milah"/>
    <x v="53"/>
    <n v="11.42"/>
    <s v="No"/>
    <x v="0"/>
    <x v="0"/>
    <x v="1"/>
    <x v="1"/>
    <x v="0"/>
    <x v="0"/>
    <n v="26926"/>
    <n v="10381.48"/>
    <x v="2"/>
    <x v="0"/>
    <x v="0"/>
    <x v="30"/>
  </r>
  <r>
    <s v="ID1088"/>
    <s v="Ms. Annette"/>
    <x v="408"/>
    <n v="7.33"/>
    <s v="No"/>
    <x v="0"/>
    <x v="0"/>
    <x v="1"/>
    <x v="1"/>
    <x v="0"/>
    <x v="0"/>
    <n v="26936"/>
    <n v="10370.91"/>
    <x v="2"/>
    <x v="0"/>
    <x v="2"/>
    <x v="30"/>
  </r>
  <r>
    <s v="ID1089"/>
    <s v="Mrs. Yoko"/>
    <x v="792"/>
    <n v="6.7"/>
    <s v="No"/>
    <x v="0"/>
    <x v="0"/>
    <x v="0"/>
    <x v="1"/>
    <x v="1"/>
    <x v="0"/>
    <n v="26182"/>
    <n v="10356.67"/>
    <x v="2"/>
    <x v="1"/>
    <x v="14"/>
    <x v="14"/>
  </r>
  <r>
    <s v="ID1090"/>
    <s v="Ms. Laura"/>
    <x v="401"/>
    <n v="5.27"/>
    <s v="Yes"/>
    <x v="0"/>
    <x v="1"/>
    <x v="3"/>
    <x v="1"/>
    <x v="1"/>
    <x v="2"/>
    <n v="25371"/>
    <n v="10355.64"/>
    <x v="2"/>
    <x v="1"/>
    <x v="1"/>
    <x v="16"/>
  </r>
  <r>
    <s v="ID1091"/>
    <s v="Ms. Tess"/>
    <x v="793"/>
    <n v="7.72"/>
    <s v="No"/>
    <x v="0"/>
    <x v="0"/>
    <x v="0"/>
    <x v="1"/>
    <x v="0"/>
    <x v="0"/>
    <n v="27301"/>
    <n v="10352.48"/>
    <x v="2"/>
    <x v="1"/>
    <x v="1"/>
    <x v="19"/>
  </r>
  <r>
    <s v="ID1092"/>
    <s v="Mr. William"/>
    <x v="794"/>
    <n v="8.68"/>
    <s v="No"/>
    <x v="0"/>
    <x v="0"/>
    <x v="1"/>
    <x v="1"/>
    <x v="1"/>
    <x v="0"/>
    <n v="26884"/>
    <n v="10345.93"/>
    <x v="2"/>
    <x v="2"/>
    <x v="13"/>
    <x v="30"/>
  </r>
  <r>
    <s v="ID1093"/>
    <s v="Ms. Paige"/>
    <x v="718"/>
    <n v="9.8000000000000007"/>
    <s v="No"/>
    <x v="0"/>
    <x v="0"/>
    <x v="0"/>
    <x v="1"/>
    <x v="0"/>
    <x v="0"/>
    <n v="25038"/>
    <n v="10338.93"/>
    <x v="2"/>
    <x v="1"/>
    <x v="0"/>
    <x v="0"/>
  </r>
  <r>
    <s v="ID1094"/>
    <s v="Mr. Matthew"/>
    <x v="735"/>
    <n v="4.4400000000000004"/>
    <s v="No"/>
    <x v="0"/>
    <x v="0"/>
    <x v="0"/>
    <x v="1"/>
    <x v="0"/>
    <x v="2"/>
    <n v="30153"/>
    <n v="10329.06"/>
    <x v="2"/>
    <x v="1"/>
    <x v="13"/>
    <x v="37"/>
  </r>
  <r>
    <s v="ID1095"/>
    <s v="Mr. Matthew"/>
    <x v="795"/>
    <n v="7.19"/>
    <s v="Yes"/>
    <x v="0"/>
    <x v="0"/>
    <x v="1"/>
    <x v="1"/>
    <x v="0"/>
    <x v="0"/>
    <n v="25903"/>
    <n v="10325.209999999999"/>
    <x v="2"/>
    <x v="0"/>
    <x v="3"/>
    <x v="2"/>
  </r>
  <r>
    <s v="ID1096"/>
    <s v="Mrs. Maria"/>
    <x v="796"/>
    <n v="6.06"/>
    <s v="No"/>
    <x v="0"/>
    <x v="0"/>
    <x v="0"/>
    <x v="1"/>
    <x v="0"/>
    <x v="1"/>
    <n v="33471"/>
    <n v="10322.9"/>
    <x v="2"/>
    <x v="1"/>
    <x v="11"/>
    <x v="42"/>
  </r>
  <r>
    <s v="ID1097"/>
    <s v="Ms. Stephanie"/>
    <x v="797"/>
    <n v="5.12"/>
    <s v="No"/>
    <x v="0"/>
    <x v="0"/>
    <x v="0"/>
    <x v="1"/>
    <x v="0"/>
    <x v="2"/>
    <n v="33559"/>
    <n v="10315.91"/>
    <x v="2"/>
    <x v="2"/>
    <x v="1"/>
    <x v="42"/>
  </r>
  <r>
    <s v="ID1098"/>
    <s v="Ms. Tiffany"/>
    <x v="359"/>
    <n v="10.72"/>
    <s v="No"/>
    <x v="0"/>
    <x v="0"/>
    <x v="0"/>
    <x v="1"/>
    <x v="2"/>
    <x v="0"/>
    <n v="22839"/>
    <n v="10310.780000000001"/>
    <x v="2"/>
    <x v="0"/>
    <x v="1"/>
    <x v="5"/>
  </r>
  <r>
    <s v="ID1099"/>
    <s v="Ms. Sara"/>
    <x v="798"/>
    <n v="9.58"/>
    <s v="Yes"/>
    <x v="0"/>
    <x v="1"/>
    <x v="3"/>
    <x v="1"/>
    <x v="2"/>
    <x v="0"/>
    <n v="23278"/>
    <n v="10308.040000000001"/>
    <x v="2"/>
    <x v="1"/>
    <x v="0"/>
    <x v="8"/>
  </r>
  <r>
    <s v="ID1100"/>
    <s v="Mr. Scott"/>
    <x v="746"/>
    <n v="6.4"/>
    <s v="Yes"/>
    <x v="0"/>
    <x v="0"/>
    <x v="3"/>
    <x v="1"/>
    <x v="0"/>
    <x v="1"/>
    <n v="32400"/>
    <n v="10276.99"/>
    <x v="2"/>
    <x v="1"/>
    <x v="13"/>
    <x v="23"/>
  </r>
  <r>
    <s v="ID1101"/>
    <s v="Mrs. Lauren"/>
    <x v="799"/>
    <n v="6.8"/>
    <s v="Yes"/>
    <x v="0"/>
    <x v="0"/>
    <x v="1"/>
    <x v="1"/>
    <x v="1"/>
    <x v="0"/>
    <n v="25740"/>
    <n v="10274.33"/>
    <x v="2"/>
    <x v="1"/>
    <x v="2"/>
    <x v="2"/>
  </r>
  <r>
    <s v="ID1102"/>
    <s v="Mr. Scott"/>
    <x v="67"/>
    <n v="9.48"/>
    <s v="No"/>
    <x v="0"/>
    <x v="0"/>
    <x v="1"/>
    <x v="1"/>
    <x v="0"/>
    <x v="0"/>
    <n v="26995"/>
    <n v="10269.459999999999"/>
    <x v="2"/>
    <x v="0"/>
    <x v="1"/>
    <x v="30"/>
  </r>
  <r>
    <s v="ID1103"/>
    <s v="Mr. Brian"/>
    <x v="411"/>
    <n v="7.45"/>
    <s v="No"/>
    <x v="0"/>
    <x v="0"/>
    <x v="1"/>
    <x v="1"/>
    <x v="1"/>
    <x v="0"/>
    <n v="26912"/>
    <n v="10264.44"/>
    <x v="2"/>
    <x v="2"/>
    <x v="1"/>
    <x v="30"/>
  </r>
  <r>
    <s v="ID1104"/>
    <s v="Ms. Kaitlin"/>
    <x v="800"/>
    <n v="6.94"/>
    <s v="Yes"/>
    <x v="0"/>
    <x v="0"/>
    <x v="3"/>
    <x v="1"/>
    <x v="0"/>
    <x v="0"/>
    <n v="27621"/>
    <n v="10259.129999999999"/>
    <x v="2"/>
    <x v="2"/>
    <x v="3"/>
    <x v="27"/>
  </r>
  <r>
    <s v="ID1105"/>
    <s v="Mr. Mohammad"/>
    <x v="43"/>
    <n v="7.83"/>
    <s v="No"/>
    <x v="0"/>
    <x v="0"/>
    <x v="0"/>
    <x v="1"/>
    <x v="0"/>
    <x v="0"/>
    <n v="25104"/>
    <n v="10231.5"/>
    <x v="2"/>
    <x v="1"/>
    <x v="1"/>
    <x v="0"/>
  </r>
  <r>
    <s v="ID1106"/>
    <s v="Mr. Charlie"/>
    <x v="166"/>
    <n v="10.17"/>
    <s v="Yes"/>
    <x v="0"/>
    <x v="0"/>
    <x v="0"/>
    <x v="1"/>
    <x v="0"/>
    <x v="0"/>
    <n v="24651"/>
    <n v="10226.280000000001"/>
    <x v="2"/>
    <x v="0"/>
    <x v="0"/>
    <x v="22"/>
  </r>
  <r>
    <s v="ID1107"/>
    <s v="Mr. Brent"/>
    <x v="801"/>
    <n v="8.9600000000000009"/>
    <s v="Yes"/>
    <x v="0"/>
    <x v="0"/>
    <x v="0"/>
    <x v="1"/>
    <x v="1"/>
    <x v="0"/>
    <n v="24741"/>
    <n v="10214.64"/>
    <x v="2"/>
    <x v="2"/>
    <x v="3"/>
    <x v="22"/>
  </r>
  <r>
    <s v="ID1108"/>
    <s v="Ms. Kelli"/>
    <x v="567"/>
    <n v="6.96"/>
    <s v="Yes"/>
    <x v="0"/>
    <x v="0"/>
    <x v="1"/>
    <x v="1"/>
    <x v="2"/>
    <x v="0"/>
    <n v="25926"/>
    <n v="10197.77"/>
    <x v="2"/>
    <x v="1"/>
    <x v="2"/>
    <x v="2"/>
  </r>
  <r>
    <s v="ID1109"/>
    <s v="Mrs. Sheridan"/>
    <x v="802"/>
    <n v="5.07"/>
    <s v="Yes"/>
    <x v="0"/>
    <x v="0"/>
    <x v="0"/>
    <x v="1"/>
    <x v="0"/>
    <x v="2"/>
    <n v="31336"/>
    <n v="10191.82"/>
    <x v="2"/>
    <x v="2"/>
    <x v="11"/>
    <x v="17"/>
  </r>
  <r>
    <s v="ID1110"/>
    <s v="Mrs. Sarah"/>
    <x v="803"/>
    <n v="5.85"/>
    <s v="No"/>
    <x v="0"/>
    <x v="0"/>
    <x v="1"/>
    <x v="1"/>
    <x v="1"/>
    <x v="1"/>
    <n v="26490"/>
    <n v="10160.870000000001"/>
    <x v="2"/>
    <x v="0"/>
    <x v="14"/>
    <x v="28"/>
  </r>
  <r>
    <s v="ID1111"/>
    <s v="Ms. Jennifer"/>
    <x v="567"/>
    <n v="10.56"/>
    <s v="No"/>
    <x v="0"/>
    <x v="0"/>
    <x v="1"/>
    <x v="1"/>
    <x v="2"/>
    <x v="0"/>
    <n v="26950"/>
    <n v="10156.780000000001"/>
    <x v="2"/>
    <x v="2"/>
    <x v="1"/>
    <x v="30"/>
  </r>
  <r>
    <s v="ID1112"/>
    <s v="Mrs. Laura"/>
    <x v="804"/>
    <n v="8.92"/>
    <s v="Yes"/>
    <x v="0"/>
    <x v="0"/>
    <x v="0"/>
    <x v="1"/>
    <x v="0"/>
    <x v="0"/>
    <n v="29749"/>
    <n v="10146.129999999999"/>
    <x v="2"/>
    <x v="1"/>
    <x v="14"/>
    <x v="36"/>
  </r>
  <r>
    <s v="ID1113"/>
    <s v="Mr. Thomas"/>
    <x v="111"/>
    <n v="8.6300000000000008"/>
    <s v="No"/>
    <x v="0"/>
    <x v="0"/>
    <x v="0"/>
    <x v="1"/>
    <x v="0"/>
    <x v="0"/>
    <n v="27393"/>
    <n v="10141.14"/>
    <x v="2"/>
    <x v="1"/>
    <x v="4"/>
    <x v="19"/>
  </r>
  <r>
    <s v="ID1114"/>
    <s v="Ms. Gisele"/>
    <x v="805"/>
    <n v="6.29"/>
    <s v="Yes"/>
    <x v="0"/>
    <x v="1"/>
    <x v="3"/>
    <x v="1"/>
    <x v="0"/>
    <x v="1"/>
    <n v="35678"/>
    <n v="10139.84"/>
    <x v="2"/>
    <x v="2"/>
    <x v="1"/>
    <x v="31"/>
  </r>
  <r>
    <s v="ID1115"/>
    <s v="Ms. Myra"/>
    <x v="806"/>
    <n v="5.75"/>
    <s v="No"/>
    <x v="0"/>
    <x v="0"/>
    <x v="1"/>
    <x v="1"/>
    <x v="0"/>
    <x v="1"/>
    <n v="26619"/>
    <n v="10118.42"/>
    <x v="2"/>
    <x v="0"/>
    <x v="3"/>
    <x v="28"/>
  </r>
  <r>
    <s v="ID1116"/>
    <s v="Ms. Melissa"/>
    <x v="629"/>
    <n v="6.66"/>
    <s v="Yes"/>
    <x v="0"/>
    <x v="0"/>
    <x v="3"/>
    <x v="1"/>
    <x v="0"/>
    <x v="0"/>
    <n v="27577"/>
    <n v="10115.01"/>
    <x v="2"/>
    <x v="0"/>
    <x v="1"/>
    <x v="27"/>
  </r>
  <r>
    <s v="ID1117"/>
    <s v="Ms. Eleanor"/>
    <x v="807"/>
    <n v="5.0999999999999996"/>
    <s v="No"/>
    <x v="0"/>
    <x v="0"/>
    <x v="1"/>
    <x v="1"/>
    <x v="2"/>
    <x v="2"/>
    <n v="26519"/>
    <n v="10107.219999999999"/>
    <x v="2"/>
    <x v="1"/>
    <x v="0"/>
    <x v="28"/>
  </r>
  <r>
    <s v="ID1118"/>
    <s v="Ms. Elizabeth"/>
    <x v="808"/>
    <n v="4.41"/>
    <s v="No"/>
    <x v="0"/>
    <x v="0"/>
    <x v="1"/>
    <x v="1"/>
    <x v="1"/>
    <x v="2"/>
    <n v="26591"/>
    <n v="10106.129999999999"/>
    <x v="2"/>
    <x v="1"/>
    <x v="2"/>
    <x v="28"/>
  </r>
  <r>
    <s v="ID1119"/>
    <s v="Mr. Kenneth"/>
    <x v="809"/>
    <n v="5.52"/>
    <s v="Yes"/>
    <x v="0"/>
    <x v="0"/>
    <x v="0"/>
    <x v="1"/>
    <x v="1"/>
    <x v="2"/>
    <n v="28113"/>
    <n v="10096.969999999999"/>
    <x v="2"/>
    <x v="2"/>
    <x v="3"/>
    <x v="1"/>
  </r>
  <r>
    <s v="ID1120"/>
    <s v="Mr. Robert"/>
    <x v="315"/>
    <n v="4.62"/>
    <s v="Yes"/>
    <x v="0"/>
    <x v="1"/>
    <x v="3"/>
    <x v="1"/>
    <x v="0"/>
    <x v="2"/>
    <n v="25387"/>
    <n v="10085.85"/>
    <x v="2"/>
    <x v="0"/>
    <x v="3"/>
    <x v="16"/>
  </r>
  <r>
    <s v="ID1121"/>
    <s v="Mr. Thomas"/>
    <x v="88"/>
    <n v="5.74"/>
    <s v="Yes"/>
    <x v="0"/>
    <x v="1"/>
    <x v="3"/>
    <x v="1"/>
    <x v="0"/>
    <x v="1"/>
    <n v="25503"/>
    <n v="10072.06"/>
    <x v="2"/>
    <x v="1"/>
    <x v="6"/>
    <x v="16"/>
  </r>
  <r>
    <s v="ID1122"/>
    <s v="Mr. Matthew"/>
    <x v="643"/>
    <n v="6.3"/>
    <s v="Yes"/>
    <x v="0"/>
    <x v="1"/>
    <x v="3"/>
    <x v="1"/>
    <x v="2"/>
    <x v="1"/>
    <n v="25437"/>
    <n v="10065.41"/>
    <x v="2"/>
    <x v="2"/>
    <x v="3"/>
    <x v="16"/>
  </r>
  <r>
    <s v="ID1123"/>
    <s v="Ms. Mallory"/>
    <x v="67"/>
    <n v="10.27"/>
    <s v="No"/>
    <x v="0"/>
    <x v="0"/>
    <x v="0"/>
    <x v="1"/>
    <x v="0"/>
    <x v="0"/>
    <n v="27271"/>
    <n v="10043.25"/>
    <x v="2"/>
    <x v="2"/>
    <x v="2"/>
    <x v="19"/>
  </r>
  <r>
    <s v="ID1124"/>
    <s v="Mr. Christopher"/>
    <x v="175"/>
    <n v="5.85"/>
    <s v="No"/>
    <x v="0"/>
    <x v="1"/>
    <x v="3"/>
    <x v="1"/>
    <x v="1"/>
    <x v="1"/>
    <n v="29217"/>
    <n v="10027.15"/>
    <x v="2"/>
    <x v="1"/>
    <x v="13"/>
    <x v="18"/>
  </r>
  <r>
    <s v="ID1125"/>
    <s v="Mrs. Jamie"/>
    <x v="810"/>
    <n v="5.92"/>
    <s v="Yes"/>
    <x v="0"/>
    <x v="0"/>
    <x v="3"/>
    <x v="1"/>
    <x v="0"/>
    <x v="1"/>
    <n v="32327"/>
    <n v="10011.44"/>
    <x v="2"/>
    <x v="0"/>
    <x v="11"/>
    <x v="23"/>
  </r>
  <r>
    <s v="ID1126"/>
    <s v="Ms. Ariell"/>
    <x v="628"/>
    <n v="10.01"/>
    <s v="Yes"/>
    <x v="0"/>
    <x v="0"/>
    <x v="1"/>
    <x v="1"/>
    <x v="3"/>
    <x v="0"/>
    <n v="25791"/>
    <n v="9991.0400000000009"/>
    <x v="1"/>
    <x v="0"/>
    <x v="1"/>
    <x v="2"/>
  </r>
  <r>
    <s v="ID1127"/>
    <s v="Mr. Christopher"/>
    <x v="67"/>
    <n v="9.59"/>
    <s v="No"/>
    <x v="0"/>
    <x v="0"/>
    <x v="0"/>
    <x v="1"/>
    <x v="0"/>
    <x v="0"/>
    <n v="26212"/>
    <n v="9964.06"/>
    <x v="1"/>
    <x v="2"/>
    <x v="9"/>
    <x v="14"/>
  </r>
  <r>
    <s v="ID1128"/>
    <s v="Mr. Ryan"/>
    <x v="292"/>
    <n v="10.37"/>
    <s v="No"/>
    <x v="0"/>
    <x v="0"/>
    <x v="0"/>
    <x v="1"/>
    <x v="1"/>
    <x v="0"/>
    <n v="26293"/>
    <n v="9957.7199999999993"/>
    <x v="1"/>
    <x v="0"/>
    <x v="10"/>
    <x v="14"/>
  </r>
  <r>
    <s v="ID1129"/>
    <s v="Mr. Thomas"/>
    <x v="811"/>
    <n v="4.01"/>
    <s v="Yes"/>
    <x v="0"/>
    <x v="0"/>
    <x v="3"/>
    <x v="1"/>
    <x v="2"/>
    <x v="2"/>
    <n v="23631"/>
    <n v="9933.44"/>
    <x v="2"/>
    <x v="0"/>
    <x v="0"/>
    <x v="13"/>
  </r>
  <r>
    <s v="ID1130"/>
    <s v="Ms. Katie"/>
    <x v="607"/>
    <n v="4.24"/>
    <s v="Yes"/>
    <x v="0"/>
    <x v="1"/>
    <x v="3"/>
    <x v="1"/>
    <x v="0"/>
    <x v="2"/>
    <n v="30653"/>
    <n v="9931.9599999999991"/>
    <x v="1"/>
    <x v="2"/>
    <x v="1"/>
    <x v="33"/>
  </r>
  <r>
    <s v="ID1131"/>
    <s v="Mrs. Rachelle"/>
    <x v="812"/>
    <n v="5.36"/>
    <s v="Yes"/>
    <x v="0"/>
    <x v="0"/>
    <x v="0"/>
    <x v="1"/>
    <x v="0"/>
    <x v="2"/>
    <n v="31278"/>
    <n v="9930.64"/>
    <x v="1"/>
    <x v="0"/>
    <x v="14"/>
    <x v="17"/>
  </r>
  <r>
    <s v="ID1132"/>
    <s v="Ms. Colleen"/>
    <x v="402"/>
    <n v="4.99"/>
    <s v="No"/>
    <x v="0"/>
    <x v="0"/>
    <x v="1"/>
    <x v="1"/>
    <x v="0"/>
    <x v="2"/>
    <n v="26556"/>
    <n v="9910.36"/>
    <x v="1"/>
    <x v="0"/>
    <x v="1"/>
    <x v="28"/>
  </r>
  <r>
    <s v="ID1133"/>
    <s v="Mr. Gregory"/>
    <x v="813"/>
    <n v="8.68"/>
    <s v="No"/>
    <x v="0"/>
    <x v="0"/>
    <x v="0"/>
    <x v="1"/>
    <x v="2"/>
    <x v="0"/>
    <n v="22875"/>
    <n v="9907.83"/>
    <x v="2"/>
    <x v="2"/>
    <x v="0"/>
    <x v="5"/>
  </r>
  <r>
    <s v="ID1134"/>
    <s v="Ms. Lara"/>
    <x v="814"/>
    <n v="4.2300000000000004"/>
    <s v="Yes"/>
    <x v="0"/>
    <x v="0"/>
    <x v="0"/>
    <x v="1"/>
    <x v="0"/>
    <x v="2"/>
    <n v="35254"/>
    <n v="9894.69"/>
    <x v="1"/>
    <x v="0"/>
    <x v="1"/>
    <x v="45"/>
  </r>
  <r>
    <s v="ID1135"/>
    <s v="Ms. Megan"/>
    <x v="613"/>
    <n v="5.32"/>
    <s v="Yes"/>
    <x v="0"/>
    <x v="0"/>
    <x v="1"/>
    <x v="1"/>
    <x v="1"/>
    <x v="2"/>
    <n v="24416"/>
    <n v="9890.23"/>
    <x v="2"/>
    <x v="0"/>
    <x v="0"/>
    <x v="24"/>
  </r>
  <r>
    <s v="ID1136"/>
    <s v="Ms. Sara"/>
    <x v="815"/>
    <n v="6.66"/>
    <s v="No"/>
    <x v="0"/>
    <x v="0"/>
    <x v="0"/>
    <x v="1"/>
    <x v="0"/>
    <x v="0"/>
    <n v="26245"/>
    <n v="9880.07"/>
    <x v="1"/>
    <x v="0"/>
    <x v="3"/>
    <x v="14"/>
  </r>
  <r>
    <s v="ID1137"/>
    <s v="Ms. Lucie"/>
    <x v="816"/>
    <n v="7.4"/>
    <s v="No"/>
    <x v="0"/>
    <x v="0"/>
    <x v="0"/>
    <x v="1"/>
    <x v="0"/>
    <x v="0"/>
    <n v="26209"/>
    <n v="9877.61"/>
    <x v="1"/>
    <x v="1"/>
    <x v="0"/>
    <x v="14"/>
  </r>
  <r>
    <s v="ID1138"/>
    <s v="Ms. Elizabeth"/>
    <x v="817"/>
    <n v="10.08"/>
    <s v="No"/>
    <x v="0"/>
    <x v="0"/>
    <x v="0"/>
    <x v="1"/>
    <x v="0"/>
    <x v="0"/>
    <n v="26117"/>
    <n v="9875.68"/>
    <x v="1"/>
    <x v="0"/>
    <x v="2"/>
    <x v="14"/>
  </r>
  <r>
    <s v="ID1139"/>
    <s v="Ms. Carma"/>
    <x v="54"/>
    <n v="8.58"/>
    <s v="No"/>
    <x v="0"/>
    <x v="0"/>
    <x v="0"/>
    <x v="1"/>
    <x v="0"/>
    <x v="0"/>
    <n v="26289"/>
    <n v="9872.7000000000007"/>
    <x v="1"/>
    <x v="2"/>
    <x v="3"/>
    <x v="14"/>
  </r>
  <r>
    <s v="ID1140"/>
    <s v="Mr. Ryan"/>
    <x v="547"/>
    <n v="5.84"/>
    <s v="No"/>
    <x v="0"/>
    <x v="0"/>
    <x v="3"/>
    <x v="1"/>
    <x v="0"/>
    <x v="1"/>
    <n v="35982"/>
    <n v="9870.59"/>
    <x v="1"/>
    <x v="2"/>
    <x v="8"/>
    <x v="44"/>
  </r>
  <r>
    <s v="ID1141"/>
    <s v="Mr. Daniel"/>
    <x v="467"/>
    <n v="4.8600000000000003"/>
    <s v="Yes"/>
    <x v="0"/>
    <x v="1"/>
    <x v="3"/>
    <x v="1"/>
    <x v="1"/>
    <x v="2"/>
    <n v="25428"/>
    <n v="9869.81"/>
    <x v="2"/>
    <x v="0"/>
    <x v="1"/>
    <x v="16"/>
  </r>
  <r>
    <s v="ID1142"/>
    <s v="Ms. Sarah"/>
    <x v="629"/>
    <n v="11.52"/>
    <s v="No"/>
    <x v="0"/>
    <x v="0"/>
    <x v="0"/>
    <x v="1"/>
    <x v="0"/>
    <x v="0"/>
    <n v="26246"/>
    <n v="9866.2999999999993"/>
    <x v="1"/>
    <x v="0"/>
    <x v="2"/>
    <x v="14"/>
  </r>
  <r>
    <s v="ID1143"/>
    <s v="Mr. Matthew"/>
    <x v="362"/>
    <n v="6.15"/>
    <s v="Yes"/>
    <x v="0"/>
    <x v="1"/>
    <x v="3"/>
    <x v="1"/>
    <x v="2"/>
    <x v="1"/>
    <n v="25496"/>
    <n v="9863.4699999999993"/>
    <x v="2"/>
    <x v="0"/>
    <x v="1"/>
    <x v="16"/>
  </r>
  <r>
    <s v="ID1144"/>
    <s v="Ms. Francesca"/>
    <x v="809"/>
    <n v="9.94"/>
    <s v="No"/>
    <x v="0"/>
    <x v="0"/>
    <x v="0"/>
    <x v="1"/>
    <x v="1"/>
    <x v="0"/>
    <n v="26131"/>
    <n v="9861.0300000000007"/>
    <x v="1"/>
    <x v="2"/>
    <x v="3"/>
    <x v="14"/>
  </r>
  <r>
    <s v="ID1145"/>
    <s v="Ms. Nicole"/>
    <x v="818"/>
    <n v="10.56"/>
    <s v="No"/>
    <x v="0"/>
    <x v="0"/>
    <x v="0"/>
    <x v="1"/>
    <x v="2"/>
    <x v="0"/>
    <n v="26229"/>
    <n v="9855.1299999999992"/>
    <x v="1"/>
    <x v="0"/>
    <x v="0"/>
    <x v="14"/>
  </r>
  <r>
    <s v="ID1146"/>
    <s v="Mr. Toshiyuki"/>
    <x v="806"/>
    <n v="6.79"/>
    <s v="No"/>
    <x v="0"/>
    <x v="0"/>
    <x v="0"/>
    <x v="1"/>
    <x v="0"/>
    <x v="0"/>
    <n v="25146"/>
    <n v="9850.43"/>
    <x v="2"/>
    <x v="0"/>
    <x v="3"/>
    <x v="0"/>
  </r>
  <r>
    <s v="ID1147"/>
    <s v="Mr. Tom"/>
    <x v="819"/>
    <n v="4.8"/>
    <s v="No"/>
    <x v="0"/>
    <x v="0"/>
    <x v="3"/>
    <x v="1"/>
    <x v="0"/>
    <x v="2"/>
    <n v="33829"/>
    <n v="9844.4500000000007"/>
    <x v="1"/>
    <x v="1"/>
    <x v="1"/>
    <x v="34"/>
  </r>
  <r>
    <s v="ID1148"/>
    <s v="Mr. Brian"/>
    <x v="820"/>
    <n v="5.75"/>
    <s v="No"/>
    <x v="0"/>
    <x v="0"/>
    <x v="1"/>
    <x v="1"/>
    <x v="1"/>
    <x v="1"/>
    <n v="26568"/>
    <n v="9836.2099999999991"/>
    <x v="1"/>
    <x v="0"/>
    <x v="13"/>
    <x v="28"/>
  </r>
  <r>
    <s v="ID1149"/>
    <s v="Mr. Matthew"/>
    <x v="821"/>
    <n v="5.81"/>
    <s v="No"/>
    <x v="0"/>
    <x v="0"/>
    <x v="1"/>
    <x v="1"/>
    <x v="1"/>
    <x v="1"/>
    <n v="26478"/>
    <n v="9819.25"/>
    <x v="1"/>
    <x v="2"/>
    <x v="13"/>
    <x v="28"/>
  </r>
  <r>
    <s v="ID1150"/>
    <s v="Ms. Julee"/>
    <x v="822"/>
    <n v="9.2799999999999994"/>
    <s v="No"/>
    <x v="0"/>
    <x v="0"/>
    <x v="1"/>
    <x v="1"/>
    <x v="0"/>
    <x v="0"/>
    <n v="26924"/>
    <n v="9800.89"/>
    <x v="1"/>
    <x v="1"/>
    <x v="0"/>
    <x v="30"/>
  </r>
  <r>
    <s v="ID1151"/>
    <s v="Mr. Christopher"/>
    <x v="823"/>
    <n v="6.37"/>
    <s v="No"/>
    <x v="0"/>
    <x v="0"/>
    <x v="0"/>
    <x v="1"/>
    <x v="2"/>
    <x v="1"/>
    <n v="28283"/>
    <n v="9788.8700000000008"/>
    <x v="2"/>
    <x v="2"/>
    <x v="0"/>
    <x v="1"/>
  </r>
  <r>
    <s v="ID1152"/>
    <s v="Mr. Ciaran"/>
    <x v="824"/>
    <n v="5.09"/>
    <s v="Yes"/>
    <x v="0"/>
    <x v="0"/>
    <x v="0"/>
    <x v="1"/>
    <x v="0"/>
    <x v="2"/>
    <n v="35285"/>
    <n v="9787.32"/>
    <x v="1"/>
    <x v="0"/>
    <x v="8"/>
    <x v="45"/>
  </r>
  <r>
    <s v="ID1153"/>
    <s v="Ms. Kara"/>
    <x v="111"/>
    <n v="7.94"/>
    <s v="No"/>
    <x v="0"/>
    <x v="0"/>
    <x v="1"/>
    <x v="1"/>
    <x v="0"/>
    <x v="0"/>
    <n v="26852"/>
    <n v="9778.35"/>
    <x v="1"/>
    <x v="2"/>
    <x v="2"/>
    <x v="30"/>
  </r>
  <r>
    <s v="ID1154"/>
    <s v="Ms. Makie"/>
    <x v="825"/>
    <n v="10.95"/>
    <s v="No"/>
    <x v="0"/>
    <x v="0"/>
    <x v="0"/>
    <x v="1"/>
    <x v="2"/>
    <x v="0"/>
    <n v="23990"/>
    <n v="9764.08"/>
    <x v="2"/>
    <x v="1"/>
    <x v="1"/>
    <x v="11"/>
  </r>
  <r>
    <s v="ID1155"/>
    <s v="Ms. Emily"/>
    <x v="469"/>
    <n v="6.3"/>
    <s v="Yes"/>
    <x v="0"/>
    <x v="0"/>
    <x v="0"/>
    <x v="1"/>
    <x v="0"/>
    <x v="1"/>
    <n v="37086"/>
    <n v="9753.49"/>
    <x v="1"/>
    <x v="2"/>
    <x v="1"/>
    <x v="47"/>
  </r>
  <r>
    <s v="ID1156"/>
    <s v="Mr. Cary"/>
    <x v="826"/>
    <n v="8.0500000000000007"/>
    <s v="Yes"/>
    <x v="0"/>
    <x v="0"/>
    <x v="1"/>
    <x v="1"/>
    <x v="0"/>
    <x v="0"/>
    <n v="25753"/>
    <n v="9748.91"/>
    <x v="1"/>
    <x v="1"/>
    <x v="0"/>
    <x v="2"/>
  </r>
  <r>
    <s v="ID1157"/>
    <s v="Mr. Steven"/>
    <x v="117"/>
    <n v="9.8800000000000008"/>
    <s v="Yes"/>
    <x v="0"/>
    <x v="0"/>
    <x v="1"/>
    <x v="1"/>
    <x v="0"/>
    <x v="0"/>
    <n v="25798"/>
    <n v="9724.5300000000007"/>
    <x v="2"/>
    <x v="1"/>
    <x v="3"/>
    <x v="2"/>
  </r>
  <r>
    <s v="ID1158"/>
    <s v="Mr. Jose"/>
    <x v="781"/>
    <n v="7.42"/>
    <s v="Yes"/>
    <x v="0"/>
    <x v="0"/>
    <x v="1"/>
    <x v="1"/>
    <x v="0"/>
    <x v="0"/>
    <n v="25823"/>
    <n v="9722.77"/>
    <x v="2"/>
    <x v="1"/>
    <x v="4"/>
    <x v="2"/>
  </r>
  <r>
    <s v="ID1159"/>
    <s v="Ms. Tatiana"/>
    <x v="401"/>
    <n v="8.4499999999999993"/>
    <s v="Yes"/>
    <x v="0"/>
    <x v="0"/>
    <x v="3"/>
    <x v="1"/>
    <x v="1"/>
    <x v="0"/>
    <n v="27572"/>
    <n v="9715.84"/>
    <x v="1"/>
    <x v="1"/>
    <x v="2"/>
    <x v="27"/>
  </r>
  <r>
    <s v="ID1160"/>
    <s v="Mr. Dan"/>
    <x v="827"/>
    <n v="6.21"/>
    <s v="No"/>
    <x v="0"/>
    <x v="0"/>
    <x v="1"/>
    <x v="1"/>
    <x v="1"/>
    <x v="1"/>
    <n v="26490"/>
    <n v="9710.7099999999991"/>
    <x v="1"/>
    <x v="1"/>
    <x v="13"/>
    <x v="28"/>
  </r>
  <r>
    <s v="ID1161"/>
    <s v="Ms. Liisa"/>
    <x v="828"/>
    <n v="4.6500000000000004"/>
    <s v="No"/>
    <x v="0"/>
    <x v="0"/>
    <x v="0"/>
    <x v="1"/>
    <x v="0"/>
    <x v="2"/>
    <n v="28387"/>
    <n v="9704.67"/>
    <x v="1"/>
    <x v="0"/>
    <x v="2"/>
    <x v="29"/>
  </r>
  <r>
    <s v="ID1162"/>
    <s v="Ms. Kathryn"/>
    <x v="829"/>
    <n v="5.87"/>
    <s v="Yes"/>
    <x v="0"/>
    <x v="0"/>
    <x v="3"/>
    <x v="1"/>
    <x v="2"/>
    <x v="1"/>
    <n v="23688"/>
    <n v="9698.42"/>
    <x v="2"/>
    <x v="0"/>
    <x v="0"/>
    <x v="13"/>
  </r>
  <r>
    <s v="ID1163"/>
    <s v="Mr. Maxwell"/>
    <x v="830"/>
    <n v="4.24"/>
    <s v="Yes"/>
    <x v="0"/>
    <x v="0"/>
    <x v="1"/>
    <x v="1"/>
    <x v="2"/>
    <x v="2"/>
    <n v="24366"/>
    <n v="9684.2900000000009"/>
    <x v="2"/>
    <x v="2"/>
    <x v="0"/>
    <x v="24"/>
  </r>
  <r>
    <s v="ID1164"/>
    <s v="Ms. Pascale"/>
    <x v="831"/>
    <n v="7.81"/>
    <s v="Yes"/>
    <x v="0"/>
    <x v="0"/>
    <x v="0"/>
    <x v="1"/>
    <x v="0"/>
    <x v="0"/>
    <n v="29806"/>
    <n v="9664.34"/>
    <x v="1"/>
    <x v="0"/>
    <x v="3"/>
    <x v="36"/>
  </r>
  <r>
    <s v="ID1165"/>
    <s v="Ms. Becca"/>
    <x v="705"/>
    <n v="9.85"/>
    <s v="No"/>
    <x v="0"/>
    <x v="0"/>
    <x v="0"/>
    <x v="1"/>
    <x v="0"/>
    <x v="0"/>
    <n v="27218"/>
    <n v="9653.81"/>
    <x v="1"/>
    <x v="2"/>
    <x v="3"/>
    <x v="19"/>
  </r>
  <r>
    <s v="ID1166"/>
    <s v="Ms. Grace"/>
    <x v="832"/>
    <n v="6.94"/>
    <s v="No"/>
    <x v="0"/>
    <x v="0"/>
    <x v="0"/>
    <x v="1"/>
    <x v="3"/>
    <x v="0"/>
    <n v="26133"/>
    <n v="9644.25"/>
    <x v="1"/>
    <x v="1"/>
    <x v="1"/>
    <x v="14"/>
  </r>
  <r>
    <s v="ID1167"/>
    <s v="Ms. Samantha"/>
    <x v="396"/>
    <n v="11.3"/>
    <s v="Yes"/>
    <x v="0"/>
    <x v="0"/>
    <x v="1"/>
    <x v="1"/>
    <x v="0"/>
    <x v="0"/>
    <n v="25841"/>
    <n v="9634.5400000000009"/>
    <x v="1"/>
    <x v="2"/>
    <x v="3"/>
    <x v="2"/>
  </r>
  <r>
    <s v="ID1168"/>
    <s v="Mrs. Nicole"/>
    <x v="833"/>
    <n v="9.23"/>
    <s v="No"/>
    <x v="0"/>
    <x v="0"/>
    <x v="0"/>
    <x v="1"/>
    <x v="1"/>
    <x v="0"/>
    <n v="25011"/>
    <n v="9630.91"/>
    <x v="2"/>
    <x v="2"/>
    <x v="0"/>
    <x v="0"/>
  </r>
  <r>
    <s v="ID1169"/>
    <s v="Mr. David"/>
    <x v="67"/>
    <n v="4.37"/>
    <s v="No"/>
    <x v="0"/>
    <x v="0"/>
    <x v="1"/>
    <x v="1"/>
    <x v="0"/>
    <x v="2"/>
    <n v="26595"/>
    <n v="9630.4"/>
    <x v="1"/>
    <x v="2"/>
    <x v="3"/>
    <x v="28"/>
  </r>
  <r>
    <s v="ID1170"/>
    <s v="Mr. Grant"/>
    <x v="834"/>
    <n v="5.76"/>
    <s v="No"/>
    <x v="0"/>
    <x v="1"/>
    <x v="3"/>
    <x v="1"/>
    <x v="1"/>
    <x v="1"/>
    <n v="29208"/>
    <n v="9630.2999999999993"/>
    <x v="1"/>
    <x v="2"/>
    <x v="13"/>
    <x v="18"/>
  </r>
  <r>
    <s v="ID1171"/>
    <s v="Mrs. Sophia"/>
    <x v="78"/>
    <n v="4.96"/>
    <s v="No"/>
    <x v="0"/>
    <x v="0"/>
    <x v="3"/>
    <x v="1"/>
    <x v="0"/>
    <x v="2"/>
    <n v="35969"/>
    <n v="9628.7900000000009"/>
    <x v="1"/>
    <x v="2"/>
    <x v="11"/>
    <x v="44"/>
  </r>
  <r>
    <s v="ID1172"/>
    <s v="Ms. Christina"/>
    <x v="835"/>
    <n v="11.04"/>
    <s v="Yes"/>
    <x v="0"/>
    <x v="0"/>
    <x v="1"/>
    <x v="1"/>
    <x v="0"/>
    <x v="0"/>
    <n v="25918"/>
    <n v="9625.92"/>
    <x v="1"/>
    <x v="0"/>
    <x v="3"/>
    <x v="2"/>
  </r>
  <r>
    <s v="ID1173"/>
    <s v="Mr. Sam"/>
    <x v="277"/>
    <n v="7.81"/>
    <s v="Yes"/>
    <x v="0"/>
    <x v="0"/>
    <x v="3"/>
    <x v="1"/>
    <x v="1"/>
    <x v="0"/>
    <n v="27696"/>
    <n v="9620.33"/>
    <x v="2"/>
    <x v="0"/>
    <x v="1"/>
    <x v="27"/>
  </r>
  <r>
    <s v="ID1174"/>
    <s v="Mrs. Haley"/>
    <x v="183"/>
    <n v="4.55"/>
    <s v="No"/>
    <x v="0"/>
    <x v="0"/>
    <x v="0"/>
    <x v="1"/>
    <x v="1"/>
    <x v="2"/>
    <n v="30192"/>
    <n v="9619.18"/>
    <x v="1"/>
    <x v="1"/>
    <x v="14"/>
    <x v="37"/>
  </r>
  <r>
    <s v="ID1175"/>
    <s v="Mr. Ethan"/>
    <x v="836"/>
    <n v="6.13"/>
    <s v="No"/>
    <x v="0"/>
    <x v="0"/>
    <x v="1"/>
    <x v="1"/>
    <x v="1"/>
    <x v="1"/>
    <n v="26660"/>
    <n v="9617.66"/>
    <x v="2"/>
    <x v="0"/>
    <x v="4"/>
    <x v="28"/>
  </r>
  <r>
    <s v="ID1176"/>
    <s v="Mr. Andrew"/>
    <x v="837"/>
    <n v="6.04"/>
    <s v="Yes"/>
    <x v="0"/>
    <x v="0"/>
    <x v="3"/>
    <x v="1"/>
    <x v="2"/>
    <x v="1"/>
    <n v="23726"/>
    <n v="9597.6299999999992"/>
    <x v="2"/>
    <x v="0"/>
    <x v="0"/>
    <x v="13"/>
  </r>
  <r>
    <s v="ID1177"/>
    <s v="Mr. Mark"/>
    <x v="757"/>
    <n v="8.85"/>
    <s v="Yes"/>
    <x v="0"/>
    <x v="0"/>
    <x v="0"/>
    <x v="1"/>
    <x v="0"/>
    <x v="0"/>
    <n v="29877"/>
    <n v="9584.0400000000009"/>
    <x v="1"/>
    <x v="1"/>
    <x v="13"/>
    <x v="36"/>
  </r>
  <r>
    <s v="ID1178"/>
    <s v="Ms. Kasey"/>
    <x v="838"/>
    <n v="10.54"/>
    <s v="No"/>
    <x v="0"/>
    <x v="0"/>
    <x v="1"/>
    <x v="1"/>
    <x v="0"/>
    <x v="0"/>
    <n v="26996"/>
    <n v="9583.89"/>
    <x v="1"/>
    <x v="0"/>
    <x v="1"/>
    <x v="30"/>
  </r>
  <r>
    <s v="ID1179"/>
    <s v="Mr. Jeff"/>
    <x v="839"/>
    <n v="4.37"/>
    <s v="Yes"/>
    <x v="0"/>
    <x v="0"/>
    <x v="1"/>
    <x v="1"/>
    <x v="2"/>
    <x v="2"/>
    <n v="24445"/>
    <n v="9582.5400000000009"/>
    <x v="2"/>
    <x v="2"/>
    <x v="0"/>
    <x v="24"/>
  </r>
  <r>
    <s v="ID1180"/>
    <s v="Ms. Amy"/>
    <x v="361"/>
    <n v="9.6300000000000008"/>
    <s v="No"/>
    <x v="0"/>
    <x v="0"/>
    <x v="1"/>
    <x v="1"/>
    <x v="2"/>
    <x v="0"/>
    <n v="26999"/>
    <n v="9566.99"/>
    <x v="1"/>
    <x v="1"/>
    <x v="1"/>
    <x v="30"/>
  </r>
  <r>
    <s v="ID1181"/>
    <s v="Mr. Adam"/>
    <x v="606"/>
    <n v="10.37"/>
    <s v="No"/>
    <x v="0"/>
    <x v="0"/>
    <x v="0"/>
    <x v="1"/>
    <x v="0"/>
    <x v="0"/>
    <n v="27255"/>
    <n v="9563.0300000000007"/>
    <x v="2"/>
    <x v="1"/>
    <x v="3"/>
    <x v="19"/>
  </r>
  <r>
    <s v="ID1182"/>
    <s v="Ms. Kristin"/>
    <x v="840"/>
    <n v="5.44"/>
    <s v="No"/>
    <x v="0"/>
    <x v="0"/>
    <x v="1"/>
    <x v="1"/>
    <x v="0"/>
    <x v="2"/>
    <n v="26564"/>
    <n v="9549.57"/>
    <x v="1"/>
    <x v="1"/>
    <x v="0"/>
    <x v="28"/>
  </r>
  <r>
    <s v="ID1183"/>
    <s v="Ms. Mary-Lynn"/>
    <x v="841"/>
    <n v="5.19"/>
    <s v="No"/>
    <x v="0"/>
    <x v="0"/>
    <x v="1"/>
    <x v="1"/>
    <x v="0"/>
    <x v="2"/>
    <n v="26564"/>
    <n v="9541.7000000000007"/>
    <x v="1"/>
    <x v="1"/>
    <x v="2"/>
    <x v="28"/>
  </r>
  <r>
    <s v="ID1184"/>
    <s v="Mrs. Jamie"/>
    <x v="842"/>
    <n v="11.8"/>
    <s v="Yes"/>
    <x v="0"/>
    <x v="0"/>
    <x v="3"/>
    <x v="1"/>
    <x v="1"/>
    <x v="0"/>
    <n v="27603"/>
    <n v="9540.17"/>
    <x v="1"/>
    <x v="2"/>
    <x v="2"/>
    <x v="27"/>
  </r>
  <r>
    <s v="ID1185"/>
    <s v="Mr. Jeffrey"/>
    <x v="401"/>
    <n v="8.3800000000000008"/>
    <s v="No"/>
    <x v="0"/>
    <x v="0"/>
    <x v="1"/>
    <x v="1"/>
    <x v="1"/>
    <x v="0"/>
    <n v="27019"/>
    <n v="9538.65"/>
    <x v="1"/>
    <x v="0"/>
    <x v="13"/>
    <x v="30"/>
  </r>
  <r>
    <s v="ID1186"/>
    <s v="Ms. Nicole"/>
    <x v="419"/>
    <n v="7.58"/>
    <s v="No"/>
    <x v="0"/>
    <x v="0"/>
    <x v="0"/>
    <x v="1"/>
    <x v="1"/>
    <x v="0"/>
    <n v="26266"/>
    <n v="9528.9"/>
    <x v="1"/>
    <x v="2"/>
    <x v="3"/>
    <x v="14"/>
  </r>
  <r>
    <s v="ID1187"/>
    <s v="Ms. Audrey"/>
    <x v="843"/>
    <n v="4.6100000000000003"/>
    <s v="No"/>
    <x v="0"/>
    <x v="0"/>
    <x v="3"/>
    <x v="1"/>
    <x v="0"/>
    <x v="2"/>
    <n v="33838"/>
    <n v="9507.68"/>
    <x v="1"/>
    <x v="1"/>
    <x v="1"/>
    <x v="34"/>
  </r>
  <r>
    <s v="ID1188"/>
    <s v="Mr. Jacob"/>
    <x v="617"/>
    <n v="4.7"/>
    <s v="Yes"/>
    <x v="0"/>
    <x v="1"/>
    <x v="3"/>
    <x v="1"/>
    <x v="0"/>
    <x v="2"/>
    <n v="25439"/>
    <n v="9504.31"/>
    <x v="2"/>
    <x v="2"/>
    <x v="0"/>
    <x v="16"/>
  </r>
  <r>
    <s v="ID1189"/>
    <s v="Mr. Daniel"/>
    <x v="376"/>
    <n v="6.05"/>
    <s v="Yes"/>
    <x v="0"/>
    <x v="0"/>
    <x v="0"/>
    <x v="1"/>
    <x v="2"/>
    <x v="1"/>
    <n v="28092"/>
    <n v="9500.57"/>
    <x v="1"/>
    <x v="0"/>
    <x v="6"/>
    <x v="1"/>
  </r>
  <r>
    <s v="ID1190"/>
    <s v="Mr. Marc"/>
    <x v="844"/>
    <n v="5.63"/>
    <s v="Yes"/>
    <x v="0"/>
    <x v="1"/>
    <x v="3"/>
    <x v="1"/>
    <x v="1"/>
    <x v="2"/>
    <n v="25358"/>
    <n v="9487.64"/>
    <x v="1"/>
    <x v="2"/>
    <x v="0"/>
    <x v="0"/>
  </r>
  <r>
    <s v="ID1191"/>
    <s v="Mr. Mark"/>
    <x v="845"/>
    <n v="6.06"/>
    <s v="No"/>
    <x v="0"/>
    <x v="1"/>
    <x v="3"/>
    <x v="1"/>
    <x v="1"/>
    <x v="1"/>
    <n v="29053"/>
    <n v="9453.92"/>
    <x v="1"/>
    <x v="2"/>
    <x v="13"/>
    <x v="18"/>
  </r>
  <r>
    <s v="ID1192"/>
    <s v="Mr. Dan"/>
    <x v="558"/>
    <n v="5.19"/>
    <s v="No"/>
    <x v="0"/>
    <x v="0"/>
    <x v="3"/>
    <x v="1"/>
    <x v="0"/>
    <x v="2"/>
    <n v="32095"/>
    <n v="9448.42"/>
    <x v="1"/>
    <x v="0"/>
    <x v="13"/>
    <x v="38"/>
  </r>
  <r>
    <s v="ID1193"/>
    <s v="Ms. Gabriela"/>
    <x v="352"/>
    <n v="8.9600000000000009"/>
    <s v="No"/>
    <x v="0"/>
    <x v="0"/>
    <x v="0"/>
    <x v="1"/>
    <x v="1"/>
    <x v="0"/>
    <n v="27188"/>
    <n v="9447.3799999999992"/>
    <x v="1"/>
    <x v="0"/>
    <x v="2"/>
    <x v="30"/>
  </r>
  <r>
    <s v="ID1194"/>
    <s v="Ms. Amanda"/>
    <x v="384"/>
    <n v="11.39"/>
    <s v="No"/>
    <x v="0"/>
    <x v="0"/>
    <x v="0"/>
    <x v="1"/>
    <x v="1"/>
    <x v="0"/>
    <n v="27360"/>
    <n v="9447.25"/>
    <x v="1"/>
    <x v="1"/>
    <x v="2"/>
    <x v="19"/>
  </r>
  <r>
    <s v="ID1195"/>
    <s v="Ms. Dara"/>
    <x v="846"/>
    <n v="4.0599999999999996"/>
    <s v="Yes"/>
    <x v="0"/>
    <x v="0"/>
    <x v="0"/>
    <x v="1"/>
    <x v="0"/>
    <x v="2"/>
    <n v="28067"/>
    <n v="9432.93"/>
    <x v="1"/>
    <x v="1"/>
    <x v="2"/>
    <x v="1"/>
  </r>
  <r>
    <s v="ID1196"/>
    <s v="Ms. Rachelle"/>
    <x v="65"/>
    <n v="5.23"/>
    <s v="Yes"/>
    <x v="0"/>
    <x v="0"/>
    <x v="0"/>
    <x v="1"/>
    <x v="0"/>
    <x v="2"/>
    <n v="28063"/>
    <n v="9414.92"/>
    <x v="1"/>
    <x v="2"/>
    <x v="3"/>
    <x v="1"/>
  </r>
  <r>
    <s v="ID1197"/>
    <s v="Ms. Brenda"/>
    <x v="67"/>
    <n v="5.05"/>
    <s v="Yes"/>
    <x v="0"/>
    <x v="0"/>
    <x v="0"/>
    <x v="1"/>
    <x v="0"/>
    <x v="2"/>
    <n v="28050"/>
    <n v="9411.01"/>
    <x v="1"/>
    <x v="0"/>
    <x v="2"/>
    <x v="1"/>
  </r>
  <r>
    <s v="ID1198"/>
    <s v="Mr. Tim"/>
    <x v="573"/>
    <n v="7.34"/>
    <s v="No"/>
    <x v="0"/>
    <x v="0"/>
    <x v="0"/>
    <x v="1"/>
    <x v="0"/>
    <x v="0"/>
    <n v="26226"/>
    <n v="9391.35"/>
    <x v="2"/>
    <x v="0"/>
    <x v="3"/>
    <x v="14"/>
  </r>
  <r>
    <s v="ID1199"/>
    <s v="Mr. Sylvain"/>
    <x v="63"/>
    <n v="8.1300000000000008"/>
    <s v="No"/>
    <x v="0"/>
    <x v="0"/>
    <x v="0"/>
    <x v="1"/>
    <x v="0"/>
    <x v="0"/>
    <n v="26296"/>
    <n v="9386.16"/>
    <x v="2"/>
    <x v="2"/>
    <x v="0"/>
    <x v="14"/>
  </r>
  <r>
    <s v="ID1200"/>
    <s v="Mrs. Lisa"/>
    <x v="847"/>
    <n v="6.68"/>
    <s v="Yes"/>
    <x v="0"/>
    <x v="0"/>
    <x v="3"/>
    <x v="1"/>
    <x v="1"/>
    <x v="0"/>
    <n v="27730"/>
    <n v="9380.75"/>
    <x v="1"/>
    <x v="2"/>
    <x v="2"/>
    <x v="27"/>
  </r>
  <r>
    <s v="ID1201"/>
    <s v="Mr. Ryan"/>
    <x v="848"/>
    <n v="11.51"/>
    <s v="No"/>
    <x v="0"/>
    <x v="0"/>
    <x v="0"/>
    <x v="1"/>
    <x v="0"/>
    <x v="0"/>
    <n v="26263"/>
    <n v="9377.9"/>
    <x v="1"/>
    <x v="1"/>
    <x v="0"/>
    <x v="14"/>
  </r>
  <r>
    <s v="ID1202"/>
    <s v="Mrs. Kaitlin"/>
    <x v="849"/>
    <n v="6.02"/>
    <s v="Yes"/>
    <x v="0"/>
    <x v="1"/>
    <x v="3"/>
    <x v="1"/>
    <x v="1"/>
    <x v="1"/>
    <n v="25531"/>
    <n v="9377.4500000000007"/>
    <x v="1"/>
    <x v="0"/>
    <x v="0"/>
    <x v="16"/>
  </r>
  <r>
    <s v="ID1203"/>
    <s v="Mr. William"/>
    <x v="329"/>
    <n v="7.96"/>
    <s v="No"/>
    <x v="0"/>
    <x v="0"/>
    <x v="0"/>
    <x v="1"/>
    <x v="2"/>
    <x v="0"/>
    <n v="26214"/>
    <n v="9361.33"/>
    <x v="2"/>
    <x v="1"/>
    <x v="4"/>
    <x v="14"/>
  </r>
  <r>
    <s v="ID1204"/>
    <s v="Mr. Bruce"/>
    <x v="314"/>
    <n v="6.01"/>
    <s v="Yes"/>
    <x v="0"/>
    <x v="0"/>
    <x v="3"/>
    <x v="1"/>
    <x v="0"/>
    <x v="1"/>
    <n v="32325"/>
    <n v="9344.2000000000007"/>
    <x v="1"/>
    <x v="1"/>
    <x v="13"/>
    <x v="23"/>
  </r>
  <r>
    <s v="ID1205"/>
    <s v="Mrs. Veronica"/>
    <x v="850"/>
    <n v="5.9"/>
    <s v="Yes"/>
    <x v="0"/>
    <x v="0"/>
    <x v="0"/>
    <x v="1"/>
    <x v="0"/>
    <x v="1"/>
    <n v="35350"/>
    <n v="9338.61"/>
    <x v="1"/>
    <x v="1"/>
    <x v="11"/>
    <x v="45"/>
  </r>
  <r>
    <s v="ID1206"/>
    <s v="Mr. Warren"/>
    <x v="851"/>
    <n v="4.49"/>
    <s v="Yes"/>
    <x v="0"/>
    <x v="0"/>
    <x v="3"/>
    <x v="1"/>
    <x v="0"/>
    <x v="2"/>
    <n v="32333"/>
    <n v="9320.26"/>
    <x v="1"/>
    <x v="1"/>
    <x v="1"/>
    <x v="23"/>
  </r>
  <r>
    <s v="ID1207"/>
    <s v="Mrs. Daniela"/>
    <x v="852"/>
    <n v="6.25"/>
    <s v="No"/>
    <x v="0"/>
    <x v="0"/>
    <x v="0"/>
    <x v="1"/>
    <x v="1"/>
    <x v="1"/>
    <n v="28410"/>
    <n v="9315.41"/>
    <x v="1"/>
    <x v="1"/>
    <x v="2"/>
    <x v="29"/>
  </r>
  <r>
    <s v="ID1208"/>
    <s v="Ms. Deirdre"/>
    <x v="853"/>
    <n v="9.6199999999999992"/>
    <s v="Yes"/>
    <x v="0"/>
    <x v="1"/>
    <x v="3"/>
    <x v="1"/>
    <x v="2"/>
    <x v="0"/>
    <n v="23170"/>
    <n v="9310.81"/>
    <x v="2"/>
    <x v="1"/>
    <x v="0"/>
    <x v="5"/>
  </r>
  <r>
    <s v="ID1209"/>
    <s v="Mr. Mathias"/>
    <x v="684"/>
    <n v="11.06"/>
    <s v="No"/>
    <x v="0"/>
    <x v="0"/>
    <x v="1"/>
    <x v="1"/>
    <x v="0"/>
    <x v="0"/>
    <n v="26953"/>
    <n v="9304.7000000000007"/>
    <x v="2"/>
    <x v="0"/>
    <x v="0"/>
    <x v="30"/>
  </r>
  <r>
    <s v="ID1210"/>
    <s v="Mr. Matthew"/>
    <x v="854"/>
    <n v="6.11"/>
    <s v="Yes"/>
    <x v="0"/>
    <x v="0"/>
    <x v="0"/>
    <x v="1"/>
    <x v="1"/>
    <x v="1"/>
    <n v="28067"/>
    <n v="9301.89"/>
    <x v="1"/>
    <x v="1"/>
    <x v="1"/>
    <x v="1"/>
  </r>
  <r>
    <s v="ID1211"/>
    <s v="Mr. Kurt"/>
    <x v="32"/>
    <n v="11.49"/>
    <s v="No"/>
    <x v="0"/>
    <x v="0"/>
    <x v="1"/>
    <x v="1"/>
    <x v="0"/>
    <x v="0"/>
    <n v="26925"/>
    <n v="9290.14"/>
    <x v="2"/>
    <x v="0"/>
    <x v="4"/>
    <x v="30"/>
  </r>
  <r>
    <s v="ID1212"/>
    <s v="Mr. Samuel"/>
    <x v="277"/>
    <n v="8.68"/>
    <s v="No"/>
    <x v="0"/>
    <x v="0"/>
    <x v="1"/>
    <x v="1"/>
    <x v="1"/>
    <x v="0"/>
    <n v="26953"/>
    <n v="9288.0300000000007"/>
    <x v="1"/>
    <x v="0"/>
    <x v="10"/>
    <x v="30"/>
  </r>
  <r>
    <s v="ID1213"/>
    <s v="Mrs. Emily"/>
    <x v="855"/>
    <n v="5.68"/>
    <s v="Yes"/>
    <x v="0"/>
    <x v="1"/>
    <x v="3"/>
    <x v="1"/>
    <x v="1"/>
    <x v="2"/>
    <n v="25533"/>
    <n v="9285.8700000000008"/>
    <x v="1"/>
    <x v="0"/>
    <x v="0"/>
    <x v="16"/>
  </r>
  <r>
    <s v="ID1214"/>
    <s v="Ms. Tiffany"/>
    <x v="97"/>
    <n v="8.4499999999999993"/>
    <s v="No"/>
    <x v="0"/>
    <x v="0"/>
    <x v="0"/>
    <x v="1"/>
    <x v="0"/>
    <x v="0"/>
    <n v="26116"/>
    <n v="9283.56"/>
    <x v="1"/>
    <x v="0"/>
    <x v="0"/>
    <x v="14"/>
  </r>
  <r>
    <s v="ID1215"/>
    <s v="Mr. Alex"/>
    <x v="304"/>
    <n v="8.51"/>
    <s v="No"/>
    <x v="0"/>
    <x v="0"/>
    <x v="1"/>
    <x v="1"/>
    <x v="1"/>
    <x v="0"/>
    <n v="26964"/>
    <n v="9282.48"/>
    <x v="2"/>
    <x v="2"/>
    <x v="4"/>
    <x v="30"/>
  </r>
  <r>
    <s v="ID1216"/>
    <s v="Ms. Alice"/>
    <x v="856"/>
    <n v="7.62"/>
    <s v="No"/>
    <x v="0"/>
    <x v="0"/>
    <x v="0"/>
    <x v="1"/>
    <x v="2"/>
    <x v="0"/>
    <n v="26151"/>
    <n v="9264.7999999999993"/>
    <x v="1"/>
    <x v="1"/>
    <x v="3"/>
    <x v="14"/>
  </r>
  <r>
    <s v="ID1217"/>
    <s v="Ms. Allison"/>
    <x v="467"/>
    <n v="10.18"/>
    <s v="No"/>
    <x v="0"/>
    <x v="0"/>
    <x v="0"/>
    <x v="1"/>
    <x v="1"/>
    <x v="0"/>
    <n v="27262"/>
    <n v="9249.5"/>
    <x v="1"/>
    <x v="1"/>
    <x v="1"/>
    <x v="19"/>
  </r>
  <r>
    <s v="ID1218"/>
    <s v="Mr. Johannes"/>
    <x v="857"/>
    <n v="5.36"/>
    <s v="No"/>
    <x v="0"/>
    <x v="0"/>
    <x v="0"/>
    <x v="1"/>
    <x v="1"/>
    <x v="2"/>
    <n v="29499"/>
    <n v="9247.94"/>
    <x v="1"/>
    <x v="1"/>
    <x v="13"/>
    <x v="25"/>
  </r>
  <r>
    <s v="ID1219"/>
    <s v="Mr. Stephen"/>
    <x v="247"/>
    <n v="11.78"/>
    <s v="Yes"/>
    <x v="0"/>
    <x v="0"/>
    <x v="3"/>
    <x v="1"/>
    <x v="1"/>
    <x v="0"/>
    <n v="27734"/>
    <n v="9225.26"/>
    <x v="2"/>
    <x v="0"/>
    <x v="5"/>
    <x v="27"/>
  </r>
  <r>
    <s v="ID1220"/>
    <s v="Mr. Jon"/>
    <x v="366"/>
    <n v="10.82"/>
    <s v="Yes"/>
    <x v="0"/>
    <x v="0"/>
    <x v="0"/>
    <x v="1"/>
    <x v="1"/>
    <x v="0"/>
    <n v="29925"/>
    <n v="9222.4"/>
    <x v="1"/>
    <x v="0"/>
    <x v="9"/>
    <x v="36"/>
  </r>
  <r>
    <s v="ID1221"/>
    <s v="Mr. Fasil"/>
    <x v="858"/>
    <n v="7.73"/>
    <s v="Yes"/>
    <x v="0"/>
    <x v="0"/>
    <x v="3"/>
    <x v="1"/>
    <x v="0"/>
    <x v="0"/>
    <n v="31771"/>
    <n v="9210.06"/>
    <x v="1"/>
    <x v="0"/>
    <x v="13"/>
    <x v="26"/>
  </r>
  <r>
    <s v="ID1222"/>
    <s v="Ms. Megan"/>
    <x v="387"/>
    <n v="6.24"/>
    <s v="Yes"/>
    <x v="0"/>
    <x v="0"/>
    <x v="0"/>
    <x v="1"/>
    <x v="2"/>
    <x v="1"/>
    <n v="28013"/>
    <n v="9193.84"/>
    <x v="1"/>
    <x v="1"/>
    <x v="1"/>
    <x v="1"/>
  </r>
  <r>
    <s v="ID1223"/>
    <s v="Ms. Lisa"/>
    <x v="859"/>
    <n v="10.42"/>
    <s v="No"/>
    <x v="0"/>
    <x v="0"/>
    <x v="1"/>
    <x v="1"/>
    <x v="2"/>
    <x v="0"/>
    <n v="27023"/>
    <n v="9182.17"/>
    <x v="1"/>
    <x v="0"/>
    <x v="3"/>
    <x v="30"/>
  </r>
  <r>
    <s v="ID1224"/>
    <s v="Mr. Doron"/>
    <x v="860"/>
    <n v="11.11"/>
    <s v="No"/>
    <x v="0"/>
    <x v="0"/>
    <x v="0"/>
    <x v="1"/>
    <x v="0"/>
    <x v="0"/>
    <n v="26296"/>
    <n v="9174.14"/>
    <x v="2"/>
    <x v="1"/>
    <x v="1"/>
    <x v="14"/>
  </r>
  <r>
    <s v="ID1225"/>
    <s v="Ms. Katharina"/>
    <x v="861"/>
    <n v="7.67"/>
    <s v="Yes"/>
    <x v="0"/>
    <x v="0"/>
    <x v="1"/>
    <x v="1"/>
    <x v="2"/>
    <x v="0"/>
    <n v="25865"/>
    <n v="9171.75"/>
    <x v="1"/>
    <x v="2"/>
    <x v="1"/>
    <x v="2"/>
  </r>
  <r>
    <s v="ID1226"/>
    <s v="Mr. Carl"/>
    <x v="851"/>
    <n v="6.15"/>
    <s v="No"/>
    <x v="0"/>
    <x v="0"/>
    <x v="0"/>
    <x v="1"/>
    <x v="0"/>
    <x v="1"/>
    <n v="33108"/>
    <n v="9159.51"/>
    <x v="1"/>
    <x v="2"/>
    <x v="13"/>
    <x v="3"/>
  </r>
  <r>
    <s v="ID1227"/>
    <s v="Ms. Kelsey"/>
    <x v="256"/>
    <n v="5.71"/>
    <s v="No"/>
    <x v="0"/>
    <x v="0"/>
    <x v="0"/>
    <x v="1"/>
    <x v="1"/>
    <x v="1"/>
    <n v="30293"/>
    <n v="9147.5"/>
    <x v="1"/>
    <x v="1"/>
    <x v="1"/>
    <x v="37"/>
  </r>
  <r>
    <s v="ID1228"/>
    <s v="Mr. Stephen"/>
    <x v="862"/>
    <n v="8.6999999999999993"/>
    <s v="Yes"/>
    <x v="0"/>
    <x v="0"/>
    <x v="1"/>
    <x v="1"/>
    <x v="0"/>
    <x v="0"/>
    <n v="25859"/>
    <n v="9144.57"/>
    <x v="2"/>
    <x v="2"/>
    <x v="3"/>
    <x v="2"/>
  </r>
  <r>
    <s v="ID1229"/>
    <s v="Mr. Dan"/>
    <x v="97"/>
    <n v="9.0399999999999991"/>
    <s v="Yes"/>
    <x v="0"/>
    <x v="0"/>
    <x v="1"/>
    <x v="1"/>
    <x v="0"/>
    <x v="0"/>
    <n v="25792"/>
    <n v="9140.9500000000007"/>
    <x v="2"/>
    <x v="0"/>
    <x v="0"/>
    <x v="2"/>
  </r>
  <r>
    <s v="ID1230"/>
    <s v="Ms. Katie"/>
    <x v="460"/>
    <n v="5.61"/>
    <s v="No"/>
    <x v="0"/>
    <x v="0"/>
    <x v="0"/>
    <x v="1"/>
    <x v="1"/>
    <x v="2"/>
    <n v="28461"/>
    <n v="9101.7999999999993"/>
    <x v="1"/>
    <x v="1"/>
    <x v="3"/>
    <x v="29"/>
  </r>
  <r>
    <s v="ID1231"/>
    <s v="Ms. Melissa"/>
    <x v="863"/>
    <n v="8.1199999999999992"/>
    <s v="No"/>
    <x v="0"/>
    <x v="0"/>
    <x v="0"/>
    <x v="1"/>
    <x v="2"/>
    <x v="0"/>
    <n v="24055"/>
    <n v="9095.94"/>
    <x v="2"/>
    <x v="1"/>
    <x v="3"/>
    <x v="11"/>
  </r>
  <r>
    <s v="ID1232"/>
    <s v="Ms. Kara"/>
    <x v="524"/>
    <n v="4.74"/>
    <s v="No"/>
    <x v="0"/>
    <x v="0"/>
    <x v="0"/>
    <x v="1"/>
    <x v="1"/>
    <x v="2"/>
    <n v="28433"/>
    <n v="9095.07"/>
    <x v="1"/>
    <x v="2"/>
    <x v="2"/>
    <x v="29"/>
  </r>
  <r>
    <s v="ID1233"/>
    <s v="Mr. Juan"/>
    <x v="864"/>
    <n v="4.0599999999999996"/>
    <s v="No"/>
    <x v="0"/>
    <x v="0"/>
    <x v="1"/>
    <x v="1"/>
    <x v="0"/>
    <x v="2"/>
    <n v="26635"/>
    <n v="9058.73"/>
    <x v="2"/>
    <x v="2"/>
    <x v="0"/>
    <x v="28"/>
  </r>
  <r>
    <s v="ID1234"/>
    <s v="Mr. John"/>
    <x v="103"/>
    <n v="5.69"/>
    <s v="No"/>
    <x v="0"/>
    <x v="0"/>
    <x v="1"/>
    <x v="1"/>
    <x v="0"/>
    <x v="2"/>
    <n v="26640"/>
    <n v="9048.0300000000007"/>
    <x v="1"/>
    <x v="2"/>
    <x v="0"/>
    <x v="28"/>
  </r>
  <r>
    <s v="ID1235"/>
    <s v="Mrs. Sarah"/>
    <x v="142"/>
    <n v="5.66"/>
    <s v="No"/>
    <x v="0"/>
    <x v="1"/>
    <x v="3"/>
    <x v="1"/>
    <x v="0"/>
    <x v="2"/>
    <n v="34304"/>
    <n v="9010.2000000000007"/>
    <x v="1"/>
    <x v="0"/>
    <x v="11"/>
    <x v="20"/>
  </r>
  <r>
    <s v="ID1236"/>
    <s v="Mrs. Kristin"/>
    <x v="865"/>
    <n v="4.32"/>
    <s v="No"/>
    <x v="0"/>
    <x v="1"/>
    <x v="3"/>
    <x v="1"/>
    <x v="1"/>
    <x v="2"/>
    <n v="29205"/>
    <n v="8998.43"/>
    <x v="1"/>
    <x v="1"/>
    <x v="14"/>
    <x v="18"/>
  </r>
  <r>
    <s v="ID1237"/>
    <s v="Ms. Casey"/>
    <x v="386"/>
    <n v="8.2899999999999991"/>
    <s v="No"/>
    <x v="0"/>
    <x v="0"/>
    <x v="1"/>
    <x v="1"/>
    <x v="1"/>
    <x v="0"/>
    <n v="26948"/>
    <n v="8988.16"/>
    <x v="1"/>
    <x v="1"/>
    <x v="1"/>
    <x v="30"/>
  </r>
  <r>
    <s v="ID1238"/>
    <s v="Mr. Samuel"/>
    <x v="866"/>
    <n v="10.46"/>
    <s v="No"/>
    <x v="0"/>
    <x v="0"/>
    <x v="0"/>
    <x v="1"/>
    <x v="0"/>
    <x v="0"/>
    <n v="27231"/>
    <n v="8978.19"/>
    <x v="1"/>
    <x v="2"/>
    <x v="0"/>
    <x v="19"/>
  </r>
  <r>
    <s v="ID1239"/>
    <s v="Mr. Braulio"/>
    <x v="117"/>
    <n v="11.96"/>
    <s v="No"/>
    <x v="0"/>
    <x v="0"/>
    <x v="0"/>
    <x v="1"/>
    <x v="0"/>
    <x v="0"/>
    <n v="27280"/>
    <n v="8968.33"/>
    <x v="2"/>
    <x v="2"/>
    <x v="3"/>
    <x v="19"/>
  </r>
  <r>
    <s v="ID1240"/>
    <s v="Ms. Anne-Marie"/>
    <x v="388"/>
    <n v="4.25"/>
    <s v="Yes"/>
    <x v="0"/>
    <x v="1"/>
    <x v="3"/>
    <x v="1"/>
    <x v="2"/>
    <x v="2"/>
    <n v="30512"/>
    <n v="8965.7999999999993"/>
    <x v="1"/>
    <x v="0"/>
    <x v="1"/>
    <x v="33"/>
  </r>
  <r>
    <s v="ID1241"/>
    <s v="Mr. Samuel"/>
    <x v="588"/>
    <n v="8.33"/>
    <s v="No"/>
    <x v="0"/>
    <x v="0"/>
    <x v="0"/>
    <x v="1"/>
    <x v="0"/>
    <x v="0"/>
    <n v="27258"/>
    <n v="8964.06"/>
    <x v="2"/>
    <x v="2"/>
    <x v="4"/>
    <x v="19"/>
  </r>
  <r>
    <s v="ID1242"/>
    <s v="Mrs. Yuki"/>
    <x v="867"/>
    <n v="4.29"/>
    <s v="No"/>
    <x v="0"/>
    <x v="0"/>
    <x v="3"/>
    <x v="1"/>
    <x v="0"/>
    <x v="2"/>
    <n v="33874"/>
    <n v="8954.99"/>
    <x v="1"/>
    <x v="0"/>
    <x v="11"/>
    <x v="34"/>
  </r>
  <r>
    <s v="ID1243"/>
    <s v="Mr. Rafer"/>
    <x v="30"/>
    <n v="6.32"/>
    <s v="Yes"/>
    <x v="0"/>
    <x v="0"/>
    <x v="0"/>
    <x v="1"/>
    <x v="0"/>
    <x v="1"/>
    <n v="28119"/>
    <n v="8944.1200000000008"/>
    <x v="2"/>
    <x v="2"/>
    <x v="0"/>
    <x v="1"/>
  </r>
  <r>
    <s v="ID1244"/>
    <s v="Ms. Claire"/>
    <x v="380"/>
    <n v="5.65"/>
    <s v="No"/>
    <x v="0"/>
    <x v="0"/>
    <x v="1"/>
    <x v="1"/>
    <x v="1"/>
    <x v="2"/>
    <n v="26456"/>
    <n v="8932.08"/>
    <x v="1"/>
    <x v="1"/>
    <x v="3"/>
    <x v="14"/>
  </r>
  <r>
    <s v="ID1245"/>
    <s v="Ms. Erynn"/>
    <x v="868"/>
    <n v="8.41"/>
    <s v="Yes"/>
    <x v="0"/>
    <x v="0"/>
    <x v="3"/>
    <x v="1"/>
    <x v="1"/>
    <x v="0"/>
    <n v="27582"/>
    <n v="8930.93"/>
    <x v="1"/>
    <x v="2"/>
    <x v="1"/>
    <x v="27"/>
  </r>
  <r>
    <s v="ID1246"/>
    <s v="Mr. Mahesh"/>
    <x v="869"/>
    <n v="11.96"/>
    <s v="Yes"/>
    <x v="0"/>
    <x v="0"/>
    <x v="0"/>
    <x v="1"/>
    <x v="2"/>
    <x v="0"/>
    <n v="24721"/>
    <n v="8908.4699999999993"/>
    <x v="2"/>
    <x v="2"/>
    <x v="0"/>
    <x v="22"/>
  </r>
  <r>
    <s v="ID1247"/>
    <s v="Mr. Stanley"/>
    <x v="870"/>
    <n v="5.17"/>
    <s v="Yes"/>
    <x v="0"/>
    <x v="1"/>
    <x v="3"/>
    <x v="1"/>
    <x v="0"/>
    <x v="2"/>
    <n v="35762"/>
    <n v="8906.14"/>
    <x v="1"/>
    <x v="2"/>
    <x v="1"/>
    <x v="31"/>
  </r>
  <r>
    <s v="ID1248"/>
    <s v="Mr. Gregory"/>
    <x v="507"/>
    <n v="8.76"/>
    <s v="No"/>
    <x v="0"/>
    <x v="0"/>
    <x v="0"/>
    <x v="1"/>
    <x v="2"/>
    <x v="0"/>
    <n v="28840"/>
    <n v="8891.14"/>
    <x v="1"/>
    <x v="0"/>
    <x v="6"/>
    <x v="9"/>
  </r>
  <r>
    <s v="ID1249"/>
    <s v="Mr. Eric"/>
    <x v="871"/>
    <n v="7.99"/>
    <s v="No"/>
    <x v="0"/>
    <x v="0"/>
    <x v="1"/>
    <x v="1"/>
    <x v="1"/>
    <x v="0"/>
    <n v="26916"/>
    <n v="8890.59"/>
    <x v="1"/>
    <x v="0"/>
    <x v="1"/>
    <x v="30"/>
  </r>
  <r>
    <s v="ID1250"/>
    <s v="Ms. Rachel"/>
    <x v="456"/>
    <n v="8.59"/>
    <s v="No"/>
    <x v="0"/>
    <x v="0"/>
    <x v="0"/>
    <x v="1"/>
    <x v="0"/>
    <x v="0"/>
    <n v="27198"/>
    <n v="8871.15"/>
    <x v="1"/>
    <x v="0"/>
    <x v="0"/>
    <x v="19"/>
  </r>
  <r>
    <s v="ID1251"/>
    <s v="Mr. Fritz"/>
    <x v="723"/>
    <n v="6.14"/>
    <s v="No"/>
    <x v="0"/>
    <x v="0"/>
    <x v="1"/>
    <x v="1"/>
    <x v="0"/>
    <x v="1"/>
    <n v="26625"/>
    <n v="8835.26"/>
    <x v="2"/>
    <x v="2"/>
    <x v="1"/>
    <x v="28"/>
  </r>
  <r>
    <s v="ID1252"/>
    <s v="Mr. Brad"/>
    <x v="421"/>
    <n v="4.08"/>
    <s v="No"/>
    <x v="0"/>
    <x v="0"/>
    <x v="1"/>
    <x v="1"/>
    <x v="1"/>
    <x v="2"/>
    <n v="26617"/>
    <n v="8827.2099999999991"/>
    <x v="2"/>
    <x v="1"/>
    <x v="1"/>
    <x v="28"/>
  </r>
  <r>
    <s v="ID1253"/>
    <s v="Ms. Claire"/>
    <x v="117"/>
    <n v="6.25"/>
    <s v="Yes"/>
    <x v="0"/>
    <x v="0"/>
    <x v="0"/>
    <x v="1"/>
    <x v="0"/>
    <x v="1"/>
    <n v="27955"/>
    <n v="8825.09"/>
    <x v="1"/>
    <x v="0"/>
    <x v="3"/>
    <x v="1"/>
  </r>
  <r>
    <s v="ID1254"/>
    <s v="Mrs. Jennifer"/>
    <x v="872"/>
    <n v="5.94"/>
    <s v="Yes"/>
    <x v="0"/>
    <x v="0"/>
    <x v="3"/>
    <x v="1"/>
    <x v="0"/>
    <x v="1"/>
    <n v="32377"/>
    <n v="8824.27"/>
    <x v="1"/>
    <x v="1"/>
    <x v="14"/>
    <x v="23"/>
  </r>
  <r>
    <s v="ID1255"/>
    <s v="Ms. Maria"/>
    <x v="764"/>
    <n v="6.45"/>
    <s v="Yes"/>
    <x v="0"/>
    <x v="0"/>
    <x v="0"/>
    <x v="1"/>
    <x v="0"/>
    <x v="1"/>
    <n v="28052"/>
    <n v="8823.99"/>
    <x v="1"/>
    <x v="0"/>
    <x v="2"/>
    <x v="1"/>
  </r>
  <r>
    <s v="ID1256"/>
    <s v="Ms. Katherine"/>
    <x v="692"/>
    <n v="5.74"/>
    <s v="Yes"/>
    <x v="0"/>
    <x v="0"/>
    <x v="0"/>
    <x v="1"/>
    <x v="1"/>
    <x v="1"/>
    <n v="27925"/>
    <n v="8823.2800000000007"/>
    <x v="1"/>
    <x v="1"/>
    <x v="3"/>
    <x v="1"/>
  </r>
  <r>
    <s v="ID1257"/>
    <s v="Mr. Michael"/>
    <x v="873"/>
    <n v="4.43"/>
    <s v="Yes"/>
    <x v="0"/>
    <x v="0"/>
    <x v="0"/>
    <x v="1"/>
    <x v="0"/>
    <x v="2"/>
    <n v="37202"/>
    <n v="8821.8799999999992"/>
    <x v="1"/>
    <x v="0"/>
    <x v="8"/>
    <x v="47"/>
  </r>
  <r>
    <s v="ID1258"/>
    <s v="Ms. Roxanne"/>
    <x v="874"/>
    <n v="6.5"/>
    <s v="No"/>
    <x v="0"/>
    <x v="0"/>
    <x v="0"/>
    <x v="1"/>
    <x v="2"/>
    <x v="0"/>
    <n v="23983"/>
    <n v="8800.49"/>
    <x v="2"/>
    <x v="2"/>
    <x v="0"/>
    <x v="11"/>
  </r>
  <r>
    <s v="ID1259"/>
    <s v="Mr. Israel"/>
    <x v="875"/>
    <n v="8.75"/>
    <s v="No"/>
    <x v="0"/>
    <x v="0"/>
    <x v="0"/>
    <x v="1"/>
    <x v="0"/>
    <x v="0"/>
    <n v="26102"/>
    <n v="8798.59"/>
    <x v="1"/>
    <x v="1"/>
    <x v="3"/>
    <x v="14"/>
  </r>
  <r>
    <s v="ID1260"/>
    <s v="Mr. Samalya"/>
    <x v="876"/>
    <n v="11.96"/>
    <s v="No"/>
    <x v="0"/>
    <x v="0"/>
    <x v="0"/>
    <x v="1"/>
    <x v="1"/>
    <x v="0"/>
    <n v="26168"/>
    <n v="8782.4699999999993"/>
    <x v="1"/>
    <x v="0"/>
    <x v="3"/>
    <x v="14"/>
  </r>
  <r>
    <s v="ID1261"/>
    <s v="Mr. Peter"/>
    <x v="67"/>
    <n v="10.54"/>
    <s v="No"/>
    <x v="0"/>
    <x v="0"/>
    <x v="0"/>
    <x v="1"/>
    <x v="0"/>
    <x v="0"/>
    <n v="27278"/>
    <n v="8765.25"/>
    <x v="1"/>
    <x v="0"/>
    <x v="1"/>
    <x v="19"/>
  </r>
  <r>
    <s v="ID1262"/>
    <s v="Ms. Alicia"/>
    <x v="305"/>
    <n v="4.54"/>
    <s v="Yes"/>
    <x v="0"/>
    <x v="1"/>
    <x v="3"/>
    <x v="1"/>
    <x v="2"/>
    <x v="2"/>
    <n v="25455"/>
    <n v="8760.1200000000008"/>
    <x v="1"/>
    <x v="1"/>
    <x v="0"/>
    <x v="16"/>
  </r>
  <r>
    <s v="ID1263"/>
    <s v="Ms. Sarah"/>
    <x v="441"/>
    <n v="5.71"/>
    <s v="No"/>
    <x v="0"/>
    <x v="0"/>
    <x v="0"/>
    <x v="1"/>
    <x v="0"/>
    <x v="1"/>
    <n v="36395"/>
    <n v="8747.68"/>
    <x v="1"/>
    <x v="0"/>
    <x v="3"/>
    <x v="35"/>
  </r>
  <r>
    <s v="ID1264"/>
    <s v="Mr. Guomin"/>
    <x v="877"/>
    <n v="6.25"/>
    <s v="Yes"/>
    <x v="0"/>
    <x v="0"/>
    <x v="0"/>
    <x v="1"/>
    <x v="0"/>
    <x v="1"/>
    <n v="27928"/>
    <n v="8733.23"/>
    <x v="1"/>
    <x v="0"/>
    <x v="1"/>
    <x v="1"/>
  </r>
  <r>
    <s v="ID1265"/>
    <s v="Mr. Javier"/>
    <x v="625"/>
    <n v="9.4700000000000006"/>
    <s v="No"/>
    <x v="0"/>
    <x v="0"/>
    <x v="1"/>
    <x v="1"/>
    <x v="1"/>
    <x v="0"/>
    <n v="26840"/>
    <n v="8703.4599999999991"/>
    <x v="2"/>
    <x v="0"/>
    <x v="3"/>
    <x v="30"/>
  </r>
  <r>
    <s v="ID1266"/>
    <s v="Mr. Matt"/>
    <x v="724"/>
    <n v="5.7"/>
    <s v="No"/>
    <x v="0"/>
    <x v="0"/>
    <x v="0"/>
    <x v="1"/>
    <x v="1"/>
    <x v="1"/>
    <n v="29522"/>
    <n v="8701.84"/>
    <x v="1"/>
    <x v="0"/>
    <x v="13"/>
    <x v="25"/>
  </r>
  <r>
    <s v="ID1267"/>
    <s v="Mr. Thomas"/>
    <x v="878"/>
    <n v="11.18"/>
    <s v="No"/>
    <x v="0"/>
    <x v="0"/>
    <x v="1"/>
    <x v="1"/>
    <x v="2"/>
    <x v="0"/>
    <n v="26948"/>
    <n v="8688.86"/>
    <x v="1"/>
    <x v="1"/>
    <x v="6"/>
    <x v="30"/>
  </r>
  <r>
    <s v="ID1268"/>
    <s v="Ms. Martha"/>
    <x v="879"/>
    <n v="10.98"/>
    <s v="No"/>
    <x v="0"/>
    <x v="0"/>
    <x v="0"/>
    <x v="1"/>
    <x v="0"/>
    <x v="0"/>
    <n v="27257"/>
    <n v="8671.19"/>
    <x v="1"/>
    <x v="1"/>
    <x v="1"/>
    <x v="19"/>
  </r>
  <r>
    <s v="ID1269"/>
    <s v="Ms. Alicia"/>
    <x v="880"/>
    <n v="5.1100000000000003"/>
    <s v="Yes"/>
    <x v="0"/>
    <x v="1"/>
    <x v="3"/>
    <x v="1"/>
    <x v="2"/>
    <x v="2"/>
    <n v="25425"/>
    <n v="8665.14"/>
    <x v="1"/>
    <x v="0"/>
    <x v="0"/>
    <x v="16"/>
  </r>
  <r>
    <s v="ID1270"/>
    <s v="Ms. Jennifer"/>
    <x v="881"/>
    <n v="10.24"/>
    <s v="No"/>
    <x v="0"/>
    <x v="0"/>
    <x v="0"/>
    <x v="1"/>
    <x v="2"/>
    <x v="0"/>
    <n v="24036"/>
    <n v="8665.09"/>
    <x v="2"/>
    <x v="2"/>
    <x v="1"/>
    <x v="11"/>
  </r>
  <r>
    <s v="ID1271"/>
    <s v="Mr. Michael"/>
    <x v="882"/>
    <n v="7.71"/>
    <s v="Yes"/>
    <x v="0"/>
    <x v="0"/>
    <x v="3"/>
    <x v="1"/>
    <x v="2"/>
    <x v="0"/>
    <n v="27609"/>
    <n v="8627.5400000000009"/>
    <x v="1"/>
    <x v="2"/>
    <x v="6"/>
    <x v="27"/>
  </r>
  <r>
    <s v="ID1272"/>
    <s v="Mr. Eddie"/>
    <x v="419"/>
    <n v="6.03"/>
    <s v="No"/>
    <x v="0"/>
    <x v="0"/>
    <x v="0"/>
    <x v="1"/>
    <x v="1"/>
    <x v="1"/>
    <n v="28370"/>
    <n v="8615.2999999999993"/>
    <x v="1"/>
    <x v="0"/>
    <x v="3"/>
    <x v="29"/>
  </r>
  <r>
    <s v="ID1273"/>
    <s v="Mr. Maxime"/>
    <x v="352"/>
    <n v="5.96"/>
    <s v="No"/>
    <x v="0"/>
    <x v="1"/>
    <x v="3"/>
    <x v="1"/>
    <x v="1"/>
    <x v="1"/>
    <n v="29053"/>
    <n v="8606.2199999999993"/>
    <x v="0"/>
    <x v="2"/>
    <x v="7"/>
    <x v="18"/>
  </r>
  <r>
    <s v="ID1274"/>
    <s v="Mr. Mark"/>
    <x v="883"/>
    <n v="4.16"/>
    <s v="No"/>
    <x v="0"/>
    <x v="0"/>
    <x v="0"/>
    <x v="1"/>
    <x v="2"/>
    <x v="2"/>
    <n v="28413"/>
    <n v="8605.36"/>
    <x v="1"/>
    <x v="2"/>
    <x v="0"/>
    <x v="29"/>
  </r>
  <r>
    <s v="ID1275"/>
    <s v="Mr. Adam"/>
    <x v="636"/>
    <n v="6.11"/>
    <s v="No"/>
    <x v="0"/>
    <x v="0"/>
    <x v="0"/>
    <x v="1"/>
    <x v="2"/>
    <x v="1"/>
    <n v="28441"/>
    <n v="8604.48"/>
    <x v="2"/>
    <x v="2"/>
    <x v="4"/>
    <x v="29"/>
  </r>
  <r>
    <s v="ID1276"/>
    <s v="Mr. Justin"/>
    <x v="288"/>
    <n v="5.97"/>
    <s v="No"/>
    <x v="0"/>
    <x v="0"/>
    <x v="0"/>
    <x v="1"/>
    <x v="2"/>
    <x v="1"/>
    <n v="28392"/>
    <n v="8603.82"/>
    <x v="1"/>
    <x v="1"/>
    <x v="9"/>
    <x v="29"/>
  </r>
  <r>
    <s v="ID1277"/>
    <s v="Ms. Svetlana"/>
    <x v="688"/>
    <n v="10.81"/>
    <s v="No"/>
    <x v="0"/>
    <x v="0"/>
    <x v="1"/>
    <x v="1"/>
    <x v="1"/>
    <x v="0"/>
    <n v="26856"/>
    <n v="8601.33"/>
    <x v="1"/>
    <x v="1"/>
    <x v="0"/>
    <x v="30"/>
  </r>
  <r>
    <s v="ID1278"/>
    <s v="Ms. Jana"/>
    <x v="884"/>
    <n v="5.7"/>
    <s v="Yes"/>
    <x v="0"/>
    <x v="1"/>
    <x v="3"/>
    <x v="1"/>
    <x v="0"/>
    <x v="1"/>
    <n v="30522"/>
    <n v="8596.83"/>
    <x v="1"/>
    <x v="0"/>
    <x v="0"/>
    <x v="33"/>
  </r>
  <r>
    <s v="ID1279"/>
    <s v="Ms. Laura"/>
    <x v="885"/>
    <n v="4.7699999999999996"/>
    <s v="Yes"/>
    <x v="0"/>
    <x v="1"/>
    <x v="3"/>
    <x v="1"/>
    <x v="2"/>
    <x v="2"/>
    <n v="30680"/>
    <n v="8582.2999999999993"/>
    <x v="1"/>
    <x v="1"/>
    <x v="0"/>
    <x v="33"/>
  </r>
  <r>
    <s v="ID1280"/>
    <s v="Mr. Torrey"/>
    <x v="886"/>
    <n v="4.25"/>
    <s v="No"/>
    <x v="0"/>
    <x v="0"/>
    <x v="3"/>
    <x v="1"/>
    <x v="0"/>
    <x v="2"/>
    <n v="32092"/>
    <n v="8573.2999999999993"/>
    <x v="1"/>
    <x v="2"/>
    <x v="13"/>
    <x v="38"/>
  </r>
  <r>
    <s v="ID1281"/>
    <s v="Mr. Paul"/>
    <x v="865"/>
    <n v="5.52"/>
    <s v="No"/>
    <x v="0"/>
    <x v="0"/>
    <x v="0"/>
    <x v="1"/>
    <x v="1"/>
    <x v="2"/>
    <n v="30291"/>
    <n v="8572.0400000000009"/>
    <x v="1"/>
    <x v="2"/>
    <x v="13"/>
    <x v="37"/>
  </r>
  <r>
    <s v="ID1282"/>
    <s v="Ms. Jennifer"/>
    <x v="887"/>
    <n v="6.53"/>
    <s v="Yes"/>
    <x v="0"/>
    <x v="0"/>
    <x v="3"/>
    <x v="1"/>
    <x v="0"/>
    <x v="0"/>
    <n v="27663"/>
    <n v="8569.86"/>
    <x v="1"/>
    <x v="0"/>
    <x v="0"/>
    <x v="27"/>
  </r>
  <r>
    <s v="ID1283"/>
    <s v="Mr. Erik"/>
    <x v="888"/>
    <n v="4.82"/>
    <s v="Yes"/>
    <x v="0"/>
    <x v="0"/>
    <x v="3"/>
    <x v="1"/>
    <x v="0"/>
    <x v="2"/>
    <n v="32407"/>
    <n v="8567.25"/>
    <x v="1"/>
    <x v="1"/>
    <x v="1"/>
    <x v="23"/>
  </r>
  <r>
    <s v="ID1284"/>
    <s v="Ms. Lana"/>
    <x v="889"/>
    <n v="11.94"/>
    <s v="Yes"/>
    <x v="0"/>
    <x v="0"/>
    <x v="3"/>
    <x v="1"/>
    <x v="0"/>
    <x v="0"/>
    <n v="27627"/>
    <n v="8556.91"/>
    <x v="1"/>
    <x v="1"/>
    <x v="3"/>
    <x v="27"/>
  </r>
  <r>
    <s v="ID1285"/>
    <s v="Ms. Rebecca"/>
    <x v="890"/>
    <n v="7.85"/>
    <s v="Yes"/>
    <x v="0"/>
    <x v="0"/>
    <x v="3"/>
    <x v="1"/>
    <x v="0"/>
    <x v="0"/>
    <n v="27612"/>
    <n v="8551.35"/>
    <x v="1"/>
    <x v="2"/>
    <x v="3"/>
    <x v="27"/>
  </r>
  <r>
    <s v="ID1286"/>
    <s v="Ms. Katie"/>
    <x v="891"/>
    <n v="8.01"/>
    <s v="Yes"/>
    <x v="0"/>
    <x v="0"/>
    <x v="3"/>
    <x v="1"/>
    <x v="1"/>
    <x v="0"/>
    <n v="30662"/>
    <n v="8547.69"/>
    <x v="1"/>
    <x v="1"/>
    <x v="0"/>
    <x v="33"/>
  </r>
  <r>
    <s v="ID1287"/>
    <s v="Ms. Elizabeth"/>
    <x v="892"/>
    <n v="7.4"/>
    <s v="Yes"/>
    <x v="0"/>
    <x v="0"/>
    <x v="3"/>
    <x v="1"/>
    <x v="2"/>
    <x v="0"/>
    <n v="27704"/>
    <n v="8539.67"/>
    <x v="1"/>
    <x v="0"/>
    <x v="3"/>
    <x v="27"/>
  </r>
  <r>
    <s v="ID1288"/>
    <s v="Ms. Sarah"/>
    <x v="893"/>
    <n v="8.3800000000000008"/>
    <s v="Yes"/>
    <x v="0"/>
    <x v="0"/>
    <x v="0"/>
    <x v="1"/>
    <x v="0"/>
    <x v="0"/>
    <n v="29947"/>
    <n v="8538.2900000000009"/>
    <x v="1"/>
    <x v="0"/>
    <x v="2"/>
    <x v="36"/>
  </r>
  <r>
    <s v="ID1289"/>
    <s v="Ms. Annie"/>
    <x v="362"/>
    <n v="11.56"/>
    <s v="Yes"/>
    <x v="0"/>
    <x v="0"/>
    <x v="3"/>
    <x v="1"/>
    <x v="2"/>
    <x v="0"/>
    <n v="30521"/>
    <n v="8534.67"/>
    <x v="1"/>
    <x v="0"/>
    <x v="2"/>
    <x v="33"/>
  </r>
  <r>
    <s v="ID1290"/>
    <s v="Ms. Annie"/>
    <x v="20"/>
    <n v="4.6100000000000003"/>
    <s v="No"/>
    <x v="0"/>
    <x v="0"/>
    <x v="0"/>
    <x v="1"/>
    <x v="0"/>
    <x v="2"/>
    <n v="28332"/>
    <n v="8527.5300000000007"/>
    <x v="1"/>
    <x v="2"/>
    <x v="0"/>
    <x v="29"/>
  </r>
  <r>
    <s v="ID1291"/>
    <s v="Ms. Lindsey"/>
    <x v="169"/>
    <n v="4.95"/>
    <s v="No"/>
    <x v="0"/>
    <x v="1"/>
    <x v="3"/>
    <x v="1"/>
    <x v="0"/>
    <x v="2"/>
    <n v="29080"/>
    <n v="8522"/>
    <x v="1"/>
    <x v="2"/>
    <x v="3"/>
    <x v="18"/>
  </r>
  <r>
    <s v="ID1292"/>
    <s v="Ms. Laura"/>
    <x v="107"/>
    <n v="5.04"/>
    <s v="No"/>
    <x v="0"/>
    <x v="0"/>
    <x v="0"/>
    <x v="1"/>
    <x v="0"/>
    <x v="2"/>
    <n v="28488"/>
    <n v="8520.0300000000007"/>
    <x v="1"/>
    <x v="0"/>
    <x v="3"/>
    <x v="29"/>
  </r>
  <r>
    <s v="ID1293"/>
    <s v="Ms. Amy"/>
    <x v="747"/>
    <n v="5.42"/>
    <s v="No"/>
    <x v="0"/>
    <x v="0"/>
    <x v="0"/>
    <x v="1"/>
    <x v="1"/>
    <x v="2"/>
    <n v="28297"/>
    <n v="8516.83"/>
    <x v="1"/>
    <x v="1"/>
    <x v="0"/>
    <x v="29"/>
  </r>
  <r>
    <s v="ID1294"/>
    <s v="Ms. Katarina"/>
    <x v="383"/>
    <n v="5.39"/>
    <s v="No"/>
    <x v="0"/>
    <x v="0"/>
    <x v="0"/>
    <x v="1"/>
    <x v="1"/>
    <x v="2"/>
    <n v="28485"/>
    <n v="8515.76"/>
    <x v="1"/>
    <x v="2"/>
    <x v="0"/>
    <x v="29"/>
  </r>
  <r>
    <s v="ID1295"/>
    <s v="Mr. B.J."/>
    <x v="894"/>
    <n v="6"/>
    <s v="No"/>
    <x v="0"/>
    <x v="1"/>
    <x v="3"/>
    <x v="1"/>
    <x v="0"/>
    <x v="1"/>
    <n v="34283"/>
    <n v="8471.65"/>
    <x v="1"/>
    <x v="1"/>
    <x v="1"/>
    <x v="20"/>
  </r>
  <r>
    <s v="ID1296"/>
    <s v="Ms. Alison"/>
    <x v="895"/>
    <n v="6.02"/>
    <s v="No"/>
    <x v="0"/>
    <x v="0"/>
    <x v="3"/>
    <x v="1"/>
    <x v="0"/>
    <x v="1"/>
    <n v="33856"/>
    <n v="8466.35"/>
    <x v="1"/>
    <x v="2"/>
    <x v="1"/>
    <x v="34"/>
  </r>
  <r>
    <s v="ID1297"/>
    <s v="Mr. Neil"/>
    <x v="896"/>
    <n v="4.62"/>
    <s v="No"/>
    <x v="0"/>
    <x v="0"/>
    <x v="1"/>
    <x v="1"/>
    <x v="0"/>
    <x v="2"/>
    <n v="26659"/>
    <n v="8457.82"/>
    <x v="1"/>
    <x v="0"/>
    <x v="3"/>
    <x v="28"/>
  </r>
  <r>
    <s v="ID1298"/>
    <s v="Mrs. Anne"/>
    <x v="897"/>
    <n v="5.59"/>
    <s v="No"/>
    <x v="0"/>
    <x v="0"/>
    <x v="3"/>
    <x v="1"/>
    <x v="1"/>
    <x v="2"/>
    <n v="30852"/>
    <n v="8450.82"/>
    <x v="1"/>
    <x v="2"/>
    <x v="14"/>
    <x v="32"/>
  </r>
  <r>
    <s v="ID1299"/>
    <s v="Ms. Sandra"/>
    <x v="898"/>
    <n v="5.18"/>
    <s v="Yes"/>
    <x v="0"/>
    <x v="0"/>
    <x v="1"/>
    <x v="1"/>
    <x v="2"/>
    <x v="2"/>
    <n v="24270"/>
    <n v="8448.66"/>
    <x v="2"/>
    <x v="1"/>
    <x v="0"/>
    <x v="24"/>
  </r>
  <r>
    <s v="ID1300"/>
    <s v="Mr. Robert"/>
    <x v="401"/>
    <n v="6.29"/>
    <s v="No"/>
    <x v="0"/>
    <x v="0"/>
    <x v="1"/>
    <x v="1"/>
    <x v="1"/>
    <x v="1"/>
    <n v="26546"/>
    <n v="8444.4699999999993"/>
    <x v="2"/>
    <x v="1"/>
    <x v="3"/>
    <x v="28"/>
  </r>
  <r>
    <s v="ID1301"/>
    <s v="Mr. Rodney"/>
    <x v="367"/>
    <n v="4.49"/>
    <s v="No"/>
    <x v="0"/>
    <x v="0"/>
    <x v="1"/>
    <x v="1"/>
    <x v="1"/>
    <x v="2"/>
    <n v="26551"/>
    <n v="8442.67"/>
    <x v="1"/>
    <x v="0"/>
    <x v="0"/>
    <x v="28"/>
  </r>
  <r>
    <s v="ID1302"/>
    <s v="Mr. Carl"/>
    <x v="899"/>
    <n v="11.82"/>
    <s v="Yes"/>
    <x v="0"/>
    <x v="1"/>
    <x v="3"/>
    <x v="1"/>
    <x v="2"/>
    <x v="0"/>
    <n v="23278"/>
    <n v="8440.0499999999993"/>
    <x v="2"/>
    <x v="2"/>
    <x v="0"/>
    <x v="8"/>
  </r>
  <r>
    <s v="ID1303"/>
    <s v="Mr. Maximilian"/>
    <x v="900"/>
    <n v="7.41"/>
    <s v="Yes"/>
    <x v="0"/>
    <x v="0"/>
    <x v="3"/>
    <x v="1"/>
    <x v="2"/>
    <x v="0"/>
    <n v="27665"/>
    <n v="8428.07"/>
    <x v="2"/>
    <x v="2"/>
    <x v="1"/>
    <x v="27"/>
  </r>
  <r>
    <s v="ID1304"/>
    <s v="Mr. Erik"/>
    <x v="88"/>
    <n v="5.97"/>
    <s v="No"/>
    <x v="0"/>
    <x v="0"/>
    <x v="0"/>
    <x v="1"/>
    <x v="0"/>
    <x v="1"/>
    <n v="28372"/>
    <n v="8413.4599999999991"/>
    <x v="2"/>
    <x v="1"/>
    <x v="1"/>
    <x v="29"/>
  </r>
  <r>
    <s v="ID1305"/>
    <s v="Mr. Christopher"/>
    <x v="402"/>
    <n v="5.74"/>
    <s v="No"/>
    <x v="0"/>
    <x v="1"/>
    <x v="3"/>
    <x v="1"/>
    <x v="0"/>
    <x v="1"/>
    <n v="29017"/>
    <n v="8410.0499999999993"/>
    <x v="1"/>
    <x v="2"/>
    <x v="1"/>
    <x v="18"/>
  </r>
  <r>
    <s v="ID1306"/>
    <s v="Mr. Eirik"/>
    <x v="830"/>
    <n v="9.85"/>
    <s v="No"/>
    <x v="0"/>
    <x v="0"/>
    <x v="0"/>
    <x v="1"/>
    <x v="2"/>
    <x v="0"/>
    <n v="26194"/>
    <n v="8400.01"/>
    <x v="1"/>
    <x v="0"/>
    <x v="0"/>
    <x v="14"/>
  </r>
  <r>
    <s v="ID1307"/>
    <s v="Mr. Rik"/>
    <x v="901"/>
    <n v="7.59"/>
    <s v="No"/>
    <x v="0"/>
    <x v="0"/>
    <x v="0"/>
    <x v="1"/>
    <x v="2"/>
    <x v="0"/>
    <n v="26180"/>
    <n v="8396.6200000000008"/>
    <x v="1"/>
    <x v="0"/>
    <x v="0"/>
    <x v="14"/>
  </r>
  <r>
    <s v="ID1308"/>
    <s v="Mr. Matthew"/>
    <x v="902"/>
    <n v="6.98"/>
    <s v="Yes"/>
    <x v="0"/>
    <x v="1"/>
    <x v="3"/>
    <x v="1"/>
    <x v="3"/>
    <x v="0"/>
    <n v="23275"/>
    <n v="8355.5400000000009"/>
    <x v="2"/>
    <x v="0"/>
    <x v="1"/>
    <x v="8"/>
  </r>
  <r>
    <s v="ID1309"/>
    <s v="Mr. Daniel"/>
    <x v="168"/>
    <n v="4.7300000000000004"/>
    <s v="Yes"/>
    <x v="0"/>
    <x v="0"/>
    <x v="0"/>
    <x v="1"/>
    <x v="0"/>
    <x v="2"/>
    <n v="27923"/>
    <n v="8347.16"/>
    <x v="1"/>
    <x v="1"/>
    <x v="0"/>
    <x v="1"/>
  </r>
  <r>
    <s v="ID1310"/>
    <s v="Mr. Yannick"/>
    <x v="903"/>
    <n v="4.76"/>
    <s v="Yes"/>
    <x v="0"/>
    <x v="0"/>
    <x v="0"/>
    <x v="1"/>
    <x v="0"/>
    <x v="2"/>
    <n v="27948"/>
    <n v="8342.91"/>
    <x v="2"/>
    <x v="1"/>
    <x v="4"/>
    <x v="1"/>
  </r>
  <r>
    <s v="ID1311"/>
    <s v="Mr. Sean"/>
    <x v="687"/>
    <n v="6.24"/>
    <s v="Yes"/>
    <x v="0"/>
    <x v="0"/>
    <x v="0"/>
    <x v="1"/>
    <x v="0"/>
    <x v="1"/>
    <n v="27961"/>
    <n v="8334.59"/>
    <x v="2"/>
    <x v="2"/>
    <x v="4"/>
    <x v="1"/>
  </r>
  <r>
    <s v="ID1312"/>
    <s v="Mr. Peter"/>
    <x v="408"/>
    <n v="5.44"/>
    <s v="Yes"/>
    <x v="0"/>
    <x v="0"/>
    <x v="0"/>
    <x v="1"/>
    <x v="0"/>
    <x v="2"/>
    <n v="27953"/>
    <n v="8334.4599999999991"/>
    <x v="2"/>
    <x v="2"/>
    <x v="4"/>
    <x v="1"/>
  </r>
  <r>
    <s v="ID1313"/>
    <s v="Ms. Sara"/>
    <x v="904"/>
    <n v="5.08"/>
    <s v="No"/>
    <x v="0"/>
    <x v="1"/>
    <x v="3"/>
    <x v="1"/>
    <x v="0"/>
    <x v="2"/>
    <n v="34142"/>
    <n v="8314.65"/>
    <x v="1"/>
    <x v="1"/>
    <x v="1"/>
    <x v="20"/>
  </r>
  <r>
    <s v="ID1314"/>
    <s v="Ms. Erin"/>
    <x v="60"/>
    <n v="4.87"/>
    <s v="No"/>
    <x v="0"/>
    <x v="1"/>
    <x v="3"/>
    <x v="1"/>
    <x v="0"/>
    <x v="2"/>
    <n v="29074"/>
    <n v="8310.84"/>
    <x v="1"/>
    <x v="2"/>
    <x v="1"/>
    <x v="18"/>
  </r>
  <r>
    <s v="ID1315"/>
    <s v="Mr. Thibaud"/>
    <x v="905"/>
    <n v="8.17"/>
    <s v="No"/>
    <x v="0"/>
    <x v="0"/>
    <x v="0"/>
    <x v="1"/>
    <x v="2"/>
    <x v="0"/>
    <n v="28667"/>
    <n v="8302.5400000000009"/>
    <x v="2"/>
    <x v="0"/>
    <x v="4"/>
    <x v="9"/>
  </r>
  <r>
    <s v="ID1316"/>
    <s v="Ms. Lisa"/>
    <x v="161"/>
    <n v="7.61"/>
    <s v="No"/>
    <x v="0"/>
    <x v="0"/>
    <x v="0"/>
    <x v="1"/>
    <x v="0"/>
    <x v="0"/>
    <n v="27186"/>
    <n v="8283.68"/>
    <x v="1"/>
    <x v="0"/>
    <x v="0"/>
    <x v="30"/>
  </r>
  <r>
    <s v="ID1317"/>
    <s v="Ms. Gretchen"/>
    <x v="201"/>
    <n v="10.1"/>
    <s v="No"/>
    <x v="0"/>
    <x v="0"/>
    <x v="0"/>
    <x v="1"/>
    <x v="0"/>
    <x v="0"/>
    <n v="27385"/>
    <n v="8280.6200000000008"/>
    <x v="1"/>
    <x v="2"/>
    <x v="0"/>
    <x v="19"/>
  </r>
  <r>
    <s v="ID1318"/>
    <s v="Ms. Martina"/>
    <x v="692"/>
    <n v="11.24"/>
    <s v="No"/>
    <x v="0"/>
    <x v="0"/>
    <x v="0"/>
    <x v="1"/>
    <x v="1"/>
    <x v="0"/>
    <n v="27298"/>
    <n v="8277.52"/>
    <x v="1"/>
    <x v="2"/>
    <x v="3"/>
    <x v="19"/>
  </r>
  <r>
    <s v="ID1319"/>
    <s v="Mr. Dustin"/>
    <x v="906"/>
    <n v="6.1"/>
    <s v="Yes"/>
    <x v="1"/>
    <x v="0"/>
    <x v="3"/>
    <x v="1"/>
    <x v="0"/>
    <x v="1"/>
    <n v="36858"/>
    <n v="8271.4599999999991"/>
    <x v="1"/>
    <x v="1"/>
    <x v="8"/>
    <x v="21"/>
  </r>
  <r>
    <s v="ID1320"/>
    <s v="Ms. Kelsey"/>
    <x v="907"/>
    <n v="6.98"/>
    <s v="No"/>
    <x v="0"/>
    <x v="0"/>
    <x v="0"/>
    <x v="1"/>
    <x v="2"/>
    <x v="0"/>
    <n v="27246"/>
    <n v="8269.0400000000009"/>
    <x v="1"/>
    <x v="1"/>
    <x v="3"/>
    <x v="19"/>
  </r>
  <r>
    <s v="ID1321"/>
    <s v="Mr. Daniel"/>
    <x v="908"/>
    <n v="4"/>
    <s v="Yes"/>
    <x v="0"/>
    <x v="0"/>
    <x v="3"/>
    <x v="1"/>
    <x v="2"/>
    <x v="2"/>
    <n v="23625"/>
    <n v="8268"/>
    <x v="2"/>
    <x v="0"/>
    <x v="0"/>
    <x v="13"/>
  </r>
  <r>
    <s v="ID1322"/>
    <s v="Ms. Saeger"/>
    <x v="424"/>
    <n v="4.2300000000000004"/>
    <s v="No"/>
    <x v="0"/>
    <x v="0"/>
    <x v="0"/>
    <x v="1"/>
    <x v="2"/>
    <x v="2"/>
    <n v="30221"/>
    <n v="8252.2800000000007"/>
    <x v="1"/>
    <x v="2"/>
    <x v="2"/>
    <x v="37"/>
  </r>
  <r>
    <s v="ID1323"/>
    <s v="Ms. Buzunesh"/>
    <x v="687"/>
    <n v="4.72"/>
    <s v="Yes"/>
    <x v="0"/>
    <x v="0"/>
    <x v="0"/>
    <x v="1"/>
    <x v="0"/>
    <x v="2"/>
    <n v="28005"/>
    <n v="8240.59"/>
    <x v="1"/>
    <x v="2"/>
    <x v="0"/>
    <x v="1"/>
  </r>
  <r>
    <s v="ID1324"/>
    <s v="Ms. Mirte"/>
    <x v="909"/>
    <n v="5.63"/>
    <s v="Yes"/>
    <x v="0"/>
    <x v="0"/>
    <x v="0"/>
    <x v="1"/>
    <x v="1"/>
    <x v="2"/>
    <n v="27941"/>
    <n v="8233.1"/>
    <x v="1"/>
    <x v="2"/>
    <x v="0"/>
    <x v="1"/>
  </r>
  <r>
    <s v="ID1325"/>
    <s v="Ms. Megan"/>
    <x v="586"/>
    <n v="5.83"/>
    <s v="Yes"/>
    <x v="0"/>
    <x v="0"/>
    <x v="0"/>
    <x v="1"/>
    <x v="1"/>
    <x v="1"/>
    <n v="28006"/>
    <n v="8232.64"/>
    <x v="1"/>
    <x v="0"/>
    <x v="0"/>
    <x v="1"/>
  </r>
  <r>
    <s v="ID1326"/>
    <s v="Ms. Kerry"/>
    <x v="326"/>
    <n v="9.23"/>
    <s v="No"/>
    <x v="0"/>
    <x v="0"/>
    <x v="0"/>
    <x v="1"/>
    <x v="1"/>
    <x v="0"/>
    <n v="28671"/>
    <n v="8219.2000000000007"/>
    <x v="1"/>
    <x v="2"/>
    <x v="0"/>
    <x v="9"/>
  </r>
  <r>
    <s v="ID1327"/>
    <s v="Ms. Kristin"/>
    <x v="390"/>
    <n v="9.89"/>
    <s v="No"/>
    <x v="0"/>
    <x v="0"/>
    <x v="0"/>
    <x v="1"/>
    <x v="2"/>
    <x v="0"/>
    <n v="28787"/>
    <n v="8211.1"/>
    <x v="1"/>
    <x v="0"/>
    <x v="0"/>
    <x v="9"/>
  </r>
  <r>
    <s v="ID1328"/>
    <s v="Mr. Christopher"/>
    <x v="910"/>
    <n v="12"/>
    <s v="No"/>
    <x v="0"/>
    <x v="0"/>
    <x v="0"/>
    <x v="1"/>
    <x v="3"/>
    <x v="0"/>
    <n v="22973"/>
    <n v="8188.12"/>
    <x v="2"/>
    <x v="0"/>
    <x v="0"/>
    <x v="5"/>
  </r>
  <r>
    <s v="ID1329"/>
    <s v="Mrs. Elizabeth"/>
    <x v="911"/>
    <n v="4.24"/>
    <s v="Yes"/>
    <x v="0"/>
    <x v="1"/>
    <x v="3"/>
    <x v="1"/>
    <x v="0"/>
    <x v="2"/>
    <n v="35724"/>
    <n v="8182.89"/>
    <x v="1"/>
    <x v="1"/>
    <x v="11"/>
    <x v="31"/>
  </r>
  <r>
    <s v="ID1330"/>
    <s v="Mr. Andrew"/>
    <x v="912"/>
    <n v="4.68"/>
    <s v="Yes"/>
    <x v="0"/>
    <x v="1"/>
    <x v="3"/>
    <x v="1"/>
    <x v="1"/>
    <x v="2"/>
    <n v="30475"/>
    <n v="8179.51"/>
    <x v="1"/>
    <x v="2"/>
    <x v="15"/>
    <x v="37"/>
  </r>
  <r>
    <s v="ID1331"/>
    <s v="Ms. Dawn"/>
    <x v="913"/>
    <n v="8.57"/>
    <s v="Yes"/>
    <x v="0"/>
    <x v="1"/>
    <x v="3"/>
    <x v="1"/>
    <x v="3"/>
    <x v="0"/>
    <n v="23320"/>
    <n v="8177.9"/>
    <x v="2"/>
    <x v="1"/>
    <x v="0"/>
    <x v="8"/>
  </r>
  <r>
    <s v="ID1332"/>
    <s v="Mr. Jonathan"/>
    <x v="26"/>
    <n v="4.0999999999999996"/>
    <s v="No"/>
    <x v="0"/>
    <x v="0"/>
    <x v="0"/>
    <x v="1"/>
    <x v="0"/>
    <x v="2"/>
    <n v="30130"/>
    <n v="8162.72"/>
    <x v="2"/>
    <x v="0"/>
    <x v="1"/>
    <x v="37"/>
  </r>
  <r>
    <s v="ID1333"/>
    <s v="Mrs. Gina"/>
    <x v="914"/>
    <n v="4.49"/>
    <s v="No"/>
    <x v="0"/>
    <x v="0"/>
    <x v="0"/>
    <x v="1"/>
    <x v="0"/>
    <x v="2"/>
    <n v="33045"/>
    <n v="8157.92"/>
    <x v="1"/>
    <x v="0"/>
    <x v="14"/>
    <x v="3"/>
  </r>
  <r>
    <s v="ID1334"/>
    <s v="Mr. Dino"/>
    <x v="172"/>
    <n v="8.8000000000000007"/>
    <s v="No"/>
    <x v="0"/>
    <x v="0"/>
    <x v="1"/>
    <x v="1"/>
    <x v="0"/>
    <x v="0"/>
    <n v="26910"/>
    <n v="8125.78"/>
    <x v="1"/>
    <x v="2"/>
    <x v="0"/>
    <x v="30"/>
  </r>
  <r>
    <s v="ID1335"/>
    <s v="Mr. Jan"/>
    <x v="28"/>
    <n v="7.93"/>
    <s v="No"/>
    <x v="0"/>
    <x v="0"/>
    <x v="1"/>
    <x v="1"/>
    <x v="0"/>
    <x v="0"/>
    <n v="26906"/>
    <n v="8124.41"/>
    <x v="2"/>
    <x v="1"/>
    <x v="0"/>
    <x v="30"/>
  </r>
  <r>
    <s v="ID1336"/>
    <s v="Mr. Jonathan"/>
    <x v="782"/>
    <n v="9.4499999999999993"/>
    <s v="No"/>
    <x v="0"/>
    <x v="0"/>
    <x v="1"/>
    <x v="1"/>
    <x v="0"/>
    <x v="0"/>
    <n v="27014"/>
    <n v="8116.68"/>
    <x v="2"/>
    <x v="1"/>
    <x v="3"/>
    <x v="30"/>
  </r>
  <r>
    <s v="ID1337"/>
    <s v="Mr. Mark"/>
    <x v="35"/>
    <n v="7.67"/>
    <s v="No"/>
    <x v="0"/>
    <x v="0"/>
    <x v="0"/>
    <x v="1"/>
    <x v="0"/>
    <x v="0"/>
    <n v="28734"/>
    <n v="8116.27"/>
    <x v="2"/>
    <x v="1"/>
    <x v="1"/>
    <x v="9"/>
  </r>
  <r>
    <s v="ID1338"/>
    <s v="Mrs. Mary"/>
    <x v="915"/>
    <n v="10.53"/>
    <s v="No"/>
    <x v="0"/>
    <x v="0"/>
    <x v="1"/>
    <x v="1"/>
    <x v="1"/>
    <x v="0"/>
    <n v="26948"/>
    <n v="8112.59"/>
    <x v="1"/>
    <x v="2"/>
    <x v="0"/>
    <x v="30"/>
  </r>
  <r>
    <s v="ID1339"/>
    <s v="Mr. Samuel"/>
    <x v="916"/>
    <n v="10.08"/>
    <s v="Yes"/>
    <x v="0"/>
    <x v="0"/>
    <x v="0"/>
    <x v="1"/>
    <x v="2"/>
    <x v="0"/>
    <n v="24633"/>
    <n v="8091.3"/>
    <x v="2"/>
    <x v="1"/>
    <x v="1"/>
    <x v="22"/>
  </r>
  <r>
    <s v="ID1340"/>
    <s v="Mr. Stan"/>
    <x v="917"/>
    <n v="11.39"/>
    <s v="Yes"/>
    <x v="0"/>
    <x v="0"/>
    <x v="3"/>
    <x v="1"/>
    <x v="0"/>
    <x v="0"/>
    <n v="27749"/>
    <n v="8083.92"/>
    <x v="2"/>
    <x v="0"/>
    <x v="0"/>
    <x v="27"/>
  </r>
  <r>
    <s v="ID1341"/>
    <s v="Mrs. Jessica"/>
    <x v="227"/>
    <n v="6.36"/>
    <s v="No"/>
    <x v="0"/>
    <x v="0"/>
    <x v="0"/>
    <x v="1"/>
    <x v="0"/>
    <x v="1"/>
    <n v="34619"/>
    <n v="8081.74"/>
    <x v="1"/>
    <x v="2"/>
    <x v="11"/>
    <x v="6"/>
  </r>
  <r>
    <s v="ID1342"/>
    <s v="Ms. Krysta"/>
    <x v="918"/>
    <n v="5.31"/>
    <s v="Yes"/>
    <x v="0"/>
    <x v="0"/>
    <x v="0"/>
    <x v="1"/>
    <x v="0"/>
    <x v="2"/>
    <n v="37131"/>
    <n v="8081.26"/>
    <x v="1"/>
    <x v="2"/>
    <x v="1"/>
    <x v="47"/>
  </r>
  <r>
    <s v="ID1343"/>
    <s v="Mrs. Natascia"/>
    <x v="29"/>
    <n v="4.74"/>
    <s v="No"/>
    <x v="0"/>
    <x v="1"/>
    <x v="3"/>
    <x v="1"/>
    <x v="0"/>
    <x v="2"/>
    <n v="34280"/>
    <n v="8077.41"/>
    <x v="1"/>
    <x v="1"/>
    <x v="11"/>
    <x v="20"/>
  </r>
  <r>
    <s v="ID1344"/>
    <s v="Ms. Jenny"/>
    <x v="919"/>
    <n v="11.35"/>
    <s v="No"/>
    <x v="0"/>
    <x v="0"/>
    <x v="0"/>
    <x v="1"/>
    <x v="2"/>
    <x v="0"/>
    <n v="24036"/>
    <n v="8071.57"/>
    <x v="2"/>
    <x v="1"/>
    <x v="3"/>
    <x v="11"/>
  </r>
  <r>
    <s v="ID1345"/>
    <s v="Mr. Brian"/>
    <x v="896"/>
    <n v="6.81"/>
    <s v="Yes"/>
    <x v="0"/>
    <x v="0"/>
    <x v="3"/>
    <x v="1"/>
    <x v="0"/>
    <x v="0"/>
    <n v="27743"/>
    <n v="8068.19"/>
    <x v="2"/>
    <x v="2"/>
    <x v="3"/>
    <x v="27"/>
  </r>
  <r>
    <s v="ID1346"/>
    <s v="Ms. Monica"/>
    <x v="920"/>
    <n v="8.06"/>
    <s v="No"/>
    <x v="0"/>
    <x v="0"/>
    <x v="0"/>
    <x v="1"/>
    <x v="2"/>
    <x v="0"/>
    <n v="23965"/>
    <n v="8067.83"/>
    <x v="2"/>
    <x v="1"/>
    <x v="0"/>
    <x v="11"/>
  </r>
  <r>
    <s v="ID1347"/>
    <s v="Mr. Tyler"/>
    <x v="67"/>
    <n v="6.74"/>
    <s v="Yes"/>
    <x v="0"/>
    <x v="0"/>
    <x v="3"/>
    <x v="1"/>
    <x v="0"/>
    <x v="0"/>
    <n v="27573"/>
    <n v="8062.76"/>
    <x v="2"/>
    <x v="0"/>
    <x v="3"/>
    <x v="27"/>
  </r>
  <r>
    <s v="ID1348"/>
    <s v="Ms. Kelly"/>
    <x v="921"/>
    <n v="6.54"/>
    <s v="Yes"/>
    <x v="0"/>
    <x v="0"/>
    <x v="1"/>
    <x v="1"/>
    <x v="2"/>
    <x v="0"/>
    <n v="25914"/>
    <n v="8062.31"/>
    <x v="1"/>
    <x v="1"/>
    <x v="0"/>
    <x v="2"/>
  </r>
  <r>
    <s v="ID1349"/>
    <s v="Mrs. Emily"/>
    <x v="411"/>
    <n v="5.4"/>
    <s v="No"/>
    <x v="0"/>
    <x v="0"/>
    <x v="0"/>
    <x v="1"/>
    <x v="1"/>
    <x v="2"/>
    <n v="30312"/>
    <n v="8059.68"/>
    <x v="1"/>
    <x v="0"/>
    <x v="1"/>
    <x v="37"/>
  </r>
  <r>
    <s v="ID1350"/>
    <s v="Mr. James"/>
    <x v="225"/>
    <n v="5.58"/>
    <s v="Yes"/>
    <x v="0"/>
    <x v="0"/>
    <x v="0"/>
    <x v="1"/>
    <x v="1"/>
    <x v="2"/>
    <n v="31379"/>
    <n v="8059.06"/>
    <x v="1"/>
    <x v="0"/>
    <x v="1"/>
    <x v="17"/>
  </r>
  <r>
    <s v="ID1351"/>
    <s v="Ms. Angie"/>
    <x v="64"/>
    <n v="5.84"/>
    <s v="No"/>
    <x v="0"/>
    <x v="1"/>
    <x v="3"/>
    <x v="1"/>
    <x v="0"/>
    <x v="1"/>
    <n v="37967"/>
    <n v="8035.64"/>
    <x v="1"/>
    <x v="2"/>
    <x v="1"/>
    <x v="39"/>
  </r>
  <r>
    <s v="ID1352"/>
    <s v="Mr. Michael"/>
    <x v="625"/>
    <n v="4.2"/>
    <s v="No"/>
    <x v="0"/>
    <x v="0"/>
    <x v="0"/>
    <x v="1"/>
    <x v="1"/>
    <x v="2"/>
    <n v="28435"/>
    <n v="8027.97"/>
    <x v="2"/>
    <x v="2"/>
    <x v="3"/>
    <x v="29"/>
  </r>
  <r>
    <s v="ID1353"/>
    <s v="Ms. Sabina"/>
    <x v="292"/>
    <n v="6.06"/>
    <s v="Yes"/>
    <x v="0"/>
    <x v="0"/>
    <x v="0"/>
    <x v="1"/>
    <x v="1"/>
    <x v="1"/>
    <n v="28114"/>
    <n v="8026.67"/>
    <x v="1"/>
    <x v="2"/>
    <x v="1"/>
    <x v="1"/>
  </r>
  <r>
    <s v="ID1354"/>
    <s v="Ms. Amy"/>
    <x v="18"/>
    <n v="7.57"/>
    <s v="No"/>
    <x v="0"/>
    <x v="0"/>
    <x v="0"/>
    <x v="1"/>
    <x v="0"/>
    <x v="0"/>
    <n v="28688"/>
    <n v="8023.14"/>
    <x v="1"/>
    <x v="0"/>
    <x v="1"/>
    <x v="9"/>
  </r>
  <r>
    <s v="ID1355"/>
    <s v="Ms. Victoria"/>
    <x v="713"/>
    <n v="6.15"/>
    <s v="No"/>
    <x v="0"/>
    <x v="0"/>
    <x v="0"/>
    <x v="1"/>
    <x v="0"/>
    <x v="1"/>
    <n v="32815"/>
    <n v="8021.11"/>
    <x v="1"/>
    <x v="1"/>
    <x v="1"/>
    <x v="4"/>
  </r>
  <r>
    <s v="ID1356"/>
    <s v="Ms. Amelia"/>
    <x v="381"/>
    <n v="4.5599999999999996"/>
    <s v="No"/>
    <x v="0"/>
    <x v="0"/>
    <x v="0"/>
    <x v="1"/>
    <x v="2"/>
    <x v="2"/>
    <n v="29533"/>
    <n v="8017.06"/>
    <x v="1"/>
    <x v="2"/>
    <x v="1"/>
    <x v="25"/>
  </r>
  <r>
    <s v="ID1357"/>
    <s v="Ms. Jackie"/>
    <x v="922"/>
    <n v="4.72"/>
    <s v="Yes"/>
    <x v="0"/>
    <x v="0"/>
    <x v="3"/>
    <x v="1"/>
    <x v="0"/>
    <x v="2"/>
    <n v="34960"/>
    <n v="8014.62"/>
    <x v="1"/>
    <x v="0"/>
    <x v="1"/>
    <x v="40"/>
  </r>
  <r>
    <s v="ID1358"/>
    <s v="Mr. Justin"/>
    <x v="923"/>
    <n v="7.98"/>
    <s v="No"/>
    <x v="0"/>
    <x v="0"/>
    <x v="0"/>
    <x v="1"/>
    <x v="3"/>
    <x v="0"/>
    <n v="22880"/>
    <n v="8004.96"/>
    <x v="2"/>
    <x v="1"/>
    <x v="0"/>
    <x v="5"/>
  </r>
  <r>
    <s v="ID1359"/>
    <s v="Ms. Kerry"/>
    <x v="924"/>
    <n v="6.26"/>
    <s v="Yes"/>
    <x v="0"/>
    <x v="1"/>
    <x v="3"/>
    <x v="1"/>
    <x v="2"/>
    <x v="1"/>
    <n v="30548"/>
    <n v="7986.48"/>
    <x v="1"/>
    <x v="0"/>
    <x v="2"/>
    <x v="33"/>
  </r>
  <r>
    <s v="ID1360"/>
    <s v="Ms. Cindy"/>
    <x v="907"/>
    <n v="4.29"/>
    <s v="Yes"/>
    <x v="0"/>
    <x v="1"/>
    <x v="3"/>
    <x v="1"/>
    <x v="2"/>
    <x v="2"/>
    <n v="30556"/>
    <n v="7985.82"/>
    <x v="1"/>
    <x v="1"/>
    <x v="2"/>
    <x v="33"/>
  </r>
  <r>
    <s v="ID1361"/>
    <s v="Mr. Gennaro"/>
    <x v="925"/>
    <n v="5.43"/>
    <s v="No"/>
    <x v="0"/>
    <x v="0"/>
    <x v="1"/>
    <x v="1"/>
    <x v="2"/>
    <x v="2"/>
    <n v="26626"/>
    <n v="7980.34"/>
    <x v="1"/>
    <x v="2"/>
    <x v="0"/>
    <x v="28"/>
  </r>
  <r>
    <s v="ID1362"/>
    <s v="Mr. Terry"/>
    <x v="926"/>
    <n v="8"/>
    <s v="Yes"/>
    <x v="0"/>
    <x v="0"/>
    <x v="3"/>
    <x v="1"/>
    <x v="1"/>
    <x v="0"/>
    <n v="27616"/>
    <n v="7966.81"/>
    <x v="1"/>
    <x v="2"/>
    <x v="0"/>
    <x v="27"/>
  </r>
  <r>
    <s v="ID1363"/>
    <s v="Mr. Patrick"/>
    <x v="309"/>
    <n v="9.9600000000000009"/>
    <s v="Yes"/>
    <x v="0"/>
    <x v="0"/>
    <x v="1"/>
    <x v="1"/>
    <x v="2"/>
    <x v="0"/>
    <n v="25738"/>
    <n v="7958.13"/>
    <x v="1"/>
    <x v="2"/>
    <x v="0"/>
    <x v="2"/>
  </r>
  <r>
    <s v="ID1364"/>
    <s v="Ms. Keara"/>
    <x v="927"/>
    <n v="6.8"/>
    <s v="Yes"/>
    <x v="0"/>
    <x v="0"/>
    <x v="0"/>
    <x v="1"/>
    <x v="0"/>
    <x v="0"/>
    <n v="29948"/>
    <n v="7954.52"/>
    <x v="1"/>
    <x v="2"/>
    <x v="3"/>
    <x v="36"/>
  </r>
  <r>
    <s v="ID1365"/>
    <s v="Ms. Nicole"/>
    <x v="928"/>
    <n v="6.22"/>
    <s v="Yes"/>
    <x v="0"/>
    <x v="0"/>
    <x v="1"/>
    <x v="1"/>
    <x v="3"/>
    <x v="1"/>
    <n v="24297"/>
    <n v="7953.72"/>
    <x v="2"/>
    <x v="0"/>
    <x v="1"/>
    <x v="24"/>
  </r>
  <r>
    <s v="ID1366"/>
    <s v="Mrs. Katena"/>
    <x v="929"/>
    <n v="5.79"/>
    <s v="No"/>
    <x v="0"/>
    <x v="0"/>
    <x v="3"/>
    <x v="1"/>
    <x v="1"/>
    <x v="1"/>
    <n v="32079"/>
    <n v="7948.22"/>
    <x v="1"/>
    <x v="0"/>
    <x v="14"/>
    <x v="38"/>
  </r>
  <r>
    <s v="ID1367"/>
    <s v="Ms. Bean"/>
    <x v="930"/>
    <n v="5.41"/>
    <s v="No"/>
    <x v="0"/>
    <x v="0"/>
    <x v="0"/>
    <x v="1"/>
    <x v="0"/>
    <x v="2"/>
    <n v="28326"/>
    <n v="7935.29"/>
    <x v="1"/>
    <x v="1"/>
    <x v="2"/>
    <x v="29"/>
  </r>
  <r>
    <s v="ID1368"/>
    <s v="Mr. Brian"/>
    <x v="931"/>
    <n v="11.05"/>
    <s v="No"/>
    <x v="0"/>
    <x v="0"/>
    <x v="0"/>
    <x v="1"/>
    <x v="3"/>
    <x v="0"/>
    <n v="22929"/>
    <n v="7896.41"/>
    <x v="2"/>
    <x v="2"/>
    <x v="0"/>
    <x v="5"/>
  </r>
  <r>
    <s v="ID1369"/>
    <s v="Mr. Jan-Patrick"/>
    <x v="932"/>
    <n v="6.27"/>
    <s v="No"/>
    <x v="0"/>
    <x v="0"/>
    <x v="0"/>
    <x v="1"/>
    <x v="0"/>
    <x v="1"/>
    <n v="34655"/>
    <n v="7851.85"/>
    <x v="1"/>
    <x v="0"/>
    <x v="1"/>
    <x v="6"/>
  </r>
  <r>
    <s v="ID1370"/>
    <s v="Mr. Jesse"/>
    <x v="933"/>
    <n v="4.7699999999999996"/>
    <s v="Yes"/>
    <x v="0"/>
    <x v="0"/>
    <x v="0"/>
    <x v="1"/>
    <x v="0"/>
    <x v="2"/>
    <n v="37169"/>
    <n v="7844.8"/>
    <x v="1"/>
    <x v="2"/>
    <x v="1"/>
    <x v="47"/>
  </r>
  <r>
    <s v="ID1371"/>
    <s v="Ms. Lindsey"/>
    <x v="934"/>
    <n v="4.08"/>
    <s v="No"/>
    <x v="0"/>
    <x v="0"/>
    <x v="0"/>
    <x v="1"/>
    <x v="0"/>
    <x v="2"/>
    <n v="32793"/>
    <n v="7824.37"/>
    <x v="1"/>
    <x v="2"/>
    <x v="1"/>
    <x v="4"/>
  </r>
  <r>
    <s v="ID1372"/>
    <s v="Ms. Marguerite"/>
    <x v="935"/>
    <n v="6.01"/>
    <s v="No"/>
    <x v="0"/>
    <x v="0"/>
    <x v="0"/>
    <x v="1"/>
    <x v="0"/>
    <x v="1"/>
    <n v="33593"/>
    <n v="7812.67"/>
    <x v="1"/>
    <x v="1"/>
    <x v="1"/>
    <x v="42"/>
  </r>
  <r>
    <s v="ID1373"/>
    <s v="Mr. Travis"/>
    <x v="136"/>
    <n v="11.84"/>
    <s v="No"/>
    <x v="0"/>
    <x v="0"/>
    <x v="0"/>
    <x v="1"/>
    <x v="0"/>
    <x v="0"/>
    <n v="27342"/>
    <n v="7804.16"/>
    <x v="1"/>
    <x v="0"/>
    <x v="0"/>
    <x v="19"/>
  </r>
  <r>
    <s v="ID1374"/>
    <s v="Mr. Ricky"/>
    <x v="627"/>
    <n v="6.27"/>
    <s v="Yes"/>
    <x v="0"/>
    <x v="1"/>
    <x v="3"/>
    <x v="1"/>
    <x v="0"/>
    <x v="1"/>
    <n v="35766"/>
    <n v="7803.77"/>
    <x v="1"/>
    <x v="0"/>
    <x v="1"/>
    <x v="31"/>
  </r>
  <r>
    <s v="ID1375"/>
    <s v="Mrs. Colleen"/>
    <x v="936"/>
    <n v="5.28"/>
    <s v="No"/>
    <x v="0"/>
    <x v="0"/>
    <x v="0"/>
    <x v="1"/>
    <x v="0"/>
    <x v="2"/>
    <n v="36519"/>
    <n v="7794.68"/>
    <x v="1"/>
    <x v="2"/>
    <x v="11"/>
    <x v="35"/>
  </r>
  <r>
    <s v="ID1376"/>
    <s v="Mr. Charlie"/>
    <x v="425"/>
    <n v="7.03"/>
    <s v="No"/>
    <x v="0"/>
    <x v="0"/>
    <x v="0"/>
    <x v="1"/>
    <x v="1"/>
    <x v="0"/>
    <n v="27369"/>
    <n v="7789.64"/>
    <x v="0"/>
    <x v="0"/>
    <x v="0"/>
    <x v="19"/>
  </r>
  <r>
    <s v="ID1377"/>
    <s v="Mr. Rick"/>
    <x v="937"/>
    <n v="5.32"/>
    <s v="Yes"/>
    <x v="0"/>
    <x v="1"/>
    <x v="3"/>
    <x v="1"/>
    <x v="0"/>
    <x v="2"/>
    <n v="35785"/>
    <n v="7763.06"/>
    <x v="1"/>
    <x v="1"/>
    <x v="1"/>
    <x v="31"/>
  </r>
  <r>
    <s v="ID1378"/>
    <s v="Ms. Lauren"/>
    <x v="938"/>
    <n v="9.59"/>
    <s v="Yes"/>
    <x v="0"/>
    <x v="0"/>
    <x v="0"/>
    <x v="1"/>
    <x v="0"/>
    <x v="0"/>
    <n v="29767"/>
    <n v="7749.16"/>
    <x v="1"/>
    <x v="1"/>
    <x v="1"/>
    <x v="36"/>
  </r>
  <r>
    <s v="ID1379"/>
    <s v="Mr. Daniel"/>
    <x v="234"/>
    <n v="6.15"/>
    <s v="Yes"/>
    <x v="0"/>
    <x v="0"/>
    <x v="0"/>
    <x v="1"/>
    <x v="1"/>
    <x v="1"/>
    <n v="28106"/>
    <n v="7742.11"/>
    <x v="2"/>
    <x v="2"/>
    <x v="0"/>
    <x v="1"/>
  </r>
  <r>
    <s v="ID1380"/>
    <s v="Mr. Jaime"/>
    <x v="680"/>
    <n v="11.08"/>
    <s v="No"/>
    <x v="0"/>
    <x v="0"/>
    <x v="0"/>
    <x v="1"/>
    <x v="0"/>
    <x v="0"/>
    <n v="28737"/>
    <n v="7740.34"/>
    <x v="0"/>
    <x v="1"/>
    <x v="3"/>
    <x v="9"/>
  </r>
  <r>
    <s v="ID1381"/>
    <s v="Mr. Erik"/>
    <x v="939"/>
    <n v="7.95"/>
    <s v="No"/>
    <x v="0"/>
    <x v="0"/>
    <x v="0"/>
    <x v="1"/>
    <x v="3"/>
    <x v="0"/>
    <n v="23941"/>
    <n v="7736.39"/>
    <x v="2"/>
    <x v="2"/>
    <x v="0"/>
    <x v="11"/>
  </r>
  <r>
    <s v="ID1382"/>
    <s v="Ms. Katie"/>
    <x v="673"/>
    <n v="6.23"/>
    <s v="No"/>
    <x v="0"/>
    <x v="0"/>
    <x v="0"/>
    <x v="1"/>
    <x v="0"/>
    <x v="1"/>
    <n v="28366"/>
    <n v="7731.86"/>
    <x v="1"/>
    <x v="0"/>
    <x v="1"/>
    <x v="29"/>
  </r>
  <r>
    <s v="ID1383"/>
    <s v="Mr. Thomas"/>
    <x v="713"/>
    <n v="6.5"/>
    <s v="No"/>
    <x v="0"/>
    <x v="0"/>
    <x v="0"/>
    <x v="1"/>
    <x v="0"/>
    <x v="0"/>
    <n v="28828"/>
    <n v="7731.43"/>
    <x v="2"/>
    <x v="2"/>
    <x v="0"/>
    <x v="9"/>
  </r>
  <r>
    <s v="ID1384"/>
    <s v="Mr. Jean-Marc"/>
    <x v="379"/>
    <n v="5.22"/>
    <s v="No"/>
    <x v="0"/>
    <x v="0"/>
    <x v="0"/>
    <x v="1"/>
    <x v="1"/>
    <x v="2"/>
    <n v="29474"/>
    <n v="7729.65"/>
    <x v="2"/>
    <x v="1"/>
    <x v="4"/>
    <x v="25"/>
  </r>
  <r>
    <s v="ID1385"/>
    <s v="Ms. Kerry"/>
    <x v="940"/>
    <n v="6.3"/>
    <s v="No"/>
    <x v="0"/>
    <x v="1"/>
    <x v="3"/>
    <x v="1"/>
    <x v="0"/>
    <x v="1"/>
    <n v="29008"/>
    <n v="7727.25"/>
    <x v="1"/>
    <x v="0"/>
    <x v="1"/>
    <x v="9"/>
  </r>
  <r>
    <s v="ID1386"/>
    <s v="Mr. Ulrich"/>
    <x v="941"/>
    <n v="8.84"/>
    <s v="No"/>
    <x v="0"/>
    <x v="0"/>
    <x v="0"/>
    <x v="1"/>
    <x v="1"/>
    <x v="0"/>
    <n v="28853"/>
    <n v="7726.85"/>
    <x v="0"/>
    <x v="2"/>
    <x v="3"/>
    <x v="9"/>
  </r>
  <r>
    <s v="ID1387"/>
    <s v="Mr. Justin"/>
    <x v="942"/>
    <n v="4.1100000000000003"/>
    <s v="No"/>
    <x v="0"/>
    <x v="0"/>
    <x v="3"/>
    <x v="1"/>
    <x v="1"/>
    <x v="2"/>
    <n v="31970"/>
    <n v="7684.62"/>
    <x v="1"/>
    <x v="0"/>
    <x v="13"/>
    <x v="38"/>
  </r>
  <r>
    <s v="ID1388"/>
    <s v="Ms. Hannah"/>
    <x v="409"/>
    <n v="4.57"/>
    <s v="No"/>
    <x v="0"/>
    <x v="0"/>
    <x v="0"/>
    <x v="1"/>
    <x v="0"/>
    <x v="2"/>
    <n v="30303"/>
    <n v="7682.67"/>
    <x v="1"/>
    <x v="1"/>
    <x v="0"/>
    <x v="37"/>
  </r>
  <r>
    <s v="ID1389"/>
    <s v="Mr. David"/>
    <x v="852"/>
    <n v="11.06"/>
    <s v="Yes"/>
    <x v="0"/>
    <x v="0"/>
    <x v="0"/>
    <x v="1"/>
    <x v="1"/>
    <x v="0"/>
    <n v="29939"/>
    <n v="7681.17"/>
    <x v="1"/>
    <x v="2"/>
    <x v="15"/>
    <x v="36"/>
  </r>
  <r>
    <s v="ID1390"/>
    <s v="Mr. Jim"/>
    <x v="943"/>
    <n v="10.68"/>
    <s v="No"/>
    <x v="0"/>
    <x v="0"/>
    <x v="0"/>
    <x v="1"/>
    <x v="2"/>
    <x v="0"/>
    <n v="26217"/>
    <n v="7680.92"/>
    <x v="1"/>
    <x v="1"/>
    <x v="0"/>
    <x v="14"/>
  </r>
  <r>
    <s v="ID1391"/>
    <s v="Mr. Joseph"/>
    <x v="944"/>
    <n v="6.14"/>
    <s v="Yes"/>
    <x v="0"/>
    <x v="0"/>
    <x v="3"/>
    <x v="1"/>
    <x v="0"/>
    <x v="1"/>
    <n v="34955"/>
    <n v="7676.4"/>
    <x v="1"/>
    <x v="1"/>
    <x v="1"/>
    <x v="40"/>
  </r>
  <r>
    <s v="ID1392"/>
    <s v="Mr. Michael"/>
    <x v="945"/>
    <n v="5.45"/>
    <s v="Yes"/>
    <x v="0"/>
    <x v="0"/>
    <x v="0"/>
    <x v="1"/>
    <x v="0"/>
    <x v="2"/>
    <n v="35393"/>
    <n v="7670.75"/>
    <x v="1"/>
    <x v="2"/>
    <x v="12"/>
    <x v="45"/>
  </r>
  <r>
    <s v="ID1393"/>
    <s v="Ms. Gina"/>
    <x v="946"/>
    <n v="6.14"/>
    <s v="Yes"/>
    <x v="0"/>
    <x v="0"/>
    <x v="0"/>
    <x v="1"/>
    <x v="2"/>
    <x v="1"/>
    <n v="28042"/>
    <n v="7662.47"/>
    <x v="1"/>
    <x v="1"/>
    <x v="3"/>
    <x v="1"/>
  </r>
  <r>
    <s v="ID1394"/>
    <s v="Ms. Shantel"/>
    <x v="947"/>
    <n v="7.85"/>
    <s v="No"/>
    <x v="0"/>
    <x v="0"/>
    <x v="0"/>
    <x v="1"/>
    <x v="3"/>
    <x v="0"/>
    <n v="24103"/>
    <n v="7657.69"/>
    <x v="2"/>
    <x v="0"/>
    <x v="1"/>
    <x v="11"/>
  </r>
  <r>
    <s v="ID1395"/>
    <s v="Mr. Brian"/>
    <x v="758"/>
    <n v="4.09"/>
    <s v="No"/>
    <x v="0"/>
    <x v="0"/>
    <x v="3"/>
    <x v="1"/>
    <x v="0"/>
    <x v="2"/>
    <n v="36068"/>
    <n v="7652.26"/>
    <x v="1"/>
    <x v="0"/>
    <x v="8"/>
    <x v="44"/>
  </r>
  <r>
    <s v="ID1396"/>
    <s v="Mr. Brian"/>
    <x v="948"/>
    <n v="4.62"/>
    <s v="No"/>
    <x v="0"/>
    <x v="1"/>
    <x v="3"/>
    <x v="1"/>
    <x v="0"/>
    <x v="2"/>
    <n v="34191"/>
    <n v="7650.8"/>
    <x v="1"/>
    <x v="2"/>
    <x v="1"/>
    <x v="20"/>
  </r>
  <r>
    <s v="ID1397"/>
    <s v="Ms. Jessica"/>
    <x v="462"/>
    <n v="5.77"/>
    <s v="No"/>
    <x v="0"/>
    <x v="0"/>
    <x v="0"/>
    <x v="1"/>
    <x v="0"/>
    <x v="1"/>
    <n v="29510"/>
    <n v="7650.77"/>
    <x v="1"/>
    <x v="2"/>
    <x v="2"/>
    <x v="25"/>
  </r>
  <r>
    <s v="ID1398"/>
    <s v="Mrs. Robyn"/>
    <x v="949"/>
    <n v="5.84"/>
    <s v="No"/>
    <x v="0"/>
    <x v="0"/>
    <x v="0"/>
    <x v="1"/>
    <x v="0"/>
    <x v="1"/>
    <n v="36326"/>
    <n v="7642.05"/>
    <x v="1"/>
    <x v="2"/>
    <x v="11"/>
    <x v="35"/>
  </r>
  <r>
    <s v="ID1399"/>
    <s v="Ms. Ashley"/>
    <x v="844"/>
    <n v="4.91"/>
    <s v="No"/>
    <x v="0"/>
    <x v="0"/>
    <x v="0"/>
    <x v="1"/>
    <x v="1"/>
    <x v="2"/>
    <n v="29426"/>
    <n v="7640.31"/>
    <x v="1"/>
    <x v="1"/>
    <x v="0"/>
    <x v="25"/>
  </r>
  <r>
    <s v="ID1400"/>
    <s v="Ms. Dana"/>
    <x v="893"/>
    <n v="5.07"/>
    <s v="No"/>
    <x v="0"/>
    <x v="0"/>
    <x v="0"/>
    <x v="1"/>
    <x v="0"/>
    <x v="2"/>
    <n v="29392"/>
    <n v="7639.42"/>
    <x v="1"/>
    <x v="2"/>
    <x v="2"/>
    <x v="25"/>
  </r>
  <r>
    <s v="ID1401"/>
    <s v="Ms. Jessica"/>
    <x v="950"/>
    <n v="5.81"/>
    <s v="Yes"/>
    <x v="0"/>
    <x v="0"/>
    <x v="0"/>
    <x v="1"/>
    <x v="0"/>
    <x v="1"/>
    <n v="37238"/>
    <n v="7636.92"/>
    <x v="1"/>
    <x v="0"/>
    <x v="1"/>
    <x v="47"/>
  </r>
  <r>
    <s v="ID1402"/>
    <s v="Ms. Lindsey"/>
    <x v="951"/>
    <n v="11.2"/>
    <s v="No"/>
    <x v="0"/>
    <x v="0"/>
    <x v="0"/>
    <x v="1"/>
    <x v="0"/>
    <x v="0"/>
    <n v="28726"/>
    <n v="7633.72"/>
    <x v="1"/>
    <x v="1"/>
    <x v="0"/>
    <x v="9"/>
  </r>
  <r>
    <s v="ID1403"/>
    <s v="Ms. Kelly"/>
    <x v="419"/>
    <n v="10.75"/>
    <s v="No"/>
    <x v="0"/>
    <x v="0"/>
    <x v="0"/>
    <x v="1"/>
    <x v="1"/>
    <x v="0"/>
    <n v="28823"/>
    <n v="7626.99"/>
    <x v="1"/>
    <x v="2"/>
    <x v="3"/>
    <x v="9"/>
  </r>
  <r>
    <s v="ID1404"/>
    <s v="Ms. Brooke"/>
    <x v="809"/>
    <n v="7.8"/>
    <s v="No"/>
    <x v="0"/>
    <x v="0"/>
    <x v="0"/>
    <x v="1"/>
    <x v="1"/>
    <x v="0"/>
    <n v="28800"/>
    <n v="7624.63"/>
    <x v="1"/>
    <x v="1"/>
    <x v="3"/>
    <x v="9"/>
  </r>
  <r>
    <s v="ID1405"/>
    <s v="Ms. Katelyn"/>
    <x v="613"/>
    <n v="7.04"/>
    <s v="No"/>
    <x v="0"/>
    <x v="0"/>
    <x v="0"/>
    <x v="1"/>
    <x v="1"/>
    <x v="0"/>
    <n v="28822"/>
    <n v="7623.52"/>
    <x v="1"/>
    <x v="1"/>
    <x v="3"/>
    <x v="9"/>
  </r>
  <r>
    <s v="ID1406"/>
    <s v="Mr. Adam"/>
    <x v="645"/>
    <n v="4.18"/>
    <s v="Yes"/>
    <x v="0"/>
    <x v="0"/>
    <x v="0"/>
    <x v="1"/>
    <x v="0"/>
    <x v="2"/>
    <n v="35325"/>
    <n v="7623.13"/>
    <x v="1"/>
    <x v="0"/>
    <x v="3"/>
    <x v="45"/>
  </r>
  <r>
    <s v="ID1407"/>
    <s v="Ms. Dana"/>
    <x v="952"/>
    <n v="8.19"/>
    <s v="No"/>
    <x v="0"/>
    <x v="0"/>
    <x v="0"/>
    <x v="1"/>
    <x v="3"/>
    <x v="0"/>
    <n v="25022"/>
    <n v="7609.6"/>
    <x v="2"/>
    <x v="2"/>
    <x v="1"/>
    <x v="0"/>
  </r>
  <r>
    <s v="ID1408"/>
    <s v="Mr. Eric"/>
    <x v="953"/>
    <n v="6.22"/>
    <s v="Yes"/>
    <x v="0"/>
    <x v="1"/>
    <x v="3"/>
    <x v="1"/>
    <x v="0"/>
    <x v="1"/>
    <n v="35703"/>
    <n v="7607.03"/>
    <x v="1"/>
    <x v="2"/>
    <x v="1"/>
    <x v="31"/>
  </r>
  <r>
    <s v="ID1409"/>
    <s v="Mr. Matthew"/>
    <x v="954"/>
    <n v="8.2200000000000006"/>
    <s v="Yes"/>
    <x v="0"/>
    <x v="0"/>
    <x v="0"/>
    <x v="1"/>
    <x v="2"/>
    <x v="0"/>
    <n v="24670"/>
    <n v="7585.62"/>
    <x v="2"/>
    <x v="2"/>
    <x v="0"/>
    <x v="22"/>
  </r>
  <r>
    <s v="ID1410"/>
    <s v="Mr. Eoghan"/>
    <x v="955"/>
    <n v="6.15"/>
    <s v="No"/>
    <x v="0"/>
    <x v="0"/>
    <x v="0"/>
    <x v="1"/>
    <x v="0"/>
    <x v="1"/>
    <n v="34560"/>
    <n v="7567.13"/>
    <x v="1"/>
    <x v="2"/>
    <x v="13"/>
    <x v="6"/>
  </r>
  <r>
    <s v="ID1411"/>
    <s v="Ms. Pamela"/>
    <x v="956"/>
    <n v="5.65"/>
    <s v="Yes"/>
    <x v="0"/>
    <x v="0"/>
    <x v="3"/>
    <x v="1"/>
    <x v="1"/>
    <x v="2"/>
    <n v="32492"/>
    <n v="7538.52"/>
    <x v="1"/>
    <x v="2"/>
    <x v="1"/>
    <x v="23"/>
  </r>
  <r>
    <s v="ID1412"/>
    <s v="Ms. Lindsey"/>
    <x v="43"/>
    <n v="5.5"/>
    <s v="No"/>
    <x v="0"/>
    <x v="0"/>
    <x v="3"/>
    <x v="1"/>
    <x v="0"/>
    <x v="2"/>
    <n v="30916"/>
    <n v="7537.16"/>
    <x v="1"/>
    <x v="2"/>
    <x v="1"/>
    <x v="32"/>
  </r>
  <r>
    <s v="ID1413"/>
    <s v="Ms. Kassie"/>
    <x v="957"/>
    <n v="8"/>
    <s v="No"/>
    <x v="0"/>
    <x v="0"/>
    <x v="0"/>
    <x v="1"/>
    <x v="2"/>
    <x v="0"/>
    <n v="28838"/>
    <n v="7531.7"/>
    <x v="1"/>
    <x v="1"/>
    <x v="0"/>
    <x v="9"/>
  </r>
  <r>
    <s v="ID1414"/>
    <s v="Mr. Matthew"/>
    <x v="958"/>
    <n v="5.71"/>
    <s v="Yes"/>
    <x v="0"/>
    <x v="0"/>
    <x v="0"/>
    <x v="1"/>
    <x v="2"/>
    <x v="1"/>
    <n v="28043"/>
    <n v="7526.71"/>
    <x v="2"/>
    <x v="1"/>
    <x v="1"/>
    <x v="1"/>
  </r>
  <r>
    <s v="ID1415"/>
    <s v="Mr. Ruben"/>
    <x v="275"/>
    <n v="11.71"/>
    <s v="No"/>
    <x v="0"/>
    <x v="0"/>
    <x v="0"/>
    <x v="1"/>
    <x v="1"/>
    <x v="0"/>
    <n v="28781"/>
    <n v="7518.03"/>
    <x v="1"/>
    <x v="0"/>
    <x v="1"/>
    <x v="9"/>
  </r>
  <r>
    <s v="ID1416"/>
    <s v="Mr. Kevin"/>
    <x v="404"/>
    <n v="6.17"/>
    <s v="Yes"/>
    <x v="0"/>
    <x v="1"/>
    <x v="3"/>
    <x v="1"/>
    <x v="1"/>
    <x v="1"/>
    <n v="30507"/>
    <n v="7512.27"/>
    <x v="2"/>
    <x v="2"/>
    <x v="3"/>
    <x v="33"/>
  </r>
  <r>
    <s v="ID1417"/>
    <s v="Ms. Lindsay"/>
    <x v="959"/>
    <n v="6.1"/>
    <s v="Yes"/>
    <x v="0"/>
    <x v="1"/>
    <x v="3"/>
    <x v="1"/>
    <x v="0"/>
    <x v="1"/>
    <n v="35731"/>
    <n v="7504.3"/>
    <x v="1"/>
    <x v="1"/>
    <x v="1"/>
    <x v="31"/>
  </r>
  <r>
    <s v="ID1418"/>
    <s v="Mrs. Amanda"/>
    <x v="960"/>
    <n v="5.19"/>
    <s v="Yes"/>
    <x v="0"/>
    <x v="0"/>
    <x v="3"/>
    <x v="1"/>
    <x v="1"/>
    <x v="2"/>
    <n v="32492"/>
    <n v="7494.63"/>
    <x v="1"/>
    <x v="0"/>
    <x v="14"/>
    <x v="23"/>
  </r>
  <r>
    <s v="ID1419"/>
    <s v="Mr. James"/>
    <x v="961"/>
    <n v="5.37"/>
    <s v="Yes"/>
    <x v="0"/>
    <x v="0"/>
    <x v="0"/>
    <x v="1"/>
    <x v="0"/>
    <x v="2"/>
    <n v="35230"/>
    <n v="7487.38"/>
    <x v="1"/>
    <x v="0"/>
    <x v="1"/>
    <x v="45"/>
  </r>
  <r>
    <s v="ID1420"/>
    <s v="Mr. Samuel"/>
    <x v="962"/>
    <n v="10.82"/>
    <s v="Yes"/>
    <x v="0"/>
    <x v="0"/>
    <x v="0"/>
    <x v="1"/>
    <x v="2"/>
    <x v="0"/>
    <n v="24688"/>
    <n v="7463.51"/>
    <x v="2"/>
    <x v="0"/>
    <x v="0"/>
    <x v="22"/>
  </r>
  <r>
    <s v="ID1421"/>
    <s v="Ms. Jenni"/>
    <x v="963"/>
    <n v="6.06"/>
    <s v="Yes"/>
    <x v="0"/>
    <x v="0"/>
    <x v="0"/>
    <x v="1"/>
    <x v="0"/>
    <x v="1"/>
    <n v="37043"/>
    <n v="7450.36"/>
    <x v="1"/>
    <x v="2"/>
    <x v="1"/>
    <x v="21"/>
  </r>
  <r>
    <s v="ID1422"/>
    <s v="Mr. Estuardo"/>
    <x v="964"/>
    <n v="5.91"/>
    <s v="No"/>
    <x v="0"/>
    <x v="0"/>
    <x v="0"/>
    <x v="1"/>
    <x v="0"/>
    <x v="1"/>
    <n v="28398"/>
    <n v="7448.4"/>
    <x v="2"/>
    <x v="0"/>
    <x v="6"/>
    <x v="29"/>
  </r>
  <r>
    <s v="ID1423"/>
    <s v="Mr. Brett"/>
    <x v="742"/>
    <n v="5.87"/>
    <s v="No"/>
    <x v="0"/>
    <x v="0"/>
    <x v="0"/>
    <x v="1"/>
    <x v="0"/>
    <x v="1"/>
    <n v="28393"/>
    <n v="7445.92"/>
    <x v="2"/>
    <x v="1"/>
    <x v="3"/>
    <x v="29"/>
  </r>
  <r>
    <s v="ID1424"/>
    <s v="Ms. Sharon"/>
    <x v="965"/>
    <n v="6.22"/>
    <s v="No"/>
    <x v="0"/>
    <x v="0"/>
    <x v="0"/>
    <x v="1"/>
    <x v="0"/>
    <x v="1"/>
    <n v="29409"/>
    <n v="7443.64"/>
    <x v="1"/>
    <x v="0"/>
    <x v="1"/>
    <x v="25"/>
  </r>
  <r>
    <s v="ID1425"/>
    <s v="Mr. Jacob"/>
    <x v="927"/>
    <n v="5.73"/>
    <s v="No"/>
    <x v="0"/>
    <x v="1"/>
    <x v="3"/>
    <x v="1"/>
    <x v="0"/>
    <x v="1"/>
    <n v="29099"/>
    <n v="7441.5"/>
    <x v="2"/>
    <x v="2"/>
    <x v="3"/>
    <x v="18"/>
  </r>
  <r>
    <s v="ID1426"/>
    <s v="Mr. Scott"/>
    <x v="117"/>
    <n v="5.7"/>
    <s v="No"/>
    <x v="0"/>
    <x v="0"/>
    <x v="0"/>
    <x v="1"/>
    <x v="0"/>
    <x v="1"/>
    <n v="28362"/>
    <n v="7441.05"/>
    <x v="2"/>
    <x v="2"/>
    <x v="3"/>
    <x v="29"/>
  </r>
  <r>
    <s v="ID1427"/>
    <s v="Ms. Brooke"/>
    <x v="308"/>
    <n v="9.91"/>
    <s v="No"/>
    <x v="0"/>
    <x v="0"/>
    <x v="0"/>
    <x v="1"/>
    <x v="1"/>
    <x v="0"/>
    <n v="28826"/>
    <n v="7421.19"/>
    <x v="1"/>
    <x v="0"/>
    <x v="1"/>
    <x v="9"/>
  </r>
  <r>
    <s v="ID1428"/>
    <s v="Ms. Kaye"/>
    <x v="421"/>
    <n v="11.4"/>
    <s v="No"/>
    <x v="0"/>
    <x v="0"/>
    <x v="0"/>
    <x v="1"/>
    <x v="1"/>
    <x v="0"/>
    <n v="28806"/>
    <n v="7419.48"/>
    <x v="1"/>
    <x v="2"/>
    <x v="1"/>
    <x v="9"/>
  </r>
  <r>
    <s v="ID1429"/>
    <s v="Ms. Carolyn"/>
    <x v="97"/>
    <n v="6.29"/>
    <s v="Yes"/>
    <x v="0"/>
    <x v="1"/>
    <x v="3"/>
    <x v="1"/>
    <x v="0"/>
    <x v="1"/>
    <n v="30578"/>
    <n v="7418.52"/>
    <x v="1"/>
    <x v="2"/>
    <x v="3"/>
    <x v="33"/>
  </r>
  <r>
    <s v="ID1430"/>
    <s v="Mr. Daniel"/>
    <x v="966"/>
    <n v="9.2799999999999994"/>
    <s v="No"/>
    <x v="0"/>
    <x v="0"/>
    <x v="0"/>
    <x v="1"/>
    <x v="3"/>
    <x v="0"/>
    <n v="24081"/>
    <n v="7403.98"/>
    <x v="2"/>
    <x v="2"/>
    <x v="0"/>
    <x v="11"/>
  </r>
  <r>
    <s v="ID1431"/>
    <s v="Mrs. Laurie"/>
    <x v="967"/>
    <n v="4.78"/>
    <s v="No"/>
    <x v="0"/>
    <x v="1"/>
    <x v="3"/>
    <x v="1"/>
    <x v="0"/>
    <x v="2"/>
    <n v="34172"/>
    <n v="7388.85"/>
    <x v="1"/>
    <x v="2"/>
    <x v="11"/>
    <x v="20"/>
  </r>
  <r>
    <s v="ID1432"/>
    <s v="Ms. Nicole"/>
    <x v="680"/>
    <n v="8.8699999999999992"/>
    <s v="Yes"/>
    <x v="0"/>
    <x v="0"/>
    <x v="0"/>
    <x v="1"/>
    <x v="0"/>
    <x v="0"/>
    <n v="29914"/>
    <n v="7371.77"/>
    <x v="1"/>
    <x v="1"/>
    <x v="3"/>
    <x v="36"/>
  </r>
  <r>
    <s v="ID1433"/>
    <s v="Ms. Shelby"/>
    <x v="968"/>
    <n v="11.4"/>
    <s v="No"/>
    <x v="0"/>
    <x v="0"/>
    <x v="0"/>
    <x v="1"/>
    <x v="3"/>
    <x v="0"/>
    <n v="24085"/>
    <n v="7362.31"/>
    <x v="2"/>
    <x v="0"/>
    <x v="0"/>
    <x v="11"/>
  </r>
  <r>
    <s v="ID1434"/>
    <s v="Ms. Allison"/>
    <x v="860"/>
    <n v="9.1300000000000008"/>
    <s v="Yes"/>
    <x v="0"/>
    <x v="0"/>
    <x v="0"/>
    <x v="1"/>
    <x v="0"/>
    <x v="0"/>
    <n v="29783"/>
    <n v="7358.18"/>
    <x v="1"/>
    <x v="0"/>
    <x v="2"/>
    <x v="36"/>
  </r>
  <r>
    <s v="ID1435"/>
    <s v="Ms. Leticia"/>
    <x v="969"/>
    <n v="6.22"/>
    <s v="Yes"/>
    <x v="0"/>
    <x v="1"/>
    <x v="3"/>
    <x v="1"/>
    <x v="2"/>
    <x v="1"/>
    <n v="30488"/>
    <n v="7357.49"/>
    <x v="1"/>
    <x v="2"/>
    <x v="1"/>
    <x v="33"/>
  </r>
  <r>
    <s v="ID1436"/>
    <s v="Mr. John"/>
    <x v="970"/>
    <n v="5.9"/>
    <s v="No"/>
    <x v="0"/>
    <x v="1"/>
    <x v="3"/>
    <x v="1"/>
    <x v="0"/>
    <x v="1"/>
    <n v="34247"/>
    <n v="7349.12"/>
    <x v="1"/>
    <x v="2"/>
    <x v="13"/>
    <x v="20"/>
  </r>
  <r>
    <s v="ID1437"/>
    <s v="Ms. April"/>
    <x v="98"/>
    <n v="4.45"/>
    <s v="No"/>
    <x v="0"/>
    <x v="0"/>
    <x v="0"/>
    <x v="1"/>
    <x v="0"/>
    <x v="2"/>
    <n v="28460"/>
    <n v="7348.14"/>
    <x v="1"/>
    <x v="1"/>
    <x v="3"/>
    <x v="29"/>
  </r>
  <r>
    <s v="ID1438"/>
    <s v="Ms. Ashley"/>
    <x v="971"/>
    <n v="6.17"/>
    <s v="No"/>
    <x v="0"/>
    <x v="1"/>
    <x v="3"/>
    <x v="1"/>
    <x v="0"/>
    <x v="1"/>
    <n v="29032"/>
    <n v="7345.73"/>
    <x v="1"/>
    <x v="1"/>
    <x v="0"/>
    <x v="18"/>
  </r>
  <r>
    <s v="ID1439"/>
    <s v="Ms. Madeleine"/>
    <x v="382"/>
    <n v="4.93"/>
    <s v="No"/>
    <x v="0"/>
    <x v="0"/>
    <x v="0"/>
    <x v="1"/>
    <x v="0"/>
    <x v="2"/>
    <n v="28477"/>
    <n v="7345.08"/>
    <x v="1"/>
    <x v="1"/>
    <x v="3"/>
    <x v="29"/>
  </r>
  <r>
    <s v="ID1440"/>
    <s v="Ms. Nelly"/>
    <x v="421"/>
    <n v="7.32"/>
    <s v="Yes"/>
    <x v="0"/>
    <x v="0"/>
    <x v="3"/>
    <x v="1"/>
    <x v="1"/>
    <x v="0"/>
    <n v="31578"/>
    <n v="7339.93"/>
    <x v="1"/>
    <x v="2"/>
    <x v="1"/>
    <x v="26"/>
  </r>
  <r>
    <s v="ID1441"/>
    <s v="Ms. Meredith"/>
    <x v="801"/>
    <n v="5.27"/>
    <s v="No"/>
    <x v="0"/>
    <x v="1"/>
    <x v="3"/>
    <x v="1"/>
    <x v="1"/>
    <x v="2"/>
    <n v="29117"/>
    <n v="7337.75"/>
    <x v="1"/>
    <x v="0"/>
    <x v="3"/>
    <x v="18"/>
  </r>
  <r>
    <s v="ID1442"/>
    <s v="Mr. Kevin"/>
    <x v="972"/>
    <n v="5.82"/>
    <s v="No"/>
    <x v="0"/>
    <x v="0"/>
    <x v="3"/>
    <x v="1"/>
    <x v="1"/>
    <x v="1"/>
    <n v="30888"/>
    <n v="7325.47"/>
    <x v="1"/>
    <x v="1"/>
    <x v="1"/>
    <x v="32"/>
  </r>
  <r>
    <s v="ID1443"/>
    <s v="Ms. Lisa"/>
    <x v="369"/>
    <n v="5.8"/>
    <s v="No"/>
    <x v="0"/>
    <x v="1"/>
    <x v="3"/>
    <x v="1"/>
    <x v="1"/>
    <x v="1"/>
    <n v="29025"/>
    <n v="7325.05"/>
    <x v="1"/>
    <x v="0"/>
    <x v="2"/>
    <x v="18"/>
  </r>
  <r>
    <s v="ID1444"/>
    <s v="Ms. Katherine"/>
    <x v="973"/>
    <n v="4.87"/>
    <s v="No"/>
    <x v="1"/>
    <x v="0"/>
    <x v="3"/>
    <x v="1"/>
    <x v="1"/>
    <x v="2"/>
    <n v="38306"/>
    <n v="7323.73"/>
    <x v="1"/>
    <x v="2"/>
    <x v="2"/>
    <x v="41"/>
  </r>
  <r>
    <s v="ID1445"/>
    <s v="Mr. Steve"/>
    <x v="974"/>
    <n v="8.1199999999999992"/>
    <s v="No"/>
    <x v="0"/>
    <x v="0"/>
    <x v="0"/>
    <x v="1"/>
    <x v="3"/>
    <x v="0"/>
    <n v="23934"/>
    <n v="7322.86"/>
    <x v="2"/>
    <x v="0"/>
    <x v="1"/>
    <x v="11"/>
  </r>
  <r>
    <s v="ID1446"/>
    <s v="Ms. Kate"/>
    <x v="387"/>
    <n v="4.3600000000000003"/>
    <s v="No"/>
    <x v="0"/>
    <x v="0"/>
    <x v="1"/>
    <x v="1"/>
    <x v="2"/>
    <x v="2"/>
    <n v="26522"/>
    <n v="7318.22"/>
    <x v="1"/>
    <x v="0"/>
    <x v="1"/>
    <x v="28"/>
  </r>
  <r>
    <s v="ID1447"/>
    <s v="Ms. Beth"/>
    <x v="975"/>
    <n v="9.16"/>
    <s v="No"/>
    <x v="0"/>
    <x v="0"/>
    <x v="0"/>
    <x v="1"/>
    <x v="3"/>
    <x v="0"/>
    <n v="23918"/>
    <n v="7318.21"/>
    <x v="2"/>
    <x v="1"/>
    <x v="0"/>
    <x v="11"/>
  </r>
  <r>
    <s v="ID1448"/>
    <s v="Ms. Katharine"/>
    <x v="976"/>
    <n v="9.14"/>
    <s v="No"/>
    <x v="0"/>
    <x v="0"/>
    <x v="0"/>
    <x v="1"/>
    <x v="3"/>
    <x v="0"/>
    <n v="23899"/>
    <n v="7304.65"/>
    <x v="2"/>
    <x v="0"/>
    <x v="0"/>
    <x v="13"/>
  </r>
  <r>
    <s v="ID1449"/>
    <s v="Ms. Heather"/>
    <x v="977"/>
    <n v="5.49"/>
    <s v="Yes"/>
    <x v="0"/>
    <x v="0"/>
    <x v="1"/>
    <x v="1"/>
    <x v="3"/>
    <x v="2"/>
    <n v="24467"/>
    <n v="7302.46"/>
    <x v="2"/>
    <x v="1"/>
    <x v="1"/>
    <x v="24"/>
  </r>
  <r>
    <s v="ID1450"/>
    <s v="Ms. Desiree"/>
    <x v="292"/>
    <n v="5.96"/>
    <s v="Yes"/>
    <x v="0"/>
    <x v="0"/>
    <x v="0"/>
    <x v="1"/>
    <x v="1"/>
    <x v="1"/>
    <n v="31353"/>
    <n v="7281.51"/>
    <x v="1"/>
    <x v="1"/>
    <x v="1"/>
    <x v="17"/>
  </r>
  <r>
    <s v="ID1451"/>
    <s v="Mr. Peter"/>
    <x v="978"/>
    <n v="4.62"/>
    <s v="Yes"/>
    <x v="0"/>
    <x v="0"/>
    <x v="0"/>
    <x v="1"/>
    <x v="2"/>
    <x v="2"/>
    <n v="28112"/>
    <n v="7273.02"/>
    <x v="1"/>
    <x v="1"/>
    <x v="0"/>
    <x v="1"/>
  </r>
  <r>
    <s v="ID1452"/>
    <s v="Mr. Adam"/>
    <x v="29"/>
    <n v="9.9600000000000009"/>
    <s v="Yes"/>
    <x v="0"/>
    <x v="0"/>
    <x v="0"/>
    <x v="1"/>
    <x v="0"/>
    <x v="0"/>
    <n v="29802"/>
    <n v="7265.7"/>
    <x v="2"/>
    <x v="0"/>
    <x v="1"/>
    <x v="36"/>
  </r>
  <r>
    <s v="ID1453"/>
    <s v="Mr. Jeremy"/>
    <x v="979"/>
    <n v="10.53"/>
    <s v="No"/>
    <x v="0"/>
    <x v="0"/>
    <x v="1"/>
    <x v="1"/>
    <x v="2"/>
    <x v="0"/>
    <n v="26962"/>
    <n v="7265.58"/>
    <x v="1"/>
    <x v="2"/>
    <x v="0"/>
    <x v="30"/>
  </r>
  <r>
    <s v="ID1454"/>
    <s v="Mr. Adam"/>
    <x v="54"/>
    <n v="6.69"/>
    <s v="Yes"/>
    <x v="0"/>
    <x v="0"/>
    <x v="0"/>
    <x v="1"/>
    <x v="0"/>
    <x v="0"/>
    <n v="29750"/>
    <n v="7261.74"/>
    <x v="2"/>
    <x v="0"/>
    <x v="1"/>
    <x v="36"/>
  </r>
  <r>
    <s v="ID1455"/>
    <s v="Mr. Jon"/>
    <x v="375"/>
    <n v="9.5500000000000007"/>
    <s v="Yes"/>
    <x v="0"/>
    <x v="0"/>
    <x v="0"/>
    <x v="1"/>
    <x v="0"/>
    <x v="0"/>
    <n v="29812"/>
    <n v="7256.72"/>
    <x v="2"/>
    <x v="2"/>
    <x v="1"/>
    <x v="36"/>
  </r>
  <r>
    <s v="ID1456"/>
    <s v="Mr. Steven"/>
    <x v="980"/>
    <n v="6.05"/>
    <s v="No"/>
    <x v="0"/>
    <x v="0"/>
    <x v="0"/>
    <x v="1"/>
    <x v="1"/>
    <x v="1"/>
    <n v="30156"/>
    <n v="7248.71"/>
    <x v="1"/>
    <x v="1"/>
    <x v="0"/>
    <x v="37"/>
  </r>
  <r>
    <s v="ID1457"/>
    <s v="Ms. Jessica"/>
    <x v="981"/>
    <n v="10.56"/>
    <s v="Yes"/>
    <x v="0"/>
    <x v="0"/>
    <x v="3"/>
    <x v="1"/>
    <x v="1"/>
    <x v="0"/>
    <n v="31657"/>
    <n v="7243.81"/>
    <x v="1"/>
    <x v="0"/>
    <x v="0"/>
    <x v="26"/>
  </r>
  <r>
    <s v="ID1458"/>
    <s v="Ms. Ashley"/>
    <x v="905"/>
    <n v="10.81"/>
    <s v="Yes"/>
    <x v="0"/>
    <x v="0"/>
    <x v="3"/>
    <x v="1"/>
    <x v="2"/>
    <x v="0"/>
    <n v="31606"/>
    <n v="7228.22"/>
    <x v="1"/>
    <x v="1"/>
    <x v="2"/>
    <x v="26"/>
  </r>
  <r>
    <s v="ID1459"/>
    <s v="Mr. Arturo"/>
    <x v="982"/>
    <n v="4.32"/>
    <s v="No"/>
    <x v="0"/>
    <x v="0"/>
    <x v="0"/>
    <x v="1"/>
    <x v="2"/>
    <x v="2"/>
    <n v="28383"/>
    <n v="7222.79"/>
    <x v="2"/>
    <x v="0"/>
    <x v="1"/>
    <x v="29"/>
  </r>
  <r>
    <s v="ID1460"/>
    <s v="Mr. Ketil"/>
    <x v="983"/>
    <n v="4.37"/>
    <s v="No"/>
    <x v="0"/>
    <x v="0"/>
    <x v="0"/>
    <x v="1"/>
    <x v="1"/>
    <x v="2"/>
    <n v="33417"/>
    <n v="7220.25"/>
    <x v="1"/>
    <x v="2"/>
    <x v="13"/>
    <x v="42"/>
  </r>
  <r>
    <s v="ID1461"/>
    <s v="Ms. Katie"/>
    <x v="141"/>
    <n v="4.8099999999999996"/>
    <s v="Yes"/>
    <x v="0"/>
    <x v="1"/>
    <x v="3"/>
    <x v="1"/>
    <x v="0"/>
    <x v="2"/>
    <n v="30641"/>
    <n v="7209.49"/>
    <x v="1"/>
    <x v="0"/>
    <x v="1"/>
    <x v="33"/>
  </r>
  <r>
    <s v="ID1462"/>
    <s v="Ms. Christi"/>
    <x v="984"/>
    <n v="4.5599999999999996"/>
    <s v="Yes"/>
    <x v="0"/>
    <x v="1"/>
    <x v="3"/>
    <x v="1"/>
    <x v="1"/>
    <x v="2"/>
    <n v="30539"/>
    <n v="7201.7"/>
    <x v="1"/>
    <x v="0"/>
    <x v="1"/>
    <x v="33"/>
  </r>
  <r>
    <s v="ID1463"/>
    <s v="Mr. Alan"/>
    <x v="98"/>
    <n v="4.3899999999999997"/>
    <s v="No"/>
    <x v="0"/>
    <x v="0"/>
    <x v="0"/>
    <x v="1"/>
    <x v="0"/>
    <x v="2"/>
    <n v="30208"/>
    <n v="7196.87"/>
    <x v="2"/>
    <x v="2"/>
    <x v="3"/>
    <x v="37"/>
  </r>
  <r>
    <s v="ID1464"/>
    <s v="Mr. Edivaldo"/>
    <x v="985"/>
    <n v="11.44"/>
    <s v="No"/>
    <x v="0"/>
    <x v="0"/>
    <x v="0"/>
    <x v="1"/>
    <x v="2"/>
    <x v="0"/>
    <n v="25076"/>
    <n v="7179.52"/>
    <x v="2"/>
    <x v="0"/>
    <x v="0"/>
    <x v="0"/>
  </r>
  <r>
    <s v="ID1465"/>
    <s v="Ms. Eve"/>
    <x v="813"/>
    <n v="11.37"/>
    <s v="Yes"/>
    <x v="0"/>
    <x v="0"/>
    <x v="3"/>
    <x v="1"/>
    <x v="2"/>
    <x v="0"/>
    <n v="27594"/>
    <n v="7175.51"/>
    <x v="1"/>
    <x v="0"/>
    <x v="0"/>
    <x v="27"/>
  </r>
  <r>
    <s v="ID1466"/>
    <s v="Mr. Devin"/>
    <x v="393"/>
    <n v="6.14"/>
    <s v="No"/>
    <x v="0"/>
    <x v="0"/>
    <x v="0"/>
    <x v="1"/>
    <x v="2"/>
    <x v="1"/>
    <n v="30179"/>
    <n v="7173.36"/>
    <x v="2"/>
    <x v="2"/>
    <x v="4"/>
    <x v="37"/>
  </r>
  <r>
    <s v="ID1467"/>
    <s v="Mr. Shaun"/>
    <x v="160"/>
    <n v="4.8899999999999997"/>
    <s v="No"/>
    <x v="0"/>
    <x v="0"/>
    <x v="0"/>
    <x v="1"/>
    <x v="0"/>
    <x v="2"/>
    <n v="29494"/>
    <n v="7162.01"/>
    <x v="1"/>
    <x v="0"/>
    <x v="0"/>
    <x v="25"/>
  </r>
  <r>
    <s v="ID1468"/>
    <s v="Mr. Adrian"/>
    <x v="63"/>
    <n v="4.5999999999999996"/>
    <s v="No"/>
    <x v="0"/>
    <x v="0"/>
    <x v="0"/>
    <x v="1"/>
    <x v="0"/>
    <x v="2"/>
    <n v="29501"/>
    <n v="7160.33"/>
    <x v="1"/>
    <x v="1"/>
    <x v="0"/>
    <x v="25"/>
  </r>
  <r>
    <s v="ID1469"/>
    <s v="Mr. Andrew"/>
    <x v="184"/>
    <n v="4.42"/>
    <s v="No"/>
    <x v="0"/>
    <x v="0"/>
    <x v="0"/>
    <x v="1"/>
    <x v="0"/>
    <x v="2"/>
    <n v="29394"/>
    <n v="7160.09"/>
    <x v="1"/>
    <x v="2"/>
    <x v="3"/>
    <x v="25"/>
  </r>
  <r>
    <s v="ID1470"/>
    <s v="Ms. Mallory"/>
    <x v="237"/>
    <n v="7.48"/>
    <s v="Yes"/>
    <x v="0"/>
    <x v="0"/>
    <x v="0"/>
    <x v="1"/>
    <x v="1"/>
    <x v="0"/>
    <n v="29784"/>
    <n v="7153.55"/>
    <x v="1"/>
    <x v="1"/>
    <x v="1"/>
    <x v="36"/>
  </r>
  <r>
    <s v="ID1471"/>
    <s v="Mr. Shawn"/>
    <x v="9"/>
    <n v="10.74"/>
    <s v="No"/>
    <x v="0"/>
    <x v="0"/>
    <x v="0"/>
    <x v="1"/>
    <x v="0"/>
    <x v="0"/>
    <n v="28739"/>
    <n v="7152.67"/>
    <x v="2"/>
    <x v="2"/>
    <x v="0"/>
    <x v="9"/>
  </r>
  <r>
    <s v="ID1472"/>
    <s v="Ms. Sarah"/>
    <x v="378"/>
    <n v="5.19"/>
    <s v="No"/>
    <x v="0"/>
    <x v="0"/>
    <x v="3"/>
    <x v="1"/>
    <x v="1"/>
    <x v="2"/>
    <n v="30862"/>
    <n v="7151.09"/>
    <x v="1"/>
    <x v="2"/>
    <x v="3"/>
    <x v="32"/>
  </r>
  <r>
    <s v="ID1473"/>
    <s v="Mr. Josh"/>
    <x v="884"/>
    <n v="9.17"/>
    <s v="No"/>
    <x v="0"/>
    <x v="0"/>
    <x v="0"/>
    <x v="1"/>
    <x v="0"/>
    <x v="0"/>
    <n v="28701"/>
    <n v="7147.47"/>
    <x v="1"/>
    <x v="0"/>
    <x v="0"/>
    <x v="9"/>
  </r>
  <r>
    <s v="ID1474"/>
    <s v="Mr. Johann"/>
    <x v="986"/>
    <n v="4.95"/>
    <s v="Yes"/>
    <x v="0"/>
    <x v="0"/>
    <x v="0"/>
    <x v="1"/>
    <x v="2"/>
    <x v="2"/>
    <n v="27935"/>
    <n v="7147.11"/>
    <x v="2"/>
    <x v="2"/>
    <x v="3"/>
    <x v="1"/>
  </r>
  <r>
    <s v="ID1475"/>
    <s v="Ms. Robin"/>
    <x v="422"/>
    <n v="6.03"/>
    <s v="No"/>
    <x v="0"/>
    <x v="0"/>
    <x v="3"/>
    <x v="1"/>
    <x v="1"/>
    <x v="1"/>
    <n v="31007"/>
    <n v="7144.86"/>
    <x v="1"/>
    <x v="2"/>
    <x v="2"/>
    <x v="32"/>
  </r>
  <r>
    <s v="ID1476"/>
    <s v="Mr. Kyle"/>
    <x v="488"/>
    <n v="5.36"/>
    <s v="No"/>
    <x v="0"/>
    <x v="0"/>
    <x v="0"/>
    <x v="1"/>
    <x v="0"/>
    <x v="2"/>
    <n v="36380"/>
    <n v="7144.4"/>
    <x v="1"/>
    <x v="1"/>
    <x v="12"/>
    <x v="35"/>
  </r>
  <r>
    <s v="ID1477"/>
    <s v="Ms. Alison"/>
    <x v="387"/>
    <n v="6.11"/>
    <s v="No"/>
    <x v="0"/>
    <x v="0"/>
    <x v="3"/>
    <x v="1"/>
    <x v="2"/>
    <x v="1"/>
    <n v="30870"/>
    <n v="7133.9"/>
    <x v="1"/>
    <x v="1"/>
    <x v="2"/>
    <x v="32"/>
  </r>
  <r>
    <s v="ID1478"/>
    <s v="Mr. Michael"/>
    <x v="987"/>
    <n v="4.88"/>
    <s v="No"/>
    <x v="0"/>
    <x v="1"/>
    <x v="3"/>
    <x v="1"/>
    <x v="0"/>
    <x v="2"/>
    <n v="34182"/>
    <n v="7128.64"/>
    <x v="1"/>
    <x v="2"/>
    <x v="13"/>
    <x v="20"/>
  </r>
  <r>
    <s v="ID1479"/>
    <s v="Mr. Byron"/>
    <x v="988"/>
    <n v="6.72"/>
    <s v="No"/>
    <x v="0"/>
    <x v="0"/>
    <x v="0"/>
    <x v="1"/>
    <x v="2"/>
    <x v="0"/>
    <n v="25018"/>
    <n v="7125.25"/>
    <x v="2"/>
    <x v="2"/>
    <x v="0"/>
    <x v="0"/>
  </r>
  <r>
    <s v="ID1480"/>
    <s v="Ms. Carine"/>
    <x v="989"/>
    <n v="4.2"/>
    <s v="No"/>
    <x v="0"/>
    <x v="0"/>
    <x v="3"/>
    <x v="1"/>
    <x v="1"/>
    <x v="2"/>
    <n v="32000"/>
    <n v="7106.81"/>
    <x v="1"/>
    <x v="1"/>
    <x v="1"/>
    <x v="38"/>
  </r>
  <r>
    <s v="ID1481"/>
    <s v="Mr. Nathaniel"/>
    <x v="990"/>
    <n v="5.79"/>
    <s v="No"/>
    <x v="0"/>
    <x v="0"/>
    <x v="3"/>
    <x v="1"/>
    <x v="0"/>
    <x v="1"/>
    <n v="33773"/>
    <n v="7096.98"/>
    <x v="1"/>
    <x v="2"/>
    <x v="1"/>
    <x v="34"/>
  </r>
  <r>
    <s v="ID1482"/>
    <s v="Ms. Lindsay"/>
    <x v="247"/>
    <n v="4.29"/>
    <s v="No"/>
    <x v="0"/>
    <x v="0"/>
    <x v="0"/>
    <x v="1"/>
    <x v="1"/>
    <x v="2"/>
    <n v="30230"/>
    <n v="7077.19"/>
    <x v="1"/>
    <x v="0"/>
    <x v="2"/>
    <x v="37"/>
  </r>
  <r>
    <s v="ID1483"/>
    <s v="Mr. Justin"/>
    <x v="991"/>
    <n v="8.27"/>
    <s v="No"/>
    <x v="0"/>
    <x v="0"/>
    <x v="0"/>
    <x v="1"/>
    <x v="2"/>
    <x v="0"/>
    <n v="28665"/>
    <n v="7054.41"/>
    <x v="1"/>
    <x v="2"/>
    <x v="0"/>
    <x v="9"/>
  </r>
  <r>
    <s v="ID1484"/>
    <s v="Ms. Casey"/>
    <x v="683"/>
    <n v="4.5599999999999996"/>
    <s v="No"/>
    <x v="0"/>
    <x v="0"/>
    <x v="0"/>
    <x v="1"/>
    <x v="1"/>
    <x v="2"/>
    <n v="29400"/>
    <n v="7050.64"/>
    <x v="1"/>
    <x v="0"/>
    <x v="3"/>
    <x v="25"/>
  </r>
  <r>
    <s v="ID1485"/>
    <s v="Ms. Amanda"/>
    <x v="992"/>
    <n v="5.33"/>
    <s v="No"/>
    <x v="0"/>
    <x v="0"/>
    <x v="0"/>
    <x v="1"/>
    <x v="0"/>
    <x v="2"/>
    <n v="29423"/>
    <n v="7050.02"/>
    <x v="1"/>
    <x v="1"/>
    <x v="2"/>
    <x v="25"/>
  </r>
  <r>
    <s v="ID1486"/>
    <s v="Ms. Ayako"/>
    <x v="993"/>
    <n v="5.63"/>
    <s v="No"/>
    <x v="0"/>
    <x v="0"/>
    <x v="0"/>
    <x v="1"/>
    <x v="1"/>
    <x v="2"/>
    <n v="29516"/>
    <n v="7046.72"/>
    <x v="1"/>
    <x v="0"/>
    <x v="0"/>
    <x v="25"/>
  </r>
  <r>
    <s v="ID1487"/>
    <s v="Ms. Emilee"/>
    <x v="367"/>
    <n v="5.12"/>
    <s v="No"/>
    <x v="0"/>
    <x v="0"/>
    <x v="0"/>
    <x v="1"/>
    <x v="1"/>
    <x v="2"/>
    <n v="29428"/>
    <n v="7045.5"/>
    <x v="1"/>
    <x v="1"/>
    <x v="3"/>
    <x v="25"/>
  </r>
  <r>
    <s v="ID1488"/>
    <s v="Mr. Stephen"/>
    <x v="994"/>
    <n v="5.15"/>
    <s v="Yes"/>
    <x v="0"/>
    <x v="0"/>
    <x v="3"/>
    <x v="1"/>
    <x v="0"/>
    <x v="2"/>
    <n v="35001"/>
    <n v="7042.11"/>
    <x v="1"/>
    <x v="0"/>
    <x v="1"/>
    <x v="40"/>
  </r>
  <r>
    <s v="ID1489"/>
    <s v="Ms. Annemarie"/>
    <x v="995"/>
    <n v="7.5"/>
    <s v="No"/>
    <x v="0"/>
    <x v="0"/>
    <x v="0"/>
    <x v="1"/>
    <x v="2"/>
    <x v="0"/>
    <n v="28643"/>
    <n v="7033.08"/>
    <x v="1"/>
    <x v="2"/>
    <x v="0"/>
    <x v="29"/>
  </r>
  <r>
    <s v="ID1490"/>
    <s v="Ms. Ashley"/>
    <x v="996"/>
    <n v="4.88"/>
    <s v="Yes"/>
    <x v="0"/>
    <x v="1"/>
    <x v="3"/>
    <x v="1"/>
    <x v="2"/>
    <x v="2"/>
    <n v="25390"/>
    <n v="7003.1"/>
    <x v="1"/>
    <x v="0"/>
    <x v="0"/>
    <x v="16"/>
  </r>
  <r>
    <s v="ID1491"/>
    <s v="Ms. Leslie"/>
    <x v="997"/>
    <n v="5.57"/>
    <s v="No"/>
    <x v="0"/>
    <x v="0"/>
    <x v="0"/>
    <x v="1"/>
    <x v="2"/>
    <x v="2"/>
    <n v="30195"/>
    <n v="6989.95"/>
    <x v="1"/>
    <x v="1"/>
    <x v="0"/>
    <x v="37"/>
  </r>
  <r>
    <s v="ID1492"/>
    <s v="Mr. Mauricio"/>
    <x v="67"/>
    <n v="5.31"/>
    <s v="No"/>
    <x v="0"/>
    <x v="0"/>
    <x v="0"/>
    <x v="1"/>
    <x v="0"/>
    <x v="2"/>
    <n v="30242"/>
    <n v="6986.7"/>
    <x v="2"/>
    <x v="1"/>
    <x v="1"/>
    <x v="37"/>
  </r>
  <r>
    <s v="ID1493"/>
    <s v="Mr. Kieran"/>
    <x v="393"/>
    <n v="4.57"/>
    <s v="Yes"/>
    <x v="0"/>
    <x v="0"/>
    <x v="0"/>
    <x v="1"/>
    <x v="2"/>
    <x v="2"/>
    <n v="31391"/>
    <n v="6985.51"/>
    <x v="1"/>
    <x v="2"/>
    <x v="9"/>
    <x v="17"/>
  </r>
  <r>
    <s v="ID1494"/>
    <s v="Ms. Elizabeth"/>
    <x v="998"/>
    <n v="8.6999999999999993"/>
    <s v="Yes"/>
    <x v="0"/>
    <x v="0"/>
    <x v="3"/>
    <x v="1"/>
    <x v="2"/>
    <x v="0"/>
    <n v="27548"/>
    <n v="6965.21"/>
    <x v="1"/>
    <x v="0"/>
    <x v="0"/>
    <x v="19"/>
  </r>
  <r>
    <s v="ID1495"/>
    <s v="Mr. Zeke"/>
    <x v="999"/>
    <n v="4.76"/>
    <s v="No"/>
    <x v="0"/>
    <x v="0"/>
    <x v="0"/>
    <x v="1"/>
    <x v="2"/>
    <x v="2"/>
    <n v="29451"/>
    <n v="6951.12"/>
    <x v="1"/>
    <x v="2"/>
    <x v="0"/>
    <x v="25"/>
  </r>
  <r>
    <s v="ID1496"/>
    <s v="Mr. Chip"/>
    <x v="1000"/>
    <n v="11.81"/>
    <s v="No"/>
    <x v="0"/>
    <x v="0"/>
    <x v="0"/>
    <x v="1"/>
    <x v="0"/>
    <x v="0"/>
    <n v="28839"/>
    <n v="6948.7"/>
    <x v="0"/>
    <x v="2"/>
    <x v="1"/>
    <x v="9"/>
  </r>
  <r>
    <s v="ID1497"/>
    <s v="Mr. Miguel"/>
    <x v="1001"/>
    <n v="4.67"/>
    <s v="No"/>
    <x v="0"/>
    <x v="0"/>
    <x v="0"/>
    <x v="1"/>
    <x v="2"/>
    <x v="2"/>
    <n v="29499"/>
    <n v="6940.94"/>
    <x v="1"/>
    <x v="0"/>
    <x v="0"/>
    <x v="25"/>
  </r>
  <r>
    <s v="ID1498"/>
    <s v="Mr. Brian"/>
    <x v="984"/>
    <n v="6.02"/>
    <s v="No"/>
    <x v="0"/>
    <x v="0"/>
    <x v="0"/>
    <x v="1"/>
    <x v="1"/>
    <x v="1"/>
    <n v="29463"/>
    <n v="6940.91"/>
    <x v="1"/>
    <x v="2"/>
    <x v="1"/>
    <x v="25"/>
  </r>
  <r>
    <s v="ID1499"/>
    <s v="Ms. Meghan"/>
    <x v="1002"/>
    <n v="7.46"/>
    <s v="No"/>
    <x v="0"/>
    <x v="0"/>
    <x v="0"/>
    <x v="1"/>
    <x v="2"/>
    <x v="0"/>
    <n v="28823"/>
    <n v="6938.11"/>
    <x v="1"/>
    <x v="2"/>
    <x v="0"/>
    <x v="9"/>
  </r>
  <r>
    <s v="ID1500"/>
    <s v="Ms. Meredith"/>
    <x v="1003"/>
    <n v="4.74"/>
    <s v="No"/>
    <x v="0"/>
    <x v="0"/>
    <x v="3"/>
    <x v="1"/>
    <x v="2"/>
    <x v="2"/>
    <n v="30930"/>
    <n v="6933.24"/>
    <x v="1"/>
    <x v="0"/>
    <x v="1"/>
    <x v="32"/>
  </r>
  <r>
    <s v="ID1501"/>
    <s v="Mrs. Millicent"/>
    <x v="842"/>
    <n v="4.79"/>
    <s v="No"/>
    <x v="0"/>
    <x v="0"/>
    <x v="0"/>
    <x v="1"/>
    <x v="1"/>
    <x v="2"/>
    <n v="32863"/>
    <n v="6895.19"/>
    <x v="1"/>
    <x v="0"/>
    <x v="2"/>
    <x v="4"/>
  </r>
  <r>
    <s v="ID1502"/>
    <s v="Ms. Kathleen"/>
    <x v="649"/>
    <n v="5.35"/>
    <s v="Yes"/>
    <x v="0"/>
    <x v="0"/>
    <x v="0"/>
    <x v="1"/>
    <x v="3"/>
    <x v="2"/>
    <n v="31300"/>
    <n v="6877.98"/>
    <x v="1"/>
    <x v="1"/>
    <x v="2"/>
    <x v="17"/>
  </r>
  <r>
    <s v="ID1503"/>
    <s v="Ms. Kimberly"/>
    <x v="1004"/>
    <n v="4.87"/>
    <s v="No"/>
    <x v="1"/>
    <x v="0"/>
    <x v="3"/>
    <x v="1"/>
    <x v="0"/>
    <x v="2"/>
    <n v="38345"/>
    <n v="6876.53"/>
    <x v="1"/>
    <x v="1"/>
    <x v="1"/>
    <x v="41"/>
  </r>
  <r>
    <s v="ID1504"/>
    <s v="Mr. Justin"/>
    <x v="21"/>
    <n v="10.09"/>
    <s v="Yes"/>
    <x v="0"/>
    <x v="0"/>
    <x v="0"/>
    <x v="1"/>
    <x v="0"/>
    <x v="0"/>
    <n v="29760"/>
    <n v="6875.96"/>
    <x v="1"/>
    <x v="2"/>
    <x v="3"/>
    <x v="36"/>
  </r>
  <r>
    <s v="ID1505"/>
    <s v="Mr. Tristan"/>
    <x v="988"/>
    <n v="5.47"/>
    <s v="Yes"/>
    <x v="0"/>
    <x v="1"/>
    <x v="3"/>
    <x v="1"/>
    <x v="2"/>
    <x v="2"/>
    <n v="25499"/>
    <n v="6868.39"/>
    <x v="1"/>
    <x v="2"/>
    <x v="0"/>
    <x v="16"/>
  </r>
  <r>
    <s v="ID1506"/>
    <s v="Ms. Traci"/>
    <x v="1005"/>
    <n v="8.6"/>
    <s v="No"/>
    <x v="0"/>
    <x v="0"/>
    <x v="0"/>
    <x v="1"/>
    <x v="2"/>
    <x v="0"/>
    <n v="28707"/>
    <n v="6863.49"/>
    <x v="1"/>
    <x v="1"/>
    <x v="0"/>
    <x v="9"/>
  </r>
  <r>
    <s v="ID1507"/>
    <s v="Mr. Justin"/>
    <x v="305"/>
    <n v="10.74"/>
    <s v="Yes"/>
    <x v="0"/>
    <x v="0"/>
    <x v="0"/>
    <x v="1"/>
    <x v="2"/>
    <x v="0"/>
    <n v="29756"/>
    <n v="6858.48"/>
    <x v="1"/>
    <x v="2"/>
    <x v="9"/>
    <x v="36"/>
  </r>
  <r>
    <s v="ID1508"/>
    <s v="Mr. Logan"/>
    <x v="1006"/>
    <n v="4.3899999999999997"/>
    <s v="No"/>
    <x v="0"/>
    <x v="1"/>
    <x v="3"/>
    <x v="1"/>
    <x v="0"/>
    <x v="2"/>
    <n v="29163"/>
    <n v="6849.03"/>
    <x v="1"/>
    <x v="2"/>
    <x v="3"/>
    <x v="18"/>
  </r>
  <r>
    <s v="ID1509"/>
    <s v="Mr. Sebastien"/>
    <x v="1007"/>
    <n v="6.3"/>
    <s v="No"/>
    <x v="0"/>
    <x v="0"/>
    <x v="0"/>
    <x v="1"/>
    <x v="2"/>
    <x v="1"/>
    <n v="28291"/>
    <n v="6843.17"/>
    <x v="1"/>
    <x v="1"/>
    <x v="0"/>
    <x v="29"/>
  </r>
  <r>
    <s v="ID1510"/>
    <s v="Ms. Tiffany"/>
    <x v="1008"/>
    <n v="5.41"/>
    <s v="No"/>
    <x v="1"/>
    <x v="0"/>
    <x v="3"/>
    <x v="1"/>
    <x v="0"/>
    <x v="2"/>
    <n v="36860"/>
    <n v="6842.28"/>
    <x v="1"/>
    <x v="1"/>
    <x v="1"/>
    <x v="21"/>
  </r>
  <r>
    <s v="ID1511"/>
    <s v="Mr. Matthew"/>
    <x v="497"/>
    <n v="4.47"/>
    <s v="No"/>
    <x v="0"/>
    <x v="1"/>
    <x v="3"/>
    <x v="1"/>
    <x v="1"/>
    <x v="2"/>
    <n v="29051"/>
    <n v="6837.37"/>
    <x v="2"/>
    <x v="1"/>
    <x v="4"/>
    <x v="18"/>
  </r>
  <r>
    <s v="ID1512"/>
    <s v="Mr. Luke"/>
    <x v="1009"/>
    <n v="6.26"/>
    <s v="No"/>
    <x v="0"/>
    <x v="0"/>
    <x v="0"/>
    <x v="1"/>
    <x v="0"/>
    <x v="1"/>
    <n v="34523"/>
    <n v="6827.69"/>
    <x v="1"/>
    <x v="2"/>
    <x v="13"/>
    <x v="6"/>
  </r>
  <r>
    <s v="ID1513"/>
    <s v="Ms. Leigh"/>
    <x v="1010"/>
    <n v="11.58"/>
    <s v="Yes"/>
    <x v="0"/>
    <x v="0"/>
    <x v="3"/>
    <x v="1"/>
    <x v="2"/>
    <x v="0"/>
    <n v="27623"/>
    <n v="6809.46"/>
    <x v="1"/>
    <x v="1"/>
    <x v="1"/>
    <x v="27"/>
  </r>
  <r>
    <s v="ID1514"/>
    <s v="Mr. Yosuke"/>
    <x v="191"/>
    <n v="4.3600000000000003"/>
    <s v="No"/>
    <x v="0"/>
    <x v="0"/>
    <x v="0"/>
    <x v="1"/>
    <x v="1"/>
    <x v="2"/>
    <n v="33418"/>
    <n v="6799.46"/>
    <x v="0"/>
    <x v="2"/>
    <x v="7"/>
    <x v="42"/>
  </r>
  <r>
    <s v="ID1515"/>
    <s v="Mr. Matthew"/>
    <x v="26"/>
    <n v="4.1399999999999997"/>
    <s v="Yes"/>
    <x v="0"/>
    <x v="0"/>
    <x v="0"/>
    <x v="1"/>
    <x v="0"/>
    <x v="2"/>
    <n v="31405"/>
    <n v="6796.86"/>
    <x v="2"/>
    <x v="0"/>
    <x v="1"/>
    <x v="17"/>
  </r>
  <r>
    <s v="ID1516"/>
    <s v="Mr. Jacob"/>
    <x v="1011"/>
    <n v="4.38"/>
    <s v="No"/>
    <x v="0"/>
    <x v="0"/>
    <x v="0"/>
    <x v="1"/>
    <x v="2"/>
    <x v="2"/>
    <n v="29548"/>
    <n v="6781.52"/>
    <x v="1"/>
    <x v="2"/>
    <x v="0"/>
    <x v="25"/>
  </r>
  <r>
    <s v="ID1517"/>
    <s v="Ms. Jodi"/>
    <x v="61"/>
    <n v="11.61"/>
    <s v="Yes"/>
    <x v="0"/>
    <x v="0"/>
    <x v="0"/>
    <x v="1"/>
    <x v="0"/>
    <x v="0"/>
    <n v="29867"/>
    <n v="6781.35"/>
    <x v="1"/>
    <x v="1"/>
    <x v="0"/>
    <x v="36"/>
  </r>
  <r>
    <s v="ID1518"/>
    <s v="Ms. Lauren"/>
    <x v="21"/>
    <n v="10.59"/>
    <s v="Yes"/>
    <x v="0"/>
    <x v="0"/>
    <x v="0"/>
    <x v="1"/>
    <x v="0"/>
    <x v="0"/>
    <n v="29832"/>
    <n v="6775.96"/>
    <x v="1"/>
    <x v="0"/>
    <x v="3"/>
    <x v="36"/>
  </r>
  <r>
    <s v="ID1519"/>
    <s v="Ms. Misti"/>
    <x v="909"/>
    <n v="11.85"/>
    <s v="Yes"/>
    <x v="0"/>
    <x v="0"/>
    <x v="0"/>
    <x v="1"/>
    <x v="1"/>
    <x v="0"/>
    <n v="29850"/>
    <n v="6770.19"/>
    <x v="1"/>
    <x v="0"/>
    <x v="0"/>
    <x v="36"/>
  </r>
  <r>
    <s v="ID1520"/>
    <s v="Ms. Angela"/>
    <x v="1012"/>
    <n v="5.46"/>
    <s v="Yes"/>
    <x v="0"/>
    <x v="0"/>
    <x v="3"/>
    <x v="1"/>
    <x v="2"/>
    <x v="2"/>
    <n v="32426"/>
    <n v="6753.04"/>
    <x v="1"/>
    <x v="2"/>
    <x v="2"/>
    <x v="23"/>
  </r>
  <r>
    <s v="ID1521"/>
    <s v="Mr. Jonathan"/>
    <x v="1013"/>
    <n v="4.54"/>
    <s v="Yes"/>
    <x v="0"/>
    <x v="0"/>
    <x v="1"/>
    <x v="1"/>
    <x v="3"/>
    <x v="2"/>
    <n v="24450"/>
    <n v="6750.27"/>
    <x v="2"/>
    <x v="2"/>
    <x v="0"/>
    <x v="24"/>
  </r>
  <r>
    <s v="ID1522"/>
    <s v="Ms. Victoria"/>
    <x v="1014"/>
    <n v="11.98"/>
    <s v="Yes"/>
    <x v="0"/>
    <x v="0"/>
    <x v="1"/>
    <x v="1"/>
    <x v="2"/>
    <x v="0"/>
    <n v="25736"/>
    <n v="6749.63"/>
    <x v="1"/>
    <x v="1"/>
    <x v="0"/>
    <x v="2"/>
  </r>
  <r>
    <s v="ID1523"/>
    <s v="Mr. Adrian"/>
    <x v="467"/>
    <n v="6.59"/>
    <s v="Yes"/>
    <x v="0"/>
    <x v="0"/>
    <x v="3"/>
    <x v="1"/>
    <x v="1"/>
    <x v="0"/>
    <n v="31568"/>
    <n v="6748.59"/>
    <x v="2"/>
    <x v="1"/>
    <x v="4"/>
    <x v="17"/>
  </r>
  <r>
    <s v="ID1524"/>
    <s v="Mr. Andrew"/>
    <x v="589"/>
    <n v="10.83"/>
    <s v="Yes"/>
    <x v="0"/>
    <x v="0"/>
    <x v="3"/>
    <x v="1"/>
    <x v="1"/>
    <x v="0"/>
    <n v="31631"/>
    <n v="6746.74"/>
    <x v="2"/>
    <x v="2"/>
    <x v="4"/>
    <x v="26"/>
  </r>
  <r>
    <s v="ID1525"/>
    <s v="Mr. Jason"/>
    <x v="1015"/>
    <n v="8.6"/>
    <s v="No"/>
    <x v="0"/>
    <x v="0"/>
    <x v="0"/>
    <x v="1"/>
    <x v="3"/>
    <x v="0"/>
    <n v="25037"/>
    <n v="6738.84"/>
    <x v="2"/>
    <x v="1"/>
    <x v="1"/>
    <x v="0"/>
  </r>
  <r>
    <s v="ID1526"/>
    <s v="Ms. Rachel"/>
    <x v="1016"/>
    <n v="11.17"/>
    <s v="No"/>
    <x v="0"/>
    <x v="0"/>
    <x v="0"/>
    <x v="1"/>
    <x v="2"/>
    <x v="0"/>
    <n v="28784"/>
    <n v="6737.98"/>
    <x v="1"/>
    <x v="0"/>
    <x v="0"/>
    <x v="9"/>
  </r>
  <r>
    <s v="ID1527"/>
    <s v="Ms. Susan"/>
    <x v="1017"/>
    <n v="5.75"/>
    <s v="No"/>
    <x v="0"/>
    <x v="0"/>
    <x v="0"/>
    <x v="1"/>
    <x v="0"/>
    <x v="1"/>
    <n v="34498"/>
    <n v="6721.37"/>
    <x v="1"/>
    <x v="1"/>
    <x v="1"/>
    <x v="6"/>
  </r>
  <r>
    <s v="ID1528"/>
    <s v="Mr. Cameron"/>
    <x v="1018"/>
    <n v="4.83"/>
    <s v="Yes"/>
    <x v="0"/>
    <x v="1"/>
    <x v="3"/>
    <x v="1"/>
    <x v="2"/>
    <x v="2"/>
    <n v="30479"/>
    <n v="6710.19"/>
    <x v="2"/>
    <x v="0"/>
    <x v="1"/>
    <x v="33"/>
  </r>
  <r>
    <s v="ID1529"/>
    <s v="Ms. Claudia"/>
    <x v="1019"/>
    <n v="11.93"/>
    <s v="No"/>
    <x v="0"/>
    <x v="0"/>
    <x v="0"/>
    <x v="1"/>
    <x v="2"/>
    <x v="0"/>
    <n v="26279"/>
    <n v="6706.47"/>
    <x v="1"/>
    <x v="1"/>
    <x v="0"/>
    <x v="14"/>
  </r>
  <r>
    <s v="ID1530"/>
    <s v="Ms. Kate"/>
    <x v="1020"/>
    <n v="8.41"/>
    <s v="No"/>
    <x v="0"/>
    <x v="0"/>
    <x v="0"/>
    <x v="1"/>
    <x v="3"/>
    <x v="0"/>
    <n v="25032"/>
    <n v="6700.56"/>
    <x v="2"/>
    <x v="1"/>
    <x v="1"/>
    <x v="0"/>
  </r>
  <r>
    <s v="ID1531"/>
    <s v="Ms. Nicole"/>
    <x v="424"/>
    <n v="5.59"/>
    <s v="Yes"/>
    <x v="0"/>
    <x v="0"/>
    <x v="0"/>
    <x v="1"/>
    <x v="2"/>
    <x v="2"/>
    <n v="31237"/>
    <n v="6686.43"/>
    <x v="1"/>
    <x v="0"/>
    <x v="1"/>
    <x v="17"/>
  </r>
  <r>
    <s v="ID1532"/>
    <s v="Mr. Jack"/>
    <x v="1021"/>
    <n v="4.0599999999999996"/>
    <s v="No"/>
    <x v="0"/>
    <x v="0"/>
    <x v="0"/>
    <x v="1"/>
    <x v="0"/>
    <x v="2"/>
    <n v="32801"/>
    <n v="6666.24"/>
    <x v="2"/>
    <x v="1"/>
    <x v="3"/>
    <x v="4"/>
  </r>
  <r>
    <s v="ID1533"/>
    <s v="Mr. Gregory"/>
    <x v="1022"/>
    <n v="7.02"/>
    <s v="Yes"/>
    <x v="0"/>
    <x v="0"/>
    <x v="0"/>
    <x v="1"/>
    <x v="1"/>
    <x v="0"/>
    <n v="29846"/>
    <n v="6664.69"/>
    <x v="2"/>
    <x v="1"/>
    <x v="1"/>
    <x v="36"/>
  </r>
  <r>
    <s v="ID1534"/>
    <s v="Ms. Rebecca"/>
    <x v="1023"/>
    <n v="4.47"/>
    <s v="No"/>
    <x v="0"/>
    <x v="0"/>
    <x v="0"/>
    <x v="1"/>
    <x v="2"/>
    <x v="2"/>
    <n v="30221"/>
    <n v="6664.32"/>
    <x v="1"/>
    <x v="2"/>
    <x v="0"/>
    <x v="37"/>
  </r>
  <r>
    <s v="ID1535"/>
    <s v="Mr. Adam"/>
    <x v="687"/>
    <n v="4.54"/>
    <s v="No"/>
    <x v="0"/>
    <x v="0"/>
    <x v="0"/>
    <x v="1"/>
    <x v="0"/>
    <x v="2"/>
    <n v="32831"/>
    <n v="6653.79"/>
    <x v="1"/>
    <x v="1"/>
    <x v="0"/>
    <x v="4"/>
  </r>
  <r>
    <s v="ID1536"/>
    <s v="Mr. Ryan"/>
    <x v="1024"/>
    <n v="4.99"/>
    <s v="No"/>
    <x v="0"/>
    <x v="0"/>
    <x v="3"/>
    <x v="1"/>
    <x v="2"/>
    <x v="2"/>
    <n v="30864"/>
    <n v="6652.53"/>
    <x v="2"/>
    <x v="2"/>
    <x v="0"/>
    <x v="32"/>
  </r>
  <r>
    <s v="ID1537"/>
    <s v="Ms. Jackie"/>
    <x v="1025"/>
    <n v="10.84"/>
    <s v="Yes"/>
    <x v="0"/>
    <x v="0"/>
    <x v="1"/>
    <x v="1"/>
    <x v="3"/>
    <x v="0"/>
    <n v="25880"/>
    <n v="6651.26"/>
    <x v="1"/>
    <x v="0"/>
    <x v="0"/>
    <x v="2"/>
  </r>
  <r>
    <s v="ID1538"/>
    <s v="Mr. Chris"/>
    <x v="1026"/>
    <n v="5.63"/>
    <s v="No"/>
    <x v="0"/>
    <x v="0"/>
    <x v="3"/>
    <x v="1"/>
    <x v="3"/>
    <x v="2"/>
    <n v="31024"/>
    <n v="6640.54"/>
    <x v="1"/>
    <x v="0"/>
    <x v="9"/>
    <x v="32"/>
  </r>
  <r>
    <s v="ID1539"/>
    <s v="Mr. Tyler"/>
    <x v="820"/>
    <n v="4.1399999999999997"/>
    <s v="No"/>
    <x v="0"/>
    <x v="0"/>
    <x v="0"/>
    <x v="1"/>
    <x v="1"/>
    <x v="2"/>
    <n v="33030"/>
    <n v="6639.3"/>
    <x v="1"/>
    <x v="2"/>
    <x v="13"/>
    <x v="4"/>
  </r>
  <r>
    <s v="ID1540"/>
    <s v="Ms. Yoshie"/>
    <x v="307"/>
    <n v="5.17"/>
    <s v="No"/>
    <x v="0"/>
    <x v="1"/>
    <x v="3"/>
    <x v="1"/>
    <x v="0"/>
    <x v="2"/>
    <n v="37868"/>
    <n v="6638.16"/>
    <x v="1"/>
    <x v="1"/>
    <x v="1"/>
    <x v="39"/>
  </r>
  <r>
    <s v="ID1541"/>
    <s v="Ms. Lauren"/>
    <x v="1027"/>
    <n v="6.93"/>
    <s v="No"/>
    <x v="0"/>
    <x v="0"/>
    <x v="1"/>
    <x v="1"/>
    <x v="2"/>
    <x v="0"/>
    <n v="26905"/>
    <n v="6630.31"/>
    <x v="1"/>
    <x v="1"/>
    <x v="0"/>
    <x v="30"/>
  </r>
  <r>
    <s v="ID1542"/>
    <s v="Mr. Mason"/>
    <x v="759"/>
    <n v="4.24"/>
    <s v="No"/>
    <x v="0"/>
    <x v="0"/>
    <x v="0"/>
    <x v="1"/>
    <x v="0"/>
    <x v="2"/>
    <n v="30191"/>
    <n v="6610.11"/>
    <x v="2"/>
    <x v="2"/>
    <x v="5"/>
    <x v="37"/>
  </r>
  <r>
    <s v="ID1543"/>
    <s v="Mr. Ryan"/>
    <x v="801"/>
    <n v="5.91"/>
    <s v="No"/>
    <x v="0"/>
    <x v="0"/>
    <x v="0"/>
    <x v="1"/>
    <x v="1"/>
    <x v="1"/>
    <n v="30262"/>
    <n v="6600.36"/>
    <x v="1"/>
    <x v="0"/>
    <x v="3"/>
    <x v="37"/>
  </r>
  <r>
    <s v="ID1544"/>
    <s v="Mr. Arturo"/>
    <x v="50"/>
    <n v="5.93"/>
    <s v="No"/>
    <x v="0"/>
    <x v="0"/>
    <x v="0"/>
    <x v="1"/>
    <x v="0"/>
    <x v="1"/>
    <n v="30314"/>
    <n v="6600.21"/>
    <x v="2"/>
    <x v="2"/>
    <x v="4"/>
    <x v="37"/>
  </r>
  <r>
    <s v="ID1545"/>
    <s v="Mr. Jake"/>
    <x v="1028"/>
    <n v="5.66"/>
    <s v="No"/>
    <x v="0"/>
    <x v="0"/>
    <x v="0"/>
    <x v="1"/>
    <x v="2"/>
    <x v="2"/>
    <n v="30277"/>
    <n v="6593.51"/>
    <x v="1"/>
    <x v="1"/>
    <x v="0"/>
    <x v="37"/>
  </r>
  <r>
    <s v="ID1546"/>
    <s v="Ms. Sarah"/>
    <x v="105"/>
    <n v="4.1900000000000004"/>
    <s v="No"/>
    <x v="0"/>
    <x v="0"/>
    <x v="3"/>
    <x v="1"/>
    <x v="0"/>
    <x v="2"/>
    <n v="30960"/>
    <n v="6571.54"/>
    <x v="1"/>
    <x v="0"/>
    <x v="3"/>
    <x v="32"/>
  </r>
  <r>
    <s v="ID1547"/>
    <s v="Ms. Alison"/>
    <x v="520"/>
    <n v="9.2100000000000009"/>
    <s v="Yes"/>
    <x v="0"/>
    <x v="0"/>
    <x v="0"/>
    <x v="1"/>
    <x v="0"/>
    <x v="0"/>
    <n v="29787"/>
    <n v="6571.02"/>
    <x v="1"/>
    <x v="1"/>
    <x v="1"/>
    <x v="36"/>
  </r>
  <r>
    <s v="ID1548"/>
    <s v="Ms. Karen"/>
    <x v="384"/>
    <n v="5.51"/>
    <s v="No"/>
    <x v="0"/>
    <x v="0"/>
    <x v="3"/>
    <x v="1"/>
    <x v="1"/>
    <x v="2"/>
    <n v="30945"/>
    <n v="6555.07"/>
    <x v="1"/>
    <x v="2"/>
    <x v="2"/>
    <x v="32"/>
  </r>
  <r>
    <s v="ID1549"/>
    <s v="Mr. Thomas"/>
    <x v="1029"/>
    <n v="8.5"/>
    <s v="No"/>
    <x v="0"/>
    <x v="0"/>
    <x v="0"/>
    <x v="1"/>
    <x v="3"/>
    <x v="0"/>
    <n v="25183"/>
    <n v="6552.01"/>
    <x v="2"/>
    <x v="2"/>
    <x v="0"/>
    <x v="0"/>
  </r>
  <r>
    <s v="ID1550"/>
    <s v="Ms. Stephanie"/>
    <x v="1030"/>
    <n v="6.23"/>
    <s v="No"/>
    <x v="0"/>
    <x v="0"/>
    <x v="0"/>
    <x v="1"/>
    <x v="0"/>
    <x v="1"/>
    <n v="32726"/>
    <n v="6551.75"/>
    <x v="1"/>
    <x v="2"/>
    <x v="2"/>
    <x v="4"/>
  </r>
  <r>
    <s v="ID1551"/>
    <s v="Mr. Ezra"/>
    <x v="276"/>
    <n v="8.5299999999999994"/>
    <s v="Yes"/>
    <x v="0"/>
    <x v="0"/>
    <x v="3"/>
    <x v="1"/>
    <x v="1"/>
    <x v="0"/>
    <n v="31764"/>
    <n v="6548.2"/>
    <x v="1"/>
    <x v="0"/>
    <x v="1"/>
    <x v="26"/>
  </r>
  <r>
    <s v="ID1552"/>
    <s v="Mr. Jim"/>
    <x v="1031"/>
    <n v="5.75"/>
    <s v="Yes"/>
    <x v="0"/>
    <x v="1"/>
    <x v="3"/>
    <x v="1"/>
    <x v="3"/>
    <x v="1"/>
    <n v="25540"/>
    <n v="6546.16"/>
    <x v="1"/>
    <x v="0"/>
    <x v="0"/>
    <x v="16"/>
  </r>
  <r>
    <s v="ID1553"/>
    <s v="Mr. Ari"/>
    <x v="643"/>
    <n v="5.6"/>
    <s v="No"/>
    <x v="0"/>
    <x v="0"/>
    <x v="0"/>
    <x v="1"/>
    <x v="2"/>
    <x v="2"/>
    <n v="30226"/>
    <n v="6536.68"/>
    <x v="1"/>
    <x v="2"/>
    <x v="1"/>
    <x v="37"/>
  </r>
  <r>
    <s v="ID1554"/>
    <s v="Ms. Fanny"/>
    <x v="837"/>
    <n v="4.68"/>
    <s v="No"/>
    <x v="0"/>
    <x v="0"/>
    <x v="0"/>
    <x v="1"/>
    <x v="2"/>
    <x v="2"/>
    <n v="30175"/>
    <n v="6532.04"/>
    <x v="1"/>
    <x v="1"/>
    <x v="0"/>
    <x v="37"/>
  </r>
  <r>
    <s v="ID1555"/>
    <s v="Ms. Heather"/>
    <x v="1032"/>
    <n v="5.62"/>
    <s v="Yes"/>
    <x v="0"/>
    <x v="0"/>
    <x v="0"/>
    <x v="1"/>
    <x v="2"/>
    <x v="2"/>
    <n v="28056"/>
    <n v="6529.21"/>
    <x v="1"/>
    <x v="1"/>
    <x v="0"/>
    <x v="1"/>
  </r>
  <r>
    <s v="ID1556"/>
    <s v="Mr. Peter"/>
    <x v="222"/>
    <n v="5.08"/>
    <s v="No"/>
    <x v="0"/>
    <x v="0"/>
    <x v="0"/>
    <x v="1"/>
    <x v="0"/>
    <x v="2"/>
    <n v="34522"/>
    <n v="6512.24"/>
    <x v="1"/>
    <x v="1"/>
    <x v="13"/>
    <x v="6"/>
  </r>
  <r>
    <s v="ID1557"/>
    <s v="Ms. Catherine"/>
    <x v="326"/>
    <n v="5.28"/>
    <s v="No"/>
    <x v="0"/>
    <x v="0"/>
    <x v="0"/>
    <x v="1"/>
    <x v="1"/>
    <x v="2"/>
    <n v="30191"/>
    <n v="6500.24"/>
    <x v="1"/>
    <x v="2"/>
    <x v="0"/>
    <x v="37"/>
  </r>
  <r>
    <s v="ID1558"/>
    <s v="Ms. Kelly"/>
    <x v="941"/>
    <n v="4.6100000000000003"/>
    <s v="No"/>
    <x v="0"/>
    <x v="0"/>
    <x v="0"/>
    <x v="1"/>
    <x v="1"/>
    <x v="2"/>
    <n v="30233"/>
    <n v="6496.89"/>
    <x v="1"/>
    <x v="0"/>
    <x v="3"/>
    <x v="37"/>
  </r>
  <r>
    <s v="ID1559"/>
    <s v="Ms. Janel"/>
    <x v="1033"/>
    <n v="6.57"/>
    <s v="Yes"/>
    <x v="0"/>
    <x v="0"/>
    <x v="1"/>
    <x v="1"/>
    <x v="3"/>
    <x v="0"/>
    <n v="25903"/>
    <n v="6481.67"/>
    <x v="1"/>
    <x v="2"/>
    <x v="0"/>
    <x v="2"/>
  </r>
  <r>
    <s v="ID1560"/>
    <s v="Ms. Yann"/>
    <x v="528"/>
    <n v="5.83"/>
    <s v="No"/>
    <x v="0"/>
    <x v="0"/>
    <x v="0"/>
    <x v="1"/>
    <x v="0"/>
    <x v="1"/>
    <n v="29380"/>
    <n v="6474.01"/>
    <x v="1"/>
    <x v="0"/>
    <x v="3"/>
    <x v="18"/>
  </r>
  <r>
    <s v="ID1561"/>
    <s v="Mr. Zachary"/>
    <x v="397"/>
    <n v="6.98"/>
    <s v="Yes"/>
    <x v="0"/>
    <x v="0"/>
    <x v="0"/>
    <x v="1"/>
    <x v="1"/>
    <x v="0"/>
    <n v="29794"/>
    <n v="6473.15"/>
    <x v="1"/>
    <x v="2"/>
    <x v="0"/>
    <x v="36"/>
  </r>
  <r>
    <s v="ID1562"/>
    <s v="Mr. Alejandro"/>
    <x v="1034"/>
    <n v="4.03"/>
    <s v="No"/>
    <x v="0"/>
    <x v="0"/>
    <x v="3"/>
    <x v="1"/>
    <x v="1"/>
    <x v="2"/>
    <n v="30987"/>
    <n v="6457.84"/>
    <x v="1"/>
    <x v="0"/>
    <x v="1"/>
    <x v="32"/>
  </r>
  <r>
    <s v="ID1563"/>
    <s v="Mr. Nicholas"/>
    <x v="422"/>
    <n v="4.5599999999999996"/>
    <s v="No"/>
    <x v="0"/>
    <x v="0"/>
    <x v="3"/>
    <x v="1"/>
    <x v="1"/>
    <x v="2"/>
    <n v="30920"/>
    <n v="6455.86"/>
    <x v="2"/>
    <x v="0"/>
    <x v="1"/>
    <x v="32"/>
  </r>
  <r>
    <s v="ID1564"/>
    <s v="Mr. Paul"/>
    <x v="1035"/>
    <n v="5.38"/>
    <s v="Yes"/>
    <x v="0"/>
    <x v="0"/>
    <x v="0"/>
    <x v="1"/>
    <x v="0"/>
    <x v="2"/>
    <n v="31250"/>
    <n v="6435.62"/>
    <x v="2"/>
    <x v="2"/>
    <x v="0"/>
    <x v="17"/>
  </r>
  <r>
    <s v="ID1565"/>
    <s v="Mr. Michael"/>
    <x v="1036"/>
    <n v="11.04"/>
    <s v="Yes"/>
    <x v="0"/>
    <x v="0"/>
    <x v="3"/>
    <x v="1"/>
    <x v="2"/>
    <x v="0"/>
    <n v="27611"/>
    <n v="6423.48"/>
    <x v="1"/>
    <x v="0"/>
    <x v="0"/>
    <x v="27"/>
  </r>
  <r>
    <s v="ID1566"/>
    <s v="Ms. Marina"/>
    <x v="1037"/>
    <n v="6.09"/>
    <s v="Yes"/>
    <x v="0"/>
    <x v="0"/>
    <x v="0"/>
    <x v="1"/>
    <x v="2"/>
    <x v="1"/>
    <n v="28124"/>
    <n v="6417.28"/>
    <x v="1"/>
    <x v="0"/>
    <x v="0"/>
    <x v="1"/>
  </r>
  <r>
    <s v="ID1567"/>
    <s v="Ms. Caroline"/>
    <x v="500"/>
    <n v="4.71"/>
    <s v="No"/>
    <x v="0"/>
    <x v="0"/>
    <x v="3"/>
    <x v="1"/>
    <x v="1"/>
    <x v="2"/>
    <n v="32024"/>
    <n v="6414.18"/>
    <x v="1"/>
    <x v="2"/>
    <x v="3"/>
    <x v="38"/>
  </r>
  <r>
    <s v="ID1568"/>
    <s v="Mr. Ross"/>
    <x v="1038"/>
    <n v="8.18"/>
    <s v="No"/>
    <x v="0"/>
    <x v="0"/>
    <x v="0"/>
    <x v="1"/>
    <x v="2"/>
    <x v="0"/>
    <n v="26167"/>
    <n v="6412.34"/>
    <x v="1"/>
    <x v="0"/>
    <x v="0"/>
    <x v="14"/>
  </r>
  <r>
    <s v="ID1569"/>
    <s v="Ms. Aoife"/>
    <x v="1039"/>
    <n v="11.18"/>
    <s v="Yes"/>
    <x v="0"/>
    <x v="0"/>
    <x v="1"/>
    <x v="1"/>
    <x v="3"/>
    <x v="0"/>
    <n v="25800"/>
    <n v="6407.05"/>
    <x v="1"/>
    <x v="1"/>
    <x v="0"/>
    <x v="2"/>
  </r>
  <r>
    <s v="ID1570"/>
    <s v="Mr. Wesley"/>
    <x v="277"/>
    <n v="5.03"/>
    <s v="Yes"/>
    <x v="0"/>
    <x v="0"/>
    <x v="0"/>
    <x v="1"/>
    <x v="1"/>
    <x v="2"/>
    <n v="31391"/>
    <n v="6406.41"/>
    <x v="0"/>
    <x v="0"/>
    <x v="7"/>
    <x v="17"/>
  </r>
  <r>
    <s v="ID1571"/>
    <s v="Ms. Rebecca"/>
    <x v="1040"/>
    <n v="5.56"/>
    <s v="No"/>
    <x v="0"/>
    <x v="0"/>
    <x v="3"/>
    <x v="1"/>
    <x v="2"/>
    <x v="2"/>
    <n v="32029"/>
    <n v="6402.29"/>
    <x v="1"/>
    <x v="0"/>
    <x v="2"/>
    <x v="38"/>
  </r>
  <r>
    <s v="ID1572"/>
    <s v="Mr. Barry"/>
    <x v="1041"/>
    <n v="4.33"/>
    <s v="No"/>
    <x v="0"/>
    <x v="0"/>
    <x v="0"/>
    <x v="1"/>
    <x v="1"/>
    <x v="2"/>
    <n v="30252"/>
    <n v="6393.6"/>
    <x v="1"/>
    <x v="1"/>
    <x v="1"/>
    <x v="37"/>
  </r>
  <r>
    <s v="ID1573"/>
    <s v="Mr. Maciej"/>
    <x v="728"/>
    <n v="5.21"/>
    <s v="Yes"/>
    <x v="0"/>
    <x v="1"/>
    <x v="3"/>
    <x v="1"/>
    <x v="0"/>
    <x v="2"/>
    <n v="35658"/>
    <n v="6389.53"/>
    <x v="1"/>
    <x v="2"/>
    <x v="13"/>
    <x v="31"/>
  </r>
  <r>
    <s v="ID1574"/>
    <s v="Mr. Jerry"/>
    <x v="984"/>
    <n v="5.89"/>
    <s v="No"/>
    <x v="0"/>
    <x v="0"/>
    <x v="0"/>
    <x v="1"/>
    <x v="1"/>
    <x v="1"/>
    <n v="30169"/>
    <n v="6389.38"/>
    <x v="0"/>
    <x v="2"/>
    <x v="1"/>
    <x v="37"/>
  </r>
  <r>
    <s v="ID1575"/>
    <s v="Mr. Eric"/>
    <x v="1042"/>
    <n v="4.8099999999999996"/>
    <s v="Yes"/>
    <x v="0"/>
    <x v="0"/>
    <x v="0"/>
    <x v="1"/>
    <x v="2"/>
    <x v="2"/>
    <n v="28082"/>
    <n v="6374.16"/>
    <x v="1"/>
    <x v="2"/>
    <x v="0"/>
    <x v="1"/>
  </r>
  <r>
    <s v="ID1576"/>
    <s v="Ms. Cathi"/>
    <x v="13"/>
    <n v="5.66"/>
    <s v="No"/>
    <x v="0"/>
    <x v="0"/>
    <x v="3"/>
    <x v="1"/>
    <x v="0"/>
    <x v="2"/>
    <n v="30907"/>
    <n v="6373.56"/>
    <x v="1"/>
    <x v="1"/>
    <x v="1"/>
    <x v="32"/>
  </r>
  <r>
    <s v="ID1577"/>
    <s v="Mr. Alex"/>
    <x v="1043"/>
    <n v="10.66"/>
    <s v="Yes"/>
    <x v="0"/>
    <x v="0"/>
    <x v="1"/>
    <x v="1"/>
    <x v="3"/>
    <x v="0"/>
    <n v="25881"/>
    <n v="6367.31"/>
    <x v="1"/>
    <x v="1"/>
    <x v="0"/>
    <x v="2"/>
  </r>
  <r>
    <s v="ID1578"/>
    <s v="Mr. Liang"/>
    <x v="1044"/>
    <n v="5.98"/>
    <s v="Yes"/>
    <x v="0"/>
    <x v="0"/>
    <x v="0"/>
    <x v="1"/>
    <x v="0"/>
    <x v="1"/>
    <n v="35253"/>
    <n v="6361.47"/>
    <x v="1"/>
    <x v="0"/>
    <x v="13"/>
    <x v="45"/>
  </r>
  <r>
    <s v="ID1579"/>
    <s v="Ms. Lexy"/>
    <x v="1045"/>
    <n v="4.34"/>
    <s v="No"/>
    <x v="0"/>
    <x v="0"/>
    <x v="0"/>
    <x v="1"/>
    <x v="0"/>
    <x v="2"/>
    <n v="32683"/>
    <n v="6360.99"/>
    <x v="1"/>
    <x v="2"/>
    <x v="1"/>
    <x v="4"/>
  </r>
  <r>
    <s v="ID1580"/>
    <s v="Mr. Michael"/>
    <x v="1046"/>
    <n v="5.17"/>
    <s v="No"/>
    <x v="0"/>
    <x v="0"/>
    <x v="0"/>
    <x v="1"/>
    <x v="0"/>
    <x v="2"/>
    <n v="29524"/>
    <n v="6358.78"/>
    <x v="1"/>
    <x v="1"/>
    <x v="1"/>
    <x v="25"/>
  </r>
  <r>
    <s v="ID1581"/>
    <s v="Mr. Samuel"/>
    <x v="1047"/>
    <n v="4.2300000000000004"/>
    <s v="Yes"/>
    <x v="0"/>
    <x v="1"/>
    <x v="3"/>
    <x v="1"/>
    <x v="0"/>
    <x v="2"/>
    <n v="30547"/>
    <n v="6356.27"/>
    <x v="2"/>
    <x v="2"/>
    <x v="0"/>
    <x v="33"/>
  </r>
  <r>
    <s v="ID1582"/>
    <s v="Mr. Spencer"/>
    <x v="951"/>
    <n v="4.88"/>
    <s v="Yes"/>
    <x v="0"/>
    <x v="1"/>
    <x v="3"/>
    <x v="1"/>
    <x v="0"/>
    <x v="2"/>
    <n v="30610"/>
    <n v="6338.08"/>
    <x v="1"/>
    <x v="1"/>
    <x v="0"/>
    <x v="33"/>
  </r>
  <r>
    <s v="ID1583"/>
    <s v="Mrs. Rochelle"/>
    <x v="247"/>
    <n v="9.7100000000000009"/>
    <s v="Yes"/>
    <x v="0"/>
    <x v="0"/>
    <x v="3"/>
    <x v="1"/>
    <x v="1"/>
    <x v="0"/>
    <n v="31680"/>
    <n v="6335.64"/>
    <x v="1"/>
    <x v="2"/>
    <x v="0"/>
    <x v="26"/>
  </r>
  <r>
    <s v="ID1584"/>
    <s v="Ms. Paula"/>
    <x v="1048"/>
    <n v="5.32"/>
    <s v="No"/>
    <x v="0"/>
    <x v="0"/>
    <x v="0"/>
    <x v="1"/>
    <x v="0"/>
    <x v="2"/>
    <n v="33098"/>
    <n v="6334.34"/>
    <x v="1"/>
    <x v="2"/>
    <x v="2"/>
    <x v="3"/>
  </r>
  <r>
    <s v="ID1585"/>
    <s v="Mrs. Madeline"/>
    <x v="65"/>
    <n v="5.83"/>
    <s v="Yes"/>
    <x v="0"/>
    <x v="0"/>
    <x v="0"/>
    <x v="1"/>
    <x v="0"/>
    <x v="1"/>
    <n v="31396"/>
    <n v="6313.76"/>
    <x v="1"/>
    <x v="1"/>
    <x v="0"/>
    <x v="17"/>
  </r>
  <r>
    <s v="ID1586"/>
    <s v="Ms. Maria"/>
    <x v="1049"/>
    <n v="5.54"/>
    <s v="Yes"/>
    <x v="0"/>
    <x v="0"/>
    <x v="0"/>
    <x v="1"/>
    <x v="1"/>
    <x v="2"/>
    <n v="31370"/>
    <n v="6311.95"/>
    <x v="1"/>
    <x v="1"/>
    <x v="3"/>
    <x v="17"/>
  </r>
  <r>
    <s v="ID1587"/>
    <s v="Mr. Arthur"/>
    <x v="1050"/>
    <n v="5.85"/>
    <s v="No"/>
    <x v="1"/>
    <x v="0"/>
    <x v="3"/>
    <x v="1"/>
    <x v="0"/>
    <x v="1"/>
    <n v="38195"/>
    <n v="6311.11"/>
    <x v="1"/>
    <x v="2"/>
    <x v="3"/>
    <x v="41"/>
  </r>
  <r>
    <s v="ID1588"/>
    <s v="Mr. Joseph"/>
    <x v="1051"/>
    <n v="4.8499999999999996"/>
    <s v="Yes"/>
    <x v="0"/>
    <x v="1"/>
    <x v="3"/>
    <x v="1"/>
    <x v="3"/>
    <x v="2"/>
    <n v="25450"/>
    <n v="6305.61"/>
    <x v="1"/>
    <x v="2"/>
    <x v="1"/>
    <x v="16"/>
  </r>
  <r>
    <s v="ID1589"/>
    <s v="Ms. Sachiko"/>
    <x v="1052"/>
    <n v="11.09"/>
    <s v="No"/>
    <x v="0"/>
    <x v="0"/>
    <x v="0"/>
    <x v="1"/>
    <x v="2"/>
    <x v="0"/>
    <n v="27289"/>
    <n v="6302.23"/>
    <x v="1"/>
    <x v="1"/>
    <x v="0"/>
    <x v="19"/>
  </r>
  <r>
    <s v="ID1590"/>
    <s v="Mr. Christopher"/>
    <x v="1053"/>
    <n v="5.58"/>
    <s v="Yes"/>
    <x v="0"/>
    <x v="0"/>
    <x v="0"/>
    <x v="1"/>
    <x v="0"/>
    <x v="2"/>
    <n v="35250"/>
    <n v="6293.63"/>
    <x v="1"/>
    <x v="0"/>
    <x v="13"/>
    <x v="45"/>
  </r>
  <r>
    <s v="ID1591"/>
    <s v="Mr. Joseph"/>
    <x v="41"/>
    <n v="9.7200000000000006"/>
    <s v="Yes"/>
    <x v="0"/>
    <x v="0"/>
    <x v="0"/>
    <x v="1"/>
    <x v="0"/>
    <x v="0"/>
    <n v="29824"/>
    <n v="6289.75"/>
    <x v="1"/>
    <x v="0"/>
    <x v="0"/>
    <x v="36"/>
  </r>
  <r>
    <s v="ID1592"/>
    <s v="Mr. Lawrence"/>
    <x v="1054"/>
    <n v="11.41"/>
    <s v="Yes"/>
    <x v="0"/>
    <x v="0"/>
    <x v="0"/>
    <x v="1"/>
    <x v="1"/>
    <x v="0"/>
    <n v="29914"/>
    <n v="6282.24"/>
    <x v="1"/>
    <x v="1"/>
    <x v="3"/>
    <x v="36"/>
  </r>
  <r>
    <s v="ID1593"/>
    <s v="Mrs. Katie"/>
    <x v="650"/>
    <n v="4.46"/>
    <s v="No"/>
    <x v="0"/>
    <x v="1"/>
    <x v="3"/>
    <x v="1"/>
    <x v="0"/>
    <x v="2"/>
    <n v="34258"/>
    <n v="6276.3"/>
    <x v="1"/>
    <x v="1"/>
    <x v="14"/>
    <x v="20"/>
  </r>
  <r>
    <s v="ID1594"/>
    <s v="Mr. Ruben"/>
    <x v="704"/>
    <n v="9.31"/>
    <s v="Yes"/>
    <x v="0"/>
    <x v="0"/>
    <x v="0"/>
    <x v="1"/>
    <x v="2"/>
    <x v="0"/>
    <n v="29767"/>
    <n v="6272.48"/>
    <x v="0"/>
    <x v="0"/>
    <x v="0"/>
    <x v="36"/>
  </r>
  <r>
    <s v="ID1595"/>
    <s v="Ms. Sarah"/>
    <x v="711"/>
    <n v="5.03"/>
    <s v="No"/>
    <x v="0"/>
    <x v="0"/>
    <x v="3"/>
    <x v="1"/>
    <x v="2"/>
    <x v="2"/>
    <n v="30950"/>
    <n v="6269.33"/>
    <x v="1"/>
    <x v="1"/>
    <x v="0"/>
    <x v="32"/>
  </r>
  <r>
    <s v="ID1596"/>
    <s v="Mrs. Angela"/>
    <x v="1055"/>
    <n v="5.07"/>
    <s v="Yes"/>
    <x v="0"/>
    <x v="0"/>
    <x v="3"/>
    <x v="1"/>
    <x v="0"/>
    <x v="2"/>
    <n v="34989"/>
    <n v="6261.2"/>
    <x v="1"/>
    <x v="1"/>
    <x v="11"/>
    <x v="40"/>
  </r>
  <r>
    <s v="ID1597"/>
    <s v="Mr. Chatham"/>
    <x v="1056"/>
    <n v="10.42"/>
    <s v="Yes"/>
    <x v="0"/>
    <x v="0"/>
    <x v="1"/>
    <x v="1"/>
    <x v="3"/>
    <x v="0"/>
    <n v="25852"/>
    <n v="6255.38"/>
    <x v="1"/>
    <x v="2"/>
    <x v="0"/>
    <x v="2"/>
  </r>
  <r>
    <s v="ID1598"/>
    <s v="Mr. Derek"/>
    <x v="1057"/>
    <n v="6.45"/>
    <s v="No"/>
    <x v="0"/>
    <x v="0"/>
    <x v="1"/>
    <x v="1"/>
    <x v="3"/>
    <x v="1"/>
    <n v="26550"/>
    <n v="6254.13"/>
    <x v="1"/>
    <x v="2"/>
    <x v="1"/>
    <x v="28"/>
  </r>
  <r>
    <s v="ID1599"/>
    <s v="Mr. Kalvin"/>
    <x v="1058"/>
    <n v="5.52"/>
    <s v="No"/>
    <x v="0"/>
    <x v="0"/>
    <x v="1"/>
    <x v="1"/>
    <x v="2"/>
    <x v="2"/>
    <n v="26614"/>
    <n v="6253.85"/>
    <x v="1"/>
    <x v="2"/>
    <x v="0"/>
    <x v="28"/>
  </r>
  <r>
    <s v="ID1600"/>
    <s v="Mr. Dave"/>
    <x v="1059"/>
    <n v="4.41"/>
    <s v="No"/>
    <x v="0"/>
    <x v="1"/>
    <x v="3"/>
    <x v="1"/>
    <x v="2"/>
    <x v="2"/>
    <n v="29138"/>
    <n v="6250.44"/>
    <x v="1"/>
    <x v="1"/>
    <x v="3"/>
    <x v="18"/>
  </r>
  <r>
    <s v="ID1601"/>
    <s v="Ms. Barbara"/>
    <x v="1060"/>
    <n v="4.6900000000000004"/>
    <s v="Yes"/>
    <x v="0"/>
    <x v="1"/>
    <x v="3"/>
    <x v="1"/>
    <x v="0"/>
    <x v="2"/>
    <n v="30539"/>
    <n v="6238.3"/>
    <x v="1"/>
    <x v="1"/>
    <x v="3"/>
    <x v="33"/>
  </r>
  <r>
    <s v="ID1602"/>
    <s v="Mr. Skylar"/>
    <x v="405"/>
    <n v="6.94"/>
    <s v="No"/>
    <x v="0"/>
    <x v="0"/>
    <x v="0"/>
    <x v="1"/>
    <x v="2"/>
    <x v="0"/>
    <n v="28752"/>
    <n v="6236.95"/>
    <x v="1"/>
    <x v="2"/>
    <x v="0"/>
    <x v="9"/>
  </r>
  <r>
    <s v="ID1603"/>
    <s v="Mr. Nick"/>
    <x v="1061"/>
    <n v="4.3499999999999996"/>
    <s v="No"/>
    <x v="0"/>
    <x v="0"/>
    <x v="1"/>
    <x v="1"/>
    <x v="2"/>
    <x v="2"/>
    <n v="26479"/>
    <n v="6219.93"/>
    <x v="1"/>
    <x v="2"/>
    <x v="0"/>
    <x v="28"/>
  </r>
  <r>
    <s v="ID1604"/>
    <s v="Mr. Sunny"/>
    <x v="1062"/>
    <n v="5.28"/>
    <s v="No"/>
    <x v="0"/>
    <x v="0"/>
    <x v="3"/>
    <x v="1"/>
    <x v="0"/>
    <x v="2"/>
    <n v="33828"/>
    <n v="6208.5"/>
    <x v="1"/>
    <x v="1"/>
    <x v="13"/>
    <x v="34"/>
  </r>
  <r>
    <s v="ID1605"/>
    <s v="Mrs. Anne-Marie"/>
    <x v="61"/>
    <n v="4.29"/>
    <s v="No"/>
    <x v="0"/>
    <x v="0"/>
    <x v="0"/>
    <x v="1"/>
    <x v="0"/>
    <x v="2"/>
    <n v="36413"/>
    <n v="6207.26"/>
    <x v="1"/>
    <x v="2"/>
    <x v="11"/>
    <x v="35"/>
  </r>
  <r>
    <s v="ID1606"/>
    <s v="Mr. Nicholas"/>
    <x v="410"/>
    <n v="5.69"/>
    <s v="Yes"/>
    <x v="0"/>
    <x v="0"/>
    <x v="0"/>
    <x v="1"/>
    <x v="1"/>
    <x v="2"/>
    <n v="31312"/>
    <n v="6203.9"/>
    <x v="1"/>
    <x v="2"/>
    <x v="1"/>
    <x v="17"/>
  </r>
  <r>
    <s v="ID1607"/>
    <s v="Mr. Scott"/>
    <x v="362"/>
    <n v="5.56"/>
    <s v="Yes"/>
    <x v="0"/>
    <x v="0"/>
    <x v="0"/>
    <x v="1"/>
    <x v="2"/>
    <x v="2"/>
    <n v="31250"/>
    <n v="6198.75"/>
    <x v="1"/>
    <x v="1"/>
    <x v="1"/>
    <x v="17"/>
  </r>
  <r>
    <s v="ID1608"/>
    <s v="Ms. Marisa"/>
    <x v="659"/>
    <n v="5.41"/>
    <s v="Yes"/>
    <x v="0"/>
    <x v="0"/>
    <x v="3"/>
    <x v="1"/>
    <x v="0"/>
    <x v="2"/>
    <n v="32439"/>
    <n v="6196.45"/>
    <x v="1"/>
    <x v="1"/>
    <x v="3"/>
    <x v="23"/>
  </r>
  <r>
    <s v="ID1609"/>
    <s v="Ms. Katie"/>
    <x v="806"/>
    <n v="10.85"/>
    <s v="Yes"/>
    <x v="0"/>
    <x v="0"/>
    <x v="0"/>
    <x v="1"/>
    <x v="0"/>
    <x v="0"/>
    <n v="29860"/>
    <n v="6186.13"/>
    <x v="1"/>
    <x v="0"/>
    <x v="3"/>
    <x v="36"/>
  </r>
  <r>
    <s v="ID1610"/>
    <s v="Ms. Amy"/>
    <x v="181"/>
    <n v="11.63"/>
    <s v="Yes"/>
    <x v="0"/>
    <x v="0"/>
    <x v="0"/>
    <x v="1"/>
    <x v="0"/>
    <x v="0"/>
    <n v="29912"/>
    <n v="6185.32"/>
    <x v="1"/>
    <x v="1"/>
    <x v="0"/>
    <x v="36"/>
  </r>
  <r>
    <s v="ID1611"/>
    <s v="Ms. Jenna"/>
    <x v="1034"/>
    <n v="5.68"/>
    <s v="Yes"/>
    <x v="0"/>
    <x v="0"/>
    <x v="3"/>
    <x v="1"/>
    <x v="1"/>
    <x v="2"/>
    <n v="32448"/>
    <n v="6184.3"/>
    <x v="1"/>
    <x v="0"/>
    <x v="0"/>
    <x v="23"/>
  </r>
  <r>
    <s v="ID1612"/>
    <s v="Ms. Elizabeth"/>
    <x v="1063"/>
    <n v="7.59"/>
    <s v="Yes"/>
    <x v="0"/>
    <x v="0"/>
    <x v="1"/>
    <x v="1"/>
    <x v="3"/>
    <x v="0"/>
    <n v="25846"/>
    <n v="6183.46"/>
    <x v="1"/>
    <x v="2"/>
    <x v="1"/>
    <x v="2"/>
  </r>
  <r>
    <s v="ID1613"/>
    <s v="Mr. Lyazid"/>
    <x v="1064"/>
    <n v="5.09"/>
    <s v="Yes"/>
    <x v="0"/>
    <x v="0"/>
    <x v="0"/>
    <x v="1"/>
    <x v="2"/>
    <x v="2"/>
    <n v="31268"/>
    <n v="6183.32"/>
    <x v="1"/>
    <x v="2"/>
    <x v="1"/>
    <x v="17"/>
  </r>
  <r>
    <s v="ID1614"/>
    <s v="Ms. Lindsey"/>
    <x v="1065"/>
    <n v="4.21"/>
    <s v="No"/>
    <x v="0"/>
    <x v="0"/>
    <x v="3"/>
    <x v="1"/>
    <x v="2"/>
    <x v="2"/>
    <n v="30961"/>
    <n v="6170.96"/>
    <x v="1"/>
    <x v="1"/>
    <x v="0"/>
    <x v="32"/>
  </r>
  <r>
    <s v="ID1615"/>
    <s v="Mr. Chris"/>
    <x v="1066"/>
    <n v="4.34"/>
    <s v="Yes"/>
    <x v="0"/>
    <x v="0"/>
    <x v="0"/>
    <x v="1"/>
    <x v="2"/>
    <x v="2"/>
    <n v="31335"/>
    <n v="6159.57"/>
    <x v="1"/>
    <x v="1"/>
    <x v="1"/>
    <x v="17"/>
  </r>
  <r>
    <s v="ID1616"/>
    <s v="Ms. Jennifer"/>
    <x v="1067"/>
    <n v="11.85"/>
    <s v="No"/>
    <x v="0"/>
    <x v="0"/>
    <x v="1"/>
    <x v="1"/>
    <x v="2"/>
    <x v="0"/>
    <n v="26974"/>
    <n v="6152.05"/>
    <x v="1"/>
    <x v="0"/>
    <x v="0"/>
    <x v="30"/>
  </r>
  <r>
    <s v="ID1617"/>
    <s v="Mr. Leif"/>
    <x v="1068"/>
    <n v="9.61"/>
    <s v="Yes"/>
    <x v="0"/>
    <x v="0"/>
    <x v="1"/>
    <x v="1"/>
    <x v="3"/>
    <x v="0"/>
    <n v="25855"/>
    <n v="6147.12"/>
    <x v="1"/>
    <x v="0"/>
    <x v="1"/>
    <x v="2"/>
  </r>
  <r>
    <s v="ID1618"/>
    <s v="Ms. Stephanie"/>
    <x v="1069"/>
    <n v="5.29"/>
    <s v="Yes"/>
    <x v="0"/>
    <x v="0"/>
    <x v="0"/>
    <x v="1"/>
    <x v="2"/>
    <x v="2"/>
    <n v="28106"/>
    <n v="6139.14"/>
    <x v="1"/>
    <x v="0"/>
    <x v="0"/>
    <x v="1"/>
  </r>
  <r>
    <s v="ID1619"/>
    <s v="Mr. Bo"/>
    <x v="1070"/>
    <n v="6.89"/>
    <s v="No"/>
    <x v="0"/>
    <x v="0"/>
    <x v="0"/>
    <x v="1"/>
    <x v="2"/>
    <x v="0"/>
    <n v="28738"/>
    <n v="6138.58"/>
    <x v="1"/>
    <x v="1"/>
    <x v="0"/>
    <x v="9"/>
  </r>
  <r>
    <s v="ID1620"/>
    <s v="Ms. Leah"/>
    <x v="1071"/>
    <n v="4.57"/>
    <s v="Yes"/>
    <x v="0"/>
    <x v="1"/>
    <x v="3"/>
    <x v="1"/>
    <x v="3"/>
    <x v="2"/>
    <n v="25516"/>
    <n v="6138.5"/>
    <x v="1"/>
    <x v="2"/>
    <x v="3"/>
    <x v="16"/>
  </r>
  <r>
    <s v="ID1621"/>
    <s v="Ms. Kara"/>
    <x v="893"/>
    <n v="4.32"/>
    <s v="No"/>
    <x v="0"/>
    <x v="0"/>
    <x v="0"/>
    <x v="1"/>
    <x v="0"/>
    <x v="2"/>
    <n v="33103"/>
    <n v="6128.8"/>
    <x v="1"/>
    <x v="0"/>
    <x v="1"/>
    <x v="3"/>
  </r>
  <r>
    <s v="ID1622"/>
    <s v="Mr. Jeffrey"/>
    <x v="577"/>
    <n v="5.57"/>
    <s v="Yes"/>
    <x v="0"/>
    <x v="1"/>
    <x v="3"/>
    <x v="1"/>
    <x v="1"/>
    <x v="2"/>
    <n v="30636"/>
    <n v="6123.57"/>
    <x v="2"/>
    <x v="2"/>
    <x v="1"/>
    <x v="33"/>
  </r>
  <r>
    <s v="ID1623"/>
    <s v="Mr. Justin"/>
    <x v="507"/>
    <n v="5.26"/>
    <s v="Yes"/>
    <x v="0"/>
    <x v="1"/>
    <x v="3"/>
    <x v="1"/>
    <x v="2"/>
    <x v="2"/>
    <n v="30539"/>
    <n v="6117.49"/>
    <x v="1"/>
    <x v="0"/>
    <x v="1"/>
    <x v="33"/>
  </r>
  <r>
    <s v="ID1624"/>
    <s v="Ms. Emily"/>
    <x v="88"/>
    <n v="6.25"/>
    <s v="No"/>
    <x v="0"/>
    <x v="0"/>
    <x v="0"/>
    <x v="1"/>
    <x v="0"/>
    <x v="1"/>
    <n v="33444"/>
    <n v="6113.23"/>
    <x v="1"/>
    <x v="2"/>
    <x v="2"/>
    <x v="42"/>
  </r>
  <r>
    <s v="ID1625"/>
    <s v="Ms. Rebecca"/>
    <x v="50"/>
    <n v="5.67"/>
    <s v="Yes"/>
    <x v="0"/>
    <x v="0"/>
    <x v="0"/>
    <x v="1"/>
    <x v="0"/>
    <x v="2"/>
    <n v="31249"/>
    <n v="6112.35"/>
    <x v="1"/>
    <x v="1"/>
    <x v="1"/>
    <x v="17"/>
  </r>
  <r>
    <s v="ID1626"/>
    <s v="Mrs. Allie"/>
    <x v="1072"/>
    <n v="4.42"/>
    <s v="Yes"/>
    <x v="0"/>
    <x v="0"/>
    <x v="3"/>
    <x v="1"/>
    <x v="0"/>
    <x v="2"/>
    <n v="34951"/>
    <n v="6111.95"/>
    <x v="1"/>
    <x v="0"/>
    <x v="11"/>
    <x v="40"/>
  </r>
  <r>
    <s v="ID1627"/>
    <s v="Ms. Trasi"/>
    <x v="1073"/>
    <n v="11.75"/>
    <s v="Yes"/>
    <x v="0"/>
    <x v="0"/>
    <x v="1"/>
    <x v="1"/>
    <x v="3"/>
    <x v="0"/>
    <n v="25728"/>
    <n v="6098.38"/>
    <x v="1"/>
    <x v="2"/>
    <x v="0"/>
    <x v="2"/>
  </r>
  <r>
    <s v="ID1628"/>
    <s v="Mr. Kevin"/>
    <x v="165"/>
    <n v="6.06"/>
    <s v="No"/>
    <x v="0"/>
    <x v="0"/>
    <x v="3"/>
    <x v="1"/>
    <x v="0"/>
    <x v="1"/>
    <n v="30888"/>
    <n v="6082.41"/>
    <x v="0"/>
    <x v="2"/>
    <x v="3"/>
    <x v="32"/>
  </r>
  <r>
    <s v="ID1629"/>
    <s v="Mr. Fernando"/>
    <x v="29"/>
    <n v="5.48"/>
    <s v="No"/>
    <x v="0"/>
    <x v="0"/>
    <x v="3"/>
    <x v="1"/>
    <x v="0"/>
    <x v="2"/>
    <n v="30969"/>
    <n v="6079.67"/>
    <x v="0"/>
    <x v="1"/>
    <x v="7"/>
    <x v="32"/>
  </r>
  <r>
    <s v="ID1630"/>
    <s v="Ms. Ieva"/>
    <x v="1074"/>
    <n v="4.45"/>
    <s v="No"/>
    <x v="0"/>
    <x v="1"/>
    <x v="3"/>
    <x v="1"/>
    <x v="2"/>
    <x v="2"/>
    <n v="29075"/>
    <n v="6074.37"/>
    <x v="1"/>
    <x v="2"/>
    <x v="1"/>
    <x v="18"/>
  </r>
  <r>
    <s v="ID1631"/>
    <s v="Mr. Chris"/>
    <x v="410"/>
    <n v="5"/>
    <s v="No"/>
    <x v="0"/>
    <x v="0"/>
    <x v="3"/>
    <x v="1"/>
    <x v="1"/>
    <x v="2"/>
    <n v="30946"/>
    <n v="6067.13"/>
    <x v="2"/>
    <x v="1"/>
    <x v="4"/>
    <x v="32"/>
  </r>
  <r>
    <s v="ID1632"/>
    <s v="Mr. Drew"/>
    <x v="24"/>
    <n v="5.84"/>
    <s v="No"/>
    <x v="0"/>
    <x v="0"/>
    <x v="0"/>
    <x v="1"/>
    <x v="0"/>
    <x v="1"/>
    <n v="34646"/>
    <n v="6064.37"/>
    <x v="1"/>
    <x v="2"/>
    <x v="3"/>
    <x v="6"/>
  </r>
  <r>
    <s v="ID1633"/>
    <s v="Ms. Christina"/>
    <x v="1075"/>
    <n v="5.21"/>
    <s v="Yes"/>
    <x v="0"/>
    <x v="0"/>
    <x v="0"/>
    <x v="1"/>
    <x v="0"/>
    <x v="2"/>
    <n v="35274"/>
    <n v="6061.8"/>
    <x v="1"/>
    <x v="0"/>
    <x v="1"/>
    <x v="45"/>
  </r>
  <r>
    <s v="ID1634"/>
    <s v="Mr. Alexander"/>
    <x v="1076"/>
    <n v="4.26"/>
    <s v="No"/>
    <x v="0"/>
    <x v="0"/>
    <x v="0"/>
    <x v="1"/>
    <x v="1"/>
    <x v="2"/>
    <n v="32736"/>
    <n v="6059.17"/>
    <x v="1"/>
    <x v="1"/>
    <x v="3"/>
    <x v="4"/>
  </r>
  <r>
    <s v="ID1635"/>
    <s v="Ms. Meaghan"/>
    <x v="1077"/>
    <n v="4.17"/>
    <s v="No"/>
    <x v="0"/>
    <x v="0"/>
    <x v="0"/>
    <x v="1"/>
    <x v="2"/>
    <x v="2"/>
    <n v="29441"/>
    <n v="5993.62"/>
    <x v="1"/>
    <x v="0"/>
    <x v="0"/>
    <x v="25"/>
  </r>
  <r>
    <s v="ID1636"/>
    <s v="Ms. Kristin"/>
    <x v="1078"/>
    <n v="11.96"/>
    <s v="No"/>
    <x v="0"/>
    <x v="0"/>
    <x v="0"/>
    <x v="1"/>
    <x v="2"/>
    <x v="0"/>
    <n v="27258"/>
    <n v="5990.17"/>
    <x v="1"/>
    <x v="2"/>
    <x v="0"/>
    <x v="19"/>
  </r>
  <r>
    <s v="ID1637"/>
    <s v="Ms. Andrea"/>
    <x v="1079"/>
    <n v="6.26"/>
    <s v="Yes"/>
    <x v="0"/>
    <x v="0"/>
    <x v="3"/>
    <x v="1"/>
    <x v="0"/>
    <x v="1"/>
    <n v="32304"/>
    <n v="5989.52"/>
    <x v="1"/>
    <x v="1"/>
    <x v="1"/>
    <x v="23"/>
  </r>
  <r>
    <s v="ID1638"/>
    <s v="Ms. Kris"/>
    <x v="1037"/>
    <n v="11.68"/>
    <s v="No"/>
    <x v="0"/>
    <x v="0"/>
    <x v="0"/>
    <x v="1"/>
    <x v="2"/>
    <x v="0"/>
    <n v="27313"/>
    <n v="5979.99"/>
    <x v="1"/>
    <x v="0"/>
    <x v="0"/>
    <x v="19"/>
  </r>
  <r>
    <s v="ID1639"/>
    <s v="Mr. Alden"/>
    <x v="97"/>
    <n v="5.16"/>
    <s v="No"/>
    <x v="0"/>
    <x v="0"/>
    <x v="0"/>
    <x v="1"/>
    <x v="0"/>
    <x v="2"/>
    <n v="29504"/>
    <n v="5979.73"/>
    <x v="1"/>
    <x v="2"/>
    <x v="3"/>
    <x v="25"/>
  </r>
  <r>
    <s v="ID1640"/>
    <s v="Ms. Suzanne"/>
    <x v="1080"/>
    <n v="6.9"/>
    <s v="Yes"/>
    <x v="0"/>
    <x v="0"/>
    <x v="1"/>
    <x v="1"/>
    <x v="3"/>
    <x v="0"/>
    <n v="25744"/>
    <n v="5979.66"/>
    <x v="1"/>
    <x v="0"/>
    <x v="0"/>
    <x v="2"/>
  </r>
  <r>
    <s v="ID1641"/>
    <s v="Ms. Heidi"/>
    <x v="713"/>
    <n v="4.83"/>
    <s v="No"/>
    <x v="0"/>
    <x v="0"/>
    <x v="3"/>
    <x v="1"/>
    <x v="0"/>
    <x v="2"/>
    <n v="30997"/>
    <n v="5976.83"/>
    <x v="1"/>
    <x v="2"/>
    <x v="0"/>
    <x v="32"/>
  </r>
  <r>
    <s v="ID1642"/>
    <s v="Ms. Carolyn"/>
    <x v="427"/>
    <n v="4.87"/>
    <s v="No"/>
    <x v="0"/>
    <x v="0"/>
    <x v="3"/>
    <x v="1"/>
    <x v="1"/>
    <x v="2"/>
    <n v="30944"/>
    <n v="5974.38"/>
    <x v="1"/>
    <x v="0"/>
    <x v="0"/>
    <x v="32"/>
  </r>
  <r>
    <s v="ID1643"/>
    <s v="Ms. Sabine"/>
    <x v="1081"/>
    <n v="4.28"/>
    <s v="No"/>
    <x v="0"/>
    <x v="0"/>
    <x v="0"/>
    <x v="1"/>
    <x v="0"/>
    <x v="2"/>
    <n v="32711"/>
    <n v="5972.38"/>
    <x v="1"/>
    <x v="2"/>
    <x v="3"/>
    <x v="4"/>
  </r>
  <r>
    <s v="ID1644"/>
    <s v="Mr. Bobby"/>
    <x v="1082"/>
    <n v="4.07"/>
    <s v="No"/>
    <x v="0"/>
    <x v="0"/>
    <x v="0"/>
    <x v="1"/>
    <x v="1"/>
    <x v="2"/>
    <n v="29423"/>
    <n v="5969.72"/>
    <x v="2"/>
    <x v="0"/>
    <x v="3"/>
    <x v="25"/>
  </r>
  <r>
    <s v="ID1645"/>
    <s v="Mr. Fan"/>
    <x v="332"/>
    <n v="6.23"/>
    <s v="No"/>
    <x v="0"/>
    <x v="0"/>
    <x v="0"/>
    <x v="1"/>
    <x v="2"/>
    <x v="1"/>
    <n v="29438"/>
    <n v="5966.89"/>
    <x v="1"/>
    <x v="0"/>
    <x v="0"/>
    <x v="25"/>
  </r>
  <r>
    <s v="ID1646"/>
    <s v="Mrs. Rachel"/>
    <x v="173"/>
    <n v="6.24"/>
    <s v="No"/>
    <x v="1"/>
    <x v="0"/>
    <x v="3"/>
    <x v="1"/>
    <x v="0"/>
    <x v="1"/>
    <n v="38183"/>
    <n v="5960.91"/>
    <x v="1"/>
    <x v="1"/>
    <x v="11"/>
    <x v="41"/>
  </r>
  <r>
    <s v="ID1647"/>
    <s v="Mr. Greg"/>
    <x v="142"/>
    <n v="6.17"/>
    <s v="No"/>
    <x v="0"/>
    <x v="1"/>
    <x v="3"/>
    <x v="1"/>
    <x v="0"/>
    <x v="1"/>
    <n v="37846"/>
    <n v="5957.35"/>
    <x v="1"/>
    <x v="2"/>
    <x v="1"/>
    <x v="39"/>
  </r>
  <r>
    <s v="ID1648"/>
    <s v="Mr. Dan"/>
    <x v="884"/>
    <n v="5.16"/>
    <s v="No"/>
    <x v="0"/>
    <x v="0"/>
    <x v="3"/>
    <x v="1"/>
    <x v="0"/>
    <x v="2"/>
    <n v="31972"/>
    <n v="5934.38"/>
    <x v="2"/>
    <x v="2"/>
    <x v="0"/>
    <x v="38"/>
  </r>
  <r>
    <s v="ID1649"/>
    <s v="Ms. Jennifer"/>
    <x v="1083"/>
    <n v="4.3"/>
    <s v="No"/>
    <x v="0"/>
    <x v="0"/>
    <x v="0"/>
    <x v="1"/>
    <x v="0"/>
    <x v="2"/>
    <n v="34545"/>
    <n v="5927.65"/>
    <x v="1"/>
    <x v="1"/>
    <x v="1"/>
    <x v="6"/>
  </r>
  <r>
    <s v="ID1650"/>
    <s v="Mrs. Jessica"/>
    <x v="620"/>
    <n v="6.14"/>
    <s v="No"/>
    <x v="0"/>
    <x v="1"/>
    <x v="3"/>
    <x v="1"/>
    <x v="0"/>
    <x v="1"/>
    <n v="34194"/>
    <n v="5926.93"/>
    <x v="1"/>
    <x v="2"/>
    <x v="14"/>
    <x v="20"/>
  </r>
  <r>
    <s v="ID1651"/>
    <s v="Mr. Chaiwat"/>
    <x v="692"/>
    <n v="5.36"/>
    <s v="No"/>
    <x v="0"/>
    <x v="0"/>
    <x v="3"/>
    <x v="1"/>
    <x v="1"/>
    <x v="2"/>
    <n v="31987"/>
    <n v="5926.85"/>
    <x v="2"/>
    <x v="0"/>
    <x v="3"/>
    <x v="38"/>
  </r>
  <r>
    <s v="ID1652"/>
    <s v="Ms. Kerri"/>
    <x v="71"/>
    <n v="4.3"/>
    <s v="No"/>
    <x v="0"/>
    <x v="0"/>
    <x v="0"/>
    <x v="1"/>
    <x v="0"/>
    <x v="2"/>
    <n v="30306"/>
    <n v="5920.1"/>
    <x v="1"/>
    <x v="1"/>
    <x v="0"/>
    <x v="37"/>
  </r>
  <r>
    <s v="ID1653"/>
    <s v="Ms. Lisa"/>
    <x v="404"/>
    <n v="4.09"/>
    <s v="No"/>
    <x v="0"/>
    <x v="0"/>
    <x v="0"/>
    <x v="1"/>
    <x v="1"/>
    <x v="2"/>
    <n v="30140"/>
    <n v="5910.94"/>
    <x v="1"/>
    <x v="1"/>
    <x v="3"/>
    <x v="37"/>
  </r>
  <r>
    <s v="ID1654"/>
    <s v="Mr. Nicholas"/>
    <x v="1084"/>
    <n v="6.27"/>
    <s v="No"/>
    <x v="0"/>
    <x v="1"/>
    <x v="3"/>
    <x v="1"/>
    <x v="0"/>
    <x v="1"/>
    <n v="34261"/>
    <n v="5877.02"/>
    <x v="1"/>
    <x v="2"/>
    <x v="13"/>
    <x v="20"/>
  </r>
  <r>
    <s v="ID1655"/>
    <s v="Mr. Vasilis"/>
    <x v="387"/>
    <n v="5.39"/>
    <s v="No"/>
    <x v="0"/>
    <x v="0"/>
    <x v="3"/>
    <x v="1"/>
    <x v="2"/>
    <x v="2"/>
    <n v="31008"/>
    <n v="5855.9"/>
    <x v="1"/>
    <x v="0"/>
    <x v="1"/>
    <x v="32"/>
  </r>
  <r>
    <s v="ID1656"/>
    <s v="Mr. Michael"/>
    <x v="468"/>
    <n v="5.75"/>
    <s v="Yes"/>
    <x v="0"/>
    <x v="0"/>
    <x v="0"/>
    <x v="1"/>
    <x v="2"/>
    <x v="1"/>
    <n v="31216"/>
    <n v="5847.24"/>
    <x v="1"/>
    <x v="1"/>
    <x v="0"/>
    <x v="17"/>
  </r>
  <r>
    <s v="ID1657"/>
    <s v="Ms. Colleen"/>
    <x v="1085"/>
    <n v="4.91"/>
    <s v="No"/>
    <x v="0"/>
    <x v="0"/>
    <x v="3"/>
    <x v="1"/>
    <x v="0"/>
    <x v="2"/>
    <n v="32050"/>
    <n v="5846.92"/>
    <x v="1"/>
    <x v="2"/>
    <x v="0"/>
    <x v="38"/>
  </r>
  <r>
    <s v="ID1658"/>
    <s v="Mrs. Annika"/>
    <x v="1086"/>
    <n v="4.46"/>
    <s v="Yes"/>
    <x v="0"/>
    <x v="0"/>
    <x v="3"/>
    <x v="1"/>
    <x v="0"/>
    <x v="2"/>
    <n v="34931"/>
    <n v="5843.99"/>
    <x v="1"/>
    <x v="2"/>
    <x v="14"/>
    <x v="40"/>
  </r>
  <r>
    <s v="ID1659"/>
    <s v="Ms. Kelly"/>
    <x v="28"/>
    <n v="6.22"/>
    <s v="No"/>
    <x v="0"/>
    <x v="0"/>
    <x v="3"/>
    <x v="1"/>
    <x v="0"/>
    <x v="1"/>
    <n v="31985"/>
    <n v="5836.52"/>
    <x v="1"/>
    <x v="0"/>
    <x v="0"/>
    <x v="38"/>
  </r>
  <r>
    <s v="ID1660"/>
    <s v="Mr. Nicholas"/>
    <x v="1087"/>
    <n v="8.82"/>
    <s v="No"/>
    <x v="0"/>
    <x v="0"/>
    <x v="0"/>
    <x v="1"/>
    <x v="3"/>
    <x v="0"/>
    <n v="26203"/>
    <n v="5832.6"/>
    <x v="1"/>
    <x v="0"/>
    <x v="1"/>
    <x v="14"/>
  </r>
  <r>
    <s v="ID1661"/>
    <s v="Mrs. Kelly"/>
    <x v="1088"/>
    <n v="10.14"/>
    <s v="No"/>
    <x v="0"/>
    <x v="0"/>
    <x v="0"/>
    <x v="1"/>
    <x v="0"/>
    <x v="0"/>
    <n v="37459"/>
    <n v="5816.58"/>
    <x v="1"/>
    <x v="2"/>
    <x v="11"/>
    <x v="43"/>
  </r>
  <r>
    <s v="ID1662"/>
    <s v="Mr. Andrew"/>
    <x v="1089"/>
    <n v="4.66"/>
    <s v="No"/>
    <x v="0"/>
    <x v="0"/>
    <x v="1"/>
    <x v="1"/>
    <x v="3"/>
    <x v="2"/>
    <n v="26605"/>
    <n v="5812.9"/>
    <x v="1"/>
    <x v="2"/>
    <x v="0"/>
    <x v="28"/>
  </r>
  <r>
    <s v="ID1663"/>
    <s v="Ms. Hannah"/>
    <x v="1090"/>
    <n v="6.26"/>
    <s v="No"/>
    <x v="0"/>
    <x v="0"/>
    <x v="0"/>
    <x v="1"/>
    <x v="2"/>
    <x v="1"/>
    <n v="29482"/>
    <n v="5807.06"/>
    <x v="1"/>
    <x v="0"/>
    <x v="0"/>
    <x v="25"/>
  </r>
  <r>
    <s v="ID1664"/>
    <s v="Mr. Patricio"/>
    <x v="1091"/>
    <n v="5.21"/>
    <s v="No"/>
    <x v="1"/>
    <x v="0"/>
    <x v="3"/>
    <x v="1"/>
    <x v="0"/>
    <x v="2"/>
    <n v="38292"/>
    <n v="5778.71"/>
    <x v="1"/>
    <x v="0"/>
    <x v="12"/>
    <x v="41"/>
  </r>
  <r>
    <s v="ID1665"/>
    <s v="Mr. Robert"/>
    <x v="1092"/>
    <n v="5.94"/>
    <s v="Yes"/>
    <x v="0"/>
    <x v="1"/>
    <x v="3"/>
    <x v="1"/>
    <x v="0"/>
    <x v="1"/>
    <n v="30558"/>
    <n v="5757.41"/>
    <x v="1"/>
    <x v="0"/>
    <x v="9"/>
    <x v="33"/>
  </r>
  <r>
    <s v="ID1666"/>
    <s v="Mr. Benjamin"/>
    <x v="1093"/>
    <n v="5.34"/>
    <s v="No"/>
    <x v="0"/>
    <x v="1"/>
    <x v="3"/>
    <x v="1"/>
    <x v="0"/>
    <x v="2"/>
    <n v="34130"/>
    <n v="5748.13"/>
    <x v="1"/>
    <x v="1"/>
    <x v="13"/>
    <x v="20"/>
  </r>
  <r>
    <s v="ID1667"/>
    <s v="Mr. Robert"/>
    <x v="1056"/>
    <n v="6.38"/>
    <s v="No"/>
    <x v="0"/>
    <x v="0"/>
    <x v="1"/>
    <x v="1"/>
    <x v="3"/>
    <x v="1"/>
    <n v="26532"/>
    <n v="5741.67"/>
    <x v="1"/>
    <x v="0"/>
    <x v="0"/>
    <x v="28"/>
  </r>
  <r>
    <s v="ID1668"/>
    <s v="Mr. Eric"/>
    <x v="838"/>
    <n v="4.47"/>
    <s v="No"/>
    <x v="0"/>
    <x v="0"/>
    <x v="3"/>
    <x v="1"/>
    <x v="0"/>
    <x v="2"/>
    <n v="32069"/>
    <n v="5729.01"/>
    <x v="0"/>
    <x v="2"/>
    <x v="1"/>
    <x v="38"/>
  </r>
  <r>
    <s v="ID1669"/>
    <s v="Mr. Matthew"/>
    <x v="1094"/>
    <n v="9.9600000000000009"/>
    <s v="No"/>
    <x v="0"/>
    <x v="0"/>
    <x v="0"/>
    <x v="1"/>
    <x v="3"/>
    <x v="0"/>
    <n v="26285"/>
    <n v="5720.38"/>
    <x v="1"/>
    <x v="1"/>
    <x v="0"/>
    <x v="14"/>
  </r>
  <r>
    <s v="ID1670"/>
    <s v="Mr. Bob"/>
    <x v="1095"/>
    <n v="9.92"/>
    <s v="Yes"/>
    <x v="0"/>
    <x v="0"/>
    <x v="0"/>
    <x v="1"/>
    <x v="0"/>
    <x v="0"/>
    <n v="29828"/>
    <n v="5709.16"/>
    <x v="2"/>
    <x v="0"/>
    <x v="0"/>
    <x v="36"/>
  </r>
  <r>
    <s v="ID1671"/>
    <s v="Ms. Stephanie"/>
    <x v="380"/>
    <n v="6.03"/>
    <s v="No"/>
    <x v="0"/>
    <x v="1"/>
    <x v="3"/>
    <x v="1"/>
    <x v="1"/>
    <x v="1"/>
    <n v="34276"/>
    <n v="5708.87"/>
    <x v="1"/>
    <x v="1"/>
    <x v="3"/>
    <x v="20"/>
  </r>
  <r>
    <s v="ID1672"/>
    <s v="Mr. Jake"/>
    <x v="1096"/>
    <n v="10.9"/>
    <s v="Yes"/>
    <x v="0"/>
    <x v="0"/>
    <x v="0"/>
    <x v="1"/>
    <x v="0"/>
    <x v="0"/>
    <n v="29752"/>
    <n v="5699.84"/>
    <x v="1"/>
    <x v="0"/>
    <x v="0"/>
    <x v="36"/>
  </r>
  <r>
    <s v="ID1673"/>
    <s v="Ms. Alison"/>
    <x v="1097"/>
    <n v="10.66"/>
    <s v="No"/>
    <x v="0"/>
    <x v="0"/>
    <x v="0"/>
    <x v="1"/>
    <x v="3"/>
    <x v="0"/>
    <n v="27216"/>
    <n v="5698.74"/>
    <x v="1"/>
    <x v="2"/>
    <x v="1"/>
    <x v="19"/>
  </r>
  <r>
    <s v="ID1674"/>
    <s v="Ms. Lindsay"/>
    <x v="387"/>
    <n v="4.05"/>
    <s v="No"/>
    <x v="0"/>
    <x v="0"/>
    <x v="3"/>
    <x v="1"/>
    <x v="2"/>
    <x v="2"/>
    <n v="33911"/>
    <n v="5693.43"/>
    <x v="1"/>
    <x v="0"/>
    <x v="1"/>
    <x v="34"/>
  </r>
  <r>
    <s v="ID1675"/>
    <s v="Mr. Guillaume"/>
    <x v="1098"/>
    <n v="4.2300000000000004"/>
    <s v="No"/>
    <x v="0"/>
    <x v="0"/>
    <x v="1"/>
    <x v="1"/>
    <x v="3"/>
    <x v="2"/>
    <n v="26600"/>
    <n v="5690.79"/>
    <x v="1"/>
    <x v="1"/>
    <x v="0"/>
    <x v="28"/>
  </r>
  <r>
    <s v="ID1676"/>
    <s v="Ms. Kaylee"/>
    <x v="1099"/>
    <n v="5.01"/>
    <s v="No"/>
    <x v="0"/>
    <x v="0"/>
    <x v="3"/>
    <x v="1"/>
    <x v="2"/>
    <x v="2"/>
    <n v="30906"/>
    <n v="5679.13"/>
    <x v="1"/>
    <x v="2"/>
    <x v="0"/>
    <x v="32"/>
  </r>
  <r>
    <s v="ID1677"/>
    <s v="Ms. Theresa"/>
    <x v="23"/>
    <n v="5.82"/>
    <s v="Yes"/>
    <x v="0"/>
    <x v="1"/>
    <x v="3"/>
    <x v="1"/>
    <x v="0"/>
    <x v="1"/>
    <n v="30562"/>
    <n v="5662.23"/>
    <x v="1"/>
    <x v="1"/>
    <x v="0"/>
    <x v="33"/>
  </r>
  <r>
    <s v="ID1678"/>
    <s v="Mr. Travis"/>
    <x v="261"/>
    <n v="7.94"/>
    <s v="No"/>
    <x v="0"/>
    <x v="0"/>
    <x v="0"/>
    <x v="1"/>
    <x v="2"/>
    <x v="0"/>
    <n v="28760"/>
    <n v="5650.14"/>
    <x v="1"/>
    <x v="1"/>
    <x v="0"/>
    <x v="9"/>
  </r>
  <r>
    <s v="ID1679"/>
    <s v="Ms. Emma"/>
    <x v="5"/>
    <n v="6.16"/>
    <s v="Yes"/>
    <x v="0"/>
    <x v="1"/>
    <x v="3"/>
    <x v="1"/>
    <x v="0"/>
    <x v="1"/>
    <n v="30475"/>
    <n v="5649.72"/>
    <x v="1"/>
    <x v="0"/>
    <x v="3"/>
    <x v="37"/>
  </r>
  <r>
    <s v="ID1680"/>
    <s v="Ms. Linda"/>
    <x v="673"/>
    <n v="4.1500000000000004"/>
    <s v="No"/>
    <x v="0"/>
    <x v="0"/>
    <x v="3"/>
    <x v="1"/>
    <x v="0"/>
    <x v="2"/>
    <n v="32120"/>
    <n v="5630.46"/>
    <x v="1"/>
    <x v="0"/>
    <x v="1"/>
    <x v="38"/>
  </r>
  <r>
    <s v="ID1681"/>
    <s v="Mr. Owen"/>
    <x v="925"/>
    <n v="6.23"/>
    <s v="No"/>
    <x v="0"/>
    <x v="0"/>
    <x v="0"/>
    <x v="1"/>
    <x v="2"/>
    <x v="1"/>
    <n v="34653"/>
    <n v="5615.37"/>
    <x v="1"/>
    <x v="0"/>
    <x v="3"/>
    <x v="6"/>
  </r>
  <r>
    <s v="ID1682"/>
    <s v="Mr. Jacob"/>
    <x v="1100"/>
    <n v="7.41"/>
    <s v="No"/>
    <x v="0"/>
    <x v="0"/>
    <x v="0"/>
    <x v="1"/>
    <x v="2"/>
    <x v="0"/>
    <n v="28744"/>
    <n v="5612.83"/>
    <x v="1"/>
    <x v="0"/>
    <x v="0"/>
    <x v="9"/>
  </r>
  <r>
    <s v="ID1683"/>
    <s v="Ms. Jacqueline"/>
    <x v="781"/>
    <n v="5.62"/>
    <s v="Yes"/>
    <x v="0"/>
    <x v="0"/>
    <x v="3"/>
    <x v="1"/>
    <x v="0"/>
    <x v="2"/>
    <n v="32465"/>
    <n v="5594.85"/>
    <x v="1"/>
    <x v="0"/>
    <x v="2"/>
    <x v="23"/>
  </r>
  <r>
    <s v="ID1684"/>
    <s v="Mr. Yefeng"/>
    <x v="1101"/>
    <n v="4.54"/>
    <s v="Yes"/>
    <x v="0"/>
    <x v="1"/>
    <x v="3"/>
    <x v="1"/>
    <x v="2"/>
    <x v="2"/>
    <n v="30592"/>
    <n v="5587.59"/>
    <x v="1"/>
    <x v="1"/>
    <x v="0"/>
    <x v="33"/>
  </r>
  <r>
    <s v="ID1685"/>
    <s v="Mr. Thomas"/>
    <x v="139"/>
    <n v="8.6199999999999992"/>
    <s v="Yes"/>
    <x v="0"/>
    <x v="0"/>
    <x v="3"/>
    <x v="1"/>
    <x v="0"/>
    <x v="0"/>
    <n v="31737"/>
    <n v="5584.31"/>
    <x v="2"/>
    <x v="1"/>
    <x v="0"/>
    <x v="26"/>
  </r>
  <r>
    <s v="ID1686"/>
    <s v="Mr. Ken"/>
    <x v="1102"/>
    <n v="4.3600000000000003"/>
    <s v="Yes"/>
    <x v="0"/>
    <x v="0"/>
    <x v="0"/>
    <x v="1"/>
    <x v="2"/>
    <x v="2"/>
    <n v="31295"/>
    <n v="5582.95"/>
    <x v="1"/>
    <x v="1"/>
    <x v="1"/>
    <x v="17"/>
  </r>
  <r>
    <s v="ID1687"/>
    <s v="Ms. Annie"/>
    <x v="1103"/>
    <n v="10.01"/>
    <s v="No"/>
    <x v="0"/>
    <x v="0"/>
    <x v="0"/>
    <x v="1"/>
    <x v="3"/>
    <x v="0"/>
    <n v="27290"/>
    <n v="5576.35"/>
    <x v="1"/>
    <x v="0"/>
    <x v="0"/>
    <x v="19"/>
  </r>
  <r>
    <s v="ID1688"/>
    <s v="Mrs. Noel"/>
    <x v="851"/>
    <n v="5.42"/>
    <s v="No"/>
    <x v="0"/>
    <x v="0"/>
    <x v="0"/>
    <x v="1"/>
    <x v="0"/>
    <x v="2"/>
    <n v="36425"/>
    <n v="5552.61"/>
    <x v="1"/>
    <x v="0"/>
    <x v="11"/>
    <x v="35"/>
  </r>
  <r>
    <s v="ID1689"/>
    <s v="Mr. Mark"/>
    <x v="1104"/>
    <n v="5.12"/>
    <s v="No"/>
    <x v="0"/>
    <x v="0"/>
    <x v="0"/>
    <x v="1"/>
    <x v="3"/>
    <x v="2"/>
    <n v="29562"/>
    <n v="5540.35"/>
    <x v="1"/>
    <x v="2"/>
    <x v="1"/>
    <x v="25"/>
  </r>
  <r>
    <s v="ID1690"/>
    <s v="Ms. Federica"/>
    <x v="1105"/>
    <n v="9.1999999999999993"/>
    <s v="Yes"/>
    <x v="0"/>
    <x v="0"/>
    <x v="0"/>
    <x v="1"/>
    <x v="2"/>
    <x v="0"/>
    <n v="29897"/>
    <n v="5539.4"/>
    <x v="1"/>
    <x v="2"/>
    <x v="0"/>
    <x v="36"/>
  </r>
  <r>
    <s v="ID1691"/>
    <s v="Ms. Pamela"/>
    <x v="1106"/>
    <n v="6.08"/>
    <s v="Yes"/>
    <x v="0"/>
    <x v="0"/>
    <x v="3"/>
    <x v="1"/>
    <x v="2"/>
    <x v="1"/>
    <n v="32353"/>
    <n v="5503.36"/>
    <x v="1"/>
    <x v="2"/>
    <x v="1"/>
    <x v="23"/>
  </r>
  <r>
    <s v="ID1692"/>
    <s v="Mr. Andrew"/>
    <x v="1107"/>
    <n v="4.7699999999999996"/>
    <s v="No"/>
    <x v="0"/>
    <x v="0"/>
    <x v="3"/>
    <x v="1"/>
    <x v="0"/>
    <x v="2"/>
    <n v="30911"/>
    <n v="5488.26"/>
    <x v="1"/>
    <x v="0"/>
    <x v="3"/>
    <x v="32"/>
  </r>
  <r>
    <s v="ID1693"/>
    <s v="Mr. Randall"/>
    <x v="1108"/>
    <n v="4.62"/>
    <s v="No"/>
    <x v="0"/>
    <x v="0"/>
    <x v="3"/>
    <x v="1"/>
    <x v="1"/>
    <x v="2"/>
    <n v="30920"/>
    <n v="5484.47"/>
    <x v="1"/>
    <x v="2"/>
    <x v="0"/>
    <x v="32"/>
  </r>
  <r>
    <s v="ID1694"/>
    <s v="Ms. Tracy"/>
    <x v="264"/>
    <n v="9.07"/>
    <s v="Yes"/>
    <x v="0"/>
    <x v="0"/>
    <x v="3"/>
    <x v="1"/>
    <x v="1"/>
    <x v="0"/>
    <n v="31685"/>
    <n v="5478.04"/>
    <x v="1"/>
    <x v="0"/>
    <x v="0"/>
    <x v="26"/>
  </r>
  <r>
    <s v="ID1695"/>
    <s v="Ms. Azelie"/>
    <x v="436"/>
    <n v="9.1199999999999992"/>
    <s v="Yes"/>
    <x v="0"/>
    <x v="0"/>
    <x v="3"/>
    <x v="1"/>
    <x v="1"/>
    <x v="0"/>
    <n v="31605"/>
    <n v="5472.45"/>
    <x v="1"/>
    <x v="0"/>
    <x v="3"/>
    <x v="26"/>
  </r>
  <r>
    <s v="ID1696"/>
    <s v="Ms. Monica"/>
    <x v="292"/>
    <n v="7.32"/>
    <s v="Yes"/>
    <x v="0"/>
    <x v="0"/>
    <x v="3"/>
    <x v="1"/>
    <x v="1"/>
    <x v="0"/>
    <n v="31748"/>
    <n v="5469.01"/>
    <x v="1"/>
    <x v="2"/>
    <x v="2"/>
    <x v="26"/>
  </r>
  <r>
    <s v="ID1697"/>
    <s v="Ms. Katarina"/>
    <x v="1109"/>
    <n v="11.73"/>
    <s v="No"/>
    <x v="0"/>
    <x v="0"/>
    <x v="1"/>
    <x v="1"/>
    <x v="3"/>
    <x v="0"/>
    <n v="26961"/>
    <n v="5466.88"/>
    <x v="1"/>
    <x v="2"/>
    <x v="0"/>
    <x v="30"/>
  </r>
  <r>
    <s v="ID1698"/>
    <s v="Ms. Jamie"/>
    <x v="958"/>
    <n v="6.64"/>
    <s v="Yes"/>
    <x v="0"/>
    <x v="0"/>
    <x v="3"/>
    <x v="1"/>
    <x v="2"/>
    <x v="0"/>
    <n v="31771"/>
    <n v="5458.05"/>
    <x v="1"/>
    <x v="2"/>
    <x v="2"/>
    <x v="26"/>
  </r>
  <r>
    <s v="ID1699"/>
    <s v="Mr. Brian"/>
    <x v="1110"/>
    <n v="5.78"/>
    <s v="No"/>
    <x v="0"/>
    <x v="0"/>
    <x v="0"/>
    <x v="1"/>
    <x v="0"/>
    <x v="1"/>
    <n v="30188"/>
    <n v="5438.75"/>
    <x v="2"/>
    <x v="2"/>
    <x v="0"/>
    <x v="37"/>
  </r>
  <r>
    <s v="ID1700"/>
    <s v="Ms. Stacey"/>
    <x v="1111"/>
    <n v="10.45"/>
    <s v="No"/>
    <x v="0"/>
    <x v="0"/>
    <x v="0"/>
    <x v="1"/>
    <x v="3"/>
    <x v="0"/>
    <n v="28649"/>
    <n v="5428.98"/>
    <x v="1"/>
    <x v="2"/>
    <x v="1"/>
    <x v="29"/>
  </r>
  <r>
    <s v="ID1701"/>
    <s v="Mr. Stephen"/>
    <x v="661"/>
    <n v="4.5199999999999996"/>
    <s v="No"/>
    <x v="0"/>
    <x v="0"/>
    <x v="3"/>
    <x v="1"/>
    <x v="0"/>
    <x v="2"/>
    <n v="33864"/>
    <n v="5428.73"/>
    <x v="2"/>
    <x v="1"/>
    <x v="6"/>
    <x v="34"/>
  </r>
  <r>
    <s v="ID1702"/>
    <s v="Mr. Joshua"/>
    <x v="210"/>
    <n v="5.71"/>
    <s v="No"/>
    <x v="0"/>
    <x v="0"/>
    <x v="0"/>
    <x v="1"/>
    <x v="0"/>
    <x v="1"/>
    <n v="33425"/>
    <n v="5425.02"/>
    <x v="1"/>
    <x v="1"/>
    <x v="1"/>
    <x v="42"/>
  </r>
  <r>
    <s v="ID1703"/>
    <s v="Mr. Josh"/>
    <x v="369"/>
    <n v="4.7699999999999996"/>
    <s v="No"/>
    <x v="0"/>
    <x v="0"/>
    <x v="0"/>
    <x v="1"/>
    <x v="1"/>
    <x v="2"/>
    <n v="30221"/>
    <n v="5415.66"/>
    <x v="1"/>
    <x v="0"/>
    <x v="0"/>
    <x v="37"/>
  </r>
  <r>
    <s v="ID1704"/>
    <s v="Ms. Heather"/>
    <x v="1087"/>
    <n v="7.81"/>
    <s v="Yes"/>
    <x v="0"/>
    <x v="0"/>
    <x v="3"/>
    <x v="1"/>
    <x v="3"/>
    <x v="0"/>
    <n v="27664"/>
    <n v="5411.99"/>
    <x v="1"/>
    <x v="0"/>
    <x v="1"/>
    <x v="27"/>
  </r>
  <r>
    <s v="ID1705"/>
    <s v="Mr. James"/>
    <x v="1112"/>
    <n v="5.19"/>
    <s v="Yes"/>
    <x v="0"/>
    <x v="0"/>
    <x v="0"/>
    <x v="1"/>
    <x v="2"/>
    <x v="2"/>
    <n v="31404"/>
    <n v="5402.89"/>
    <x v="1"/>
    <x v="1"/>
    <x v="0"/>
    <x v="17"/>
  </r>
  <r>
    <s v="ID1706"/>
    <s v="Ms. Kim"/>
    <x v="136"/>
    <n v="5.93"/>
    <s v="No"/>
    <x v="0"/>
    <x v="0"/>
    <x v="3"/>
    <x v="1"/>
    <x v="0"/>
    <x v="1"/>
    <n v="30895"/>
    <n v="5400.98"/>
    <x v="1"/>
    <x v="2"/>
    <x v="0"/>
    <x v="32"/>
  </r>
  <r>
    <s v="ID1707"/>
    <s v="Ms. Marie"/>
    <x v="816"/>
    <n v="6.29"/>
    <s v="No"/>
    <x v="0"/>
    <x v="0"/>
    <x v="3"/>
    <x v="1"/>
    <x v="0"/>
    <x v="1"/>
    <n v="30928"/>
    <n v="5397.62"/>
    <x v="1"/>
    <x v="2"/>
    <x v="0"/>
    <x v="32"/>
  </r>
  <r>
    <s v="ID1708"/>
    <s v="Mr. Dariusz"/>
    <x v="1113"/>
    <n v="4.9000000000000004"/>
    <s v="No"/>
    <x v="0"/>
    <x v="0"/>
    <x v="0"/>
    <x v="1"/>
    <x v="1"/>
    <x v="2"/>
    <n v="32818"/>
    <n v="5396.44"/>
    <x v="1"/>
    <x v="0"/>
    <x v="0"/>
    <x v="4"/>
  </r>
  <r>
    <s v="ID1709"/>
    <s v="Ms. Jessica"/>
    <x v="421"/>
    <n v="5.07"/>
    <s v="Yes"/>
    <x v="0"/>
    <x v="0"/>
    <x v="3"/>
    <x v="1"/>
    <x v="1"/>
    <x v="2"/>
    <n v="32363"/>
    <n v="5385.34"/>
    <x v="1"/>
    <x v="0"/>
    <x v="1"/>
    <x v="23"/>
  </r>
  <r>
    <s v="ID1710"/>
    <s v="Ms. Kristen"/>
    <x v="368"/>
    <n v="5.33"/>
    <s v="No"/>
    <x v="0"/>
    <x v="0"/>
    <x v="3"/>
    <x v="1"/>
    <x v="1"/>
    <x v="2"/>
    <n v="30834"/>
    <n v="5383.54"/>
    <x v="1"/>
    <x v="0"/>
    <x v="3"/>
    <x v="33"/>
  </r>
  <r>
    <s v="ID1711"/>
    <s v="Mr. Jose"/>
    <x v="428"/>
    <n v="8.93"/>
    <s v="Yes"/>
    <x v="0"/>
    <x v="0"/>
    <x v="3"/>
    <x v="1"/>
    <x v="0"/>
    <x v="0"/>
    <n v="31615"/>
    <n v="5377.46"/>
    <x v="1"/>
    <x v="0"/>
    <x v="1"/>
    <x v="26"/>
  </r>
  <r>
    <s v="ID1712"/>
    <s v="Ms. Cynthia"/>
    <x v="174"/>
    <n v="4.3499999999999996"/>
    <s v="No"/>
    <x v="0"/>
    <x v="0"/>
    <x v="0"/>
    <x v="1"/>
    <x v="0"/>
    <x v="2"/>
    <n v="32830"/>
    <n v="5375.04"/>
    <x v="1"/>
    <x v="1"/>
    <x v="3"/>
    <x v="4"/>
  </r>
  <r>
    <s v="ID1713"/>
    <s v="Mr. Tyler"/>
    <x v="26"/>
    <n v="9.5399999999999991"/>
    <s v="Yes"/>
    <x v="0"/>
    <x v="0"/>
    <x v="3"/>
    <x v="1"/>
    <x v="0"/>
    <x v="0"/>
    <n v="31564"/>
    <n v="5373.36"/>
    <x v="1"/>
    <x v="2"/>
    <x v="1"/>
    <x v="17"/>
  </r>
  <r>
    <s v="ID1714"/>
    <s v="Ms. Holly"/>
    <x v="1114"/>
    <n v="5.91"/>
    <s v="No"/>
    <x v="0"/>
    <x v="0"/>
    <x v="0"/>
    <x v="1"/>
    <x v="0"/>
    <x v="1"/>
    <n v="34675"/>
    <n v="5364.66"/>
    <x v="1"/>
    <x v="1"/>
    <x v="3"/>
    <x v="6"/>
  </r>
  <r>
    <s v="ID1715"/>
    <s v="Ms. Kristen"/>
    <x v="905"/>
    <n v="5.0999999999999996"/>
    <s v="No"/>
    <x v="0"/>
    <x v="0"/>
    <x v="0"/>
    <x v="1"/>
    <x v="2"/>
    <x v="2"/>
    <n v="32819"/>
    <n v="5354.07"/>
    <x v="1"/>
    <x v="0"/>
    <x v="2"/>
    <x v="4"/>
  </r>
  <r>
    <s v="ID1716"/>
    <s v="Mr. Thomas"/>
    <x v="1115"/>
    <n v="5.08"/>
    <s v="No"/>
    <x v="0"/>
    <x v="0"/>
    <x v="1"/>
    <x v="1"/>
    <x v="3"/>
    <x v="2"/>
    <n v="26648"/>
    <n v="5344.81"/>
    <x v="1"/>
    <x v="0"/>
    <x v="0"/>
    <x v="28"/>
  </r>
  <r>
    <s v="ID1717"/>
    <s v="Ms. Tricity"/>
    <x v="101"/>
    <n v="4.75"/>
    <s v="No"/>
    <x v="0"/>
    <x v="0"/>
    <x v="0"/>
    <x v="1"/>
    <x v="0"/>
    <x v="2"/>
    <n v="33478"/>
    <n v="5327.4"/>
    <x v="1"/>
    <x v="1"/>
    <x v="1"/>
    <x v="42"/>
  </r>
  <r>
    <s v="ID1718"/>
    <s v="Ms. Sarah"/>
    <x v="107"/>
    <n v="6.05"/>
    <s v="No"/>
    <x v="0"/>
    <x v="0"/>
    <x v="3"/>
    <x v="1"/>
    <x v="0"/>
    <x v="1"/>
    <n v="33773"/>
    <n v="5325.65"/>
    <x v="1"/>
    <x v="1"/>
    <x v="3"/>
    <x v="34"/>
  </r>
  <r>
    <s v="ID1719"/>
    <s v="Ms. Lisa"/>
    <x v="1116"/>
    <n v="11.56"/>
    <s v="No"/>
    <x v="0"/>
    <x v="0"/>
    <x v="0"/>
    <x v="1"/>
    <x v="3"/>
    <x v="0"/>
    <n v="27274"/>
    <n v="5322.24"/>
    <x v="1"/>
    <x v="1"/>
    <x v="1"/>
    <x v="19"/>
  </r>
  <r>
    <s v="ID1720"/>
    <s v="Ms. Tracy"/>
    <x v="984"/>
    <n v="5.76"/>
    <s v="No"/>
    <x v="0"/>
    <x v="0"/>
    <x v="0"/>
    <x v="1"/>
    <x v="1"/>
    <x v="1"/>
    <n v="34651"/>
    <n v="5312.17"/>
    <x v="1"/>
    <x v="2"/>
    <x v="1"/>
    <x v="6"/>
  </r>
  <r>
    <s v="ID1721"/>
    <s v="Mr. Patrick"/>
    <x v="1117"/>
    <n v="5.65"/>
    <s v="No"/>
    <x v="1"/>
    <x v="0"/>
    <x v="3"/>
    <x v="1"/>
    <x v="0"/>
    <x v="2"/>
    <n v="36778"/>
    <n v="5306.7"/>
    <x v="1"/>
    <x v="0"/>
    <x v="1"/>
    <x v="21"/>
  </r>
  <r>
    <s v="ID1722"/>
    <s v="Mr. Trent"/>
    <x v="1118"/>
    <n v="5.88"/>
    <s v="No"/>
    <x v="1"/>
    <x v="0"/>
    <x v="3"/>
    <x v="1"/>
    <x v="0"/>
    <x v="1"/>
    <n v="38221"/>
    <n v="5293.67"/>
    <x v="1"/>
    <x v="2"/>
    <x v="12"/>
    <x v="41"/>
  </r>
  <r>
    <s v="ID1723"/>
    <s v="Ms. Julie"/>
    <x v="1119"/>
    <n v="9.6"/>
    <s v="No"/>
    <x v="0"/>
    <x v="0"/>
    <x v="0"/>
    <x v="1"/>
    <x v="3"/>
    <x v="0"/>
    <n v="27345"/>
    <n v="5291.71"/>
    <x v="1"/>
    <x v="2"/>
    <x v="1"/>
    <x v="19"/>
  </r>
  <r>
    <s v="ID1724"/>
    <s v="Mr. Sawomir"/>
    <x v="1120"/>
    <n v="6.24"/>
    <s v="No"/>
    <x v="0"/>
    <x v="0"/>
    <x v="3"/>
    <x v="1"/>
    <x v="2"/>
    <x v="1"/>
    <n v="32021"/>
    <n v="5275.86"/>
    <x v="1"/>
    <x v="2"/>
    <x v="0"/>
    <x v="38"/>
  </r>
  <r>
    <s v="ID1725"/>
    <s v="Ms. Micah"/>
    <x v="226"/>
    <n v="7.63"/>
    <s v="Yes"/>
    <x v="0"/>
    <x v="0"/>
    <x v="3"/>
    <x v="1"/>
    <x v="0"/>
    <x v="0"/>
    <n v="31705"/>
    <n v="5272.18"/>
    <x v="1"/>
    <x v="0"/>
    <x v="1"/>
    <x v="26"/>
  </r>
  <r>
    <s v="ID1726"/>
    <s v="Ms. Kelly"/>
    <x v="295"/>
    <n v="8.66"/>
    <s v="Yes"/>
    <x v="0"/>
    <x v="0"/>
    <x v="3"/>
    <x v="1"/>
    <x v="1"/>
    <x v="0"/>
    <n v="31675"/>
    <n v="5267.82"/>
    <x v="1"/>
    <x v="2"/>
    <x v="1"/>
    <x v="26"/>
  </r>
  <r>
    <s v="ID1727"/>
    <s v="Ms. Lindsay"/>
    <x v="304"/>
    <n v="8.5500000000000007"/>
    <s v="Yes"/>
    <x v="0"/>
    <x v="0"/>
    <x v="3"/>
    <x v="1"/>
    <x v="1"/>
    <x v="0"/>
    <n v="31710"/>
    <n v="5266.37"/>
    <x v="1"/>
    <x v="2"/>
    <x v="1"/>
    <x v="26"/>
  </r>
  <r>
    <s v="ID1728"/>
    <s v="Mr. Austen"/>
    <x v="836"/>
    <n v="4.54"/>
    <s v="No"/>
    <x v="0"/>
    <x v="0"/>
    <x v="0"/>
    <x v="1"/>
    <x v="1"/>
    <x v="2"/>
    <n v="32708"/>
    <n v="5261.47"/>
    <x v="1"/>
    <x v="2"/>
    <x v="1"/>
    <x v="4"/>
  </r>
  <r>
    <s v="ID1729"/>
    <s v="Mr. Tory"/>
    <x v="403"/>
    <n v="5.7"/>
    <s v="No"/>
    <x v="0"/>
    <x v="0"/>
    <x v="0"/>
    <x v="1"/>
    <x v="2"/>
    <x v="1"/>
    <n v="32837"/>
    <n v="5257.51"/>
    <x v="1"/>
    <x v="2"/>
    <x v="1"/>
    <x v="4"/>
  </r>
  <r>
    <s v="ID1730"/>
    <s v="Mr. Robert"/>
    <x v="65"/>
    <n v="5.07"/>
    <s v="No"/>
    <x v="0"/>
    <x v="0"/>
    <x v="0"/>
    <x v="1"/>
    <x v="0"/>
    <x v="2"/>
    <n v="33060"/>
    <n v="5253.52"/>
    <x v="2"/>
    <x v="0"/>
    <x v="3"/>
    <x v="3"/>
  </r>
  <r>
    <s v="ID1731"/>
    <s v="Ms. Steph"/>
    <x v="105"/>
    <n v="4.38"/>
    <s v="No"/>
    <x v="0"/>
    <x v="0"/>
    <x v="3"/>
    <x v="1"/>
    <x v="0"/>
    <x v="2"/>
    <n v="32029"/>
    <n v="5246.05"/>
    <x v="1"/>
    <x v="0"/>
    <x v="3"/>
    <x v="38"/>
  </r>
  <r>
    <s v="ID1732"/>
    <s v="Ms. Kate"/>
    <x v="41"/>
    <n v="4.54"/>
    <s v="No"/>
    <x v="0"/>
    <x v="0"/>
    <x v="3"/>
    <x v="1"/>
    <x v="0"/>
    <x v="2"/>
    <n v="31963"/>
    <n v="5245.23"/>
    <x v="1"/>
    <x v="2"/>
    <x v="0"/>
    <x v="38"/>
  </r>
  <r>
    <s v="ID1733"/>
    <s v="Ms. Kristina"/>
    <x v="1107"/>
    <n v="5.38"/>
    <s v="No"/>
    <x v="0"/>
    <x v="0"/>
    <x v="3"/>
    <x v="1"/>
    <x v="0"/>
    <x v="2"/>
    <n v="32137"/>
    <n v="5240.7700000000004"/>
    <x v="1"/>
    <x v="2"/>
    <x v="3"/>
    <x v="38"/>
  </r>
  <r>
    <s v="ID1734"/>
    <s v="Ms. Flo"/>
    <x v="379"/>
    <n v="5.55"/>
    <s v="No"/>
    <x v="0"/>
    <x v="0"/>
    <x v="3"/>
    <x v="1"/>
    <x v="1"/>
    <x v="2"/>
    <n v="31957"/>
    <n v="5227.99"/>
    <x v="1"/>
    <x v="1"/>
    <x v="2"/>
    <x v="38"/>
  </r>
  <r>
    <s v="ID1735"/>
    <s v="Mrs. Sarah"/>
    <x v="1121"/>
    <n v="4.03"/>
    <s v="Yes"/>
    <x v="0"/>
    <x v="0"/>
    <x v="3"/>
    <x v="1"/>
    <x v="0"/>
    <x v="2"/>
    <n v="34856"/>
    <n v="5216.4799999999996"/>
    <x v="1"/>
    <x v="2"/>
    <x v="14"/>
    <x v="6"/>
  </r>
  <r>
    <s v="ID1736"/>
    <s v="Ms. Anabel"/>
    <x v="1122"/>
    <n v="4.1900000000000004"/>
    <s v="No"/>
    <x v="0"/>
    <x v="0"/>
    <x v="0"/>
    <x v="1"/>
    <x v="0"/>
    <x v="2"/>
    <n v="36495"/>
    <n v="5213.22"/>
    <x v="1"/>
    <x v="1"/>
    <x v="1"/>
    <x v="35"/>
  </r>
  <r>
    <s v="ID1737"/>
    <s v="Mr. Ian"/>
    <x v="878"/>
    <n v="4.37"/>
    <s v="No"/>
    <x v="0"/>
    <x v="1"/>
    <x v="3"/>
    <x v="1"/>
    <x v="2"/>
    <x v="2"/>
    <n v="34137"/>
    <n v="5209.58"/>
    <x v="2"/>
    <x v="0"/>
    <x v="6"/>
    <x v="20"/>
  </r>
  <r>
    <s v="ID1738"/>
    <s v="Mr. Alex"/>
    <x v="1123"/>
    <n v="5.31"/>
    <s v="Yes"/>
    <x v="0"/>
    <x v="1"/>
    <x v="3"/>
    <x v="1"/>
    <x v="3"/>
    <x v="2"/>
    <n v="30613"/>
    <n v="5207.97"/>
    <x v="1"/>
    <x v="2"/>
    <x v="1"/>
    <x v="33"/>
  </r>
  <r>
    <s v="ID1739"/>
    <s v="Mr. Richard"/>
    <x v="1124"/>
    <n v="4.66"/>
    <s v="No"/>
    <x v="1"/>
    <x v="0"/>
    <x v="3"/>
    <x v="1"/>
    <x v="0"/>
    <x v="2"/>
    <n v="38144"/>
    <n v="5198.6899999999996"/>
    <x v="1"/>
    <x v="2"/>
    <x v="12"/>
    <x v="39"/>
  </r>
  <r>
    <s v="ID1740"/>
    <s v="Ms. Jacqueline"/>
    <x v="1125"/>
    <n v="6.19"/>
    <s v="No"/>
    <x v="0"/>
    <x v="1"/>
    <x v="3"/>
    <x v="1"/>
    <x v="3"/>
    <x v="1"/>
    <n v="29110"/>
    <n v="5195.58"/>
    <x v="1"/>
    <x v="2"/>
    <x v="0"/>
    <x v="18"/>
  </r>
  <r>
    <s v="ID1741"/>
    <s v="Ms. Cindy"/>
    <x v="1126"/>
    <n v="4.8600000000000003"/>
    <s v="No"/>
    <x v="0"/>
    <x v="0"/>
    <x v="3"/>
    <x v="1"/>
    <x v="2"/>
    <x v="2"/>
    <n v="30971"/>
    <n v="5177.12"/>
    <x v="1"/>
    <x v="1"/>
    <x v="0"/>
    <x v="32"/>
  </r>
  <r>
    <s v="ID1742"/>
    <s v="Ms. Marcia"/>
    <x v="1127"/>
    <n v="4.74"/>
    <s v="No"/>
    <x v="0"/>
    <x v="0"/>
    <x v="0"/>
    <x v="1"/>
    <x v="2"/>
    <x v="2"/>
    <n v="33479"/>
    <n v="5166.96"/>
    <x v="1"/>
    <x v="2"/>
    <x v="1"/>
    <x v="42"/>
  </r>
  <r>
    <s v="ID1743"/>
    <s v="Ms. Samantha"/>
    <x v="356"/>
    <n v="6.03"/>
    <s v="No"/>
    <x v="0"/>
    <x v="0"/>
    <x v="0"/>
    <x v="1"/>
    <x v="1"/>
    <x v="1"/>
    <n v="33155"/>
    <n v="5152.13"/>
    <x v="1"/>
    <x v="2"/>
    <x v="3"/>
    <x v="3"/>
  </r>
  <r>
    <s v="ID1744"/>
    <s v="Ms. Katie"/>
    <x v="735"/>
    <n v="4.71"/>
    <s v="No"/>
    <x v="0"/>
    <x v="0"/>
    <x v="0"/>
    <x v="1"/>
    <x v="0"/>
    <x v="2"/>
    <n v="33107"/>
    <n v="5148.55"/>
    <x v="1"/>
    <x v="2"/>
    <x v="2"/>
    <x v="3"/>
  </r>
  <r>
    <s v="ID1745"/>
    <s v="Mr. John"/>
    <x v="1128"/>
    <n v="5.55"/>
    <s v="No"/>
    <x v="0"/>
    <x v="0"/>
    <x v="3"/>
    <x v="1"/>
    <x v="2"/>
    <x v="2"/>
    <n v="30916"/>
    <n v="5144.18"/>
    <x v="1"/>
    <x v="1"/>
    <x v="0"/>
    <x v="32"/>
  </r>
  <r>
    <s v="ID1746"/>
    <s v="Ms. Rachel"/>
    <x v="440"/>
    <n v="4.78"/>
    <s v="No"/>
    <x v="0"/>
    <x v="1"/>
    <x v="3"/>
    <x v="1"/>
    <x v="0"/>
    <x v="2"/>
    <n v="34313"/>
    <n v="5138.26"/>
    <x v="1"/>
    <x v="2"/>
    <x v="0"/>
    <x v="20"/>
  </r>
  <r>
    <s v="ID1747"/>
    <s v="Ms. Isabelle"/>
    <x v="1129"/>
    <n v="4.6500000000000004"/>
    <s v="Yes"/>
    <x v="0"/>
    <x v="0"/>
    <x v="3"/>
    <x v="1"/>
    <x v="2"/>
    <x v="2"/>
    <n v="32401"/>
    <n v="5136.75"/>
    <x v="1"/>
    <x v="1"/>
    <x v="0"/>
    <x v="23"/>
  </r>
  <r>
    <s v="ID1748"/>
    <s v="Mr. Neil"/>
    <x v="377"/>
    <n v="5.2"/>
    <s v="No"/>
    <x v="0"/>
    <x v="0"/>
    <x v="3"/>
    <x v="1"/>
    <x v="2"/>
    <x v="2"/>
    <n v="32033"/>
    <n v="5125.22"/>
    <x v="0"/>
    <x v="2"/>
    <x v="1"/>
    <x v="38"/>
  </r>
  <r>
    <s v="ID1749"/>
    <s v="Mr. Tom"/>
    <x v="11"/>
    <n v="4.54"/>
    <s v="Yes"/>
    <x v="0"/>
    <x v="0"/>
    <x v="3"/>
    <x v="1"/>
    <x v="0"/>
    <x v="2"/>
    <n v="32448"/>
    <n v="5124.1899999999996"/>
    <x v="1"/>
    <x v="0"/>
    <x v="0"/>
    <x v="23"/>
  </r>
  <r>
    <s v="ID1750"/>
    <s v="Mr. Nathan"/>
    <x v="1130"/>
    <n v="4.1100000000000003"/>
    <s v="No"/>
    <x v="0"/>
    <x v="0"/>
    <x v="3"/>
    <x v="1"/>
    <x v="3"/>
    <x v="2"/>
    <n v="32099"/>
    <n v="5116.5"/>
    <x v="1"/>
    <x v="2"/>
    <x v="1"/>
    <x v="38"/>
  </r>
  <r>
    <s v="ID1751"/>
    <s v="Mrs. Kelli"/>
    <x v="176"/>
    <n v="4.63"/>
    <s v="No"/>
    <x v="0"/>
    <x v="0"/>
    <x v="0"/>
    <x v="1"/>
    <x v="0"/>
    <x v="2"/>
    <n v="36330"/>
    <n v="5087.92"/>
    <x v="1"/>
    <x v="2"/>
    <x v="11"/>
    <x v="35"/>
  </r>
  <r>
    <s v="ID1752"/>
    <s v="Mr. Scott"/>
    <x v="861"/>
    <n v="6.06"/>
    <s v="Yes"/>
    <x v="0"/>
    <x v="1"/>
    <x v="3"/>
    <x v="1"/>
    <x v="2"/>
    <x v="1"/>
    <n v="35625"/>
    <n v="5080.1000000000004"/>
    <x v="2"/>
    <x v="2"/>
    <x v="3"/>
    <x v="31"/>
  </r>
  <r>
    <s v="ID1753"/>
    <s v="Mr. Grant"/>
    <x v="1131"/>
    <n v="8.43"/>
    <s v="No"/>
    <x v="0"/>
    <x v="0"/>
    <x v="0"/>
    <x v="1"/>
    <x v="3"/>
    <x v="0"/>
    <n v="28816"/>
    <n v="5077.1899999999996"/>
    <x v="1"/>
    <x v="0"/>
    <x v="1"/>
    <x v="9"/>
  </r>
  <r>
    <s v="ID1754"/>
    <s v="Mr. Jonathan"/>
    <x v="1132"/>
    <n v="5.51"/>
    <s v="No"/>
    <x v="0"/>
    <x v="1"/>
    <x v="3"/>
    <x v="1"/>
    <x v="1"/>
    <x v="2"/>
    <n v="34131"/>
    <n v="5059.5600000000004"/>
    <x v="1"/>
    <x v="1"/>
    <x v="13"/>
    <x v="20"/>
  </r>
  <r>
    <s v="ID1755"/>
    <s v="Ms. Rachael"/>
    <x v="1133"/>
    <n v="4.95"/>
    <s v="No"/>
    <x v="0"/>
    <x v="0"/>
    <x v="0"/>
    <x v="1"/>
    <x v="2"/>
    <x v="2"/>
    <n v="29471"/>
    <n v="5054.05"/>
    <x v="1"/>
    <x v="2"/>
    <x v="0"/>
    <x v="25"/>
  </r>
  <r>
    <s v="ID1756"/>
    <s v="Ms. Pilar"/>
    <x v="1134"/>
    <n v="6.44"/>
    <s v="Yes"/>
    <x v="0"/>
    <x v="1"/>
    <x v="3"/>
    <x v="1"/>
    <x v="0"/>
    <x v="1"/>
    <n v="35640"/>
    <n v="5045.1499999999996"/>
    <x v="1"/>
    <x v="2"/>
    <x v="1"/>
    <x v="31"/>
  </r>
  <r>
    <s v="ID1757"/>
    <s v="Mr. Kyle"/>
    <x v="1135"/>
    <n v="6.05"/>
    <s v="Yes"/>
    <x v="0"/>
    <x v="0"/>
    <x v="0"/>
    <x v="1"/>
    <x v="0"/>
    <x v="1"/>
    <n v="37180"/>
    <n v="5043.13"/>
    <x v="1"/>
    <x v="0"/>
    <x v="3"/>
    <x v="47"/>
  </r>
  <r>
    <s v="ID1758"/>
    <s v="Mrs. Christie"/>
    <x v="1136"/>
    <n v="4.76"/>
    <s v="Yes"/>
    <x v="0"/>
    <x v="1"/>
    <x v="3"/>
    <x v="1"/>
    <x v="0"/>
    <x v="2"/>
    <n v="35768"/>
    <n v="5038.57"/>
    <x v="1"/>
    <x v="2"/>
    <x v="14"/>
    <x v="31"/>
  </r>
  <r>
    <s v="ID1759"/>
    <s v="Mr. David"/>
    <x v="1099"/>
    <n v="6.72"/>
    <s v="Yes"/>
    <x v="0"/>
    <x v="0"/>
    <x v="3"/>
    <x v="1"/>
    <x v="2"/>
    <x v="0"/>
    <n v="31592"/>
    <n v="5034.1000000000004"/>
    <x v="1"/>
    <x v="2"/>
    <x v="0"/>
    <x v="26"/>
  </r>
  <r>
    <s v="ID1760"/>
    <s v="Mr. Masahiro"/>
    <x v="308"/>
    <n v="5.7"/>
    <s v="No"/>
    <x v="0"/>
    <x v="0"/>
    <x v="0"/>
    <x v="1"/>
    <x v="1"/>
    <x v="1"/>
    <n v="33491"/>
    <n v="5031.2700000000004"/>
    <x v="2"/>
    <x v="1"/>
    <x v="4"/>
    <x v="42"/>
  </r>
  <r>
    <s v="ID1761"/>
    <s v="Mr. Logan"/>
    <x v="366"/>
    <n v="5.31"/>
    <s v="Yes"/>
    <x v="0"/>
    <x v="0"/>
    <x v="0"/>
    <x v="1"/>
    <x v="1"/>
    <x v="2"/>
    <n v="31409"/>
    <n v="5028.1499999999996"/>
    <x v="0"/>
    <x v="2"/>
    <x v="1"/>
    <x v="17"/>
  </r>
  <r>
    <s v="ID1762"/>
    <s v="Ms. Stephanie"/>
    <x v="742"/>
    <n v="4.32"/>
    <s v="Yes"/>
    <x v="0"/>
    <x v="0"/>
    <x v="3"/>
    <x v="1"/>
    <x v="0"/>
    <x v="2"/>
    <n v="32456"/>
    <n v="5012.47"/>
    <x v="1"/>
    <x v="0"/>
    <x v="3"/>
    <x v="23"/>
  </r>
  <r>
    <s v="ID1763"/>
    <s v="Ms. Angela"/>
    <x v="419"/>
    <n v="4.2300000000000004"/>
    <s v="Yes"/>
    <x v="0"/>
    <x v="0"/>
    <x v="3"/>
    <x v="1"/>
    <x v="1"/>
    <x v="2"/>
    <n v="32332"/>
    <n v="5003.8500000000004"/>
    <x v="1"/>
    <x v="0"/>
    <x v="3"/>
    <x v="23"/>
  </r>
  <r>
    <s v="ID1764"/>
    <s v="Ms. Britt"/>
    <x v="1111"/>
    <n v="6.09"/>
    <s v="No"/>
    <x v="0"/>
    <x v="0"/>
    <x v="0"/>
    <x v="1"/>
    <x v="3"/>
    <x v="1"/>
    <n v="28285"/>
    <n v="5003.7700000000004"/>
    <x v="1"/>
    <x v="0"/>
    <x v="0"/>
    <x v="29"/>
  </r>
  <r>
    <s v="ID1765"/>
    <s v="Ms. Joyce"/>
    <x v="1137"/>
    <n v="4.74"/>
    <s v="Yes"/>
    <x v="0"/>
    <x v="0"/>
    <x v="3"/>
    <x v="1"/>
    <x v="1"/>
    <x v="2"/>
    <n v="32390"/>
    <n v="5002.78"/>
    <x v="1"/>
    <x v="2"/>
    <x v="0"/>
    <x v="23"/>
  </r>
  <r>
    <s v="ID1766"/>
    <s v="Mr. Ben"/>
    <x v="1138"/>
    <n v="6.23"/>
    <s v="Yes"/>
    <x v="0"/>
    <x v="0"/>
    <x v="0"/>
    <x v="1"/>
    <x v="0"/>
    <x v="1"/>
    <n v="37169"/>
    <n v="4999.04"/>
    <x v="1"/>
    <x v="2"/>
    <x v="3"/>
    <x v="47"/>
  </r>
  <r>
    <s v="ID1767"/>
    <s v="Ms. Sarah"/>
    <x v="288"/>
    <n v="5.45"/>
    <s v="Yes"/>
    <x v="0"/>
    <x v="0"/>
    <x v="3"/>
    <x v="1"/>
    <x v="2"/>
    <x v="2"/>
    <n v="32318"/>
    <n v="4992.38"/>
    <x v="1"/>
    <x v="0"/>
    <x v="2"/>
    <x v="23"/>
  </r>
  <r>
    <s v="ID1768"/>
    <s v="Ms. Sarah"/>
    <x v="1139"/>
    <n v="10.34"/>
    <s v="No"/>
    <x v="0"/>
    <x v="0"/>
    <x v="1"/>
    <x v="1"/>
    <x v="3"/>
    <x v="0"/>
    <n v="26975"/>
    <n v="4985.22"/>
    <x v="1"/>
    <x v="0"/>
    <x v="0"/>
    <x v="30"/>
  </r>
  <r>
    <s v="ID1769"/>
    <s v="Ms. Katie"/>
    <x v="53"/>
    <n v="5.15"/>
    <s v="No"/>
    <x v="0"/>
    <x v="0"/>
    <x v="0"/>
    <x v="1"/>
    <x v="0"/>
    <x v="2"/>
    <n v="33480"/>
    <n v="4949.76"/>
    <x v="1"/>
    <x v="1"/>
    <x v="0"/>
    <x v="42"/>
  </r>
  <r>
    <s v="ID1770"/>
    <s v="Ms. Michaela"/>
    <x v="1140"/>
    <n v="11.72"/>
    <s v="No"/>
    <x v="0"/>
    <x v="0"/>
    <x v="0"/>
    <x v="1"/>
    <x v="3"/>
    <x v="0"/>
    <n v="27206"/>
    <n v="4942.0600000000004"/>
    <x v="1"/>
    <x v="2"/>
    <x v="0"/>
    <x v="19"/>
  </r>
  <r>
    <s v="ID1771"/>
    <s v="Ms. Shalaleh"/>
    <x v="809"/>
    <n v="5.29"/>
    <s v="No"/>
    <x v="0"/>
    <x v="0"/>
    <x v="0"/>
    <x v="1"/>
    <x v="1"/>
    <x v="2"/>
    <n v="33569"/>
    <n v="4934.71"/>
    <x v="1"/>
    <x v="0"/>
    <x v="3"/>
    <x v="42"/>
  </r>
  <r>
    <s v="ID1772"/>
    <s v="Ms. Karen"/>
    <x v="892"/>
    <n v="4.33"/>
    <s v="No"/>
    <x v="0"/>
    <x v="0"/>
    <x v="0"/>
    <x v="1"/>
    <x v="2"/>
    <x v="2"/>
    <n v="33473"/>
    <n v="4931.6499999999996"/>
    <x v="1"/>
    <x v="0"/>
    <x v="3"/>
    <x v="42"/>
  </r>
  <r>
    <s v="ID1773"/>
    <s v="Ms. Zuzana"/>
    <x v="355"/>
    <n v="6.24"/>
    <s v="No"/>
    <x v="0"/>
    <x v="1"/>
    <x v="3"/>
    <x v="1"/>
    <x v="0"/>
    <x v="1"/>
    <n v="34191"/>
    <n v="4922.92"/>
    <x v="1"/>
    <x v="2"/>
    <x v="1"/>
    <x v="20"/>
  </r>
  <r>
    <s v="ID1774"/>
    <s v="Mr. Daniel"/>
    <x v="402"/>
    <n v="11.61"/>
    <s v="No"/>
    <x v="0"/>
    <x v="0"/>
    <x v="0"/>
    <x v="1"/>
    <x v="0"/>
    <x v="0"/>
    <n v="37489"/>
    <n v="4915.0600000000004"/>
    <x v="1"/>
    <x v="1"/>
    <x v="6"/>
    <x v="43"/>
  </r>
  <r>
    <s v="ID1775"/>
    <s v="Ms. Alexandra"/>
    <x v="1141"/>
    <n v="11.07"/>
    <s v="Yes"/>
    <x v="0"/>
    <x v="0"/>
    <x v="0"/>
    <x v="1"/>
    <x v="2"/>
    <x v="0"/>
    <n v="29877"/>
    <n v="4911.8900000000003"/>
    <x v="1"/>
    <x v="0"/>
    <x v="0"/>
    <x v="36"/>
  </r>
  <r>
    <s v="ID1776"/>
    <s v="Ms. Jessica"/>
    <x v="429"/>
    <n v="5.19"/>
    <s v="No"/>
    <x v="0"/>
    <x v="1"/>
    <x v="3"/>
    <x v="1"/>
    <x v="2"/>
    <x v="2"/>
    <n v="34160"/>
    <n v="4906.41"/>
    <x v="1"/>
    <x v="1"/>
    <x v="1"/>
    <x v="20"/>
  </r>
  <r>
    <s v="ID1777"/>
    <s v="Mr. Matthew"/>
    <x v="397"/>
    <n v="5.7"/>
    <s v="Yes"/>
    <x v="0"/>
    <x v="0"/>
    <x v="3"/>
    <x v="1"/>
    <x v="1"/>
    <x v="1"/>
    <n v="32409"/>
    <n v="4894.75"/>
    <x v="2"/>
    <x v="0"/>
    <x v="1"/>
    <x v="23"/>
  </r>
  <r>
    <s v="ID1778"/>
    <s v="Ms. Nadine"/>
    <x v="1142"/>
    <n v="6.15"/>
    <s v="No"/>
    <x v="0"/>
    <x v="0"/>
    <x v="0"/>
    <x v="1"/>
    <x v="2"/>
    <x v="1"/>
    <n v="33205"/>
    <n v="4894.3900000000003"/>
    <x v="1"/>
    <x v="0"/>
    <x v="0"/>
    <x v="3"/>
  </r>
  <r>
    <s v="ID1779"/>
    <s v="Mr. Peter"/>
    <x v="94"/>
    <n v="5.07"/>
    <s v="No"/>
    <x v="0"/>
    <x v="0"/>
    <x v="0"/>
    <x v="1"/>
    <x v="0"/>
    <x v="2"/>
    <n v="32699"/>
    <n v="4890"/>
    <x v="2"/>
    <x v="2"/>
    <x v="0"/>
    <x v="4"/>
  </r>
  <r>
    <s v="ID1780"/>
    <s v="Ms. Colleen"/>
    <x v="264"/>
    <n v="10.97"/>
    <s v="Yes"/>
    <x v="0"/>
    <x v="0"/>
    <x v="3"/>
    <x v="1"/>
    <x v="1"/>
    <x v="0"/>
    <n v="31712"/>
    <n v="4889.04"/>
    <x v="1"/>
    <x v="1"/>
    <x v="0"/>
    <x v="26"/>
  </r>
  <r>
    <s v="ID1781"/>
    <s v="Ms. Julie"/>
    <x v="1143"/>
    <n v="10.93"/>
    <s v="Yes"/>
    <x v="0"/>
    <x v="0"/>
    <x v="3"/>
    <x v="1"/>
    <x v="1"/>
    <x v="0"/>
    <n v="31769"/>
    <n v="4883.87"/>
    <x v="1"/>
    <x v="1"/>
    <x v="3"/>
    <x v="26"/>
  </r>
  <r>
    <s v="ID1782"/>
    <s v="Mr. Douglas"/>
    <x v="312"/>
    <n v="4.21"/>
    <s v="Yes"/>
    <x v="0"/>
    <x v="1"/>
    <x v="3"/>
    <x v="1"/>
    <x v="1"/>
    <x v="2"/>
    <n v="35702"/>
    <n v="4877.9799999999996"/>
    <x v="1"/>
    <x v="0"/>
    <x v="1"/>
    <x v="31"/>
  </r>
  <r>
    <s v="ID1783"/>
    <s v="Ms. Catherine"/>
    <x v="1144"/>
    <n v="5.5"/>
    <s v="No"/>
    <x v="0"/>
    <x v="0"/>
    <x v="0"/>
    <x v="1"/>
    <x v="2"/>
    <x v="2"/>
    <n v="32752"/>
    <n v="4859.8900000000003"/>
    <x v="1"/>
    <x v="0"/>
    <x v="3"/>
    <x v="4"/>
  </r>
  <r>
    <s v="ID1784"/>
    <s v="Mr. James"/>
    <x v="1145"/>
    <n v="4.93"/>
    <s v="Yes"/>
    <x v="0"/>
    <x v="0"/>
    <x v="3"/>
    <x v="1"/>
    <x v="0"/>
    <x v="2"/>
    <n v="35060"/>
    <n v="4846.92"/>
    <x v="1"/>
    <x v="0"/>
    <x v="6"/>
    <x v="40"/>
  </r>
  <r>
    <s v="ID1785"/>
    <s v="Mr. Youngseong"/>
    <x v="1146"/>
    <n v="5.6"/>
    <s v="Yes"/>
    <x v="0"/>
    <x v="0"/>
    <x v="0"/>
    <x v="1"/>
    <x v="0"/>
    <x v="2"/>
    <n v="37049"/>
    <n v="4846.53"/>
    <x v="1"/>
    <x v="0"/>
    <x v="13"/>
    <x v="21"/>
  </r>
  <r>
    <s v="ID1786"/>
    <s v="Mr. John"/>
    <x v="1147"/>
    <n v="9.99"/>
    <s v="No"/>
    <x v="0"/>
    <x v="0"/>
    <x v="0"/>
    <x v="1"/>
    <x v="3"/>
    <x v="0"/>
    <n v="27283"/>
    <n v="4844.67"/>
    <x v="1"/>
    <x v="2"/>
    <x v="0"/>
    <x v="19"/>
  </r>
  <r>
    <s v="ID1787"/>
    <s v="Mr. Brandon"/>
    <x v="1098"/>
    <n v="5.93"/>
    <s v="No"/>
    <x v="0"/>
    <x v="1"/>
    <x v="3"/>
    <x v="1"/>
    <x v="3"/>
    <x v="1"/>
    <n v="29202"/>
    <n v="4843.79"/>
    <x v="1"/>
    <x v="0"/>
    <x v="0"/>
    <x v="18"/>
  </r>
  <r>
    <s v="ID1788"/>
    <s v="Mr. Sean"/>
    <x v="1148"/>
    <n v="6.29"/>
    <s v="Yes"/>
    <x v="0"/>
    <x v="0"/>
    <x v="3"/>
    <x v="1"/>
    <x v="1"/>
    <x v="1"/>
    <n v="34971"/>
    <n v="4840.95"/>
    <x v="1"/>
    <x v="1"/>
    <x v="13"/>
    <x v="40"/>
  </r>
  <r>
    <s v="ID1789"/>
    <s v="Mr. Scott"/>
    <x v="1089"/>
    <n v="5.65"/>
    <s v="No"/>
    <x v="0"/>
    <x v="0"/>
    <x v="3"/>
    <x v="1"/>
    <x v="3"/>
    <x v="2"/>
    <n v="30970"/>
    <n v="4839.18"/>
    <x v="1"/>
    <x v="1"/>
    <x v="1"/>
    <x v="32"/>
  </r>
  <r>
    <s v="ID1790"/>
    <s v="Mr. Janez"/>
    <x v="671"/>
    <n v="6.15"/>
    <s v="No"/>
    <x v="0"/>
    <x v="0"/>
    <x v="3"/>
    <x v="1"/>
    <x v="0"/>
    <x v="1"/>
    <n v="33857"/>
    <n v="4837.58"/>
    <x v="2"/>
    <x v="2"/>
    <x v="0"/>
    <x v="34"/>
  </r>
  <r>
    <s v="ID1791"/>
    <s v="Mr. John"/>
    <x v="314"/>
    <n v="5.22"/>
    <s v="No"/>
    <x v="1"/>
    <x v="0"/>
    <x v="3"/>
    <x v="1"/>
    <x v="0"/>
    <x v="2"/>
    <n v="36871"/>
    <n v="4835.43"/>
    <x v="1"/>
    <x v="2"/>
    <x v="13"/>
    <x v="21"/>
  </r>
  <r>
    <s v="ID1792"/>
    <s v="Ms. Heather"/>
    <x v="875"/>
    <n v="11.66"/>
    <s v="No"/>
    <x v="0"/>
    <x v="0"/>
    <x v="0"/>
    <x v="1"/>
    <x v="0"/>
    <x v="0"/>
    <n v="37434"/>
    <n v="4830.63"/>
    <x v="1"/>
    <x v="1"/>
    <x v="3"/>
    <x v="43"/>
  </r>
  <r>
    <s v="ID1793"/>
    <s v="Mr. Michael"/>
    <x v="1149"/>
    <n v="4.91"/>
    <s v="Yes"/>
    <x v="0"/>
    <x v="0"/>
    <x v="3"/>
    <x v="1"/>
    <x v="2"/>
    <x v="2"/>
    <n v="35034"/>
    <n v="4827.8999999999996"/>
    <x v="0"/>
    <x v="2"/>
    <x v="0"/>
    <x v="40"/>
  </r>
  <r>
    <s v="ID1794"/>
    <s v="Ms. Kathleen"/>
    <x v="306"/>
    <n v="9.25"/>
    <s v="Yes"/>
    <x v="0"/>
    <x v="0"/>
    <x v="0"/>
    <x v="1"/>
    <x v="2"/>
    <x v="0"/>
    <n v="29770"/>
    <n v="4827.1000000000004"/>
    <x v="1"/>
    <x v="1"/>
    <x v="0"/>
    <x v="36"/>
  </r>
  <r>
    <s v="ID1795"/>
    <s v="Mr. Ryan"/>
    <x v="1150"/>
    <n v="11.48"/>
    <s v="No"/>
    <x v="0"/>
    <x v="0"/>
    <x v="0"/>
    <x v="1"/>
    <x v="3"/>
    <x v="0"/>
    <n v="28766"/>
    <n v="4812.34"/>
    <x v="1"/>
    <x v="0"/>
    <x v="0"/>
    <x v="9"/>
  </r>
  <r>
    <s v="ID1796"/>
    <s v="Ms. Sara"/>
    <x v="754"/>
    <n v="6.06"/>
    <s v="No"/>
    <x v="0"/>
    <x v="0"/>
    <x v="0"/>
    <x v="1"/>
    <x v="0"/>
    <x v="1"/>
    <n v="32858"/>
    <n v="4795.66"/>
    <x v="1"/>
    <x v="1"/>
    <x v="0"/>
    <x v="4"/>
  </r>
  <r>
    <s v="ID1797"/>
    <s v="Mr. Deniz"/>
    <x v="604"/>
    <n v="5.86"/>
    <s v="No"/>
    <x v="0"/>
    <x v="0"/>
    <x v="3"/>
    <x v="1"/>
    <x v="2"/>
    <x v="1"/>
    <n v="31950"/>
    <n v="4787.42"/>
    <x v="1"/>
    <x v="0"/>
    <x v="0"/>
    <x v="38"/>
  </r>
  <r>
    <s v="ID1798"/>
    <s v="Ms. Shannon"/>
    <x v="1108"/>
    <n v="5.33"/>
    <s v="No"/>
    <x v="0"/>
    <x v="0"/>
    <x v="0"/>
    <x v="1"/>
    <x v="1"/>
    <x v="2"/>
    <n v="32851"/>
    <n v="4779.6000000000004"/>
    <x v="1"/>
    <x v="0"/>
    <x v="0"/>
    <x v="4"/>
  </r>
  <r>
    <s v="ID1799"/>
    <s v="Ms. Kaitlin"/>
    <x v="1151"/>
    <n v="5.33"/>
    <s v="No"/>
    <x v="0"/>
    <x v="0"/>
    <x v="0"/>
    <x v="1"/>
    <x v="2"/>
    <x v="2"/>
    <n v="32721"/>
    <n v="4766.0200000000004"/>
    <x v="1"/>
    <x v="0"/>
    <x v="3"/>
    <x v="4"/>
  </r>
  <r>
    <s v="ID1800"/>
    <s v="Mr. Alfredo"/>
    <x v="795"/>
    <n v="6.02"/>
    <s v="No"/>
    <x v="0"/>
    <x v="0"/>
    <x v="3"/>
    <x v="1"/>
    <x v="0"/>
    <x v="1"/>
    <n v="32047"/>
    <n v="4762.33"/>
    <x v="2"/>
    <x v="0"/>
    <x v="3"/>
    <x v="38"/>
  </r>
  <r>
    <s v="ID1801"/>
    <s v="Ms. Kristen"/>
    <x v="1152"/>
    <n v="6.25"/>
    <s v="No"/>
    <x v="0"/>
    <x v="0"/>
    <x v="3"/>
    <x v="1"/>
    <x v="0"/>
    <x v="1"/>
    <n v="33832"/>
    <n v="4753.6400000000003"/>
    <x v="1"/>
    <x v="0"/>
    <x v="0"/>
    <x v="34"/>
  </r>
  <r>
    <s v="ID1802"/>
    <s v="Mr. Daniel"/>
    <x v="662"/>
    <n v="4.8099999999999996"/>
    <s v="No"/>
    <x v="0"/>
    <x v="0"/>
    <x v="3"/>
    <x v="1"/>
    <x v="0"/>
    <x v="2"/>
    <n v="32103"/>
    <n v="4751.07"/>
    <x v="2"/>
    <x v="1"/>
    <x v="3"/>
    <x v="38"/>
  </r>
  <r>
    <s v="ID1803"/>
    <s v="Mr. Jonathan"/>
    <x v="1153"/>
    <n v="4.5999999999999996"/>
    <s v="No"/>
    <x v="0"/>
    <x v="0"/>
    <x v="3"/>
    <x v="1"/>
    <x v="1"/>
    <x v="2"/>
    <n v="32022"/>
    <n v="4747.05"/>
    <x v="1"/>
    <x v="2"/>
    <x v="0"/>
    <x v="38"/>
  </r>
  <r>
    <s v="ID1804"/>
    <s v="Mr. Troy"/>
    <x v="346"/>
    <n v="5.08"/>
    <s v="No"/>
    <x v="0"/>
    <x v="0"/>
    <x v="3"/>
    <x v="1"/>
    <x v="1"/>
    <x v="2"/>
    <n v="31933"/>
    <n v="4746.34"/>
    <x v="1"/>
    <x v="2"/>
    <x v="3"/>
    <x v="26"/>
  </r>
  <r>
    <s v="ID1805"/>
    <s v="Mr. Daniel"/>
    <x v="746"/>
    <n v="5.43"/>
    <s v="No"/>
    <x v="1"/>
    <x v="0"/>
    <x v="3"/>
    <x v="1"/>
    <x v="0"/>
    <x v="2"/>
    <n v="38315"/>
    <n v="4740.78"/>
    <x v="1"/>
    <x v="0"/>
    <x v="13"/>
    <x v="41"/>
  </r>
  <r>
    <s v="ID1806"/>
    <s v="Ms. Lauren"/>
    <x v="349"/>
    <n v="5.44"/>
    <s v="No"/>
    <x v="0"/>
    <x v="0"/>
    <x v="0"/>
    <x v="1"/>
    <x v="0"/>
    <x v="2"/>
    <n v="33523"/>
    <n v="4738.2700000000004"/>
    <x v="1"/>
    <x v="0"/>
    <x v="1"/>
    <x v="42"/>
  </r>
  <r>
    <s v="ID1807"/>
    <s v="Ms. Jennefer"/>
    <x v="1154"/>
    <n v="11.69"/>
    <s v="Yes"/>
    <x v="0"/>
    <x v="0"/>
    <x v="3"/>
    <x v="1"/>
    <x v="2"/>
    <x v="0"/>
    <n v="31660"/>
    <n v="4734.6400000000003"/>
    <x v="1"/>
    <x v="1"/>
    <x v="0"/>
    <x v="26"/>
  </r>
  <r>
    <s v="ID1808"/>
    <s v="Ms. Tracey"/>
    <x v="1155"/>
    <n v="6.07"/>
    <s v="No"/>
    <x v="0"/>
    <x v="0"/>
    <x v="0"/>
    <x v="1"/>
    <x v="3"/>
    <x v="1"/>
    <n v="29404"/>
    <n v="4728.71"/>
    <x v="1"/>
    <x v="0"/>
    <x v="1"/>
    <x v="25"/>
  </r>
  <r>
    <s v="ID1809"/>
    <s v="Ms. Ashley"/>
    <x v="374"/>
    <n v="4.3600000000000003"/>
    <s v="No"/>
    <x v="0"/>
    <x v="0"/>
    <x v="0"/>
    <x v="1"/>
    <x v="2"/>
    <x v="2"/>
    <n v="34558"/>
    <n v="4719.74"/>
    <x v="1"/>
    <x v="1"/>
    <x v="1"/>
    <x v="6"/>
  </r>
  <r>
    <s v="ID1810"/>
    <s v="Ms. Cindy"/>
    <x v="192"/>
    <n v="5.24"/>
    <s v="No"/>
    <x v="0"/>
    <x v="0"/>
    <x v="3"/>
    <x v="1"/>
    <x v="2"/>
    <x v="2"/>
    <n v="33875"/>
    <n v="4719.5200000000004"/>
    <x v="1"/>
    <x v="2"/>
    <x v="2"/>
    <x v="34"/>
  </r>
  <r>
    <s v="ID1811"/>
    <s v="Ms. Esther"/>
    <x v="1156"/>
    <n v="5.37"/>
    <s v="No"/>
    <x v="0"/>
    <x v="0"/>
    <x v="3"/>
    <x v="1"/>
    <x v="2"/>
    <x v="2"/>
    <n v="33886"/>
    <n v="4718.2"/>
    <x v="1"/>
    <x v="0"/>
    <x v="2"/>
    <x v="34"/>
  </r>
  <r>
    <s v="ID1812"/>
    <s v="Ms. Jackie"/>
    <x v="1157"/>
    <n v="6.6"/>
    <s v="Yes"/>
    <x v="0"/>
    <x v="0"/>
    <x v="0"/>
    <x v="1"/>
    <x v="2"/>
    <x v="0"/>
    <n v="29810"/>
    <n v="4712.12"/>
    <x v="1"/>
    <x v="0"/>
    <x v="3"/>
    <x v="36"/>
  </r>
  <r>
    <s v="ID1813"/>
    <s v="Mr. Timothy"/>
    <x v="1158"/>
    <n v="5.77"/>
    <s v="No"/>
    <x v="0"/>
    <x v="0"/>
    <x v="0"/>
    <x v="1"/>
    <x v="3"/>
    <x v="1"/>
    <n v="28463"/>
    <n v="4699.47"/>
    <x v="1"/>
    <x v="0"/>
    <x v="0"/>
    <x v="29"/>
  </r>
  <r>
    <s v="ID1814"/>
    <s v="Ms. Lauren"/>
    <x v="747"/>
    <n v="6.08"/>
    <s v="No"/>
    <x v="0"/>
    <x v="1"/>
    <x v="3"/>
    <x v="1"/>
    <x v="1"/>
    <x v="1"/>
    <n v="37794"/>
    <n v="4687.8"/>
    <x v="1"/>
    <x v="0"/>
    <x v="3"/>
    <x v="39"/>
  </r>
  <r>
    <s v="ID1815"/>
    <s v="Mr. Benjamin"/>
    <x v="1035"/>
    <n v="4.16"/>
    <s v="No"/>
    <x v="0"/>
    <x v="0"/>
    <x v="0"/>
    <x v="1"/>
    <x v="0"/>
    <x v="2"/>
    <n v="33120"/>
    <n v="4686.3900000000003"/>
    <x v="2"/>
    <x v="0"/>
    <x v="0"/>
    <x v="3"/>
  </r>
  <r>
    <s v="ID1816"/>
    <s v="Mr. Hugo"/>
    <x v="1159"/>
    <n v="5.0999999999999996"/>
    <s v="No"/>
    <x v="0"/>
    <x v="1"/>
    <x v="3"/>
    <x v="1"/>
    <x v="0"/>
    <x v="2"/>
    <n v="37898"/>
    <n v="4678.8"/>
    <x v="1"/>
    <x v="1"/>
    <x v="13"/>
    <x v="39"/>
  </r>
  <r>
    <s v="ID1817"/>
    <s v="Mr. Daniel"/>
    <x v="1160"/>
    <n v="5.3"/>
    <s v="No"/>
    <x v="0"/>
    <x v="1"/>
    <x v="3"/>
    <x v="1"/>
    <x v="3"/>
    <x v="2"/>
    <n v="29146"/>
    <n v="4674.2"/>
    <x v="1"/>
    <x v="1"/>
    <x v="0"/>
    <x v="18"/>
  </r>
  <r>
    <s v="ID1818"/>
    <s v="Mr. Justin"/>
    <x v="160"/>
    <n v="4.9000000000000004"/>
    <s v="No"/>
    <x v="0"/>
    <x v="0"/>
    <x v="0"/>
    <x v="1"/>
    <x v="0"/>
    <x v="2"/>
    <n v="33067"/>
    <n v="4673.3900000000003"/>
    <x v="1"/>
    <x v="1"/>
    <x v="0"/>
    <x v="3"/>
  </r>
  <r>
    <s v="ID1819"/>
    <s v="Mr. Colin"/>
    <x v="40"/>
    <n v="5.55"/>
    <s v="No"/>
    <x v="0"/>
    <x v="0"/>
    <x v="0"/>
    <x v="1"/>
    <x v="0"/>
    <x v="2"/>
    <n v="33142"/>
    <n v="4670.6400000000003"/>
    <x v="1"/>
    <x v="2"/>
    <x v="3"/>
    <x v="3"/>
  </r>
  <r>
    <s v="ID1820"/>
    <s v="Mr. Rob"/>
    <x v="1079"/>
    <n v="4.95"/>
    <s v="No"/>
    <x v="0"/>
    <x v="0"/>
    <x v="0"/>
    <x v="1"/>
    <x v="0"/>
    <x v="2"/>
    <n v="33090"/>
    <n v="4667.6099999999997"/>
    <x v="2"/>
    <x v="0"/>
    <x v="4"/>
    <x v="3"/>
  </r>
  <r>
    <s v="ID1821"/>
    <s v="Mr. Patrick"/>
    <x v="384"/>
    <n v="6.46"/>
    <s v="Yes"/>
    <x v="0"/>
    <x v="0"/>
    <x v="0"/>
    <x v="1"/>
    <x v="1"/>
    <x v="1"/>
    <n v="35363"/>
    <n v="4661.29"/>
    <x v="1"/>
    <x v="1"/>
    <x v="6"/>
    <x v="45"/>
  </r>
  <r>
    <s v="ID1822"/>
    <s v="Mr. Austin"/>
    <x v="65"/>
    <n v="4.9000000000000004"/>
    <s v="Yes"/>
    <x v="0"/>
    <x v="0"/>
    <x v="0"/>
    <x v="1"/>
    <x v="0"/>
    <x v="2"/>
    <n v="31220"/>
    <n v="4646.76"/>
    <x v="0"/>
    <x v="1"/>
    <x v="3"/>
    <x v="17"/>
  </r>
  <r>
    <s v="ID1823"/>
    <s v="Ms. Brittany"/>
    <x v="43"/>
    <n v="5.21"/>
    <s v="No"/>
    <x v="0"/>
    <x v="0"/>
    <x v="3"/>
    <x v="1"/>
    <x v="0"/>
    <x v="2"/>
    <n v="35975"/>
    <n v="4618.08"/>
    <x v="1"/>
    <x v="1"/>
    <x v="1"/>
    <x v="44"/>
  </r>
  <r>
    <s v="ID1824"/>
    <s v="Mr. Matthew"/>
    <x v="722"/>
    <n v="4.13"/>
    <s v="No"/>
    <x v="1"/>
    <x v="0"/>
    <x v="3"/>
    <x v="1"/>
    <x v="0"/>
    <x v="2"/>
    <n v="36709"/>
    <n v="4608.03"/>
    <x v="1"/>
    <x v="0"/>
    <x v="3"/>
    <x v="21"/>
  </r>
  <r>
    <s v="ID1825"/>
    <s v="Ms. Becky"/>
    <x v="312"/>
    <n v="5.28"/>
    <s v="No"/>
    <x v="0"/>
    <x v="0"/>
    <x v="0"/>
    <x v="1"/>
    <x v="1"/>
    <x v="2"/>
    <n v="32769"/>
    <n v="4571.41"/>
    <x v="1"/>
    <x v="2"/>
    <x v="1"/>
    <x v="4"/>
  </r>
  <r>
    <s v="ID1826"/>
    <s v="Ms. Virginie"/>
    <x v="1041"/>
    <n v="4.68"/>
    <s v="Yes"/>
    <x v="0"/>
    <x v="0"/>
    <x v="0"/>
    <x v="1"/>
    <x v="1"/>
    <x v="2"/>
    <n v="35424"/>
    <n v="4564.1899999999996"/>
    <x v="1"/>
    <x v="2"/>
    <x v="2"/>
    <x v="45"/>
  </r>
  <r>
    <s v="ID1827"/>
    <s v="Ms. Allison"/>
    <x v="1161"/>
    <n v="4.0599999999999996"/>
    <s v="No"/>
    <x v="0"/>
    <x v="0"/>
    <x v="0"/>
    <x v="1"/>
    <x v="1"/>
    <x v="2"/>
    <n v="33136"/>
    <n v="4562.84"/>
    <x v="1"/>
    <x v="2"/>
    <x v="0"/>
    <x v="3"/>
  </r>
  <r>
    <s v="ID1828"/>
    <s v="Ms. Julie"/>
    <x v="32"/>
    <n v="4.2"/>
    <s v="No"/>
    <x v="1"/>
    <x v="0"/>
    <x v="3"/>
    <x v="1"/>
    <x v="0"/>
    <x v="2"/>
    <n v="38343"/>
    <n v="4561.1899999999996"/>
    <x v="1"/>
    <x v="2"/>
    <x v="2"/>
    <x v="41"/>
  </r>
  <r>
    <s v="ID1829"/>
    <s v="Ms. Katherine"/>
    <x v="559"/>
    <n v="4.83"/>
    <s v="No"/>
    <x v="0"/>
    <x v="0"/>
    <x v="0"/>
    <x v="1"/>
    <x v="2"/>
    <x v="2"/>
    <n v="33194"/>
    <n v="4544.2299999999996"/>
    <x v="1"/>
    <x v="1"/>
    <x v="2"/>
    <x v="3"/>
  </r>
  <r>
    <s v="ID1830"/>
    <s v="Mr. Caleb"/>
    <x v="19"/>
    <n v="4.87"/>
    <s v="Yes"/>
    <x v="0"/>
    <x v="0"/>
    <x v="3"/>
    <x v="1"/>
    <x v="0"/>
    <x v="2"/>
    <n v="32307"/>
    <n v="4536.26"/>
    <x v="1"/>
    <x v="2"/>
    <x v="3"/>
    <x v="23"/>
  </r>
  <r>
    <s v="ID1831"/>
    <s v="Ms. Jaime"/>
    <x v="473"/>
    <n v="5.86"/>
    <s v="No"/>
    <x v="0"/>
    <x v="1"/>
    <x v="3"/>
    <x v="1"/>
    <x v="2"/>
    <x v="1"/>
    <n v="34149"/>
    <n v="4529.4799999999996"/>
    <x v="1"/>
    <x v="1"/>
    <x v="3"/>
    <x v="20"/>
  </r>
  <r>
    <s v="ID1832"/>
    <s v="Ms. Hannah"/>
    <x v="1022"/>
    <n v="4.12"/>
    <s v="No"/>
    <x v="0"/>
    <x v="0"/>
    <x v="3"/>
    <x v="1"/>
    <x v="1"/>
    <x v="2"/>
    <n v="33829"/>
    <n v="4527.18"/>
    <x v="1"/>
    <x v="2"/>
    <x v="1"/>
    <x v="34"/>
  </r>
  <r>
    <s v="ID1833"/>
    <s v="Mr. Zachariah"/>
    <x v="1162"/>
    <n v="5.71"/>
    <s v="Yes"/>
    <x v="0"/>
    <x v="0"/>
    <x v="3"/>
    <x v="1"/>
    <x v="0"/>
    <x v="1"/>
    <n v="32498"/>
    <n v="4518.83"/>
    <x v="1"/>
    <x v="2"/>
    <x v="6"/>
    <x v="23"/>
  </r>
  <r>
    <s v="ID1834"/>
    <s v="Ms. Patricia"/>
    <x v="1163"/>
    <n v="6.03"/>
    <s v="No"/>
    <x v="0"/>
    <x v="0"/>
    <x v="3"/>
    <x v="1"/>
    <x v="2"/>
    <x v="1"/>
    <n v="32116"/>
    <n v="4518.7700000000004"/>
    <x v="1"/>
    <x v="0"/>
    <x v="1"/>
    <x v="38"/>
  </r>
  <r>
    <s v="ID1835"/>
    <s v="Mrs. Elizabeth"/>
    <x v="1164"/>
    <n v="5.65"/>
    <s v="No"/>
    <x v="0"/>
    <x v="1"/>
    <x v="3"/>
    <x v="1"/>
    <x v="0"/>
    <x v="2"/>
    <n v="37896"/>
    <n v="4518.3999999999996"/>
    <x v="1"/>
    <x v="0"/>
    <x v="11"/>
    <x v="39"/>
  </r>
  <r>
    <s v="ID1836"/>
    <s v="Mr. Benjamin"/>
    <x v="910"/>
    <n v="5.05"/>
    <s v="No"/>
    <x v="0"/>
    <x v="0"/>
    <x v="0"/>
    <x v="1"/>
    <x v="3"/>
    <x v="2"/>
    <n v="29388"/>
    <n v="4515.71"/>
    <x v="1"/>
    <x v="0"/>
    <x v="0"/>
    <x v="25"/>
  </r>
  <r>
    <s v="ID1837"/>
    <s v="Mr. Breno"/>
    <x v="1165"/>
    <n v="6.26"/>
    <s v="No"/>
    <x v="0"/>
    <x v="0"/>
    <x v="0"/>
    <x v="1"/>
    <x v="3"/>
    <x v="1"/>
    <n v="30221"/>
    <n v="4511.41"/>
    <x v="1"/>
    <x v="0"/>
    <x v="0"/>
    <x v="37"/>
  </r>
  <r>
    <s v="ID1838"/>
    <s v="Mr. Takaya"/>
    <x v="534"/>
    <n v="4.08"/>
    <s v="Yes"/>
    <x v="0"/>
    <x v="1"/>
    <x v="3"/>
    <x v="1"/>
    <x v="0"/>
    <x v="2"/>
    <n v="35716"/>
    <n v="4504.66"/>
    <x v="0"/>
    <x v="2"/>
    <x v="0"/>
    <x v="31"/>
  </r>
  <r>
    <s v="ID1839"/>
    <s v="Mr. Thomas"/>
    <x v="982"/>
    <n v="6.19"/>
    <s v="Yes"/>
    <x v="0"/>
    <x v="0"/>
    <x v="3"/>
    <x v="1"/>
    <x v="2"/>
    <x v="1"/>
    <n v="32320"/>
    <n v="4500.34"/>
    <x v="1"/>
    <x v="1"/>
    <x v="6"/>
    <x v="23"/>
  </r>
  <r>
    <s v="ID1840"/>
    <s v="Mr. Bradley"/>
    <x v="1166"/>
    <n v="6.01"/>
    <s v="No"/>
    <x v="0"/>
    <x v="0"/>
    <x v="3"/>
    <x v="1"/>
    <x v="1"/>
    <x v="1"/>
    <n v="33797"/>
    <n v="4488.58"/>
    <x v="1"/>
    <x v="0"/>
    <x v="1"/>
    <x v="34"/>
  </r>
  <r>
    <s v="ID1841"/>
    <s v="Ms. Megan"/>
    <x v="1167"/>
    <n v="6.07"/>
    <s v="No"/>
    <x v="1"/>
    <x v="0"/>
    <x v="3"/>
    <x v="1"/>
    <x v="0"/>
    <x v="1"/>
    <n v="38186"/>
    <n v="4468.25"/>
    <x v="1"/>
    <x v="2"/>
    <x v="1"/>
    <x v="41"/>
  </r>
  <r>
    <s v="ID1842"/>
    <s v="Ms. Ruby"/>
    <x v="37"/>
    <n v="5.63"/>
    <s v="No"/>
    <x v="0"/>
    <x v="0"/>
    <x v="0"/>
    <x v="1"/>
    <x v="0"/>
    <x v="2"/>
    <n v="36484"/>
    <n v="4466.62"/>
    <x v="1"/>
    <x v="2"/>
    <x v="1"/>
    <x v="35"/>
  </r>
  <r>
    <s v="ID1843"/>
    <s v="Mr. Bart"/>
    <x v="66"/>
    <n v="6.05"/>
    <s v="No"/>
    <x v="0"/>
    <x v="0"/>
    <x v="0"/>
    <x v="1"/>
    <x v="0"/>
    <x v="1"/>
    <n v="33423"/>
    <n v="4463.21"/>
    <x v="2"/>
    <x v="0"/>
    <x v="0"/>
    <x v="42"/>
  </r>
  <r>
    <s v="ID1844"/>
    <s v="Mr. Robert"/>
    <x v="428"/>
    <n v="4.6500000000000004"/>
    <s v="No"/>
    <x v="0"/>
    <x v="0"/>
    <x v="0"/>
    <x v="1"/>
    <x v="0"/>
    <x v="2"/>
    <n v="33069"/>
    <n v="4462.72"/>
    <x v="1"/>
    <x v="0"/>
    <x v="1"/>
    <x v="3"/>
  </r>
  <r>
    <s v="ID1845"/>
    <s v="Mr. Adam"/>
    <x v="422"/>
    <n v="5.37"/>
    <s v="No"/>
    <x v="0"/>
    <x v="0"/>
    <x v="0"/>
    <x v="1"/>
    <x v="1"/>
    <x v="2"/>
    <n v="33093"/>
    <n v="4454.3999999999996"/>
    <x v="1"/>
    <x v="0"/>
    <x v="1"/>
    <x v="3"/>
  </r>
  <r>
    <s v="ID1846"/>
    <s v="Mr. Yemane"/>
    <x v="409"/>
    <n v="5.39"/>
    <s v="No"/>
    <x v="0"/>
    <x v="0"/>
    <x v="0"/>
    <x v="1"/>
    <x v="0"/>
    <x v="2"/>
    <n v="34513"/>
    <n v="4449.46"/>
    <x v="0"/>
    <x v="2"/>
    <x v="0"/>
    <x v="6"/>
  </r>
  <r>
    <s v="ID1847"/>
    <s v="Mr. Jesse"/>
    <x v="295"/>
    <n v="5.86"/>
    <s v="No"/>
    <x v="0"/>
    <x v="0"/>
    <x v="0"/>
    <x v="1"/>
    <x v="1"/>
    <x v="1"/>
    <n v="33484"/>
    <n v="4441.21"/>
    <x v="0"/>
    <x v="2"/>
    <x v="7"/>
    <x v="42"/>
  </r>
  <r>
    <s v="ID1848"/>
    <s v="Mr. Bird"/>
    <x v="1034"/>
    <n v="4.4400000000000004"/>
    <s v="No"/>
    <x v="0"/>
    <x v="0"/>
    <x v="0"/>
    <x v="1"/>
    <x v="1"/>
    <x v="2"/>
    <n v="34631"/>
    <n v="4438.26"/>
    <x v="1"/>
    <x v="0"/>
    <x v="6"/>
    <x v="6"/>
  </r>
  <r>
    <s v="ID1849"/>
    <s v="Mr. Patrick"/>
    <x v="303"/>
    <n v="4.41"/>
    <s v="No"/>
    <x v="0"/>
    <x v="0"/>
    <x v="0"/>
    <x v="1"/>
    <x v="1"/>
    <x v="2"/>
    <n v="34615"/>
    <n v="4435.09"/>
    <x v="2"/>
    <x v="2"/>
    <x v="4"/>
    <x v="6"/>
  </r>
  <r>
    <s v="ID1850"/>
    <s v="Mr. Kyle"/>
    <x v="355"/>
    <n v="5.19"/>
    <s v="No"/>
    <x v="0"/>
    <x v="1"/>
    <x v="3"/>
    <x v="1"/>
    <x v="0"/>
    <x v="2"/>
    <n v="34326"/>
    <n v="4433.92"/>
    <x v="1"/>
    <x v="2"/>
    <x v="1"/>
    <x v="20"/>
  </r>
  <r>
    <s v="ID1851"/>
    <s v="Mr. Ryan"/>
    <x v="170"/>
    <n v="5.16"/>
    <s v="No"/>
    <x v="0"/>
    <x v="1"/>
    <x v="3"/>
    <x v="1"/>
    <x v="0"/>
    <x v="2"/>
    <n v="34216"/>
    <n v="4433.3900000000003"/>
    <x v="1"/>
    <x v="0"/>
    <x v="1"/>
    <x v="20"/>
  </r>
  <r>
    <s v="ID1852"/>
    <s v="Mr. Yuri"/>
    <x v="878"/>
    <n v="4.24"/>
    <s v="No"/>
    <x v="0"/>
    <x v="0"/>
    <x v="0"/>
    <x v="1"/>
    <x v="2"/>
    <x v="2"/>
    <n v="34697"/>
    <n v="4428.8900000000003"/>
    <x v="2"/>
    <x v="1"/>
    <x v="6"/>
    <x v="6"/>
  </r>
  <r>
    <s v="ID1853"/>
    <s v="Mr. Ryan"/>
    <x v="436"/>
    <n v="5.45"/>
    <s v="No"/>
    <x v="0"/>
    <x v="0"/>
    <x v="3"/>
    <x v="1"/>
    <x v="1"/>
    <x v="2"/>
    <n v="33831"/>
    <n v="4420.95"/>
    <x v="1"/>
    <x v="0"/>
    <x v="15"/>
    <x v="34"/>
  </r>
  <r>
    <s v="ID1854"/>
    <s v="Ms. Debbie"/>
    <x v="586"/>
    <n v="5.03"/>
    <s v="Yes"/>
    <x v="0"/>
    <x v="0"/>
    <x v="3"/>
    <x v="1"/>
    <x v="1"/>
    <x v="2"/>
    <n v="32402"/>
    <n v="4415.16"/>
    <x v="1"/>
    <x v="1"/>
    <x v="0"/>
    <x v="23"/>
  </r>
  <r>
    <s v="ID1855"/>
    <s v="Mr. Mark"/>
    <x v="1168"/>
    <n v="9.6199999999999992"/>
    <s v="Yes"/>
    <x v="0"/>
    <x v="0"/>
    <x v="3"/>
    <x v="1"/>
    <x v="0"/>
    <x v="0"/>
    <n v="31606"/>
    <n v="4402.2299999999996"/>
    <x v="1"/>
    <x v="2"/>
    <x v="3"/>
    <x v="26"/>
  </r>
  <r>
    <s v="ID1856"/>
    <s v="Mr. Christopher"/>
    <x v="425"/>
    <n v="6.77"/>
    <s v="Yes"/>
    <x v="0"/>
    <x v="0"/>
    <x v="3"/>
    <x v="1"/>
    <x v="1"/>
    <x v="0"/>
    <n v="31635"/>
    <n v="4399.7299999999996"/>
    <x v="2"/>
    <x v="2"/>
    <x v="0"/>
    <x v="26"/>
  </r>
  <r>
    <s v="ID1857"/>
    <s v="Ms. Daniell"/>
    <x v="1169"/>
    <n v="5.36"/>
    <s v="Yes"/>
    <x v="0"/>
    <x v="0"/>
    <x v="3"/>
    <x v="1"/>
    <x v="2"/>
    <x v="2"/>
    <n v="32342"/>
    <n v="4397.3100000000004"/>
    <x v="1"/>
    <x v="2"/>
    <x v="0"/>
    <x v="23"/>
  </r>
  <r>
    <s v="ID1858"/>
    <s v="Mr. Janne"/>
    <x v="1170"/>
    <n v="5.69"/>
    <s v="No"/>
    <x v="0"/>
    <x v="0"/>
    <x v="0"/>
    <x v="1"/>
    <x v="3"/>
    <x v="2"/>
    <n v="30131"/>
    <n v="4392.7"/>
    <x v="1"/>
    <x v="2"/>
    <x v="0"/>
    <x v="37"/>
  </r>
  <r>
    <s v="ID1859"/>
    <s v="Ms. Martina"/>
    <x v="925"/>
    <n v="4.9000000000000004"/>
    <s v="Yes"/>
    <x v="0"/>
    <x v="1"/>
    <x v="3"/>
    <x v="1"/>
    <x v="2"/>
    <x v="2"/>
    <n v="35763"/>
    <n v="4391.6499999999996"/>
    <x v="1"/>
    <x v="2"/>
    <x v="3"/>
    <x v="31"/>
  </r>
  <r>
    <s v="ID1860"/>
    <s v="Ms. Elizabeth"/>
    <x v="252"/>
    <n v="5.78"/>
    <s v="No"/>
    <x v="0"/>
    <x v="0"/>
    <x v="0"/>
    <x v="1"/>
    <x v="1"/>
    <x v="1"/>
    <n v="33113"/>
    <n v="4357.04"/>
    <x v="1"/>
    <x v="0"/>
    <x v="1"/>
    <x v="3"/>
  </r>
  <r>
    <s v="ID1861"/>
    <s v="Ms. Stephanie"/>
    <x v="1034"/>
    <n v="4.7"/>
    <s v="No"/>
    <x v="0"/>
    <x v="0"/>
    <x v="0"/>
    <x v="1"/>
    <x v="1"/>
    <x v="2"/>
    <n v="33494"/>
    <n v="4350.51"/>
    <x v="1"/>
    <x v="2"/>
    <x v="0"/>
    <x v="42"/>
  </r>
  <r>
    <s v="ID1862"/>
    <s v="Ms. Katie"/>
    <x v="409"/>
    <n v="6.28"/>
    <s v="No"/>
    <x v="0"/>
    <x v="0"/>
    <x v="0"/>
    <x v="1"/>
    <x v="0"/>
    <x v="1"/>
    <n v="34639"/>
    <n v="4349.46"/>
    <x v="1"/>
    <x v="2"/>
    <x v="0"/>
    <x v="6"/>
  </r>
  <r>
    <s v="ID1863"/>
    <s v="Ms. Callie"/>
    <x v="210"/>
    <n v="4.2300000000000004"/>
    <s v="No"/>
    <x v="0"/>
    <x v="0"/>
    <x v="0"/>
    <x v="1"/>
    <x v="0"/>
    <x v="2"/>
    <n v="33390"/>
    <n v="4347.0200000000004"/>
    <x v="1"/>
    <x v="1"/>
    <x v="2"/>
    <x v="3"/>
  </r>
  <r>
    <s v="ID1864"/>
    <s v="Ms. Inna"/>
    <x v="1171"/>
    <n v="6.17"/>
    <s v="No"/>
    <x v="0"/>
    <x v="0"/>
    <x v="0"/>
    <x v="1"/>
    <x v="1"/>
    <x v="1"/>
    <n v="34633"/>
    <n v="4340.4399999999996"/>
    <x v="1"/>
    <x v="1"/>
    <x v="0"/>
    <x v="6"/>
  </r>
  <r>
    <s v="ID1865"/>
    <s v="Ms. Mary"/>
    <x v="467"/>
    <n v="4.96"/>
    <s v="No"/>
    <x v="0"/>
    <x v="0"/>
    <x v="0"/>
    <x v="1"/>
    <x v="1"/>
    <x v="2"/>
    <n v="34640"/>
    <n v="4337.74"/>
    <x v="1"/>
    <x v="1"/>
    <x v="2"/>
    <x v="6"/>
  </r>
  <r>
    <s v="ID1866"/>
    <s v="Mr. Samuel"/>
    <x v="673"/>
    <n v="5.1100000000000003"/>
    <s v="Yes"/>
    <x v="0"/>
    <x v="0"/>
    <x v="3"/>
    <x v="1"/>
    <x v="0"/>
    <x v="2"/>
    <n v="32496"/>
    <n v="4320.41"/>
    <x v="1"/>
    <x v="1"/>
    <x v="1"/>
    <x v="23"/>
  </r>
  <r>
    <s v="ID1867"/>
    <s v="Ms. Kimberly"/>
    <x v="1172"/>
    <n v="4.05"/>
    <s v="No"/>
    <x v="1"/>
    <x v="0"/>
    <x v="3"/>
    <x v="1"/>
    <x v="2"/>
    <x v="2"/>
    <n v="36855"/>
    <n v="4296.2700000000004"/>
    <x v="1"/>
    <x v="0"/>
    <x v="1"/>
    <x v="21"/>
  </r>
  <r>
    <s v="ID1868"/>
    <s v="Mr. Tom"/>
    <x v="1173"/>
    <n v="6.49"/>
    <s v="No"/>
    <x v="0"/>
    <x v="1"/>
    <x v="3"/>
    <x v="1"/>
    <x v="0"/>
    <x v="1"/>
    <n v="37780"/>
    <n v="4278.55"/>
    <x v="1"/>
    <x v="1"/>
    <x v="13"/>
    <x v="43"/>
  </r>
  <r>
    <s v="ID1869"/>
    <s v="Mr. Zachary"/>
    <x v="1174"/>
    <n v="4.1900000000000004"/>
    <s v="No"/>
    <x v="0"/>
    <x v="0"/>
    <x v="3"/>
    <x v="1"/>
    <x v="0"/>
    <x v="2"/>
    <n v="33773"/>
    <n v="4266.17"/>
    <x v="2"/>
    <x v="2"/>
    <x v="0"/>
    <x v="34"/>
  </r>
  <r>
    <s v="ID1870"/>
    <s v="Mr. Dane"/>
    <x v="1175"/>
    <n v="4.99"/>
    <s v="Yes"/>
    <x v="0"/>
    <x v="1"/>
    <x v="3"/>
    <x v="1"/>
    <x v="3"/>
    <x v="2"/>
    <n v="30640"/>
    <n v="4265.01"/>
    <x v="1"/>
    <x v="1"/>
    <x v="1"/>
    <x v="33"/>
  </r>
  <r>
    <s v="ID1871"/>
    <s v="Mr. Dougie"/>
    <x v="782"/>
    <n v="4.7699999999999996"/>
    <s v="Yes"/>
    <x v="0"/>
    <x v="0"/>
    <x v="3"/>
    <x v="1"/>
    <x v="0"/>
    <x v="2"/>
    <n v="34986"/>
    <n v="4260.74"/>
    <x v="2"/>
    <x v="2"/>
    <x v="3"/>
    <x v="40"/>
  </r>
  <r>
    <s v="ID1872"/>
    <s v="Mr. Jeremiah"/>
    <x v="1176"/>
    <n v="5.46"/>
    <s v="No"/>
    <x v="0"/>
    <x v="0"/>
    <x v="0"/>
    <x v="1"/>
    <x v="3"/>
    <x v="2"/>
    <n v="30118"/>
    <n v="4250.24"/>
    <x v="1"/>
    <x v="0"/>
    <x v="0"/>
    <x v="37"/>
  </r>
  <r>
    <s v="ID1873"/>
    <s v="Mr. Ashley"/>
    <x v="276"/>
    <n v="5.43"/>
    <s v="No"/>
    <x v="0"/>
    <x v="0"/>
    <x v="0"/>
    <x v="1"/>
    <x v="1"/>
    <x v="2"/>
    <n v="33573"/>
    <n v="4243.59"/>
    <x v="2"/>
    <x v="1"/>
    <x v="1"/>
    <x v="42"/>
  </r>
  <r>
    <s v="ID1874"/>
    <s v="Mr. Turner"/>
    <x v="751"/>
    <n v="4.29"/>
    <s v="No"/>
    <x v="0"/>
    <x v="0"/>
    <x v="0"/>
    <x v="1"/>
    <x v="1"/>
    <x v="2"/>
    <n v="33545"/>
    <n v="4239.8900000000003"/>
    <x v="1"/>
    <x v="2"/>
    <x v="1"/>
    <x v="42"/>
  </r>
  <r>
    <s v="ID1875"/>
    <s v="Mr. Roger"/>
    <x v="308"/>
    <n v="5.25"/>
    <s v="No"/>
    <x v="0"/>
    <x v="0"/>
    <x v="3"/>
    <x v="1"/>
    <x v="1"/>
    <x v="2"/>
    <n v="33782"/>
    <n v="4237.13"/>
    <x v="2"/>
    <x v="1"/>
    <x v="4"/>
    <x v="34"/>
  </r>
  <r>
    <s v="ID1876"/>
    <s v="Ms. Pamela"/>
    <x v="1006"/>
    <n v="4.04"/>
    <s v="No"/>
    <x v="0"/>
    <x v="0"/>
    <x v="3"/>
    <x v="1"/>
    <x v="0"/>
    <x v="2"/>
    <n v="36143"/>
    <n v="4234.93"/>
    <x v="1"/>
    <x v="1"/>
    <x v="3"/>
    <x v="44"/>
  </r>
  <r>
    <s v="ID1877"/>
    <s v="Ms. Allison"/>
    <x v="666"/>
    <n v="5"/>
    <s v="Yes"/>
    <x v="0"/>
    <x v="1"/>
    <x v="3"/>
    <x v="1"/>
    <x v="1"/>
    <x v="2"/>
    <n v="35679"/>
    <n v="4189.1099999999997"/>
    <x v="1"/>
    <x v="2"/>
    <x v="1"/>
    <x v="31"/>
  </r>
  <r>
    <s v="ID1878"/>
    <s v="Mrs. Katherine"/>
    <x v="346"/>
    <n v="4.01"/>
    <s v="Yes"/>
    <x v="0"/>
    <x v="0"/>
    <x v="3"/>
    <x v="1"/>
    <x v="1"/>
    <x v="2"/>
    <n v="34975"/>
    <n v="4188.7299999999996"/>
    <x v="1"/>
    <x v="2"/>
    <x v="14"/>
    <x v="40"/>
  </r>
  <r>
    <s v="ID1879"/>
    <s v="Ms. Robin"/>
    <x v="823"/>
    <n v="5.4"/>
    <s v="No"/>
    <x v="0"/>
    <x v="0"/>
    <x v="0"/>
    <x v="1"/>
    <x v="2"/>
    <x v="2"/>
    <n v="32684"/>
    <n v="4185.1000000000004"/>
    <x v="1"/>
    <x v="0"/>
    <x v="0"/>
    <x v="4"/>
  </r>
  <r>
    <s v="ID1880"/>
    <s v="Ms. Terri"/>
    <x v="1177"/>
    <n v="5.81"/>
    <s v="No"/>
    <x v="0"/>
    <x v="0"/>
    <x v="3"/>
    <x v="1"/>
    <x v="3"/>
    <x v="1"/>
    <n v="30941"/>
    <n v="4163.21"/>
    <x v="1"/>
    <x v="2"/>
    <x v="1"/>
    <x v="32"/>
  </r>
  <r>
    <s v="ID1881"/>
    <s v="Mr. Eddie"/>
    <x v="750"/>
    <n v="5.82"/>
    <s v="No"/>
    <x v="0"/>
    <x v="0"/>
    <x v="3"/>
    <x v="1"/>
    <x v="0"/>
    <x v="1"/>
    <n v="36125"/>
    <n v="4154.97"/>
    <x v="1"/>
    <x v="1"/>
    <x v="1"/>
    <x v="44"/>
  </r>
  <r>
    <s v="ID1882"/>
    <s v="Ms. Pamela"/>
    <x v="161"/>
    <n v="4.82"/>
    <s v="No"/>
    <x v="0"/>
    <x v="0"/>
    <x v="3"/>
    <x v="1"/>
    <x v="0"/>
    <x v="2"/>
    <n v="33820"/>
    <n v="4151.03"/>
    <x v="1"/>
    <x v="2"/>
    <x v="0"/>
    <x v="34"/>
  </r>
  <r>
    <s v="ID1883"/>
    <s v="Ms. Joyce"/>
    <x v="1178"/>
    <n v="5.08"/>
    <s v="No"/>
    <x v="0"/>
    <x v="0"/>
    <x v="3"/>
    <x v="1"/>
    <x v="0"/>
    <x v="2"/>
    <n v="33783"/>
    <n v="4149.74"/>
    <x v="1"/>
    <x v="1"/>
    <x v="3"/>
    <x v="34"/>
  </r>
  <r>
    <s v="ID1884"/>
    <s v="Ms. Alison"/>
    <x v="445"/>
    <n v="5.59"/>
    <s v="No"/>
    <x v="0"/>
    <x v="0"/>
    <x v="3"/>
    <x v="1"/>
    <x v="1"/>
    <x v="2"/>
    <n v="33773"/>
    <n v="4137.5200000000004"/>
    <x v="1"/>
    <x v="0"/>
    <x v="2"/>
    <x v="34"/>
  </r>
  <r>
    <s v="ID1885"/>
    <s v="Ms. Tammara"/>
    <x v="491"/>
    <n v="5.12"/>
    <s v="No"/>
    <x v="0"/>
    <x v="0"/>
    <x v="0"/>
    <x v="1"/>
    <x v="2"/>
    <x v="2"/>
    <n v="33456"/>
    <n v="4134.08"/>
    <x v="1"/>
    <x v="1"/>
    <x v="1"/>
    <x v="42"/>
  </r>
  <r>
    <s v="ID1886"/>
    <s v="Ms. Dorota"/>
    <x v="751"/>
    <n v="4.95"/>
    <s v="No"/>
    <x v="0"/>
    <x v="0"/>
    <x v="0"/>
    <x v="1"/>
    <x v="1"/>
    <x v="2"/>
    <n v="34567"/>
    <n v="4133.6400000000003"/>
    <x v="1"/>
    <x v="0"/>
    <x v="1"/>
    <x v="6"/>
  </r>
  <r>
    <s v="ID1887"/>
    <s v="Mr. Jose"/>
    <x v="1168"/>
    <n v="6.16"/>
    <s v="No"/>
    <x v="0"/>
    <x v="0"/>
    <x v="0"/>
    <x v="1"/>
    <x v="0"/>
    <x v="1"/>
    <n v="33221"/>
    <n v="4076.5"/>
    <x v="1"/>
    <x v="0"/>
    <x v="3"/>
    <x v="3"/>
  </r>
  <r>
    <s v="ID1888"/>
    <s v="Mr. Peter"/>
    <x v="848"/>
    <n v="6.41"/>
    <s v="No"/>
    <x v="0"/>
    <x v="0"/>
    <x v="0"/>
    <x v="1"/>
    <x v="0"/>
    <x v="1"/>
    <n v="33208"/>
    <n v="4074.45"/>
    <x v="2"/>
    <x v="2"/>
    <x v="0"/>
    <x v="3"/>
  </r>
  <r>
    <s v="ID1889"/>
    <s v="Mr. Bryant"/>
    <x v="596"/>
    <n v="8.94"/>
    <s v="No"/>
    <x v="0"/>
    <x v="0"/>
    <x v="0"/>
    <x v="1"/>
    <x v="0"/>
    <x v="0"/>
    <n v="37547"/>
    <n v="4070.51"/>
    <x v="1"/>
    <x v="1"/>
    <x v="1"/>
    <x v="43"/>
  </r>
  <r>
    <s v="ID1890"/>
    <s v="Ms. Christina"/>
    <x v="1179"/>
    <n v="4.42"/>
    <s v="Yes"/>
    <x v="0"/>
    <x v="1"/>
    <x v="3"/>
    <x v="1"/>
    <x v="3"/>
    <x v="2"/>
    <n v="30575"/>
    <n v="4070.42"/>
    <x v="1"/>
    <x v="1"/>
    <x v="0"/>
    <x v="33"/>
  </r>
  <r>
    <s v="ID1891"/>
    <s v="Mr. John"/>
    <x v="893"/>
    <n v="5.3"/>
    <s v="Yes"/>
    <x v="0"/>
    <x v="0"/>
    <x v="3"/>
    <x v="1"/>
    <x v="0"/>
    <x v="2"/>
    <n v="34956"/>
    <n v="4058.71"/>
    <x v="2"/>
    <x v="0"/>
    <x v="1"/>
    <x v="40"/>
  </r>
  <r>
    <s v="ID1892"/>
    <s v="Mr. Eduardo"/>
    <x v="866"/>
    <n v="4.6399999999999997"/>
    <s v="No"/>
    <x v="0"/>
    <x v="1"/>
    <x v="3"/>
    <x v="1"/>
    <x v="0"/>
    <x v="2"/>
    <n v="34194"/>
    <n v="4058.12"/>
    <x v="1"/>
    <x v="1"/>
    <x v="0"/>
    <x v="20"/>
  </r>
  <r>
    <s v="ID1893"/>
    <s v="Ms. Laura"/>
    <x v="1180"/>
    <n v="6.16"/>
    <s v="Yes"/>
    <x v="0"/>
    <x v="0"/>
    <x v="3"/>
    <x v="1"/>
    <x v="2"/>
    <x v="1"/>
    <n v="32477"/>
    <n v="4047.94"/>
    <x v="1"/>
    <x v="1"/>
    <x v="0"/>
    <x v="23"/>
  </r>
  <r>
    <s v="ID1894"/>
    <s v="Mr. Charlie"/>
    <x v="331"/>
    <n v="4.12"/>
    <s v="No"/>
    <x v="0"/>
    <x v="1"/>
    <x v="3"/>
    <x v="1"/>
    <x v="1"/>
    <x v="2"/>
    <n v="34329"/>
    <n v="4040.56"/>
    <x v="2"/>
    <x v="0"/>
    <x v="5"/>
    <x v="20"/>
  </r>
  <r>
    <s v="ID1895"/>
    <s v="Ms. Melissa"/>
    <x v="1181"/>
    <n v="5.77"/>
    <s v="Yes"/>
    <x v="0"/>
    <x v="1"/>
    <x v="3"/>
    <x v="1"/>
    <x v="3"/>
    <x v="1"/>
    <n v="30630"/>
    <n v="4039.9"/>
    <x v="1"/>
    <x v="1"/>
    <x v="0"/>
    <x v="33"/>
  </r>
  <r>
    <s v="ID1896"/>
    <s v="Mr. Dan"/>
    <x v="1182"/>
    <n v="6.2"/>
    <s v="No"/>
    <x v="0"/>
    <x v="0"/>
    <x v="3"/>
    <x v="1"/>
    <x v="3"/>
    <x v="1"/>
    <n v="30870"/>
    <n v="4038.41"/>
    <x v="1"/>
    <x v="1"/>
    <x v="0"/>
    <x v="32"/>
  </r>
  <r>
    <s v="ID1897"/>
    <s v="Mr. Matthew"/>
    <x v="377"/>
    <n v="4.3899999999999997"/>
    <s v="No"/>
    <x v="0"/>
    <x v="0"/>
    <x v="3"/>
    <x v="1"/>
    <x v="2"/>
    <x v="2"/>
    <n v="33888"/>
    <n v="4032.24"/>
    <x v="2"/>
    <x v="0"/>
    <x v="1"/>
    <x v="34"/>
  </r>
  <r>
    <s v="ID1898"/>
    <s v="Mr. Wesley"/>
    <x v="387"/>
    <n v="5.13"/>
    <s v="No"/>
    <x v="1"/>
    <x v="0"/>
    <x v="1"/>
    <x v="1"/>
    <x v="2"/>
    <x v="2"/>
    <n v="36782"/>
    <n v="4005.42"/>
    <x v="1"/>
    <x v="1"/>
    <x v="5"/>
    <x v="21"/>
  </r>
  <r>
    <s v="ID1899"/>
    <s v="Mr. Christopher"/>
    <x v="317"/>
    <n v="4.49"/>
    <s v="No"/>
    <x v="0"/>
    <x v="0"/>
    <x v="0"/>
    <x v="1"/>
    <x v="2"/>
    <x v="2"/>
    <n v="32699"/>
    <n v="4002.36"/>
    <x v="1"/>
    <x v="1"/>
    <x v="0"/>
    <x v="4"/>
  </r>
  <r>
    <s v="ID1900"/>
    <s v="Ms. Jessica"/>
    <x v="1174"/>
    <n v="6.35"/>
    <s v="No"/>
    <x v="0"/>
    <x v="0"/>
    <x v="0"/>
    <x v="1"/>
    <x v="0"/>
    <x v="1"/>
    <n v="33178"/>
    <n v="3994.18"/>
    <x v="1"/>
    <x v="2"/>
    <x v="0"/>
    <x v="3"/>
  </r>
  <r>
    <s v="ID1901"/>
    <s v="Ms. Christin"/>
    <x v="1183"/>
    <n v="5.79"/>
    <s v="No"/>
    <x v="0"/>
    <x v="0"/>
    <x v="0"/>
    <x v="1"/>
    <x v="0"/>
    <x v="1"/>
    <n v="33199"/>
    <n v="3989.84"/>
    <x v="1"/>
    <x v="2"/>
    <x v="3"/>
    <x v="3"/>
  </r>
  <r>
    <s v="ID1902"/>
    <s v="Ms. Sara"/>
    <x v="54"/>
    <n v="4.78"/>
    <s v="Yes"/>
    <x v="0"/>
    <x v="0"/>
    <x v="0"/>
    <x v="1"/>
    <x v="0"/>
    <x v="2"/>
    <n v="35316"/>
    <n v="3987.93"/>
    <x v="1"/>
    <x v="2"/>
    <x v="3"/>
    <x v="45"/>
  </r>
  <r>
    <s v="ID1903"/>
    <s v="Ms. Elizabeth"/>
    <x v="264"/>
    <n v="6.02"/>
    <s v="Yes"/>
    <x v="0"/>
    <x v="0"/>
    <x v="0"/>
    <x v="1"/>
    <x v="1"/>
    <x v="1"/>
    <n v="35294"/>
    <n v="3981.98"/>
    <x v="1"/>
    <x v="2"/>
    <x v="0"/>
    <x v="45"/>
  </r>
  <r>
    <s v="ID1904"/>
    <s v="Ms. Margaret"/>
    <x v="427"/>
    <n v="4.4400000000000004"/>
    <s v="No"/>
    <x v="0"/>
    <x v="0"/>
    <x v="0"/>
    <x v="1"/>
    <x v="1"/>
    <x v="2"/>
    <n v="33083"/>
    <n v="3972.92"/>
    <x v="1"/>
    <x v="0"/>
    <x v="0"/>
    <x v="3"/>
  </r>
  <r>
    <s v="ID1905"/>
    <s v="Ms. Tiffany"/>
    <x v="1046"/>
    <n v="5.84"/>
    <s v="Yes"/>
    <x v="0"/>
    <x v="0"/>
    <x v="3"/>
    <x v="1"/>
    <x v="0"/>
    <x v="1"/>
    <n v="34891"/>
    <n v="3956.07"/>
    <x v="1"/>
    <x v="2"/>
    <x v="1"/>
    <x v="40"/>
  </r>
  <r>
    <s v="ID1906"/>
    <s v="Mr. David"/>
    <x v="277"/>
    <n v="5.39"/>
    <s v="No"/>
    <x v="0"/>
    <x v="0"/>
    <x v="0"/>
    <x v="1"/>
    <x v="1"/>
    <x v="2"/>
    <n v="36351"/>
    <n v="3955.98"/>
    <x v="1"/>
    <x v="0"/>
    <x v="13"/>
    <x v="35"/>
  </r>
  <r>
    <s v="ID1907"/>
    <s v="Ms. Christine"/>
    <x v="1161"/>
    <n v="6.16"/>
    <s v="No"/>
    <x v="0"/>
    <x v="1"/>
    <x v="3"/>
    <x v="1"/>
    <x v="1"/>
    <x v="1"/>
    <n v="34284"/>
    <n v="3947.41"/>
    <x v="1"/>
    <x v="2"/>
    <x v="0"/>
    <x v="20"/>
  </r>
  <r>
    <s v="ID1908"/>
    <s v="Ms. Donna"/>
    <x v="49"/>
    <n v="4.49"/>
    <s v="No"/>
    <x v="0"/>
    <x v="1"/>
    <x v="3"/>
    <x v="1"/>
    <x v="0"/>
    <x v="2"/>
    <n v="34241"/>
    <n v="3943.6"/>
    <x v="1"/>
    <x v="0"/>
    <x v="2"/>
    <x v="20"/>
  </r>
  <r>
    <s v="ID1909"/>
    <s v="Mr. Rod"/>
    <x v="41"/>
    <n v="4.4800000000000004"/>
    <s v="Yes"/>
    <x v="0"/>
    <x v="0"/>
    <x v="3"/>
    <x v="1"/>
    <x v="0"/>
    <x v="2"/>
    <n v="32440"/>
    <n v="3935.18"/>
    <x v="2"/>
    <x v="1"/>
    <x v="0"/>
    <x v="23"/>
  </r>
  <r>
    <s v="ID1910"/>
    <s v="Mr. Joe"/>
    <x v="1184"/>
    <n v="10.97"/>
    <s v="No"/>
    <x v="0"/>
    <x v="0"/>
    <x v="0"/>
    <x v="1"/>
    <x v="0"/>
    <x v="0"/>
    <n v="37422"/>
    <n v="3931.51"/>
    <x v="1"/>
    <x v="0"/>
    <x v="3"/>
    <x v="43"/>
  </r>
  <r>
    <s v="ID1911"/>
    <s v="Ms. Kayleigh"/>
    <x v="940"/>
    <n v="5.14"/>
    <s v="No"/>
    <x v="1"/>
    <x v="0"/>
    <x v="1"/>
    <x v="1"/>
    <x v="0"/>
    <x v="2"/>
    <n v="36717"/>
    <n v="3925.76"/>
    <x v="1"/>
    <x v="2"/>
    <x v="2"/>
    <x v="21"/>
  </r>
  <r>
    <s v="ID1912"/>
    <s v="Mr. Lorcan"/>
    <x v="279"/>
    <n v="5.17"/>
    <s v="Yes"/>
    <x v="0"/>
    <x v="0"/>
    <x v="0"/>
    <x v="1"/>
    <x v="3"/>
    <x v="2"/>
    <n v="31233"/>
    <n v="3910.44"/>
    <x v="1"/>
    <x v="2"/>
    <x v="0"/>
    <x v="17"/>
  </r>
  <r>
    <s v="ID1913"/>
    <s v="Mr. Billy"/>
    <x v="190"/>
    <n v="6.18"/>
    <s v="Yes"/>
    <x v="0"/>
    <x v="1"/>
    <x v="3"/>
    <x v="1"/>
    <x v="1"/>
    <x v="1"/>
    <n v="35758"/>
    <n v="3906.13"/>
    <x v="2"/>
    <x v="0"/>
    <x v="3"/>
    <x v="31"/>
  </r>
  <r>
    <s v="ID1914"/>
    <s v="Mr. Paul"/>
    <x v="1185"/>
    <n v="9.07"/>
    <s v="Yes"/>
    <x v="0"/>
    <x v="0"/>
    <x v="0"/>
    <x v="1"/>
    <x v="3"/>
    <x v="0"/>
    <n v="29825"/>
    <n v="3902.07"/>
    <x v="1"/>
    <x v="2"/>
    <x v="0"/>
    <x v="36"/>
  </r>
  <r>
    <s v="ID1915"/>
    <s v="Ms. Brenda"/>
    <x v="1186"/>
    <n v="4.43"/>
    <s v="No"/>
    <x v="0"/>
    <x v="1"/>
    <x v="3"/>
    <x v="1"/>
    <x v="1"/>
    <x v="2"/>
    <n v="34226"/>
    <n v="3898.35"/>
    <x v="1"/>
    <x v="2"/>
    <x v="1"/>
    <x v="20"/>
  </r>
  <r>
    <s v="ID1916"/>
    <s v="Mr. Jeff"/>
    <x v="1187"/>
    <n v="4.17"/>
    <s v="No"/>
    <x v="1"/>
    <x v="0"/>
    <x v="3"/>
    <x v="1"/>
    <x v="0"/>
    <x v="2"/>
    <n v="38181"/>
    <n v="3889.2"/>
    <x v="1"/>
    <x v="2"/>
    <x v="1"/>
    <x v="41"/>
  </r>
  <r>
    <s v="ID1917"/>
    <s v="Mr. Michael"/>
    <x v="26"/>
    <n v="4.95"/>
    <s v="Yes"/>
    <x v="0"/>
    <x v="0"/>
    <x v="0"/>
    <x v="1"/>
    <x v="0"/>
    <x v="2"/>
    <n v="35361"/>
    <n v="3877.3"/>
    <x v="0"/>
    <x v="0"/>
    <x v="1"/>
    <x v="45"/>
  </r>
  <r>
    <s v="ID1918"/>
    <s v="Mr. Jan"/>
    <x v="1188"/>
    <n v="5.13"/>
    <s v="No"/>
    <x v="0"/>
    <x v="0"/>
    <x v="0"/>
    <x v="1"/>
    <x v="0"/>
    <x v="2"/>
    <n v="33444"/>
    <n v="3875.73"/>
    <x v="1"/>
    <x v="0"/>
    <x v="0"/>
    <x v="42"/>
  </r>
  <r>
    <s v="ID1919"/>
    <s v="Mr. Bernard"/>
    <x v="467"/>
    <n v="4.0999999999999996"/>
    <s v="No"/>
    <x v="0"/>
    <x v="0"/>
    <x v="0"/>
    <x v="1"/>
    <x v="1"/>
    <x v="2"/>
    <n v="33048"/>
    <n v="3866.86"/>
    <x v="0"/>
    <x v="1"/>
    <x v="1"/>
    <x v="3"/>
  </r>
  <r>
    <s v="ID1920"/>
    <s v="Mr. Craig"/>
    <x v="429"/>
    <n v="5.01"/>
    <s v="Yes"/>
    <x v="0"/>
    <x v="0"/>
    <x v="0"/>
    <x v="1"/>
    <x v="2"/>
    <x v="2"/>
    <n v="37182"/>
    <n v="3861.21"/>
    <x v="1"/>
    <x v="2"/>
    <x v="4"/>
    <x v="47"/>
  </r>
  <r>
    <s v="ID1921"/>
    <s v="Mrs. Bryn"/>
    <x v="1189"/>
    <n v="5.09"/>
    <s v="Yes"/>
    <x v="0"/>
    <x v="0"/>
    <x v="0"/>
    <x v="1"/>
    <x v="0"/>
    <x v="2"/>
    <n v="37048"/>
    <n v="3858.51"/>
    <x v="1"/>
    <x v="0"/>
    <x v="14"/>
    <x v="21"/>
  </r>
  <r>
    <s v="ID1922"/>
    <s v="Mr. Michael"/>
    <x v="26"/>
    <n v="6.49"/>
    <s v="No"/>
    <x v="0"/>
    <x v="0"/>
    <x v="0"/>
    <x v="1"/>
    <x v="0"/>
    <x v="1"/>
    <n v="33469"/>
    <n v="3857.76"/>
    <x v="2"/>
    <x v="1"/>
    <x v="4"/>
    <x v="42"/>
  </r>
  <r>
    <s v="ID1923"/>
    <s v="Mr. Benjamin"/>
    <x v="1190"/>
    <n v="4.08"/>
    <s v="No"/>
    <x v="0"/>
    <x v="0"/>
    <x v="0"/>
    <x v="1"/>
    <x v="2"/>
    <x v="2"/>
    <n v="34558"/>
    <n v="3847.67"/>
    <x v="2"/>
    <x v="2"/>
    <x v="3"/>
    <x v="6"/>
  </r>
  <r>
    <s v="ID1924"/>
    <s v="Mr. Jay"/>
    <x v="1068"/>
    <n v="8.6300000000000008"/>
    <s v="Yes"/>
    <x v="0"/>
    <x v="0"/>
    <x v="0"/>
    <x v="1"/>
    <x v="3"/>
    <x v="0"/>
    <n v="29858"/>
    <n v="3797.2"/>
    <x v="1"/>
    <x v="0"/>
    <x v="1"/>
    <x v="36"/>
  </r>
  <r>
    <s v="ID1925"/>
    <s v="Mr. William"/>
    <x v="217"/>
    <n v="5.28"/>
    <s v="No"/>
    <x v="0"/>
    <x v="0"/>
    <x v="0"/>
    <x v="1"/>
    <x v="0"/>
    <x v="2"/>
    <n v="36335"/>
    <n v="3796.36"/>
    <x v="1"/>
    <x v="0"/>
    <x v="1"/>
    <x v="35"/>
  </r>
  <r>
    <s v="ID1926"/>
    <s v="Ms. Shelley"/>
    <x v="1191"/>
    <n v="5.63"/>
    <s v="Yes"/>
    <x v="0"/>
    <x v="0"/>
    <x v="3"/>
    <x v="1"/>
    <x v="2"/>
    <x v="2"/>
    <n v="32383"/>
    <n v="3793.55"/>
    <x v="1"/>
    <x v="0"/>
    <x v="0"/>
    <x v="23"/>
  </r>
  <r>
    <s v="ID1927"/>
    <s v="Ms. Jekaterina"/>
    <x v="1192"/>
    <n v="11.47"/>
    <s v="Yes"/>
    <x v="0"/>
    <x v="0"/>
    <x v="0"/>
    <x v="1"/>
    <x v="3"/>
    <x v="0"/>
    <n v="29933"/>
    <n v="3785.77"/>
    <x v="1"/>
    <x v="1"/>
    <x v="0"/>
    <x v="36"/>
  </r>
  <r>
    <s v="ID1928"/>
    <s v="Mr. Daniel"/>
    <x v="1193"/>
    <n v="4.92"/>
    <s v="No"/>
    <x v="0"/>
    <x v="0"/>
    <x v="3"/>
    <x v="1"/>
    <x v="2"/>
    <x v="2"/>
    <n v="32074"/>
    <n v="3773.23"/>
    <x v="1"/>
    <x v="0"/>
    <x v="0"/>
    <x v="38"/>
  </r>
  <r>
    <s v="ID1929"/>
    <s v="Ms. Pauline"/>
    <x v="149"/>
    <n v="4.18"/>
    <s v="No"/>
    <x v="0"/>
    <x v="0"/>
    <x v="0"/>
    <x v="1"/>
    <x v="0"/>
    <x v="2"/>
    <n v="34659"/>
    <n v="3766.88"/>
    <x v="1"/>
    <x v="1"/>
    <x v="0"/>
    <x v="6"/>
  </r>
  <r>
    <s v="ID1930"/>
    <s v="Ms. Colleen"/>
    <x v="770"/>
    <n v="4.67"/>
    <s v="No"/>
    <x v="0"/>
    <x v="0"/>
    <x v="0"/>
    <x v="1"/>
    <x v="1"/>
    <x v="2"/>
    <n v="33535"/>
    <n v="3761.29"/>
    <x v="1"/>
    <x v="0"/>
    <x v="3"/>
    <x v="42"/>
  </r>
  <r>
    <s v="ID1931"/>
    <s v="Ms. Aleah"/>
    <x v="234"/>
    <n v="6.24"/>
    <s v="No"/>
    <x v="0"/>
    <x v="0"/>
    <x v="0"/>
    <x v="1"/>
    <x v="1"/>
    <x v="1"/>
    <n v="33475"/>
    <n v="3757.84"/>
    <x v="1"/>
    <x v="1"/>
    <x v="0"/>
    <x v="42"/>
  </r>
  <r>
    <s v="ID1932"/>
    <s v="Ms. Mare"/>
    <x v="664"/>
    <n v="5.99"/>
    <s v="No"/>
    <x v="0"/>
    <x v="0"/>
    <x v="0"/>
    <x v="1"/>
    <x v="1"/>
    <x v="1"/>
    <n v="33539"/>
    <n v="3756.62"/>
    <x v="1"/>
    <x v="2"/>
    <x v="0"/>
    <x v="42"/>
  </r>
  <r>
    <s v="ID1933"/>
    <s v="Mr. Kevin"/>
    <x v="1194"/>
    <n v="10.27"/>
    <s v="Yes"/>
    <x v="0"/>
    <x v="0"/>
    <x v="3"/>
    <x v="1"/>
    <x v="3"/>
    <x v="0"/>
    <n v="31664"/>
    <n v="3748.56"/>
    <x v="1"/>
    <x v="2"/>
    <x v="0"/>
    <x v="26"/>
  </r>
  <r>
    <s v="ID1934"/>
    <s v="Ms. Jessica"/>
    <x v="497"/>
    <n v="5.97"/>
    <s v="No"/>
    <x v="0"/>
    <x v="1"/>
    <x v="3"/>
    <x v="1"/>
    <x v="1"/>
    <x v="1"/>
    <n v="34142"/>
    <n v="3736.46"/>
    <x v="1"/>
    <x v="2"/>
    <x v="1"/>
    <x v="20"/>
  </r>
  <r>
    <s v="ID1935"/>
    <s v="Ms. Amanda"/>
    <x v="649"/>
    <n v="4.9800000000000004"/>
    <s v="No"/>
    <x v="0"/>
    <x v="0"/>
    <x v="0"/>
    <x v="1"/>
    <x v="3"/>
    <x v="2"/>
    <n v="34568"/>
    <n v="3732.63"/>
    <x v="1"/>
    <x v="0"/>
    <x v="2"/>
    <x v="6"/>
  </r>
  <r>
    <s v="ID1936"/>
    <s v="Mr. Murray"/>
    <x v="1195"/>
    <n v="6.91"/>
    <s v="Yes"/>
    <x v="0"/>
    <x v="0"/>
    <x v="3"/>
    <x v="1"/>
    <x v="3"/>
    <x v="0"/>
    <n v="31747"/>
    <n v="3731.6"/>
    <x v="1"/>
    <x v="2"/>
    <x v="0"/>
    <x v="26"/>
  </r>
  <r>
    <s v="ID1937"/>
    <s v="Mrs. Meghan"/>
    <x v="342"/>
    <n v="6.38"/>
    <s v="No"/>
    <x v="1"/>
    <x v="0"/>
    <x v="3"/>
    <x v="1"/>
    <x v="0"/>
    <x v="1"/>
    <n v="38296"/>
    <n v="3722.23"/>
    <x v="1"/>
    <x v="2"/>
    <x v="14"/>
    <x v="41"/>
  </r>
  <r>
    <s v="ID1938"/>
    <s v="Mr. David"/>
    <x v="215"/>
    <n v="4.7699999999999996"/>
    <s v="No"/>
    <x v="0"/>
    <x v="0"/>
    <x v="0"/>
    <x v="1"/>
    <x v="0"/>
    <x v="2"/>
    <n v="32844"/>
    <n v="3704.35"/>
    <x v="1"/>
    <x v="2"/>
    <x v="0"/>
    <x v="4"/>
  </r>
  <r>
    <s v="ID1939"/>
    <s v="Mr. Seth"/>
    <x v="1196"/>
    <n v="6.04"/>
    <s v="Yes"/>
    <x v="0"/>
    <x v="0"/>
    <x v="3"/>
    <x v="1"/>
    <x v="2"/>
    <x v="1"/>
    <n v="32373"/>
    <n v="3699.54"/>
    <x v="1"/>
    <x v="0"/>
    <x v="0"/>
    <x v="23"/>
  </r>
  <r>
    <s v="ID1940"/>
    <s v="Mr. Michael"/>
    <x v="595"/>
    <n v="4.3"/>
    <s v="Yes"/>
    <x v="0"/>
    <x v="0"/>
    <x v="3"/>
    <x v="1"/>
    <x v="0"/>
    <x v="2"/>
    <n v="34993"/>
    <n v="3693.43"/>
    <x v="1"/>
    <x v="0"/>
    <x v="3"/>
    <x v="40"/>
  </r>
  <r>
    <s v="ID1941"/>
    <s v="Mr. Russell"/>
    <x v="1029"/>
    <n v="8.75"/>
    <s v="Yes"/>
    <x v="0"/>
    <x v="0"/>
    <x v="0"/>
    <x v="1"/>
    <x v="3"/>
    <x v="0"/>
    <n v="29934"/>
    <n v="3688.38"/>
    <x v="1"/>
    <x v="2"/>
    <x v="0"/>
    <x v="36"/>
  </r>
  <r>
    <s v="ID1942"/>
    <s v="Mr. Martin"/>
    <x v="1197"/>
    <n v="5.25"/>
    <s v="No"/>
    <x v="0"/>
    <x v="1"/>
    <x v="3"/>
    <x v="1"/>
    <x v="0"/>
    <x v="2"/>
    <n v="37812"/>
    <n v="3688.35"/>
    <x v="1"/>
    <x v="2"/>
    <x v="13"/>
    <x v="39"/>
  </r>
  <r>
    <s v="ID1943"/>
    <s v="Mr. Michael"/>
    <x v="1080"/>
    <n v="5.03"/>
    <s v="No"/>
    <x v="0"/>
    <x v="0"/>
    <x v="3"/>
    <x v="1"/>
    <x v="3"/>
    <x v="2"/>
    <n v="30869"/>
    <n v="3678.86"/>
    <x v="1"/>
    <x v="0"/>
    <x v="0"/>
    <x v="32"/>
  </r>
  <r>
    <s v="ID1944"/>
    <s v="Mr. Miles"/>
    <x v="199"/>
    <n v="5.88"/>
    <s v="No"/>
    <x v="0"/>
    <x v="0"/>
    <x v="3"/>
    <x v="1"/>
    <x v="0"/>
    <x v="1"/>
    <n v="33861"/>
    <n v="3659.35"/>
    <x v="2"/>
    <x v="1"/>
    <x v="3"/>
    <x v="34"/>
  </r>
  <r>
    <s v="ID1945"/>
    <s v="Ms. Amanda"/>
    <x v="1198"/>
    <n v="4.49"/>
    <s v="No"/>
    <x v="0"/>
    <x v="0"/>
    <x v="0"/>
    <x v="1"/>
    <x v="2"/>
    <x v="2"/>
    <n v="33185"/>
    <n v="3653.29"/>
    <x v="1"/>
    <x v="0"/>
    <x v="3"/>
    <x v="3"/>
  </r>
  <r>
    <s v="ID1946"/>
    <s v="Mr. Roger"/>
    <x v="247"/>
    <n v="4.1399999999999997"/>
    <s v="No"/>
    <x v="0"/>
    <x v="0"/>
    <x v="3"/>
    <x v="1"/>
    <x v="1"/>
    <x v="2"/>
    <n v="33925"/>
    <n v="3645.09"/>
    <x v="0"/>
    <x v="2"/>
    <x v="7"/>
    <x v="34"/>
  </r>
  <r>
    <s v="ID1947"/>
    <s v="Mr. Brock"/>
    <x v="1170"/>
    <n v="5.8"/>
    <s v="Yes"/>
    <x v="0"/>
    <x v="0"/>
    <x v="0"/>
    <x v="1"/>
    <x v="3"/>
    <x v="1"/>
    <n v="31212"/>
    <n v="3622.13"/>
    <x v="1"/>
    <x v="1"/>
    <x v="0"/>
    <x v="17"/>
  </r>
  <r>
    <s v="ID1948"/>
    <s v="Mr. Stephen"/>
    <x v="1199"/>
    <n v="5.12"/>
    <s v="No"/>
    <x v="0"/>
    <x v="0"/>
    <x v="0"/>
    <x v="1"/>
    <x v="2"/>
    <x v="2"/>
    <n v="33157"/>
    <n v="3606.43"/>
    <x v="1"/>
    <x v="1"/>
    <x v="0"/>
    <x v="3"/>
  </r>
  <r>
    <s v="ID1949"/>
    <s v="Ms. Missy"/>
    <x v="1038"/>
    <n v="5.98"/>
    <s v="Yes"/>
    <x v="0"/>
    <x v="0"/>
    <x v="3"/>
    <x v="1"/>
    <x v="2"/>
    <x v="1"/>
    <n v="32451"/>
    <n v="3603.6"/>
    <x v="1"/>
    <x v="1"/>
    <x v="0"/>
    <x v="23"/>
  </r>
  <r>
    <s v="ID1950"/>
    <s v="Mr. William"/>
    <x v="680"/>
    <n v="5.46"/>
    <s v="No"/>
    <x v="0"/>
    <x v="0"/>
    <x v="0"/>
    <x v="1"/>
    <x v="0"/>
    <x v="2"/>
    <n v="36384"/>
    <n v="3597.6"/>
    <x v="1"/>
    <x v="2"/>
    <x v="3"/>
    <x v="35"/>
  </r>
  <r>
    <s v="ID1951"/>
    <s v="Ms. Lauren"/>
    <x v="878"/>
    <n v="4.91"/>
    <s v="Yes"/>
    <x v="0"/>
    <x v="1"/>
    <x v="3"/>
    <x v="1"/>
    <x v="2"/>
    <x v="2"/>
    <n v="35738"/>
    <n v="3594.17"/>
    <x v="1"/>
    <x v="2"/>
    <x v="1"/>
    <x v="31"/>
  </r>
  <r>
    <s v="ID1952"/>
    <s v="Mr. Apolo"/>
    <x v="204"/>
    <n v="4.66"/>
    <s v="No"/>
    <x v="0"/>
    <x v="0"/>
    <x v="0"/>
    <x v="1"/>
    <x v="0"/>
    <x v="2"/>
    <n v="36317"/>
    <n v="3591.48"/>
    <x v="1"/>
    <x v="0"/>
    <x v="3"/>
    <x v="44"/>
  </r>
  <r>
    <s v="ID1953"/>
    <s v="Mr. Alfons"/>
    <x v="1200"/>
    <n v="6.8"/>
    <s v="Yes"/>
    <x v="0"/>
    <x v="0"/>
    <x v="3"/>
    <x v="1"/>
    <x v="3"/>
    <x v="0"/>
    <n v="31773"/>
    <n v="3589.14"/>
    <x v="1"/>
    <x v="2"/>
    <x v="0"/>
    <x v="26"/>
  </r>
  <r>
    <s v="ID1954"/>
    <s v="Ms. Amber"/>
    <x v="44"/>
    <n v="4.47"/>
    <s v="Yes"/>
    <x v="0"/>
    <x v="0"/>
    <x v="0"/>
    <x v="1"/>
    <x v="0"/>
    <x v="2"/>
    <n v="37206"/>
    <n v="3579.83"/>
    <x v="1"/>
    <x v="2"/>
    <x v="1"/>
    <x v="47"/>
  </r>
  <r>
    <s v="ID1955"/>
    <s v="Ms. Leah"/>
    <x v="105"/>
    <n v="4.08"/>
    <s v="Yes"/>
    <x v="0"/>
    <x v="0"/>
    <x v="3"/>
    <x v="1"/>
    <x v="0"/>
    <x v="2"/>
    <n v="34934"/>
    <n v="3578"/>
    <x v="1"/>
    <x v="0"/>
    <x v="3"/>
    <x v="40"/>
  </r>
  <r>
    <s v="ID1956"/>
    <s v="Ms. Lilia"/>
    <x v="1201"/>
    <n v="5.51"/>
    <s v="Yes"/>
    <x v="0"/>
    <x v="0"/>
    <x v="3"/>
    <x v="1"/>
    <x v="3"/>
    <x v="2"/>
    <n v="32373"/>
    <n v="3569.96"/>
    <x v="1"/>
    <x v="1"/>
    <x v="1"/>
    <x v="23"/>
  </r>
  <r>
    <s v="ID1957"/>
    <s v="Mr. Danny"/>
    <x v="1097"/>
    <n v="8.4"/>
    <s v="Yes"/>
    <x v="0"/>
    <x v="0"/>
    <x v="0"/>
    <x v="1"/>
    <x v="3"/>
    <x v="0"/>
    <n v="29869"/>
    <n v="3562.87"/>
    <x v="1"/>
    <x v="1"/>
    <x v="0"/>
    <x v="36"/>
  </r>
  <r>
    <s v="ID1958"/>
    <s v="Ms. Lauren"/>
    <x v="358"/>
    <n v="5.14"/>
    <s v="Yes"/>
    <x v="0"/>
    <x v="0"/>
    <x v="3"/>
    <x v="1"/>
    <x v="2"/>
    <x v="2"/>
    <n v="34866"/>
    <n v="3561.89"/>
    <x v="1"/>
    <x v="1"/>
    <x v="0"/>
    <x v="40"/>
  </r>
  <r>
    <s v="ID1959"/>
    <s v="Ms. Courtney"/>
    <x v="524"/>
    <n v="5.21"/>
    <s v="Yes"/>
    <x v="0"/>
    <x v="0"/>
    <x v="3"/>
    <x v="1"/>
    <x v="1"/>
    <x v="2"/>
    <n v="34981"/>
    <n v="3558.62"/>
    <x v="1"/>
    <x v="0"/>
    <x v="2"/>
    <x v="40"/>
  </r>
  <r>
    <s v="ID1960"/>
    <s v="Ms. Elizabeth"/>
    <x v="838"/>
    <n v="6.23"/>
    <s v="No"/>
    <x v="0"/>
    <x v="0"/>
    <x v="0"/>
    <x v="1"/>
    <x v="0"/>
    <x v="1"/>
    <n v="34601"/>
    <n v="3556.92"/>
    <x v="1"/>
    <x v="0"/>
    <x v="1"/>
    <x v="6"/>
  </r>
  <r>
    <s v="ID1961"/>
    <s v="Ms. Satomi"/>
    <x v="500"/>
    <n v="5.6"/>
    <s v="No"/>
    <x v="0"/>
    <x v="0"/>
    <x v="3"/>
    <x v="1"/>
    <x v="1"/>
    <x v="2"/>
    <n v="33960"/>
    <n v="3554.2"/>
    <x v="1"/>
    <x v="0"/>
    <x v="3"/>
    <x v="34"/>
  </r>
  <r>
    <s v="ID1962"/>
    <s v="Mr. Matthew"/>
    <x v="1202"/>
    <n v="4.72"/>
    <s v="Yes"/>
    <x v="0"/>
    <x v="0"/>
    <x v="3"/>
    <x v="1"/>
    <x v="2"/>
    <x v="2"/>
    <n v="32431"/>
    <n v="3540.12"/>
    <x v="1"/>
    <x v="1"/>
    <x v="0"/>
    <x v="23"/>
  </r>
  <r>
    <s v="ID1963"/>
    <s v="Mr. Peter"/>
    <x v="235"/>
    <n v="4.67"/>
    <s v="No"/>
    <x v="0"/>
    <x v="1"/>
    <x v="3"/>
    <x v="1"/>
    <x v="0"/>
    <x v="2"/>
    <n v="37857"/>
    <n v="3538.9"/>
    <x v="1"/>
    <x v="2"/>
    <x v="1"/>
    <x v="39"/>
  </r>
  <r>
    <s v="ID1964"/>
    <s v="Mr. Manuel"/>
    <x v="191"/>
    <n v="6.11"/>
    <s v="No"/>
    <x v="0"/>
    <x v="0"/>
    <x v="3"/>
    <x v="1"/>
    <x v="1"/>
    <x v="1"/>
    <n v="36054"/>
    <n v="3537.7"/>
    <x v="2"/>
    <x v="0"/>
    <x v="1"/>
    <x v="44"/>
  </r>
  <r>
    <s v="ID1965"/>
    <s v="Ms. Kindsey"/>
    <x v="619"/>
    <n v="6.25"/>
    <s v="No"/>
    <x v="0"/>
    <x v="0"/>
    <x v="0"/>
    <x v="1"/>
    <x v="0"/>
    <x v="1"/>
    <n v="36425"/>
    <n v="3500.61"/>
    <x v="1"/>
    <x v="2"/>
    <x v="0"/>
    <x v="35"/>
  </r>
  <r>
    <s v="ID1966"/>
    <s v="Mr. Thomas"/>
    <x v="157"/>
    <n v="4"/>
    <s v="Yes"/>
    <x v="0"/>
    <x v="0"/>
    <x v="0"/>
    <x v="1"/>
    <x v="0"/>
    <x v="2"/>
    <n v="35326"/>
    <n v="3490.55"/>
    <x v="0"/>
    <x v="2"/>
    <x v="5"/>
    <x v="45"/>
  </r>
  <r>
    <s v="ID1967"/>
    <s v="Mr. Kyle"/>
    <x v="765"/>
    <n v="5.55"/>
    <s v="Yes"/>
    <x v="0"/>
    <x v="0"/>
    <x v="0"/>
    <x v="1"/>
    <x v="2"/>
    <x v="2"/>
    <n v="35327"/>
    <n v="3484.33"/>
    <x v="2"/>
    <x v="0"/>
    <x v="3"/>
    <x v="45"/>
  </r>
  <r>
    <s v="ID1968"/>
    <s v="Mr. Alexander"/>
    <x v="217"/>
    <n v="5.95"/>
    <s v="No"/>
    <x v="1"/>
    <x v="0"/>
    <x v="3"/>
    <x v="1"/>
    <x v="0"/>
    <x v="1"/>
    <n v="38164"/>
    <n v="3481.87"/>
    <x v="1"/>
    <x v="0"/>
    <x v="4"/>
    <x v="41"/>
  </r>
  <r>
    <s v="ID1969"/>
    <s v="Mr. Dustin"/>
    <x v="42"/>
    <n v="4.3600000000000003"/>
    <s v="No"/>
    <x v="0"/>
    <x v="1"/>
    <x v="3"/>
    <x v="1"/>
    <x v="0"/>
    <x v="2"/>
    <n v="34254"/>
    <n v="3471.41"/>
    <x v="1"/>
    <x v="2"/>
    <x v="0"/>
    <x v="20"/>
  </r>
  <r>
    <s v="ID1970"/>
    <s v="Mrs. Chloe"/>
    <x v="181"/>
    <n v="4.84"/>
    <s v="No"/>
    <x v="0"/>
    <x v="1"/>
    <x v="3"/>
    <x v="1"/>
    <x v="0"/>
    <x v="2"/>
    <n v="37831"/>
    <n v="3463.51"/>
    <x v="1"/>
    <x v="1"/>
    <x v="14"/>
    <x v="39"/>
  </r>
  <r>
    <s v="ID1971"/>
    <s v="Ms. Cailtlin"/>
    <x v="1203"/>
    <n v="4.5599999999999996"/>
    <s v="No"/>
    <x v="0"/>
    <x v="0"/>
    <x v="3"/>
    <x v="1"/>
    <x v="3"/>
    <x v="2"/>
    <n v="32034"/>
    <n v="3453.77"/>
    <x v="1"/>
    <x v="1"/>
    <x v="3"/>
    <x v="38"/>
  </r>
  <r>
    <s v="ID1972"/>
    <s v="Mr. Joshua"/>
    <x v="105"/>
    <n v="4.42"/>
    <s v="Yes"/>
    <x v="1"/>
    <x v="0"/>
    <x v="1"/>
    <x v="1"/>
    <x v="0"/>
    <x v="2"/>
    <n v="36697"/>
    <n v="3443.06"/>
    <x v="1"/>
    <x v="1"/>
    <x v="3"/>
    <x v="21"/>
  </r>
  <r>
    <s v="ID1973"/>
    <s v="Mr. Chuy"/>
    <x v="966"/>
    <n v="7.66"/>
    <s v="Yes"/>
    <x v="0"/>
    <x v="0"/>
    <x v="3"/>
    <x v="1"/>
    <x v="3"/>
    <x v="0"/>
    <n v="31651"/>
    <n v="3436.5"/>
    <x v="1"/>
    <x v="1"/>
    <x v="0"/>
    <x v="26"/>
  </r>
  <r>
    <s v="ID1974"/>
    <s v="Ms. Laurie"/>
    <x v="812"/>
    <n v="5.2"/>
    <s v="Yes"/>
    <x v="0"/>
    <x v="0"/>
    <x v="0"/>
    <x v="1"/>
    <x v="0"/>
    <x v="2"/>
    <n v="37251"/>
    <n v="3434.38"/>
    <x v="1"/>
    <x v="2"/>
    <x v="3"/>
    <x v="47"/>
  </r>
  <r>
    <s v="ID1975"/>
    <s v="Ms. Rachel"/>
    <x v="1021"/>
    <n v="5.53"/>
    <s v="Yes"/>
    <x v="0"/>
    <x v="0"/>
    <x v="0"/>
    <x v="1"/>
    <x v="0"/>
    <x v="2"/>
    <n v="35418"/>
    <n v="3410.32"/>
    <x v="1"/>
    <x v="2"/>
    <x v="3"/>
    <x v="45"/>
  </r>
  <r>
    <s v="ID1976"/>
    <s v="Ms. Liza"/>
    <x v="1204"/>
    <n v="4.8600000000000003"/>
    <s v="No"/>
    <x v="1"/>
    <x v="0"/>
    <x v="3"/>
    <x v="1"/>
    <x v="0"/>
    <x v="2"/>
    <n v="38184"/>
    <n v="3393.36"/>
    <x v="1"/>
    <x v="2"/>
    <x v="8"/>
    <x v="41"/>
  </r>
  <r>
    <s v="ID1977"/>
    <s v="Ms. Lindsey"/>
    <x v="264"/>
    <n v="5.49"/>
    <s v="Yes"/>
    <x v="0"/>
    <x v="0"/>
    <x v="0"/>
    <x v="1"/>
    <x v="1"/>
    <x v="2"/>
    <n v="35365"/>
    <n v="3392.98"/>
    <x v="1"/>
    <x v="0"/>
    <x v="0"/>
    <x v="45"/>
  </r>
  <r>
    <s v="ID1978"/>
    <s v="Ms. Lindsay"/>
    <x v="844"/>
    <n v="4.09"/>
    <s v="Yes"/>
    <x v="0"/>
    <x v="0"/>
    <x v="0"/>
    <x v="1"/>
    <x v="1"/>
    <x v="2"/>
    <n v="35287"/>
    <n v="3392.37"/>
    <x v="1"/>
    <x v="0"/>
    <x v="0"/>
    <x v="45"/>
  </r>
  <r>
    <s v="ID1979"/>
    <s v="Ms. Kathleen"/>
    <x v="570"/>
    <n v="4.3099999999999996"/>
    <s v="Yes"/>
    <x v="0"/>
    <x v="0"/>
    <x v="0"/>
    <x v="1"/>
    <x v="1"/>
    <x v="2"/>
    <n v="35382"/>
    <n v="3385.4"/>
    <x v="1"/>
    <x v="2"/>
    <x v="2"/>
    <x v="45"/>
  </r>
  <r>
    <s v="ID1980"/>
    <s v="Ms. Aya"/>
    <x v="477"/>
    <n v="4"/>
    <s v="Yes"/>
    <x v="0"/>
    <x v="0"/>
    <x v="0"/>
    <x v="1"/>
    <x v="2"/>
    <x v="2"/>
    <n v="35413"/>
    <n v="3378.91"/>
    <x v="1"/>
    <x v="1"/>
    <x v="3"/>
    <x v="45"/>
  </r>
  <r>
    <s v="ID1981"/>
    <s v="Ms. Carolyn"/>
    <x v="4"/>
    <n v="4.68"/>
    <s v="No"/>
    <x v="0"/>
    <x v="1"/>
    <x v="3"/>
    <x v="1"/>
    <x v="0"/>
    <x v="2"/>
    <n v="34249"/>
    <n v="3366.67"/>
    <x v="1"/>
    <x v="2"/>
    <x v="0"/>
    <x v="20"/>
  </r>
  <r>
    <s v="ID1982"/>
    <s v="Ms. Bethany"/>
    <x v="675"/>
    <n v="4.0199999999999996"/>
    <s v="Yes"/>
    <x v="0"/>
    <x v="0"/>
    <x v="3"/>
    <x v="1"/>
    <x v="2"/>
    <x v="2"/>
    <n v="34873"/>
    <n v="3353.47"/>
    <x v="1"/>
    <x v="0"/>
    <x v="1"/>
    <x v="40"/>
  </r>
  <r>
    <s v="ID1983"/>
    <s v="Ms. Holly"/>
    <x v="436"/>
    <n v="5.12"/>
    <s v="No"/>
    <x v="0"/>
    <x v="1"/>
    <x v="3"/>
    <x v="1"/>
    <x v="1"/>
    <x v="2"/>
    <n v="34270"/>
    <n v="3353.28"/>
    <x v="1"/>
    <x v="1"/>
    <x v="3"/>
    <x v="20"/>
  </r>
  <r>
    <s v="ID1984"/>
    <s v="Mr. Ping"/>
    <x v="1205"/>
    <n v="5.52"/>
    <s v="No"/>
    <x v="0"/>
    <x v="0"/>
    <x v="0"/>
    <x v="1"/>
    <x v="2"/>
    <x v="2"/>
    <n v="33482"/>
    <n v="3342.79"/>
    <x v="1"/>
    <x v="1"/>
    <x v="0"/>
    <x v="42"/>
  </r>
  <r>
    <s v="ID1985"/>
    <s v="Mr. Tim"/>
    <x v="304"/>
    <n v="5.81"/>
    <s v="Yes"/>
    <x v="0"/>
    <x v="1"/>
    <x v="3"/>
    <x v="1"/>
    <x v="1"/>
    <x v="1"/>
    <n v="35601"/>
    <n v="3309.79"/>
    <x v="2"/>
    <x v="0"/>
    <x v="6"/>
    <x v="31"/>
  </r>
  <r>
    <s v="ID1986"/>
    <s v="Mr. John"/>
    <x v="1084"/>
    <n v="5.16"/>
    <s v="No"/>
    <x v="0"/>
    <x v="1"/>
    <x v="3"/>
    <x v="1"/>
    <x v="0"/>
    <x v="2"/>
    <n v="37943"/>
    <n v="3308.46"/>
    <x v="1"/>
    <x v="1"/>
    <x v="13"/>
    <x v="39"/>
  </r>
  <r>
    <s v="ID1987"/>
    <s v="Mrs. Cynthia"/>
    <x v="1206"/>
    <n v="5"/>
    <s v="No"/>
    <x v="0"/>
    <x v="1"/>
    <x v="3"/>
    <x v="1"/>
    <x v="0"/>
    <x v="2"/>
    <n v="37960"/>
    <n v="3300.7"/>
    <x v="1"/>
    <x v="2"/>
    <x v="14"/>
    <x v="39"/>
  </r>
  <r>
    <s v="ID1988"/>
    <s v="Mr. Emmett"/>
    <x v="629"/>
    <n v="5.84"/>
    <s v="Yes"/>
    <x v="0"/>
    <x v="0"/>
    <x v="0"/>
    <x v="1"/>
    <x v="0"/>
    <x v="1"/>
    <n v="35386"/>
    <n v="3292.53"/>
    <x v="1"/>
    <x v="2"/>
    <x v="1"/>
    <x v="45"/>
  </r>
  <r>
    <s v="ID1989"/>
    <s v="Ms. Kate"/>
    <x v="1207"/>
    <n v="4.1900000000000004"/>
    <s v="No"/>
    <x v="0"/>
    <x v="1"/>
    <x v="3"/>
    <x v="1"/>
    <x v="0"/>
    <x v="2"/>
    <n v="37805"/>
    <n v="3280.22"/>
    <x v="1"/>
    <x v="0"/>
    <x v="3"/>
    <x v="39"/>
  </r>
  <r>
    <s v="ID1990"/>
    <s v="Mr. Christopher"/>
    <x v="854"/>
    <n v="4.62"/>
    <s v="Yes"/>
    <x v="0"/>
    <x v="0"/>
    <x v="0"/>
    <x v="1"/>
    <x v="1"/>
    <x v="2"/>
    <n v="37170"/>
    <n v="3279.87"/>
    <x v="1"/>
    <x v="1"/>
    <x v="6"/>
    <x v="47"/>
  </r>
  <r>
    <s v="ID1991"/>
    <s v="Mr. Christopher"/>
    <x v="680"/>
    <n v="6.24"/>
    <s v="No"/>
    <x v="0"/>
    <x v="0"/>
    <x v="0"/>
    <x v="1"/>
    <x v="0"/>
    <x v="1"/>
    <n v="34516"/>
    <n v="3277.16"/>
    <x v="1"/>
    <x v="0"/>
    <x v="3"/>
    <x v="6"/>
  </r>
  <r>
    <s v="ID1992"/>
    <s v="Mr. Christopher"/>
    <x v="1208"/>
    <n v="5.81"/>
    <s v="No"/>
    <x v="0"/>
    <x v="0"/>
    <x v="0"/>
    <x v="1"/>
    <x v="0"/>
    <x v="1"/>
    <n v="34670"/>
    <n v="3268.85"/>
    <x v="2"/>
    <x v="1"/>
    <x v="4"/>
    <x v="6"/>
  </r>
  <r>
    <s v="ID1993"/>
    <s v="Mr. Norman"/>
    <x v="1209"/>
    <n v="4.83"/>
    <s v="No"/>
    <x v="0"/>
    <x v="0"/>
    <x v="0"/>
    <x v="1"/>
    <x v="2"/>
    <x v="2"/>
    <n v="33555"/>
    <n v="3260.2"/>
    <x v="2"/>
    <x v="2"/>
    <x v="3"/>
    <x v="42"/>
  </r>
  <r>
    <s v="ID1994"/>
    <s v="Ms. Susan"/>
    <x v="11"/>
    <n v="5.72"/>
    <s v="Yes"/>
    <x v="0"/>
    <x v="1"/>
    <x v="3"/>
    <x v="1"/>
    <x v="0"/>
    <x v="1"/>
    <n v="35675"/>
    <n v="3238.44"/>
    <x v="1"/>
    <x v="0"/>
    <x v="0"/>
    <x v="31"/>
  </r>
  <r>
    <s v="ID1995"/>
    <s v="Ms. Tatyana"/>
    <x v="1210"/>
    <n v="4.83"/>
    <s v="Yes"/>
    <x v="0"/>
    <x v="1"/>
    <x v="3"/>
    <x v="1"/>
    <x v="0"/>
    <x v="2"/>
    <n v="35644"/>
    <n v="3227.12"/>
    <x v="1"/>
    <x v="0"/>
    <x v="0"/>
    <x v="31"/>
  </r>
  <r>
    <s v="ID1996"/>
    <s v="Ms. Chrissy"/>
    <x v="276"/>
    <n v="4.1399999999999997"/>
    <s v="Yes"/>
    <x v="0"/>
    <x v="1"/>
    <x v="3"/>
    <x v="1"/>
    <x v="1"/>
    <x v="2"/>
    <n v="35617"/>
    <n v="3213.62"/>
    <x v="1"/>
    <x v="2"/>
    <x v="2"/>
    <x v="31"/>
  </r>
  <r>
    <s v="ID1997"/>
    <s v="Ms. Carrie"/>
    <x v="1211"/>
    <n v="4.07"/>
    <s v="Yes"/>
    <x v="0"/>
    <x v="1"/>
    <x v="3"/>
    <x v="1"/>
    <x v="2"/>
    <x v="2"/>
    <n v="35786"/>
    <n v="3208.79"/>
    <x v="1"/>
    <x v="0"/>
    <x v="3"/>
    <x v="31"/>
  </r>
  <r>
    <s v="ID1998"/>
    <s v="Ms. Halle"/>
    <x v="1040"/>
    <n v="6.26"/>
    <s v="Yes"/>
    <x v="0"/>
    <x v="1"/>
    <x v="3"/>
    <x v="1"/>
    <x v="2"/>
    <x v="1"/>
    <n v="35616"/>
    <n v="3206.49"/>
    <x v="1"/>
    <x v="0"/>
    <x v="2"/>
    <x v="31"/>
  </r>
  <r>
    <s v="ID1999"/>
    <s v="Ms. Carolyn"/>
    <x v="1212"/>
    <n v="5.88"/>
    <s v="Yes"/>
    <x v="0"/>
    <x v="0"/>
    <x v="0"/>
    <x v="1"/>
    <x v="0"/>
    <x v="1"/>
    <n v="35349"/>
    <n v="3201.25"/>
    <x v="1"/>
    <x v="0"/>
    <x v="1"/>
    <x v="45"/>
  </r>
  <r>
    <s v="ID2000"/>
    <s v="Ms. Tara"/>
    <x v="1213"/>
    <n v="5.72"/>
    <s v="Yes"/>
    <x v="0"/>
    <x v="0"/>
    <x v="0"/>
    <x v="1"/>
    <x v="2"/>
    <x v="1"/>
    <n v="37136"/>
    <n v="3180.51"/>
    <x v="1"/>
    <x v="2"/>
    <x v="0"/>
    <x v="47"/>
  </r>
  <r>
    <s v="ID2001"/>
    <s v="Mr. Rasim"/>
    <x v="1214"/>
    <n v="6.09"/>
    <s v="Yes"/>
    <x v="1"/>
    <x v="0"/>
    <x v="1"/>
    <x v="1"/>
    <x v="1"/>
    <x v="1"/>
    <n v="36792"/>
    <n v="3179.96"/>
    <x v="1"/>
    <x v="2"/>
    <x v="1"/>
    <x v="21"/>
  </r>
  <r>
    <s v="ID2002"/>
    <s v="Ms. Dina"/>
    <x v="361"/>
    <n v="4.25"/>
    <s v="Yes"/>
    <x v="0"/>
    <x v="0"/>
    <x v="0"/>
    <x v="1"/>
    <x v="2"/>
    <x v="2"/>
    <n v="35249"/>
    <n v="3176.82"/>
    <x v="1"/>
    <x v="1"/>
    <x v="1"/>
    <x v="45"/>
  </r>
  <r>
    <s v="ID2003"/>
    <s v="Ms. Lisa"/>
    <x v="699"/>
    <n v="6.09"/>
    <s v="Yes"/>
    <x v="0"/>
    <x v="0"/>
    <x v="0"/>
    <x v="1"/>
    <x v="2"/>
    <x v="1"/>
    <n v="35291"/>
    <n v="3176.29"/>
    <x v="1"/>
    <x v="2"/>
    <x v="1"/>
    <x v="45"/>
  </r>
  <r>
    <s v="ID2004"/>
    <s v="Ms. Caitrin"/>
    <x v="127"/>
    <n v="5.51"/>
    <s v="No"/>
    <x v="0"/>
    <x v="0"/>
    <x v="0"/>
    <x v="1"/>
    <x v="0"/>
    <x v="2"/>
    <n v="34521"/>
    <n v="3172.02"/>
    <x v="1"/>
    <x v="1"/>
    <x v="3"/>
    <x v="6"/>
  </r>
  <r>
    <s v="ID2005"/>
    <s v="Ms. Adriana"/>
    <x v="82"/>
    <n v="5.63"/>
    <s v="No"/>
    <x v="0"/>
    <x v="0"/>
    <x v="0"/>
    <x v="1"/>
    <x v="0"/>
    <x v="2"/>
    <n v="34632"/>
    <n v="3171.61"/>
    <x v="1"/>
    <x v="0"/>
    <x v="0"/>
    <x v="6"/>
  </r>
  <r>
    <s v="ID2006"/>
    <s v="Ms. Megan"/>
    <x v="1026"/>
    <n v="5.29"/>
    <s v="Yes"/>
    <x v="0"/>
    <x v="0"/>
    <x v="0"/>
    <x v="1"/>
    <x v="3"/>
    <x v="2"/>
    <n v="37132"/>
    <n v="3167.46"/>
    <x v="1"/>
    <x v="0"/>
    <x v="2"/>
    <x v="47"/>
  </r>
  <r>
    <s v="ID2007"/>
    <s v="Mrs. Kristen"/>
    <x v="1215"/>
    <n v="4"/>
    <s v="No"/>
    <x v="0"/>
    <x v="1"/>
    <x v="3"/>
    <x v="1"/>
    <x v="1"/>
    <x v="2"/>
    <n v="34237"/>
    <n v="3162.02"/>
    <x v="1"/>
    <x v="0"/>
    <x v="0"/>
    <x v="20"/>
  </r>
  <r>
    <s v="ID2008"/>
    <s v="Ms. Alix"/>
    <x v="809"/>
    <n v="5.49"/>
    <s v="No"/>
    <x v="0"/>
    <x v="0"/>
    <x v="0"/>
    <x v="1"/>
    <x v="1"/>
    <x v="2"/>
    <n v="34525"/>
    <n v="3161.45"/>
    <x v="1"/>
    <x v="1"/>
    <x v="3"/>
    <x v="6"/>
  </r>
  <r>
    <s v="ID2009"/>
    <s v="Mr. Kakushin"/>
    <x v="1216"/>
    <n v="5.34"/>
    <s v="No"/>
    <x v="0"/>
    <x v="0"/>
    <x v="0"/>
    <x v="1"/>
    <x v="1"/>
    <x v="2"/>
    <n v="36336"/>
    <n v="3128.35"/>
    <x v="1"/>
    <x v="0"/>
    <x v="13"/>
    <x v="35"/>
  </r>
  <r>
    <s v="ID2010"/>
    <s v="Mr. Michael"/>
    <x v="1217"/>
    <n v="4.12"/>
    <s v="No"/>
    <x v="0"/>
    <x v="0"/>
    <x v="3"/>
    <x v="1"/>
    <x v="3"/>
    <x v="2"/>
    <n v="31990"/>
    <n v="3088.06"/>
    <x v="1"/>
    <x v="2"/>
    <x v="0"/>
    <x v="38"/>
  </r>
  <r>
    <s v="ID2011"/>
    <s v="Mr. Bradley"/>
    <x v="711"/>
    <n v="5.49"/>
    <s v="Yes"/>
    <x v="0"/>
    <x v="0"/>
    <x v="0"/>
    <x v="1"/>
    <x v="2"/>
    <x v="2"/>
    <n v="37177"/>
    <n v="3077.1"/>
    <x v="1"/>
    <x v="1"/>
    <x v="1"/>
    <x v="47"/>
  </r>
  <r>
    <s v="ID2012"/>
    <s v="Mr. Matt"/>
    <x v="497"/>
    <n v="5.1100000000000003"/>
    <s v="Yes"/>
    <x v="0"/>
    <x v="0"/>
    <x v="3"/>
    <x v="1"/>
    <x v="1"/>
    <x v="2"/>
    <n v="34952"/>
    <n v="3070.81"/>
    <x v="2"/>
    <x v="1"/>
    <x v="6"/>
    <x v="40"/>
  </r>
  <r>
    <s v="ID2013"/>
    <s v="Ms. Amanda"/>
    <x v="1218"/>
    <n v="5.94"/>
    <s v="No"/>
    <x v="0"/>
    <x v="0"/>
    <x v="0"/>
    <x v="1"/>
    <x v="3"/>
    <x v="1"/>
    <n v="32782"/>
    <n v="3065.49"/>
    <x v="1"/>
    <x v="1"/>
    <x v="1"/>
    <x v="4"/>
  </r>
  <r>
    <s v="ID2014"/>
    <s v="Mr. Valur"/>
    <x v="26"/>
    <n v="5.54"/>
    <s v="No"/>
    <x v="0"/>
    <x v="0"/>
    <x v="0"/>
    <x v="1"/>
    <x v="0"/>
    <x v="2"/>
    <n v="34603"/>
    <n v="3062.51"/>
    <x v="2"/>
    <x v="1"/>
    <x v="1"/>
    <x v="6"/>
  </r>
  <r>
    <s v="ID2015"/>
    <s v="Ms. Erica"/>
    <x v="47"/>
    <n v="7.09"/>
    <s v="No"/>
    <x v="0"/>
    <x v="0"/>
    <x v="0"/>
    <x v="1"/>
    <x v="0"/>
    <x v="0"/>
    <n v="37428"/>
    <n v="3056.39"/>
    <x v="1"/>
    <x v="0"/>
    <x v="0"/>
    <x v="43"/>
  </r>
  <r>
    <s v="ID2016"/>
    <s v="Mr. Stephen"/>
    <x v="1219"/>
    <n v="6.22"/>
    <s v="Yes"/>
    <x v="0"/>
    <x v="1"/>
    <x v="3"/>
    <x v="1"/>
    <x v="1"/>
    <x v="1"/>
    <n v="35786"/>
    <n v="3051.73"/>
    <x v="1"/>
    <x v="2"/>
    <x v="3"/>
    <x v="31"/>
  </r>
  <r>
    <s v="ID2017"/>
    <s v="Ms. Lissa"/>
    <x v="401"/>
    <n v="4.33"/>
    <s v="No"/>
    <x v="0"/>
    <x v="0"/>
    <x v="3"/>
    <x v="1"/>
    <x v="1"/>
    <x v="2"/>
    <n v="36016"/>
    <n v="3046.06"/>
    <x v="1"/>
    <x v="1"/>
    <x v="8"/>
    <x v="44"/>
  </r>
  <r>
    <s v="ID2018"/>
    <s v="Ms. Megan"/>
    <x v="397"/>
    <n v="5.83"/>
    <s v="No"/>
    <x v="0"/>
    <x v="0"/>
    <x v="3"/>
    <x v="1"/>
    <x v="1"/>
    <x v="1"/>
    <n v="36053"/>
    <n v="3044.21"/>
    <x v="1"/>
    <x v="0"/>
    <x v="2"/>
    <x v="44"/>
  </r>
  <r>
    <s v="ID2019"/>
    <s v="Ms. Alyson"/>
    <x v="2"/>
    <n v="4.7"/>
    <s v="Yes"/>
    <x v="0"/>
    <x v="1"/>
    <x v="3"/>
    <x v="1"/>
    <x v="0"/>
    <x v="2"/>
    <n v="35783"/>
    <n v="3021.81"/>
    <x v="1"/>
    <x v="0"/>
    <x v="1"/>
    <x v="31"/>
  </r>
  <r>
    <s v="ID2020"/>
    <s v="Mr. Chance"/>
    <x v="1155"/>
    <n v="4.07"/>
    <s v="Yes"/>
    <x v="0"/>
    <x v="0"/>
    <x v="3"/>
    <x v="1"/>
    <x v="3"/>
    <x v="2"/>
    <n v="32414"/>
    <n v="3018.04"/>
    <x v="1"/>
    <x v="2"/>
    <x v="1"/>
    <x v="23"/>
  </r>
  <r>
    <s v="ID2021"/>
    <s v="Mr. Sean"/>
    <x v="1"/>
    <n v="9.39"/>
    <s v="No"/>
    <x v="0"/>
    <x v="0"/>
    <x v="0"/>
    <x v="1"/>
    <x v="0"/>
    <x v="0"/>
    <n v="37605"/>
    <n v="3012.22"/>
    <x v="1"/>
    <x v="0"/>
    <x v="1"/>
    <x v="43"/>
  </r>
  <r>
    <s v="ID2022"/>
    <s v="Ms. Therese"/>
    <x v="1220"/>
    <n v="4.18"/>
    <s v="No"/>
    <x v="0"/>
    <x v="0"/>
    <x v="0"/>
    <x v="1"/>
    <x v="2"/>
    <x v="2"/>
    <n v="33562"/>
    <n v="2985.67"/>
    <x v="1"/>
    <x v="2"/>
    <x v="0"/>
    <x v="42"/>
  </r>
  <r>
    <s v="ID2023"/>
    <s v="Mr. Beau"/>
    <x v="1221"/>
    <n v="4.18"/>
    <s v="No"/>
    <x v="0"/>
    <x v="0"/>
    <x v="3"/>
    <x v="1"/>
    <x v="3"/>
    <x v="2"/>
    <n v="31946"/>
    <n v="2979.52"/>
    <x v="1"/>
    <x v="0"/>
    <x v="0"/>
    <x v="38"/>
  </r>
  <r>
    <s v="ID2024"/>
    <s v="Ms. Kelsey"/>
    <x v="345"/>
    <n v="4.4000000000000004"/>
    <s v="Yes"/>
    <x v="0"/>
    <x v="0"/>
    <x v="3"/>
    <x v="1"/>
    <x v="2"/>
    <x v="2"/>
    <n v="34966"/>
    <n v="2974.13"/>
    <x v="1"/>
    <x v="1"/>
    <x v="3"/>
    <x v="40"/>
  </r>
  <r>
    <s v="ID2025"/>
    <s v="Ms. Gretchen"/>
    <x v="1222"/>
    <n v="9.9"/>
    <s v="No"/>
    <x v="0"/>
    <x v="0"/>
    <x v="0"/>
    <x v="1"/>
    <x v="1"/>
    <x v="0"/>
    <n v="37529"/>
    <n v="2943.41"/>
    <x v="1"/>
    <x v="0"/>
    <x v="1"/>
    <x v="43"/>
  </r>
  <r>
    <s v="ID2026"/>
    <s v="Mr. Nicholas"/>
    <x v="1035"/>
    <n v="4.84"/>
    <s v="Yes"/>
    <x v="0"/>
    <x v="0"/>
    <x v="0"/>
    <x v="1"/>
    <x v="0"/>
    <x v="2"/>
    <n v="35246"/>
    <n v="2927.06"/>
    <x v="1"/>
    <x v="2"/>
    <x v="0"/>
    <x v="45"/>
  </r>
  <r>
    <s v="ID2027"/>
    <s v="Ms. Deborah"/>
    <x v="1023"/>
    <n v="5.53"/>
    <s v="No"/>
    <x v="0"/>
    <x v="1"/>
    <x v="3"/>
    <x v="1"/>
    <x v="2"/>
    <x v="2"/>
    <n v="37777"/>
    <n v="2913.57"/>
    <x v="1"/>
    <x v="2"/>
    <x v="3"/>
    <x v="43"/>
  </r>
  <r>
    <s v="ID2028"/>
    <s v="Mr. Chuck"/>
    <x v="391"/>
    <n v="4.33"/>
    <s v="Yes"/>
    <x v="0"/>
    <x v="0"/>
    <x v="0"/>
    <x v="1"/>
    <x v="0"/>
    <x v="2"/>
    <n v="35229"/>
    <n v="2904.09"/>
    <x v="1"/>
    <x v="2"/>
    <x v="3"/>
    <x v="45"/>
  </r>
  <r>
    <s v="ID2029"/>
    <s v="Mr. Daniel"/>
    <x v="454"/>
    <n v="4.91"/>
    <s v="Yes"/>
    <x v="0"/>
    <x v="0"/>
    <x v="0"/>
    <x v="1"/>
    <x v="1"/>
    <x v="2"/>
    <n v="35362"/>
    <n v="2902.91"/>
    <x v="1"/>
    <x v="2"/>
    <x v="0"/>
    <x v="45"/>
  </r>
  <r>
    <s v="ID2030"/>
    <s v="Ms. Amany"/>
    <x v="702"/>
    <n v="4.8"/>
    <s v="No"/>
    <x v="0"/>
    <x v="0"/>
    <x v="0"/>
    <x v="1"/>
    <x v="0"/>
    <x v="2"/>
    <n v="36465"/>
    <n v="2899.49"/>
    <x v="1"/>
    <x v="2"/>
    <x v="2"/>
    <x v="35"/>
  </r>
  <r>
    <s v="ID2031"/>
    <s v="Ms. Kipling"/>
    <x v="389"/>
    <n v="5.55"/>
    <s v="Yes"/>
    <x v="1"/>
    <x v="0"/>
    <x v="1"/>
    <x v="1"/>
    <x v="1"/>
    <x v="2"/>
    <n v="36721"/>
    <n v="2897.46"/>
    <x v="1"/>
    <x v="1"/>
    <x v="1"/>
    <x v="21"/>
  </r>
  <r>
    <s v="ID2032"/>
    <s v="Mr. Duncan"/>
    <x v="1223"/>
    <n v="5.24"/>
    <s v="Yes"/>
    <x v="0"/>
    <x v="0"/>
    <x v="0"/>
    <x v="1"/>
    <x v="1"/>
    <x v="2"/>
    <n v="35237"/>
    <n v="2897.32"/>
    <x v="2"/>
    <x v="0"/>
    <x v="4"/>
    <x v="45"/>
  </r>
  <r>
    <s v="ID2033"/>
    <s v="Mr. Louis"/>
    <x v="438"/>
    <n v="6.08"/>
    <s v="No"/>
    <x v="0"/>
    <x v="1"/>
    <x v="3"/>
    <x v="1"/>
    <x v="1"/>
    <x v="1"/>
    <n v="34193"/>
    <n v="2867.12"/>
    <x v="0"/>
    <x v="0"/>
    <x v="0"/>
    <x v="20"/>
  </r>
  <r>
    <s v="ID2034"/>
    <s v="Mr. Daniel"/>
    <x v="755"/>
    <n v="5.83"/>
    <s v="No"/>
    <x v="0"/>
    <x v="1"/>
    <x v="3"/>
    <x v="1"/>
    <x v="1"/>
    <x v="1"/>
    <n v="34274"/>
    <n v="2866.09"/>
    <x v="2"/>
    <x v="0"/>
    <x v="3"/>
    <x v="20"/>
  </r>
  <r>
    <s v="ID2035"/>
    <s v="Ms. Ildiko"/>
    <x v="408"/>
    <n v="4.29"/>
    <s v="No"/>
    <x v="0"/>
    <x v="0"/>
    <x v="3"/>
    <x v="1"/>
    <x v="0"/>
    <x v="2"/>
    <n v="36042"/>
    <n v="2855.44"/>
    <x v="1"/>
    <x v="0"/>
    <x v="1"/>
    <x v="44"/>
  </r>
  <r>
    <s v="ID2036"/>
    <s v="Ms. Melinda"/>
    <x v="386"/>
    <n v="5.3"/>
    <s v="No"/>
    <x v="0"/>
    <x v="0"/>
    <x v="3"/>
    <x v="1"/>
    <x v="1"/>
    <x v="2"/>
    <n v="35963"/>
    <n v="2850.68"/>
    <x v="1"/>
    <x v="0"/>
    <x v="1"/>
    <x v="44"/>
  </r>
  <r>
    <s v="ID2037"/>
    <s v="Ms. Ashley"/>
    <x v="388"/>
    <n v="4.42"/>
    <s v="No"/>
    <x v="0"/>
    <x v="0"/>
    <x v="3"/>
    <x v="1"/>
    <x v="2"/>
    <x v="2"/>
    <n v="36114"/>
    <n v="2842.76"/>
    <x v="1"/>
    <x v="0"/>
    <x v="1"/>
    <x v="44"/>
  </r>
  <r>
    <s v="ID2038"/>
    <s v="Ms. Stephanie"/>
    <x v="1224"/>
    <n v="5.68"/>
    <s v="No"/>
    <x v="1"/>
    <x v="0"/>
    <x v="3"/>
    <x v="1"/>
    <x v="1"/>
    <x v="2"/>
    <n v="36800"/>
    <n v="2819.51"/>
    <x v="1"/>
    <x v="0"/>
    <x v="3"/>
    <x v="21"/>
  </r>
  <r>
    <s v="ID2039"/>
    <s v="Mr. Sean"/>
    <x v="1225"/>
    <n v="6.05"/>
    <s v="No"/>
    <x v="0"/>
    <x v="1"/>
    <x v="3"/>
    <x v="1"/>
    <x v="2"/>
    <x v="1"/>
    <n v="37887"/>
    <n v="2803.7"/>
    <x v="1"/>
    <x v="1"/>
    <x v="1"/>
    <x v="39"/>
  </r>
  <r>
    <s v="ID2040"/>
    <s v="Ms. Emily"/>
    <x v="1226"/>
    <n v="5.33"/>
    <s v="No"/>
    <x v="1"/>
    <x v="0"/>
    <x v="3"/>
    <x v="1"/>
    <x v="0"/>
    <x v="2"/>
    <n v="38203"/>
    <n v="2801.26"/>
    <x v="1"/>
    <x v="0"/>
    <x v="0"/>
    <x v="41"/>
  </r>
  <r>
    <s v="ID2041"/>
    <s v="Mr. Malcolm"/>
    <x v="352"/>
    <n v="6.22"/>
    <s v="No"/>
    <x v="0"/>
    <x v="0"/>
    <x v="0"/>
    <x v="1"/>
    <x v="1"/>
    <x v="1"/>
    <n v="36518"/>
    <n v="2789.06"/>
    <x v="1"/>
    <x v="0"/>
    <x v="1"/>
    <x v="35"/>
  </r>
  <r>
    <s v="ID2042"/>
    <s v="Mr. Danilo"/>
    <x v="1227"/>
    <n v="5.84"/>
    <s v="No"/>
    <x v="0"/>
    <x v="0"/>
    <x v="0"/>
    <x v="1"/>
    <x v="3"/>
    <x v="1"/>
    <n v="36401"/>
    <n v="2775.19"/>
    <x v="1"/>
    <x v="1"/>
    <x v="1"/>
    <x v="35"/>
  </r>
  <r>
    <s v="ID2043"/>
    <s v="Mr. Mikko"/>
    <x v="1121"/>
    <n v="5.71"/>
    <s v="No"/>
    <x v="1"/>
    <x v="0"/>
    <x v="3"/>
    <x v="1"/>
    <x v="0"/>
    <x v="1"/>
    <n v="38305"/>
    <n v="2773.46"/>
    <x v="1"/>
    <x v="1"/>
    <x v="13"/>
    <x v="41"/>
  </r>
  <r>
    <s v="ID2044"/>
    <s v="Ms. Paula"/>
    <x v="1228"/>
    <n v="6.04"/>
    <s v="Yes"/>
    <x v="0"/>
    <x v="1"/>
    <x v="3"/>
    <x v="1"/>
    <x v="1"/>
    <x v="1"/>
    <n v="35652"/>
    <n v="2758.99"/>
    <x v="1"/>
    <x v="1"/>
    <x v="1"/>
    <x v="31"/>
  </r>
  <r>
    <s v="ID2045"/>
    <s v="Ms. Kirsten"/>
    <x v="964"/>
    <n v="4.38"/>
    <s v="No"/>
    <x v="1"/>
    <x v="0"/>
    <x v="3"/>
    <x v="1"/>
    <x v="0"/>
    <x v="2"/>
    <n v="36810"/>
    <n v="2755.02"/>
    <x v="1"/>
    <x v="1"/>
    <x v="2"/>
    <x v="21"/>
  </r>
  <r>
    <s v="ID2046"/>
    <s v="Ms. Christy"/>
    <x v="217"/>
    <n v="5.56"/>
    <s v="Yes"/>
    <x v="1"/>
    <x v="0"/>
    <x v="3"/>
    <x v="1"/>
    <x v="0"/>
    <x v="2"/>
    <n v="36802"/>
    <n v="2741.95"/>
    <x v="1"/>
    <x v="0"/>
    <x v="2"/>
    <x v="21"/>
  </r>
  <r>
    <s v="ID2047"/>
    <s v="Ms. Jennifer"/>
    <x v="567"/>
    <n v="4.24"/>
    <s v="No"/>
    <x v="1"/>
    <x v="0"/>
    <x v="3"/>
    <x v="1"/>
    <x v="2"/>
    <x v="2"/>
    <n v="36877"/>
    <n v="2731.91"/>
    <x v="1"/>
    <x v="0"/>
    <x v="2"/>
    <x v="21"/>
  </r>
  <r>
    <s v="ID2048"/>
    <s v="Ms. Jingjing"/>
    <x v="1229"/>
    <n v="6.32"/>
    <s v="No"/>
    <x v="0"/>
    <x v="1"/>
    <x v="3"/>
    <x v="1"/>
    <x v="0"/>
    <x v="1"/>
    <n v="37958"/>
    <n v="2730.11"/>
    <x v="1"/>
    <x v="0"/>
    <x v="1"/>
    <x v="39"/>
  </r>
  <r>
    <s v="ID2049"/>
    <s v="Mr. Morgan"/>
    <x v="375"/>
    <n v="6.3"/>
    <s v="Yes"/>
    <x v="0"/>
    <x v="1"/>
    <x v="3"/>
    <x v="1"/>
    <x v="0"/>
    <x v="1"/>
    <n v="35709"/>
    <n v="2727.4"/>
    <x v="2"/>
    <x v="0"/>
    <x v="4"/>
    <x v="31"/>
  </r>
  <r>
    <s v="ID2050"/>
    <s v="Mr. Patrick"/>
    <x v="1230"/>
    <n v="4.38"/>
    <s v="Yes"/>
    <x v="0"/>
    <x v="0"/>
    <x v="3"/>
    <x v="1"/>
    <x v="3"/>
    <x v="2"/>
    <n v="32375"/>
    <n v="2726.06"/>
    <x v="1"/>
    <x v="2"/>
    <x v="0"/>
    <x v="23"/>
  </r>
  <r>
    <s v="ID2051"/>
    <s v="Mr. Frankline"/>
    <x v="577"/>
    <n v="4.6500000000000004"/>
    <s v="Yes"/>
    <x v="0"/>
    <x v="1"/>
    <x v="3"/>
    <x v="1"/>
    <x v="1"/>
    <x v="2"/>
    <n v="35733"/>
    <n v="2721.32"/>
    <x v="0"/>
    <x v="0"/>
    <x v="7"/>
    <x v="31"/>
  </r>
  <r>
    <s v="ID2052"/>
    <s v="Ms. Laura"/>
    <x v="80"/>
    <n v="4.7"/>
    <s v="No"/>
    <x v="0"/>
    <x v="1"/>
    <x v="3"/>
    <x v="1"/>
    <x v="0"/>
    <x v="2"/>
    <n v="37839"/>
    <n v="2719.28"/>
    <x v="1"/>
    <x v="2"/>
    <x v="1"/>
    <x v="39"/>
  </r>
  <r>
    <s v="ID2053"/>
    <s v="Ms. Natalia"/>
    <x v="854"/>
    <n v="4.34"/>
    <s v="No"/>
    <x v="0"/>
    <x v="1"/>
    <x v="3"/>
    <x v="1"/>
    <x v="1"/>
    <x v="2"/>
    <n v="37956"/>
    <n v="2710.83"/>
    <x v="1"/>
    <x v="0"/>
    <x v="1"/>
    <x v="39"/>
  </r>
  <r>
    <s v="ID2054"/>
    <s v="Ms. Jennifer"/>
    <x v="403"/>
    <n v="5.62"/>
    <s v="No"/>
    <x v="0"/>
    <x v="1"/>
    <x v="3"/>
    <x v="1"/>
    <x v="2"/>
    <x v="2"/>
    <n v="37946"/>
    <n v="2709.24"/>
    <x v="1"/>
    <x v="2"/>
    <x v="1"/>
    <x v="39"/>
  </r>
  <r>
    <s v="ID2055"/>
    <s v="Ms. Brooke"/>
    <x v="1018"/>
    <n v="4.24"/>
    <s v="No"/>
    <x v="0"/>
    <x v="1"/>
    <x v="3"/>
    <x v="1"/>
    <x v="2"/>
    <x v="2"/>
    <n v="37819"/>
    <n v="2709.11"/>
    <x v="1"/>
    <x v="2"/>
    <x v="1"/>
    <x v="39"/>
  </r>
  <r>
    <s v="ID2056"/>
    <s v="Mr. Jeremy"/>
    <x v="210"/>
    <n v="4.57"/>
    <s v="Yes"/>
    <x v="0"/>
    <x v="0"/>
    <x v="0"/>
    <x v="1"/>
    <x v="0"/>
    <x v="2"/>
    <n v="35229"/>
    <n v="2699.57"/>
    <x v="1"/>
    <x v="1"/>
    <x v="1"/>
    <x v="45"/>
  </r>
  <r>
    <s v="ID2057"/>
    <s v="Ms. Megan"/>
    <x v="389"/>
    <n v="5.05"/>
    <s v="No"/>
    <x v="0"/>
    <x v="0"/>
    <x v="0"/>
    <x v="1"/>
    <x v="1"/>
    <x v="2"/>
    <n v="36322"/>
    <n v="2690.11"/>
    <x v="1"/>
    <x v="2"/>
    <x v="1"/>
    <x v="35"/>
  </r>
  <r>
    <s v="ID2058"/>
    <s v="Mr. Bryan"/>
    <x v="9"/>
    <n v="6.16"/>
    <s v="No"/>
    <x v="0"/>
    <x v="0"/>
    <x v="0"/>
    <x v="1"/>
    <x v="0"/>
    <x v="1"/>
    <n v="34609"/>
    <n v="2689.5"/>
    <x v="2"/>
    <x v="2"/>
    <x v="0"/>
    <x v="6"/>
  </r>
  <r>
    <s v="ID2059"/>
    <s v="Ms. Marny"/>
    <x v="1231"/>
    <n v="4.57"/>
    <s v="No"/>
    <x v="0"/>
    <x v="0"/>
    <x v="0"/>
    <x v="1"/>
    <x v="2"/>
    <x v="2"/>
    <n v="34594"/>
    <n v="2684.69"/>
    <x v="1"/>
    <x v="2"/>
    <x v="0"/>
    <x v="6"/>
  </r>
  <r>
    <s v="ID2060"/>
    <s v="Mr. Marc"/>
    <x v="1232"/>
    <n v="5.53"/>
    <s v="Yes"/>
    <x v="0"/>
    <x v="0"/>
    <x v="0"/>
    <x v="1"/>
    <x v="3"/>
    <x v="2"/>
    <n v="35282"/>
    <n v="2680.95"/>
    <x v="2"/>
    <x v="2"/>
    <x v="1"/>
    <x v="45"/>
  </r>
  <r>
    <s v="ID2061"/>
    <s v="Mr. Benjamin"/>
    <x v="32"/>
    <n v="5.84"/>
    <s v="No"/>
    <x v="1"/>
    <x v="0"/>
    <x v="3"/>
    <x v="1"/>
    <x v="0"/>
    <x v="1"/>
    <n v="36869"/>
    <n v="2643.27"/>
    <x v="1"/>
    <x v="1"/>
    <x v="1"/>
    <x v="21"/>
  </r>
  <r>
    <s v="ID2062"/>
    <s v="Mr. Rob"/>
    <x v="237"/>
    <n v="6.41"/>
    <s v="No"/>
    <x v="1"/>
    <x v="0"/>
    <x v="3"/>
    <x v="1"/>
    <x v="1"/>
    <x v="1"/>
    <n v="36701"/>
    <n v="2639.04"/>
    <x v="1"/>
    <x v="2"/>
    <x v="1"/>
    <x v="21"/>
  </r>
  <r>
    <s v="ID2063"/>
    <s v="Ms. Stefanie"/>
    <x v="782"/>
    <n v="4.7300000000000004"/>
    <s v="Yes"/>
    <x v="0"/>
    <x v="1"/>
    <x v="3"/>
    <x v="1"/>
    <x v="0"/>
    <x v="2"/>
    <n v="35668"/>
    <n v="2632.99"/>
    <x v="1"/>
    <x v="1"/>
    <x v="3"/>
    <x v="31"/>
  </r>
  <r>
    <s v="ID2064"/>
    <s v="Ms. Stephanie"/>
    <x v="350"/>
    <n v="6.22"/>
    <s v="Yes"/>
    <x v="0"/>
    <x v="0"/>
    <x v="0"/>
    <x v="1"/>
    <x v="1"/>
    <x v="1"/>
    <n v="37129"/>
    <n v="2597.7800000000002"/>
    <x v="1"/>
    <x v="1"/>
    <x v="3"/>
    <x v="47"/>
  </r>
  <r>
    <s v="ID2065"/>
    <s v="Ms. Caroline"/>
    <x v="905"/>
    <n v="4.46"/>
    <s v="Yes"/>
    <x v="0"/>
    <x v="0"/>
    <x v="0"/>
    <x v="1"/>
    <x v="2"/>
    <x v="2"/>
    <n v="37100"/>
    <n v="2585.85"/>
    <x v="1"/>
    <x v="2"/>
    <x v="2"/>
    <x v="47"/>
  </r>
  <r>
    <s v="ID2066"/>
    <s v="Ms. Julia"/>
    <x v="1233"/>
    <n v="4.5"/>
    <s v="Yes"/>
    <x v="0"/>
    <x v="0"/>
    <x v="0"/>
    <x v="1"/>
    <x v="3"/>
    <x v="2"/>
    <n v="37179"/>
    <n v="2585.27"/>
    <x v="1"/>
    <x v="0"/>
    <x v="3"/>
    <x v="47"/>
  </r>
  <r>
    <s v="ID2067"/>
    <s v="Mr. Jack"/>
    <x v="1234"/>
    <n v="8.93"/>
    <s v="No"/>
    <x v="0"/>
    <x v="0"/>
    <x v="0"/>
    <x v="1"/>
    <x v="1"/>
    <x v="0"/>
    <n v="37457"/>
    <n v="2585.04"/>
    <x v="1"/>
    <x v="2"/>
    <x v="13"/>
    <x v="43"/>
  </r>
  <r>
    <s v="ID2068"/>
    <s v="Mr. Bernat"/>
    <x v="201"/>
    <n v="11.02"/>
    <s v="No"/>
    <x v="0"/>
    <x v="0"/>
    <x v="0"/>
    <x v="1"/>
    <x v="0"/>
    <x v="0"/>
    <n v="37540"/>
    <n v="2566.4699999999998"/>
    <x v="1"/>
    <x v="0"/>
    <x v="0"/>
    <x v="43"/>
  </r>
  <r>
    <s v="ID2069"/>
    <s v="Mr. Hicham"/>
    <x v="1235"/>
    <n v="5.25"/>
    <s v="No"/>
    <x v="0"/>
    <x v="0"/>
    <x v="0"/>
    <x v="1"/>
    <x v="3"/>
    <x v="2"/>
    <n v="33559"/>
    <n v="2545.6799999999998"/>
    <x v="1"/>
    <x v="1"/>
    <x v="0"/>
    <x v="42"/>
  </r>
  <r>
    <s v="ID2070"/>
    <s v="Ms. Sarah"/>
    <x v="966"/>
    <n v="4.75"/>
    <s v="No"/>
    <x v="0"/>
    <x v="0"/>
    <x v="0"/>
    <x v="1"/>
    <x v="3"/>
    <x v="2"/>
    <n v="33147"/>
    <n v="2540.39"/>
    <x v="1"/>
    <x v="2"/>
    <x v="0"/>
    <x v="3"/>
  </r>
  <r>
    <s v="ID2071"/>
    <s v="Mr. Anthony"/>
    <x v="144"/>
    <n v="4.68"/>
    <s v="Yes"/>
    <x v="0"/>
    <x v="1"/>
    <x v="3"/>
    <x v="1"/>
    <x v="0"/>
    <x v="2"/>
    <n v="35639"/>
    <n v="2534.39"/>
    <x v="2"/>
    <x v="0"/>
    <x v="1"/>
    <x v="31"/>
  </r>
  <r>
    <s v="ID2072"/>
    <s v="Ms. Elisabetta"/>
    <x v="429"/>
    <n v="6.17"/>
    <s v="Yes"/>
    <x v="1"/>
    <x v="0"/>
    <x v="1"/>
    <x v="1"/>
    <x v="2"/>
    <x v="1"/>
    <n v="36763"/>
    <n v="2527.8200000000002"/>
    <x v="1"/>
    <x v="0"/>
    <x v="1"/>
    <x v="21"/>
  </r>
  <r>
    <s v="ID2073"/>
    <s v="Mr. Trevor"/>
    <x v="589"/>
    <n v="4.5599999999999996"/>
    <s v="Yes"/>
    <x v="0"/>
    <x v="1"/>
    <x v="3"/>
    <x v="1"/>
    <x v="1"/>
    <x v="2"/>
    <n v="35736"/>
    <n v="2523.17"/>
    <x v="2"/>
    <x v="1"/>
    <x v="1"/>
    <x v="31"/>
  </r>
  <r>
    <s v="ID2074"/>
    <s v="Ms. Nancy"/>
    <x v="1236"/>
    <n v="6.3"/>
    <s v="No"/>
    <x v="0"/>
    <x v="0"/>
    <x v="0"/>
    <x v="1"/>
    <x v="3"/>
    <x v="1"/>
    <n v="33455"/>
    <n v="2510.79"/>
    <x v="1"/>
    <x v="1"/>
    <x v="0"/>
    <x v="42"/>
  </r>
  <r>
    <s v="ID2075"/>
    <s v="Ms. Allison"/>
    <x v="1237"/>
    <n v="6.03"/>
    <s v="No"/>
    <x v="1"/>
    <x v="0"/>
    <x v="3"/>
    <x v="1"/>
    <x v="1"/>
    <x v="1"/>
    <n v="38236"/>
    <n v="2500.9299999999998"/>
    <x v="1"/>
    <x v="2"/>
    <x v="1"/>
    <x v="41"/>
  </r>
  <r>
    <s v="ID2076"/>
    <s v="Mr. Robert"/>
    <x v="534"/>
    <n v="4.2"/>
    <s v="Yes"/>
    <x v="0"/>
    <x v="0"/>
    <x v="3"/>
    <x v="1"/>
    <x v="0"/>
    <x v="2"/>
    <n v="34987"/>
    <n v="2498.41"/>
    <x v="2"/>
    <x v="0"/>
    <x v="0"/>
    <x v="40"/>
  </r>
  <r>
    <s v="ID2077"/>
    <s v="Mr. Nicholas"/>
    <x v="235"/>
    <n v="5.61"/>
    <s v="Yes"/>
    <x v="0"/>
    <x v="0"/>
    <x v="3"/>
    <x v="1"/>
    <x v="0"/>
    <x v="2"/>
    <n v="34889"/>
    <n v="2497.04"/>
    <x v="2"/>
    <x v="0"/>
    <x v="0"/>
    <x v="40"/>
  </r>
  <r>
    <s v="ID2078"/>
    <s v="Mr. Kevin"/>
    <x v="662"/>
    <n v="5.88"/>
    <s v="Yes"/>
    <x v="0"/>
    <x v="0"/>
    <x v="3"/>
    <x v="1"/>
    <x v="0"/>
    <x v="1"/>
    <n v="34986"/>
    <n v="2494.02"/>
    <x v="2"/>
    <x v="1"/>
    <x v="3"/>
    <x v="40"/>
  </r>
  <r>
    <s v="ID2079"/>
    <s v="Mr. Bryan"/>
    <x v="1238"/>
    <n v="5.92"/>
    <s v="Yes"/>
    <x v="0"/>
    <x v="0"/>
    <x v="3"/>
    <x v="1"/>
    <x v="2"/>
    <x v="1"/>
    <n v="35009"/>
    <n v="2483.7399999999998"/>
    <x v="2"/>
    <x v="2"/>
    <x v="0"/>
    <x v="40"/>
  </r>
  <r>
    <s v="ID2080"/>
    <s v="Ms. Janae"/>
    <x v="1188"/>
    <n v="4.8099999999999996"/>
    <s v="No"/>
    <x v="0"/>
    <x v="0"/>
    <x v="3"/>
    <x v="1"/>
    <x v="0"/>
    <x v="2"/>
    <n v="35966"/>
    <n v="2480.98"/>
    <x v="1"/>
    <x v="2"/>
    <x v="0"/>
    <x v="44"/>
  </r>
  <r>
    <s v="ID2081"/>
    <s v="Ms. Audrey"/>
    <x v="1210"/>
    <n v="4.55"/>
    <s v="No"/>
    <x v="0"/>
    <x v="0"/>
    <x v="3"/>
    <x v="1"/>
    <x v="0"/>
    <x v="2"/>
    <n v="35978"/>
    <n v="2473.33"/>
    <x v="1"/>
    <x v="0"/>
    <x v="0"/>
    <x v="44"/>
  </r>
  <r>
    <s v="ID2082"/>
    <s v="Ms. Laura"/>
    <x v="586"/>
    <n v="6.43"/>
    <s v="No"/>
    <x v="0"/>
    <x v="0"/>
    <x v="3"/>
    <x v="1"/>
    <x v="1"/>
    <x v="1"/>
    <n v="36024"/>
    <n v="2464.62"/>
    <x v="1"/>
    <x v="0"/>
    <x v="0"/>
    <x v="44"/>
  </r>
  <r>
    <s v="ID2083"/>
    <s v="Ms. Nicole"/>
    <x v="375"/>
    <n v="11.62"/>
    <s v="No"/>
    <x v="0"/>
    <x v="0"/>
    <x v="0"/>
    <x v="1"/>
    <x v="0"/>
    <x v="0"/>
    <n v="37448"/>
    <n v="2459.7199999999998"/>
    <x v="1"/>
    <x v="2"/>
    <x v="2"/>
    <x v="43"/>
  </r>
  <r>
    <s v="ID2084"/>
    <s v="Ms. Krista"/>
    <x v="450"/>
    <n v="6.04"/>
    <s v="No"/>
    <x v="0"/>
    <x v="0"/>
    <x v="3"/>
    <x v="1"/>
    <x v="2"/>
    <x v="1"/>
    <n v="36118"/>
    <n v="2457.5"/>
    <x v="1"/>
    <x v="1"/>
    <x v="3"/>
    <x v="44"/>
  </r>
  <r>
    <s v="ID2085"/>
    <s v="Ms. Denise"/>
    <x v="570"/>
    <n v="8.82"/>
    <s v="No"/>
    <x v="0"/>
    <x v="0"/>
    <x v="0"/>
    <x v="1"/>
    <x v="1"/>
    <x v="0"/>
    <n v="37466"/>
    <n v="2457.21"/>
    <x v="1"/>
    <x v="1"/>
    <x v="2"/>
    <x v="43"/>
  </r>
  <r>
    <s v="ID2086"/>
    <s v="Mr. Ariel"/>
    <x v="1239"/>
    <n v="5.8"/>
    <s v="No"/>
    <x v="0"/>
    <x v="0"/>
    <x v="0"/>
    <x v="1"/>
    <x v="0"/>
    <x v="1"/>
    <n v="36485"/>
    <n v="2438.06"/>
    <x v="1"/>
    <x v="2"/>
    <x v="0"/>
    <x v="35"/>
  </r>
  <r>
    <s v="ID2087"/>
    <s v="Mr. Jeremy"/>
    <x v="40"/>
    <n v="4.28"/>
    <s v="No"/>
    <x v="0"/>
    <x v="0"/>
    <x v="0"/>
    <x v="1"/>
    <x v="0"/>
    <x v="2"/>
    <n v="36476"/>
    <n v="2416.96"/>
    <x v="1"/>
    <x v="2"/>
    <x v="3"/>
    <x v="35"/>
  </r>
  <r>
    <s v="ID2088"/>
    <s v="Ms. Rosalie"/>
    <x v="437"/>
    <n v="5.5"/>
    <s v="Yes"/>
    <x v="0"/>
    <x v="0"/>
    <x v="0"/>
    <x v="1"/>
    <x v="0"/>
    <x v="2"/>
    <n v="37045"/>
    <n v="2404.73"/>
    <x v="1"/>
    <x v="0"/>
    <x v="1"/>
    <x v="21"/>
  </r>
  <r>
    <s v="ID2089"/>
    <s v="Mr. Jay"/>
    <x v="1018"/>
    <n v="4.6900000000000004"/>
    <s v="No"/>
    <x v="0"/>
    <x v="0"/>
    <x v="0"/>
    <x v="1"/>
    <x v="2"/>
    <x v="2"/>
    <n v="36382"/>
    <n v="2396.1"/>
    <x v="1"/>
    <x v="1"/>
    <x v="9"/>
    <x v="35"/>
  </r>
  <r>
    <s v="ID2090"/>
    <s v="Mr. Vitaliy"/>
    <x v="374"/>
    <n v="4.43"/>
    <s v="No"/>
    <x v="0"/>
    <x v="0"/>
    <x v="0"/>
    <x v="1"/>
    <x v="2"/>
    <x v="2"/>
    <n v="36511"/>
    <n v="2395.17"/>
    <x v="1"/>
    <x v="1"/>
    <x v="7"/>
    <x v="35"/>
  </r>
  <r>
    <s v="ID2091"/>
    <s v="Mr. Benjamin"/>
    <x v="1240"/>
    <n v="6.16"/>
    <s v="Yes"/>
    <x v="0"/>
    <x v="0"/>
    <x v="3"/>
    <x v="1"/>
    <x v="3"/>
    <x v="1"/>
    <n v="32489"/>
    <n v="2373.3000000000002"/>
    <x v="1"/>
    <x v="2"/>
    <x v="0"/>
    <x v="23"/>
  </r>
  <r>
    <s v="ID2092"/>
    <s v="Mr. Jesse"/>
    <x v="443"/>
    <n v="6.66"/>
    <s v="No"/>
    <x v="0"/>
    <x v="0"/>
    <x v="0"/>
    <x v="1"/>
    <x v="0"/>
    <x v="0"/>
    <n v="37565"/>
    <n v="2362.23"/>
    <x v="1"/>
    <x v="1"/>
    <x v="1"/>
    <x v="43"/>
  </r>
  <r>
    <s v="ID2093"/>
    <s v="Mr. Mark"/>
    <x v="351"/>
    <n v="5.92"/>
    <s v="No"/>
    <x v="0"/>
    <x v="0"/>
    <x v="3"/>
    <x v="1"/>
    <x v="2"/>
    <x v="1"/>
    <n v="36089"/>
    <n v="2352.9699999999998"/>
    <x v="2"/>
    <x v="0"/>
    <x v="1"/>
    <x v="44"/>
  </r>
  <r>
    <s v="ID2094"/>
    <s v="Ms. Lauren"/>
    <x v="1241"/>
    <n v="5.97"/>
    <s v="No"/>
    <x v="0"/>
    <x v="1"/>
    <x v="3"/>
    <x v="1"/>
    <x v="1"/>
    <x v="1"/>
    <n v="37943"/>
    <n v="2331.52"/>
    <x v="1"/>
    <x v="0"/>
    <x v="3"/>
    <x v="39"/>
  </r>
  <r>
    <s v="ID2095"/>
    <s v="Mr. Massimiliano"/>
    <x v="768"/>
    <n v="4.6399999999999997"/>
    <s v="Yes"/>
    <x v="0"/>
    <x v="0"/>
    <x v="0"/>
    <x v="1"/>
    <x v="0"/>
    <x v="2"/>
    <n v="35416"/>
    <n v="2322.62"/>
    <x v="1"/>
    <x v="1"/>
    <x v="0"/>
    <x v="45"/>
  </r>
  <r>
    <s v="ID2096"/>
    <s v="Mr. Josh"/>
    <x v="993"/>
    <n v="6.12"/>
    <s v="No"/>
    <x v="1"/>
    <x v="0"/>
    <x v="3"/>
    <x v="1"/>
    <x v="1"/>
    <x v="1"/>
    <n v="38236"/>
    <n v="2304"/>
    <x v="1"/>
    <x v="0"/>
    <x v="0"/>
    <x v="41"/>
  </r>
  <r>
    <s v="ID2097"/>
    <s v="Mr. Kiyokatsu"/>
    <x v="1211"/>
    <n v="4.87"/>
    <s v="Yes"/>
    <x v="0"/>
    <x v="0"/>
    <x v="0"/>
    <x v="1"/>
    <x v="2"/>
    <x v="2"/>
    <n v="35397"/>
    <n v="2302.3000000000002"/>
    <x v="0"/>
    <x v="2"/>
    <x v="3"/>
    <x v="45"/>
  </r>
  <r>
    <s v="ID2098"/>
    <s v="Ms. Amanda"/>
    <x v="1242"/>
    <n v="4.5999999999999996"/>
    <s v="No"/>
    <x v="0"/>
    <x v="0"/>
    <x v="0"/>
    <x v="1"/>
    <x v="3"/>
    <x v="2"/>
    <n v="32786"/>
    <n v="2295.2399999999998"/>
    <x v="1"/>
    <x v="1"/>
    <x v="0"/>
    <x v="4"/>
  </r>
  <r>
    <s v="ID2099"/>
    <s v="Mr. Matthew"/>
    <x v="1232"/>
    <n v="4.78"/>
    <s v="No"/>
    <x v="0"/>
    <x v="0"/>
    <x v="0"/>
    <x v="1"/>
    <x v="3"/>
    <x v="2"/>
    <n v="33405"/>
    <n v="2277.7199999999998"/>
    <x v="1"/>
    <x v="1"/>
    <x v="0"/>
    <x v="42"/>
  </r>
  <r>
    <s v="ID2100"/>
    <s v="Ms. Julia"/>
    <x v="141"/>
    <n v="11.05"/>
    <s v="No"/>
    <x v="0"/>
    <x v="0"/>
    <x v="0"/>
    <x v="1"/>
    <x v="0"/>
    <x v="0"/>
    <n v="37572"/>
    <n v="2261.5700000000002"/>
    <x v="1"/>
    <x v="1"/>
    <x v="1"/>
    <x v="43"/>
  </r>
  <r>
    <s v="ID2101"/>
    <s v="Ms. Rhea"/>
    <x v="331"/>
    <n v="7.62"/>
    <s v="No"/>
    <x v="0"/>
    <x v="0"/>
    <x v="0"/>
    <x v="1"/>
    <x v="1"/>
    <x v="0"/>
    <n v="37452"/>
    <n v="2257.48"/>
    <x v="1"/>
    <x v="1"/>
    <x v="1"/>
    <x v="43"/>
  </r>
  <r>
    <s v="ID2102"/>
    <s v="Mr. Justin"/>
    <x v="170"/>
    <n v="4.78"/>
    <s v="Yes"/>
    <x v="1"/>
    <x v="0"/>
    <x v="1"/>
    <x v="1"/>
    <x v="0"/>
    <x v="2"/>
    <n v="36871"/>
    <n v="2254.8000000000002"/>
    <x v="1"/>
    <x v="0"/>
    <x v="4"/>
    <x v="21"/>
  </r>
  <r>
    <s v="ID2103"/>
    <s v="Mr. Shamus"/>
    <x v="467"/>
    <n v="6.09"/>
    <s v="Yes"/>
    <x v="1"/>
    <x v="0"/>
    <x v="1"/>
    <x v="1"/>
    <x v="1"/>
    <x v="1"/>
    <n v="36707"/>
    <n v="2250.84"/>
    <x v="1"/>
    <x v="2"/>
    <x v="10"/>
    <x v="21"/>
  </r>
  <r>
    <s v="ID2104"/>
    <s v="Mr. Mike"/>
    <x v="417"/>
    <n v="5.1100000000000003"/>
    <s v="No"/>
    <x v="0"/>
    <x v="1"/>
    <x v="3"/>
    <x v="1"/>
    <x v="1"/>
    <x v="2"/>
    <n v="37965"/>
    <n v="2221.56"/>
    <x v="1"/>
    <x v="0"/>
    <x v="1"/>
    <x v="39"/>
  </r>
  <r>
    <s v="ID2105"/>
    <s v="Ms. Mary"/>
    <x v="866"/>
    <n v="4.46"/>
    <s v="No"/>
    <x v="1"/>
    <x v="0"/>
    <x v="3"/>
    <x v="1"/>
    <x v="0"/>
    <x v="2"/>
    <n v="38333"/>
    <n v="2219.4499999999998"/>
    <x v="1"/>
    <x v="1"/>
    <x v="0"/>
    <x v="41"/>
  </r>
  <r>
    <s v="ID2106"/>
    <s v="Ms. Erin"/>
    <x v="412"/>
    <n v="6.11"/>
    <s v="No"/>
    <x v="1"/>
    <x v="0"/>
    <x v="3"/>
    <x v="1"/>
    <x v="0"/>
    <x v="1"/>
    <n v="38255"/>
    <n v="2217.6"/>
    <x v="1"/>
    <x v="1"/>
    <x v="2"/>
    <x v="41"/>
  </r>
  <r>
    <s v="ID2107"/>
    <s v="Ms. Hallie"/>
    <x v="1212"/>
    <n v="4.66"/>
    <s v="No"/>
    <x v="1"/>
    <x v="0"/>
    <x v="3"/>
    <x v="1"/>
    <x v="0"/>
    <x v="2"/>
    <n v="38151"/>
    <n v="2217.4699999999998"/>
    <x v="1"/>
    <x v="1"/>
    <x v="2"/>
    <x v="41"/>
  </r>
  <r>
    <s v="ID2108"/>
    <s v="Ms. Paige"/>
    <x v="1243"/>
    <n v="6.14"/>
    <s v="No"/>
    <x v="0"/>
    <x v="0"/>
    <x v="0"/>
    <x v="1"/>
    <x v="2"/>
    <x v="1"/>
    <n v="34655"/>
    <n v="2213.21"/>
    <x v="1"/>
    <x v="2"/>
    <x v="0"/>
    <x v="6"/>
  </r>
  <r>
    <s v="ID2109"/>
    <s v="Ms. Ji"/>
    <x v="144"/>
    <n v="6.21"/>
    <s v="No"/>
    <x v="1"/>
    <x v="0"/>
    <x v="3"/>
    <x v="1"/>
    <x v="0"/>
    <x v="1"/>
    <n v="38195"/>
    <n v="2211.13"/>
    <x v="1"/>
    <x v="2"/>
    <x v="2"/>
    <x v="41"/>
  </r>
  <r>
    <s v="ID2110"/>
    <s v="Ms. Carissa"/>
    <x v="893"/>
    <n v="4.5999999999999996"/>
    <s v="No"/>
    <x v="1"/>
    <x v="0"/>
    <x v="3"/>
    <x v="1"/>
    <x v="0"/>
    <x v="2"/>
    <n v="38205"/>
    <n v="2207.6999999999998"/>
    <x v="1"/>
    <x v="2"/>
    <x v="2"/>
    <x v="41"/>
  </r>
  <r>
    <s v="ID2111"/>
    <s v="Ms. Mona"/>
    <x v="141"/>
    <n v="5.04"/>
    <s v="No"/>
    <x v="1"/>
    <x v="0"/>
    <x v="3"/>
    <x v="1"/>
    <x v="0"/>
    <x v="2"/>
    <n v="38304"/>
    <n v="2205.98"/>
    <x v="1"/>
    <x v="0"/>
    <x v="2"/>
    <x v="41"/>
  </r>
  <r>
    <s v="ID2112"/>
    <s v="Ms. Kristin"/>
    <x v="703"/>
    <n v="5.08"/>
    <s v="No"/>
    <x v="1"/>
    <x v="0"/>
    <x v="3"/>
    <x v="1"/>
    <x v="0"/>
    <x v="2"/>
    <n v="38288"/>
    <n v="2203.7399999999998"/>
    <x v="1"/>
    <x v="2"/>
    <x v="2"/>
    <x v="41"/>
  </r>
  <r>
    <s v="ID2113"/>
    <s v="Ms. Beth"/>
    <x v="402"/>
    <n v="4.38"/>
    <s v="No"/>
    <x v="1"/>
    <x v="0"/>
    <x v="3"/>
    <x v="1"/>
    <x v="0"/>
    <x v="2"/>
    <n v="38205"/>
    <n v="2203.4699999999998"/>
    <x v="1"/>
    <x v="2"/>
    <x v="2"/>
    <x v="41"/>
  </r>
  <r>
    <s v="ID2114"/>
    <s v="Ms. Allison"/>
    <x v="1244"/>
    <n v="4.79"/>
    <s v="No"/>
    <x v="1"/>
    <x v="0"/>
    <x v="3"/>
    <x v="1"/>
    <x v="2"/>
    <x v="2"/>
    <n v="38195"/>
    <n v="2201.1"/>
    <x v="1"/>
    <x v="0"/>
    <x v="0"/>
    <x v="41"/>
  </r>
  <r>
    <s v="ID2115"/>
    <s v="Ms. Ashley"/>
    <x v="360"/>
    <n v="4.21"/>
    <s v="No"/>
    <x v="1"/>
    <x v="0"/>
    <x v="3"/>
    <x v="1"/>
    <x v="1"/>
    <x v="2"/>
    <n v="38242"/>
    <n v="2200.83"/>
    <x v="1"/>
    <x v="2"/>
    <x v="2"/>
    <x v="41"/>
  </r>
  <r>
    <s v="ID2116"/>
    <s v="Ms. Hilary"/>
    <x v="984"/>
    <n v="5.47"/>
    <s v="No"/>
    <x v="1"/>
    <x v="0"/>
    <x v="3"/>
    <x v="1"/>
    <x v="1"/>
    <x v="2"/>
    <n v="38233"/>
    <n v="2198.19"/>
    <x v="1"/>
    <x v="1"/>
    <x v="8"/>
    <x v="41"/>
  </r>
  <r>
    <s v="ID2117"/>
    <s v="Ms. Dominique"/>
    <x v="369"/>
    <n v="5.09"/>
    <s v="No"/>
    <x v="1"/>
    <x v="0"/>
    <x v="3"/>
    <x v="1"/>
    <x v="1"/>
    <x v="2"/>
    <n v="38328"/>
    <n v="2196.4699999999998"/>
    <x v="1"/>
    <x v="0"/>
    <x v="2"/>
    <x v="41"/>
  </r>
  <r>
    <s v="ID2118"/>
    <s v="Mr. Carlos"/>
    <x v="1245"/>
    <n v="5.08"/>
    <s v="No"/>
    <x v="0"/>
    <x v="0"/>
    <x v="0"/>
    <x v="1"/>
    <x v="3"/>
    <x v="2"/>
    <n v="33588"/>
    <n v="2193.1999999999998"/>
    <x v="1"/>
    <x v="2"/>
    <x v="1"/>
    <x v="42"/>
  </r>
  <r>
    <s v="ID2119"/>
    <s v="Mr. Matthew"/>
    <x v="1246"/>
    <n v="5.68"/>
    <s v="No"/>
    <x v="0"/>
    <x v="0"/>
    <x v="0"/>
    <x v="1"/>
    <x v="2"/>
    <x v="2"/>
    <n v="34604"/>
    <n v="2170.08"/>
    <x v="1"/>
    <x v="2"/>
    <x v="0"/>
    <x v="6"/>
  </r>
  <r>
    <s v="ID2120"/>
    <s v="Ms. Kara"/>
    <x v="889"/>
    <n v="4.66"/>
    <s v="No"/>
    <x v="1"/>
    <x v="0"/>
    <x v="3"/>
    <x v="1"/>
    <x v="0"/>
    <x v="2"/>
    <n v="36761"/>
    <n v="2166.73"/>
    <x v="1"/>
    <x v="2"/>
    <x v="3"/>
    <x v="21"/>
  </r>
  <r>
    <s v="ID2121"/>
    <s v="Ms. Sarah"/>
    <x v="1247"/>
    <n v="5.59"/>
    <s v="No"/>
    <x v="1"/>
    <x v="0"/>
    <x v="3"/>
    <x v="1"/>
    <x v="1"/>
    <x v="2"/>
    <n v="36870"/>
    <n v="2156.75"/>
    <x v="1"/>
    <x v="2"/>
    <x v="0"/>
    <x v="21"/>
  </r>
  <r>
    <s v="ID2122"/>
    <s v="Ms. Shauna"/>
    <x v="909"/>
    <n v="6.2"/>
    <s v="No"/>
    <x v="1"/>
    <x v="0"/>
    <x v="3"/>
    <x v="1"/>
    <x v="1"/>
    <x v="1"/>
    <n v="36859"/>
    <n v="2155.6799999999998"/>
    <x v="1"/>
    <x v="0"/>
    <x v="0"/>
    <x v="21"/>
  </r>
  <r>
    <s v="ID2123"/>
    <s v="Ms. Lindsay"/>
    <x v="346"/>
    <n v="4.45"/>
    <s v="No"/>
    <x v="1"/>
    <x v="0"/>
    <x v="3"/>
    <x v="1"/>
    <x v="1"/>
    <x v="2"/>
    <n v="36821"/>
    <n v="2154.36"/>
    <x v="1"/>
    <x v="2"/>
    <x v="3"/>
    <x v="21"/>
  </r>
  <r>
    <s v="ID2124"/>
    <s v="Ms. Danya"/>
    <x v="925"/>
    <n v="6.1"/>
    <s v="Yes"/>
    <x v="1"/>
    <x v="0"/>
    <x v="3"/>
    <x v="1"/>
    <x v="2"/>
    <x v="1"/>
    <n v="36887"/>
    <n v="2150.4699999999998"/>
    <x v="1"/>
    <x v="0"/>
    <x v="3"/>
    <x v="21"/>
  </r>
  <r>
    <s v="ID2125"/>
    <s v="Ms. Lorraine"/>
    <x v="1248"/>
    <n v="6.06"/>
    <s v="No"/>
    <x v="1"/>
    <x v="0"/>
    <x v="3"/>
    <x v="1"/>
    <x v="0"/>
    <x v="1"/>
    <n v="38264"/>
    <n v="2144.85"/>
    <x v="1"/>
    <x v="1"/>
    <x v="3"/>
    <x v="41"/>
  </r>
  <r>
    <s v="ID2126"/>
    <s v="Ms. Jennifer"/>
    <x v="661"/>
    <n v="4.5599999999999996"/>
    <s v="No"/>
    <x v="0"/>
    <x v="1"/>
    <x v="3"/>
    <x v="1"/>
    <x v="0"/>
    <x v="2"/>
    <n v="37852"/>
    <n v="2138.0700000000002"/>
    <x v="1"/>
    <x v="1"/>
    <x v="1"/>
    <x v="39"/>
  </r>
  <r>
    <s v="ID2127"/>
    <s v="Mr. Jesus"/>
    <x v="664"/>
    <n v="6.41"/>
    <s v="Yes"/>
    <x v="0"/>
    <x v="1"/>
    <x v="3"/>
    <x v="1"/>
    <x v="1"/>
    <x v="1"/>
    <n v="35676"/>
    <n v="2137.65"/>
    <x v="2"/>
    <x v="1"/>
    <x v="0"/>
    <x v="31"/>
  </r>
  <r>
    <s v="ID2128"/>
    <s v="Ms. Kristen"/>
    <x v="879"/>
    <n v="5.57"/>
    <s v="No"/>
    <x v="0"/>
    <x v="1"/>
    <x v="3"/>
    <x v="1"/>
    <x v="0"/>
    <x v="2"/>
    <n v="37890"/>
    <n v="2136.88"/>
    <x v="1"/>
    <x v="2"/>
    <x v="1"/>
    <x v="39"/>
  </r>
  <r>
    <s v="ID2129"/>
    <s v="Ms. Catherine"/>
    <x v="1249"/>
    <n v="5.47"/>
    <s v="No"/>
    <x v="0"/>
    <x v="1"/>
    <x v="3"/>
    <x v="1"/>
    <x v="0"/>
    <x v="2"/>
    <n v="37865"/>
    <n v="2134.9"/>
    <x v="1"/>
    <x v="0"/>
    <x v="1"/>
    <x v="39"/>
  </r>
  <r>
    <s v="ID2130"/>
    <s v="Ms. Paula"/>
    <x v="355"/>
    <n v="4.43"/>
    <s v="No"/>
    <x v="0"/>
    <x v="1"/>
    <x v="3"/>
    <x v="1"/>
    <x v="0"/>
    <x v="2"/>
    <n v="37977"/>
    <n v="2130.6799999999998"/>
    <x v="1"/>
    <x v="0"/>
    <x v="1"/>
    <x v="39"/>
  </r>
  <r>
    <s v="ID2131"/>
    <s v="Ms. Evan"/>
    <x v="88"/>
    <n v="4.95"/>
    <s v="No"/>
    <x v="0"/>
    <x v="1"/>
    <x v="3"/>
    <x v="1"/>
    <x v="0"/>
    <x v="2"/>
    <n v="37863"/>
    <n v="2128.4299999999998"/>
    <x v="1"/>
    <x v="1"/>
    <x v="1"/>
    <x v="39"/>
  </r>
  <r>
    <s v="ID2132"/>
    <s v="Mr. Nathan"/>
    <x v="1250"/>
    <n v="4.04"/>
    <s v="No"/>
    <x v="1"/>
    <x v="0"/>
    <x v="3"/>
    <x v="1"/>
    <x v="1"/>
    <x v="2"/>
    <n v="38295"/>
    <n v="2118.61"/>
    <x v="1"/>
    <x v="1"/>
    <x v="1"/>
    <x v="41"/>
  </r>
  <r>
    <s v="ID2133"/>
    <s v="Ms. Ashley"/>
    <x v="878"/>
    <n v="5.93"/>
    <s v="No"/>
    <x v="0"/>
    <x v="1"/>
    <x v="3"/>
    <x v="1"/>
    <x v="2"/>
    <x v="1"/>
    <n v="37894"/>
    <n v="2117.34"/>
    <x v="1"/>
    <x v="0"/>
    <x v="1"/>
    <x v="39"/>
  </r>
  <r>
    <s v="ID2134"/>
    <s v="Mr. Jason"/>
    <x v="947"/>
    <n v="4.2300000000000004"/>
    <s v="No"/>
    <x v="0"/>
    <x v="0"/>
    <x v="0"/>
    <x v="1"/>
    <x v="3"/>
    <x v="2"/>
    <n v="32710"/>
    <n v="2106.2600000000002"/>
    <x v="1"/>
    <x v="2"/>
    <x v="0"/>
    <x v="4"/>
  </r>
  <r>
    <s v="ID2135"/>
    <s v="Mr. Marshall"/>
    <x v="352"/>
    <n v="5.59"/>
    <s v="Yes"/>
    <x v="0"/>
    <x v="0"/>
    <x v="0"/>
    <x v="1"/>
    <x v="1"/>
    <x v="2"/>
    <n v="37223"/>
    <n v="2104.11"/>
    <x v="1"/>
    <x v="1"/>
    <x v="4"/>
    <x v="47"/>
  </r>
  <r>
    <s v="ID2136"/>
    <s v="Mr. Lavar"/>
    <x v="986"/>
    <n v="4.8899999999999997"/>
    <s v="Yes"/>
    <x v="0"/>
    <x v="0"/>
    <x v="0"/>
    <x v="1"/>
    <x v="2"/>
    <x v="2"/>
    <n v="37064"/>
    <n v="2103.08"/>
    <x v="2"/>
    <x v="2"/>
    <x v="3"/>
    <x v="47"/>
  </r>
  <r>
    <s v="ID2137"/>
    <s v="Mr. Charlie"/>
    <x v="497"/>
    <n v="5.81"/>
    <s v="Yes"/>
    <x v="0"/>
    <x v="0"/>
    <x v="0"/>
    <x v="1"/>
    <x v="1"/>
    <x v="1"/>
    <n v="37117"/>
    <n v="2102.2600000000002"/>
    <x v="2"/>
    <x v="2"/>
    <x v="9"/>
    <x v="47"/>
  </r>
  <r>
    <s v="ID2138"/>
    <s v="Mrs. Lauren"/>
    <x v="292"/>
    <n v="4.29"/>
    <s v="No"/>
    <x v="1"/>
    <x v="0"/>
    <x v="3"/>
    <x v="1"/>
    <x v="1"/>
    <x v="2"/>
    <n v="38150"/>
    <n v="2094.1"/>
    <x v="2"/>
    <x v="2"/>
    <x v="14"/>
    <x v="41"/>
  </r>
  <r>
    <s v="ID2139"/>
    <s v="Mr. Arthur"/>
    <x v="355"/>
    <n v="4.03"/>
    <s v="Yes"/>
    <x v="1"/>
    <x v="0"/>
    <x v="1"/>
    <x v="1"/>
    <x v="0"/>
    <x v="2"/>
    <n v="36733"/>
    <n v="2055.3200000000002"/>
    <x v="2"/>
    <x v="0"/>
    <x v="1"/>
    <x v="21"/>
  </r>
  <r>
    <s v="ID2140"/>
    <s v="Mr. Thomas"/>
    <x v="524"/>
    <n v="6.29"/>
    <s v="Yes"/>
    <x v="1"/>
    <x v="0"/>
    <x v="1"/>
    <x v="1"/>
    <x v="1"/>
    <x v="1"/>
    <n v="36771"/>
    <n v="2045.69"/>
    <x v="2"/>
    <x v="0"/>
    <x v="1"/>
    <x v="21"/>
  </r>
  <r>
    <s v="ID2141"/>
    <s v="Ms. Jennifer"/>
    <x v="1188"/>
    <n v="4.4800000000000004"/>
    <s v="Yes"/>
    <x v="0"/>
    <x v="0"/>
    <x v="0"/>
    <x v="1"/>
    <x v="0"/>
    <x v="2"/>
    <n v="37107"/>
    <n v="2026.97"/>
    <x v="2"/>
    <x v="2"/>
    <x v="0"/>
    <x v="47"/>
  </r>
  <r>
    <s v="ID2142"/>
    <s v="Ms. Tammy"/>
    <x v="1251"/>
    <n v="5.51"/>
    <s v="Yes"/>
    <x v="0"/>
    <x v="0"/>
    <x v="0"/>
    <x v="1"/>
    <x v="0"/>
    <x v="2"/>
    <n v="37140"/>
    <n v="2020.55"/>
    <x v="2"/>
    <x v="2"/>
    <x v="0"/>
    <x v="47"/>
  </r>
  <r>
    <s v="ID2143"/>
    <s v="Ms. Lena"/>
    <x v="72"/>
    <n v="4.5"/>
    <s v="Yes"/>
    <x v="0"/>
    <x v="0"/>
    <x v="0"/>
    <x v="1"/>
    <x v="0"/>
    <x v="2"/>
    <n v="37073"/>
    <n v="2020.18"/>
    <x v="2"/>
    <x v="1"/>
    <x v="3"/>
    <x v="47"/>
  </r>
  <r>
    <s v="ID2144"/>
    <s v="Ms. Valentina"/>
    <x v="809"/>
    <n v="6.29"/>
    <s v="Yes"/>
    <x v="0"/>
    <x v="0"/>
    <x v="0"/>
    <x v="1"/>
    <x v="1"/>
    <x v="1"/>
    <n v="37117"/>
    <n v="2007.95"/>
    <x v="2"/>
    <x v="2"/>
    <x v="3"/>
    <x v="47"/>
  </r>
  <r>
    <s v="ID2145"/>
    <s v="Mr. Russell"/>
    <x v="28"/>
    <n v="4.33"/>
    <s v="No"/>
    <x v="0"/>
    <x v="0"/>
    <x v="3"/>
    <x v="1"/>
    <x v="0"/>
    <x v="2"/>
    <n v="36052"/>
    <n v="1986.93"/>
    <x v="2"/>
    <x v="2"/>
    <x v="0"/>
    <x v="44"/>
  </r>
  <r>
    <s v="ID2146"/>
    <s v="Mr. Scott"/>
    <x v="1252"/>
    <n v="11.15"/>
    <s v="No"/>
    <x v="0"/>
    <x v="0"/>
    <x v="0"/>
    <x v="1"/>
    <x v="0"/>
    <x v="0"/>
    <n v="37528"/>
    <n v="1984.45"/>
    <x v="2"/>
    <x v="0"/>
    <x v="4"/>
    <x v="43"/>
  </r>
  <r>
    <s v="ID2147"/>
    <s v="Mr. Jose"/>
    <x v="701"/>
    <n v="6.45"/>
    <s v="No"/>
    <x v="0"/>
    <x v="0"/>
    <x v="3"/>
    <x v="1"/>
    <x v="0"/>
    <x v="1"/>
    <n v="36158"/>
    <n v="1981.58"/>
    <x v="2"/>
    <x v="1"/>
    <x v="0"/>
    <x v="44"/>
  </r>
  <r>
    <s v="ID2148"/>
    <s v="Mr. Paul"/>
    <x v="409"/>
    <n v="9.27"/>
    <s v="No"/>
    <x v="0"/>
    <x v="0"/>
    <x v="0"/>
    <x v="1"/>
    <x v="0"/>
    <x v="0"/>
    <n v="37453"/>
    <n v="1980.07"/>
    <x v="2"/>
    <x v="0"/>
    <x v="3"/>
    <x v="43"/>
  </r>
  <r>
    <s v="ID2149"/>
    <s v="Mr. Adam"/>
    <x v="514"/>
    <n v="6.15"/>
    <s v="No"/>
    <x v="0"/>
    <x v="0"/>
    <x v="3"/>
    <x v="1"/>
    <x v="1"/>
    <x v="1"/>
    <n v="36067"/>
    <n v="1977.82"/>
    <x v="2"/>
    <x v="1"/>
    <x v="3"/>
    <x v="44"/>
  </r>
  <r>
    <s v="ID2150"/>
    <s v="Mr. Edward"/>
    <x v="809"/>
    <n v="4.13"/>
    <s v="No"/>
    <x v="0"/>
    <x v="0"/>
    <x v="3"/>
    <x v="1"/>
    <x v="1"/>
    <x v="2"/>
    <n v="36073"/>
    <n v="1972.95"/>
    <x v="2"/>
    <x v="1"/>
    <x v="3"/>
    <x v="44"/>
  </r>
  <r>
    <s v="ID2151"/>
    <s v="Mr. Patrick"/>
    <x v="1023"/>
    <n v="4.24"/>
    <s v="No"/>
    <x v="0"/>
    <x v="0"/>
    <x v="3"/>
    <x v="1"/>
    <x v="2"/>
    <x v="2"/>
    <n v="36066"/>
    <n v="1969.61"/>
    <x v="2"/>
    <x v="0"/>
    <x v="3"/>
    <x v="44"/>
  </r>
  <r>
    <s v="ID2152"/>
    <s v="Mr. Geraint"/>
    <x v="445"/>
    <n v="9.8800000000000008"/>
    <s v="No"/>
    <x v="0"/>
    <x v="0"/>
    <x v="0"/>
    <x v="1"/>
    <x v="1"/>
    <x v="0"/>
    <n v="37466"/>
    <n v="1967.02"/>
    <x v="2"/>
    <x v="2"/>
    <x v="4"/>
    <x v="43"/>
  </r>
  <r>
    <s v="ID2153"/>
    <s v="Mr. Dj"/>
    <x v="1253"/>
    <n v="9.5"/>
    <s v="No"/>
    <x v="0"/>
    <x v="0"/>
    <x v="0"/>
    <x v="1"/>
    <x v="2"/>
    <x v="0"/>
    <n v="37506"/>
    <n v="1964.78"/>
    <x v="2"/>
    <x v="1"/>
    <x v="3"/>
    <x v="43"/>
  </r>
  <r>
    <s v="ID2154"/>
    <s v="Mr. Zachary"/>
    <x v="27"/>
    <n v="4.97"/>
    <s v="Yes"/>
    <x v="0"/>
    <x v="0"/>
    <x v="0"/>
    <x v="1"/>
    <x v="0"/>
    <x v="2"/>
    <n v="37234"/>
    <n v="1917.32"/>
    <x v="2"/>
    <x v="2"/>
    <x v="1"/>
    <x v="47"/>
  </r>
  <r>
    <s v="ID2155"/>
    <s v="Mr. Brian"/>
    <x v="1046"/>
    <n v="5.49"/>
    <s v="Yes"/>
    <x v="0"/>
    <x v="0"/>
    <x v="0"/>
    <x v="1"/>
    <x v="0"/>
    <x v="2"/>
    <n v="37106"/>
    <n v="1909.53"/>
    <x v="2"/>
    <x v="0"/>
    <x v="1"/>
    <x v="47"/>
  </r>
  <r>
    <s v="ID2156"/>
    <s v="Mr. Joe"/>
    <x v="1254"/>
    <n v="4.47"/>
    <s v="No"/>
    <x v="0"/>
    <x v="0"/>
    <x v="0"/>
    <x v="1"/>
    <x v="2"/>
    <x v="2"/>
    <n v="34613"/>
    <n v="1908.9"/>
    <x v="2"/>
    <x v="0"/>
    <x v="0"/>
    <x v="6"/>
  </r>
  <r>
    <s v="ID2157"/>
    <s v="Mr. Stephen"/>
    <x v="331"/>
    <n v="4.34"/>
    <s v="Yes"/>
    <x v="0"/>
    <x v="0"/>
    <x v="0"/>
    <x v="1"/>
    <x v="1"/>
    <x v="2"/>
    <n v="37113"/>
    <n v="1906.36"/>
    <x v="2"/>
    <x v="1"/>
    <x v="1"/>
    <x v="47"/>
  </r>
  <r>
    <s v="ID2158"/>
    <s v="Ms. Ellen"/>
    <x v="766"/>
    <n v="9.49"/>
    <s v="No"/>
    <x v="0"/>
    <x v="0"/>
    <x v="0"/>
    <x v="1"/>
    <x v="0"/>
    <x v="0"/>
    <n v="37489"/>
    <n v="1880.49"/>
    <x v="2"/>
    <x v="1"/>
    <x v="3"/>
    <x v="43"/>
  </r>
  <r>
    <s v="ID2159"/>
    <s v="Ms. Cindy"/>
    <x v="409"/>
    <n v="10.16"/>
    <s v="No"/>
    <x v="0"/>
    <x v="0"/>
    <x v="0"/>
    <x v="1"/>
    <x v="0"/>
    <x v="0"/>
    <n v="37497"/>
    <n v="1880.07"/>
    <x v="2"/>
    <x v="2"/>
    <x v="0"/>
    <x v="43"/>
  </r>
  <r>
    <s v="ID2160"/>
    <s v="Ms. Abigail"/>
    <x v="336"/>
    <n v="11.19"/>
    <s v="No"/>
    <x v="0"/>
    <x v="0"/>
    <x v="0"/>
    <x v="1"/>
    <x v="0"/>
    <x v="0"/>
    <n v="37558"/>
    <n v="1877.93"/>
    <x v="2"/>
    <x v="1"/>
    <x v="0"/>
    <x v="43"/>
  </r>
  <r>
    <s v="ID2161"/>
    <s v="Ms. Amy"/>
    <x v="404"/>
    <n v="11.03"/>
    <s v="No"/>
    <x v="0"/>
    <x v="0"/>
    <x v="0"/>
    <x v="1"/>
    <x v="1"/>
    <x v="0"/>
    <n v="37521"/>
    <n v="1875.34"/>
    <x v="2"/>
    <x v="2"/>
    <x v="3"/>
    <x v="43"/>
  </r>
  <r>
    <s v="ID2162"/>
    <s v="Ms. Amy"/>
    <x v="1255"/>
    <n v="4.43"/>
    <s v="Yes"/>
    <x v="0"/>
    <x v="0"/>
    <x v="0"/>
    <x v="1"/>
    <x v="2"/>
    <x v="2"/>
    <n v="35248"/>
    <n v="1865.98"/>
    <x v="2"/>
    <x v="0"/>
    <x v="1"/>
    <x v="45"/>
  </r>
  <r>
    <s v="ID2163"/>
    <s v="Mrs. Grace"/>
    <x v="481"/>
    <n v="6.14"/>
    <s v="No"/>
    <x v="1"/>
    <x v="0"/>
    <x v="3"/>
    <x v="1"/>
    <x v="1"/>
    <x v="1"/>
    <n v="38348"/>
    <n v="1863.45"/>
    <x v="2"/>
    <x v="1"/>
    <x v="14"/>
    <x v="41"/>
  </r>
  <r>
    <s v="ID2164"/>
    <s v="Ms. Caitie"/>
    <x v="1256"/>
    <n v="4.87"/>
    <s v="No"/>
    <x v="0"/>
    <x v="0"/>
    <x v="0"/>
    <x v="1"/>
    <x v="2"/>
    <x v="2"/>
    <n v="34674"/>
    <n v="1850.55"/>
    <x v="2"/>
    <x v="2"/>
    <x v="1"/>
    <x v="6"/>
  </r>
  <r>
    <s v="ID2165"/>
    <s v="Mr. Benjamin"/>
    <x v="1241"/>
    <n v="4.3"/>
    <s v="No"/>
    <x v="0"/>
    <x v="1"/>
    <x v="3"/>
    <x v="1"/>
    <x v="1"/>
    <x v="2"/>
    <n v="37822"/>
    <n v="1842.52"/>
    <x v="2"/>
    <x v="2"/>
    <x v="3"/>
    <x v="39"/>
  </r>
  <r>
    <s v="ID2166"/>
    <s v="Mr. Ian"/>
    <x v="372"/>
    <n v="6.19"/>
    <s v="No"/>
    <x v="0"/>
    <x v="0"/>
    <x v="0"/>
    <x v="1"/>
    <x v="0"/>
    <x v="1"/>
    <n v="36506"/>
    <n v="1837.28"/>
    <x v="2"/>
    <x v="2"/>
    <x v="0"/>
    <x v="35"/>
  </r>
  <r>
    <s v="ID2167"/>
    <s v="Mr. Tadese"/>
    <x v="473"/>
    <n v="6.19"/>
    <s v="No"/>
    <x v="0"/>
    <x v="1"/>
    <x v="3"/>
    <x v="1"/>
    <x v="2"/>
    <x v="1"/>
    <n v="37837"/>
    <n v="1837.24"/>
    <x v="2"/>
    <x v="2"/>
    <x v="3"/>
    <x v="39"/>
  </r>
  <r>
    <s v="ID2168"/>
    <s v="Mr. Jonathan"/>
    <x v="405"/>
    <n v="5.12"/>
    <s v="No"/>
    <x v="0"/>
    <x v="1"/>
    <x v="3"/>
    <x v="1"/>
    <x v="2"/>
    <x v="2"/>
    <n v="37844"/>
    <n v="1832.09"/>
    <x v="2"/>
    <x v="0"/>
    <x v="3"/>
    <x v="39"/>
  </r>
  <r>
    <s v="ID2169"/>
    <s v="Mr. Dathan"/>
    <x v="169"/>
    <n v="4.04"/>
    <s v="No"/>
    <x v="0"/>
    <x v="0"/>
    <x v="0"/>
    <x v="1"/>
    <x v="0"/>
    <x v="2"/>
    <n v="36434"/>
    <n v="1826.84"/>
    <x v="2"/>
    <x v="2"/>
    <x v="3"/>
    <x v="35"/>
  </r>
  <r>
    <s v="ID2170"/>
    <s v="Mr. Eric"/>
    <x v="84"/>
    <n v="5.36"/>
    <s v="No"/>
    <x v="0"/>
    <x v="0"/>
    <x v="0"/>
    <x v="1"/>
    <x v="0"/>
    <x v="2"/>
    <n v="36481"/>
    <n v="1824.29"/>
    <x v="2"/>
    <x v="0"/>
    <x v="0"/>
    <x v="35"/>
  </r>
  <r>
    <s v="ID2171"/>
    <s v="Ms. Allison"/>
    <x v="1257"/>
    <n v="4.38"/>
    <s v="No"/>
    <x v="1"/>
    <x v="0"/>
    <x v="3"/>
    <x v="1"/>
    <x v="1"/>
    <x v="2"/>
    <n v="38218"/>
    <n v="1822.54"/>
    <x v="2"/>
    <x v="1"/>
    <x v="1"/>
    <x v="41"/>
  </r>
  <r>
    <s v="ID2172"/>
    <s v="Mr. Paul"/>
    <x v="1171"/>
    <n v="4.58"/>
    <s v="No"/>
    <x v="0"/>
    <x v="0"/>
    <x v="0"/>
    <x v="1"/>
    <x v="1"/>
    <x v="2"/>
    <n v="36428"/>
    <n v="1815.88"/>
    <x v="2"/>
    <x v="0"/>
    <x v="0"/>
    <x v="35"/>
  </r>
  <r>
    <s v="ID2173"/>
    <s v="Mr. Aaron"/>
    <x v="252"/>
    <n v="11.92"/>
    <s v="No"/>
    <x v="0"/>
    <x v="0"/>
    <x v="0"/>
    <x v="1"/>
    <x v="1"/>
    <x v="0"/>
    <n v="37603"/>
    <n v="1769.53"/>
    <x v="2"/>
    <x v="0"/>
    <x v="1"/>
    <x v="43"/>
  </r>
  <r>
    <s v="ID2174"/>
    <s v="Ms. Caitlin"/>
    <x v="1258"/>
    <n v="5.4"/>
    <s v="No"/>
    <x v="0"/>
    <x v="1"/>
    <x v="3"/>
    <x v="1"/>
    <x v="0"/>
    <x v="2"/>
    <n v="37944"/>
    <n v="1759.34"/>
    <x v="2"/>
    <x v="1"/>
    <x v="3"/>
    <x v="39"/>
  </r>
  <r>
    <s v="ID2175"/>
    <s v="Mr. Harald"/>
    <x v="1259"/>
    <n v="4.76"/>
    <s v="No"/>
    <x v="0"/>
    <x v="0"/>
    <x v="3"/>
    <x v="1"/>
    <x v="1"/>
    <x v="2"/>
    <n v="36075"/>
    <n v="1756.6"/>
    <x v="2"/>
    <x v="0"/>
    <x v="0"/>
    <x v="44"/>
  </r>
  <r>
    <s v="ID2176"/>
    <s v="Ms. Siobhan"/>
    <x v="174"/>
    <n v="4.78"/>
    <s v="No"/>
    <x v="0"/>
    <x v="1"/>
    <x v="3"/>
    <x v="1"/>
    <x v="0"/>
    <x v="2"/>
    <n v="37890"/>
    <n v="1748.77"/>
    <x v="2"/>
    <x v="1"/>
    <x v="3"/>
    <x v="39"/>
  </r>
  <r>
    <s v="ID2177"/>
    <s v="Ms. Andrea"/>
    <x v="356"/>
    <n v="4.26"/>
    <s v="No"/>
    <x v="0"/>
    <x v="1"/>
    <x v="3"/>
    <x v="1"/>
    <x v="1"/>
    <x v="2"/>
    <n v="37830"/>
    <n v="1744.47"/>
    <x v="2"/>
    <x v="1"/>
    <x v="3"/>
    <x v="39"/>
  </r>
  <r>
    <s v="ID2178"/>
    <s v="Ms. Marie"/>
    <x v="692"/>
    <n v="5.85"/>
    <s v="No"/>
    <x v="0"/>
    <x v="1"/>
    <x v="3"/>
    <x v="1"/>
    <x v="1"/>
    <x v="1"/>
    <n v="37827"/>
    <n v="1743.21"/>
    <x v="2"/>
    <x v="1"/>
    <x v="3"/>
    <x v="39"/>
  </r>
  <r>
    <s v="ID2179"/>
    <s v="Ms. Rachel"/>
    <x v="278"/>
    <n v="5.32"/>
    <s v="No"/>
    <x v="0"/>
    <x v="1"/>
    <x v="3"/>
    <x v="1"/>
    <x v="2"/>
    <x v="2"/>
    <n v="37939"/>
    <n v="1737.38"/>
    <x v="2"/>
    <x v="2"/>
    <x v="3"/>
    <x v="39"/>
  </r>
  <r>
    <s v="ID2180"/>
    <s v="Ms. Emma"/>
    <x v="856"/>
    <n v="5.14"/>
    <s v="No"/>
    <x v="0"/>
    <x v="1"/>
    <x v="3"/>
    <x v="1"/>
    <x v="2"/>
    <x v="2"/>
    <n v="37934"/>
    <n v="1731.68"/>
    <x v="2"/>
    <x v="2"/>
    <x v="3"/>
    <x v="39"/>
  </r>
  <r>
    <s v="ID2181"/>
    <s v="Ms. Kiersten"/>
    <x v="1260"/>
    <n v="5"/>
    <s v="No"/>
    <x v="0"/>
    <x v="1"/>
    <x v="3"/>
    <x v="1"/>
    <x v="2"/>
    <x v="2"/>
    <n v="37865"/>
    <n v="1728.9"/>
    <x v="2"/>
    <x v="2"/>
    <x v="3"/>
    <x v="39"/>
  </r>
  <r>
    <s v="ID2182"/>
    <s v="Ms. Rachael"/>
    <x v="1031"/>
    <n v="4.55"/>
    <s v="No"/>
    <x v="0"/>
    <x v="1"/>
    <x v="3"/>
    <x v="1"/>
    <x v="3"/>
    <x v="2"/>
    <n v="37946"/>
    <n v="1727.79"/>
    <x v="2"/>
    <x v="0"/>
    <x v="3"/>
    <x v="39"/>
  </r>
  <r>
    <s v="ID2183"/>
    <s v="Mr. Timothy"/>
    <x v="40"/>
    <n v="5.97"/>
    <s v="No"/>
    <x v="1"/>
    <x v="0"/>
    <x v="3"/>
    <x v="1"/>
    <x v="0"/>
    <x v="1"/>
    <n v="38239"/>
    <n v="1727.54"/>
    <x v="2"/>
    <x v="1"/>
    <x v="0"/>
    <x v="41"/>
  </r>
  <r>
    <s v="ID2184"/>
    <s v="Mr. Lelisa"/>
    <x v="1261"/>
    <n v="4.0199999999999996"/>
    <s v="No"/>
    <x v="1"/>
    <x v="0"/>
    <x v="3"/>
    <x v="1"/>
    <x v="0"/>
    <x v="2"/>
    <n v="38281"/>
    <n v="1725.55"/>
    <x v="2"/>
    <x v="2"/>
    <x v="0"/>
    <x v="41"/>
  </r>
  <r>
    <s v="ID2185"/>
    <s v="Mr. Nate"/>
    <x v="848"/>
    <n v="4.04"/>
    <s v="No"/>
    <x v="1"/>
    <x v="0"/>
    <x v="3"/>
    <x v="1"/>
    <x v="0"/>
    <x v="2"/>
    <n v="38241"/>
    <n v="1720.35"/>
    <x v="2"/>
    <x v="0"/>
    <x v="0"/>
    <x v="41"/>
  </r>
  <r>
    <s v="ID2186"/>
    <s v="Mr. Chris"/>
    <x v="891"/>
    <n v="5.54"/>
    <s v="No"/>
    <x v="1"/>
    <x v="0"/>
    <x v="3"/>
    <x v="1"/>
    <x v="1"/>
    <x v="2"/>
    <n v="38148"/>
    <n v="1719.44"/>
    <x v="2"/>
    <x v="0"/>
    <x v="0"/>
    <x v="41"/>
  </r>
  <r>
    <s v="ID2187"/>
    <s v="Mr. Scott"/>
    <x v="191"/>
    <n v="4.03"/>
    <s v="No"/>
    <x v="1"/>
    <x v="0"/>
    <x v="3"/>
    <x v="1"/>
    <x v="1"/>
    <x v="2"/>
    <n v="38251"/>
    <n v="1712.23"/>
    <x v="2"/>
    <x v="1"/>
    <x v="4"/>
    <x v="41"/>
  </r>
  <r>
    <s v="ID2188"/>
    <s v="Mr. Kevin"/>
    <x v="1262"/>
    <n v="5.62"/>
    <s v="No"/>
    <x v="1"/>
    <x v="0"/>
    <x v="3"/>
    <x v="1"/>
    <x v="2"/>
    <x v="2"/>
    <n v="38249"/>
    <n v="1711.03"/>
    <x v="2"/>
    <x v="0"/>
    <x v="0"/>
    <x v="41"/>
  </r>
  <r>
    <s v="ID2189"/>
    <s v="Mr. Erik"/>
    <x v="379"/>
    <n v="5.27"/>
    <s v="No"/>
    <x v="1"/>
    <x v="0"/>
    <x v="3"/>
    <x v="1"/>
    <x v="1"/>
    <x v="2"/>
    <n v="38333"/>
    <n v="1708.93"/>
    <x v="2"/>
    <x v="1"/>
    <x v="9"/>
    <x v="41"/>
  </r>
  <r>
    <s v="ID2190"/>
    <s v="Mr. Shawn"/>
    <x v="247"/>
    <n v="5.18"/>
    <s v="No"/>
    <x v="1"/>
    <x v="0"/>
    <x v="3"/>
    <x v="1"/>
    <x v="1"/>
    <x v="2"/>
    <n v="38277"/>
    <n v="1708"/>
    <x v="2"/>
    <x v="2"/>
    <x v="4"/>
    <x v="41"/>
  </r>
  <r>
    <s v="ID2191"/>
    <s v="Mr. Vajin"/>
    <x v="711"/>
    <n v="5.27"/>
    <s v="No"/>
    <x v="1"/>
    <x v="0"/>
    <x v="3"/>
    <x v="1"/>
    <x v="2"/>
    <x v="2"/>
    <n v="38327"/>
    <n v="1705.62"/>
    <x v="1"/>
    <x v="2"/>
    <x v="5"/>
    <x v="41"/>
  </r>
  <r>
    <s v="ID2192"/>
    <s v="Mr. John"/>
    <x v="564"/>
    <n v="5.62"/>
    <s v="No"/>
    <x v="1"/>
    <x v="0"/>
    <x v="3"/>
    <x v="1"/>
    <x v="2"/>
    <x v="2"/>
    <n v="38335"/>
    <n v="1704.7"/>
    <x v="1"/>
    <x v="0"/>
    <x v="10"/>
    <x v="41"/>
  </r>
  <r>
    <s v="ID2193"/>
    <s v="Mr. Kevin"/>
    <x v="335"/>
    <n v="5.0599999999999996"/>
    <s v="No"/>
    <x v="1"/>
    <x v="0"/>
    <x v="3"/>
    <x v="1"/>
    <x v="2"/>
    <x v="2"/>
    <n v="38298"/>
    <n v="1704.57"/>
    <x v="1"/>
    <x v="1"/>
    <x v="4"/>
    <x v="41"/>
  </r>
  <r>
    <s v="ID2194"/>
    <s v="Mr. Kirby"/>
    <x v="675"/>
    <n v="4.6900000000000004"/>
    <s v="No"/>
    <x v="1"/>
    <x v="0"/>
    <x v="3"/>
    <x v="1"/>
    <x v="2"/>
    <x v="2"/>
    <n v="38331"/>
    <n v="1702.46"/>
    <x v="1"/>
    <x v="0"/>
    <x v="9"/>
    <x v="41"/>
  </r>
  <r>
    <s v="ID2195"/>
    <s v="Mr. J"/>
    <x v="1263"/>
    <n v="5.44"/>
    <s v="No"/>
    <x v="1"/>
    <x v="0"/>
    <x v="3"/>
    <x v="1"/>
    <x v="3"/>
    <x v="2"/>
    <n v="38308"/>
    <n v="1694.8"/>
    <x v="1"/>
    <x v="2"/>
    <x v="5"/>
    <x v="41"/>
  </r>
  <r>
    <s v="ID2196"/>
    <s v="Mr. Dustin"/>
    <x v="815"/>
    <n v="5.05"/>
    <s v="No"/>
    <x v="1"/>
    <x v="0"/>
    <x v="3"/>
    <x v="1"/>
    <x v="0"/>
    <x v="2"/>
    <n v="36820"/>
    <n v="1682.6"/>
    <x v="1"/>
    <x v="2"/>
    <x v="3"/>
    <x v="21"/>
  </r>
  <r>
    <s v="ID2197"/>
    <s v="Mr. Anthony"/>
    <x v="1261"/>
    <n v="6"/>
    <s v="No"/>
    <x v="1"/>
    <x v="0"/>
    <x v="3"/>
    <x v="1"/>
    <x v="0"/>
    <x v="1"/>
    <n v="36687"/>
    <n v="1674.63"/>
    <x v="1"/>
    <x v="2"/>
    <x v="0"/>
    <x v="21"/>
  </r>
  <r>
    <s v="ID2198"/>
    <s v="Mr. Ryan"/>
    <x v="480"/>
    <n v="5.99"/>
    <s v="Yes"/>
    <x v="1"/>
    <x v="0"/>
    <x v="3"/>
    <x v="1"/>
    <x v="1"/>
    <x v="1"/>
    <n v="36822"/>
    <n v="1665"/>
    <x v="1"/>
    <x v="2"/>
    <x v="0"/>
    <x v="21"/>
  </r>
  <r>
    <s v="ID2199"/>
    <s v="Mr. Eric"/>
    <x v="4"/>
    <n v="4.3600000000000003"/>
    <s v="No"/>
    <x v="0"/>
    <x v="1"/>
    <x v="3"/>
    <x v="1"/>
    <x v="0"/>
    <x v="2"/>
    <n v="37985"/>
    <n v="1646.43"/>
    <x v="1"/>
    <x v="1"/>
    <x v="1"/>
    <x v="39"/>
  </r>
  <r>
    <s v="ID2200"/>
    <s v="Mr. Connor"/>
    <x v="375"/>
    <n v="4.41"/>
    <s v="No"/>
    <x v="0"/>
    <x v="1"/>
    <x v="3"/>
    <x v="1"/>
    <x v="0"/>
    <x v="2"/>
    <n v="37854"/>
    <n v="1639.56"/>
    <x v="1"/>
    <x v="2"/>
    <x v="1"/>
    <x v="39"/>
  </r>
  <r>
    <s v="ID2201"/>
    <s v="Mr. Patrick"/>
    <x v="375"/>
    <n v="4.17"/>
    <s v="No"/>
    <x v="0"/>
    <x v="1"/>
    <x v="3"/>
    <x v="1"/>
    <x v="0"/>
    <x v="2"/>
    <n v="37880"/>
    <n v="1639.56"/>
    <x v="1"/>
    <x v="2"/>
    <x v="1"/>
    <x v="39"/>
  </r>
  <r>
    <s v="ID2202"/>
    <s v="Mr. Tyler"/>
    <x v="422"/>
    <n v="4.4400000000000004"/>
    <s v="No"/>
    <x v="0"/>
    <x v="1"/>
    <x v="3"/>
    <x v="1"/>
    <x v="1"/>
    <x v="2"/>
    <n v="37985"/>
    <n v="1635.73"/>
    <x v="1"/>
    <x v="0"/>
    <x v="1"/>
    <x v="39"/>
  </r>
  <r>
    <s v="ID2203"/>
    <s v="Ms. Deborah"/>
    <x v="1095"/>
    <n v="5.52"/>
    <s v="No"/>
    <x v="1"/>
    <x v="0"/>
    <x v="3"/>
    <x v="1"/>
    <x v="0"/>
    <x v="2"/>
    <n v="38151"/>
    <n v="1634.57"/>
    <x v="1"/>
    <x v="2"/>
    <x v="0"/>
    <x v="41"/>
  </r>
  <r>
    <s v="ID2204"/>
    <s v="Ms. Andrea"/>
    <x v="754"/>
    <n v="6.01"/>
    <s v="No"/>
    <x v="1"/>
    <x v="0"/>
    <x v="3"/>
    <x v="1"/>
    <x v="0"/>
    <x v="1"/>
    <n v="38207"/>
    <n v="1633.96"/>
    <x v="1"/>
    <x v="1"/>
    <x v="0"/>
    <x v="41"/>
  </r>
  <r>
    <s v="ID2205"/>
    <s v="Ms. Elleree"/>
    <x v="568"/>
    <n v="5.81"/>
    <s v="No"/>
    <x v="1"/>
    <x v="0"/>
    <x v="3"/>
    <x v="1"/>
    <x v="0"/>
    <x v="1"/>
    <n v="38334"/>
    <n v="1633.04"/>
    <x v="1"/>
    <x v="2"/>
    <x v="0"/>
    <x v="41"/>
  </r>
  <r>
    <s v="ID2206"/>
    <s v="Mr. Brandon"/>
    <x v="417"/>
    <n v="4.37"/>
    <s v="No"/>
    <x v="0"/>
    <x v="1"/>
    <x v="3"/>
    <x v="1"/>
    <x v="1"/>
    <x v="2"/>
    <n v="37880"/>
    <n v="1632.56"/>
    <x v="1"/>
    <x v="2"/>
    <x v="1"/>
    <x v="39"/>
  </r>
  <r>
    <s v="ID2207"/>
    <s v="Mr. Steve"/>
    <x v="524"/>
    <n v="5.74"/>
    <s v="No"/>
    <x v="0"/>
    <x v="1"/>
    <x v="3"/>
    <x v="1"/>
    <x v="1"/>
    <x v="1"/>
    <n v="37897"/>
    <n v="1632.04"/>
    <x v="1"/>
    <x v="2"/>
    <x v="1"/>
    <x v="39"/>
  </r>
  <r>
    <s v="ID2208"/>
    <s v="Ms. Nina"/>
    <x v="166"/>
    <n v="5.39"/>
    <s v="No"/>
    <x v="1"/>
    <x v="0"/>
    <x v="3"/>
    <x v="1"/>
    <x v="0"/>
    <x v="2"/>
    <n v="38177"/>
    <n v="1631.82"/>
    <x v="1"/>
    <x v="1"/>
    <x v="0"/>
    <x v="41"/>
  </r>
  <r>
    <s v="ID2209"/>
    <s v="Ms. Dani"/>
    <x v="168"/>
    <n v="4.07"/>
    <s v="No"/>
    <x v="1"/>
    <x v="0"/>
    <x v="3"/>
    <x v="1"/>
    <x v="0"/>
    <x v="2"/>
    <n v="38326"/>
    <n v="1631.67"/>
    <x v="1"/>
    <x v="0"/>
    <x v="0"/>
    <x v="41"/>
  </r>
  <r>
    <s v="ID2210"/>
    <s v="Ms. Jennifer"/>
    <x v="172"/>
    <n v="5.49"/>
    <s v="No"/>
    <x v="1"/>
    <x v="0"/>
    <x v="3"/>
    <x v="1"/>
    <x v="0"/>
    <x v="2"/>
    <n v="38264"/>
    <n v="1629.83"/>
    <x v="1"/>
    <x v="2"/>
    <x v="0"/>
    <x v="41"/>
  </r>
  <r>
    <s v="ID2211"/>
    <s v="Mr. Martin"/>
    <x v="361"/>
    <n v="5.68"/>
    <s v="No"/>
    <x v="0"/>
    <x v="1"/>
    <x v="3"/>
    <x v="1"/>
    <x v="2"/>
    <x v="2"/>
    <n v="37819"/>
    <n v="1628.47"/>
    <x v="1"/>
    <x v="1"/>
    <x v="1"/>
    <x v="39"/>
  </r>
  <r>
    <s v="ID2212"/>
    <s v="Mr. Steve"/>
    <x v="491"/>
    <n v="6.09"/>
    <s v="No"/>
    <x v="0"/>
    <x v="1"/>
    <x v="3"/>
    <x v="1"/>
    <x v="2"/>
    <x v="1"/>
    <n v="37959"/>
    <n v="1627.28"/>
    <x v="1"/>
    <x v="2"/>
    <x v="1"/>
    <x v="39"/>
  </r>
  <r>
    <s v="ID2213"/>
    <s v="Mr. Christopher"/>
    <x v="1264"/>
    <n v="5.53"/>
    <s v="No"/>
    <x v="0"/>
    <x v="1"/>
    <x v="3"/>
    <x v="1"/>
    <x v="2"/>
    <x v="2"/>
    <n v="37873"/>
    <n v="1625.43"/>
    <x v="1"/>
    <x v="0"/>
    <x v="1"/>
    <x v="39"/>
  </r>
  <r>
    <s v="ID2214"/>
    <s v="Ms. Kathryn"/>
    <x v="32"/>
    <n v="4.28"/>
    <s v="No"/>
    <x v="1"/>
    <x v="0"/>
    <x v="3"/>
    <x v="1"/>
    <x v="0"/>
    <x v="2"/>
    <n v="38193"/>
    <n v="1622.19"/>
    <x v="1"/>
    <x v="1"/>
    <x v="0"/>
    <x v="41"/>
  </r>
  <r>
    <s v="ID2215"/>
    <s v="Ms. Emily"/>
    <x v="201"/>
    <n v="6.01"/>
    <s v="No"/>
    <x v="1"/>
    <x v="0"/>
    <x v="3"/>
    <x v="1"/>
    <x v="0"/>
    <x v="1"/>
    <n v="38220"/>
    <n v="1621.88"/>
    <x v="1"/>
    <x v="2"/>
    <x v="0"/>
    <x v="41"/>
  </r>
  <r>
    <s v="ID2216"/>
    <s v="Mr. Trent"/>
    <x v="1265"/>
    <n v="4.59"/>
    <s v="No"/>
    <x v="0"/>
    <x v="1"/>
    <x v="3"/>
    <x v="1"/>
    <x v="3"/>
    <x v="2"/>
    <n v="37878"/>
    <n v="1621.34"/>
    <x v="1"/>
    <x v="2"/>
    <x v="1"/>
    <x v="39"/>
  </r>
  <r>
    <s v="ID2217"/>
    <s v="Ms. Jennifer"/>
    <x v="1266"/>
    <n v="5.8"/>
    <s v="Yes"/>
    <x v="0"/>
    <x v="0"/>
    <x v="3"/>
    <x v="1"/>
    <x v="2"/>
    <x v="1"/>
    <n v="34916"/>
    <n v="1617.16"/>
    <x v="1"/>
    <x v="1"/>
    <x v="0"/>
    <x v="40"/>
  </r>
  <r>
    <s v="ID2218"/>
    <s v="Ms. Polly"/>
    <x v="1137"/>
    <n v="5.08"/>
    <s v="No"/>
    <x v="1"/>
    <x v="0"/>
    <x v="3"/>
    <x v="1"/>
    <x v="1"/>
    <x v="2"/>
    <n v="38190"/>
    <n v="1615.77"/>
    <x v="1"/>
    <x v="1"/>
    <x v="0"/>
    <x v="41"/>
  </r>
  <r>
    <s v="ID2219"/>
    <s v="Ms. Elizabeth"/>
    <x v="1267"/>
    <n v="5.84"/>
    <s v="No"/>
    <x v="1"/>
    <x v="0"/>
    <x v="3"/>
    <x v="1"/>
    <x v="2"/>
    <x v="1"/>
    <n v="38310"/>
    <n v="1607.51"/>
    <x v="1"/>
    <x v="0"/>
    <x v="0"/>
    <x v="41"/>
  </r>
  <r>
    <s v="ID2220"/>
    <s v="Ms. Tiffany"/>
    <x v="1268"/>
    <n v="4.1500000000000004"/>
    <s v="No"/>
    <x v="0"/>
    <x v="0"/>
    <x v="3"/>
    <x v="1"/>
    <x v="2"/>
    <x v="2"/>
    <n v="33869"/>
    <n v="1566.88"/>
    <x v="1"/>
    <x v="1"/>
    <x v="0"/>
    <x v="34"/>
  </r>
  <r>
    <s v="ID2221"/>
    <s v="Mr. Cole"/>
    <x v="172"/>
    <n v="4.3600000000000003"/>
    <s v="Yes"/>
    <x v="0"/>
    <x v="0"/>
    <x v="0"/>
    <x v="1"/>
    <x v="0"/>
    <x v="2"/>
    <n v="37230"/>
    <n v="1534.3"/>
    <x v="1"/>
    <x v="2"/>
    <x v="0"/>
    <x v="47"/>
  </r>
  <r>
    <s v="ID2222"/>
    <s v="Mr. Matthew"/>
    <x v="4"/>
    <n v="4.55"/>
    <s v="Yes"/>
    <x v="0"/>
    <x v="0"/>
    <x v="0"/>
    <x v="1"/>
    <x v="0"/>
    <x v="2"/>
    <n v="37044"/>
    <n v="1532.47"/>
    <x v="1"/>
    <x v="2"/>
    <x v="0"/>
    <x v="21"/>
  </r>
  <r>
    <s v="ID2223"/>
    <s v="Mr. Zachary"/>
    <x v="1269"/>
    <n v="4.37"/>
    <s v="Yes"/>
    <x v="0"/>
    <x v="0"/>
    <x v="0"/>
    <x v="1"/>
    <x v="0"/>
    <x v="2"/>
    <n v="37079"/>
    <n v="1526.31"/>
    <x v="1"/>
    <x v="0"/>
    <x v="3"/>
    <x v="47"/>
  </r>
  <r>
    <s v="ID2224"/>
    <s v="Mr. Matthew"/>
    <x v="358"/>
    <n v="5.24"/>
    <s v="Yes"/>
    <x v="0"/>
    <x v="0"/>
    <x v="0"/>
    <x v="1"/>
    <x v="2"/>
    <x v="2"/>
    <n v="37128"/>
    <n v="1515.34"/>
    <x v="1"/>
    <x v="0"/>
    <x v="0"/>
    <x v="47"/>
  </r>
  <r>
    <s v="ID2225"/>
    <s v="Mr. Pat"/>
    <x v="1270"/>
    <n v="5.96"/>
    <s v="No"/>
    <x v="0"/>
    <x v="0"/>
    <x v="3"/>
    <x v="1"/>
    <x v="3"/>
    <x v="1"/>
    <n v="35965"/>
    <n v="1497"/>
    <x v="1"/>
    <x v="2"/>
    <x v="0"/>
    <x v="44"/>
  </r>
  <r>
    <s v="ID2226"/>
    <s v="Ms. Ashley"/>
    <x v="1271"/>
    <n v="4.76"/>
    <s v="Yes"/>
    <x v="0"/>
    <x v="0"/>
    <x v="3"/>
    <x v="1"/>
    <x v="3"/>
    <x v="2"/>
    <n v="34979"/>
    <n v="1493"/>
    <x v="1"/>
    <x v="0"/>
    <x v="0"/>
    <x v="40"/>
  </r>
  <r>
    <s v="ID2227"/>
    <s v="Ms. Elizabeth"/>
    <x v="1272"/>
    <n v="4.3"/>
    <s v="Yes"/>
    <x v="0"/>
    <x v="1"/>
    <x v="3"/>
    <x v="1"/>
    <x v="3"/>
    <x v="2"/>
    <n v="35590"/>
    <n v="1481"/>
    <x v="1"/>
    <x v="1"/>
    <x v="1"/>
    <x v="31"/>
  </r>
  <r>
    <s v="ID2228"/>
    <s v="Ms. Rebecca"/>
    <x v="1273"/>
    <n v="4.5"/>
    <s v="No"/>
    <x v="0"/>
    <x v="0"/>
    <x v="3"/>
    <x v="1"/>
    <x v="3"/>
    <x v="2"/>
    <n v="36136"/>
    <n v="1477"/>
    <x v="1"/>
    <x v="1"/>
    <x v="0"/>
    <x v="44"/>
  </r>
  <r>
    <s v="ID2229"/>
    <s v="Ms. Ruth"/>
    <x v="1274"/>
    <n v="5.59"/>
    <s v="No"/>
    <x v="0"/>
    <x v="1"/>
    <x v="3"/>
    <x v="1"/>
    <x v="2"/>
    <x v="2"/>
    <n v="37792"/>
    <n v="1467"/>
    <x v="1"/>
    <x v="2"/>
    <x v="0"/>
    <x v="39"/>
  </r>
  <r>
    <s v="ID2230"/>
    <s v="Mr. Gregory"/>
    <x v="910"/>
    <n v="6.29"/>
    <s v="Yes"/>
    <x v="0"/>
    <x v="1"/>
    <x v="3"/>
    <x v="1"/>
    <x v="3"/>
    <x v="1"/>
    <n v="35600"/>
    <n v="1445"/>
    <x v="1"/>
    <x v="1"/>
    <x v="0"/>
    <x v="31"/>
  </r>
  <r>
    <s v="ID2231"/>
    <s v="Ms. Alexandra"/>
    <x v="279"/>
    <n v="4.1900000000000004"/>
    <s v="No"/>
    <x v="1"/>
    <x v="0"/>
    <x v="3"/>
    <x v="1"/>
    <x v="3"/>
    <x v="2"/>
    <n v="36770"/>
    <n v="1438"/>
    <x v="1"/>
    <x v="2"/>
    <x v="0"/>
    <x v="21"/>
  </r>
  <r>
    <s v="ID2232"/>
    <s v="Ms. Hillary"/>
    <x v="1176"/>
    <n v="4.7"/>
    <s v="Yes"/>
    <x v="0"/>
    <x v="1"/>
    <x v="3"/>
    <x v="1"/>
    <x v="3"/>
    <x v="2"/>
    <n v="35769"/>
    <n v="1422"/>
    <x v="1"/>
    <x v="2"/>
    <x v="0"/>
    <x v="31"/>
  </r>
  <r>
    <s v="ID2233"/>
    <s v="Ms. Amy"/>
    <x v="1036"/>
    <n v="5.64"/>
    <s v="Yes"/>
    <x v="0"/>
    <x v="0"/>
    <x v="0"/>
    <x v="1"/>
    <x v="2"/>
    <x v="2"/>
    <n v="37126"/>
    <n v="1421"/>
    <x v="1"/>
    <x v="2"/>
    <x v="0"/>
    <x v="47"/>
  </r>
  <r>
    <s v="ID2234"/>
    <s v="Mr. Scott"/>
    <x v="1080"/>
    <n v="4.1100000000000003"/>
    <s v="Yes"/>
    <x v="0"/>
    <x v="0"/>
    <x v="0"/>
    <x v="1"/>
    <x v="3"/>
    <x v="2"/>
    <n v="35239"/>
    <n v="1417"/>
    <x v="1"/>
    <x v="0"/>
    <x v="0"/>
    <x v="45"/>
  </r>
  <r>
    <s v="ID2235"/>
    <s v="Mr. John"/>
    <x v="1245"/>
    <n v="5.43"/>
    <s v="Yes"/>
    <x v="0"/>
    <x v="1"/>
    <x v="3"/>
    <x v="1"/>
    <x v="3"/>
    <x v="2"/>
    <n v="35730"/>
    <n v="1402"/>
    <x v="1"/>
    <x v="0"/>
    <x v="3"/>
    <x v="31"/>
  </r>
  <r>
    <s v="ID2236"/>
    <s v="Mr. Maaikel"/>
    <x v="1275"/>
    <n v="4.38"/>
    <s v="No"/>
    <x v="0"/>
    <x v="0"/>
    <x v="3"/>
    <x v="1"/>
    <x v="2"/>
    <x v="2"/>
    <n v="36043"/>
    <n v="1400.44"/>
    <x v="1"/>
    <x v="2"/>
    <x v="0"/>
    <x v="44"/>
  </r>
  <r>
    <s v="ID2237"/>
    <s v="Mr. Daniel"/>
    <x v="161"/>
    <n v="9.7899999999999991"/>
    <s v="No"/>
    <x v="0"/>
    <x v="0"/>
    <x v="0"/>
    <x v="1"/>
    <x v="0"/>
    <x v="0"/>
    <n v="37612"/>
    <n v="1391.53"/>
    <x v="1"/>
    <x v="1"/>
    <x v="0"/>
    <x v="43"/>
  </r>
  <r>
    <s v="ID2238"/>
    <s v="Mr. Christopher"/>
    <x v="1151"/>
    <n v="11.84"/>
    <s v="No"/>
    <x v="0"/>
    <x v="0"/>
    <x v="0"/>
    <x v="1"/>
    <x v="2"/>
    <x v="0"/>
    <n v="37574"/>
    <n v="1390"/>
    <x v="1"/>
    <x v="2"/>
    <x v="0"/>
    <x v="43"/>
  </r>
  <r>
    <s v="ID2239"/>
    <s v="Mr. William"/>
    <x v="1276"/>
    <n v="6.22"/>
    <s v="No"/>
    <x v="0"/>
    <x v="0"/>
    <x v="0"/>
    <x v="1"/>
    <x v="2"/>
    <x v="1"/>
    <n v="36347"/>
    <n v="1389"/>
    <x v="1"/>
    <x v="2"/>
    <x v="0"/>
    <x v="35"/>
  </r>
  <r>
    <s v="ID2240"/>
    <s v="Ms. Lyndsy"/>
    <x v="1277"/>
    <n v="10.01"/>
    <s v="No"/>
    <x v="0"/>
    <x v="0"/>
    <x v="0"/>
    <x v="1"/>
    <x v="3"/>
    <x v="0"/>
    <n v="37483"/>
    <n v="1382"/>
    <x v="1"/>
    <x v="1"/>
    <x v="0"/>
    <x v="43"/>
  </r>
  <r>
    <s v="ID2241"/>
    <s v="Ms. Jessica"/>
    <x v="300"/>
    <n v="4.32"/>
    <s v="No"/>
    <x v="0"/>
    <x v="0"/>
    <x v="3"/>
    <x v="1"/>
    <x v="2"/>
    <x v="2"/>
    <n v="36132"/>
    <n v="1359"/>
    <x v="1"/>
    <x v="1"/>
    <x v="0"/>
    <x v="44"/>
  </r>
  <r>
    <s v="ID2242"/>
    <s v="Ms. Anna"/>
    <x v="1169"/>
    <n v="5.65"/>
    <s v="Yes"/>
    <x v="0"/>
    <x v="1"/>
    <x v="3"/>
    <x v="1"/>
    <x v="2"/>
    <x v="2"/>
    <n v="35741"/>
    <n v="1341.16"/>
    <x v="1"/>
    <x v="2"/>
    <x v="1"/>
    <x v="31"/>
  </r>
  <r>
    <s v="ID2243"/>
    <s v="Mr. Jordan"/>
    <x v="1015"/>
    <n v="4.12"/>
    <s v="Yes"/>
    <x v="0"/>
    <x v="0"/>
    <x v="3"/>
    <x v="1"/>
    <x v="3"/>
    <x v="2"/>
    <n v="34910"/>
    <n v="1338"/>
    <x v="1"/>
    <x v="0"/>
    <x v="1"/>
    <x v="40"/>
  </r>
  <r>
    <s v="ID2244"/>
    <s v="Mr. Brian"/>
    <x v="1278"/>
    <n v="6.24"/>
    <s v="No"/>
    <x v="0"/>
    <x v="0"/>
    <x v="3"/>
    <x v="1"/>
    <x v="2"/>
    <x v="1"/>
    <n v="35988"/>
    <n v="1332.61"/>
    <x v="1"/>
    <x v="0"/>
    <x v="0"/>
    <x v="44"/>
  </r>
  <r>
    <s v="ID2245"/>
    <s v="Ms. Katherine"/>
    <x v="496"/>
    <n v="4.83"/>
    <s v="No"/>
    <x v="0"/>
    <x v="0"/>
    <x v="0"/>
    <x v="1"/>
    <x v="2"/>
    <x v="2"/>
    <n v="36447"/>
    <n v="1329.17"/>
    <x v="1"/>
    <x v="0"/>
    <x v="0"/>
    <x v="35"/>
  </r>
  <r>
    <s v="ID2246"/>
    <s v="Ms. Melanie"/>
    <x v="1279"/>
    <n v="7.4"/>
    <s v="No"/>
    <x v="0"/>
    <x v="0"/>
    <x v="0"/>
    <x v="1"/>
    <x v="2"/>
    <x v="0"/>
    <n v="37542"/>
    <n v="1315"/>
    <x v="1"/>
    <x v="2"/>
    <x v="0"/>
    <x v="43"/>
  </r>
  <r>
    <s v="ID2247"/>
    <s v="Ms. Jessica"/>
    <x v="1280"/>
    <n v="4.54"/>
    <s v="No"/>
    <x v="0"/>
    <x v="0"/>
    <x v="0"/>
    <x v="1"/>
    <x v="2"/>
    <x v="2"/>
    <n v="36496"/>
    <n v="1304"/>
    <x v="1"/>
    <x v="2"/>
    <x v="0"/>
    <x v="35"/>
  </r>
  <r>
    <s v="ID2248"/>
    <s v="Mr. Eric"/>
    <x v="1281"/>
    <n v="11.11"/>
    <s v="No"/>
    <x v="0"/>
    <x v="0"/>
    <x v="0"/>
    <x v="1"/>
    <x v="3"/>
    <x v="0"/>
    <n v="37600"/>
    <n v="1304"/>
    <x v="1"/>
    <x v="2"/>
    <x v="1"/>
    <x v="43"/>
  </r>
  <r>
    <s v="ID2249"/>
    <s v="Mr. Joseph"/>
    <x v="1282"/>
    <n v="4.03"/>
    <s v="Yes"/>
    <x v="0"/>
    <x v="0"/>
    <x v="0"/>
    <x v="1"/>
    <x v="3"/>
    <x v="2"/>
    <n v="37224"/>
    <n v="1293"/>
    <x v="1"/>
    <x v="0"/>
    <x v="1"/>
    <x v="47"/>
  </r>
  <r>
    <s v="ID2250"/>
    <s v="Ms. Mary"/>
    <x v="1283"/>
    <n v="4.51"/>
    <s v="No"/>
    <x v="0"/>
    <x v="0"/>
    <x v="3"/>
    <x v="1"/>
    <x v="2"/>
    <x v="2"/>
    <n v="35950"/>
    <n v="1290.93"/>
    <x v="1"/>
    <x v="2"/>
    <x v="0"/>
    <x v="31"/>
  </r>
  <r>
    <s v="ID2251"/>
    <s v="Ms. Natalie"/>
    <x v="1013"/>
    <n v="5.56"/>
    <s v="No"/>
    <x v="1"/>
    <x v="0"/>
    <x v="3"/>
    <x v="1"/>
    <x v="3"/>
    <x v="2"/>
    <n v="36703"/>
    <n v="1286"/>
    <x v="1"/>
    <x v="2"/>
    <x v="0"/>
    <x v="21"/>
  </r>
  <r>
    <s v="ID2252"/>
    <s v="Mr. Christopher"/>
    <x v="1244"/>
    <n v="4.0999999999999996"/>
    <s v="No"/>
    <x v="1"/>
    <x v="0"/>
    <x v="3"/>
    <x v="1"/>
    <x v="2"/>
    <x v="2"/>
    <n v="38196"/>
    <n v="1285"/>
    <x v="1"/>
    <x v="0"/>
    <x v="0"/>
    <x v="41"/>
  </r>
  <r>
    <s v="ID2253"/>
    <s v="Ms. Sonja"/>
    <x v="1284"/>
    <n v="5.85"/>
    <s v="No"/>
    <x v="1"/>
    <x v="0"/>
    <x v="3"/>
    <x v="1"/>
    <x v="2"/>
    <x v="1"/>
    <n v="38260"/>
    <n v="1283"/>
    <x v="1"/>
    <x v="1"/>
    <x v="0"/>
    <x v="41"/>
  </r>
  <r>
    <s v="ID2254"/>
    <s v="Ms. Alexandra"/>
    <x v="1285"/>
    <n v="4.92"/>
    <s v="Yes"/>
    <x v="0"/>
    <x v="1"/>
    <x v="3"/>
    <x v="1"/>
    <x v="3"/>
    <x v="2"/>
    <n v="35729"/>
    <n v="1276"/>
    <x v="1"/>
    <x v="2"/>
    <x v="1"/>
    <x v="31"/>
  </r>
  <r>
    <s v="ID2255"/>
    <s v="Ms. Martha"/>
    <x v="1286"/>
    <n v="9.4600000000000009"/>
    <s v="No"/>
    <x v="0"/>
    <x v="0"/>
    <x v="0"/>
    <x v="1"/>
    <x v="2"/>
    <x v="0"/>
    <n v="37594"/>
    <n v="1267"/>
    <x v="1"/>
    <x v="1"/>
    <x v="0"/>
    <x v="43"/>
  </r>
  <r>
    <s v="ID2256"/>
    <s v="Mr. Ryan"/>
    <x v="1287"/>
    <n v="5.94"/>
    <s v="No"/>
    <x v="0"/>
    <x v="1"/>
    <x v="3"/>
    <x v="1"/>
    <x v="0"/>
    <x v="1"/>
    <n v="37946"/>
    <n v="1263.25"/>
    <x v="1"/>
    <x v="0"/>
    <x v="3"/>
    <x v="39"/>
  </r>
  <r>
    <s v="ID2257"/>
    <s v="Mr. Cliff"/>
    <x v="169"/>
    <n v="5.7"/>
    <s v="No"/>
    <x v="0"/>
    <x v="1"/>
    <x v="3"/>
    <x v="1"/>
    <x v="0"/>
    <x v="1"/>
    <n v="37848"/>
    <n v="1261.8599999999999"/>
    <x v="1"/>
    <x v="0"/>
    <x v="3"/>
    <x v="39"/>
  </r>
  <r>
    <s v="ID2258"/>
    <s v="Mr. Blue"/>
    <x v="97"/>
    <n v="4.13"/>
    <s v="No"/>
    <x v="0"/>
    <x v="1"/>
    <x v="3"/>
    <x v="1"/>
    <x v="0"/>
    <x v="2"/>
    <n v="37924"/>
    <n v="1261.44"/>
    <x v="1"/>
    <x v="0"/>
    <x v="3"/>
    <x v="39"/>
  </r>
  <r>
    <s v="ID2259"/>
    <s v="Mr. Jeffrey"/>
    <x v="217"/>
    <n v="4.7699999999999996"/>
    <s v="No"/>
    <x v="0"/>
    <x v="1"/>
    <x v="3"/>
    <x v="1"/>
    <x v="0"/>
    <x v="2"/>
    <n v="37907"/>
    <n v="1256.3"/>
    <x v="1"/>
    <x v="0"/>
    <x v="3"/>
    <x v="39"/>
  </r>
  <r>
    <s v="ID2260"/>
    <s v="Mr. Andrew"/>
    <x v="625"/>
    <n v="4.99"/>
    <s v="No"/>
    <x v="0"/>
    <x v="1"/>
    <x v="3"/>
    <x v="1"/>
    <x v="1"/>
    <x v="2"/>
    <n v="37965"/>
    <n v="1253.94"/>
    <x v="1"/>
    <x v="2"/>
    <x v="3"/>
    <x v="39"/>
  </r>
  <r>
    <s v="ID2261"/>
    <s v="Ms. Julia"/>
    <x v="1165"/>
    <n v="4.42"/>
    <s v="Yes"/>
    <x v="0"/>
    <x v="1"/>
    <x v="3"/>
    <x v="1"/>
    <x v="3"/>
    <x v="2"/>
    <n v="35738"/>
    <n v="1253"/>
    <x v="1"/>
    <x v="2"/>
    <x v="0"/>
    <x v="31"/>
  </r>
  <r>
    <s v="ID2262"/>
    <s v="Mr. Daniel"/>
    <x v="368"/>
    <n v="4.01"/>
    <s v="No"/>
    <x v="0"/>
    <x v="1"/>
    <x v="3"/>
    <x v="1"/>
    <x v="1"/>
    <x v="2"/>
    <n v="37879"/>
    <n v="1252.4100000000001"/>
    <x v="1"/>
    <x v="0"/>
    <x v="3"/>
    <x v="39"/>
  </r>
  <r>
    <s v="ID2263"/>
    <s v="Mr. Jaime"/>
    <x v="1288"/>
    <n v="4.49"/>
    <s v="No"/>
    <x v="0"/>
    <x v="1"/>
    <x v="3"/>
    <x v="1"/>
    <x v="2"/>
    <x v="2"/>
    <n v="37872"/>
    <n v="1242.82"/>
    <x v="1"/>
    <x v="1"/>
    <x v="3"/>
    <x v="39"/>
  </r>
  <r>
    <s v="ID2264"/>
    <s v="Mr. Mohd"/>
    <x v="1289"/>
    <n v="6.37"/>
    <s v="No"/>
    <x v="0"/>
    <x v="1"/>
    <x v="3"/>
    <x v="1"/>
    <x v="2"/>
    <x v="1"/>
    <n v="37879"/>
    <n v="1242.26"/>
    <x v="1"/>
    <x v="1"/>
    <x v="3"/>
    <x v="39"/>
  </r>
  <r>
    <s v="ID2265"/>
    <s v="Mr. Matthew"/>
    <x v="477"/>
    <n v="5.12"/>
    <s v="No"/>
    <x v="0"/>
    <x v="1"/>
    <x v="3"/>
    <x v="1"/>
    <x v="2"/>
    <x v="2"/>
    <n v="37835"/>
    <n v="1241.57"/>
    <x v="1"/>
    <x v="2"/>
    <x v="3"/>
    <x v="39"/>
  </r>
  <r>
    <s v="ID2266"/>
    <s v="Ms. Elizabeth"/>
    <x v="1290"/>
    <n v="8.59"/>
    <s v="No"/>
    <x v="0"/>
    <x v="0"/>
    <x v="0"/>
    <x v="1"/>
    <x v="2"/>
    <x v="0"/>
    <n v="37438"/>
    <n v="1241"/>
    <x v="1"/>
    <x v="2"/>
    <x v="0"/>
    <x v="43"/>
  </r>
  <r>
    <s v="ID2267"/>
    <s v="Ms. Katie"/>
    <x v="1291"/>
    <n v="5.87"/>
    <s v="No"/>
    <x v="0"/>
    <x v="0"/>
    <x v="3"/>
    <x v="1"/>
    <x v="3"/>
    <x v="1"/>
    <n v="36079"/>
    <n v="1240"/>
    <x v="1"/>
    <x v="1"/>
    <x v="1"/>
    <x v="44"/>
  </r>
  <r>
    <s v="ID2268"/>
    <s v="Ms. Christi"/>
    <x v="1292"/>
    <n v="7.03"/>
    <s v="No"/>
    <x v="0"/>
    <x v="0"/>
    <x v="0"/>
    <x v="1"/>
    <x v="2"/>
    <x v="0"/>
    <n v="37602"/>
    <n v="1237"/>
    <x v="1"/>
    <x v="2"/>
    <x v="0"/>
    <x v="43"/>
  </r>
  <r>
    <s v="ID2269"/>
    <s v="Ms. Sandra"/>
    <x v="1293"/>
    <n v="5.51"/>
    <s v="No"/>
    <x v="0"/>
    <x v="0"/>
    <x v="3"/>
    <x v="1"/>
    <x v="2"/>
    <x v="2"/>
    <n v="35989"/>
    <n v="1234"/>
    <x v="1"/>
    <x v="1"/>
    <x v="0"/>
    <x v="44"/>
  </r>
  <r>
    <s v="ID2270"/>
    <s v="Ms. Katharine"/>
    <x v="1058"/>
    <n v="4.76"/>
    <s v="No"/>
    <x v="1"/>
    <x v="0"/>
    <x v="3"/>
    <x v="1"/>
    <x v="2"/>
    <x v="2"/>
    <n v="38276"/>
    <n v="1228"/>
    <x v="1"/>
    <x v="1"/>
    <x v="1"/>
    <x v="41"/>
  </r>
  <r>
    <s v="ID2271"/>
    <s v="Mr. Jerome"/>
    <x v="515"/>
    <n v="4.7"/>
    <s v="No"/>
    <x v="1"/>
    <x v="0"/>
    <x v="3"/>
    <x v="1"/>
    <x v="2"/>
    <x v="2"/>
    <n v="38177"/>
    <n v="1224"/>
    <x v="1"/>
    <x v="1"/>
    <x v="0"/>
    <x v="41"/>
  </r>
  <r>
    <s v="ID2272"/>
    <s v="Ms. Julia"/>
    <x v="1294"/>
    <n v="6.21"/>
    <s v="Yes"/>
    <x v="0"/>
    <x v="0"/>
    <x v="0"/>
    <x v="1"/>
    <x v="3"/>
    <x v="1"/>
    <n v="35373"/>
    <n v="1220"/>
    <x v="1"/>
    <x v="0"/>
    <x v="1"/>
    <x v="45"/>
  </r>
  <r>
    <s v="ID2273"/>
    <s v="Mr. Sean"/>
    <x v="1295"/>
    <n v="4.5199999999999996"/>
    <s v="No"/>
    <x v="1"/>
    <x v="0"/>
    <x v="3"/>
    <x v="1"/>
    <x v="3"/>
    <x v="2"/>
    <n v="38140"/>
    <n v="1210"/>
    <x v="1"/>
    <x v="1"/>
    <x v="0"/>
    <x v="39"/>
  </r>
  <r>
    <s v="ID2274"/>
    <s v="Ms. Rachel"/>
    <x v="1296"/>
    <n v="5.45"/>
    <s v="No"/>
    <x v="0"/>
    <x v="0"/>
    <x v="3"/>
    <x v="1"/>
    <x v="2"/>
    <x v="2"/>
    <n v="33883"/>
    <n v="1200.55"/>
    <x v="1"/>
    <x v="0"/>
    <x v="0"/>
    <x v="34"/>
  </r>
  <r>
    <s v="ID2275"/>
    <s v="Mr. Jim"/>
    <x v="1297"/>
    <n v="4.42"/>
    <s v="No"/>
    <x v="0"/>
    <x v="0"/>
    <x v="0"/>
    <x v="1"/>
    <x v="3"/>
    <x v="2"/>
    <n v="36339"/>
    <n v="1200"/>
    <x v="1"/>
    <x v="0"/>
    <x v="1"/>
    <x v="35"/>
  </r>
  <r>
    <s v="ID2276"/>
    <s v="Mr. Tim"/>
    <x v="1298"/>
    <n v="9.44"/>
    <s v="No"/>
    <x v="0"/>
    <x v="0"/>
    <x v="0"/>
    <x v="1"/>
    <x v="2"/>
    <x v="0"/>
    <n v="37494"/>
    <n v="1191"/>
    <x v="1"/>
    <x v="1"/>
    <x v="0"/>
    <x v="43"/>
  </r>
  <r>
    <s v="ID2277"/>
    <s v="Ms. Abby"/>
    <x v="1299"/>
    <n v="6.15"/>
    <s v="Yes"/>
    <x v="0"/>
    <x v="1"/>
    <x v="3"/>
    <x v="1"/>
    <x v="2"/>
    <x v="1"/>
    <n v="35609"/>
    <n v="1178.07"/>
    <x v="1"/>
    <x v="2"/>
    <x v="0"/>
    <x v="31"/>
  </r>
  <r>
    <s v="ID2278"/>
    <s v="Mr. Mark"/>
    <x v="1300"/>
    <n v="5.13"/>
    <s v="Yes"/>
    <x v="0"/>
    <x v="0"/>
    <x v="0"/>
    <x v="1"/>
    <x v="3"/>
    <x v="2"/>
    <n v="35288"/>
    <n v="1178"/>
    <x v="1"/>
    <x v="0"/>
    <x v="0"/>
    <x v="45"/>
  </r>
  <r>
    <s v="ID2279"/>
    <s v="Mr. Ali"/>
    <x v="1010"/>
    <n v="4.96"/>
    <s v="Yes"/>
    <x v="0"/>
    <x v="0"/>
    <x v="0"/>
    <x v="1"/>
    <x v="2"/>
    <x v="2"/>
    <n v="37207"/>
    <n v="1167"/>
    <x v="1"/>
    <x v="1"/>
    <x v="0"/>
    <x v="47"/>
  </r>
  <r>
    <s v="ID2280"/>
    <s v="Mr. Joshua"/>
    <x v="1301"/>
    <n v="10.95"/>
    <s v="No"/>
    <x v="0"/>
    <x v="0"/>
    <x v="0"/>
    <x v="1"/>
    <x v="3"/>
    <x v="0"/>
    <n v="37418"/>
    <n v="1165"/>
    <x v="1"/>
    <x v="0"/>
    <x v="1"/>
    <x v="43"/>
  </r>
  <r>
    <s v="ID2281"/>
    <s v="Mr. Pierre"/>
    <x v="1302"/>
    <n v="4.4400000000000004"/>
    <s v="No"/>
    <x v="1"/>
    <x v="0"/>
    <x v="3"/>
    <x v="1"/>
    <x v="0"/>
    <x v="2"/>
    <n v="38302"/>
    <n v="1163.46"/>
    <x v="1"/>
    <x v="0"/>
    <x v="0"/>
    <x v="41"/>
  </r>
  <r>
    <s v="ID2282"/>
    <s v="Ms. Kate"/>
    <x v="1303"/>
    <n v="4.0199999999999996"/>
    <s v="No"/>
    <x v="0"/>
    <x v="0"/>
    <x v="0"/>
    <x v="1"/>
    <x v="2"/>
    <x v="2"/>
    <n v="34541"/>
    <n v="1158.32"/>
    <x v="1"/>
    <x v="1"/>
    <x v="0"/>
    <x v="6"/>
  </r>
  <r>
    <s v="ID2283"/>
    <s v="Mr. David"/>
    <x v="1304"/>
    <n v="5.44"/>
    <s v="No"/>
    <x v="1"/>
    <x v="0"/>
    <x v="3"/>
    <x v="1"/>
    <x v="0"/>
    <x v="2"/>
    <n v="38186"/>
    <n v="1149.4000000000001"/>
    <x v="1"/>
    <x v="2"/>
    <x v="0"/>
    <x v="41"/>
  </r>
  <r>
    <s v="ID2284"/>
    <s v="Ms. Carla"/>
    <x v="1305"/>
    <n v="4.1500000000000004"/>
    <s v="No"/>
    <x v="0"/>
    <x v="1"/>
    <x v="3"/>
    <x v="1"/>
    <x v="3"/>
    <x v="2"/>
    <n v="37784"/>
    <n v="1149"/>
    <x v="1"/>
    <x v="1"/>
    <x v="1"/>
    <x v="39"/>
  </r>
  <r>
    <s v="ID2285"/>
    <s v="Mr. Alvaro"/>
    <x v="8"/>
    <n v="6.02"/>
    <s v="No"/>
    <x v="1"/>
    <x v="0"/>
    <x v="3"/>
    <x v="1"/>
    <x v="0"/>
    <x v="1"/>
    <n v="38148"/>
    <n v="1146.8"/>
    <x v="1"/>
    <x v="2"/>
    <x v="0"/>
    <x v="41"/>
  </r>
  <r>
    <s v="ID2286"/>
    <s v="Ms. Hope"/>
    <x v="1306"/>
    <n v="7.73"/>
    <s v="No"/>
    <x v="0"/>
    <x v="0"/>
    <x v="0"/>
    <x v="1"/>
    <x v="3"/>
    <x v="0"/>
    <n v="37530"/>
    <n v="1142"/>
    <x v="2"/>
    <x v="2"/>
    <x v="3"/>
    <x v="43"/>
  </r>
  <r>
    <s v="ID2287"/>
    <s v="Mr. Mark"/>
    <x v="866"/>
    <n v="5.03"/>
    <s v="No"/>
    <x v="1"/>
    <x v="0"/>
    <x v="3"/>
    <x v="1"/>
    <x v="0"/>
    <x v="2"/>
    <n v="38242"/>
    <n v="1141.45"/>
    <x v="2"/>
    <x v="0"/>
    <x v="0"/>
    <x v="41"/>
  </r>
  <r>
    <s v="ID2288"/>
    <s v="Ms. Desiree"/>
    <x v="1307"/>
    <n v="4.08"/>
    <s v="Yes"/>
    <x v="0"/>
    <x v="0"/>
    <x v="0"/>
    <x v="1"/>
    <x v="3"/>
    <x v="2"/>
    <n v="37189"/>
    <n v="1141"/>
    <x v="2"/>
    <x v="1"/>
    <x v="0"/>
    <x v="47"/>
  </r>
  <r>
    <s v="ID2289"/>
    <s v="Mr. Mario"/>
    <x v="139"/>
    <n v="4.2699999999999996"/>
    <s v="No"/>
    <x v="1"/>
    <x v="0"/>
    <x v="3"/>
    <x v="1"/>
    <x v="0"/>
    <x v="2"/>
    <n v="38318"/>
    <n v="1137.47"/>
    <x v="2"/>
    <x v="2"/>
    <x v="0"/>
    <x v="41"/>
  </r>
  <r>
    <s v="ID2290"/>
    <s v="Mr. Lusapho"/>
    <x v="97"/>
    <n v="4.07"/>
    <s v="No"/>
    <x v="1"/>
    <x v="0"/>
    <x v="3"/>
    <x v="1"/>
    <x v="0"/>
    <x v="2"/>
    <n v="38275"/>
    <n v="1137.01"/>
    <x v="2"/>
    <x v="1"/>
    <x v="0"/>
    <x v="41"/>
  </r>
  <r>
    <s v="ID2291"/>
    <s v="Ms. Erin"/>
    <x v="515"/>
    <n v="10.36"/>
    <s v="No"/>
    <x v="0"/>
    <x v="0"/>
    <x v="0"/>
    <x v="1"/>
    <x v="2"/>
    <x v="0"/>
    <n v="37479"/>
    <n v="1137"/>
    <x v="2"/>
    <x v="1"/>
    <x v="0"/>
    <x v="43"/>
  </r>
  <r>
    <s v="ID2292"/>
    <s v="Mr. Alan"/>
    <x v="534"/>
    <n v="5.71"/>
    <s v="No"/>
    <x v="1"/>
    <x v="0"/>
    <x v="3"/>
    <x v="1"/>
    <x v="0"/>
    <x v="1"/>
    <n v="38319"/>
    <n v="1136.4000000000001"/>
    <x v="2"/>
    <x v="0"/>
    <x v="0"/>
    <x v="41"/>
  </r>
  <r>
    <s v="ID2293"/>
    <s v="Mr. Ryan"/>
    <x v="161"/>
    <n v="6.08"/>
    <s v="No"/>
    <x v="1"/>
    <x v="0"/>
    <x v="3"/>
    <x v="1"/>
    <x v="0"/>
    <x v="1"/>
    <n v="38149"/>
    <n v="1135.94"/>
    <x v="2"/>
    <x v="0"/>
    <x v="0"/>
    <x v="41"/>
  </r>
  <r>
    <s v="ID2294"/>
    <s v="Ms. Hope"/>
    <x v="1308"/>
    <n v="5.71"/>
    <s v="No"/>
    <x v="1"/>
    <x v="0"/>
    <x v="3"/>
    <x v="1"/>
    <x v="2"/>
    <x v="1"/>
    <n v="38266"/>
    <n v="1135"/>
    <x v="2"/>
    <x v="0"/>
    <x v="0"/>
    <x v="41"/>
  </r>
  <r>
    <s v="ID2295"/>
    <s v="Mr. Josh"/>
    <x v="1309"/>
    <n v="9.1300000000000008"/>
    <s v="No"/>
    <x v="0"/>
    <x v="0"/>
    <x v="0"/>
    <x v="1"/>
    <x v="3"/>
    <x v="0"/>
    <n v="37456"/>
    <n v="1132"/>
    <x v="2"/>
    <x v="1"/>
    <x v="0"/>
    <x v="43"/>
  </r>
  <r>
    <s v="ID2296"/>
    <s v="Mr. Jacob"/>
    <x v="705"/>
    <n v="5.49"/>
    <s v="No"/>
    <x v="1"/>
    <x v="0"/>
    <x v="3"/>
    <x v="1"/>
    <x v="0"/>
    <x v="2"/>
    <n v="38152"/>
    <n v="1131.51"/>
    <x v="2"/>
    <x v="1"/>
    <x v="0"/>
    <x v="41"/>
  </r>
  <r>
    <s v="ID2297"/>
    <s v="Mr. Jose"/>
    <x v="358"/>
    <n v="4.37"/>
    <s v="No"/>
    <x v="1"/>
    <x v="0"/>
    <x v="3"/>
    <x v="1"/>
    <x v="2"/>
    <x v="2"/>
    <n v="38303"/>
    <n v="1121.8699999999999"/>
    <x v="2"/>
    <x v="1"/>
    <x v="0"/>
    <x v="41"/>
  </r>
  <r>
    <s v="ID2298"/>
    <s v="Ms. Mary"/>
    <x v="1310"/>
    <n v="8.4600000000000009"/>
    <s v="No"/>
    <x v="0"/>
    <x v="0"/>
    <x v="0"/>
    <x v="1"/>
    <x v="3"/>
    <x v="0"/>
    <n v="37481"/>
    <n v="1086"/>
    <x v="2"/>
    <x v="0"/>
    <x v="0"/>
    <x v="43"/>
  </r>
  <r>
    <s v="ID2299"/>
    <s v="Mr. Justin"/>
    <x v="1158"/>
    <n v="5.28"/>
    <s v="No"/>
    <x v="0"/>
    <x v="0"/>
    <x v="3"/>
    <x v="1"/>
    <x v="3"/>
    <x v="2"/>
    <n v="36155"/>
    <n v="1082"/>
    <x v="2"/>
    <x v="2"/>
    <x v="0"/>
    <x v="44"/>
  </r>
  <r>
    <s v="ID2300"/>
    <s v="Mr. Patrick"/>
    <x v="1033"/>
    <n v="5.33"/>
    <s v="Yes"/>
    <x v="0"/>
    <x v="1"/>
    <x v="3"/>
    <x v="1"/>
    <x v="3"/>
    <x v="2"/>
    <n v="35655"/>
    <n v="1071"/>
    <x v="2"/>
    <x v="0"/>
    <x v="0"/>
    <x v="31"/>
  </r>
  <r>
    <s v="ID2301"/>
    <s v="Mr. Roman"/>
    <x v="1311"/>
    <n v="5.5"/>
    <s v="No"/>
    <x v="1"/>
    <x v="0"/>
    <x v="3"/>
    <x v="1"/>
    <x v="2"/>
    <x v="2"/>
    <n v="38223"/>
    <n v="1070"/>
    <x v="2"/>
    <x v="0"/>
    <x v="0"/>
    <x v="41"/>
  </r>
  <r>
    <s v="ID2302"/>
    <s v="Mr. David"/>
    <x v="1312"/>
    <n v="5.4"/>
    <s v="No"/>
    <x v="0"/>
    <x v="1"/>
    <x v="3"/>
    <x v="1"/>
    <x v="3"/>
    <x v="2"/>
    <n v="34240"/>
    <n v="1068"/>
    <x v="2"/>
    <x v="1"/>
    <x v="0"/>
    <x v="20"/>
  </r>
  <r>
    <s v="ID2303"/>
    <s v="Ms. Evelyn"/>
    <x v="1313"/>
    <n v="6.05"/>
    <s v="Yes"/>
    <x v="0"/>
    <x v="0"/>
    <x v="3"/>
    <x v="1"/>
    <x v="3"/>
    <x v="1"/>
    <n v="34851"/>
    <n v="1056"/>
    <x v="2"/>
    <x v="2"/>
    <x v="0"/>
    <x v="6"/>
  </r>
  <r>
    <s v="ID2304"/>
    <s v="Mr. Jim"/>
    <x v="1314"/>
    <n v="11.46"/>
    <s v="No"/>
    <x v="0"/>
    <x v="0"/>
    <x v="0"/>
    <x v="1"/>
    <x v="3"/>
    <x v="0"/>
    <n v="37438"/>
    <n v="1049"/>
    <x v="2"/>
    <x v="2"/>
    <x v="1"/>
    <x v="43"/>
  </r>
  <r>
    <s v="ID2305"/>
    <s v="Mr. Matthew"/>
    <x v="1315"/>
    <n v="8.48"/>
    <s v="No"/>
    <x v="0"/>
    <x v="0"/>
    <x v="0"/>
    <x v="1"/>
    <x v="3"/>
    <x v="0"/>
    <n v="37457"/>
    <n v="1047"/>
    <x v="2"/>
    <x v="1"/>
    <x v="0"/>
    <x v="43"/>
  </r>
  <r>
    <s v="ID2306"/>
    <s v="Mr. Kenneth"/>
    <x v="1316"/>
    <n v="4.8600000000000003"/>
    <s v="No"/>
    <x v="0"/>
    <x v="0"/>
    <x v="0"/>
    <x v="1"/>
    <x v="3"/>
    <x v="2"/>
    <n v="34655"/>
    <n v="1044"/>
    <x v="2"/>
    <x v="2"/>
    <x v="0"/>
    <x v="6"/>
  </r>
  <r>
    <s v="ID2307"/>
    <s v="Ms. Andrea"/>
    <x v="1317"/>
    <n v="4.45"/>
    <s v="Yes"/>
    <x v="0"/>
    <x v="0"/>
    <x v="3"/>
    <x v="1"/>
    <x v="2"/>
    <x v="2"/>
    <n v="34977"/>
    <n v="1033.74"/>
    <x v="2"/>
    <x v="1"/>
    <x v="0"/>
    <x v="40"/>
  </r>
  <r>
    <s v="ID2308"/>
    <s v="Ms. Kristina"/>
    <x v="1318"/>
    <n v="4.3600000000000003"/>
    <s v="No"/>
    <x v="0"/>
    <x v="0"/>
    <x v="0"/>
    <x v="1"/>
    <x v="3"/>
    <x v="2"/>
    <n v="36377"/>
    <n v="1019"/>
    <x v="2"/>
    <x v="2"/>
    <x v="0"/>
    <x v="35"/>
  </r>
  <r>
    <s v="ID2309"/>
    <s v="Ms. Kristen"/>
    <x v="1319"/>
    <n v="5.8"/>
    <s v="No"/>
    <x v="1"/>
    <x v="0"/>
    <x v="3"/>
    <x v="1"/>
    <x v="2"/>
    <x v="1"/>
    <n v="36808"/>
    <n v="1012"/>
    <x v="2"/>
    <x v="2"/>
    <x v="0"/>
    <x v="21"/>
  </r>
  <r>
    <s v="ID2310"/>
    <s v="Mr. Matthew"/>
    <x v="1209"/>
    <n v="5.27"/>
    <s v="No"/>
    <x v="0"/>
    <x v="0"/>
    <x v="0"/>
    <x v="1"/>
    <x v="2"/>
    <x v="2"/>
    <n v="34660"/>
    <n v="1006.65"/>
    <x v="2"/>
    <x v="2"/>
    <x v="0"/>
    <x v="6"/>
  </r>
  <r>
    <s v="ID2311"/>
    <s v="Mrs. Kathleen"/>
    <x v="1320"/>
    <n v="5.64"/>
    <s v="Yes"/>
    <x v="0"/>
    <x v="0"/>
    <x v="0"/>
    <x v="1"/>
    <x v="1"/>
    <x v="2"/>
    <n v="37122"/>
    <n v="964.71"/>
    <x v="2"/>
    <x v="2"/>
    <x v="0"/>
    <x v="47"/>
  </r>
  <r>
    <s v="ID2312"/>
    <s v="Ms. Lindsey"/>
    <x v="1321"/>
    <n v="4.2"/>
    <s v="Yes"/>
    <x v="0"/>
    <x v="0"/>
    <x v="3"/>
    <x v="1"/>
    <x v="2"/>
    <x v="2"/>
    <n v="35000"/>
    <n v="928.59"/>
    <x v="2"/>
    <x v="1"/>
    <x v="0"/>
    <x v="40"/>
  </r>
  <r>
    <s v="ID2313"/>
    <s v="Mr. Robert"/>
    <x v="447"/>
    <n v="5.42"/>
    <s v="No"/>
    <x v="0"/>
    <x v="0"/>
    <x v="0"/>
    <x v="1"/>
    <x v="2"/>
    <x v="2"/>
    <n v="34637"/>
    <n v="915.07"/>
    <x v="2"/>
    <x v="1"/>
    <x v="0"/>
    <x v="6"/>
  </r>
  <r>
    <s v="ID2314"/>
    <s v="Ms. Sarah"/>
    <x v="1322"/>
    <n v="6.11"/>
    <s v="No"/>
    <x v="0"/>
    <x v="1"/>
    <x v="3"/>
    <x v="1"/>
    <x v="2"/>
    <x v="1"/>
    <n v="34300"/>
    <n v="896.21"/>
    <x v="2"/>
    <x v="1"/>
    <x v="0"/>
    <x v="20"/>
  </r>
  <r>
    <s v="ID2315"/>
    <s v="Ms. Flannery"/>
    <x v="254"/>
    <n v="5.29"/>
    <s v="No"/>
    <x v="1"/>
    <x v="0"/>
    <x v="3"/>
    <x v="1"/>
    <x v="2"/>
    <x v="2"/>
    <n v="36848"/>
    <n v="865.41"/>
    <x v="2"/>
    <x v="1"/>
    <x v="0"/>
    <x v="21"/>
  </r>
  <r>
    <s v="ID2316"/>
    <s v="Mr. John"/>
    <x v="1323"/>
    <n v="5.91"/>
    <s v="No"/>
    <x v="1"/>
    <x v="0"/>
    <x v="3"/>
    <x v="1"/>
    <x v="1"/>
    <x v="1"/>
    <n v="38267"/>
    <n v="830.52"/>
    <x v="2"/>
    <x v="2"/>
    <x v="3"/>
    <x v="41"/>
  </r>
  <r>
    <s v="ID2317"/>
    <s v="Mr. Koji"/>
    <x v="1324"/>
    <n v="5.81"/>
    <s v="Yes"/>
    <x v="0"/>
    <x v="0"/>
    <x v="3"/>
    <x v="1"/>
    <x v="2"/>
    <x v="1"/>
    <n v="35040"/>
    <n v="773.54"/>
    <x v="2"/>
    <x v="2"/>
    <x v="0"/>
    <x v="40"/>
  </r>
  <r>
    <s v="ID2318"/>
    <s v="Ms. Candice"/>
    <x v="1325"/>
    <n v="5.51"/>
    <s v="Yes"/>
    <x v="0"/>
    <x v="0"/>
    <x v="0"/>
    <x v="1"/>
    <x v="2"/>
    <x v="2"/>
    <n v="35326"/>
    <n v="770.38"/>
    <x v="2"/>
    <x v="2"/>
    <x v="1"/>
    <x v="45"/>
  </r>
  <r>
    <s v="ID2319"/>
    <s v="Mr. Theodore"/>
    <x v="1326"/>
    <n v="5.73"/>
    <s v="No"/>
    <x v="0"/>
    <x v="1"/>
    <x v="3"/>
    <x v="1"/>
    <x v="3"/>
    <x v="1"/>
    <n v="34148"/>
    <n v="770"/>
    <x v="2"/>
    <x v="0"/>
    <x v="0"/>
    <x v="20"/>
  </r>
  <r>
    <s v="ID2320"/>
    <s v="Ms. Lindy"/>
    <x v="1058"/>
    <n v="5.53"/>
    <s v="Yes"/>
    <x v="0"/>
    <x v="0"/>
    <x v="0"/>
    <x v="1"/>
    <x v="2"/>
    <x v="2"/>
    <n v="35360"/>
    <n v="760"/>
    <x v="2"/>
    <x v="0"/>
    <x v="0"/>
    <x v="45"/>
  </r>
  <r>
    <s v="ID2321"/>
    <s v="Mr. Thomas"/>
    <x v="1130"/>
    <n v="5.43"/>
    <s v="No"/>
    <x v="0"/>
    <x v="1"/>
    <x v="3"/>
    <x v="1"/>
    <x v="3"/>
    <x v="2"/>
    <n v="34190"/>
    <n v="760"/>
    <x v="2"/>
    <x v="1"/>
    <x v="0"/>
    <x v="20"/>
  </r>
  <r>
    <s v="ID2322"/>
    <s v="Ms. Holly"/>
    <x v="1327"/>
    <n v="8.01"/>
    <s v="No"/>
    <x v="0"/>
    <x v="0"/>
    <x v="0"/>
    <x v="1"/>
    <x v="2"/>
    <x v="0"/>
    <n v="37518"/>
    <n v="750"/>
    <x v="2"/>
    <x v="1"/>
    <x v="1"/>
    <x v="43"/>
  </r>
  <r>
    <s v="ID2323"/>
    <s v="Mr. Matthew"/>
    <x v="1328"/>
    <n v="5.94"/>
    <s v="No"/>
    <x v="0"/>
    <x v="0"/>
    <x v="0"/>
    <x v="1"/>
    <x v="2"/>
    <x v="1"/>
    <n v="36508"/>
    <n v="722.99"/>
    <x v="2"/>
    <x v="1"/>
    <x v="0"/>
    <x v="35"/>
  </r>
  <r>
    <s v="ID2324"/>
    <s v="Ms. Meghan"/>
    <x v="1329"/>
    <n v="5.04"/>
    <s v="No"/>
    <x v="0"/>
    <x v="0"/>
    <x v="0"/>
    <x v="1"/>
    <x v="2"/>
    <x v="2"/>
    <n v="36520"/>
    <n v="700"/>
    <x v="1"/>
    <x v="0"/>
    <x v="0"/>
    <x v="35"/>
  </r>
  <r>
    <s v="ID2325"/>
    <s v="Mr. Fred"/>
    <x v="1330"/>
    <n v="4.54"/>
    <s v="Yes"/>
    <x v="0"/>
    <x v="0"/>
    <x v="0"/>
    <x v="1"/>
    <x v="2"/>
    <x v="2"/>
    <n v="37146"/>
    <n v="687.54"/>
    <x v="2"/>
    <x v="2"/>
    <x v="0"/>
    <x v="47"/>
  </r>
  <r>
    <s v="ID2326"/>
    <s v="Mr. Sebastian"/>
    <x v="698"/>
    <n v="5.6"/>
    <s v="Yes"/>
    <x v="0"/>
    <x v="1"/>
    <x v="3"/>
    <x v="1"/>
    <x v="2"/>
    <x v="2"/>
    <n v="35743"/>
    <n v="670"/>
    <x v="2"/>
    <x v="0"/>
    <x v="0"/>
    <x v="31"/>
  </r>
  <r>
    <s v="ID2327"/>
    <s v="Ms. Laura"/>
    <x v="1331"/>
    <n v="10.67"/>
    <s v="No"/>
    <x v="0"/>
    <x v="0"/>
    <x v="0"/>
    <x v="1"/>
    <x v="2"/>
    <x v="0"/>
    <n v="37589"/>
    <n v="668"/>
    <x v="2"/>
    <x v="2"/>
    <x v="1"/>
    <x v="43"/>
  </r>
  <r>
    <s v="ID2328"/>
    <s v="Ms. Nicole"/>
    <x v="1332"/>
    <n v="5.26"/>
    <s v="Yes"/>
    <x v="0"/>
    <x v="0"/>
    <x v="3"/>
    <x v="1"/>
    <x v="3"/>
    <x v="2"/>
    <n v="34884"/>
    <n v="650"/>
    <x v="2"/>
    <x v="0"/>
    <x v="0"/>
    <x v="40"/>
  </r>
  <r>
    <s v="ID2329"/>
    <s v="Ms. Susan"/>
    <x v="1333"/>
    <n v="5.22"/>
    <s v="No"/>
    <x v="0"/>
    <x v="1"/>
    <x v="3"/>
    <x v="1"/>
    <x v="3"/>
    <x v="2"/>
    <n v="34121"/>
    <n v="650"/>
    <x v="2"/>
    <x v="0"/>
    <x v="0"/>
    <x v="34"/>
  </r>
  <r>
    <s v="ID2330"/>
    <s v="Ms. Katy"/>
    <x v="1329"/>
    <n v="4.29"/>
    <s v="Yes"/>
    <x v="0"/>
    <x v="0"/>
    <x v="0"/>
    <x v="1"/>
    <x v="2"/>
    <x v="2"/>
    <n v="37215"/>
    <n v="646.14"/>
    <x v="2"/>
    <x v="0"/>
    <x v="1"/>
    <x v="47"/>
  </r>
  <r>
    <s v="ID2331"/>
    <s v="Mr. Jordan"/>
    <x v="1112"/>
    <n v="5.57"/>
    <s v="No"/>
    <x v="0"/>
    <x v="0"/>
    <x v="3"/>
    <x v="1"/>
    <x v="2"/>
    <x v="2"/>
    <n v="36003"/>
    <n v="637.26"/>
    <x v="2"/>
    <x v="0"/>
    <x v="0"/>
    <x v="44"/>
  </r>
  <r>
    <s v="ID2332"/>
    <s v="Mr. Juan"/>
    <x v="1056"/>
    <n v="6.28"/>
    <s v="No"/>
    <x v="0"/>
    <x v="0"/>
    <x v="3"/>
    <x v="1"/>
    <x v="3"/>
    <x v="1"/>
    <n v="33860"/>
    <n v="604.54"/>
    <x v="2"/>
    <x v="0"/>
    <x v="0"/>
    <x v="34"/>
  </r>
  <r>
    <s v="ID2333"/>
    <s v="Ms. Julie"/>
    <x v="1140"/>
    <n v="6.35"/>
    <s v="No"/>
    <x v="0"/>
    <x v="1"/>
    <x v="3"/>
    <x v="1"/>
    <x v="3"/>
    <x v="1"/>
    <n v="34150"/>
    <n v="600"/>
    <x v="1"/>
    <x v="1"/>
    <x v="0"/>
    <x v="20"/>
  </r>
  <r>
    <s v="ID2334"/>
    <s v="Mr. Evan"/>
    <x v="318"/>
    <n v="4.3899999999999997"/>
    <s v="No"/>
    <x v="0"/>
    <x v="0"/>
    <x v="3"/>
    <x v="1"/>
    <x v="3"/>
    <x v="2"/>
    <n v="33938"/>
    <n v="570.62"/>
    <x v="1"/>
    <x v="1"/>
    <x v="0"/>
    <x v="34"/>
  </r>
  <r>
    <s v="ID2335"/>
    <s v="Mr. Aaron"/>
    <x v="1334"/>
    <n v="4.51"/>
    <s v="No"/>
    <x v="0"/>
    <x v="0"/>
    <x v="3"/>
    <x v="1"/>
    <x v="3"/>
    <x v="2"/>
    <n v="33794"/>
    <n v="563.84"/>
    <x v="1"/>
    <x v="0"/>
    <x v="0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4A413-992B-4106-AE78-06A74B3415DD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mokers" colHeaderCaption="Cancer history">
  <location ref="A3:D7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ancer history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1157E-71F9-454D-A7AD-F877F2298EFB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Transplant History" colHeaderCaption="No of surgeries">
  <location ref="A3:F7" firstHeaderRow="1" firstDataRow="2" firstDataCol="1"/>
  <pivotFields count="17"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HBA1C" fld="3" subtotal="average" baseField="5" baseItem="1"/>
  </dataFields>
  <formats count="2">
    <format dxfId="6">
      <pivotArea collapsedLevelsAreSubtotals="1" fieldPosition="0">
        <references count="1">
          <reference field="5" count="0"/>
        </references>
      </pivotArea>
    </format>
    <format dxfId="5">
      <pivotArea grandRow="1" outline="0" collapsedLevelsAreSubtotals="1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816CE-63EB-48C5-8D24-A890EE9E7508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Weight" colHeaderCaption="Daibetes Status">
  <location ref="A3:E9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Charges" fld="1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B7E67-C82F-4620-B151-FF32C5E13871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ate" colHeaderCaption="Hospital ">
  <location ref="A3:E21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17">
        <item x="3"/>
        <item x="1"/>
        <item x="0"/>
        <item x="7"/>
        <item x="5"/>
        <item x="4"/>
        <item x="6"/>
        <item x="10"/>
        <item x="9"/>
        <item x="15"/>
        <item x="13"/>
        <item x="12"/>
        <item x="8"/>
        <item x="2"/>
        <item x="14"/>
        <item x="11"/>
        <item t="default"/>
      </items>
    </pivotField>
    <pivotField showAll="0"/>
  </pivotFields>
  <rowFields count="1">
    <field x="1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verage of Charges" fld="12" subtotal="average" baseField="15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B69EC-0EA6-4F20-B1F3-420AFA11902A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Age">
  <location ref="A3:C52" firstHeaderRow="0" firstDataRow="1" firstDataCol="1"/>
  <pivotFields count="17">
    <pivotField showAll="0"/>
    <pivotField showAll="0"/>
    <pivotField dataField="1" showAll="0">
      <items count="1336">
        <item x="1305"/>
        <item x="974"/>
        <item x="1051"/>
        <item x="1063"/>
        <item x="1020"/>
        <item x="1282"/>
        <item x="1272"/>
        <item x="1281"/>
        <item x="1087"/>
        <item x="1285"/>
        <item x="977"/>
        <item x="1068"/>
        <item x="1245"/>
        <item x="1175"/>
        <item x="1131"/>
        <item x="1119"/>
        <item x="1177"/>
        <item x="1297"/>
        <item x="1155"/>
        <item x="1116"/>
        <item x="1015"/>
        <item x="1158"/>
        <item x="947"/>
        <item x="1240"/>
        <item x="1313"/>
        <item x="1242"/>
        <item x="1139"/>
        <item x="1318"/>
        <item x="1271"/>
        <item x="1263"/>
        <item x="1071"/>
        <item x="297"/>
        <item x="1218"/>
        <item x="1111"/>
        <item x="1013"/>
        <item x="1316"/>
        <item x="341"/>
        <item x="1294"/>
        <item x="325"/>
        <item x="327"/>
        <item x="296"/>
        <item x="328"/>
        <item x="1312"/>
        <item x="1181"/>
        <item x="1140"/>
        <item x="931"/>
        <item x="1315"/>
        <item x="1080"/>
        <item x="1179"/>
        <item x="1115"/>
        <item x="1306"/>
        <item x="1147"/>
        <item x="902"/>
        <item x="1291"/>
        <item x="976"/>
        <item x="1273"/>
        <item x="1277"/>
        <item x="975"/>
        <item x="1176"/>
        <item x="1097"/>
        <item x="1150"/>
        <item x="1221"/>
        <item x="1230"/>
        <item x="1307"/>
        <item x="968"/>
        <item x="923"/>
        <item x="1201"/>
        <item x="1026"/>
        <item x="1073"/>
        <item x="324"/>
        <item x="1309"/>
        <item x="1094"/>
        <item x="1192"/>
        <item x="1217"/>
        <item x="1160"/>
        <item x="1029"/>
        <item x="1333"/>
        <item x="1326"/>
        <item x="1170"/>
        <item x="273"/>
        <item x="1295"/>
        <item x="1310"/>
        <item x="563"/>
        <item x="1057"/>
        <item x="1109"/>
        <item x="928"/>
        <item x="649"/>
        <item x="966"/>
        <item x="910"/>
        <item x="392"/>
        <item x="1227"/>
        <item x="1233"/>
        <item x="1300"/>
        <item x="299"/>
        <item x="1165"/>
        <item x="1265"/>
        <item x="1203"/>
        <item x="1098"/>
        <item x="1182"/>
        <item x="1334"/>
        <item x="318"/>
        <item x="1232"/>
        <item x="913"/>
        <item x="1185"/>
        <item x="1056"/>
        <item x="1200"/>
        <item x="1039"/>
        <item x="240"/>
        <item x="952"/>
        <item x="1031"/>
        <item x="1332"/>
        <item x="1130"/>
        <item x="1089"/>
        <item x="279"/>
        <item x="542"/>
        <item x="1236"/>
        <item x="1033"/>
        <item x="1043"/>
        <item x="832"/>
        <item x="365"/>
        <item x="1195"/>
        <item x="1125"/>
        <item x="1194"/>
        <item x="395"/>
        <item x="1123"/>
        <item x="1301"/>
        <item x="1314"/>
        <item x="939"/>
        <item x="439"/>
        <item x="272"/>
        <item x="628"/>
        <item x="1103"/>
        <item x="1104"/>
        <item x="1270"/>
        <item x="313"/>
        <item x="1235"/>
        <item x="1025"/>
        <item x="1151"/>
        <item x="1133"/>
        <item x="1276"/>
        <item x="1260"/>
        <item x="881"/>
        <item x="268"/>
        <item x="919"/>
        <item x="1069"/>
        <item x="400"/>
        <item x="290"/>
        <item x="988"/>
        <item x="996"/>
        <item x="1014"/>
        <item x="1074"/>
        <item x="1325"/>
        <item x="916"/>
        <item x="899"/>
        <item x="1163"/>
        <item x="920"/>
        <item x="1149"/>
        <item x="985"/>
        <item x="1038"/>
        <item x="1322"/>
        <item x="962"/>
        <item x="1012"/>
        <item x="1193"/>
        <item x="1100"/>
        <item x="1296"/>
        <item x="908"/>
        <item x="489"/>
        <item x="1061"/>
        <item x="1202"/>
        <item x="261"/>
        <item x="882"/>
        <item x="1058"/>
        <item x="285"/>
        <item x="1067"/>
        <item x="515"/>
        <item x="1010"/>
        <item x="300"/>
        <item x="954"/>
        <item x="1220"/>
        <item x="340"/>
        <item x="1274"/>
        <item x="1019"/>
        <item x="1284"/>
        <item x="1157"/>
        <item x="1003"/>
        <item x="1191"/>
        <item x="1037"/>
        <item x="333"/>
        <item x="1078"/>
        <item x="900"/>
        <item x="1196"/>
        <item x="364"/>
        <item x="1293"/>
        <item x="287"/>
        <item x="1042"/>
        <item x="477"/>
        <item x="958"/>
        <item x="1032"/>
        <item x="387"/>
        <item x="306"/>
        <item x="426"/>
        <item x="698"/>
        <item x="447"/>
        <item x="1268"/>
        <item x="230"/>
        <item x="1180"/>
        <item x="429"/>
        <item x="1141"/>
        <item x="1289"/>
        <item x="883"/>
        <item x="1198"/>
        <item x="1209"/>
        <item x="1264"/>
        <item x="1280"/>
        <item x="1303"/>
        <item x="1324"/>
        <item x="1052"/>
        <item x="1256"/>
        <item x="559"/>
        <item x="1126"/>
        <item x="1321"/>
        <item x="1036"/>
        <item x="856"/>
        <item x="1070"/>
        <item x="1225"/>
        <item x="1319"/>
        <item x="1027"/>
        <item x="1288"/>
        <item x="1286"/>
        <item x="1154"/>
        <item x="898"/>
        <item x="1090"/>
        <item x="1267"/>
        <item x="1211"/>
        <item x="1205"/>
        <item x="1128"/>
        <item x="1199"/>
        <item x="1317"/>
        <item x="1102"/>
        <item x="1279"/>
        <item x="405"/>
        <item x="363"/>
        <item x="762"/>
        <item x="853"/>
        <item x="874"/>
        <item x="280"/>
        <item x="615"/>
        <item x="1024"/>
        <item x="359"/>
        <item x="317"/>
        <item x="1169"/>
        <item x="1172"/>
        <item x="859"/>
        <item x="1077"/>
        <item x="1101"/>
        <item x="982"/>
        <item x="1327"/>
        <item x="643"/>
        <item x="675"/>
        <item x="767"/>
        <item x="818"/>
        <item x="597"/>
        <item x="1311"/>
        <item x="565"/>
        <item x="863"/>
        <item x="593"/>
        <item x="491"/>
        <item x="1331"/>
        <item x="704"/>
        <item x="998"/>
        <item x="420"/>
        <item x="1308"/>
        <item x="507"/>
        <item x="825"/>
        <item x="1290"/>
        <item x="1213"/>
        <item x="1007"/>
        <item x="1156"/>
        <item x="1292"/>
        <item x="1016"/>
        <item x="1253"/>
        <item x="1099"/>
        <item x="294"/>
        <item x="604"/>
        <item x="1255"/>
        <item x="780"/>
        <item x="1105"/>
        <item x="905"/>
        <item x="219"/>
        <item x="370"/>
        <item x="434"/>
        <item x="699"/>
        <item x="1329"/>
        <item x="986"/>
        <item x="1112"/>
        <item x="1005"/>
        <item x="270"/>
        <item x="282"/>
        <item x="813"/>
        <item x="329"/>
        <item x="978"/>
        <item x="1106"/>
        <item x="878"/>
        <item x="1066"/>
        <item x="1266"/>
        <item x="1002"/>
        <item x="450"/>
        <item x="361"/>
        <item x="1064"/>
        <item x="921"/>
        <item x="943"/>
        <item x="393"/>
        <item x="309"/>
        <item x="1298"/>
        <item x="316"/>
        <item x="1299"/>
        <item x="907"/>
        <item x="995"/>
        <item x="251"/>
        <item x="192"/>
        <item x="829"/>
        <item x="979"/>
        <item x="946"/>
        <item x="335"/>
        <item x="257"/>
        <item x="837"/>
        <item x="1254"/>
        <item x="564"/>
        <item x="1238"/>
        <item x="787"/>
        <item x="1144"/>
        <item x="567"/>
        <item x="242"/>
        <item x="1059"/>
        <item x="358"/>
        <item x="869"/>
        <item x="924"/>
        <item x="736"/>
        <item x="991"/>
        <item x="1262"/>
        <item x="1328"/>
        <item x="424"/>
        <item x="1023"/>
        <item x="1129"/>
        <item x="1065"/>
        <item x="1040"/>
        <item x="1120"/>
        <item x="807"/>
        <item x="211"/>
        <item x="288"/>
        <item x="1243"/>
        <item x="892"/>
        <item x="468"/>
        <item x="351"/>
        <item x="880"/>
        <item x="765"/>
        <item x="711"/>
        <item x="339"/>
        <item x="1127"/>
        <item x="1190"/>
        <item x="232"/>
        <item x="1246"/>
        <item x="374"/>
        <item x="259"/>
        <item x="885"/>
        <item x="1283"/>
        <item x="861"/>
        <item x="305"/>
        <item x="798"/>
        <item x="390"/>
        <item x="811"/>
        <item x="357"/>
        <item x="1011"/>
        <item x="636"/>
        <item x="1244"/>
        <item x="345"/>
        <item x="377"/>
        <item x="254"/>
        <item x="969"/>
        <item x="293"/>
        <item x="388"/>
        <item x="1142"/>
        <item x="258"/>
        <item x="772"/>
        <item x="925"/>
        <item x="823"/>
        <item x="362"/>
        <item x="957"/>
        <item x="777"/>
        <item x="997"/>
        <item x="1278"/>
        <item x="453"/>
        <item x="720"/>
        <item x="347"/>
        <item x="249"/>
        <item x="839"/>
        <item x="1001"/>
        <item x="1018"/>
        <item x="999"/>
        <item x="663"/>
        <item x="266"/>
        <item x="1275"/>
        <item x="473"/>
        <item x="403"/>
        <item x="432"/>
        <item x="278"/>
        <item x="496"/>
        <item x="1330"/>
        <item x="901"/>
        <item x="830"/>
        <item x="376"/>
        <item x="332"/>
        <item x="399"/>
        <item x="741"/>
        <item x="739"/>
        <item x="1231"/>
        <item x="1028"/>
        <item x="381"/>
        <item x="613"/>
        <item x="1323"/>
        <item x="238"/>
        <item x="915"/>
        <item x="369"/>
        <item x="354"/>
        <item x="926"/>
        <item x="229"/>
        <item x="255"/>
        <item x="524"/>
        <item x="1320"/>
        <item x="706"/>
        <item x="972"/>
        <item x="397"/>
        <item x="367"/>
        <item x="1113"/>
        <item x="275"/>
        <item x="876"/>
        <item x="394"/>
        <item x="1228"/>
        <item x="247"/>
        <item x="855"/>
        <item x="980"/>
        <item x="561"/>
        <item x="785"/>
        <item x="417"/>
        <item x="380"/>
        <item x="1215"/>
        <item x="1259"/>
        <item x="725"/>
        <item x="774"/>
        <item x="246"/>
        <item x="460"/>
        <item x="371"/>
        <item x="871"/>
        <item x="664"/>
        <item x="854"/>
        <item x="833"/>
        <item x="849"/>
        <item x="1186"/>
        <item x="852"/>
        <item x="809"/>
        <item x="304"/>
        <item x="373"/>
        <item x="847"/>
        <item x="714"/>
        <item x="436"/>
        <item x="751"/>
        <item x="912"/>
        <item x="497"/>
        <item x="132"/>
        <item x="799"/>
        <item x="791"/>
        <item x="379"/>
        <item x="993"/>
        <item x="1143"/>
        <item x="577"/>
        <item x="679"/>
        <item x="244"/>
        <item x="269"/>
        <item x="319"/>
        <item x="984"/>
        <item x="842"/>
        <item x="827"/>
        <item x="865"/>
        <item x="284"/>
        <item x="350"/>
        <item x="421"/>
        <item x="989"/>
        <item x="651"/>
        <item x="1171"/>
        <item x="401"/>
        <item x="234"/>
        <item x="724"/>
        <item x="821"/>
        <item x="312"/>
        <item x="385"/>
        <item x="820"/>
        <item x="1137"/>
        <item x="334"/>
        <item x="681"/>
        <item x="666"/>
        <item x="190"/>
        <item x="480"/>
        <item x="295"/>
        <item x="1082"/>
        <item x="286"/>
        <item x="303"/>
        <item x="710"/>
        <item x="321"/>
        <item x="481"/>
        <item x="808"/>
        <item x="346"/>
        <item x="792"/>
        <item x="897"/>
        <item x="1166"/>
        <item x="688"/>
        <item x="755"/>
        <item x="384"/>
        <item x="455"/>
        <item x="803"/>
        <item x="502"/>
        <item x="960"/>
        <item x="352"/>
        <item x="1216"/>
        <item x="941"/>
        <item x="836"/>
        <item x="419"/>
        <item x="942"/>
        <item x="589"/>
        <item x="368"/>
        <item x="1153"/>
        <item x="308"/>
        <item x="500"/>
        <item x="586"/>
        <item x="292"/>
        <item x="737"/>
        <item x="348"/>
        <item x="137"/>
        <item x="353"/>
        <item x="383"/>
        <item x="422"/>
        <item x="486"/>
        <item x="929"/>
        <item x="445"/>
        <item x="438"/>
        <item x="1257"/>
        <item x="378"/>
        <item x="410"/>
        <item x="909"/>
        <item x="1234"/>
        <item x="845"/>
        <item x="709"/>
        <item x="389"/>
        <item x="225"/>
        <item x="634"/>
        <item x="360"/>
        <item x="652"/>
        <item x="857"/>
        <item x="1108"/>
        <item x="406"/>
        <item x="237"/>
        <item x="239"/>
        <item x="431"/>
        <item x="1241"/>
        <item x="1022"/>
        <item x="265"/>
        <item x="1219"/>
        <item x="452"/>
        <item x="191"/>
        <item x="956"/>
        <item x="1132"/>
        <item x="276"/>
        <item x="747"/>
        <item x="834"/>
        <item x="411"/>
        <item x="625"/>
        <item x="256"/>
        <item x="786"/>
        <item x="283"/>
        <item x="570"/>
        <item x="1054"/>
        <item x="646"/>
        <item x="1247"/>
        <item x="467"/>
        <item x="692"/>
        <item x="427"/>
        <item x="331"/>
        <item x="794"/>
        <item x="683"/>
        <item x="981"/>
        <item x="183"/>
        <item x="298"/>
        <item x="770"/>
        <item x="454"/>
        <item x="973"/>
        <item x="983"/>
        <item x="788"/>
        <item x="1250"/>
        <item x="1034"/>
        <item x="514"/>
        <item x="1214"/>
        <item x="1041"/>
        <item x="891"/>
        <item x="773"/>
        <item x="1076"/>
        <item x="1148"/>
        <item x="1223"/>
        <item x="844"/>
        <item x="1049"/>
        <item x="639"/>
        <item x="868"/>
        <item x="197"/>
        <item x="1161"/>
        <item x="404"/>
        <item x="366"/>
        <item x="1224"/>
        <item x="425"/>
        <item x="164"/>
        <item x="252"/>
        <item x="1222"/>
        <item x="175"/>
        <item x="744"/>
        <item x="356"/>
        <item x="326"/>
        <item x="277"/>
        <item x="801"/>
        <item x="686"/>
        <item x="264"/>
        <item x="386"/>
        <item x="213"/>
        <item x="1237"/>
        <item x="783"/>
        <item x="391"/>
        <item x="226"/>
        <item x="848"/>
        <item x="1006"/>
        <item x="934"/>
        <item x="402"/>
        <item x="1121"/>
        <item x="705"/>
        <item x="886"/>
        <item x="212"/>
        <item x="117"/>
        <item x="43"/>
        <item x="771"/>
        <item x="322"/>
        <item x="215"/>
        <item x="782"/>
        <item x="703"/>
        <item x="1"/>
        <item x="217"/>
        <item x="793"/>
        <item x="635"/>
        <item x="88"/>
        <item x="662"/>
        <item x="301"/>
        <item x="1206"/>
        <item x="789"/>
        <item x="1093"/>
        <item x="375"/>
        <item x="323"/>
        <item x="749"/>
        <item x="1189"/>
        <item x="60"/>
        <item x="713"/>
        <item x="750"/>
        <item x="620"/>
        <item x="1248"/>
        <item x="111"/>
        <item x="65"/>
        <item x="914"/>
        <item x="337"/>
        <item x="26"/>
        <item x="732"/>
        <item x="107"/>
        <item x="1084"/>
        <item x="779"/>
        <item x="1107"/>
        <item x="181"/>
        <item x="210"/>
        <item x="672"/>
        <item x="1269"/>
        <item x="1136"/>
        <item x="201"/>
        <item x="49"/>
        <item x="1062"/>
        <item x="835"/>
        <item x="601"/>
        <item x="718"/>
        <item x="1046"/>
        <item x="872"/>
        <item x="858"/>
        <item x="800"/>
        <item x="22"/>
        <item x="32"/>
        <item x="245"/>
        <item x="757"/>
        <item x="199"/>
        <item x="588"/>
        <item x="336"/>
        <item x="1168"/>
        <item x="735"/>
        <item x="657"/>
        <item x="671"/>
        <item x="935"/>
        <item x="806"/>
        <item x="860"/>
        <item x="717"/>
        <item x="790"/>
        <item x="202"/>
        <item x="170"/>
        <item x="650"/>
        <item x="607"/>
        <item x="47"/>
        <item x="591"/>
        <item x="80"/>
        <item x="248"/>
        <item x="330"/>
        <item x="141"/>
        <item x="888"/>
        <item x="338"/>
        <item x="1086"/>
        <item x="890"/>
        <item x="701"/>
        <item x="35"/>
        <item x="344"/>
        <item x="1197"/>
        <item x="585"/>
        <item x="355"/>
        <item x="1226"/>
        <item x="669"/>
        <item x="1134"/>
        <item x="21"/>
        <item x="723"/>
        <item x="456"/>
        <item x="812"/>
        <item x="67"/>
        <item x="951"/>
        <item x="443"/>
        <item x="1178"/>
        <item x="36"/>
        <item x="157"/>
        <item x="1060"/>
        <item x="1083"/>
        <item x="342"/>
        <item x="84"/>
        <item x="1145"/>
        <item x="927"/>
        <item x="1114"/>
        <item x="804"/>
        <item x="235"/>
        <item x="349"/>
        <item x="204"/>
        <item x="558"/>
        <item x="1072"/>
        <item x="101"/>
        <item x="176"/>
        <item x="5"/>
        <item x="992"/>
        <item x="174"/>
        <item x="520"/>
        <item x="409"/>
        <item x="802"/>
        <item x="938"/>
        <item x="291"/>
        <item x="382"/>
        <item x="82"/>
        <item x="228"/>
        <item x="893"/>
        <item x="314"/>
        <item x="612"/>
        <item x="1055"/>
        <item x="781"/>
        <item x="766"/>
        <item x="1207"/>
        <item x="161"/>
        <item x="408"/>
        <item x="733"/>
        <item x="127"/>
        <item x="159"/>
        <item x="687"/>
        <item x="596"/>
        <item x="150"/>
        <item x="203"/>
        <item x="1096"/>
        <item x="167"/>
        <item x="222"/>
        <item x="551"/>
        <item x="44"/>
        <item x="534"/>
        <item x="187"/>
        <item x="742"/>
        <item x="753"/>
        <item x="207"/>
        <item x="764"/>
        <item x="1261"/>
        <item x="16"/>
        <item x="1173"/>
        <item x="428"/>
        <item x="25"/>
        <item x="629"/>
        <item x="311"/>
        <item x="1146"/>
        <item x="1210"/>
        <item x="734"/>
        <item x="193"/>
        <item x="831"/>
        <item x="665"/>
        <item x="97"/>
        <item x="50"/>
        <item x="1164"/>
        <item x="851"/>
        <item x="1122"/>
        <item x="54"/>
        <item x="41"/>
        <item x="626"/>
        <item x="606"/>
        <item x="884"/>
        <item x="124"/>
        <item x="169"/>
        <item x="1075"/>
        <item x="139"/>
        <item x="1053"/>
        <item x="1187"/>
        <item x="708"/>
        <item x="2"/>
        <item x="224"/>
        <item x="1009"/>
        <item x="633"/>
        <item x="940"/>
        <item x="72"/>
        <item x="987"/>
        <item x="1044"/>
        <item x="1162"/>
        <item x="726"/>
        <item x="165"/>
        <item x="810"/>
        <item x="838"/>
        <item x="105"/>
        <item x="990"/>
        <item x="638"/>
        <item x="1017"/>
        <item x="1184"/>
        <item x="702"/>
        <item x="1251"/>
        <item x="200"/>
        <item x="37"/>
        <item x="1159"/>
        <item x="653"/>
        <item x="967"/>
        <item x="24"/>
        <item x="660"/>
        <item x="1249"/>
        <item x="40"/>
        <item x="678"/>
        <item x="180"/>
        <item x="970"/>
        <item x="98"/>
        <item x="320"/>
        <item x="722"/>
        <item x="689"/>
        <item x="1287"/>
        <item x="707"/>
        <item x="768"/>
        <item x="179"/>
        <item x="1208"/>
        <item x="728"/>
        <item x="38"/>
        <item x="550"/>
        <item x="4"/>
        <item x="533"/>
        <item x="598"/>
        <item x="182"/>
        <item x="1117"/>
        <item x="712"/>
        <item x="144"/>
        <item x="971"/>
        <item x="155"/>
        <item x="697"/>
        <item x="186"/>
        <item x="437"/>
        <item x="94"/>
        <item x="1167"/>
        <item x="184"/>
        <item x="673"/>
        <item x="28"/>
        <item x="571"/>
        <item x="752"/>
        <item x="343"/>
        <item x="746"/>
        <item x="63"/>
        <item x="243"/>
        <item x="889"/>
        <item x="624"/>
        <item x="693"/>
        <item x="61"/>
        <item x="315"/>
        <item x="241"/>
        <item x="656"/>
        <item x="581"/>
        <item x="206"/>
        <item x="71"/>
        <item x="965"/>
        <item x="896"/>
        <item x="654"/>
        <item x="1030"/>
        <item x="20"/>
        <item x="784"/>
        <item x="14"/>
        <item x="6"/>
        <item x="194"/>
        <item x="566"/>
        <item x="56"/>
        <item x="310"/>
        <item x="133"/>
        <item x="879"/>
        <item x="745"/>
        <item x="53"/>
        <item x="171"/>
        <item x="603"/>
        <item x="106"/>
        <item x="955"/>
        <item x="862"/>
        <item x="555"/>
        <item x="17"/>
        <item x="677"/>
        <item x="172"/>
        <item x="27"/>
        <item x="994"/>
        <item x="18"/>
        <item x="7"/>
        <item x="557"/>
        <item x="198"/>
        <item x="875"/>
        <item x="29"/>
        <item x="103"/>
        <item x="680"/>
        <item x="637"/>
        <item x="1048"/>
        <item x="160"/>
        <item x="1088"/>
        <item x="948"/>
        <item x="1138"/>
        <item x="1124"/>
        <item x="866"/>
        <item x="413"/>
        <item x="1079"/>
        <item x="1135"/>
        <item x="396"/>
        <item x="647"/>
        <item x="661"/>
        <item x="684"/>
        <item x="223"/>
        <item x="1118"/>
        <item x="149"/>
        <item x="289"/>
        <item x="727"/>
        <item x="10"/>
        <item x="281"/>
        <item x="572"/>
        <item x="816"/>
        <item x="208"/>
        <item x="115"/>
        <item x="227"/>
        <item x="574"/>
        <item x="146"/>
        <item x="528"/>
        <item x="579"/>
        <item x="622"/>
        <item x="796"/>
        <item x="659"/>
        <item x="527"/>
        <item x="521"/>
        <item x="9"/>
        <item x="3"/>
        <item x="641"/>
        <item x="168"/>
        <item x="569"/>
        <item x="695"/>
        <item x="166"/>
        <item x="930"/>
        <item x="116"/>
        <item x="644"/>
        <item x="66"/>
        <item x="895"/>
        <item x="945"/>
        <item x="932"/>
        <item x="795"/>
        <item x="1204"/>
        <item x="163"/>
        <item x="904"/>
        <item x="944"/>
        <item x="440"/>
        <item x="614"/>
        <item x="867"/>
        <item x="1081"/>
        <item x="743"/>
        <item x="42"/>
        <item x="52"/>
        <item x="797"/>
        <item x="1091"/>
        <item x="158"/>
        <item x="961"/>
        <item x="85"/>
        <item x="539"/>
        <item x="578"/>
        <item x="775"/>
        <item x="173"/>
        <item x="568"/>
        <item x="748"/>
        <item x="610"/>
        <item x="302"/>
        <item x="719"/>
        <item x="488"/>
        <item x="696"/>
        <item x="619"/>
        <item x="545"/>
        <item x="553"/>
        <item x="609"/>
        <item x="575"/>
        <item x="130"/>
        <item x="922"/>
        <item x="903"/>
        <item x="959"/>
        <item x="1188"/>
        <item x="815"/>
        <item x="583"/>
        <item x="1000"/>
        <item x="529"/>
        <item x="1229"/>
        <item x="271"/>
        <item x="894"/>
        <item x="573"/>
        <item x="433"/>
        <item x="154"/>
        <item x="543"/>
        <item x="1008"/>
        <item x="142"/>
        <item x="964"/>
        <item x="495"/>
        <item x="754"/>
        <item x="685"/>
        <item x="15"/>
        <item x="642"/>
        <item x="721"/>
        <item x="758"/>
        <item x="546"/>
        <item x="828"/>
        <item x="260"/>
        <item x="953"/>
        <item x="136"/>
        <item x="1212"/>
        <item x="498"/>
        <item x="1095"/>
        <item x="412"/>
        <item x="778"/>
        <item x="949"/>
        <item x="45"/>
        <item x="877"/>
        <item x="911"/>
        <item x="531"/>
        <item x="1252"/>
        <item x="594"/>
        <item x="1258"/>
        <item x="13"/>
        <item x="937"/>
        <item x="147"/>
        <item x="817"/>
        <item x="627"/>
        <item x="253"/>
        <item x="936"/>
        <item x="674"/>
        <item x="576"/>
        <item x="12"/>
        <item x="716"/>
        <item x="592"/>
        <item x="761"/>
        <item x="1183"/>
        <item x="121"/>
        <item x="8"/>
        <item x="267"/>
        <item x="645"/>
        <item x="759"/>
        <item x="205"/>
        <item x="562"/>
        <item x="540"/>
        <item x="462"/>
        <item x="140"/>
        <item x="307"/>
        <item x="632"/>
        <item x="112"/>
        <item x="617"/>
        <item x="92"/>
        <item x="129"/>
        <item x="843"/>
        <item x="535"/>
        <item x="177"/>
        <item x="1110"/>
        <item x="691"/>
        <item x="23"/>
        <item x="48"/>
        <item x="250"/>
        <item x="372"/>
        <item x="475"/>
        <item x="618"/>
        <item x="11"/>
        <item x="123"/>
        <item x="188"/>
        <item x="549"/>
        <item x="963"/>
        <item x="31"/>
        <item x="1021"/>
        <item x="738"/>
        <item x="640"/>
        <item x="1092"/>
        <item x="479"/>
        <item x="822"/>
        <item x="145"/>
        <item x="128"/>
        <item x="655"/>
        <item x="86"/>
        <item x="667"/>
        <item x="602"/>
        <item x="143"/>
        <item x="135"/>
        <item x="950"/>
        <item x="1004"/>
        <item x="125"/>
        <item x="19"/>
        <item x="819"/>
        <item x="1045"/>
        <item x="478"/>
        <item x="1304"/>
        <item x="850"/>
        <item x="538"/>
        <item x="525"/>
        <item x="1152"/>
        <item x="499"/>
        <item x="694"/>
        <item x="537"/>
        <item x="906"/>
        <item x="470"/>
        <item x="1085"/>
        <item x="580"/>
        <item x="1050"/>
        <item x="670"/>
        <item x="599"/>
        <item x="690"/>
        <item x="274"/>
        <item x="262"/>
        <item x="548"/>
        <item x="715"/>
        <item x="776"/>
        <item x="99"/>
        <item x="933"/>
        <item x="30"/>
        <item x="870"/>
        <item x="631"/>
        <item x="472"/>
        <item x="611"/>
        <item x="918"/>
        <item x="457"/>
        <item x="1174"/>
        <item x="518"/>
        <item x="109"/>
        <item x="91"/>
        <item x="231"/>
        <item x="236"/>
        <item x="464"/>
        <item x="600"/>
        <item x="523"/>
        <item x="729"/>
        <item x="841"/>
        <item x="824"/>
        <item x="864"/>
        <item x="119"/>
        <item x="108"/>
        <item x="532"/>
        <item x="582"/>
        <item x="233"/>
        <item x="485"/>
        <item x="517"/>
        <item x="887"/>
        <item x="590"/>
        <item x="78"/>
        <item x="1047"/>
        <item x="69"/>
        <item x="769"/>
        <item x="220"/>
        <item x="64"/>
        <item x="446"/>
        <item x="76"/>
        <item x="501"/>
        <item x="873"/>
        <item x="814"/>
        <item x="682"/>
        <item x="138"/>
        <item x="595"/>
        <item x="471"/>
        <item x="263"/>
        <item x="840"/>
        <item x="522"/>
        <item x="444"/>
        <item x="34"/>
        <item x="110"/>
        <item x="441"/>
        <item x="509"/>
        <item x="131"/>
        <item x="536"/>
        <item x="547"/>
        <item x="1035"/>
        <item x="458"/>
        <item x="466"/>
        <item x="216"/>
        <item x="451"/>
        <item x="516"/>
        <item x="668"/>
        <item x="122"/>
        <item x="552"/>
        <item x="608"/>
        <item x="541"/>
        <item x="554"/>
        <item x="482"/>
        <item x="493"/>
        <item x="621"/>
        <item x="805"/>
        <item x="0"/>
        <item x="151"/>
        <item x="917"/>
        <item x="513"/>
        <item x="494"/>
        <item x="33"/>
        <item x="826"/>
        <item x="113"/>
        <item x="505"/>
        <item x="846"/>
        <item x="740"/>
        <item x="93"/>
        <item x="89"/>
        <item x="118"/>
        <item x="587"/>
        <item x="492"/>
        <item x="484"/>
        <item x="511"/>
        <item x="209"/>
        <item x="68"/>
        <item x="512"/>
        <item x="74"/>
        <item x="156"/>
        <item x="102"/>
        <item x="90"/>
        <item x="448"/>
        <item x="731"/>
        <item x="476"/>
        <item x="469"/>
        <item x="114"/>
        <item x="474"/>
        <item x="430"/>
        <item x="152"/>
        <item x="79"/>
        <item x="760"/>
        <item x="96"/>
        <item x="148"/>
        <item x="544"/>
        <item x="700"/>
        <item x="490"/>
        <item x="416"/>
        <item x="185"/>
        <item x="730"/>
        <item x="100"/>
        <item x="560"/>
        <item x="1239"/>
        <item x="584"/>
        <item x="87"/>
        <item x="55"/>
        <item x="178"/>
        <item x="530"/>
        <item x="75"/>
        <item x="630"/>
        <item x="218"/>
        <item x="81"/>
        <item x="487"/>
        <item x="435"/>
        <item x="415"/>
        <item x="58"/>
        <item x="104"/>
        <item x="134"/>
        <item x="463"/>
        <item x="483"/>
        <item x="423"/>
        <item x="459"/>
        <item x="508"/>
        <item x="442"/>
        <item x="51"/>
        <item x="449"/>
        <item x="59"/>
        <item x="120"/>
        <item x="195"/>
        <item x="763"/>
        <item x="616"/>
        <item x="648"/>
        <item x="39"/>
        <item x="196"/>
        <item x="658"/>
        <item x="221"/>
        <item x="676"/>
        <item x="77"/>
        <item x="214"/>
        <item x="46"/>
        <item x="1302"/>
        <item x="162"/>
        <item x="189"/>
        <item x="465"/>
        <item x="526"/>
        <item x="556"/>
        <item x="605"/>
        <item x="70"/>
        <item x="126"/>
        <item x="510"/>
        <item x="95"/>
        <item x="418"/>
        <item x="461"/>
        <item x="756"/>
        <item x="73"/>
        <item x="407"/>
        <item x="153"/>
        <item x="504"/>
        <item x="503"/>
        <item x="414"/>
        <item x="519"/>
        <item x="623"/>
        <item x="83"/>
        <item x="57"/>
        <item x="506"/>
        <item x="62"/>
        <item x="39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9">
        <item x="41"/>
        <item x="39"/>
        <item x="43"/>
        <item x="47"/>
        <item x="21"/>
        <item x="35"/>
        <item x="44"/>
        <item x="31"/>
        <item x="45"/>
        <item x="40"/>
        <item x="6"/>
        <item x="20"/>
        <item x="34"/>
        <item x="42"/>
        <item x="3"/>
        <item x="4"/>
        <item x="23"/>
        <item x="38"/>
        <item x="26"/>
        <item x="17"/>
        <item x="32"/>
        <item x="33"/>
        <item x="37"/>
        <item x="36"/>
        <item x="25"/>
        <item x="18"/>
        <item x="9"/>
        <item x="29"/>
        <item x="1"/>
        <item x="27"/>
        <item x="19"/>
        <item x="30"/>
        <item x="28"/>
        <item x="14"/>
        <item x="2"/>
        <item x="16"/>
        <item x="0"/>
        <item x="22"/>
        <item x="24"/>
        <item x="11"/>
        <item x="13"/>
        <item x="8"/>
        <item x="5"/>
        <item x="12"/>
        <item x="15"/>
        <item x="10"/>
        <item x="7"/>
        <item x="46"/>
        <item t="default"/>
      </items>
    </pivotField>
  </pivotFields>
  <rowFields count="1">
    <field x="16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BA1C" fld="3" subtotal="average" baseField="16" baseItem="0"/>
    <dataField name="Average of BMI" fld="2" subtotal="average" baseField="16" baseItem="0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658A4-6AD1-4059-85FB-1E8395AECB35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Age">
  <location ref="A3:B52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9">
        <item x="41"/>
        <item x="39"/>
        <item x="43"/>
        <item x="47"/>
        <item x="21"/>
        <item x="35"/>
        <item x="44"/>
        <item x="31"/>
        <item x="45"/>
        <item x="40"/>
        <item x="6"/>
        <item x="20"/>
        <item x="34"/>
        <item x="42"/>
        <item x="3"/>
        <item x="4"/>
        <item x="23"/>
        <item x="38"/>
        <item x="26"/>
        <item x="17"/>
        <item x="32"/>
        <item x="33"/>
        <item x="37"/>
        <item x="36"/>
        <item x="25"/>
        <item x="18"/>
        <item x="9"/>
        <item x="29"/>
        <item x="1"/>
        <item x="27"/>
        <item x="19"/>
        <item x="30"/>
        <item x="28"/>
        <item x="14"/>
        <item x="2"/>
        <item x="16"/>
        <item x="0"/>
        <item x="22"/>
        <item x="24"/>
        <item x="11"/>
        <item x="13"/>
        <item x="8"/>
        <item x="5"/>
        <item x="12"/>
        <item x="15"/>
        <item x="10"/>
        <item x="7"/>
        <item x="46"/>
        <item t="default"/>
      </items>
    </pivotField>
  </pivotFields>
  <rowFields count="1">
    <field x="16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Average of Charges" fld="12" subtotal="average" baseField="16" baseItem="0"/>
  </dataFields>
  <formats count="1">
    <format dxfId="1">
      <pivotArea collapsedLevelsAreSubtotals="1" fieldPosition="0">
        <references count="1">
          <reference field="16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36"/>
  <sheetViews>
    <sheetView workbookViewId="0">
      <selection activeCell="D1" sqref="D1"/>
    </sheetView>
  </sheetViews>
  <sheetFormatPr defaultColWidth="14.42578125" defaultRowHeight="15" customHeight="1" x14ac:dyDescent="0.25"/>
  <cols>
    <col min="1" max="1" width="21" customWidth="1"/>
    <col min="2" max="2" width="35.85546875" customWidth="1"/>
    <col min="3" max="3" width="18.28515625" bestFit="1" customWidth="1"/>
    <col min="4" max="5" width="28.7109375" customWidth="1"/>
    <col min="6" max="7" width="8.7109375" customWidth="1"/>
    <col min="8" max="8" width="8.5703125" customWidth="1"/>
    <col min="9" max="26" width="8.7109375" customWidth="1"/>
  </cols>
  <sheetData>
    <row r="1" spans="1:5" ht="19.5" customHeight="1" x14ac:dyDescent="0.25">
      <c r="A1" s="12" t="s">
        <v>0</v>
      </c>
      <c r="B1" s="12" t="s">
        <v>7744</v>
      </c>
      <c r="C1" s="12" t="s">
        <v>1</v>
      </c>
      <c r="D1" s="12" t="s">
        <v>2</v>
      </c>
      <c r="E1" s="12" t="s">
        <v>3</v>
      </c>
    </row>
    <row r="2" spans="1:5" ht="15" customHeight="1" x14ac:dyDescent="0.25">
      <c r="A2" s="13" t="s">
        <v>45</v>
      </c>
      <c r="B2" s="13" t="s">
        <v>2380</v>
      </c>
      <c r="C2" s="11" t="s">
        <v>4715</v>
      </c>
      <c r="D2" s="11" t="s">
        <v>6719</v>
      </c>
      <c r="E2" s="11"/>
    </row>
    <row r="3" spans="1:5" ht="15" customHeight="1" x14ac:dyDescent="0.25">
      <c r="A3" s="13" t="s">
        <v>46</v>
      </c>
      <c r="B3" s="13" t="s">
        <v>2381</v>
      </c>
      <c r="C3" s="11" t="s">
        <v>4716</v>
      </c>
      <c r="D3" s="11" t="s">
        <v>6720</v>
      </c>
      <c r="E3" s="11" t="s">
        <v>7745</v>
      </c>
    </row>
    <row r="4" spans="1:5" ht="15" customHeight="1" x14ac:dyDescent="0.25">
      <c r="A4" s="13" t="s">
        <v>47</v>
      </c>
      <c r="B4" s="13" t="s">
        <v>2382</v>
      </c>
      <c r="C4" s="11" t="s">
        <v>4717</v>
      </c>
      <c r="D4" s="11" t="s">
        <v>6721</v>
      </c>
      <c r="E4" s="11"/>
    </row>
    <row r="5" spans="1:5" ht="15" customHeight="1" x14ac:dyDescent="0.25">
      <c r="A5" s="13" t="s">
        <v>48</v>
      </c>
      <c r="B5" s="13" t="s">
        <v>2383</v>
      </c>
      <c r="C5" s="11" t="s">
        <v>4718</v>
      </c>
      <c r="D5" s="11" t="s">
        <v>6722</v>
      </c>
      <c r="E5" s="11" t="s">
        <v>7746</v>
      </c>
    </row>
    <row r="6" spans="1:5" ht="15" customHeight="1" x14ac:dyDescent="0.25">
      <c r="A6" s="13" t="s">
        <v>49</v>
      </c>
      <c r="B6" s="13" t="s">
        <v>2384</v>
      </c>
      <c r="C6" s="11" t="s">
        <v>4719</v>
      </c>
      <c r="D6" s="11" t="s">
        <v>6723</v>
      </c>
      <c r="E6" s="11" t="s">
        <v>7746</v>
      </c>
    </row>
    <row r="7" spans="1:5" ht="15" customHeight="1" x14ac:dyDescent="0.25">
      <c r="A7" s="13" t="s">
        <v>50</v>
      </c>
      <c r="B7" s="13" t="s">
        <v>2385</v>
      </c>
      <c r="C7" s="11" t="s">
        <v>4720</v>
      </c>
      <c r="D7" s="11" t="s">
        <v>6724</v>
      </c>
      <c r="E7" s="11" t="s">
        <v>7747</v>
      </c>
    </row>
    <row r="8" spans="1:5" ht="15" customHeight="1" x14ac:dyDescent="0.25">
      <c r="A8" s="13" t="s">
        <v>51</v>
      </c>
      <c r="B8" s="13" t="s">
        <v>2386</v>
      </c>
      <c r="C8" s="11" t="s">
        <v>4721</v>
      </c>
      <c r="D8" s="11" t="s">
        <v>6725</v>
      </c>
      <c r="E8" s="11"/>
    </row>
    <row r="9" spans="1:5" ht="15" customHeight="1" x14ac:dyDescent="0.25">
      <c r="A9" s="13" t="s">
        <v>52</v>
      </c>
      <c r="B9" s="13" t="s">
        <v>2387</v>
      </c>
      <c r="C9" s="11" t="s">
        <v>4722</v>
      </c>
      <c r="D9" s="11" t="s">
        <v>6726</v>
      </c>
      <c r="E9" s="11"/>
    </row>
    <row r="10" spans="1:5" ht="15" customHeight="1" x14ac:dyDescent="0.25">
      <c r="A10" s="13" t="s">
        <v>53</v>
      </c>
      <c r="B10" s="13" t="s">
        <v>2388</v>
      </c>
      <c r="C10" s="11" t="s">
        <v>4723</v>
      </c>
      <c r="D10" s="11" t="s">
        <v>6727</v>
      </c>
      <c r="E10" s="11" t="s">
        <v>7748</v>
      </c>
    </row>
    <row r="11" spans="1:5" ht="15" customHeight="1" x14ac:dyDescent="0.25">
      <c r="A11" s="13" t="s">
        <v>54</v>
      </c>
      <c r="B11" s="13" t="s">
        <v>2389</v>
      </c>
      <c r="C11" s="11" t="s">
        <v>4724</v>
      </c>
      <c r="D11" s="11" t="s">
        <v>6728</v>
      </c>
      <c r="E11" s="11" t="s">
        <v>7749</v>
      </c>
    </row>
    <row r="12" spans="1:5" ht="15" customHeight="1" x14ac:dyDescent="0.25">
      <c r="A12" s="13" t="s">
        <v>55</v>
      </c>
      <c r="B12" s="13" t="s">
        <v>2390</v>
      </c>
      <c r="C12" s="11" t="s">
        <v>4725</v>
      </c>
      <c r="D12" s="11" t="s">
        <v>6729</v>
      </c>
      <c r="E12" s="11" t="s">
        <v>7750</v>
      </c>
    </row>
    <row r="13" spans="1:5" ht="15" customHeight="1" x14ac:dyDescent="0.25">
      <c r="A13" s="13" t="s">
        <v>56</v>
      </c>
      <c r="B13" s="13" t="s">
        <v>2391</v>
      </c>
      <c r="C13" s="11" t="s">
        <v>4726</v>
      </c>
      <c r="D13" s="11" t="s">
        <v>6730</v>
      </c>
      <c r="E13" s="11" t="s">
        <v>7746</v>
      </c>
    </row>
    <row r="14" spans="1:5" ht="15" customHeight="1" x14ac:dyDescent="0.25">
      <c r="A14" s="13" t="s">
        <v>57</v>
      </c>
      <c r="B14" s="13" t="s">
        <v>2392</v>
      </c>
      <c r="C14" s="11" t="s">
        <v>4727</v>
      </c>
      <c r="D14" s="11" t="s">
        <v>6731</v>
      </c>
      <c r="E14" s="11" t="s">
        <v>7746</v>
      </c>
    </row>
    <row r="15" spans="1:5" ht="15" customHeight="1" x14ac:dyDescent="0.25">
      <c r="A15" s="13" t="s">
        <v>58</v>
      </c>
      <c r="B15" s="13" t="s">
        <v>2393</v>
      </c>
      <c r="C15" s="11" t="s">
        <v>4728</v>
      </c>
      <c r="D15" s="11" t="s">
        <v>6732</v>
      </c>
      <c r="E15" s="11" t="s">
        <v>7746</v>
      </c>
    </row>
    <row r="16" spans="1:5" ht="15" customHeight="1" x14ac:dyDescent="0.25">
      <c r="A16" s="13" t="s">
        <v>59</v>
      </c>
      <c r="B16" s="13" t="s">
        <v>2394</v>
      </c>
      <c r="C16" s="11" t="s">
        <v>4729</v>
      </c>
      <c r="D16" s="11" t="s">
        <v>6733</v>
      </c>
      <c r="E16" s="11" t="s">
        <v>7751</v>
      </c>
    </row>
    <row r="17" spans="1:5" ht="15" customHeight="1" x14ac:dyDescent="0.25">
      <c r="A17" s="13" t="s">
        <v>60</v>
      </c>
      <c r="B17" s="13" t="s">
        <v>2395</v>
      </c>
      <c r="C17" s="11" t="s">
        <v>4730</v>
      </c>
      <c r="D17" s="11" t="s">
        <v>6734</v>
      </c>
      <c r="E17" s="11" t="s">
        <v>7746</v>
      </c>
    </row>
    <row r="18" spans="1:5" ht="15" customHeight="1" x14ac:dyDescent="0.25">
      <c r="A18" s="13" t="s">
        <v>61</v>
      </c>
      <c r="B18" s="13" t="s">
        <v>2396</v>
      </c>
      <c r="C18" s="11" t="s">
        <v>4731</v>
      </c>
      <c r="D18" s="11" t="s">
        <v>6735</v>
      </c>
      <c r="E18" s="11" t="s">
        <v>7752</v>
      </c>
    </row>
    <row r="19" spans="1:5" ht="15" customHeight="1" x14ac:dyDescent="0.25">
      <c r="A19" s="13" t="s">
        <v>62</v>
      </c>
      <c r="B19" s="13" t="s">
        <v>2397</v>
      </c>
      <c r="C19" s="11" t="s">
        <v>4732</v>
      </c>
      <c r="D19" s="11" t="s">
        <v>6736</v>
      </c>
      <c r="E19" s="11" t="s">
        <v>7751</v>
      </c>
    </row>
    <row r="20" spans="1:5" ht="15" customHeight="1" x14ac:dyDescent="0.25">
      <c r="A20" s="13" t="s">
        <v>63</v>
      </c>
      <c r="B20" s="13" t="s">
        <v>2398</v>
      </c>
      <c r="C20" s="11" t="s">
        <v>4733</v>
      </c>
      <c r="D20" s="11" t="s">
        <v>6737</v>
      </c>
      <c r="E20" s="11" t="s">
        <v>7753</v>
      </c>
    </row>
    <row r="21" spans="1:5" ht="15.75" customHeight="1" x14ac:dyDescent="0.25">
      <c r="A21" s="13" t="s">
        <v>64</v>
      </c>
      <c r="B21" s="13" t="s">
        <v>2399</v>
      </c>
      <c r="C21" s="11" t="s">
        <v>4734</v>
      </c>
      <c r="D21" s="11" t="s">
        <v>6738</v>
      </c>
      <c r="E21" s="11" t="s">
        <v>7746</v>
      </c>
    </row>
    <row r="22" spans="1:5" ht="15.75" customHeight="1" x14ac:dyDescent="0.25">
      <c r="A22" s="13" t="s">
        <v>65</v>
      </c>
      <c r="B22" s="13" t="s">
        <v>2400</v>
      </c>
      <c r="C22" s="11" t="s">
        <v>4735</v>
      </c>
      <c r="D22" s="11" t="s">
        <v>6739</v>
      </c>
      <c r="E22" s="11" t="s">
        <v>7746</v>
      </c>
    </row>
    <row r="23" spans="1:5" ht="15.75" customHeight="1" x14ac:dyDescent="0.25">
      <c r="A23" s="13" t="s">
        <v>66</v>
      </c>
      <c r="B23" s="13" t="s">
        <v>2401</v>
      </c>
      <c r="C23" s="11" t="s">
        <v>4736</v>
      </c>
      <c r="D23" s="11" t="s">
        <v>6740</v>
      </c>
      <c r="E23" s="11" t="s">
        <v>7754</v>
      </c>
    </row>
    <row r="24" spans="1:5" ht="15.75" customHeight="1" x14ac:dyDescent="0.25">
      <c r="A24" s="13" t="s">
        <v>67</v>
      </c>
      <c r="B24" s="13" t="s">
        <v>2402</v>
      </c>
      <c r="C24" s="11" t="s">
        <v>4737</v>
      </c>
      <c r="D24" s="11" t="s">
        <v>6741</v>
      </c>
      <c r="E24" s="11" t="s">
        <v>7746</v>
      </c>
    </row>
    <row r="25" spans="1:5" ht="15.75" customHeight="1" x14ac:dyDescent="0.25">
      <c r="A25" s="13" t="s">
        <v>68</v>
      </c>
      <c r="B25" s="13" t="s">
        <v>2403</v>
      </c>
      <c r="C25" s="11" t="s">
        <v>4738</v>
      </c>
      <c r="D25" s="11" t="s">
        <v>6742</v>
      </c>
      <c r="E25" s="11" t="s">
        <v>7752</v>
      </c>
    </row>
    <row r="26" spans="1:5" ht="15.75" customHeight="1" x14ac:dyDescent="0.25">
      <c r="A26" s="13" t="s">
        <v>69</v>
      </c>
      <c r="B26" s="13" t="s">
        <v>2404</v>
      </c>
      <c r="C26" s="11" t="s">
        <v>4739</v>
      </c>
      <c r="D26" s="11" t="s">
        <v>6743</v>
      </c>
      <c r="E26" s="11" t="s">
        <v>7755</v>
      </c>
    </row>
    <row r="27" spans="1:5" ht="15.75" customHeight="1" x14ac:dyDescent="0.25">
      <c r="A27" s="13" t="s">
        <v>70</v>
      </c>
      <c r="B27" s="13" t="s">
        <v>2405</v>
      </c>
      <c r="C27" s="11" t="s">
        <v>4740</v>
      </c>
      <c r="D27" s="11" t="s">
        <v>6744</v>
      </c>
      <c r="E27" s="11" t="s">
        <v>7746</v>
      </c>
    </row>
    <row r="28" spans="1:5" ht="15.75" customHeight="1" x14ac:dyDescent="0.25">
      <c r="A28" s="13" t="s">
        <v>71</v>
      </c>
      <c r="B28" s="13" t="s">
        <v>2406</v>
      </c>
      <c r="C28" s="11" t="s">
        <v>4741</v>
      </c>
      <c r="D28" s="11" t="s">
        <v>6745</v>
      </c>
      <c r="E28" s="11" t="s">
        <v>7746</v>
      </c>
    </row>
    <row r="29" spans="1:5" ht="15.75" customHeight="1" x14ac:dyDescent="0.25">
      <c r="A29" s="13" t="s">
        <v>72</v>
      </c>
      <c r="B29" s="13" t="s">
        <v>2407</v>
      </c>
      <c r="C29" s="11" t="s">
        <v>4742</v>
      </c>
      <c r="D29" s="11" t="s">
        <v>6746</v>
      </c>
      <c r="E29" s="11" t="s">
        <v>7756</v>
      </c>
    </row>
    <row r="30" spans="1:5" ht="15.75" customHeight="1" x14ac:dyDescent="0.25">
      <c r="A30" s="13" t="s">
        <v>73</v>
      </c>
      <c r="B30" s="13" t="s">
        <v>2408</v>
      </c>
      <c r="C30" s="11" t="s">
        <v>4743</v>
      </c>
      <c r="D30" s="11" t="s">
        <v>6726</v>
      </c>
      <c r="E30" s="11" t="s">
        <v>7746</v>
      </c>
    </row>
    <row r="31" spans="1:5" ht="15.75" customHeight="1" x14ac:dyDescent="0.25">
      <c r="A31" s="13" t="s">
        <v>74</v>
      </c>
      <c r="B31" s="13" t="s">
        <v>2409</v>
      </c>
      <c r="C31" s="11" t="s">
        <v>4744</v>
      </c>
      <c r="D31" s="11" t="s">
        <v>6747</v>
      </c>
      <c r="E31" s="11" t="s">
        <v>7746</v>
      </c>
    </row>
    <row r="32" spans="1:5" ht="15.75" customHeight="1" x14ac:dyDescent="0.25">
      <c r="A32" s="13" t="s">
        <v>75</v>
      </c>
      <c r="B32" s="13" t="s">
        <v>2410</v>
      </c>
      <c r="C32" s="11" t="s">
        <v>4745</v>
      </c>
      <c r="D32" s="11" t="s">
        <v>6741</v>
      </c>
      <c r="E32" s="11" t="s">
        <v>7757</v>
      </c>
    </row>
    <row r="33" spans="1:5" ht="15.75" customHeight="1" x14ac:dyDescent="0.25">
      <c r="A33" s="13" t="s">
        <v>76</v>
      </c>
      <c r="B33" s="13" t="s">
        <v>2411</v>
      </c>
      <c r="C33" s="11" t="s">
        <v>4746</v>
      </c>
      <c r="D33" s="11" t="s">
        <v>6748</v>
      </c>
      <c r="E33" s="11" t="s">
        <v>7745</v>
      </c>
    </row>
    <row r="34" spans="1:5" ht="15.75" customHeight="1" x14ac:dyDescent="0.25">
      <c r="A34" s="13" t="s">
        <v>77</v>
      </c>
      <c r="B34" s="13" t="s">
        <v>2412</v>
      </c>
      <c r="C34" s="11" t="s">
        <v>4747</v>
      </c>
      <c r="D34" s="11" t="s">
        <v>6749</v>
      </c>
      <c r="E34" s="11" t="s">
        <v>7758</v>
      </c>
    </row>
    <row r="35" spans="1:5" ht="15.75" customHeight="1" x14ac:dyDescent="0.25">
      <c r="A35" s="13" t="s">
        <v>78</v>
      </c>
      <c r="B35" s="13" t="s">
        <v>2413</v>
      </c>
      <c r="C35" s="11" t="s">
        <v>4748</v>
      </c>
      <c r="D35" s="11" t="s">
        <v>6750</v>
      </c>
      <c r="E35" s="11" t="s">
        <v>7746</v>
      </c>
    </row>
    <row r="36" spans="1:5" ht="15.75" customHeight="1" x14ac:dyDescent="0.25">
      <c r="A36" s="13" t="s">
        <v>79</v>
      </c>
      <c r="B36" s="13" t="s">
        <v>2414</v>
      </c>
      <c r="C36" s="11" t="s">
        <v>4749</v>
      </c>
      <c r="D36" s="11" t="s">
        <v>6751</v>
      </c>
      <c r="E36" s="11" t="s">
        <v>7759</v>
      </c>
    </row>
    <row r="37" spans="1:5" ht="15.75" customHeight="1" x14ac:dyDescent="0.25">
      <c r="A37" s="13" t="s">
        <v>80</v>
      </c>
      <c r="B37" s="13" t="s">
        <v>2415</v>
      </c>
      <c r="C37" s="11" t="s">
        <v>4750</v>
      </c>
      <c r="D37" s="11" t="s">
        <v>6752</v>
      </c>
      <c r="E37" s="11" t="s">
        <v>7746</v>
      </c>
    </row>
    <row r="38" spans="1:5" ht="15.75" customHeight="1" x14ac:dyDescent="0.25">
      <c r="A38" s="13" t="s">
        <v>81</v>
      </c>
      <c r="B38" s="13" t="s">
        <v>2416</v>
      </c>
      <c r="C38" s="11" t="s">
        <v>4751</v>
      </c>
      <c r="D38" s="11" t="s">
        <v>6753</v>
      </c>
      <c r="E38" s="11" t="s">
        <v>7760</v>
      </c>
    </row>
    <row r="39" spans="1:5" ht="15.75" customHeight="1" x14ac:dyDescent="0.25">
      <c r="A39" s="13" t="s">
        <v>82</v>
      </c>
      <c r="B39" s="13" t="s">
        <v>2417</v>
      </c>
      <c r="C39" s="11" t="s">
        <v>4752</v>
      </c>
      <c r="D39" s="11" t="s">
        <v>6754</v>
      </c>
      <c r="E39" s="11" t="s">
        <v>7761</v>
      </c>
    </row>
    <row r="40" spans="1:5" ht="15.75" customHeight="1" x14ac:dyDescent="0.25">
      <c r="A40" s="13" t="s">
        <v>83</v>
      </c>
      <c r="B40" s="13" t="s">
        <v>2418</v>
      </c>
      <c r="C40" s="11" t="s">
        <v>4753</v>
      </c>
      <c r="D40" s="11" t="s">
        <v>6755</v>
      </c>
      <c r="E40" s="11" t="s">
        <v>7746</v>
      </c>
    </row>
    <row r="41" spans="1:5" ht="15.75" customHeight="1" x14ac:dyDescent="0.25">
      <c r="A41" s="13" t="s">
        <v>84</v>
      </c>
      <c r="B41" s="13" t="s">
        <v>2419</v>
      </c>
      <c r="C41" s="11" t="s">
        <v>4754</v>
      </c>
      <c r="D41" s="11" t="s">
        <v>6756</v>
      </c>
      <c r="E41" s="11" t="s">
        <v>7746</v>
      </c>
    </row>
    <row r="42" spans="1:5" ht="15.75" customHeight="1" x14ac:dyDescent="0.25">
      <c r="A42" s="13" t="s">
        <v>85</v>
      </c>
      <c r="B42" s="13" t="s">
        <v>2420</v>
      </c>
      <c r="C42" s="11" t="s">
        <v>4755</v>
      </c>
      <c r="D42" s="11" t="s">
        <v>6757</v>
      </c>
      <c r="E42" s="11" t="s">
        <v>7748</v>
      </c>
    </row>
    <row r="43" spans="1:5" ht="15.75" customHeight="1" x14ac:dyDescent="0.25">
      <c r="A43" s="13" t="s">
        <v>86</v>
      </c>
      <c r="B43" s="13" t="s">
        <v>2421</v>
      </c>
      <c r="C43" s="11" t="s">
        <v>4756</v>
      </c>
      <c r="D43" s="11" t="s">
        <v>6758</v>
      </c>
      <c r="E43" s="11" t="s">
        <v>7746</v>
      </c>
    </row>
    <row r="44" spans="1:5" ht="15.75" customHeight="1" x14ac:dyDescent="0.25">
      <c r="A44" s="13" t="s">
        <v>87</v>
      </c>
      <c r="B44" s="13" t="s">
        <v>2422</v>
      </c>
      <c r="C44" s="11" t="s">
        <v>4757</v>
      </c>
      <c r="D44" s="11" t="s">
        <v>6741</v>
      </c>
      <c r="E44" s="11" t="s">
        <v>7746</v>
      </c>
    </row>
    <row r="45" spans="1:5" ht="15.75" customHeight="1" x14ac:dyDescent="0.25">
      <c r="A45" s="13" t="s">
        <v>88</v>
      </c>
      <c r="B45" s="13" t="s">
        <v>2423</v>
      </c>
      <c r="C45" s="11" t="s">
        <v>4758</v>
      </c>
      <c r="D45" s="11" t="s">
        <v>6759</v>
      </c>
      <c r="E45" s="11" t="s">
        <v>7746</v>
      </c>
    </row>
    <row r="46" spans="1:5" ht="15.75" customHeight="1" x14ac:dyDescent="0.25">
      <c r="A46" s="13" t="s">
        <v>89</v>
      </c>
      <c r="B46" s="13" t="s">
        <v>2424</v>
      </c>
      <c r="C46" s="11" t="s">
        <v>4759</v>
      </c>
      <c r="D46" s="11" t="s">
        <v>6742</v>
      </c>
      <c r="E46" s="11" t="s">
        <v>7762</v>
      </c>
    </row>
    <row r="47" spans="1:5" ht="15.75" customHeight="1" x14ac:dyDescent="0.25">
      <c r="A47" s="13" t="s">
        <v>90</v>
      </c>
      <c r="B47" s="13" t="s">
        <v>2425</v>
      </c>
      <c r="C47" s="11" t="s">
        <v>4760</v>
      </c>
      <c r="D47" s="11" t="s">
        <v>6760</v>
      </c>
      <c r="E47" s="11" t="s">
        <v>7763</v>
      </c>
    </row>
    <row r="48" spans="1:5" ht="15.75" customHeight="1" x14ac:dyDescent="0.25">
      <c r="A48" s="13" t="s">
        <v>91</v>
      </c>
      <c r="B48" s="13" t="s">
        <v>2426</v>
      </c>
      <c r="C48" s="11" t="s">
        <v>4761</v>
      </c>
      <c r="D48" s="11" t="s">
        <v>6761</v>
      </c>
      <c r="E48" s="11" t="s">
        <v>7757</v>
      </c>
    </row>
    <row r="49" spans="1:5" ht="15.75" customHeight="1" x14ac:dyDescent="0.25">
      <c r="A49" s="13" t="s">
        <v>92</v>
      </c>
      <c r="B49" s="13" t="s">
        <v>2427</v>
      </c>
      <c r="C49" s="11" t="s">
        <v>4756</v>
      </c>
      <c r="D49" s="11" t="s">
        <v>6762</v>
      </c>
      <c r="E49" s="11" t="s">
        <v>7763</v>
      </c>
    </row>
    <row r="50" spans="1:5" ht="15.75" customHeight="1" x14ac:dyDescent="0.25">
      <c r="A50" s="13" t="s">
        <v>93</v>
      </c>
      <c r="B50" s="13" t="s">
        <v>2428</v>
      </c>
      <c r="C50" s="11" t="s">
        <v>4762</v>
      </c>
      <c r="D50" s="11" t="s">
        <v>6763</v>
      </c>
      <c r="E50" s="11" t="s">
        <v>7746</v>
      </c>
    </row>
    <row r="51" spans="1:5" ht="15.75" customHeight="1" x14ac:dyDescent="0.25">
      <c r="A51" s="13" t="s">
        <v>94</v>
      </c>
      <c r="B51" s="13" t="s">
        <v>2429</v>
      </c>
      <c r="C51" s="11" t="s">
        <v>4763</v>
      </c>
      <c r="D51" s="11" t="s">
        <v>6753</v>
      </c>
      <c r="E51" s="11" t="s">
        <v>7746</v>
      </c>
    </row>
    <row r="52" spans="1:5" ht="15.75" customHeight="1" x14ac:dyDescent="0.25">
      <c r="A52" s="13" t="s">
        <v>95</v>
      </c>
      <c r="B52" s="13" t="s">
        <v>2430</v>
      </c>
      <c r="C52" s="11" t="s">
        <v>4764</v>
      </c>
      <c r="D52" s="11" t="s">
        <v>6764</v>
      </c>
      <c r="E52" s="11" t="s">
        <v>7757</v>
      </c>
    </row>
    <row r="53" spans="1:5" ht="15.75" customHeight="1" x14ac:dyDescent="0.25">
      <c r="A53" s="13" t="s">
        <v>96</v>
      </c>
      <c r="B53" s="13" t="s">
        <v>2431</v>
      </c>
      <c r="C53" s="11" t="s">
        <v>4765</v>
      </c>
      <c r="D53" s="11" t="s">
        <v>6765</v>
      </c>
      <c r="E53" s="11" t="s">
        <v>7746</v>
      </c>
    </row>
    <row r="54" spans="1:5" ht="15.75" customHeight="1" x14ac:dyDescent="0.25">
      <c r="A54" s="13" t="s">
        <v>97</v>
      </c>
      <c r="B54" s="13" t="s">
        <v>2432</v>
      </c>
      <c r="C54" s="11" t="s">
        <v>4766</v>
      </c>
      <c r="D54" s="11" t="s">
        <v>6730</v>
      </c>
      <c r="E54" s="11" t="s">
        <v>7746</v>
      </c>
    </row>
    <row r="55" spans="1:5" ht="15.75" customHeight="1" x14ac:dyDescent="0.25">
      <c r="A55" s="13" t="s">
        <v>98</v>
      </c>
      <c r="B55" s="13" t="s">
        <v>2433</v>
      </c>
      <c r="C55" s="11" t="s">
        <v>4767</v>
      </c>
      <c r="D55" s="11" t="s">
        <v>6766</v>
      </c>
      <c r="E55" s="11" t="s">
        <v>7764</v>
      </c>
    </row>
    <row r="56" spans="1:5" ht="15.75" customHeight="1" x14ac:dyDescent="0.25">
      <c r="A56" s="13" t="s">
        <v>99</v>
      </c>
      <c r="B56" s="13" t="s">
        <v>2434</v>
      </c>
      <c r="C56" s="11" t="s">
        <v>4768</v>
      </c>
      <c r="D56" s="11" t="s">
        <v>6767</v>
      </c>
      <c r="E56" s="11" t="s">
        <v>7765</v>
      </c>
    </row>
    <row r="57" spans="1:5" ht="15.75" customHeight="1" x14ac:dyDescent="0.25">
      <c r="A57" s="13" t="s">
        <v>100</v>
      </c>
      <c r="B57" s="13" t="s">
        <v>2435</v>
      </c>
      <c r="C57" s="11" t="s">
        <v>4769</v>
      </c>
      <c r="D57" s="11" t="s">
        <v>6768</v>
      </c>
      <c r="E57" s="11" t="s">
        <v>7746</v>
      </c>
    </row>
    <row r="58" spans="1:5" ht="15.75" customHeight="1" x14ac:dyDescent="0.25">
      <c r="A58" s="13" t="s">
        <v>101</v>
      </c>
      <c r="B58" s="13" t="s">
        <v>2436</v>
      </c>
      <c r="C58" s="11" t="s">
        <v>4770</v>
      </c>
      <c r="D58" s="11" t="s">
        <v>6769</v>
      </c>
      <c r="E58" s="11" t="s">
        <v>7746</v>
      </c>
    </row>
    <row r="59" spans="1:5" ht="15.75" customHeight="1" x14ac:dyDescent="0.25">
      <c r="A59" s="13" t="s">
        <v>102</v>
      </c>
      <c r="B59" s="13" t="s">
        <v>2437</v>
      </c>
      <c r="C59" s="11" t="s">
        <v>4771</v>
      </c>
      <c r="D59" s="11" t="s">
        <v>6770</v>
      </c>
      <c r="E59" s="11" t="s">
        <v>7746</v>
      </c>
    </row>
    <row r="60" spans="1:5" ht="15.75" customHeight="1" x14ac:dyDescent="0.25">
      <c r="A60" s="13" t="s">
        <v>103</v>
      </c>
      <c r="B60" s="13" t="s">
        <v>2438</v>
      </c>
      <c r="C60" s="11" t="s">
        <v>4772</v>
      </c>
      <c r="D60" s="11" t="s">
        <v>6771</v>
      </c>
      <c r="E60" s="11" t="s">
        <v>7746</v>
      </c>
    </row>
    <row r="61" spans="1:5" ht="15.75" customHeight="1" x14ac:dyDescent="0.25">
      <c r="A61" s="13" t="s">
        <v>104</v>
      </c>
      <c r="B61" s="13" t="s">
        <v>2439</v>
      </c>
      <c r="C61" s="11" t="s">
        <v>4773</v>
      </c>
      <c r="D61" s="11" t="s">
        <v>6772</v>
      </c>
      <c r="E61" s="11" t="s">
        <v>7746</v>
      </c>
    </row>
    <row r="62" spans="1:5" ht="15.75" customHeight="1" x14ac:dyDescent="0.25">
      <c r="A62" s="13" t="s">
        <v>105</v>
      </c>
      <c r="B62" s="13" t="s">
        <v>2440</v>
      </c>
      <c r="C62" s="11" t="s">
        <v>4774</v>
      </c>
      <c r="D62" s="11" t="s">
        <v>6773</v>
      </c>
      <c r="E62" s="11" t="s">
        <v>7746</v>
      </c>
    </row>
    <row r="63" spans="1:5" ht="15.75" customHeight="1" x14ac:dyDescent="0.25">
      <c r="A63" s="13" t="s">
        <v>106</v>
      </c>
      <c r="B63" s="13" t="s">
        <v>2441</v>
      </c>
      <c r="C63" s="11" t="s">
        <v>4775</v>
      </c>
      <c r="D63" s="11" t="s">
        <v>6774</v>
      </c>
      <c r="E63" s="11" t="s">
        <v>7766</v>
      </c>
    </row>
    <row r="64" spans="1:5" ht="15.75" customHeight="1" x14ac:dyDescent="0.25">
      <c r="A64" s="13" t="s">
        <v>107</v>
      </c>
      <c r="B64" s="13" t="s">
        <v>2442</v>
      </c>
      <c r="C64" s="11" t="s">
        <v>4776</v>
      </c>
      <c r="D64" s="11" t="s">
        <v>6775</v>
      </c>
      <c r="E64" s="11" t="s">
        <v>7746</v>
      </c>
    </row>
    <row r="65" spans="1:5" ht="15.75" customHeight="1" x14ac:dyDescent="0.25">
      <c r="A65" s="13" t="s">
        <v>108</v>
      </c>
      <c r="B65" s="13" t="s">
        <v>2443</v>
      </c>
      <c r="C65" s="11" t="s">
        <v>4777</v>
      </c>
      <c r="D65" s="11" t="s">
        <v>6730</v>
      </c>
      <c r="E65" s="11" t="s">
        <v>7746</v>
      </c>
    </row>
    <row r="66" spans="1:5" ht="15.75" customHeight="1" x14ac:dyDescent="0.25">
      <c r="A66" s="13" t="s">
        <v>109</v>
      </c>
      <c r="B66" s="13" t="s">
        <v>2444</v>
      </c>
      <c r="C66" s="11" t="s">
        <v>4778</v>
      </c>
      <c r="D66" s="11" t="s">
        <v>6776</v>
      </c>
      <c r="E66" s="11" t="s">
        <v>7767</v>
      </c>
    </row>
    <row r="67" spans="1:5" ht="15.75" customHeight="1" x14ac:dyDescent="0.25">
      <c r="A67" s="13" t="s">
        <v>110</v>
      </c>
      <c r="B67" s="13" t="s">
        <v>2445</v>
      </c>
      <c r="C67" s="11" t="s">
        <v>4779</v>
      </c>
      <c r="D67" s="11" t="s">
        <v>6777</v>
      </c>
      <c r="E67" s="11" t="s">
        <v>7746</v>
      </c>
    </row>
    <row r="68" spans="1:5" ht="15.75" customHeight="1" x14ac:dyDescent="0.25">
      <c r="A68" s="13" t="s">
        <v>111</v>
      </c>
      <c r="B68" s="13" t="s">
        <v>2446</v>
      </c>
      <c r="C68" s="11" t="s">
        <v>4780</v>
      </c>
      <c r="D68" s="11" t="s">
        <v>6778</v>
      </c>
      <c r="E68" s="11" t="s">
        <v>7746</v>
      </c>
    </row>
    <row r="69" spans="1:5" ht="15.75" customHeight="1" x14ac:dyDescent="0.25">
      <c r="A69" s="13" t="s">
        <v>112</v>
      </c>
      <c r="B69" s="13" t="s">
        <v>2447</v>
      </c>
      <c r="C69" s="11" t="s">
        <v>4781</v>
      </c>
      <c r="D69" s="11" t="s">
        <v>6779</v>
      </c>
      <c r="E69" s="11" t="s">
        <v>7751</v>
      </c>
    </row>
    <row r="70" spans="1:5" ht="15.75" customHeight="1" x14ac:dyDescent="0.25">
      <c r="A70" s="13" t="s">
        <v>113</v>
      </c>
      <c r="B70" s="13" t="s">
        <v>2448</v>
      </c>
      <c r="C70" s="11" t="s">
        <v>4782</v>
      </c>
      <c r="D70" s="11" t="s">
        <v>6780</v>
      </c>
      <c r="E70" s="11" t="s">
        <v>7759</v>
      </c>
    </row>
    <row r="71" spans="1:5" ht="15.75" customHeight="1" x14ac:dyDescent="0.25">
      <c r="A71" s="13" t="s">
        <v>114</v>
      </c>
      <c r="B71" s="13" t="s">
        <v>2449</v>
      </c>
      <c r="C71" s="11" t="s">
        <v>4783</v>
      </c>
      <c r="D71" s="11" t="s">
        <v>6781</v>
      </c>
      <c r="E71" s="11" t="s">
        <v>7746</v>
      </c>
    </row>
    <row r="72" spans="1:5" ht="15.75" customHeight="1" x14ac:dyDescent="0.25">
      <c r="A72" s="13" t="s">
        <v>115</v>
      </c>
      <c r="B72" s="13" t="s">
        <v>2450</v>
      </c>
      <c r="C72" s="11" t="s">
        <v>4784</v>
      </c>
      <c r="D72" s="11" t="s">
        <v>6782</v>
      </c>
      <c r="E72" s="11" t="s">
        <v>7746</v>
      </c>
    </row>
    <row r="73" spans="1:5" ht="15.75" customHeight="1" x14ac:dyDescent="0.25">
      <c r="A73" s="13" t="s">
        <v>116</v>
      </c>
      <c r="B73" s="13" t="s">
        <v>2451</v>
      </c>
      <c r="C73" s="11" t="s">
        <v>4785</v>
      </c>
      <c r="D73" s="11" t="s">
        <v>6783</v>
      </c>
      <c r="E73" s="11" t="s">
        <v>7768</v>
      </c>
    </row>
    <row r="74" spans="1:5" ht="15.75" customHeight="1" x14ac:dyDescent="0.25">
      <c r="A74" s="13" t="s">
        <v>117</v>
      </c>
      <c r="B74" s="13" t="s">
        <v>2452</v>
      </c>
      <c r="C74" s="11" t="s">
        <v>4786</v>
      </c>
      <c r="D74" s="11" t="s">
        <v>6784</v>
      </c>
      <c r="E74" s="11" t="s">
        <v>7746</v>
      </c>
    </row>
    <row r="75" spans="1:5" ht="15.75" customHeight="1" x14ac:dyDescent="0.25">
      <c r="A75" s="13" t="s">
        <v>118</v>
      </c>
      <c r="B75" s="13" t="s">
        <v>2453</v>
      </c>
      <c r="C75" s="11" t="s">
        <v>4787</v>
      </c>
      <c r="D75" s="11" t="s">
        <v>6755</v>
      </c>
      <c r="E75" s="11" t="s">
        <v>7754</v>
      </c>
    </row>
    <row r="76" spans="1:5" ht="15.75" customHeight="1" x14ac:dyDescent="0.25">
      <c r="A76" s="13" t="s">
        <v>119</v>
      </c>
      <c r="B76" s="13" t="s">
        <v>2454</v>
      </c>
      <c r="C76" s="11" t="s">
        <v>4788</v>
      </c>
      <c r="D76" s="11" t="s">
        <v>6785</v>
      </c>
      <c r="E76" s="11" t="s">
        <v>7769</v>
      </c>
    </row>
    <row r="77" spans="1:5" ht="15.75" customHeight="1" x14ac:dyDescent="0.25">
      <c r="A77" s="13" t="s">
        <v>120</v>
      </c>
      <c r="B77" s="13" t="s">
        <v>2455</v>
      </c>
      <c r="C77" s="11" t="s">
        <v>4789</v>
      </c>
      <c r="D77" s="11" t="s">
        <v>6786</v>
      </c>
      <c r="E77" s="11" t="s">
        <v>7746</v>
      </c>
    </row>
    <row r="78" spans="1:5" ht="15.75" customHeight="1" x14ac:dyDescent="0.25">
      <c r="A78" s="13" t="s">
        <v>121</v>
      </c>
      <c r="B78" s="13" t="s">
        <v>2456</v>
      </c>
      <c r="C78" s="11" t="s">
        <v>4790</v>
      </c>
      <c r="D78" s="11" t="s">
        <v>6787</v>
      </c>
      <c r="E78" s="11" t="s">
        <v>7746</v>
      </c>
    </row>
    <row r="79" spans="1:5" ht="15.75" customHeight="1" x14ac:dyDescent="0.25">
      <c r="A79" s="13" t="s">
        <v>122</v>
      </c>
      <c r="B79" s="13" t="s">
        <v>2457</v>
      </c>
      <c r="C79" s="11" t="s">
        <v>4791</v>
      </c>
      <c r="D79" s="11" t="s">
        <v>6788</v>
      </c>
      <c r="E79" s="11" t="s">
        <v>7746</v>
      </c>
    </row>
    <row r="80" spans="1:5" ht="15.75" customHeight="1" x14ac:dyDescent="0.25">
      <c r="A80" s="13" t="s">
        <v>123</v>
      </c>
      <c r="B80" s="13" t="s">
        <v>2458</v>
      </c>
      <c r="C80" s="11" t="s">
        <v>4792</v>
      </c>
      <c r="D80" s="11" t="s">
        <v>6789</v>
      </c>
      <c r="E80" s="11" t="s">
        <v>7746</v>
      </c>
    </row>
    <row r="81" spans="1:5" ht="15.75" customHeight="1" x14ac:dyDescent="0.25">
      <c r="A81" s="13" t="s">
        <v>124</v>
      </c>
      <c r="B81" s="13" t="s">
        <v>2459</v>
      </c>
      <c r="C81" s="11" t="s">
        <v>4793</v>
      </c>
      <c r="D81" s="11" t="s">
        <v>6735</v>
      </c>
      <c r="E81" s="11" t="s">
        <v>7746</v>
      </c>
    </row>
    <row r="82" spans="1:5" ht="15.75" customHeight="1" x14ac:dyDescent="0.25">
      <c r="A82" s="13" t="s">
        <v>125</v>
      </c>
      <c r="B82" s="13" t="s">
        <v>2460</v>
      </c>
      <c r="C82" s="11" t="s">
        <v>4794</v>
      </c>
      <c r="D82" s="11" t="s">
        <v>6790</v>
      </c>
      <c r="E82" s="11" t="s">
        <v>7751</v>
      </c>
    </row>
    <row r="83" spans="1:5" ht="15.75" customHeight="1" x14ac:dyDescent="0.25">
      <c r="A83" s="13" t="s">
        <v>126</v>
      </c>
      <c r="B83" s="13" t="s">
        <v>2461</v>
      </c>
      <c r="C83" s="11" t="s">
        <v>4795</v>
      </c>
      <c r="D83" s="11" t="s">
        <v>6727</v>
      </c>
      <c r="E83" s="11" t="s">
        <v>7746</v>
      </c>
    </row>
    <row r="84" spans="1:5" ht="15.75" customHeight="1" x14ac:dyDescent="0.25">
      <c r="A84" s="13" t="s">
        <v>127</v>
      </c>
      <c r="B84" s="13" t="s">
        <v>2462</v>
      </c>
      <c r="C84" s="11" t="s">
        <v>4796</v>
      </c>
      <c r="D84" s="11" t="s">
        <v>6791</v>
      </c>
      <c r="E84" s="11" t="s">
        <v>7746</v>
      </c>
    </row>
    <row r="85" spans="1:5" ht="15.75" customHeight="1" x14ac:dyDescent="0.25">
      <c r="A85" s="13" t="s">
        <v>128</v>
      </c>
      <c r="B85" s="13" t="s">
        <v>2463</v>
      </c>
      <c r="C85" s="11" t="s">
        <v>4797</v>
      </c>
      <c r="D85" s="11" t="s">
        <v>6792</v>
      </c>
      <c r="E85" s="11" t="s">
        <v>7746</v>
      </c>
    </row>
    <row r="86" spans="1:5" ht="15.75" customHeight="1" x14ac:dyDescent="0.25">
      <c r="A86" s="13" t="s">
        <v>129</v>
      </c>
      <c r="B86" s="13" t="s">
        <v>2464</v>
      </c>
      <c r="C86" s="11" t="s">
        <v>4798</v>
      </c>
      <c r="D86" s="11" t="s">
        <v>6726</v>
      </c>
      <c r="E86" s="11" t="s">
        <v>7770</v>
      </c>
    </row>
    <row r="87" spans="1:5" ht="15.75" customHeight="1" x14ac:dyDescent="0.25">
      <c r="A87" s="13" t="s">
        <v>130</v>
      </c>
      <c r="B87" s="13" t="s">
        <v>2465</v>
      </c>
      <c r="C87" s="11" t="s">
        <v>4799</v>
      </c>
      <c r="D87" s="11" t="s">
        <v>6793</v>
      </c>
      <c r="E87" s="11" t="s">
        <v>7746</v>
      </c>
    </row>
    <row r="88" spans="1:5" ht="15.75" customHeight="1" x14ac:dyDescent="0.25">
      <c r="A88" s="13" t="s">
        <v>131</v>
      </c>
      <c r="B88" s="13" t="s">
        <v>2466</v>
      </c>
      <c r="C88" s="11" t="s">
        <v>4800</v>
      </c>
      <c r="D88" s="11" t="s">
        <v>6794</v>
      </c>
      <c r="E88" s="11" t="s">
        <v>7769</v>
      </c>
    </row>
    <row r="89" spans="1:5" ht="15.75" customHeight="1" x14ac:dyDescent="0.25">
      <c r="A89" s="13" t="s">
        <v>132</v>
      </c>
      <c r="B89" s="13" t="s">
        <v>2467</v>
      </c>
      <c r="C89" s="11" t="s">
        <v>4801</v>
      </c>
      <c r="D89" s="11" t="s">
        <v>6795</v>
      </c>
      <c r="E89" s="11" t="s">
        <v>7746</v>
      </c>
    </row>
    <row r="90" spans="1:5" ht="15.75" customHeight="1" x14ac:dyDescent="0.25">
      <c r="A90" s="13" t="s">
        <v>133</v>
      </c>
      <c r="B90" s="13" t="s">
        <v>2468</v>
      </c>
      <c r="C90" s="11" t="s">
        <v>4802</v>
      </c>
      <c r="D90" s="11" t="s">
        <v>6796</v>
      </c>
      <c r="E90" s="11" t="s">
        <v>7746</v>
      </c>
    </row>
    <row r="91" spans="1:5" ht="15.75" customHeight="1" x14ac:dyDescent="0.25">
      <c r="A91" s="13" t="s">
        <v>134</v>
      </c>
      <c r="B91" s="13" t="s">
        <v>2469</v>
      </c>
      <c r="C91" s="11" t="s">
        <v>4803</v>
      </c>
      <c r="D91" s="11" t="s">
        <v>6797</v>
      </c>
      <c r="E91" s="11" t="s">
        <v>7771</v>
      </c>
    </row>
    <row r="92" spans="1:5" ht="15.75" customHeight="1" x14ac:dyDescent="0.25">
      <c r="A92" s="13" t="s">
        <v>135</v>
      </c>
      <c r="B92" s="13" t="s">
        <v>2470</v>
      </c>
      <c r="C92" s="11" t="s">
        <v>4804</v>
      </c>
      <c r="D92" s="11" t="s">
        <v>6798</v>
      </c>
      <c r="E92" s="11" t="s">
        <v>7746</v>
      </c>
    </row>
    <row r="93" spans="1:5" ht="15.75" customHeight="1" x14ac:dyDescent="0.25">
      <c r="A93" s="13" t="s">
        <v>136</v>
      </c>
      <c r="B93" s="13" t="s">
        <v>2471</v>
      </c>
      <c r="C93" s="11" t="s">
        <v>4805</v>
      </c>
      <c r="D93" s="11" t="s">
        <v>6799</v>
      </c>
      <c r="E93" s="11" t="s">
        <v>7751</v>
      </c>
    </row>
    <row r="94" spans="1:5" ht="15.75" customHeight="1" x14ac:dyDescent="0.25">
      <c r="A94" s="13" t="s">
        <v>137</v>
      </c>
      <c r="B94" s="13" t="s">
        <v>2472</v>
      </c>
      <c r="C94" s="11" t="s">
        <v>4806</v>
      </c>
      <c r="D94" s="11" t="s">
        <v>6800</v>
      </c>
      <c r="E94" s="11" t="s">
        <v>7746</v>
      </c>
    </row>
    <row r="95" spans="1:5" ht="15.75" customHeight="1" x14ac:dyDescent="0.25">
      <c r="A95" s="13" t="s">
        <v>138</v>
      </c>
      <c r="B95" s="13" t="s">
        <v>2473</v>
      </c>
      <c r="C95" s="11" t="s">
        <v>4807</v>
      </c>
      <c r="D95" s="11" t="s">
        <v>6730</v>
      </c>
      <c r="E95" s="11" t="s">
        <v>7746</v>
      </c>
    </row>
    <row r="96" spans="1:5" ht="15.75" customHeight="1" x14ac:dyDescent="0.25">
      <c r="A96" s="13" t="s">
        <v>139</v>
      </c>
      <c r="B96" s="13" t="s">
        <v>2474</v>
      </c>
      <c r="C96" s="11" t="s">
        <v>4808</v>
      </c>
      <c r="D96" s="11" t="s">
        <v>6747</v>
      </c>
      <c r="E96" s="11" t="s">
        <v>7746</v>
      </c>
    </row>
    <row r="97" spans="1:5" ht="15.75" customHeight="1" x14ac:dyDescent="0.25">
      <c r="A97" s="13" t="s">
        <v>140</v>
      </c>
      <c r="B97" s="13" t="s">
        <v>2475</v>
      </c>
      <c r="C97" s="11" t="s">
        <v>4809</v>
      </c>
      <c r="D97" s="11" t="s">
        <v>6761</v>
      </c>
      <c r="E97" s="11" t="s">
        <v>7746</v>
      </c>
    </row>
    <row r="98" spans="1:5" ht="15.75" customHeight="1" x14ac:dyDescent="0.25">
      <c r="A98" s="13" t="s">
        <v>141</v>
      </c>
      <c r="B98" s="13" t="s">
        <v>2476</v>
      </c>
      <c r="C98" s="11" t="s">
        <v>4810</v>
      </c>
      <c r="D98" s="11" t="s">
        <v>6801</v>
      </c>
      <c r="E98" s="11" t="s">
        <v>7757</v>
      </c>
    </row>
    <row r="99" spans="1:5" ht="15.75" customHeight="1" x14ac:dyDescent="0.25">
      <c r="A99" s="13" t="s">
        <v>142</v>
      </c>
      <c r="B99" s="13" t="s">
        <v>2477</v>
      </c>
      <c r="C99" s="11" t="s">
        <v>4811</v>
      </c>
      <c r="D99" s="11" t="s">
        <v>6802</v>
      </c>
      <c r="E99" s="11" t="s">
        <v>7746</v>
      </c>
    </row>
    <row r="100" spans="1:5" ht="15.75" customHeight="1" x14ac:dyDescent="0.25">
      <c r="A100" s="13" t="s">
        <v>143</v>
      </c>
      <c r="B100" s="13" t="s">
        <v>2478</v>
      </c>
      <c r="C100" s="11" t="s">
        <v>4812</v>
      </c>
      <c r="D100" s="11" t="s">
        <v>6803</v>
      </c>
      <c r="E100" s="11" t="s">
        <v>7772</v>
      </c>
    </row>
    <row r="101" spans="1:5" ht="15.75" customHeight="1" x14ac:dyDescent="0.25">
      <c r="A101" s="13" t="s">
        <v>144</v>
      </c>
      <c r="B101" s="13" t="s">
        <v>2479</v>
      </c>
      <c r="C101" s="11" t="s">
        <v>4813</v>
      </c>
      <c r="D101" s="11" t="s">
        <v>6778</v>
      </c>
      <c r="E101" s="11" t="s">
        <v>7746</v>
      </c>
    </row>
    <row r="102" spans="1:5" ht="15.75" customHeight="1" x14ac:dyDescent="0.25">
      <c r="A102" s="13" t="s">
        <v>145</v>
      </c>
      <c r="B102" s="13" t="s">
        <v>2480</v>
      </c>
      <c r="C102" s="11" t="s">
        <v>4814</v>
      </c>
      <c r="D102" s="11" t="s">
        <v>6804</v>
      </c>
      <c r="E102" s="11" t="s">
        <v>7746</v>
      </c>
    </row>
    <row r="103" spans="1:5" ht="15.75" customHeight="1" x14ac:dyDescent="0.25">
      <c r="A103" s="13" t="s">
        <v>146</v>
      </c>
      <c r="B103" s="13" t="s">
        <v>2481</v>
      </c>
      <c r="C103" s="11" t="s">
        <v>4815</v>
      </c>
      <c r="D103" s="11" t="s">
        <v>6805</v>
      </c>
      <c r="E103" s="11" t="s">
        <v>7746</v>
      </c>
    </row>
    <row r="104" spans="1:5" ht="15.75" customHeight="1" x14ac:dyDescent="0.25">
      <c r="A104" s="13" t="s">
        <v>147</v>
      </c>
      <c r="B104" s="13" t="s">
        <v>2482</v>
      </c>
      <c r="C104" s="11" t="s">
        <v>4816</v>
      </c>
      <c r="D104" s="11" t="s">
        <v>6756</v>
      </c>
      <c r="E104" s="11" t="s">
        <v>7751</v>
      </c>
    </row>
    <row r="105" spans="1:5" ht="15.75" customHeight="1" x14ac:dyDescent="0.25">
      <c r="A105" s="13" t="s">
        <v>148</v>
      </c>
      <c r="B105" s="13" t="s">
        <v>2483</v>
      </c>
      <c r="C105" s="11" t="s">
        <v>4817</v>
      </c>
      <c r="D105" s="11" t="s">
        <v>6806</v>
      </c>
      <c r="E105" s="11" t="s">
        <v>7746</v>
      </c>
    </row>
    <row r="106" spans="1:5" ht="15.75" customHeight="1" x14ac:dyDescent="0.25">
      <c r="A106" s="13" t="s">
        <v>149</v>
      </c>
      <c r="B106" s="13" t="s">
        <v>2484</v>
      </c>
      <c r="C106" s="11" t="s">
        <v>4818</v>
      </c>
      <c r="D106" s="11" t="s">
        <v>6807</v>
      </c>
      <c r="E106" s="11" t="s">
        <v>7746</v>
      </c>
    </row>
    <row r="107" spans="1:5" ht="15.75" customHeight="1" x14ac:dyDescent="0.25">
      <c r="A107" s="13" t="s">
        <v>150</v>
      </c>
      <c r="B107" s="13" t="s">
        <v>2485</v>
      </c>
      <c r="C107" s="11" t="s">
        <v>4819</v>
      </c>
      <c r="D107" s="11" t="s">
        <v>6808</v>
      </c>
      <c r="E107" s="11" t="s">
        <v>7746</v>
      </c>
    </row>
    <row r="108" spans="1:5" ht="15.75" customHeight="1" x14ac:dyDescent="0.25">
      <c r="A108" s="13" t="s">
        <v>151</v>
      </c>
      <c r="B108" s="13" t="s">
        <v>2486</v>
      </c>
      <c r="C108" s="11" t="s">
        <v>4820</v>
      </c>
      <c r="D108" s="11" t="s">
        <v>6809</v>
      </c>
      <c r="E108" s="11" t="s">
        <v>7773</v>
      </c>
    </row>
    <row r="109" spans="1:5" ht="15.75" customHeight="1" x14ac:dyDescent="0.25">
      <c r="A109" s="13" t="s">
        <v>152</v>
      </c>
      <c r="B109" s="13" t="s">
        <v>2487</v>
      </c>
      <c r="C109" s="11" t="s">
        <v>4821</v>
      </c>
      <c r="D109" s="11" t="s">
        <v>6810</v>
      </c>
      <c r="E109" s="11" t="s">
        <v>7774</v>
      </c>
    </row>
    <row r="110" spans="1:5" ht="15.75" customHeight="1" x14ac:dyDescent="0.25">
      <c r="A110" s="13" t="s">
        <v>153</v>
      </c>
      <c r="B110" s="13" t="s">
        <v>2488</v>
      </c>
      <c r="C110" s="11" t="s">
        <v>4822</v>
      </c>
      <c r="D110" s="11" t="s">
        <v>6811</v>
      </c>
      <c r="E110" s="11" t="s">
        <v>7746</v>
      </c>
    </row>
    <row r="111" spans="1:5" ht="15.75" customHeight="1" x14ac:dyDescent="0.25">
      <c r="A111" s="13" t="s">
        <v>154</v>
      </c>
      <c r="B111" s="13" t="s">
        <v>2489</v>
      </c>
      <c r="C111" s="11" t="s">
        <v>4823</v>
      </c>
      <c r="D111" s="11" t="s">
        <v>6800</v>
      </c>
      <c r="E111" s="11" t="s">
        <v>7746</v>
      </c>
    </row>
    <row r="112" spans="1:5" ht="15.75" customHeight="1" x14ac:dyDescent="0.25">
      <c r="A112" s="13" t="s">
        <v>155</v>
      </c>
      <c r="B112" s="13" t="s">
        <v>2490</v>
      </c>
      <c r="C112" s="11" t="s">
        <v>4824</v>
      </c>
      <c r="D112" s="11" t="s">
        <v>6812</v>
      </c>
      <c r="E112" s="11" t="s">
        <v>7746</v>
      </c>
    </row>
    <row r="113" spans="1:5" ht="15.75" customHeight="1" x14ac:dyDescent="0.25">
      <c r="A113" s="13" t="s">
        <v>156</v>
      </c>
      <c r="B113" s="13" t="s">
        <v>2491</v>
      </c>
      <c r="C113" s="11" t="s">
        <v>4825</v>
      </c>
      <c r="D113" s="11" t="s">
        <v>6813</v>
      </c>
      <c r="E113" s="11" t="s">
        <v>7746</v>
      </c>
    </row>
    <row r="114" spans="1:5" ht="15.75" customHeight="1" x14ac:dyDescent="0.25">
      <c r="A114" s="13" t="s">
        <v>157</v>
      </c>
      <c r="B114" s="13" t="s">
        <v>2492</v>
      </c>
      <c r="C114" s="11" t="s">
        <v>4826</v>
      </c>
      <c r="D114" s="11" t="s">
        <v>6814</v>
      </c>
      <c r="E114" s="11" t="s">
        <v>7746</v>
      </c>
    </row>
    <row r="115" spans="1:5" ht="15.75" customHeight="1" x14ac:dyDescent="0.25">
      <c r="A115" s="13" t="s">
        <v>158</v>
      </c>
      <c r="B115" s="13" t="s">
        <v>2493</v>
      </c>
      <c r="C115" s="11" t="s">
        <v>4827</v>
      </c>
      <c r="D115" s="11" t="s">
        <v>6815</v>
      </c>
      <c r="E115" s="11" t="s">
        <v>7773</v>
      </c>
    </row>
    <row r="116" spans="1:5" ht="15.75" customHeight="1" x14ac:dyDescent="0.25">
      <c r="A116" s="13" t="s">
        <v>159</v>
      </c>
      <c r="B116" s="13" t="s">
        <v>2494</v>
      </c>
      <c r="C116" s="11" t="s">
        <v>4828</v>
      </c>
      <c r="D116" s="11" t="s">
        <v>6816</v>
      </c>
      <c r="E116" s="11" t="s">
        <v>7746</v>
      </c>
    </row>
    <row r="117" spans="1:5" ht="15.75" customHeight="1" x14ac:dyDescent="0.25">
      <c r="A117" s="13" t="s">
        <v>160</v>
      </c>
      <c r="B117" s="13" t="s">
        <v>2495</v>
      </c>
      <c r="C117" s="11" t="s">
        <v>4829</v>
      </c>
      <c r="D117" s="11" t="s">
        <v>6817</v>
      </c>
      <c r="E117" s="11" t="s">
        <v>7746</v>
      </c>
    </row>
    <row r="118" spans="1:5" ht="15.75" customHeight="1" x14ac:dyDescent="0.25">
      <c r="A118" s="13" t="s">
        <v>161</v>
      </c>
      <c r="B118" s="13" t="s">
        <v>2496</v>
      </c>
      <c r="C118" s="11" t="s">
        <v>4830</v>
      </c>
      <c r="D118" s="11" t="s">
        <v>6818</v>
      </c>
      <c r="E118" s="11" t="s">
        <v>7775</v>
      </c>
    </row>
    <row r="119" spans="1:5" ht="15.75" customHeight="1" x14ac:dyDescent="0.25">
      <c r="A119" s="13" t="s">
        <v>162</v>
      </c>
      <c r="B119" s="13" t="s">
        <v>2497</v>
      </c>
      <c r="C119" s="11" t="s">
        <v>4831</v>
      </c>
      <c r="D119" s="11" t="s">
        <v>6738</v>
      </c>
      <c r="E119" s="11" t="s">
        <v>7746</v>
      </c>
    </row>
    <row r="120" spans="1:5" ht="15.75" customHeight="1" x14ac:dyDescent="0.25">
      <c r="A120" s="13" t="s">
        <v>163</v>
      </c>
      <c r="B120" s="13" t="s">
        <v>2498</v>
      </c>
      <c r="C120" s="11" t="s">
        <v>4832</v>
      </c>
      <c r="D120" s="11" t="s">
        <v>6819</v>
      </c>
      <c r="E120" s="11" t="s">
        <v>7746</v>
      </c>
    </row>
    <row r="121" spans="1:5" ht="15.75" customHeight="1" x14ac:dyDescent="0.25">
      <c r="A121" s="13" t="s">
        <v>164</v>
      </c>
      <c r="B121" s="13" t="s">
        <v>2499</v>
      </c>
      <c r="C121" s="11" t="s">
        <v>4833</v>
      </c>
      <c r="D121" s="11" t="s">
        <v>6820</v>
      </c>
      <c r="E121" s="11" t="s">
        <v>7746</v>
      </c>
    </row>
    <row r="122" spans="1:5" ht="15.75" customHeight="1" x14ac:dyDescent="0.25">
      <c r="A122" s="13" t="s">
        <v>165</v>
      </c>
      <c r="B122" s="13" t="s">
        <v>2500</v>
      </c>
      <c r="C122" s="11" t="s">
        <v>4834</v>
      </c>
      <c r="D122" s="11" t="s">
        <v>6821</v>
      </c>
      <c r="E122" s="11" t="s">
        <v>7759</v>
      </c>
    </row>
    <row r="123" spans="1:5" ht="15.75" customHeight="1" x14ac:dyDescent="0.25">
      <c r="A123" s="13" t="s">
        <v>166</v>
      </c>
      <c r="B123" s="13" t="s">
        <v>2501</v>
      </c>
      <c r="C123" s="11" t="s">
        <v>4835</v>
      </c>
      <c r="D123" s="11" t="s">
        <v>6816</v>
      </c>
      <c r="E123" s="11" t="s">
        <v>7752</v>
      </c>
    </row>
    <row r="124" spans="1:5" ht="15.75" customHeight="1" x14ac:dyDescent="0.25">
      <c r="A124" s="13" t="s">
        <v>167</v>
      </c>
      <c r="B124" s="13" t="s">
        <v>2502</v>
      </c>
      <c r="C124" s="11" t="s">
        <v>4836</v>
      </c>
      <c r="D124" s="11" t="s">
        <v>6822</v>
      </c>
      <c r="E124" s="11" t="s">
        <v>7746</v>
      </c>
    </row>
    <row r="125" spans="1:5" ht="15.75" customHeight="1" x14ac:dyDescent="0.25">
      <c r="A125" s="13" t="s">
        <v>168</v>
      </c>
      <c r="B125" s="13" t="s">
        <v>2503</v>
      </c>
      <c r="C125" s="11" t="s">
        <v>4837</v>
      </c>
      <c r="D125" s="11" t="s">
        <v>6823</v>
      </c>
      <c r="E125" s="11" t="s">
        <v>7746</v>
      </c>
    </row>
    <row r="126" spans="1:5" ht="15.75" customHeight="1" x14ac:dyDescent="0.25">
      <c r="A126" s="13" t="s">
        <v>169</v>
      </c>
      <c r="B126" s="13" t="s">
        <v>2504</v>
      </c>
      <c r="C126" s="11" t="s">
        <v>4838</v>
      </c>
      <c r="D126" s="11" t="s">
        <v>6824</v>
      </c>
      <c r="E126" s="11" t="s">
        <v>7757</v>
      </c>
    </row>
    <row r="127" spans="1:5" ht="15.75" customHeight="1" x14ac:dyDescent="0.25">
      <c r="A127" s="13" t="s">
        <v>170</v>
      </c>
      <c r="B127" s="13" t="s">
        <v>2505</v>
      </c>
      <c r="C127" s="11" t="s">
        <v>4839</v>
      </c>
      <c r="D127" s="11" t="s">
        <v>6720</v>
      </c>
      <c r="E127" s="11" t="s">
        <v>7775</v>
      </c>
    </row>
    <row r="128" spans="1:5" ht="15.75" customHeight="1" x14ac:dyDescent="0.25">
      <c r="A128" s="13" t="s">
        <v>171</v>
      </c>
      <c r="B128" s="13" t="s">
        <v>2506</v>
      </c>
      <c r="C128" s="11" t="s">
        <v>4840</v>
      </c>
      <c r="D128" s="11" t="s">
        <v>6825</v>
      </c>
      <c r="E128" s="11" t="s">
        <v>7753</v>
      </c>
    </row>
    <row r="129" spans="1:5" ht="15.75" customHeight="1" x14ac:dyDescent="0.25">
      <c r="A129" s="13" t="s">
        <v>172</v>
      </c>
      <c r="B129" s="13" t="s">
        <v>2507</v>
      </c>
      <c r="C129" s="11" t="s">
        <v>4841</v>
      </c>
      <c r="D129" s="11" t="s">
        <v>6753</v>
      </c>
      <c r="E129" s="11" t="s">
        <v>7754</v>
      </c>
    </row>
    <row r="130" spans="1:5" ht="15.75" customHeight="1" x14ac:dyDescent="0.25">
      <c r="A130" s="13" t="s">
        <v>173</v>
      </c>
      <c r="B130" s="13" t="s">
        <v>2508</v>
      </c>
      <c r="C130" s="11" t="s">
        <v>4842</v>
      </c>
      <c r="D130" s="11" t="s">
        <v>6826</v>
      </c>
      <c r="E130" s="11" t="s">
        <v>7746</v>
      </c>
    </row>
    <row r="131" spans="1:5" ht="15.75" customHeight="1" x14ac:dyDescent="0.25">
      <c r="A131" s="13" t="s">
        <v>174</v>
      </c>
      <c r="B131" s="13" t="s">
        <v>2509</v>
      </c>
      <c r="C131" s="11" t="s">
        <v>4843</v>
      </c>
      <c r="D131" s="11" t="s">
        <v>6827</v>
      </c>
      <c r="E131" s="11" t="s">
        <v>7746</v>
      </c>
    </row>
    <row r="132" spans="1:5" ht="15.75" customHeight="1" x14ac:dyDescent="0.25">
      <c r="A132" s="13" t="s">
        <v>175</v>
      </c>
      <c r="B132" s="13" t="s">
        <v>2510</v>
      </c>
      <c r="C132" s="11" t="s">
        <v>4844</v>
      </c>
      <c r="D132" s="11" t="s">
        <v>6828</v>
      </c>
      <c r="E132" s="11" t="s">
        <v>7765</v>
      </c>
    </row>
    <row r="133" spans="1:5" ht="15.75" customHeight="1" x14ac:dyDescent="0.25">
      <c r="A133" s="13" t="s">
        <v>176</v>
      </c>
      <c r="B133" s="13" t="s">
        <v>2511</v>
      </c>
      <c r="C133" s="11" t="s">
        <v>4845</v>
      </c>
      <c r="D133" s="11" t="s">
        <v>6829</v>
      </c>
      <c r="E133" s="11" t="s">
        <v>7776</v>
      </c>
    </row>
    <row r="134" spans="1:5" ht="15.75" customHeight="1" x14ac:dyDescent="0.25">
      <c r="A134" s="13" t="s">
        <v>177</v>
      </c>
      <c r="B134" s="13" t="s">
        <v>2512</v>
      </c>
      <c r="C134" s="11" t="s">
        <v>4846</v>
      </c>
      <c r="D134" s="11" t="s">
        <v>6830</v>
      </c>
      <c r="E134" s="11" t="s">
        <v>7746</v>
      </c>
    </row>
    <row r="135" spans="1:5" ht="15.75" customHeight="1" x14ac:dyDescent="0.25">
      <c r="A135" s="13" t="s">
        <v>178</v>
      </c>
      <c r="B135" s="13" t="s">
        <v>2513</v>
      </c>
      <c r="C135" s="11" t="s">
        <v>4847</v>
      </c>
      <c r="D135" s="11" t="s">
        <v>6831</v>
      </c>
      <c r="E135" s="11" t="s">
        <v>7746</v>
      </c>
    </row>
    <row r="136" spans="1:5" ht="15.75" customHeight="1" x14ac:dyDescent="0.25">
      <c r="A136" s="13" t="s">
        <v>179</v>
      </c>
      <c r="B136" s="13" t="s">
        <v>2514</v>
      </c>
      <c r="C136" s="11" t="s">
        <v>4848</v>
      </c>
      <c r="D136" s="11" t="s">
        <v>6832</v>
      </c>
      <c r="E136" s="11" t="s">
        <v>7763</v>
      </c>
    </row>
    <row r="137" spans="1:5" ht="15.75" customHeight="1" x14ac:dyDescent="0.25">
      <c r="A137" s="13" t="s">
        <v>180</v>
      </c>
      <c r="B137" s="13" t="s">
        <v>2515</v>
      </c>
      <c r="C137" s="11" t="s">
        <v>4849</v>
      </c>
      <c r="D137" s="11" t="s">
        <v>6833</v>
      </c>
      <c r="E137" s="11" t="s">
        <v>7777</v>
      </c>
    </row>
    <row r="138" spans="1:5" ht="15.75" customHeight="1" x14ac:dyDescent="0.25">
      <c r="A138" s="13" t="s">
        <v>181</v>
      </c>
      <c r="B138" s="13" t="s">
        <v>2516</v>
      </c>
      <c r="C138" s="11" t="s">
        <v>4850</v>
      </c>
      <c r="D138" s="11" t="s">
        <v>6834</v>
      </c>
      <c r="E138" s="11" t="s">
        <v>7747</v>
      </c>
    </row>
    <row r="139" spans="1:5" ht="15.75" customHeight="1" x14ac:dyDescent="0.25">
      <c r="A139" s="13" t="s">
        <v>182</v>
      </c>
      <c r="B139" s="13" t="s">
        <v>2517</v>
      </c>
      <c r="C139" s="11" t="s">
        <v>4851</v>
      </c>
      <c r="D139" s="11" t="s">
        <v>6835</v>
      </c>
      <c r="E139" s="11" t="s">
        <v>7764</v>
      </c>
    </row>
    <row r="140" spans="1:5" ht="15.75" customHeight="1" x14ac:dyDescent="0.25">
      <c r="A140" s="13" t="s">
        <v>183</v>
      </c>
      <c r="B140" s="13" t="s">
        <v>2518</v>
      </c>
      <c r="C140" s="11" t="s">
        <v>4852</v>
      </c>
      <c r="D140" s="11" t="s">
        <v>6836</v>
      </c>
      <c r="E140" s="11" t="s">
        <v>7746</v>
      </c>
    </row>
    <row r="141" spans="1:5" ht="15.75" customHeight="1" x14ac:dyDescent="0.25">
      <c r="A141" s="13" t="s">
        <v>184</v>
      </c>
      <c r="B141" s="13" t="s">
        <v>2519</v>
      </c>
      <c r="C141" s="11" t="s">
        <v>4853</v>
      </c>
      <c r="D141" s="11" t="s">
        <v>6837</v>
      </c>
      <c r="E141" s="11" t="s">
        <v>7746</v>
      </c>
    </row>
    <row r="142" spans="1:5" ht="15.75" customHeight="1" x14ac:dyDescent="0.25">
      <c r="A142" s="13" t="s">
        <v>185</v>
      </c>
      <c r="B142" s="13" t="s">
        <v>2520</v>
      </c>
      <c r="C142" s="11" t="s">
        <v>4854</v>
      </c>
      <c r="D142" s="11" t="s">
        <v>6838</v>
      </c>
      <c r="E142" s="11" t="s">
        <v>7746</v>
      </c>
    </row>
    <row r="143" spans="1:5" ht="15.75" customHeight="1" x14ac:dyDescent="0.25">
      <c r="A143" s="13" t="s">
        <v>186</v>
      </c>
      <c r="B143" s="13" t="s">
        <v>2521</v>
      </c>
      <c r="C143" s="11" t="s">
        <v>4855</v>
      </c>
      <c r="D143" s="11" t="s">
        <v>6839</v>
      </c>
      <c r="E143" s="11" t="s">
        <v>7746</v>
      </c>
    </row>
    <row r="144" spans="1:5" ht="15.75" customHeight="1" x14ac:dyDescent="0.25">
      <c r="A144" s="13" t="s">
        <v>187</v>
      </c>
      <c r="B144" s="13" t="s">
        <v>2522</v>
      </c>
      <c r="C144" s="11" t="s">
        <v>4856</v>
      </c>
      <c r="D144" s="11" t="s">
        <v>6840</v>
      </c>
      <c r="E144" s="11" t="s">
        <v>7757</v>
      </c>
    </row>
    <row r="145" spans="1:5" ht="15.75" customHeight="1" x14ac:dyDescent="0.25">
      <c r="A145" s="13" t="s">
        <v>188</v>
      </c>
      <c r="B145" s="13" t="s">
        <v>2523</v>
      </c>
      <c r="C145" s="11" t="s">
        <v>4857</v>
      </c>
      <c r="D145" s="11" t="s">
        <v>6720</v>
      </c>
      <c r="E145" s="11" t="s">
        <v>7778</v>
      </c>
    </row>
    <row r="146" spans="1:5" ht="15.75" customHeight="1" x14ac:dyDescent="0.25">
      <c r="A146" s="13" t="s">
        <v>189</v>
      </c>
      <c r="B146" s="13" t="s">
        <v>2524</v>
      </c>
      <c r="C146" s="11" t="s">
        <v>4858</v>
      </c>
      <c r="D146" s="11" t="s">
        <v>6742</v>
      </c>
      <c r="E146" s="11" t="s">
        <v>7746</v>
      </c>
    </row>
    <row r="147" spans="1:5" ht="15.75" customHeight="1" x14ac:dyDescent="0.25">
      <c r="A147" s="13" t="s">
        <v>190</v>
      </c>
      <c r="B147" s="13" t="s">
        <v>2525</v>
      </c>
      <c r="C147" s="11" t="s">
        <v>4859</v>
      </c>
      <c r="D147" s="11" t="s">
        <v>6841</v>
      </c>
      <c r="E147" s="11" t="s">
        <v>7779</v>
      </c>
    </row>
    <row r="148" spans="1:5" ht="15.75" customHeight="1" x14ac:dyDescent="0.25">
      <c r="A148" s="13" t="s">
        <v>191</v>
      </c>
      <c r="B148" s="13" t="s">
        <v>2526</v>
      </c>
      <c r="C148" s="11" t="s">
        <v>4794</v>
      </c>
      <c r="D148" s="11" t="s">
        <v>6842</v>
      </c>
      <c r="E148" s="11" t="s">
        <v>7775</v>
      </c>
    </row>
    <row r="149" spans="1:5" ht="15.75" customHeight="1" x14ac:dyDescent="0.25">
      <c r="A149" s="13" t="s">
        <v>192</v>
      </c>
      <c r="B149" s="13" t="s">
        <v>2527</v>
      </c>
      <c r="C149" s="11" t="s">
        <v>4860</v>
      </c>
      <c r="D149" s="11" t="s">
        <v>6843</v>
      </c>
      <c r="E149" s="11" t="s">
        <v>7746</v>
      </c>
    </row>
    <row r="150" spans="1:5" ht="15.75" customHeight="1" x14ac:dyDescent="0.25">
      <c r="A150" s="13" t="s">
        <v>193</v>
      </c>
      <c r="B150" s="13" t="s">
        <v>2528</v>
      </c>
      <c r="C150" s="11" t="s">
        <v>4861</v>
      </c>
      <c r="D150" s="11" t="s">
        <v>6844</v>
      </c>
      <c r="E150" s="11" t="s">
        <v>7746</v>
      </c>
    </row>
    <row r="151" spans="1:5" ht="15.75" customHeight="1" x14ac:dyDescent="0.25">
      <c r="A151" s="13" t="s">
        <v>194</v>
      </c>
      <c r="B151" s="13" t="s">
        <v>2529</v>
      </c>
      <c r="C151" s="11" t="s">
        <v>4862</v>
      </c>
      <c r="D151" s="11" t="s">
        <v>6804</v>
      </c>
      <c r="E151" s="11" t="s">
        <v>7765</v>
      </c>
    </row>
    <row r="152" spans="1:5" ht="15.75" customHeight="1" x14ac:dyDescent="0.25">
      <c r="A152" s="13" t="s">
        <v>195</v>
      </c>
      <c r="B152" s="13" t="s">
        <v>2530</v>
      </c>
      <c r="C152" s="11" t="s">
        <v>4863</v>
      </c>
      <c r="D152" s="11" t="s">
        <v>6845</v>
      </c>
      <c r="E152" s="11" t="s">
        <v>7746</v>
      </c>
    </row>
    <row r="153" spans="1:5" ht="15.75" customHeight="1" x14ac:dyDescent="0.25">
      <c r="A153" s="13" t="s">
        <v>196</v>
      </c>
      <c r="B153" s="13" t="s">
        <v>2531</v>
      </c>
      <c r="C153" s="11" t="s">
        <v>4864</v>
      </c>
      <c r="D153" s="11" t="s">
        <v>6842</v>
      </c>
      <c r="E153" s="11" t="s">
        <v>7775</v>
      </c>
    </row>
    <row r="154" spans="1:5" ht="15.75" customHeight="1" x14ac:dyDescent="0.25">
      <c r="A154" s="13" t="s">
        <v>197</v>
      </c>
      <c r="B154" s="13" t="s">
        <v>2532</v>
      </c>
      <c r="C154" s="11" t="s">
        <v>4865</v>
      </c>
      <c r="D154" s="11" t="s">
        <v>6846</v>
      </c>
      <c r="E154" s="11" t="s">
        <v>7746</v>
      </c>
    </row>
    <row r="155" spans="1:5" ht="15.75" customHeight="1" x14ac:dyDescent="0.25">
      <c r="A155" s="13" t="s">
        <v>198</v>
      </c>
      <c r="B155" s="13" t="s">
        <v>2533</v>
      </c>
      <c r="C155" s="11" t="s">
        <v>4866</v>
      </c>
      <c r="D155" s="11" t="s">
        <v>6842</v>
      </c>
      <c r="E155" s="11" t="s">
        <v>7746</v>
      </c>
    </row>
    <row r="156" spans="1:5" ht="15.75" customHeight="1" x14ac:dyDescent="0.25">
      <c r="A156" s="13" t="s">
        <v>199</v>
      </c>
      <c r="B156" s="13" t="s">
        <v>2534</v>
      </c>
      <c r="C156" s="11" t="s">
        <v>4867</v>
      </c>
      <c r="D156" s="11" t="s">
        <v>6847</v>
      </c>
      <c r="E156" s="11" t="s">
        <v>7746</v>
      </c>
    </row>
    <row r="157" spans="1:5" ht="15.75" customHeight="1" x14ac:dyDescent="0.25">
      <c r="A157" s="13" t="s">
        <v>200</v>
      </c>
      <c r="B157" s="13" t="s">
        <v>2535</v>
      </c>
      <c r="C157" s="11" t="s">
        <v>4868</v>
      </c>
      <c r="D157" s="11" t="s">
        <v>6720</v>
      </c>
      <c r="E157" s="11" t="s">
        <v>7746</v>
      </c>
    </row>
    <row r="158" spans="1:5" ht="15.75" customHeight="1" x14ac:dyDescent="0.25">
      <c r="A158" s="13" t="s">
        <v>201</v>
      </c>
      <c r="B158" s="13" t="s">
        <v>2536</v>
      </c>
      <c r="C158" s="11" t="s">
        <v>4869</v>
      </c>
      <c r="D158" s="11" t="s">
        <v>6778</v>
      </c>
      <c r="E158" s="11" t="s">
        <v>7746</v>
      </c>
    </row>
    <row r="159" spans="1:5" ht="15.75" customHeight="1" x14ac:dyDescent="0.25">
      <c r="A159" s="13" t="s">
        <v>202</v>
      </c>
      <c r="B159" s="13" t="s">
        <v>2537</v>
      </c>
      <c r="C159" s="11" t="s">
        <v>4870</v>
      </c>
      <c r="D159" s="11" t="s">
        <v>6848</v>
      </c>
      <c r="E159" s="11" t="s">
        <v>7746</v>
      </c>
    </row>
    <row r="160" spans="1:5" ht="15.75" customHeight="1" x14ac:dyDescent="0.25">
      <c r="A160" s="13" t="s">
        <v>203</v>
      </c>
      <c r="B160" s="13" t="s">
        <v>2538</v>
      </c>
      <c r="C160" s="11" t="s">
        <v>4871</v>
      </c>
      <c r="D160" s="11" t="s">
        <v>6849</v>
      </c>
      <c r="E160" s="11" t="s">
        <v>7746</v>
      </c>
    </row>
    <row r="161" spans="1:5" ht="15.75" customHeight="1" x14ac:dyDescent="0.25">
      <c r="A161" s="13" t="s">
        <v>204</v>
      </c>
      <c r="B161" s="13" t="s">
        <v>2539</v>
      </c>
      <c r="C161" s="11" t="s">
        <v>4872</v>
      </c>
      <c r="D161" s="11" t="s">
        <v>6850</v>
      </c>
      <c r="E161" s="11" t="s">
        <v>7780</v>
      </c>
    </row>
    <row r="162" spans="1:5" ht="15.75" customHeight="1" x14ac:dyDescent="0.25">
      <c r="A162" s="13" t="s">
        <v>205</v>
      </c>
      <c r="B162" s="13" t="s">
        <v>2540</v>
      </c>
      <c r="C162" s="11" t="s">
        <v>4873</v>
      </c>
      <c r="D162" s="11" t="s">
        <v>6851</v>
      </c>
      <c r="E162" s="11" t="s">
        <v>7746</v>
      </c>
    </row>
    <row r="163" spans="1:5" ht="15.75" customHeight="1" x14ac:dyDescent="0.25">
      <c r="A163" s="13" t="s">
        <v>206</v>
      </c>
      <c r="B163" s="13" t="s">
        <v>2541</v>
      </c>
      <c r="C163" s="11" t="s">
        <v>4874</v>
      </c>
      <c r="D163" s="11" t="s">
        <v>6852</v>
      </c>
      <c r="E163" s="11" t="s">
        <v>7781</v>
      </c>
    </row>
    <row r="164" spans="1:5" ht="15.75" customHeight="1" x14ac:dyDescent="0.25">
      <c r="A164" s="13" t="s">
        <v>207</v>
      </c>
      <c r="B164" s="13" t="s">
        <v>2542</v>
      </c>
      <c r="C164" s="11" t="s">
        <v>4875</v>
      </c>
      <c r="D164" s="11" t="s">
        <v>6853</v>
      </c>
      <c r="E164" s="11" t="s">
        <v>7746</v>
      </c>
    </row>
    <row r="165" spans="1:5" ht="15.75" customHeight="1" x14ac:dyDescent="0.25">
      <c r="A165" s="13" t="s">
        <v>208</v>
      </c>
      <c r="B165" s="13" t="s">
        <v>2543</v>
      </c>
      <c r="C165" s="11" t="s">
        <v>4876</v>
      </c>
      <c r="D165" s="11" t="s">
        <v>6854</v>
      </c>
      <c r="E165" s="11" t="s">
        <v>7746</v>
      </c>
    </row>
    <row r="166" spans="1:5" ht="15.75" customHeight="1" x14ac:dyDescent="0.25">
      <c r="A166" s="13" t="s">
        <v>209</v>
      </c>
      <c r="B166" s="13" t="s">
        <v>2544</v>
      </c>
      <c r="C166" s="11" t="s">
        <v>4877</v>
      </c>
      <c r="D166" s="11" t="s">
        <v>6855</v>
      </c>
      <c r="E166" s="11" t="s">
        <v>7746</v>
      </c>
    </row>
    <row r="167" spans="1:5" ht="15.75" customHeight="1" x14ac:dyDescent="0.25">
      <c r="A167" s="13" t="s">
        <v>210</v>
      </c>
      <c r="B167" s="13" t="s">
        <v>2545</v>
      </c>
      <c r="C167" s="11" t="s">
        <v>4878</v>
      </c>
      <c r="D167" s="11" t="s">
        <v>6856</v>
      </c>
      <c r="E167" s="11" t="s">
        <v>7766</v>
      </c>
    </row>
    <row r="168" spans="1:5" ht="15.75" customHeight="1" x14ac:dyDescent="0.25">
      <c r="A168" s="13" t="s">
        <v>211</v>
      </c>
      <c r="B168" s="13" t="s">
        <v>2546</v>
      </c>
      <c r="C168" s="11" t="s">
        <v>4879</v>
      </c>
      <c r="D168" s="11" t="s">
        <v>6857</v>
      </c>
      <c r="E168" s="11" t="s">
        <v>7746</v>
      </c>
    </row>
    <row r="169" spans="1:5" ht="15.75" customHeight="1" x14ac:dyDescent="0.25">
      <c r="A169" s="13" t="s">
        <v>212</v>
      </c>
      <c r="B169" s="13" t="s">
        <v>2547</v>
      </c>
      <c r="C169" s="11" t="s">
        <v>4880</v>
      </c>
      <c r="D169" s="11" t="s">
        <v>6858</v>
      </c>
      <c r="E169" s="11" t="s">
        <v>7779</v>
      </c>
    </row>
    <row r="170" spans="1:5" ht="15.75" customHeight="1" x14ac:dyDescent="0.25">
      <c r="A170" s="13" t="s">
        <v>213</v>
      </c>
      <c r="B170" s="13" t="s">
        <v>2548</v>
      </c>
      <c r="C170" s="11" t="s">
        <v>4881</v>
      </c>
      <c r="D170" s="11" t="s">
        <v>6859</v>
      </c>
      <c r="E170" s="11" t="s">
        <v>7763</v>
      </c>
    </row>
    <row r="171" spans="1:5" ht="15.75" customHeight="1" x14ac:dyDescent="0.25">
      <c r="A171" s="13" t="s">
        <v>214</v>
      </c>
      <c r="B171" s="13" t="s">
        <v>2549</v>
      </c>
      <c r="C171" s="11" t="s">
        <v>4882</v>
      </c>
      <c r="D171" s="11" t="s">
        <v>6860</v>
      </c>
      <c r="E171" s="11" t="s">
        <v>7746</v>
      </c>
    </row>
    <row r="172" spans="1:5" ht="15.75" customHeight="1" x14ac:dyDescent="0.25">
      <c r="A172" s="13" t="s">
        <v>215</v>
      </c>
      <c r="B172" s="13" t="s">
        <v>2550</v>
      </c>
      <c r="C172" s="11" t="s">
        <v>4883</v>
      </c>
      <c r="D172" s="11" t="s">
        <v>6747</v>
      </c>
      <c r="E172" s="11" t="s">
        <v>7746</v>
      </c>
    </row>
    <row r="173" spans="1:5" ht="15.75" customHeight="1" x14ac:dyDescent="0.25">
      <c r="A173" s="13" t="s">
        <v>216</v>
      </c>
      <c r="B173" s="13" t="s">
        <v>2551</v>
      </c>
      <c r="C173" s="11" t="s">
        <v>4884</v>
      </c>
      <c r="D173" s="11" t="s">
        <v>6861</v>
      </c>
      <c r="E173" s="11" t="s">
        <v>7746</v>
      </c>
    </row>
    <row r="174" spans="1:5" ht="15.75" customHeight="1" x14ac:dyDescent="0.25">
      <c r="A174" s="13" t="s">
        <v>217</v>
      </c>
      <c r="B174" s="13" t="s">
        <v>2552</v>
      </c>
      <c r="C174" s="11" t="s">
        <v>4885</v>
      </c>
      <c r="D174" s="11" t="s">
        <v>6862</v>
      </c>
      <c r="E174" s="11" t="s">
        <v>7746</v>
      </c>
    </row>
    <row r="175" spans="1:5" ht="15.75" customHeight="1" x14ac:dyDescent="0.25">
      <c r="A175" s="13" t="s">
        <v>218</v>
      </c>
      <c r="B175" s="13" t="s">
        <v>2553</v>
      </c>
      <c r="C175" s="11" t="s">
        <v>4886</v>
      </c>
      <c r="D175" s="11" t="s">
        <v>6811</v>
      </c>
      <c r="E175" s="11" t="s">
        <v>7746</v>
      </c>
    </row>
    <row r="176" spans="1:5" ht="15.75" customHeight="1" x14ac:dyDescent="0.25">
      <c r="A176" s="13" t="s">
        <v>219</v>
      </c>
      <c r="B176" s="13" t="s">
        <v>2554</v>
      </c>
      <c r="C176" s="11" t="s">
        <v>4887</v>
      </c>
      <c r="D176" s="11" t="s">
        <v>6863</v>
      </c>
      <c r="E176" s="11" t="s">
        <v>7746</v>
      </c>
    </row>
    <row r="177" spans="1:5" ht="15.75" customHeight="1" x14ac:dyDescent="0.25">
      <c r="A177" s="13" t="s">
        <v>220</v>
      </c>
      <c r="B177" s="13" t="s">
        <v>2555</v>
      </c>
      <c r="C177" s="11" t="s">
        <v>4888</v>
      </c>
      <c r="D177" s="11" t="s">
        <v>6738</v>
      </c>
      <c r="E177" s="11" t="s">
        <v>7746</v>
      </c>
    </row>
    <row r="178" spans="1:5" ht="15.75" customHeight="1" x14ac:dyDescent="0.25">
      <c r="A178" s="13" t="s">
        <v>221</v>
      </c>
      <c r="B178" s="13" t="s">
        <v>2556</v>
      </c>
      <c r="C178" s="11" t="s">
        <v>4889</v>
      </c>
      <c r="D178" s="11" t="s">
        <v>6722</v>
      </c>
      <c r="E178" s="11" t="s">
        <v>7752</v>
      </c>
    </row>
    <row r="179" spans="1:5" ht="15.75" customHeight="1" x14ac:dyDescent="0.25">
      <c r="A179" s="13" t="s">
        <v>222</v>
      </c>
      <c r="B179" s="13" t="s">
        <v>2557</v>
      </c>
      <c r="C179" s="11" t="s">
        <v>4890</v>
      </c>
      <c r="D179" s="11" t="s">
        <v>6864</v>
      </c>
      <c r="E179" s="11" t="s">
        <v>7763</v>
      </c>
    </row>
    <row r="180" spans="1:5" ht="15.75" customHeight="1" x14ac:dyDescent="0.25">
      <c r="A180" s="13" t="s">
        <v>223</v>
      </c>
      <c r="B180" s="13" t="s">
        <v>2558</v>
      </c>
      <c r="C180" s="11" t="s">
        <v>4891</v>
      </c>
      <c r="D180" s="11" t="s">
        <v>6865</v>
      </c>
      <c r="E180" s="11" t="s">
        <v>7746</v>
      </c>
    </row>
    <row r="181" spans="1:5" ht="15.75" customHeight="1" x14ac:dyDescent="0.25">
      <c r="A181" s="13" t="s">
        <v>224</v>
      </c>
      <c r="B181" s="13" t="s">
        <v>2559</v>
      </c>
      <c r="C181" s="11" t="s">
        <v>4892</v>
      </c>
      <c r="D181" s="11" t="s">
        <v>6735</v>
      </c>
      <c r="E181" s="11" t="s">
        <v>7763</v>
      </c>
    </row>
    <row r="182" spans="1:5" ht="15.75" customHeight="1" x14ac:dyDescent="0.25">
      <c r="A182" s="13" t="s">
        <v>225</v>
      </c>
      <c r="B182" s="13" t="s">
        <v>2560</v>
      </c>
      <c r="C182" s="11" t="s">
        <v>4893</v>
      </c>
      <c r="D182" s="11" t="s">
        <v>6866</v>
      </c>
      <c r="E182" s="11" t="s">
        <v>7756</v>
      </c>
    </row>
    <row r="183" spans="1:5" ht="15.75" customHeight="1" x14ac:dyDescent="0.25">
      <c r="A183" s="13" t="s">
        <v>226</v>
      </c>
      <c r="B183" s="13" t="s">
        <v>2561</v>
      </c>
      <c r="C183" s="11" t="s">
        <v>4894</v>
      </c>
      <c r="D183" s="11" t="s">
        <v>6867</v>
      </c>
      <c r="E183" s="11" t="s">
        <v>7746</v>
      </c>
    </row>
    <row r="184" spans="1:5" ht="15.75" customHeight="1" x14ac:dyDescent="0.25">
      <c r="A184" s="13" t="s">
        <v>227</v>
      </c>
      <c r="B184" s="13" t="s">
        <v>2562</v>
      </c>
      <c r="C184" s="11" t="s">
        <v>4895</v>
      </c>
      <c r="D184" s="11" t="s">
        <v>6868</v>
      </c>
      <c r="E184" s="11" t="s">
        <v>7746</v>
      </c>
    </row>
    <row r="185" spans="1:5" ht="15.75" customHeight="1" x14ac:dyDescent="0.25">
      <c r="A185" s="13" t="s">
        <v>228</v>
      </c>
      <c r="B185" s="13" t="s">
        <v>2563</v>
      </c>
      <c r="C185" s="11" t="s">
        <v>4896</v>
      </c>
      <c r="D185" s="11" t="s">
        <v>6720</v>
      </c>
      <c r="E185" s="11" t="s">
        <v>7782</v>
      </c>
    </row>
    <row r="186" spans="1:5" ht="15.75" customHeight="1" x14ac:dyDescent="0.25">
      <c r="A186" s="13" t="s">
        <v>229</v>
      </c>
      <c r="B186" s="13" t="s">
        <v>2564</v>
      </c>
      <c r="C186" s="11" t="s">
        <v>4897</v>
      </c>
      <c r="D186" s="11" t="s">
        <v>6753</v>
      </c>
      <c r="E186" s="11" t="s">
        <v>7757</v>
      </c>
    </row>
    <row r="187" spans="1:5" ht="15.75" customHeight="1" x14ac:dyDescent="0.25">
      <c r="A187" s="13" t="s">
        <v>230</v>
      </c>
      <c r="B187" s="13" t="s">
        <v>2565</v>
      </c>
      <c r="C187" s="11" t="s">
        <v>4898</v>
      </c>
      <c r="D187" s="11" t="s">
        <v>6869</v>
      </c>
      <c r="E187" s="11" t="s">
        <v>7746</v>
      </c>
    </row>
    <row r="188" spans="1:5" ht="15.75" customHeight="1" x14ac:dyDescent="0.25">
      <c r="A188" s="13" t="s">
        <v>231</v>
      </c>
      <c r="B188" s="13" t="s">
        <v>2566</v>
      </c>
      <c r="C188" s="11" t="s">
        <v>4899</v>
      </c>
      <c r="D188" s="11" t="s">
        <v>6766</v>
      </c>
      <c r="E188" s="11" t="s">
        <v>7775</v>
      </c>
    </row>
    <row r="189" spans="1:5" ht="15.75" customHeight="1" x14ac:dyDescent="0.25">
      <c r="A189" s="13" t="s">
        <v>232</v>
      </c>
      <c r="B189" s="13" t="s">
        <v>2567</v>
      </c>
      <c r="C189" s="11" t="s">
        <v>4900</v>
      </c>
      <c r="D189" s="11" t="s">
        <v>6828</v>
      </c>
      <c r="E189" s="11" t="s">
        <v>7783</v>
      </c>
    </row>
    <row r="190" spans="1:5" ht="15.75" customHeight="1" x14ac:dyDescent="0.25">
      <c r="A190" s="13" t="s">
        <v>233</v>
      </c>
      <c r="B190" s="13" t="s">
        <v>2568</v>
      </c>
      <c r="C190" s="11" t="s">
        <v>4901</v>
      </c>
      <c r="D190" s="11" t="s">
        <v>6870</v>
      </c>
      <c r="E190" s="11" t="s">
        <v>7746</v>
      </c>
    </row>
    <row r="191" spans="1:5" ht="15.75" customHeight="1" x14ac:dyDescent="0.25">
      <c r="A191" s="13" t="s">
        <v>234</v>
      </c>
      <c r="B191" s="13" t="s">
        <v>2569</v>
      </c>
      <c r="C191" s="11" t="s">
        <v>4902</v>
      </c>
      <c r="D191" s="11" t="s">
        <v>6871</v>
      </c>
      <c r="E191" s="11" t="s">
        <v>7746</v>
      </c>
    </row>
    <row r="192" spans="1:5" ht="15.75" customHeight="1" x14ac:dyDescent="0.25">
      <c r="A192" s="13" t="s">
        <v>235</v>
      </c>
      <c r="B192" s="13" t="s">
        <v>2570</v>
      </c>
      <c r="C192" s="11" t="s">
        <v>4903</v>
      </c>
      <c r="D192" s="11" t="s">
        <v>6872</v>
      </c>
      <c r="E192" s="11" t="s">
        <v>7746</v>
      </c>
    </row>
    <row r="193" spans="1:5" ht="15.75" customHeight="1" x14ac:dyDescent="0.25">
      <c r="A193" s="13" t="s">
        <v>236</v>
      </c>
      <c r="B193" s="13" t="s">
        <v>2571</v>
      </c>
      <c r="C193" s="11" t="s">
        <v>4904</v>
      </c>
      <c r="D193" s="11" t="s">
        <v>6873</v>
      </c>
      <c r="E193" s="11" t="s">
        <v>7746</v>
      </c>
    </row>
    <row r="194" spans="1:5" ht="15.75" customHeight="1" x14ac:dyDescent="0.25">
      <c r="A194" s="13" t="s">
        <v>237</v>
      </c>
      <c r="B194" s="13" t="s">
        <v>2572</v>
      </c>
      <c r="C194" s="11" t="s">
        <v>4905</v>
      </c>
      <c r="D194" s="11" t="s">
        <v>6874</v>
      </c>
      <c r="E194" s="11" t="s">
        <v>7746</v>
      </c>
    </row>
    <row r="195" spans="1:5" ht="15.75" customHeight="1" x14ac:dyDescent="0.25">
      <c r="A195" s="13" t="s">
        <v>238</v>
      </c>
      <c r="B195" s="13" t="s">
        <v>2573</v>
      </c>
      <c r="C195" s="11" t="s">
        <v>4906</v>
      </c>
      <c r="D195" s="11" t="s">
        <v>6875</v>
      </c>
      <c r="E195" s="11" t="s">
        <v>7746</v>
      </c>
    </row>
    <row r="196" spans="1:5" ht="15.75" customHeight="1" x14ac:dyDescent="0.25">
      <c r="A196" s="13" t="s">
        <v>239</v>
      </c>
      <c r="B196" s="13" t="s">
        <v>2574</v>
      </c>
      <c r="C196" s="11" t="s">
        <v>4907</v>
      </c>
      <c r="D196" s="11" t="s">
        <v>6876</v>
      </c>
      <c r="E196" s="11" t="s">
        <v>7779</v>
      </c>
    </row>
    <row r="197" spans="1:5" ht="15.75" customHeight="1" x14ac:dyDescent="0.25">
      <c r="A197" s="13" t="s">
        <v>240</v>
      </c>
      <c r="B197" s="13" t="s">
        <v>2575</v>
      </c>
      <c r="C197" s="11" t="s">
        <v>4908</v>
      </c>
      <c r="D197" s="11" t="s">
        <v>6877</v>
      </c>
      <c r="E197" s="11" t="s">
        <v>7746</v>
      </c>
    </row>
    <row r="198" spans="1:5" ht="15.75" customHeight="1" x14ac:dyDescent="0.25">
      <c r="A198" s="13" t="s">
        <v>241</v>
      </c>
      <c r="B198" s="13" t="s">
        <v>2576</v>
      </c>
      <c r="C198" s="11" t="s">
        <v>4909</v>
      </c>
      <c r="D198" s="11" t="s">
        <v>6878</v>
      </c>
      <c r="E198" s="11" t="s">
        <v>7754</v>
      </c>
    </row>
    <row r="199" spans="1:5" ht="15.75" customHeight="1" x14ac:dyDescent="0.25">
      <c r="A199" s="13" t="s">
        <v>242</v>
      </c>
      <c r="B199" s="13" t="s">
        <v>2577</v>
      </c>
      <c r="C199" s="11" t="s">
        <v>4910</v>
      </c>
      <c r="D199" s="11" t="s">
        <v>6839</v>
      </c>
      <c r="E199" s="11" t="s">
        <v>7746</v>
      </c>
    </row>
    <row r="200" spans="1:5" ht="15.75" customHeight="1" x14ac:dyDescent="0.25">
      <c r="A200" s="13" t="s">
        <v>243</v>
      </c>
      <c r="B200" s="13" t="s">
        <v>2578</v>
      </c>
      <c r="C200" s="11" t="s">
        <v>4911</v>
      </c>
      <c r="D200" s="11" t="s">
        <v>6879</v>
      </c>
      <c r="E200" s="11" t="s">
        <v>7746</v>
      </c>
    </row>
    <row r="201" spans="1:5" ht="15.75" customHeight="1" x14ac:dyDescent="0.25">
      <c r="A201" s="13" t="s">
        <v>244</v>
      </c>
      <c r="B201" s="13" t="s">
        <v>2579</v>
      </c>
      <c r="C201" s="11" t="s">
        <v>4912</v>
      </c>
      <c r="D201" s="11" t="s">
        <v>6836</v>
      </c>
      <c r="E201" s="11" t="s">
        <v>7746</v>
      </c>
    </row>
    <row r="202" spans="1:5" ht="15.75" customHeight="1" x14ac:dyDescent="0.25">
      <c r="A202" s="13" t="s">
        <v>245</v>
      </c>
      <c r="B202" s="13" t="s">
        <v>2580</v>
      </c>
      <c r="C202" s="11" t="s">
        <v>4913</v>
      </c>
      <c r="D202" s="11" t="s">
        <v>6880</v>
      </c>
      <c r="E202" s="11" t="s">
        <v>7746</v>
      </c>
    </row>
    <row r="203" spans="1:5" ht="15.75" customHeight="1" x14ac:dyDescent="0.25">
      <c r="A203" s="13" t="s">
        <v>246</v>
      </c>
      <c r="B203" s="13" t="s">
        <v>2581</v>
      </c>
      <c r="C203" s="11" t="s">
        <v>4914</v>
      </c>
      <c r="D203" s="11" t="s">
        <v>6881</v>
      </c>
      <c r="E203" s="11" t="s">
        <v>7784</v>
      </c>
    </row>
    <row r="204" spans="1:5" ht="15.75" customHeight="1" x14ac:dyDescent="0.25">
      <c r="A204" s="13" t="s">
        <v>247</v>
      </c>
      <c r="B204" s="13" t="s">
        <v>2582</v>
      </c>
      <c r="C204" s="11" t="s">
        <v>4915</v>
      </c>
      <c r="D204" s="11" t="s">
        <v>6882</v>
      </c>
      <c r="E204" s="11" t="s">
        <v>7753</v>
      </c>
    </row>
    <row r="205" spans="1:5" ht="15.75" customHeight="1" x14ac:dyDescent="0.25">
      <c r="A205" s="13" t="s">
        <v>248</v>
      </c>
      <c r="B205" s="13" t="s">
        <v>2583</v>
      </c>
      <c r="C205" s="11" t="s">
        <v>4916</v>
      </c>
      <c r="D205" s="11" t="s">
        <v>6795</v>
      </c>
      <c r="E205" s="11" t="s">
        <v>7746</v>
      </c>
    </row>
    <row r="206" spans="1:5" ht="15.75" customHeight="1" x14ac:dyDescent="0.25">
      <c r="A206" s="13" t="s">
        <v>249</v>
      </c>
      <c r="B206" s="13" t="s">
        <v>2584</v>
      </c>
      <c r="C206" s="11" t="s">
        <v>4917</v>
      </c>
      <c r="D206" s="11" t="s">
        <v>6883</v>
      </c>
      <c r="E206" s="11" t="s">
        <v>7746</v>
      </c>
    </row>
    <row r="207" spans="1:5" ht="15.75" customHeight="1" x14ac:dyDescent="0.25">
      <c r="A207" s="13" t="s">
        <v>250</v>
      </c>
      <c r="B207" s="13" t="s">
        <v>2585</v>
      </c>
      <c r="C207" s="11" t="s">
        <v>4918</v>
      </c>
      <c r="D207" s="11" t="s">
        <v>6824</v>
      </c>
      <c r="E207" s="11" t="s">
        <v>7785</v>
      </c>
    </row>
    <row r="208" spans="1:5" ht="15.75" customHeight="1" x14ac:dyDescent="0.25">
      <c r="A208" s="13" t="s">
        <v>251</v>
      </c>
      <c r="B208" s="13" t="s">
        <v>2586</v>
      </c>
      <c r="C208" s="11" t="s">
        <v>4919</v>
      </c>
      <c r="D208" s="11" t="s">
        <v>6884</v>
      </c>
      <c r="E208" s="11" t="s">
        <v>7746</v>
      </c>
    </row>
    <row r="209" spans="1:5" ht="15.75" customHeight="1" x14ac:dyDescent="0.25">
      <c r="A209" s="13" t="s">
        <v>252</v>
      </c>
      <c r="B209" s="13" t="s">
        <v>2587</v>
      </c>
      <c r="C209" s="11" t="s">
        <v>4920</v>
      </c>
      <c r="D209" s="11" t="s">
        <v>6885</v>
      </c>
      <c r="E209" s="11" t="s">
        <v>7746</v>
      </c>
    </row>
    <row r="210" spans="1:5" ht="15.75" customHeight="1" x14ac:dyDescent="0.25">
      <c r="A210" s="13" t="s">
        <v>253</v>
      </c>
      <c r="B210" s="13" t="s">
        <v>2588</v>
      </c>
      <c r="C210" s="11" t="s">
        <v>4921</v>
      </c>
      <c r="D210" s="11" t="s">
        <v>6886</v>
      </c>
      <c r="E210" s="11" t="s">
        <v>7746</v>
      </c>
    </row>
    <row r="211" spans="1:5" ht="15.75" customHeight="1" x14ac:dyDescent="0.25">
      <c r="A211" s="13" t="s">
        <v>254</v>
      </c>
      <c r="B211" s="13" t="s">
        <v>2589</v>
      </c>
      <c r="C211" s="11" t="s">
        <v>4922</v>
      </c>
      <c r="D211" s="11" t="s">
        <v>6791</v>
      </c>
      <c r="E211" s="11" t="s">
        <v>7763</v>
      </c>
    </row>
    <row r="212" spans="1:5" ht="15.75" customHeight="1" x14ac:dyDescent="0.25">
      <c r="A212" s="13" t="s">
        <v>255</v>
      </c>
      <c r="B212" s="13" t="s">
        <v>2590</v>
      </c>
      <c r="C212" s="11" t="s">
        <v>4923</v>
      </c>
      <c r="D212" s="11" t="s">
        <v>6887</v>
      </c>
      <c r="E212" s="11" t="s">
        <v>7746</v>
      </c>
    </row>
    <row r="213" spans="1:5" ht="15.75" customHeight="1" x14ac:dyDescent="0.25">
      <c r="A213" s="13" t="s">
        <v>256</v>
      </c>
      <c r="B213" s="13" t="s">
        <v>2591</v>
      </c>
      <c r="C213" s="11" t="s">
        <v>4924</v>
      </c>
      <c r="D213" s="11" t="s">
        <v>6831</v>
      </c>
      <c r="E213" s="11" t="s">
        <v>7786</v>
      </c>
    </row>
    <row r="214" spans="1:5" ht="15.75" customHeight="1" x14ac:dyDescent="0.25">
      <c r="A214" s="13" t="s">
        <v>257</v>
      </c>
      <c r="B214" s="13" t="s">
        <v>2592</v>
      </c>
      <c r="C214" s="11" t="s">
        <v>4925</v>
      </c>
      <c r="D214" s="11" t="s">
        <v>6766</v>
      </c>
      <c r="E214" s="11" t="s">
        <v>7776</v>
      </c>
    </row>
    <row r="215" spans="1:5" ht="15.75" customHeight="1" x14ac:dyDescent="0.25">
      <c r="A215" s="13" t="s">
        <v>258</v>
      </c>
      <c r="B215" s="13" t="s">
        <v>2593</v>
      </c>
      <c r="C215" s="11" t="s">
        <v>4926</v>
      </c>
      <c r="D215" s="11" t="s">
        <v>6720</v>
      </c>
      <c r="E215" s="11" t="s">
        <v>7745</v>
      </c>
    </row>
    <row r="216" spans="1:5" ht="15.75" customHeight="1" x14ac:dyDescent="0.25">
      <c r="A216" s="13" t="s">
        <v>259</v>
      </c>
      <c r="B216" s="13" t="s">
        <v>2594</v>
      </c>
      <c r="C216" s="11" t="s">
        <v>4927</v>
      </c>
      <c r="D216" s="11" t="s">
        <v>6802</v>
      </c>
      <c r="E216" s="11" t="s">
        <v>7746</v>
      </c>
    </row>
    <row r="217" spans="1:5" ht="15.75" customHeight="1" x14ac:dyDescent="0.25">
      <c r="A217" s="13" t="s">
        <v>260</v>
      </c>
      <c r="B217" s="13" t="s">
        <v>2595</v>
      </c>
      <c r="C217" s="11" t="s">
        <v>4928</v>
      </c>
      <c r="D217" s="11" t="s">
        <v>6888</v>
      </c>
      <c r="E217" s="11" t="s">
        <v>7746</v>
      </c>
    </row>
    <row r="218" spans="1:5" ht="15.75" customHeight="1" x14ac:dyDescent="0.25">
      <c r="A218" s="13" t="s">
        <v>261</v>
      </c>
      <c r="B218" s="13" t="s">
        <v>2596</v>
      </c>
      <c r="C218" s="11" t="s">
        <v>4929</v>
      </c>
      <c r="D218" s="11" t="s">
        <v>6889</v>
      </c>
      <c r="E218" s="11" t="s">
        <v>7746</v>
      </c>
    </row>
    <row r="219" spans="1:5" ht="15.75" customHeight="1" x14ac:dyDescent="0.25">
      <c r="A219" s="13" t="s">
        <v>262</v>
      </c>
      <c r="B219" s="13" t="s">
        <v>2597</v>
      </c>
      <c r="C219" s="11" t="s">
        <v>4930</v>
      </c>
      <c r="D219" s="11" t="s">
        <v>6792</v>
      </c>
      <c r="E219" s="11" t="s">
        <v>7746</v>
      </c>
    </row>
    <row r="220" spans="1:5" ht="15.75" customHeight="1" x14ac:dyDescent="0.25">
      <c r="A220" s="13" t="s">
        <v>263</v>
      </c>
      <c r="B220" s="13" t="s">
        <v>2598</v>
      </c>
      <c r="C220" s="11" t="s">
        <v>4931</v>
      </c>
      <c r="D220" s="11" t="s">
        <v>6890</v>
      </c>
      <c r="E220" s="11" t="s">
        <v>7751</v>
      </c>
    </row>
    <row r="221" spans="1:5" ht="15.75" customHeight="1" x14ac:dyDescent="0.25">
      <c r="A221" s="13" t="s">
        <v>264</v>
      </c>
      <c r="B221" s="13" t="s">
        <v>2599</v>
      </c>
      <c r="C221" s="11" t="s">
        <v>4794</v>
      </c>
      <c r="D221" s="11" t="s">
        <v>6891</v>
      </c>
      <c r="E221" s="11" t="s">
        <v>7765</v>
      </c>
    </row>
    <row r="222" spans="1:5" ht="15.75" customHeight="1" x14ac:dyDescent="0.25">
      <c r="A222" s="13" t="s">
        <v>265</v>
      </c>
      <c r="B222" s="13" t="s">
        <v>2600</v>
      </c>
      <c r="C222" s="11" t="s">
        <v>4932</v>
      </c>
      <c r="D222" s="11" t="s">
        <v>6892</v>
      </c>
      <c r="E222" s="11" t="s">
        <v>7761</v>
      </c>
    </row>
    <row r="223" spans="1:5" ht="15.75" customHeight="1" x14ac:dyDescent="0.25">
      <c r="A223" s="13" t="s">
        <v>266</v>
      </c>
      <c r="B223" s="13" t="s">
        <v>2601</v>
      </c>
      <c r="C223" s="11" t="s">
        <v>4933</v>
      </c>
      <c r="D223" s="11" t="s">
        <v>6764</v>
      </c>
      <c r="E223" s="11" t="s">
        <v>7776</v>
      </c>
    </row>
    <row r="224" spans="1:5" ht="15.75" customHeight="1" x14ac:dyDescent="0.25">
      <c r="A224" s="13" t="s">
        <v>267</v>
      </c>
      <c r="B224" s="13" t="s">
        <v>2602</v>
      </c>
      <c r="C224" s="11" t="s">
        <v>4934</v>
      </c>
      <c r="D224" s="11" t="s">
        <v>6893</v>
      </c>
      <c r="E224" s="11" t="s">
        <v>7746</v>
      </c>
    </row>
    <row r="225" spans="1:5" ht="15.75" customHeight="1" x14ac:dyDescent="0.25">
      <c r="A225" s="13" t="s">
        <v>268</v>
      </c>
      <c r="B225" s="13" t="s">
        <v>2603</v>
      </c>
      <c r="C225" s="11" t="s">
        <v>4935</v>
      </c>
      <c r="D225" s="11" t="s">
        <v>6894</v>
      </c>
      <c r="E225" s="11" t="s">
        <v>7745</v>
      </c>
    </row>
    <row r="226" spans="1:5" ht="15.75" customHeight="1" x14ac:dyDescent="0.25">
      <c r="A226" s="13" t="s">
        <v>269</v>
      </c>
      <c r="B226" s="13" t="s">
        <v>2604</v>
      </c>
      <c r="C226" s="11" t="s">
        <v>4936</v>
      </c>
      <c r="D226" s="11" t="s">
        <v>6735</v>
      </c>
      <c r="E226" s="11" t="s">
        <v>7746</v>
      </c>
    </row>
    <row r="227" spans="1:5" ht="15.75" customHeight="1" x14ac:dyDescent="0.25">
      <c r="A227" s="13" t="s">
        <v>270</v>
      </c>
      <c r="B227" s="13" t="s">
        <v>2605</v>
      </c>
      <c r="C227" s="11" t="s">
        <v>4778</v>
      </c>
      <c r="D227" s="11" t="s">
        <v>6895</v>
      </c>
      <c r="E227" s="11" t="s">
        <v>7746</v>
      </c>
    </row>
    <row r="228" spans="1:5" ht="15.75" customHeight="1" x14ac:dyDescent="0.25">
      <c r="A228" s="13" t="s">
        <v>271</v>
      </c>
      <c r="B228" s="13" t="s">
        <v>2606</v>
      </c>
      <c r="C228" s="11" t="s">
        <v>4937</v>
      </c>
      <c r="D228" s="11" t="s">
        <v>6896</v>
      </c>
      <c r="E228" s="11" t="s">
        <v>7751</v>
      </c>
    </row>
    <row r="229" spans="1:5" ht="15.75" customHeight="1" x14ac:dyDescent="0.25">
      <c r="A229" s="13" t="s">
        <v>272</v>
      </c>
      <c r="B229" s="13" t="s">
        <v>2607</v>
      </c>
      <c r="C229" s="11" t="s">
        <v>4938</v>
      </c>
      <c r="D229" s="11" t="s">
        <v>6897</v>
      </c>
      <c r="E229" s="11" t="s">
        <v>7746</v>
      </c>
    </row>
    <row r="230" spans="1:5" ht="15.75" customHeight="1" x14ac:dyDescent="0.25">
      <c r="A230" s="13" t="s">
        <v>273</v>
      </c>
      <c r="B230" s="13" t="s">
        <v>2608</v>
      </c>
      <c r="C230" s="11" t="s">
        <v>4939</v>
      </c>
      <c r="D230" s="11" t="s">
        <v>6898</v>
      </c>
      <c r="E230" s="11" t="s">
        <v>7785</v>
      </c>
    </row>
    <row r="231" spans="1:5" ht="15.75" customHeight="1" x14ac:dyDescent="0.25">
      <c r="A231" s="13" t="s">
        <v>274</v>
      </c>
      <c r="B231" s="13" t="s">
        <v>2609</v>
      </c>
      <c r="C231" s="11" t="s">
        <v>4940</v>
      </c>
      <c r="D231" s="11" t="s">
        <v>6824</v>
      </c>
      <c r="E231" s="11" t="s">
        <v>7746</v>
      </c>
    </row>
    <row r="232" spans="1:5" ht="15.75" customHeight="1" x14ac:dyDescent="0.25">
      <c r="A232" s="13" t="s">
        <v>275</v>
      </c>
      <c r="B232" s="13" t="s">
        <v>2610</v>
      </c>
      <c r="C232" s="11" t="s">
        <v>4941</v>
      </c>
      <c r="D232" s="11" t="s">
        <v>6766</v>
      </c>
      <c r="E232" s="11" t="s">
        <v>7746</v>
      </c>
    </row>
    <row r="233" spans="1:5" ht="15.75" customHeight="1" x14ac:dyDescent="0.25">
      <c r="A233" s="13" t="s">
        <v>276</v>
      </c>
      <c r="B233" s="13" t="s">
        <v>2611</v>
      </c>
      <c r="C233" s="11" t="s">
        <v>4942</v>
      </c>
      <c r="D233" s="11" t="s">
        <v>6899</v>
      </c>
      <c r="E233" s="11" t="s">
        <v>7774</v>
      </c>
    </row>
    <row r="234" spans="1:5" ht="15.75" customHeight="1" x14ac:dyDescent="0.25">
      <c r="A234" s="13" t="s">
        <v>277</v>
      </c>
      <c r="B234" s="13" t="s">
        <v>2612</v>
      </c>
      <c r="C234" s="11" t="s">
        <v>4943</v>
      </c>
      <c r="D234" s="11" t="s">
        <v>6900</v>
      </c>
      <c r="E234" s="11" t="s">
        <v>7746</v>
      </c>
    </row>
    <row r="235" spans="1:5" ht="15.75" customHeight="1" x14ac:dyDescent="0.25">
      <c r="A235" s="13" t="s">
        <v>278</v>
      </c>
      <c r="B235" s="13" t="s">
        <v>2613</v>
      </c>
      <c r="C235" s="11" t="s">
        <v>4944</v>
      </c>
      <c r="D235" s="11" t="s">
        <v>6804</v>
      </c>
      <c r="E235" s="11" t="s">
        <v>7751</v>
      </c>
    </row>
    <row r="236" spans="1:5" ht="15.75" customHeight="1" x14ac:dyDescent="0.25">
      <c r="A236" s="13" t="s">
        <v>279</v>
      </c>
      <c r="B236" s="13" t="s">
        <v>2614</v>
      </c>
      <c r="C236" s="11" t="s">
        <v>4847</v>
      </c>
      <c r="D236" s="11" t="s">
        <v>6897</v>
      </c>
      <c r="E236" s="11" t="s">
        <v>7746</v>
      </c>
    </row>
    <row r="237" spans="1:5" ht="15.75" customHeight="1" x14ac:dyDescent="0.25">
      <c r="A237" s="13" t="s">
        <v>280</v>
      </c>
      <c r="B237" s="13" t="s">
        <v>2615</v>
      </c>
      <c r="C237" s="11" t="s">
        <v>4945</v>
      </c>
      <c r="D237" s="11" t="s">
        <v>6901</v>
      </c>
      <c r="E237" s="11" t="s">
        <v>7746</v>
      </c>
    </row>
    <row r="238" spans="1:5" ht="15.75" customHeight="1" x14ac:dyDescent="0.25">
      <c r="A238" s="13" t="s">
        <v>281</v>
      </c>
      <c r="B238" s="13" t="s">
        <v>2616</v>
      </c>
      <c r="C238" s="11" t="s">
        <v>4946</v>
      </c>
      <c r="D238" s="11" t="s">
        <v>6902</v>
      </c>
      <c r="E238" s="11" t="s">
        <v>7746</v>
      </c>
    </row>
    <row r="239" spans="1:5" ht="15.75" customHeight="1" x14ac:dyDescent="0.25">
      <c r="A239" s="13" t="s">
        <v>282</v>
      </c>
      <c r="B239" s="13" t="s">
        <v>2617</v>
      </c>
      <c r="C239" s="11" t="s">
        <v>4947</v>
      </c>
      <c r="D239" s="11" t="s">
        <v>6903</v>
      </c>
      <c r="E239" s="11" t="s">
        <v>7746</v>
      </c>
    </row>
    <row r="240" spans="1:5" ht="15.75" customHeight="1" x14ac:dyDescent="0.25">
      <c r="A240" s="13" t="s">
        <v>283</v>
      </c>
      <c r="B240" s="13" t="s">
        <v>2618</v>
      </c>
      <c r="C240" s="11" t="s">
        <v>4948</v>
      </c>
      <c r="D240" s="11" t="s">
        <v>6904</v>
      </c>
      <c r="E240" s="11" t="s">
        <v>7759</v>
      </c>
    </row>
    <row r="241" spans="1:5" ht="15.75" customHeight="1" x14ac:dyDescent="0.25">
      <c r="A241" s="13" t="s">
        <v>284</v>
      </c>
      <c r="B241" s="13" t="s">
        <v>2619</v>
      </c>
      <c r="C241" s="11" t="s">
        <v>4949</v>
      </c>
      <c r="D241" s="11" t="s">
        <v>6905</v>
      </c>
      <c r="E241" s="11" t="s">
        <v>7757</v>
      </c>
    </row>
    <row r="242" spans="1:5" ht="15.75" customHeight="1" x14ac:dyDescent="0.25">
      <c r="A242" s="13" t="s">
        <v>285</v>
      </c>
      <c r="B242" s="13" t="s">
        <v>2620</v>
      </c>
      <c r="C242" s="11" t="s">
        <v>4950</v>
      </c>
      <c r="D242" s="11" t="s">
        <v>6906</v>
      </c>
      <c r="E242" s="11" t="s">
        <v>7762</v>
      </c>
    </row>
    <row r="243" spans="1:5" ht="15.75" customHeight="1" x14ac:dyDescent="0.25">
      <c r="A243" s="13" t="s">
        <v>286</v>
      </c>
      <c r="B243" s="13" t="s">
        <v>2621</v>
      </c>
      <c r="C243" s="11" t="s">
        <v>4951</v>
      </c>
      <c r="D243" s="11" t="s">
        <v>6907</v>
      </c>
      <c r="E243" s="11" t="s">
        <v>7746</v>
      </c>
    </row>
    <row r="244" spans="1:5" ht="15.75" customHeight="1" x14ac:dyDescent="0.25">
      <c r="A244" s="13" t="s">
        <v>287</v>
      </c>
      <c r="B244" s="13" t="s">
        <v>2622</v>
      </c>
      <c r="C244" s="11" t="s">
        <v>4952</v>
      </c>
      <c r="D244" s="11" t="s">
        <v>6908</v>
      </c>
      <c r="E244" s="11" t="s">
        <v>7746</v>
      </c>
    </row>
    <row r="245" spans="1:5" ht="15.75" customHeight="1" x14ac:dyDescent="0.25">
      <c r="A245" s="13" t="s">
        <v>288</v>
      </c>
      <c r="B245" s="13" t="s">
        <v>2623</v>
      </c>
      <c r="C245" s="11" t="s">
        <v>4953</v>
      </c>
      <c r="D245" s="11" t="s">
        <v>6908</v>
      </c>
      <c r="E245" s="11" t="s">
        <v>7751</v>
      </c>
    </row>
    <row r="246" spans="1:5" ht="15.75" customHeight="1" x14ac:dyDescent="0.25">
      <c r="A246" s="13" t="s">
        <v>289</v>
      </c>
      <c r="B246" s="13" t="s">
        <v>2624</v>
      </c>
      <c r="C246" s="11" t="s">
        <v>4954</v>
      </c>
      <c r="D246" s="11" t="s">
        <v>6742</v>
      </c>
      <c r="E246" s="11" t="s">
        <v>7759</v>
      </c>
    </row>
    <row r="247" spans="1:5" ht="15.75" customHeight="1" x14ac:dyDescent="0.25">
      <c r="A247" s="13" t="s">
        <v>290</v>
      </c>
      <c r="B247" s="13" t="s">
        <v>2625</v>
      </c>
      <c r="C247" s="11" t="s">
        <v>4955</v>
      </c>
      <c r="D247" s="11" t="s">
        <v>6909</v>
      </c>
      <c r="E247" s="11" t="s">
        <v>7774</v>
      </c>
    </row>
    <row r="248" spans="1:5" ht="15.75" customHeight="1" x14ac:dyDescent="0.25">
      <c r="A248" s="13" t="s">
        <v>291</v>
      </c>
      <c r="B248" s="13" t="s">
        <v>2626</v>
      </c>
      <c r="C248" s="11" t="s">
        <v>4956</v>
      </c>
      <c r="D248" s="11" t="s">
        <v>6746</v>
      </c>
      <c r="E248" s="11" t="s">
        <v>7746</v>
      </c>
    </row>
    <row r="249" spans="1:5" ht="15.75" customHeight="1" x14ac:dyDescent="0.25">
      <c r="A249" s="13" t="s">
        <v>292</v>
      </c>
      <c r="B249" s="13" t="s">
        <v>2627</v>
      </c>
      <c r="C249" s="11" t="s">
        <v>4957</v>
      </c>
      <c r="D249" s="11" t="s">
        <v>6762</v>
      </c>
      <c r="E249" s="11" t="s">
        <v>7787</v>
      </c>
    </row>
    <row r="250" spans="1:5" ht="15.75" customHeight="1" x14ac:dyDescent="0.25">
      <c r="A250" s="13" t="s">
        <v>293</v>
      </c>
      <c r="B250" s="13" t="s">
        <v>2628</v>
      </c>
      <c r="C250" s="11" t="s">
        <v>4958</v>
      </c>
      <c r="D250" s="11" t="s">
        <v>6910</v>
      </c>
      <c r="E250" s="11" t="s">
        <v>7746</v>
      </c>
    </row>
    <row r="251" spans="1:5" ht="15.75" customHeight="1" x14ac:dyDescent="0.25">
      <c r="A251" s="13" t="s">
        <v>294</v>
      </c>
      <c r="B251" s="13" t="s">
        <v>2629</v>
      </c>
      <c r="C251" s="11" t="s">
        <v>4959</v>
      </c>
      <c r="D251" s="11" t="s">
        <v>6746</v>
      </c>
      <c r="E251" s="11" t="s">
        <v>7751</v>
      </c>
    </row>
    <row r="252" spans="1:5" ht="15.75" customHeight="1" x14ac:dyDescent="0.25">
      <c r="A252" s="13" t="s">
        <v>295</v>
      </c>
      <c r="B252" s="13" t="s">
        <v>2630</v>
      </c>
      <c r="C252" s="11" t="s">
        <v>4960</v>
      </c>
      <c r="D252" s="11" t="s">
        <v>6911</v>
      </c>
      <c r="E252" s="11" t="s">
        <v>7746</v>
      </c>
    </row>
    <row r="253" spans="1:5" ht="15.75" customHeight="1" x14ac:dyDescent="0.25">
      <c r="A253" s="13" t="s">
        <v>296</v>
      </c>
      <c r="B253" s="13" t="s">
        <v>2631</v>
      </c>
      <c r="C253" s="11" t="s">
        <v>4961</v>
      </c>
      <c r="D253" s="11" t="s">
        <v>6719</v>
      </c>
      <c r="E253" s="11" t="s">
        <v>7746</v>
      </c>
    </row>
    <row r="254" spans="1:5" ht="15.75" customHeight="1" x14ac:dyDescent="0.25">
      <c r="A254" s="13" t="s">
        <v>297</v>
      </c>
      <c r="B254" s="13" t="s">
        <v>2632</v>
      </c>
      <c r="C254" s="11" t="s">
        <v>4962</v>
      </c>
      <c r="D254" s="11" t="s">
        <v>6912</v>
      </c>
      <c r="E254" s="11" t="s">
        <v>7746</v>
      </c>
    </row>
    <row r="255" spans="1:5" ht="15.75" customHeight="1" x14ac:dyDescent="0.25">
      <c r="A255" s="13" t="s">
        <v>298</v>
      </c>
      <c r="B255" s="13" t="s">
        <v>2633</v>
      </c>
      <c r="C255" s="11" t="s">
        <v>4963</v>
      </c>
      <c r="D255" s="11" t="s">
        <v>6889</v>
      </c>
      <c r="E255" s="11" t="s">
        <v>7746</v>
      </c>
    </row>
    <row r="256" spans="1:5" ht="15.75" customHeight="1" x14ac:dyDescent="0.25">
      <c r="A256" s="13" t="s">
        <v>299</v>
      </c>
      <c r="B256" s="13" t="s">
        <v>2634</v>
      </c>
      <c r="C256" s="11" t="s">
        <v>4964</v>
      </c>
      <c r="D256" s="11" t="s">
        <v>6745</v>
      </c>
      <c r="E256" s="11" t="s">
        <v>7776</v>
      </c>
    </row>
    <row r="257" spans="1:5" ht="15.75" customHeight="1" x14ac:dyDescent="0.25">
      <c r="A257" s="13" t="s">
        <v>300</v>
      </c>
      <c r="B257" s="13" t="s">
        <v>2635</v>
      </c>
      <c r="C257" s="11" t="s">
        <v>4965</v>
      </c>
      <c r="D257" s="11" t="s">
        <v>6913</v>
      </c>
      <c r="E257" s="11" t="s">
        <v>7746</v>
      </c>
    </row>
    <row r="258" spans="1:5" ht="15.75" customHeight="1" x14ac:dyDescent="0.25">
      <c r="A258" s="13" t="s">
        <v>301</v>
      </c>
      <c r="B258" s="13" t="s">
        <v>2636</v>
      </c>
      <c r="C258" s="11" t="s">
        <v>4966</v>
      </c>
      <c r="D258" s="11" t="s">
        <v>6914</v>
      </c>
      <c r="E258" s="11" t="s">
        <v>7746</v>
      </c>
    </row>
    <row r="259" spans="1:5" ht="15.75" customHeight="1" x14ac:dyDescent="0.25">
      <c r="A259" s="13" t="s">
        <v>302</v>
      </c>
      <c r="B259" s="13" t="s">
        <v>2637</v>
      </c>
      <c r="C259" s="11" t="s">
        <v>4967</v>
      </c>
      <c r="D259" s="11" t="s">
        <v>6839</v>
      </c>
      <c r="E259" s="11" t="s">
        <v>7788</v>
      </c>
    </row>
    <row r="260" spans="1:5" ht="15.75" customHeight="1" x14ac:dyDescent="0.25">
      <c r="A260" s="13" t="s">
        <v>303</v>
      </c>
      <c r="B260" s="13" t="s">
        <v>2638</v>
      </c>
      <c r="C260" s="11" t="s">
        <v>4968</v>
      </c>
      <c r="D260" s="11" t="s">
        <v>6915</v>
      </c>
      <c r="E260" s="11" t="s">
        <v>7746</v>
      </c>
    </row>
    <row r="261" spans="1:5" ht="15.75" customHeight="1" x14ac:dyDescent="0.25">
      <c r="A261" s="13" t="s">
        <v>304</v>
      </c>
      <c r="B261" s="13" t="s">
        <v>2639</v>
      </c>
      <c r="C261" s="11" t="s">
        <v>4969</v>
      </c>
      <c r="D261" s="11" t="s">
        <v>6777</v>
      </c>
      <c r="E261" s="11" t="s">
        <v>7752</v>
      </c>
    </row>
    <row r="262" spans="1:5" ht="15.75" customHeight="1" x14ac:dyDescent="0.25">
      <c r="A262" s="13" t="s">
        <v>305</v>
      </c>
      <c r="B262" s="13" t="s">
        <v>2640</v>
      </c>
      <c r="C262" s="11" t="s">
        <v>4970</v>
      </c>
      <c r="D262" s="11" t="s">
        <v>6916</v>
      </c>
      <c r="E262" s="11" t="s">
        <v>7760</v>
      </c>
    </row>
    <row r="263" spans="1:5" ht="15.75" customHeight="1" x14ac:dyDescent="0.25">
      <c r="A263" s="13" t="s">
        <v>306</v>
      </c>
      <c r="B263" s="13" t="s">
        <v>2641</v>
      </c>
      <c r="C263" s="11" t="s">
        <v>4971</v>
      </c>
      <c r="D263" s="11" t="s">
        <v>6917</v>
      </c>
      <c r="E263" s="11" t="s">
        <v>7745</v>
      </c>
    </row>
    <row r="264" spans="1:5" ht="15.75" customHeight="1" x14ac:dyDescent="0.25">
      <c r="A264" s="13" t="s">
        <v>307</v>
      </c>
      <c r="B264" s="13" t="s">
        <v>2642</v>
      </c>
      <c r="C264" s="11" t="s">
        <v>4972</v>
      </c>
      <c r="D264" s="11" t="s">
        <v>6918</v>
      </c>
      <c r="E264" s="11" t="s">
        <v>7788</v>
      </c>
    </row>
    <row r="265" spans="1:5" ht="15.75" customHeight="1" x14ac:dyDescent="0.25">
      <c r="A265" s="13" t="s">
        <v>308</v>
      </c>
      <c r="B265" s="13" t="s">
        <v>2643</v>
      </c>
      <c r="C265" s="11" t="s">
        <v>4973</v>
      </c>
      <c r="D265" s="11" t="s">
        <v>6919</v>
      </c>
      <c r="E265" s="11" t="s">
        <v>7784</v>
      </c>
    </row>
    <row r="266" spans="1:5" ht="15.75" customHeight="1" x14ac:dyDescent="0.25">
      <c r="A266" s="13" t="s">
        <v>309</v>
      </c>
      <c r="B266" s="13" t="s">
        <v>2644</v>
      </c>
      <c r="C266" s="11" t="s">
        <v>4974</v>
      </c>
      <c r="D266" s="11" t="s">
        <v>6920</v>
      </c>
      <c r="E266" s="11" t="s">
        <v>7752</v>
      </c>
    </row>
    <row r="267" spans="1:5" ht="15.75" customHeight="1" x14ac:dyDescent="0.25">
      <c r="A267" s="13" t="s">
        <v>310</v>
      </c>
      <c r="B267" s="13" t="s">
        <v>2645</v>
      </c>
      <c r="C267" s="11" t="s">
        <v>4975</v>
      </c>
      <c r="D267" s="11" t="s">
        <v>6893</v>
      </c>
      <c r="E267" s="11" t="s">
        <v>7746</v>
      </c>
    </row>
    <row r="268" spans="1:5" ht="15.75" customHeight="1" x14ac:dyDescent="0.25">
      <c r="A268" s="13" t="s">
        <v>311</v>
      </c>
      <c r="B268" s="13" t="s">
        <v>2646</v>
      </c>
      <c r="C268" s="11" t="s">
        <v>4976</v>
      </c>
      <c r="D268" s="11" t="s">
        <v>6921</v>
      </c>
      <c r="E268" s="11" t="s">
        <v>7767</v>
      </c>
    </row>
    <row r="269" spans="1:5" ht="15.75" customHeight="1" x14ac:dyDescent="0.25">
      <c r="A269" s="13" t="s">
        <v>312</v>
      </c>
      <c r="B269" s="13" t="s">
        <v>2647</v>
      </c>
      <c r="C269" s="11" t="s">
        <v>4902</v>
      </c>
      <c r="D269" s="11" t="s">
        <v>6922</v>
      </c>
      <c r="E269" s="11" t="s">
        <v>7746</v>
      </c>
    </row>
    <row r="270" spans="1:5" ht="15.75" customHeight="1" x14ac:dyDescent="0.25">
      <c r="A270" s="13" t="s">
        <v>313</v>
      </c>
      <c r="B270" s="13" t="s">
        <v>2648</v>
      </c>
      <c r="C270" s="11" t="s">
        <v>4977</v>
      </c>
      <c r="D270" s="11" t="s">
        <v>6744</v>
      </c>
      <c r="E270" s="11" t="s">
        <v>7746</v>
      </c>
    </row>
    <row r="271" spans="1:5" ht="15.75" customHeight="1" x14ac:dyDescent="0.25">
      <c r="A271" s="13" t="s">
        <v>314</v>
      </c>
      <c r="B271" s="13" t="s">
        <v>2649</v>
      </c>
      <c r="C271" s="11" t="s">
        <v>4978</v>
      </c>
      <c r="D271" s="11" t="s">
        <v>6923</v>
      </c>
      <c r="E271" s="11" t="s">
        <v>7746</v>
      </c>
    </row>
    <row r="272" spans="1:5" ht="15.75" customHeight="1" x14ac:dyDescent="0.25">
      <c r="A272" s="13" t="s">
        <v>315</v>
      </c>
      <c r="B272" s="13" t="s">
        <v>2650</v>
      </c>
      <c r="C272" s="11" t="s">
        <v>4979</v>
      </c>
      <c r="D272" s="11" t="s">
        <v>6867</v>
      </c>
      <c r="E272" s="11" t="s">
        <v>7760</v>
      </c>
    </row>
    <row r="273" spans="1:5" ht="15.75" customHeight="1" x14ac:dyDescent="0.25">
      <c r="A273" s="13" t="s">
        <v>316</v>
      </c>
      <c r="B273" s="13" t="s">
        <v>2651</v>
      </c>
      <c r="C273" s="11" t="s">
        <v>4980</v>
      </c>
      <c r="D273" s="11" t="s">
        <v>6726</v>
      </c>
      <c r="E273" s="11" t="s">
        <v>7746</v>
      </c>
    </row>
    <row r="274" spans="1:5" ht="15.75" customHeight="1" x14ac:dyDescent="0.25">
      <c r="A274" s="13" t="s">
        <v>317</v>
      </c>
      <c r="B274" s="13" t="s">
        <v>2652</v>
      </c>
      <c r="C274" s="11" t="s">
        <v>4981</v>
      </c>
      <c r="D274" s="11" t="s">
        <v>6766</v>
      </c>
      <c r="E274" s="11" t="s">
        <v>7747</v>
      </c>
    </row>
    <row r="275" spans="1:5" ht="15.75" customHeight="1" x14ac:dyDescent="0.25">
      <c r="A275" s="13" t="s">
        <v>318</v>
      </c>
      <c r="B275" s="13" t="s">
        <v>2653</v>
      </c>
      <c r="C275" s="11" t="s">
        <v>4982</v>
      </c>
      <c r="D275" s="11" t="s">
        <v>6757</v>
      </c>
      <c r="E275" s="11" t="s">
        <v>7746</v>
      </c>
    </row>
    <row r="276" spans="1:5" ht="15.75" customHeight="1" x14ac:dyDescent="0.25">
      <c r="A276" s="13" t="s">
        <v>319</v>
      </c>
      <c r="B276" s="13" t="s">
        <v>2654</v>
      </c>
      <c r="C276" s="11" t="s">
        <v>4983</v>
      </c>
      <c r="D276" s="11" t="s">
        <v>6924</v>
      </c>
      <c r="E276" s="11" t="s">
        <v>7773</v>
      </c>
    </row>
    <row r="277" spans="1:5" ht="15.75" customHeight="1" x14ac:dyDescent="0.25">
      <c r="A277" s="13" t="s">
        <v>320</v>
      </c>
      <c r="B277" s="13" t="s">
        <v>2655</v>
      </c>
      <c r="C277" s="11" t="s">
        <v>4984</v>
      </c>
      <c r="D277" s="11" t="s">
        <v>6883</v>
      </c>
      <c r="E277" s="11" t="s">
        <v>7746</v>
      </c>
    </row>
    <row r="278" spans="1:5" ht="15.75" customHeight="1" x14ac:dyDescent="0.25">
      <c r="A278" s="13" t="s">
        <v>321</v>
      </c>
      <c r="B278" s="13" t="s">
        <v>2656</v>
      </c>
      <c r="C278" s="11" t="s">
        <v>4985</v>
      </c>
      <c r="D278" s="11" t="s">
        <v>6925</v>
      </c>
      <c r="E278" s="11" t="s">
        <v>7746</v>
      </c>
    </row>
    <row r="279" spans="1:5" ht="15.75" customHeight="1" x14ac:dyDescent="0.25">
      <c r="A279" s="13" t="s">
        <v>322</v>
      </c>
      <c r="B279" s="13" t="s">
        <v>2657</v>
      </c>
      <c r="C279" s="11" t="s">
        <v>4986</v>
      </c>
      <c r="D279" s="11" t="s">
        <v>6792</v>
      </c>
      <c r="E279" s="11" t="s">
        <v>7758</v>
      </c>
    </row>
    <row r="280" spans="1:5" ht="15.75" customHeight="1" x14ac:dyDescent="0.25">
      <c r="A280" s="13" t="s">
        <v>323</v>
      </c>
      <c r="B280" s="13" t="s">
        <v>2658</v>
      </c>
      <c r="C280" s="11" t="s">
        <v>4893</v>
      </c>
      <c r="D280" s="11" t="s">
        <v>6926</v>
      </c>
      <c r="E280" s="11" t="s">
        <v>7746</v>
      </c>
    </row>
    <row r="281" spans="1:5" ht="15.75" customHeight="1" x14ac:dyDescent="0.25">
      <c r="A281" s="13" t="s">
        <v>324</v>
      </c>
      <c r="B281" s="13" t="s">
        <v>2659</v>
      </c>
      <c r="C281" s="11" t="s">
        <v>4987</v>
      </c>
      <c r="D281" s="11" t="s">
        <v>6878</v>
      </c>
      <c r="E281" s="11" t="s">
        <v>7769</v>
      </c>
    </row>
    <row r="282" spans="1:5" ht="15.75" customHeight="1" x14ac:dyDescent="0.25">
      <c r="A282" s="13" t="s">
        <v>325</v>
      </c>
      <c r="B282" s="13" t="s">
        <v>2660</v>
      </c>
      <c r="C282" s="11" t="s">
        <v>4988</v>
      </c>
      <c r="D282" s="11" t="s">
        <v>6927</v>
      </c>
      <c r="E282" s="11" t="s">
        <v>7759</v>
      </c>
    </row>
    <row r="283" spans="1:5" ht="15.75" customHeight="1" x14ac:dyDescent="0.25">
      <c r="A283" s="13" t="s">
        <v>326</v>
      </c>
      <c r="B283" s="13" t="s">
        <v>2661</v>
      </c>
      <c r="C283" s="11" t="s">
        <v>4807</v>
      </c>
      <c r="D283" s="11" t="s">
        <v>6815</v>
      </c>
      <c r="E283" s="11" t="s">
        <v>7761</v>
      </c>
    </row>
    <row r="284" spans="1:5" ht="15.75" customHeight="1" x14ac:dyDescent="0.25">
      <c r="A284" s="13" t="s">
        <v>327</v>
      </c>
      <c r="B284" s="13" t="s">
        <v>2662</v>
      </c>
      <c r="C284" s="11" t="s">
        <v>4989</v>
      </c>
      <c r="D284" s="11" t="s">
        <v>6928</v>
      </c>
      <c r="E284" s="11" t="s">
        <v>7757</v>
      </c>
    </row>
    <row r="285" spans="1:5" ht="15.75" customHeight="1" x14ac:dyDescent="0.25">
      <c r="A285" s="13" t="s">
        <v>328</v>
      </c>
      <c r="B285" s="13" t="s">
        <v>2663</v>
      </c>
      <c r="C285" s="11" t="s">
        <v>4990</v>
      </c>
      <c r="D285" s="11" t="s">
        <v>6842</v>
      </c>
      <c r="E285" s="11" t="s">
        <v>7766</v>
      </c>
    </row>
    <row r="286" spans="1:5" ht="15.75" customHeight="1" x14ac:dyDescent="0.25">
      <c r="A286" s="13" t="s">
        <v>329</v>
      </c>
      <c r="B286" s="13" t="s">
        <v>2664</v>
      </c>
      <c r="C286" s="11" t="s">
        <v>4991</v>
      </c>
      <c r="D286" s="11" t="s">
        <v>6929</v>
      </c>
      <c r="E286" s="11" t="s">
        <v>7746</v>
      </c>
    </row>
    <row r="287" spans="1:5" ht="15.75" customHeight="1" x14ac:dyDescent="0.25">
      <c r="A287" s="13" t="s">
        <v>330</v>
      </c>
      <c r="B287" s="13" t="s">
        <v>2665</v>
      </c>
      <c r="C287" s="11" t="s">
        <v>4992</v>
      </c>
      <c r="D287" s="11" t="s">
        <v>6892</v>
      </c>
      <c r="E287" s="11" t="s">
        <v>7746</v>
      </c>
    </row>
    <row r="288" spans="1:5" ht="15.75" customHeight="1" x14ac:dyDescent="0.25">
      <c r="A288" s="13" t="s">
        <v>331</v>
      </c>
      <c r="B288" s="13" t="s">
        <v>2666</v>
      </c>
      <c r="C288" s="11" t="s">
        <v>4993</v>
      </c>
      <c r="D288" s="11" t="s">
        <v>6930</v>
      </c>
      <c r="E288" s="11" t="s">
        <v>7760</v>
      </c>
    </row>
    <row r="289" spans="1:5" ht="15.75" customHeight="1" x14ac:dyDescent="0.25">
      <c r="A289" s="13" t="s">
        <v>332</v>
      </c>
      <c r="B289" s="13" t="s">
        <v>2667</v>
      </c>
      <c r="C289" s="11" t="s">
        <v>4994</v>
      </c>
      <c r="D289" s="11" t="s">
        <v>6883</v>
      </c>
      <c r="E289" s="11" t="s">
        <v>7746</v>
      </c>
    </row>
    <row r="290" spans="1:5" ht="15.75" customHeight="1" x14ac:dyDescent="0.25">
      <c r="A290" s="13" t="s">
        <v>333</v>
      </c>
      <c r="B290" s="13" t="s">
        <v>2668</v>
      </c>
      <c r="C290" s="11" t="s">
        <v>4995</v>
      </c>
      <c r="D290" s="11" t="s">
        <v>6931</v>
      </c>
      <c r="E290" s="11" t="s">
        <v>7746</v>
      </c>
    </row>
    <row r="291" spans="1:5" ht="15.75" customHeight="1" x14ac:dyDescent="0.25">
      <c r="A291" s="13" t="s">
        <v>334</v>
      </c>
      <c r="B291" s="13" t="s">
        <v>2669</v>
      </c>
      <c r="C291" s="11" t="s">
        <v>4996</v>
      </c>
      <c r="D291" s="11" t="s">
        <v>6895</v>
      </c>
      <c r="E291" s="11" t="s">
        <v>7746</v>
      </c>
    </row>
    <row r="292" spans="1:5" ht="15.75" customHeight="1" x14ac:dyDescent="0.25">
      <c r="A292" s="13" t="s">
        <v>335</v>
      </c>
      <c r="B292" s="13" t="s">
        <v>2670</v>
      </c>
      <c r="C292" s="11" t="s">
        <v>4997</v>
      </c>
      <c r="D292" s="11" t="s">
        <v>6893</v>
      </c>
      <c r="E292" s="11" t="s">
        <v>7766</v>
      </c>
    </row>
    <row r="293" spans="1:5" ht="15.75" customHeight="1" x14ac:dyDescent="0.25">
      <c r="A293" s="13" t="s">
        <v>336</v>
      </c>
      <c r="B293" s="13" t="s">
        <v>2671</v>
      </c>
      <c r="C293" s="11" t="s">
        <v>4998</v>
      </c>
      <c r="D293" s="11" t="s">
        <v>6932</v>
      </c>
      <c r="E293" s="11" t="s">
        <v>7762</v>
      </c>
    </row>
    <row r="294" spans="1:5" ht="15.75" customHeight="1" x14ac:dyDescent="0.25">
      <c r="A294" s="13" t="s">
        <v>337</v>
      </c>
      <c r="B294" s="13" t="s">
        <v>2672</v>
      </c>
      <c r="C294" s="11" t="s">
        <v>4999</v>
      </c>
      <c r="D294" s="11" t="s">
        <v>6933</v>
      </c>
      <c r="E294" s="11" t="s">
        <v>7746</v>
      </c>
    </row>
    <row r="295" spans="1:5" ht="15.75" customHeight="1" x14ac:dyDescent="0.25">
      <c r="A295" s="13" t="s">
        <v>338</v>
      </c>
      <c r="B295" s="13" t="s">
        <v>2673</v>
      </c>
      <c r="C295" s="11" t="s">
        <v>5000</v>
      </c>
      <c r="D295" s="11" t="s">
        <v>6934</v>
      </c>
      <c r="E295" s="11" t="s">
        <v>7759</v>
      </c>
    </row>
    <row r="296" spans="1:5" ht="15.75" customHeight="1" x14ac:dyDescent="0.25">
      <c r="A296" s="13" t="s">
        <v>339</v>
      </c>
      <c r="B296" s="13" t="s">
        <v>2674</v>
      </c>
      <c r="C296" s="11" t="s">
        <v>5001</v>
      </c>
      <c r="D296" s="11" t="s">
        <v>6742</v>
      </c>
      <c r="E296" s="11" t="s">
        <v>7774</v>
      </c>
    </row>
    <row r="297" spans="1:5" ht="15.75" customHeight="1" x14ac:dyDescent="0.25">
      <c r="A297" s="13" t="s">
        <v>340</v>
      </c>
      <c r="B297" s="13" t="s">
        <v>2675</v>
      </c>
      <c r="C297" s="11" t="s">
        <v>5002</v>
      </c>
      <c r="D297" s="11" t="s">
        <v>6935</v>
      </c>
      <c r="E297" s="11" t="s">
        <v>7746</v>
      </c>
    </row>
    <row r="298" spans="1:5" ht="15.75" customHeight="1" x14ac:dyDescent="0.25">
      <c r="A298" s="13" t="s">
        <v>341</v>
      </c>
      <c r="B298" s="13" t="s">
        <v>2676</v>
      </c>
      <c r="C298" s="11" t="s">
        <v>5003</v>
      </c>
      <c r="D298" s="11" t="s">
        <v>6936</v>
      </c>
      <c r="E298" s="11" t="s">
        <v>7746</v>
      </c>
    </row>
    <row r="299" spans="1:5" ht="15.75" customHeight="1" x14ac:dyDescent="0.25">
      <c r="A299" s="13" t="s">
        <v>342</v>
      </c>
      <c r="B299" s="13" t="s">
        <v>2677</v>
      </c>
      <c r="C299" s="11" t="s">
        <v>5004</v>
      </c>
      <c r="D299" s="11" t="s">
        <v>6910</v>
      </c>
      <c r="E299" s="11" t="s">
        <v>7772</v>
      </c>
    </row>
    <row r="300" spans="1:5" ht="15.75" customHeight="1" x14ac:dyDescent="0.25">
      <c r="A300" s="13" t="s">
        <v>343</v>
      </c>
      <c r="B300" s="13" t="s">
        <v>2678</v>
      </c>
      <c r="C300" s="11" t="s">
        <v>5005</v>
      </c>
      <c r="D300" s="11" t="s">
        <v>6937</v>
      </c>
      <c r="E300" s="11" t="s">
        <v>7745</v>
      </c>
    </row>
    <row r="301" spans="1:5" ht="15.75" customHeight="1" x14ac:dyDescent="0.25">
      <c r="A301" s="13" t="s">
        <v>344</v>
      </c>
      <c r="B301" s="13" t="s">
        <v>2679</v>
      </c>
      <c r="C301" s="11" t="s">
        <v>5006</v>
      </c>
      <c r="D301" s="11" t="s">
        <v>6938</v>
      </c>
      <c r="E301" s="11" t="s">
        <v>7746</v>
      </c>
    </row>
    <row r="302" spans="1:5" ht="15.75" customHeight="1" x14ac:dyDescent="0.25">
      <c r="A302" s="13" t="s">
        <v>345</v>
      </c>
      <c r="B302" s="13" t="s">
        <v>2680</v>
      </c>
      <c r="C302" s="11" t="s">
        <v>4952</v>
      </c>
      <c r="D302" s="11" t="s">
        <v>6939</v>
      </c>
      <c r="E302" s="11" t="s">
        <v>7746</v>
      </c>
    </row>
    <row r="303" spans="1:5" ht="15.75" customHeight="1" x14ac:dyDescent="0.25">
      <c r="A303" s="13" t="s">
        <v>346</v>
      </c>
      <c r="B303" s="13" t="s">
        <v>2681</v>
      </c>
      <c r="C303" s="11" t="s">
        <v>5007</v>
      </c>
      <c r="D303" s="11" t="s">
        <v>6791</v>
      </c>
      <c r="E303" s="11" t="s">
        <v>7746</v>
      </c>
    </row>
    <row r="304" spans="1:5" ht="15.75" customHeight="1" x14ac:dyDescent="0.25">
      <c r="A304" s="13" t="s">
        <v>347</v>
      </c>
      <c r="B304" s="13" t="s">
        <v>2682</v>
      </c>
      <c r="C304" s="11" t="s">
        <v>5008</v>
      </c>
      <c r="D304" s="11" t="s">
        <v>6940</v>
      </c>
      <c r="E304" s="11" t="s">
        <v>7752</v>
      </c>
    </row>
    <row r="305" spans="1:5" ht="15.75" customHeight="1" x14ac:dyDescent="0.25">
      <c r="A305" s="13" t="s">
        <v>348</v>
      </c>
      <c r="B305" s="13" t="s">
        <v>2683</v>
      </c>
      <c r="C305" s="11" t="s">
        <v>5009</v>
      </c>
      <c r="D305" s="11" t="s">
        <v>6941</v>
      </c>
      <c r="E305" s="11" t="s">
        <v>7746</v>
      </c>
    </row>
    <row r="306" spans="1:5" ht="15.75" customHeight="1" x14ac:dyDescent="0.25">
      <c r="A306" s="13" t="s">
        <v>349</v>
      </c>
      <c r="B306" s="13" t="s">
        <v>2684</v>
      </c>
      <c r="C306" s="11" t="s">
        <v>5010</v>
      </c>
      <c r="D306" s="11" t="s">
        <v>6942</v>
      </c>
      <c r="E306" s="11" t="s">
        <v>7746</v>
      </c>
    </row>
    <row r="307" spans="1:5" ht="15.75" customHeight="1" x14ac:dyDescent="0.25">
      <c r="A307" s="13" t="s">
        <v>350</v>
      </c>
      <c r="B307" s="13" t="s">
        <v>2685</v>
      </c>
      <c r="C307" s="11" t="s">
        <v>4949</v>
      </c>
      <c r="D307" s="11" t="s">
        <v>6870</v>
      </c>
      <c r="E307" s="11" t="s">
        <v>7767</v>
      </c>
    </row>
    <row r="308" spans="1:5" ht="15.75" customHeight="1" x14ac:dyDescent="0.25">
      <c r="A308" s="13" t="s">
        <v>351</v>
      </c>
      <c r="B308" s="13" t="s">
        <v>2686</v>
      </c>
      <c r="C308" s="11" t="s">
        <v>5011</v>
      </c>
      <c r="D308" s="11" t="s">
        <v>6777</v>
      </c>
      <c r="E308" s="11" t="s">
        <v>7746</v>
      </c>
    </row>
    <row r="309" spans="1:5" ht="15.75" customHeight="1" x14ac:dyDescent="0.25">
      <c r="A309" s="13" t="s">
        <v>352</v>
      </c>
      <c r="B309" s="13" t="s">
        <v>2687</v>
      </c>
      <c r="C309" s="11" t="s">
        <v>5012</v>
      </c>
      <c r="D309" s="11" t="s">
        <v>6915</v>
      </c>
      <c r="E309" s="11" t="s">
        <v>7762</v>
      </c>
    </row>
    <row r="310" spans="1:5" ht="15.75" customHeight="1" x14ac:dyDescent="0.25">
      <c r="A310" s="13" t="s">
        <v>353</v>
      </c>
      <c r="B310" s="13" t="s">
        <v>2688</v>
      </c>
      <c r="C310" s="11" t="s">
        <v>5013</v>
      </c>
      <c r="D310" s="11" t="s">
        <v>6943</v>
      </c>
      <c r="E310" s="11" t="s">
        <v>7746</v>
      </c>
    </row>
    <row r="311" spans="1:5" ht="15.75" customHeight="1" x14ac:dyDescent="0.25">
      <c r="A311" s="13" t="s">
        <v>354</v>
      </c>
      <c r="B311" s="13" t="s">
        <v>2689</v>
      </c>
      <c r="C311" s="11" t="s">
        <v>5014</v>
      </c>
      <c r="D311" s="11" t="s">
        <v>6944</v>
      </c>
      <c r="E311" s="11" t="s">
        <v>7746</v>
      </c>
    </row>
    <row r="312" spans="1:5" ht="15.75" customHeight="1" x14ac:dyDescent="0.25">
      <c r="A312" s="13" t="s">
        <v>355</v>
      </c>
      <c r="B312" s="13" t="s">
        <v>2690</v>
      </c>
      <c r="C312" s="11" t="s">
        <v>4784</v>
      </c>
      <c r="D312" s="11" t="s">
        <v>6793</v>
      </c>
      <c r="E312" s="11" t="s">
        <v>7757</v>
      </c>
    </row>
    <row r="313" spans="1:5" ht="15.75" customHeight="1" x14ac:dyDescent="0.25">
      <c r="A313" s="13" t="s">
        <v>356</v>
      </c>
      <c r="B313" s="13" t="s">
        <v>2691</v>
      </c>
      <c r="C313" s="11" t="s">
        <v>5015</v>
      </c>
      <c r="D313" s="11" t="s">
        <v>6945</v>
      </c>
      <c r="E313" s="11" t="s">
        <v>7763</v>
      </c>
    </row>
    <row r="314" spans="1:5" ht="15.75" customHeight="1" x14ac:dyDescent="0.25">
      <c r="A314" s="13" t="s">
        <v>357</v>
      </c>
      <c r="B314" s="13" t="s">
        <v>2692</v>
      </c>
      <c r="C314" s="11" t="s">
        <v>5016</v>
      </c>
      <c r="D314" s="11" t="s">
        <v>6831</v>
      </c>
      <c r="E314" s="11" t="s">
        <v>7782</v>
      </c>
    </row>
    <row r="315" spans="1:5" ht="15.75" customHeight="1" x14ac:dyDescent="0.25">
      <c r="A315" s="13" t="s">
        <v>358</v>
      </c>
      <c r="B315" s="13" t="s">
        <v>2693</v>
      </c>
      <c r="C315" s="11" t="s">
        <v>5017</v>
      </c>
      <c r="D315" s="11" t="s">
        <v>6946</v>
      </c>
      <c r="E315" s="11" t="s">
        <v>7760</v>
      </c>
    </row>
    <row r="316" spans="1:5" ht="15.75" customHeight="1" x14ac:dyDescent="0.25">
      <c r="A316" s="13" t="s">
        <v>359</v>
      </c>
      <c r="B316" s="13" t="s">
        <v>2694</v>
      </c>
      <c r="C316" s="11" t="s">
        <v>5018</v>
      </c>
      <c r="D316" s="11" t="s">
        <v>6947</v>
      </c>
      <c r="E316" s="11" t="s">
        <v>7751</v>
      </c>
    </row>
    <row r="317" spans="1:5" ht="15.75" customHeight="1" x14ac:dyDescent="0.25">
      <c r="A317" s="13" t="s">
        <v>360</v>
      </c>
      <c r="B317" s="13" t="s">
        <v>2695</v>
      </c>
      <c r="C317" s="11" t="s">
        <v>5019</v>
      </c>
      <c r="D317" s="11" t="s">
        <v>6863</v>
      </c>
      <c r="E317" s="11" t="s">
        <v>7746</v>
      </c>
    </row>
    <row r="318" spans="1:5" ht="15.75" customHeight="1" x14ac:dyDescent="0.25">
      <c r="A318" s="13" t="s">
        <v>361</v>
      </c>
      <c r="B318" s="13" t="s">
        <v>2696</v>
      </c>
      <c r="C318" s="11" t="s">
        <v>5020</v>
      </c>
      <c r="D318" s="11" t="s">
        <v>6738</v>
      </c>
      <c r="E318" s="11" t="s">
        <v>7746</v>
      </c>
    </row>
    <row r="319" spans="1:5" ht="15.75" customHeight="1" x14ac:dyDescent="0.25">
      <c r="A319" s="13" t="s">
        <v>362</v>
      </c>
      <c r="B319" s="13" t="s">
        <v>2697</v>
      </c>
      <c r="C319" s="11" t="s">
        <v>5021</v>
      </c>
      <c r="D319" s="11" t="s">
        <v>6948</v>
      </c>
      <c r="E319" s="11" t="s">
        <v>7746</v>
      </c>
    </row>
    <row r="320" spans="1:5" ht="15.75" customHeight="1" x14ac:dyDescent="0.25">
      <c r="A320" s="13" t="s">
        <v>363</v>
      </c>
      <c r="B320" s="13" t="s">
        <v>2698</v>
      </c>
      <c r="C320" s="11" t="s">
        <v>5022</v>
      </c>
      <c r="D320" s="11" t="s">
        <v>6915</v>
      </c>
      <c r="E320" s="11" t="s">
        <v>7751</v>
      </c>
    </row>
    <row r="321" spans="1:5" ht="15.75" customHeight="1" x14ac:dyDescent="0.25">
      <c r="A321" s="13" t="s">
        <v>364</v>
      </c>
      <c r="B321" s="13" t="s">
        <v>2699</v>
      </c>
      <c r="C321" s="11" t="s">
        <v>5023</v>
      </c>
      <c r="D321" s="11" t="s">
        <v>6949</v>
      </c>
      <c r="E321" s="11" t="s">
        <v>7771</v>
      </c>
    </row>
    <row r="322" spans="1:5" ht="15.75" customHeight="1" x14ac:dyDescent="0.25">
      <c r="A322" s="13" t="s">
        <v>365</v>
      </c>
      <c r="B322" s="13" t="s">
        <v>2700</v>
      </c>
      <c r="C322" s="11" t="s">
        <v>5024</v>
      </c>
      <c r="D322" s="11" t="s">
        <v>6950</v>
      </c>
      <c r="E322" s="11" t="s">
        <v>7746</v>
      </c>
    </row>
    <row r="323" spans="1:5" ht="15.75" customHeight="1" x14ac:dyDescent="0.25">
      <c r="A323" s="13" t="s">
        <v>366</v>
      </c>
      <c r="B323" s="13" t="s">
        <v>2701</v>
      </c>
      <c r="C323" s="11" t="s">
        <v>5025</v>
      </c>
      <c r="D323" s="11" t="s">
        <v>6831</v>
      </c>
      <c r="E323" s="11" t="s">
        <v>7788</v>
      </c>
    </row>
    <row r="324" spans="1:5" ht="15.75" customHeight="1" x14ac:dyDescent="0.25">
      <c r="A324" s="13" t="s">
        <v>367</v>
      </c>
      <c r="B324" s="13" t="s">
        <v>2702</v>
      </c>
      <c r="C324" s="11" t="s">
        <v>4989</v>
      </c>
      <c r="D324" s="11" t="s">
        <v>6913</v>
      </c>
      <c r="E324" s="11" t="s">
        <v>7779</v>
      </c>
    </row>
    <row r="325" spans="1:5" ht="15.75" customHeight="1" x14ac:dyDescent="0.25">
      <c r="A325" s="13" t="s">
        <v>368</v>
      </c>
      <c r="B325" s="13" t="s">
        <v>2703</v>
      </c>
      <c r="C325" s="11" t="s">
        <v>5026</v>
      </c>
      <c r="D325" s="11" t="s">
        <v>6842</v>
      </c>
      <c r="E325" s="11" t="s">
        <v>7746</v>
      </c>
    </row>
    <row r="326" spans="1:5" ht="15.75" customHeight="1" x14ac:dyDescent="0.25">
      <c r="A326" s="13" t="s">
        <v>369</v>
      </c>
      <c r="B326" s="13" t="s">
        <v>2704</v>
      </c>
      <c r="C326" s="11" t="s">
        <v>5027</v>
      </c>
      <c r="D326" s="11" t="s">
        <v>6951</v>
      </c>
      <c r="E326" s="11" t="s">
        <v>7746</v>
      </c>
    </row>
    <row r="327" spans="1:5" ht="15.75" customHeight="1" x14ac:dyDescent="0.25">
      <c r="A327" s="13" t="s">
        <v>370</v>
      </c>
      <c r="B327" s="13" t="s">
        <v>2705</v>
      </c>
      <c r="C327" s="11" t="s">
        <v>5028</v>
      </c>
      <c r="D327" s="11" t="s">
        <v>6893</v>
      </c>
      <c r="E327" s="11" t="s">
        <v>7789</v>
      </c>
    </row>
    <row r="328" spans="1:5" ht="15.75" customHeight="1" x14ac:dyDescent="0.25">
      <c r="A328" s="13" t="s">
        <v>371</v>
      </c>
      <c r="B328" s="13" t="s">
        <v>2706</v>
      </c>
      <c r="C328" s="11" t="s">
        <v>5029</v>
      </c>
      <c r="D328" s="11" t="s">
        <v>6766</v>
      </c>
      <c r="E328" s="11" t="s">
        <v>7746</v>
      </c>
    </row>
    <row r="329" spans="1:5" ht="15.75" customHeight="1" x14ac:dyDescent="0.25">
      <c r="A329" s="13" t="s">
        <v>372</v>
      </c>
      <c r="B329" s="13" t="s">
        <v>2707</v>
      </c>
      <c r="C329" s="11" t="s">
        <v>5030</v>
      </c>
      <c r="D329" s="11" t="s">
        <v>6764</v>
      </c>
      <c r="E329" s="11" t="s">
        <v>7746</v>
      </c>
    </row>
    <row r="330" spans="1:5" ht="15.75" customHeight="1" x14ac:dyDescent="0.25">
      <c r="A330" s="13" t="s">
        <v>373</v>
      </c>
      <c r="B330" s="13" t="s">
        <v>2708</v>
      </c>
      <c r="C330" s="11" t="s">
        <v>5031</v>
      </c>
      <c r="D330" s="11" t="s">
        <v>6895</v>
      </c>
      <c r="E330" s="11" t="s">
        <v>7746</v>
      </c>
    </row>
    <row r="331" spans="1:5" ht="15.75" customHeight="1" x14ac:dyDescent="0.25">
      <c r="A331" s="13" t="s">
        <v>374</v>
      </c>
      <c r="B331" s="13" t="s">
        <v>2709</v>
      </c>
      <c r="C331" s="11" t="s">
        <v>5032</v>
      </c>
      <c r="D331" s="11" t="s">
        <v>6952</v>
      </c>
      <c r="E331" s="11" t="s">
        <v>7746</v>
      </c>
    </row>
    <row r="332" spans="1:5" ht="15.75" customHeight="1" x14ac:dyDescent="0.25">
      <c r="A332" s="13" t="s">
        <v>375</v>
      </c>
      <c r="B332" s="13" t="s">
        <v>2710</v>
      </c>
      <c r="C332" s="11" t="s">
        <v>5033</v>
      </c>
      <c r="D332" s="11" t="s">
        <v>6953</v>
      </c>
      <c r="E332" s="11" t="s">
        <v>7772</v>
      </c>
    </row>
    <row r="333" spans="1:5" ht="15.75" customHeight="1" x14ac:dyDescent="0.25">
      <c r="A333" s="13" t="s">
        <v>376</v>
      </c>
      <c r="B333" s="13" t="s">
        <v>2711</v>
      </c>
      <c r="C333" s="11" t="s">
        <v>5034</v>
      </c>
      <c r="D333" s="11" t="s">
        <v>6915</v>
      </c>
      <c r="E333" s="11" t="s">
        <v>7751</v>
      </c>
    </row>
    <row r="334" spans="1:5" ht="15.75" customHeight="1" x14ac:dyDescent="0.25">
      <c r="A334" s="13" t="s">
        <v>377</v>
      </c>
      <c r="B334" s="13" t="s">
        <v>2712</v>
      </c>
      <c r="C334" s="11" t="s">
        <v>5035</v>
      </c>
      <c r="D334" s="11" t="s">
        <v>6954</v>
      </c>
      <c r="E334" s="11" t="s">
        <v>7779</v>
      </c>
    </row>
    <row r="335" spans="1:5" ht="15.75" customHeight="1" x14ac:dyDescent="0.25">
      <c r="A335" s="13" t="s">
        <v>378</v>
      </c>
      <c r="B335" s="13" t="s">
        <v>2713</v>
      </c>
      <c r="C335" s="11" t="s">
        <v>5036</v>
      </c>
      <c r="D335" s="11" t="s">
        <v>6955</v>
      </c>
      <c r="E335" s="11" t="s">
        <v>7774</v>
      </c>
    </row>
    <row r="336" spans="1:5" ht="15.75" customHeight="1" x14ac:dyDescent="0.25">
      <c r="A336" s="13" t="s">
        <v>379</v>
      </c>
      <c r="B336" s="13" t="s">
        <v>2714</v>
      </c>
      <c r="C336" s="11" t="s">
        <v>5037</v>
      </c>
      <c r="D336" s="11" t="s">
        <v>6956</v>
      </c>
      <c r="E336" s="11" t="s">
        <v>7746</v>
      </c>
    </row>
    <row r="337" spans="1:5" ht="15.75" customHeight="1" x14ac:dyDescent="0.25">
      <c r="A337" s="13" t="s">
        <v>380</v>
      </c>
      <c r="B337" s="13" t="s">
        <v>2715</v>
      </c>
      <c r="C337" s="11" t="s">
        <v>5038</v>
      </c>
      <c r="D337" s="11" t="s">
        <v>6957</v>
      </c>
      <c r="E337" s="11" t="s">
        <v>7769</v>
      </c>
    </row>
    <row r="338" spans="1:5" ht="15.75" customHeight="1" x14ac:dyDescent="0.25">
      <c r="A338" s="13" t="s">
        <v>381</v>
      </c>
      <c r="B338" s="13" t="s">
        <v>2716</v>
      </c>
      <c r="C338" s="11" t="s">
        <v>5039</v>
      </c>
      <c r="D338" s="11" t="s">
        <v>6958</v>
      </c>
      <c r="E338" s="11" t="s">
        <v>7746</v>
      </c>
    </row>
    <row r="339" spans="1:5" ht="15.75" customHeight="1" x14ac:dyDescent="0.25">
      <c r="A339" s="13" t="s">
        <v>382</v>
      </c>
      <c r="B339" s="13" t="s">
        <v>2717</v>
      </c>
      <c r="C339" s="11" t="s">
        <v>5040</v>
      </c>
      <c r="D339" s="11" t="s">
        <v>6824</v>
      </c>
      <c r="E339" s="11" t="s">
        <v>7761</v>
      </c>
    </row>
    <row r="340" spans="1:5" ht="15.75" customHeight="1" x14ac:dyDescent="0.25">
      <c r="A340" s="13" t="s">
        <v>383</v>
      </c>
      <c r="B340" s="13" t="s">
        <v>2718</v>
      </c>
      <c r="C340" s="11" t="s">
        <v>5041</v>
      </c>
      <c r="D340" s="11" t="s">
        <v>6854</v>
      </c>
      <c r="E340" s="11" t="s">
        <v>7746</v>
      </c>
    </row>
    <row r="341" spans="1:5" ht="15.75" customHeight="1" x14ac:dyDescent="0.25">
      <c r="A341" s="13" t="s">
        <v>384</v>
      </c>
      <c r="B341" s="13" t="s">
        <v>2719</v>
      </c>
      <c r="C341" s="11" t="s">
        <v>5042</v>
      </c>
      <c r="D341" s="11" t="s">
        <v>6959</v>
      </c>
      <c r="E341" s="11" t="s">
        <v>7769</v>
      </c>
    </row>
    <row r="342" spans="1:5" ht="15.75" customHeight="1" x14ac:dyDescent="0.25">
      <c r="A342" s="13" t="s">
        <v>385</v>
      </c>
      <c r="B342" s="13" t="s">
        <v>2720</v>
      </c>
      <c r="C342" s="11" t="s">
        <v>5043</v>
      </c>
      <c r="D342" s="11" t="s">
        <v>6960</v>
      </c>
      <c r="E342" s="11" t="s">
        <v>7769</v>
      </c>
    </row>
    <row r="343" spans="1:5" ht="15.75" customHeight="1" x14ac:dyDescent="0.25">
      <c r="A343" s="13" t="s">
        <v>386</v>
      </c>
      <c r="B343" s="13" t="s">
        <v>2721</v>
      </c>
      <c r="C343" s="11" t="s">
        <v>5044</v>
      </c>
      <c r="D343" s="11" t="s">
        <v>6961</v>
      </c>
      <c r="E343" s="11" t="s">
        <v>7746</v>
      </c>
    </row>
    <row r="344" spans="1:5" ht="15.75" customHeight="1" x14ac:dyDescent="0.25">
      <c r="A344" s="13" t="s">
        <v>387</v>
      </c>
      <c r="B344" s="13" t="s">
        <v>2722</v>
      </c>
      <c r="C344" s="11" t="s">
        <v>5045</v>
      </c>
      <c r="D344" s="11" t="s">
        <v>6802</v>
      </c>
      <c r="E344" s="11" t="s">
        <v>7746</v>
      </c>
    </row>
    <row r="345" spans="1:5" ht="15.75" customHeight="1" x14ac:dyDescent="0.25">
      <c r="A345" s="13" t="s">
        <v>388</v>
      </c>
      <c r="B345" s="13" t="s">
        <v>2723</v>
      </c>
      <c r="C345" s="11" t="s">
        <v>5046</v>
      </c>
      <c r="D345" s="11" t="s">
        <v>6962</v>
      </c>
      <c r="E345" s="11" t="s">
        <v>7746</v>
      </c>
    </row>
    <row r="346" spans="1:5" ht="15.75" customHeight="1" x14ac:dyDescent="0.25">
      <c r="A346" s="13" t="s">
        <v>389</v>
      </c>
      <c r="B346" s="13" t="s">
        <v>2724</v>
      </c>
      <c r="C346" s="11" t="s">
        <v>5047</v>
      </c>
      <c r="D346" s="11" t="s">
        <v>6898</v>
      </c>
      <c r="E346" s="11" t="s">
        <v>7746</v>
      </c>
    </row>
    <row r="347" spans="1:5" ht="15.75" customHeight="1" x14ac:dyDescent="0.25">
      <c r="A347" s="13" t="s">
        <v>390</v>
      </c>
      <c r="B347" s="13" t="s">
        <v>2725</v>
      </c>
      <c r="C347" s="11" t="s">
        <v>5048</v>
      </c>
      <c r="D347" s="11" t="s">
        <v>6889</v>
      </c>
      <c r="E347" s="11" t="s">
        <v>7746</v>
      </c>
    </row>
    <row r="348" spans="1:5" ht="15.75" customHeight="1" x14ac:dyDescent="0.25">
      <c r="A348" s="13" t="s">
        <v>391</v>
      </c>
      <c r="B348" s="13" t="s">
        <v>2726</v>
      </c>
      <c r="C348" s="11" t="s">
        <v>5049</v>
      </c>
      <c r="D348" s="11" t="s">
        <v>6963</v>
      </c>
      <c r="E348" s="11" t="s">
        <v>7746</v>
      </c>
    </row>
    <row r="349" spans="1:5" ht="15.75" customHeight="1" x14ac:dyDescent="0.25">
      <c r="A349" s="13" t="s">
        <v>392</v>
      </c>
      <c r="B349" s="13" t="s">
        <v>2727</v>
      </c>
      <c r="C349" s="11" t="s">
        <v>5050</v>
      </c>
      <c r="D349" s="11" t="s">
        <v>6964</v>
      </c>
      <c r="E349" s="11" t="s">
        <v>7746</v>
      </c>
    </row>
    <row r="350" spans="1:5" ht="15.75" customHeight="1" x14ac:dyDescent="0.25">
      <c r="A350" s="13" t="s">
        <v>393</v>
      </c>
      <c r="B350" s="13" t="s">
        <v>2728</v>
      </c>
      <c r="C350" s="11" t="s">
        <v>5051</v>
      </c>
      <c r="D350" s="11" t="s">
        <v>6915</v>
      </c>
      <c r="E350" s="11" t="s">
        <v>7769</v>
      </c>
    </row>
    <row r="351" spans="1:5" ht="15.75" customHeight="1" x14ac:dyDescent="0.25">
      <c r="A351" s="13" t="s">
        <v>394</v>
      </c>
      <c r="B351" s="13" t="s">
        <v>2729</v>
      </c>
      <c r="C351" s="11" t="s">
        <v>5052</v>
      </c>
      <c r="D351" s="11" t="s">
        <v>6965</v>
      </c>
      <c r="E351" s="11" t="s">
        <v>7767</v>
      </c>
    </row>
    <row r="352" spans="1:5" ht="15.75" customHeight="1" x14ac:dyDescent="0.25">
      <c r="A352" s="13" t="s">
        <v>395</v>
      </c>
      <c r="B352" s="13" t="s">
        <v>2730</v>
      </c>
      <c r="C352" s="11" t="s">
        <v>5053</v>
      </c>
      <c r="D352" s="11" t="s">
        <v>6966</v>
      </c>
      <c r="E352" s="11" t="s">
        <v>7752</v>
      </c>
    </row>
    <row r="353" spans="1:5" ht="15.75" customHeight="1" x14ac:dyDescent="0.25">
      <c r="A353" s="13" t="s">
        <v>396</v>
      </c>
      <c r="B353" s="13" t="s">
        <v>2731</v>
      </c>
      <c r="C353" s="11" t="s">
        <v>5054</v>
      </c>
      <c r="D353" s="11" t="s">
        <v>6967</v>
      </c>
      <c r="E353" s="11" t="s">
        <v>7763</v>
      </c>
    </row>
    <row r="354" spans="1:5" ht="15.75" customHeight="1" x14ac:dyDescent="0.25">
      <c r="A354" s="13" t="s">
        <v>397</v>
      </c>
      <c r="B354" s="13" t="s">
        <v>2732</v>
      </c>
      <c r="C354" s="11" t="s">
        <v>4794</v>
      </c>
      <c r="D354" s="11" t="s">
        <v>6968</v>
      </c>
      <c r="E354" s="11" t="s">
        <v>7746</v>
      </c>
    </row>
    <row r="355" spans="1:5" ht="15.75" customHeight="1" x14ac:dyDescent="0.25">
      <c r="A355" s="13" t="s">
        <v>398</v>
      </c>
      <c r="B355" s="13" t="s">
        <v>2733</v>
      </c>
      <c r="C355" s="11" t="s">
        <v>5055</v>
      </c>
      <c r="D355" s="11" t="s">
        <v>6969</v>
      </c>
      <c r="E355" s="11" t="s">
        <v>7746</v>
      </c>
    </row>
    <row r="356" spans="1:5" ht="15.75" customHeight="1" x14ac:dyDescent="0.25">
      <c r="A356" s="13" t="s">
        <v>399</v>
      </c>
      <c r="B356" s="13" t="s">
        <v>2734</v>
      </c>
      <c r="C356" s="11" t="s">
        <v>5056</v>
      </c>
      <c r="D356" s="11" t="s">
        <v>6970</v>
      </c>
      <c r="E356" s="11" t="s">
        <v>7746</v>
      </c>
    </row>
    <row r="357" spans="1:5" ht="15.75" customHeight="1" x14ac:dyDescent="0.25">
      <c r="A357" s="13" t="s">
        <v>400</v>
      </c>
      <c r="B357" s="13" t="s">
        <v>2735</v>
      </c>
      <c r="C357" s="11" t="s">
        <v>5057</v>
      </c>
      <c r="D357" s="11" t="s">
        <v>6971</v>
      </c>
      <c r="E357" s="11" t="s">
        <v>7746</v>
      </c>
    </row>
    <row r="358" spans="1:5" ht="15.75" customHeight="1" x14ac:dyDescent="0.25">
      <c r="A358" s="13" t="s">
        <v>401</v>
      </c>
      <c r="B358" s="13" t="s">
        <v>2736</v>
      </c>
      <c r="C358" s="11" t="s">
        <v>5058</v>
      </c>
      <c r="D358" s="11" t="s">
        <v>6972</v>
      </c>
      <c r="E358" s="11" t="s">
        <v>7746</v>
      </c>
    </row>
    <row r="359" spans="1:5" ht="15.75" customHeight="1" x14ac:dyDescent="0.25">
      <c r="A359" s="13" t="s">
        <v>402</v>
      </c>
      <c r="B359" s="13" t="s">
        <v>2737</v>
      </c>
      <c r="C359" s="11" t="s">
        <v>5059</v>
      </c>
      <c r="D359" s="11" t="s">
        <v>6973</v>
      </c>
      <c r="E359" s="11" t="s">
        <v>7746</v>
      </c>
    </row>
    <row r="360" spans="1:5" ht="15.75" customHeight="1" x14ac:dyDescent="0.25">
      <c r="A360" s="13" t="s">
        <v>403</v>
      </c>
      <c r="B360" s="13" t="s">
        <v>2738</v>
      </c>
      <c r="C360" s="11" t="s">
        <v>5060</v>
      </c>
      <c r="D360" s="11" t="s">
        <v>6974</v>
      </c>
      <c r="E360" s="11" t="s">
        <v>7746</v>
      </c>
    </row>
    <row r="361" spans="1:5" ht="15.75" customHeight="1" x14ac:dyDescent="0.25">
      <c r="A361" s="13" t="s">
        <v>404</v>
      </c>
      <c r="B361" s="13" t="s">
        <v>2739</v>
      </c>
      <c r="C361" s="11" t="s">
        <v>4901</v>
      </c>
      <c r="D361" s="11" t="s">
        <v>6891</v>
      </c>
      <c r="E361" s="11" t="s">
        <v>7746</v>
      </c>
    </row>
    <row r="362" spans="1:5" ht="15.75" customHeight="1" x14ac:dyDescent="0.25">
      <c r="A362" s="13" t="s">
        <v>405</v>
      </c>
      <c r="B362" s="13" t="s">
        <v>2740</v>
      </c>
      <c r="C362" s="11" t="s">
        <v>5061</v>
      </c>
      <c r="D362" s="11" t="s">
        <v>6975</v>
      </c>
      <c r="E362" s="11" t="s">
        <v>7746</v>
      </c>
    </row>
    <row r="363" spans="1:5" ht="15.75" customHeight="1" x14ac:dyDescent="0.25">
      <c r="A363" s="13" t="s">
        <v>406</v>
      </c>
      <c r="B363" s="13" t="s">
        <v>2741</v>
      </c>
      <c r="C363" s="11" t="s">
        <v>5062</v>
      </c>
      <c r="D363" s="11" t="s">
        <v>6778</v>
      </c>
      <c r="E363" s="11" t="s">
        <v>7746</v>
      </c>
    </row>
    <row r="364" spans="1:5" ht="15.75" customHeight="1" x14ac:dyDescent="0.25">
      <c r="A364" s="13" t="s">
        <v>407</v>
      </c>
      <c r="B364" s="13" t="s">
        <v>2742</v>
      </c>
      <c r="C364" s="11" t="s">
        <v>5063</v>
      </c>
      <c r="D364" s="11" t="s">
        <v>6804</v>
      </c>
      <c r="E364" s="11" t="s">
        <v>7759</v>
      </c>
    </row>
    <row r="365" spans="1:5" ht="15.75" customHeight="1" x14ac:dyDescent="0.25">
      <c r="A365" s="13" t="s">
        <v>408</v>
      </c>
      <c r="B365" s="13" t="s">
        <v>2743</v>
      </c>
      <c r="C365" s="11" t="s">
        <v>5064</v>
      </c>
      <c r="D365" s="11" t="s">
        <v>6976</v>
      </c>
      <c r="E365" s="11" t="s">
        <v>7751</v>
      </c>
    </row>
    <row r="366" spans="1:5" ht="15.75" customHeight="1" x14ac:dyDescent="0.25">
      <c r="A366" s="13" t="s">
        <v>409</v>
      </c>
      <c r="B366" s="13" t="s">
        <v>2744</v>
      </c>
      <c r="C366" s="11" t="s">
        <v>5065</v>
      </c>
      <c r="D366" s="11" t="s">
        <v>6977</v>
      </c>
      <c r="E366" s="11" t="s">
        <v>7746</v>
      </c>
    </row>
    <row r="367" spans="1:5" ht="15.75" customHeight="1" x14ac:dyDescent="0.25">
      <c r="A367" s="13" t="s">
        <v>410</v>
      </c>
      <c r="B367" s="13" t="s">
        <v>2745</v>
      </c>
      <c r="C367" s="11" t="s">
        <v>5066</v>
      </c>
      <c r="D367" s="11" t="s">
        <v>6978</v>
      </c>
      <c r="E367" s="11" t="s">
        <v>7766</v>
      </c>
    </row>
    <row r="368" spans="1:5" ht="15.75" customHeight="1" x14ac:dyDescent="0.25">
      <c r="A368" s="13" t="s">
        <v>411</v>
      </c>
      <c r="B368" s="13" t="s">
        <v>2746</v>
      </c>
      <c r="C368" s="11" t="s">
        <v>5067</v>
      </c>
      <c r="D368" s="11" t="s">
        <v>6979</v>
      </c>
      <c r="E368" s="11" t="s">
        <v>7762</v>
      </c>
    </row>
    <row r="369" spans="1:5" ht="15.75" customHeight="1" x14ac:dyDescent="0.25">
      <c r="A369" s="13" t="s">
        <v>412</v>
      </c>
      <c r="B369" s="13" t="s">
        <v>2747</v>
      </c>
      <c r="C369" s="11" t="s">
        <v>5068</v>
      </c>
      <c r="D369" s="11" t="s">
        <v>6980</v>
      </c>
      <c r="E369" s="11" t="s">
        <v>7746</v>
      </c>
    </row>
    <row r="370" spans="1:5" ht="15.75" customHeight="1" x14ac:dyDescent="0.25">
      <c r="A370" s="13" t="s">
        <v>413</v>
      </c>
      <c r="B370" s="13" t="s">
        <v>2748</v>
      </c>
      <c r="C370" s="11" t="s">
        <v>5069</v>
      </c>
      <c r="D370" s="11" t="s">
        <v>6981</v>
      </c>
      <c r="E370" s="11" t="s">
        <v>7769</v>
      </c>
    </row>
    <row r="371" spans="1:5" ht="15.75" customHeight="1" x14ac:dyDescent="0.25">
      <c r="A371" s="13" t="s">
        <v>414</v>
      </c>
      <c r="B371" s="13" t="s">
        <v>2749</v>
      </c>
      <c r="C371" s="11" t="s">
        <v>5070</v>
      </c>
      <c r="D371" s="11" t="s">
        <v>6982</v>
      </c>
      <c r="E371" s="11" t="s">
        <v>7746</v>
      </c>
    </row>
    <row r="372" spans="1:5" ht="15.75" customHeight="1" x14ac:dyDescent="0.25">
      <c r="A372" s="13" t="s">
        <v>415</v>
      </c>
      <c r="B372" s="13" t="s">
        <v>2750</v>
      </c>
      <c r="C372" s="11" t="s">
        <v>5071</v>
      </c>
      <c r="D372" s="11" t="s">
        <v>6983</v>
      </c>
      <c r="E372" s="11" t="s">
        <v>7766</v>
      </c>
    </row>
    <row r="373" spans="1:5" ht="15.75" customHeight="1" x14ac:dyDescent="0.25">
      <c r="A373" s="13" t="s">
        <v>416</v>
      </c>
      <c r="B373" s="13" t="s">
        <v>2751</v>
      </c>
      <c r="C373" s="11" t="s">
        <v>5072</v>
      </c>
      <c r="D373" s="11" t="s">
        <v>6835</v>
      </c>
      <c r="E373" s="11" t="s">
        <v>7746</v>
      </c>
    </row>
    <row r="374" spans="1:5" ht="15.75" customHeight="1" x14ac:dyDescent="0.25">
      <c r="A374" s="13" t="s">
        <v>417</v>
      </c>
      <c r="B374" s="13" t="s">
        <v>2752</v>
      </c>
      <c r="C374" s="11" t="s">
        <v>5073</v>
      </c>
      <c r="D374" s="11" t="s">
        <v>6984</v>
      </c>
      <c r="E374" s="11" t="s">
        <v>7760</v>
      </c>
    </row>
    <row r="375" spans="1:5" ht="15.75" customHeight="1" x14ac:dyDescent="0.25">
      <c r="A375" s="13" t="s">
        <v>418</v>
      </c>
      <c r="B375" s="13" t="s">
        <v>2753</v>
      </c>
      <c r="C375" s="11" t="s">
        <v>5074</v>
      </c>
      <c r="D375" s="11" t="s">
        <v>6892</v>
      </c>
      <c r="E375" s="11" t="s">
        <v>7746</v>
      </c>
    </row>
    <row r="376" spans="1:5" ht="15.75" customHeight="1" x14ac:dyDescent="0.25">
      <c r="A376" s="13" t="s">
        <v>419</v>
      </c>
      <c r="B376" s="13" t="s">
        <v>2754</v>
      </c>
      <c r="C376" s="11" t="s">
        <v>5075</v>
      </c>
      <c r="D376" s="11" t="s">
        <v>6985</v>
      </c>
      <c r="E376" s="11" t="s">
        <v>7775</v>
      </c>
    </row>
    <row r="377" spans="1:5" ht="15.75" customHeight="1" x14ac:dyDescent="0.25">
      <c r="A377" s="13" t="s">
        <v>420</v>
      </c>
      <c r="B377" s="13" t="s">
        <v>2755</v>
      </c>
      <c r="C377" s="11" t="s">
        <v>5076</v>
      </c>
      <c r="D377" s="11" t="s">
        <v>6986</v>
      </c>
      <c r="E377" s="11" t="s">
        <v>7746</v>
      </c>
    </row>
    <row r="378" spans="1:5" ht="15.75" customHeight="1" x14ac:dyDescent="0.25">
      <c r="A378" s="13" t="s">
        <v>421</v>
      </c>
      <c r="B378" s="13" t="s">
        <v>2756</v>
      </c>
      <c r="C378" s="11" t="s">
        <v>5077</v>
      </c>
      <c r="D378" s="11" t="s">
        <v>6842</v>
      </c>
      <c r="E378" s="11" t="s">
        <v>7746</v>
      </c>
    </row>
    <row r="379" spans="1:5" ht="15.75" customHeight="1" x14ac:dyDescent="0.25">
      <c r="A379" s="13" t="s">
        <v>422</v>
      </c>
      <c r="B379" s="13" t="s">
        <v>2757</v>
      </c>
      <c r="C379" s="11" t="s">
        <v>5078</v>
      </c>
      <c r="D379" s="11" t="s">
        <v>6987</v>
      </c>
      <c r="E379" s="11" t="s">
        <v>7777</v>
      </c>
    </row>
    <row r="380" spans="1:5" ht="15.75" customHeight="1" x14ac:dyDescent="0.25">
      <c r="A380" s="13" t="s">
        <v>423</v>
      </c>
      <c r="B380" s="13" t="s">
        <v>2758</v>
      </c>
      <c r="C380" s="11" t="s">
        <v>5079</v>
      </c>
      <c r="D380" s="11" t="s">
        <v>6874</v>
      </c>
      <c r="E380" s="11" t="s">
        <v>7746</v>
      </c>
    </row>
    <row r="381" spans="1:5" ht="15.75" customHeight="1" x14ac:dyDescent="0.25">
      <c r="A381" s="13" t="s">
        <v>424</v>
      </c>
      <c r="B381" s="13" t="s">
        <v>2759</v>
      </c>
      <c r="C381" s="11" t="s">
        <v>5080</v>
      </c>
      <c r="D381" s="11" t="s">
        <v>6988</v>
      </c>
      <c r="E381" s="11" t="s">
        <v>7746</v>
      </c>
    </row>
    <row r="382" spans="1:5" ht="15.75" customHeight="1" x14ac:dyDescent="0.25">
      <c r="A382" s="13" t="s">
        <v>425</v>
      </c>
      <c r="B382" s="13" t="s">
        <v>2760</v>
      </c>
      <c r="C382" s="11" t="s">
        <v>5081</v>
      </c>
      <c r="D382" s="11" t="s">
        <v>6829</v>
      </c>
      <c r="E382" s="11" t="s">
        <v>7784</v>
      </c>
    </row>
    <row r="383" spans="1:5" ht="15.75" customHeight="1" x14ac:dyDescent="0.25">
      <c r="A383" s="13" t="s">
        <v>426</v>
      </c>
      <c r="B383" s="13" t="s">
        <v>2761</v>
      </c>
      <c r="C383" s="11" t="s">
        <v>5082</v>
      </c>
      <c r="D383" s="11" t="s">
        <v>6725</v>
      </c>
      <c r="E383" s="11" t="s">
        <v>7746</v>
      </c>
    </row>
    <row r="384" spans="1:5" ht="15.75" customHeight="1" x14ac:dyDescent="0.25">
      <c r="A384" s="13" t="s">
        <v>427</v>
      </c>
      <c r="B384" s="13" t="s">
        <v>2762</v>
      </c>
      <c r="C384" s="11" t="s">
        <v>5083</v>
      </c>
      <c r="D384" s="11" t="s">
        <v>6900</v>
      </c>
      <c r="E384" s="11" t="s">
        <v>7746</v>
      </c>
    </row>
    <row r="385" spans="1:5" ht="15.75" customHeight="1" x14ac:dyDescent="0.25">
      <c r="A385" s="13" t="s">
        <v>428</v>
      </c>
      <c r="B385" s="13" t="s">
        <v>2763</v>
      </c>
      <c r="C385" s="11" t="s">
        <v>5084</v>
      </c>
      <c r="D385" s="11" t="s">
        <v>6787</v>
      </c>
      <c r="E385" s="11" t="s">
        <v>7746</v>
      </c>
    </row>
    <row r="386" spans="1:5" ht="15.75" customHeight="1" x14ac:dyDescent="0.25">
      <c r="A386" s="13" t="s">
        <v>429</v>
      </c>
      <c r="B386" s="13" t="s">
        <v>2764</v>
      </c>
      <c r="C386" s="11" t="s">
        <v>5085</v>
      </c>
      <c r="D386" s="11" t="s">
        <v>6766</v>
      </c>
      <c r="E386" s="11" t="s">
        <v>7758</v>
      </c>
    </row>
    <row r="387" spans="1:5" ht="15.75" customHeight="1" x14ac:dyDescent="0.25">
      <c r="A387" s="13" t="s">
        <v>430</v>
      </c>
      <c r="B387" s="13" t="s">
        <v>2765</v>
      </c>
      <c r="C387" s="11" t="s">
        <v>5086</v>
      </c>
      <c r="D387" s="11" t="s">
        <v>6989</v>
      </c>
      <c r="E387" s="11" t="s">
        <v>7745</v>
      </c>
    </row>
    <row r="388" spans="1:5" ht="15.75" customHeight="1" x14ac:dyDescent="0.25">
      <c r="A388" s="13" t="s">
        <v>431</v>
      </c>
      <c r="B388" s="13" t="s">
        <v>2766</v>
      </c>
      <c r="C388" s="11" t="s">
        <v>5087</v>
      </c>
      <c r="D388" s="11" t="s">
        <v>6990</v>
      </c>
      <c r="E388" s="11" t="s">
        <v>7746</v>
      </c>
    </row>
    <row r="389" spans="1:5" ht="15.75" customHeight="1" x14ac:dyDescent="0.25">
      <c r="A389" s="13" t="s">
        <v>432</v>
      </c>
      <c r="B389" s="13" t="s">
        <v>2767</v>
      </c>
      <c r="C389" s="11" t="s">
        <v>5088</v>
      </c>
      <c r="D389" s="11" t="s">
        <v>6842</v>
      </c>
      <c r="E389" s="11" t="s">
        <v>7757</v>
      </c>
    </row>
    <row r="390" spans="1:5" ht="15.75" customHeight="1" x14ac:dyDescent="0.25">
      <c r="A390" s="13" t="s">
        <v>433</v>
      </c>
      <c r="B390" s="13" t="s">
        <v>2768</v>
      </c>
      <c r="C390" s="11" t="s">
        <v>5089</v>
      </c>
      <c r="D390" s="11" t="s">
        <v>6944</v>
      </c>
      <c r="E390" s="11" t="s">
        <v>7746</v>
      </c>
    </row>
    <row r="391" spans="1:5" ht="15.75" customHeight="1" x14ac:dyDescent="0.25">
      <c r="A391" s="13" t="s">
        <v>434</v>
      </c>
      <c r="B391" s="13" t="s">
        <v>2769</v>
      </c>
      <c r="C391" s="11" t="s">
        <v>5090</v>
      </c>
      <c r="D391" s="11" t="s">
        <v>6991</v>
      </c>
      <c r="E391" s="11" t="s">
        <v>7747</v>
      </c>
    </row>
    <row r="392" spans="1:5" ht="15.75" customHeight="1" x14ac:dyDescent="0.25">
      <c r="A392" s="13" t="s">
        <v>435</v>
      </c>
      <c r="B392" s="13" t="s">
        <v>2770</v>
      </c>
      <c r="C392" s="11" t="s">
        <v>5091</v>
      </c>
      <c r="D392" s="11" t="s">
        <v>6992</v>
      </c>
      <c r="E392" s="11" t="s">
        <v>7746</v>
      </c>
    </row>
    <row r="393" spans="1:5" ht="15.75" customHeight="1" x14ac:dyDescent="0.25">
      <c r="A393" s="13" t="s">
        <v>436</v>
      </c>
      <c r="B393" s="13" t="s">
        <v>2771</v>
      </c>
      <c r="C393" s="11" t="s">
        <v>5092</v>
      </c>
      <c r="D393" s="11" t="s">
        <v>6753</v>
      </c>
      <c r="E393" s="11" t="s">
        <v>7746</v>
      </c>
    </row>
    <row r="394" spans="1:5" ht="15.75" customHeight="1" x14ac:dyDescent="0.25">
      <c r="A394" s="13" t="s">
        <v>437</v>
      </c>
      <c r="B394" s="13" t="s">
        <v>2772</v>
      </c>
      <c r="C394" s="11" t="s">
        <v>5093</v>
      </c>
      <c r="D394" s="11" t="s">
        <v>6993</v>
      </c>
      <c r="E394" s="11" t="s">
        <v>7746</v>
      </c>
    </row>
    <row r="395" spans="1:5" ht="15.75" customHeight="1" x14ac:dyDescent="0.25">
      <c r="A395" s="13" t="s">
        <v>438</v>
      </c>
      <c r="B395" s="13" t="s">
        <v>2773</v>
      </c>
      <c r="C395" s="11" t="s">
        <v>4918</v>
      </c>
      <c r="D395" s="11" t="s">
        <v>6994</v>
      </c>
      <c r="E395" s="11" t="s">
        <v>7746</v>
      </c>
    </row>
    <row r="396" spans="1:5" ht="15.75" customHeight="1" x14ac:dyDescent="0.25">
      <c r="A396" s="13" t="s">
        <v>439</v>
      </c>
      <c r="B396" s="13" t="s">
        <v>2774</v>
      </c>
      <c r="C396" s="11" t="s">
        <v>5094</v>
      </c>
      <c r="D396" s="11" t="s">
        <v>6995</v>
      </c>
      <c r="E396" s="11" t="s">
        <v>7746</v>
      </c>
    </row>
    <row r="397" spans="1:5" ht="15.75" customHeight="1" x14ac:dyDescent="0.25">
      <c r="A397" s="13" t="s">
        <v>440</v>
      </c>
      <c r="B397" s="13" t="s">
        <v>2775</v>
      </c>
      <c r="C397" s="11" t="s">
        <v>5095</v>
      </c>
      <c r="D397" s="11" t="s">
        <v>6802</v>
      </c>
      <c r="E397" s="11" t="s">
        <v>7761</v>
      </c>
    </row>
    <row r="398" spans="1:5" ht="15.75" customHeight="1" x14ac:dyDescent="0.25">
      <c r="A398" s="13" t="s">
        <v>441</v>
      </c>
      <c r="B398" s="13" t="s">
        <v>2776</v>
      </c>
      <c r="C398" s="11" t="s">
        <v>5096</v>
      </c>
      <c r="D398" s="11" t="s">
        <v>6996</v>
      </c>
      <c r="E398" s="11" t="s">
        <v>7746</v>
      </c>
    </row>
    <row r="399" spans="1:5" ht="15.75" customHeight="1" x14ac:dyDescent="0.25">
      <c r="A399" s="13" t="s">
        <v>442</v>
      </c>
      <c r="B399" s="13" t="s">
        <v>2777</v>
      </c>
      <c r="C399" s="11" t="s">
        <v>5097</v>
      </c>
      <c r="D399" s="11" t="s">
        <v>6906</v>
      </c>
      <c r="E399" s="11" t="s">
        <v>7746</v>
      </c>
    </row>
    <row r="400" spans="1:5" ht="15.75" customHeight="1" x14ac:dyDescent="0.25">
      <c r="A400" s="13" t="s">
        <v>443</v>
      </c>
      <c r="B400" s="13" t="s">
        <v>2778</v>
      </c>
      <c r="C400" s="11" t="s">
        <v>5098</v>
      </c>
      <c r="D400" s="11" t="s">
        <v>6795</v>
      </c>
      <c r="E400" s="11" t="s">
        <v>7746</v>
      </c>
    </row>
    <row r="401" spans="1:5" ht="15.75" customHeight="1" x14ac:dyDescent="0.25">
      <c r="A401" s="13" t="s">
        <v>444</v>
      </c>
      <c r="B401" s="13" t="s">
        <v>2779</v>
      </c>
      <c r="C401" s="11" t="s">
        <v>5099</v>
      </c>
      <c r="D401" s="11" t="s">
        <v>6824</v>
      </c>
      <c r="E401" s="11" t="s">
        <v>7751</v>
      </c>
    </row>
    <row r="402" spans="1:5" ht="15.75" customHeight="1" x14ac:dyDescent="0.25">
      <c r="A402" s="13" t="s">
        <v>445</v>
      </c>
      <c r="B402" s="13" t="s">
        <v>2780</v>
      </c>
      <c r="C402" s="11" t="s">
        <v>5100</v>
      </c>
      <c r="D402" s="11" t="s">
        <v>6997</v>
      </c>
      <c r="E402" s="11" t="s">
        <v>7746</v>
      </c>
    </row>
    <row r="403" spans="1:5" ht="15.75" customHeight="1" x14ac:dyDescent="0.25">
      <c r="A403" s="13" t="s">
        <v>446</v>
      </c>
      <c r="B403" s="13" t="s">
        <v>2781</v>
      </c>
      <c r="C403" s="11" t="s">
        <v>5101</v>
      </c>
      <c r="D403" s="11" t="s">
        <v>6870</v>
      </c>
      <c r="E403" s="11" t="s">
        <v>7784</v>
      </c>
    </row>
    <row r="404" spans="1:5" ht="15.75" customHeight="1" x14ac:dyDescent="0.25">
      <c r="A404" s="13" t="s">
        <v>447</v>
      </c>
      <c r="B404" s="13" t="s">
        <v>2782</v>
      </c>
      <c r="C404" s="11" t="s">
        <v>5102</v>
      </c>
      <c r="D404" s="11" t="s">
        <v>6998</v>
      </c>
      <c r="E404" s="11" t="s">
        <v>7790</v>
      </c>
    </row>
    <row r="405" spans="1:5" ht="15.75" customHeight="1" x14ac:dyDescent="0.25">
      <c r="A405" s="13" t="s">
        <v>448</v>
      </c>
      <c r="B405" s="13" t="s">
        <v>2783</v>
      </c>
      <c r="C405" s="11" t="s">
        <v>5103</v>
      </c>
      <c r="D405" s="11" t="s">
        <v>6878</v>
      </c>
      <c r="E405" s="11" t="s">
        <v>7779</v>
      </c>
    </row>
    <row r="406" spans="1:5" ht="15.75" customHeight="1" x14ac:dyDescent="0.25">
      <c r="A406" s="13" t="s">
        <v>449</v>
      </c>
      <c r="B406" s="13" t="s">
        <v>2784</v>
      </c>
      <c r="C406" s="11" t="s">
        <v>5104</v>
      </c>
      <c r="D406" s="11" t="s">
        <v>6999</v>
      </c>
      <c r="E406" s="11" t="s">
        <v>7746</v>
      </c>
    </row>
    <row r="407" spans="1:5" ht="15.75" customHeight="1" x14ac:dyDescent="0.25">
      <c r="A407" s="13" t="s">
        <v>450</v>
      </c>
      <c r="B407" s="13" t="s">
        <v>2785</v>
      </c>
      <c r="C407" s="11" t="s">
        <v>5105</v>
      </c>
      <c r="D407" s="11" t="s">
        <v>6878</v>
      </c>
      <c r="E407" s="11" t="s">
        <v>7758</v>
      </c>
    </row>
    <row r="408" spans="1:5" ht="15.75" customHeight="1" x14ac:dyDescent="0.25">
      <c r="A408" s="13" t="s">
        <v>451</v>
      </c>
      <c r="B408" s="13" t="s">
        <v>2786</v>
      </c>
      <c r="C408" s="11" t="s">
        <v>5106</v>
      </c>
      <c r="D408" s="11" t="s">
        <v>7000</v>
      </c>
      <c r="E408" s="11" t="s">
        <v>7746</v>
      </c>
    </row>
    <row r="409" spans="1:5" ht="15.75" customHeight="1" x14ac:dyDescent="0.25">
      <c r="A409" s="13" t="s">
        <v>452</v>
      </c>
      <c r="B409" s="13" t="s">
        <v>2787</v>
      </c>
      <c r="C409" s="11" t="s">
        <v>5107</v>
      </c>
      <c r="D409" s="11" t="s">
        <v>6727</v>
      </c>
      <c r="E409" s="11" t="s">
        <v>7758</v>
      </c>
    </row>
    <row r="410" spans="1:5" ht="15.75" customHeight="1" x14ac:dyDescent="0.25">
      <c r="A410" s="13" t="s">
        <v>453</v>
      </c>
      <c r="B410" s="13" t="s">
        <v>2788</v>
      </c>
      <c r="C410" s="11" t="s">
        <v>5108</v>
      </c>
      <c r="D410" s="11" t="s">
        <v>6764</v>
      </c>
      <c r="E410" s="11" t="s">
        <v>7758</v>
      </c>
    </row>
    <row r="411" spans="1:5" ht="15.75" customHeight="1" x14ac:dyDescent="0.25">
      <c r="A411" s="13" t="s">
        <v>454</v>
      </c>
      <c r="B411" s="13" t="s">
        <v>2789</v>
      </c>
      <c r="C411" s="11" t="s">
        <v>5109</v>
      </c>
      <c r="D411" s="11" t="s">
        <v>6762</v>
      </c>
      <c r="E411" s="11" t="s">
        <v>7746</v>
      </c>
    </row>
    <row r="412" spans="1:5" ht="15.75" customHeight="1" x14ac:dyDescent="0.25">
      <c r="A412" s="13" t="s">
        <v>455</v>
      </c>
      <c r="B412" s="13" t="s">
        <v>2790</v>
      </c>
      <c r="C412" s="11" t="s">
        <v>5110</v>
      </c>
      <c r="D412" s="11" t="s">
        <v>7001</v>
      </c>
      <c r="E412" s="11" t="s">
        <v>7746</v>
      </c>
    </row>
    <row r="413" spans="1:5" ht="15.75" customHeight="1" x14ac:dyDescent="0.25">
      <c r="A413" s="13" t="s">
        <v>456</v>
      </c>
      <c r="B413" s="13" t="s">
        <v>2791</v>
      </c>
      <c r="C413" s="11" t="s">
        <v>5111</v>
      </c>
      <c r="D413" s="11" t="s">
        <v>6878</v>
      </c>
      <c r="E413" s="11" t="s">
        <v>7746</v>
      </c>
    </row>
    <row r="414" spans="1:5" ht="15.75" customHeight="1" x14ac:dyDescent="0.25">
      <c r="A414" s="13" t="s">
        <v>457</v>
      </c>
      <c r="B414" s="13" t="s">
        <v>2792</v>
      </c>
      <c r="C414" s="11" t="s">
        <v>5112</v>
      </c>
      <c r="D414" s="11" t="s">
        <v>7002</v>
      </c>
      <c r="E414" s="11" t="s">
        <v>7769</v>
      </c>
    </row>
    <row r="415" spans="1:5" ht="15.75" customHeight="1" x14ac:dyDescent="0.25">
      <c r="A415" s="13" t="s">
        <v>458</v>
      </c>
      <c r="B415" s="13" t="s">
        <v>2793</v>
      </c>
      <c r="C415" s="11" t="s">
        <v>5113</v>
      </c>
      <c r="D415" s="11" t="s">
        <v>7003</v>
      </c>
      <c r="E415" s="11" t="s">
        <v>7746</v>
      </c>
    </row>
    <row r="416" spans="1:5" ht="15.75" customHeight="1" x14ac:dyDescent="0.25">
      <c r="A416" s="13" t="s">
        <v>459</v>
      </c>
      <c r="B416" s="13" t="s">
        <v>2794</v>
      </c>
      <c r="C416" s="11" t="s">
        <v>5114</v>
      </c>
      <c r="D416" s="11" t="s">
        <v>7004</v>
      </c>
      <c r="E416" s="11" t="s">
        <v>7746</v>
      </c>
    </row>
    <row r="417" spans="1:5" ht="15.75" customHeight="1" x14ac:dyDescent="0.25">
      <c r="A417" s="13" t="s">
        <v>460</v>
      </c>
      <c r="B417" s="13" t="s">
        <v>2795</v>
      </c>
      <c r="C417" s="11" t="s">
        <v>5115</v>
      </c>
      <c r="D417" s="11" t="s">
        <v>6725</v>
      </c>
      <c r="E417" s="11" t="s">
        <v>7746</v>
      </c>
    </row>
    <row r="418" spans="1:5" ht="15.75" customHeight="1" x14ac:dyDescent="0.25">
      <c r="A418" s="13" t="s">
        <v>461</v>
      </c>
      <c r="B418" s="13" t="s">
        <v>2796</v>
      </c>
      <c r="C418" s="11" t="s">
        <v>5116</v>
      </c>
      <c r="D418" s="11" t="s">
        <v>6954</v>
      </c>
      <c r="E418" s="11" t="s">
        <v>7746</v>
      </c>
    </row>
    <row r="419" spans="1:5" ht="15.75" customHeight="1" x14ac:dyDescent="0.25">
      <c r="A419" s="13" t="s">
        <v>462</v>
      </c>
      <c r="B419" s="13" t="s">
        <v>2797</v>
      </c>
      <c r="C419" s="11" t="s">
        <v>5117</v>
      </c>
      <c r="D419" s="11" t="s">
        <v>6898</v>
      </c>
      <c r="E419" s="11" t="s">
        <v>7746</v>
      </c>
    </row>
    <row r="420" spans="1:5" ht="15.75" customHeight="1" x14ac:dyDescent="0.25">
      <c r="A420" s="13" t="s">
        <v>463</v>
      </c>
      <c r="B420" s="13" t="s">
        <v>2798</v>
      </c>
      <c r="C420" s="11" t="s">
        <v>5118</v>
      </c>
      <c r="D420" s="11" t="s">
        <v>7005</v>
      </c>
      <c r="E420" s="11" t="s">
        <v>7791</v>
      </c>
    </row>
    <row r="421" spans="1:5" ht="15.75" customHeight="1" x14ac:dyDescent="0.25">
      <c r="A421" s="13" t="s">
        <v>464</v>
      </c>
      <c r="B421" s="13" t="s">
        <v>2799</v>
      </c>
      <c r="C421" s="11" t="s">
        <v>5119</v>
      </c>
      <c r="D421" s="11" t="s">
        <v>7006</v>
      </c>
      <c r="E421" s="11" t="s">
        <v>7760</v>
      </c>
    </row>
    <row r="422" spans="1:5" ht="15.75" customHeight="1" x14ac:dyDescent="0.25">
      <c r="A422" s="13" t="s">
        <v>465</v>
      </c>
      <c r="B422" s="13" t="s">
        <v>2800</v>
      </c>
      <c r="C422" s="11" t="s">
        <v>5120</v>
      </c>
      <c r="D422" s="11" t="s">
        <v>7007</v>
      </c>
      <c r="E422" s="11" t="s">
        <v>7751</v>
      </c>
    </row>
    <row r="423" spans="1:5" ht="15.75" customHeight="1" x14ac:dyDescent="0.25">
      <c r="A423" s="13" t="s">
        <v>466</v>
      </c>
      <c r="B423" s="13" t="s">
        <v>2801</v>
      </c>
      <c r="C423" s="11" t="s">
        <v>4824</v>
      </c>
      <c r="D423" s="11" t="s">
        <v>7008</v>
      </c>
      <c r="E423" s="11" t="s">
        <v>7746</v>
      </c>
    </row>
    <row r="424" spans="1:5" ht="15.75" customHeight="1" x14ac:dyDescent="0.25">
      <c r="A424" s="13" t="s">
        <v>467</v>
      </c>
      <c r="B424" s="13" t="s">
        <v>2802</v>
      </c>
      <c r="C424" s="11" t="s">
        <v>5121</v>
      </c>
      <c r="D424" s="11" t="s">
        <v>6810</v>
      </c>
      <c r="E424" s="11" t="s">
        <v>7746</v>
      </c>
    </row>
    <row r="425" spans="1:5" ht="15.75" customHeight="1" x14ac:dyDescent="0.25">
      <c r="A425" s="13" t="s">
        <v>468</v>
      </c>
      <c r="B425" s="13" t="s">
        <v>2803</v>
      </c>
      <c r="C425" s="11" t="s">
        <v>5122</v>
      </c>
      <c r="D425" s="11" t="s">
        <v>7009</v>
      </c>
      <c r="E425" s="11" t="s">
        <v>7746</v>
      </c>
    </row>
    <row r="426" spans="1:5" ht="15.75" customHeight="1" x14ac:dyDescent="0.25">
      <c r="A426" s="13" t="s">
        <v>469</v>
      </c>
      <c r="B426" s="13" t="s">
        <v>2804</v>
      </c>
      <c r="C426" s="11" t="s">
        <v>5123</v>
      </c>
      <c r="D426" s="11" t="s">
        <v>7010</v>
      </c>
      <c r="E426" s="11" t="s">
        <v>7746</v>
      </c>
    </row>
    <row r="427" spans="1:5" ht="15.75" customHeight="1" x14ac:dyDescent="0.25">
      <c r="A427" s="13" t="s">
        <v>470</v>
      </c>
      <c r="B427" s="13" t="s">
        <v>2805</v>
      </c>
      <c r="C427" s="11" t="s">
        <v>5124</v>
      </c>
      <c r="D427" s="11" t="s">
        <v>6883</v>
      </c>
      <c r="E427" s="11" t="s">
        <v>7746</v>
      </c>
    </row>
    <row r="428" spans="1:5" ht="15.75" customHeight="1" x14ac:dyDescent="0.25">
      <c r="A428" s="13" t="s">
        <v>471</v>
      </c>
      <c r="B428" s="13" t="s">
        <v>2806</v>
      </c>
      <c r="C428" s="11" t="s">
        <v>5125</v>
      </c>
      <c r="D428" s="11" t="s">
        <v>7011</v>
      </c>
      <c r="E428" s="11" t="s">
        <v>7763</v>
      </c>
    </row>
    <row r="429" spans="1:5" ht="15.75" customHeight="1" x14ac:dyDescent="0.25">
      <c r="A429" s="13" t="s">
        <v>472</v>
      </c>
      <c r="B429" s="13" t="s">
        <v>2807</v>
      </c>
      <c r="C429" s="11" t="s">
        <v>5126</v>
      </c>
      <c r="D429" s="11" t="s">
        <v>7012</v>
      </c>
      <c r="E429" s="11" t="s">
        <v>7746</v>
      </c>
    </row>
    <row r="430" spans="1:5" ht="15.75" customHeight="1" x14ac:dyDescent="0.25">
      <c r="A430" s="13" t="s">
        <v>473</v>
      </c>
      <c r="B430" s="13" t="s">
        <v>2808</v>
      </c>
      <c r="C430" s="11" t="s">
        <v>5127</v>
      </c>
      <c r="D430" s="11" t="s">
        <v>6735</v>
      </c>
      <c r="E430" s="11" t="s">
        <v>7746</v>
      </c>
    </row>
    <row r="431" spans="1:5" ht="15.75" customHeight="1" x14ac:dyDescent="0.25">
      <c r="A431" s="13" t="s">
        <v>474</v>
      </c>
      <c r="B431" s="13" t="s">
        <v>2809</v>
      </c>
      <c r="C431" s="11" t="s">
        <v>5128</v>
      </c>
      <c r="D431" s="11" t="s">
        <v>7013</v>
      </c>
      <c r="E431" s="11" t="s">
        <v>7751</v>
      </c>
    </row>
    <row r="432" spans="1:5" ht="15.75" customHeight="1" x14ac:dyDescent="0.25">
      <c r="A432" s="13" t="s">
        <v>475</v>
      </c>
      <c r="B432" s="13" t="s">
        <v>2810</v>
      </c>
      <c r="C432" s="11" t="s">
        <v>5129</v>
      </c>
      <c r="D432" s="11" t="s">
        <v>7014</v>
      </c>
      <c r="E432" s="11" t="s">
        <v>7751</v>
      </c>
    </row>
    <row r="433" spans="1:5" ht="15.75" customHeight="1" x14ac:dyDescent="0.25">
      <c r="A433" s="13" t="s">
        <v>476</v>
      </c>
      <c r="B433" s="13" t="s">
        <v>2811</v>
      </c>
      <c r="C433" s="11" t="s">
        <v>5130</v>
      </c>
      <c r="D433" s="11" t="s">
        <v>7015</v>
      </c>
      <c r="E433" s="11" t="s">
        <v>7746</v>
      </c>
    </row>
    <row r="434" spans="1:5" ht="15.75" customHeight="1" x14ac:dyDescent="0.25">
      <c r="A434" s="13" t="s">
        <v>477</v>
      </c>
      <c r="B434" s="13" t="s">
        <v>2812</v>
      </c>
      <c r="C434" s="11" t="s">
        <v>5131</v>
      </c>
      <c r="D434" s="11" t="s">
        <v>7000</v>
      </c>
      <c r="E434" s="11" t="s">
        <v>7746</v>
      </c>
    </row>
    <row r="435" spans="1:5" ht="15.75" customHeight="1" x14ac:dyDescent="0.25">
      <c r="A435" s="13" t="s">
        <v>478</v>
      </c>
      <c r="B435" s="13" t="s">
        <v>2813</v>
      </c>
      <c r="C435" s="11" t="s">
        <v>5132</v>
      </c>
      <c r="D435" s="11" t="s">
        <v>6795</v>
      </c>
      <c r="E435" s="11" t="s">
        <v>7746</v>
      </c>
    </row>
    <row r="436" spans="1:5" ht="15.75" customHeight="1" x14ac:dyDescent="0.25">
      <c r="A436" s="13" t="s">
        <v>479</v>
      </c>
      <c r="B436" s="13" t="s">
        <v>2814</v>
      </c>
      <c r="C436" s="11" t="s">
        <v>5133</v>
      </c>
      <c r="D436" s="11" t="s">
        <v>6800</v>
      </c>
      <c r="E436" s="11" t="s">
        <v>7745</v>
      </c>
    </row>
    <row r="437" spans="1:5" ht="15.75" customHeight="1" x14ac:dyDescent="0.25">
      <c r="A437" s="13" t="s">
        <v>480</v>
      </c>
      <c r="B437" s="13" t="s">
        <v>2815</v>
      </c>
      <c r="C437" s="11" t="s">
        <v>5134</v>
      </c>
      <c r="D437" s="11" t="s">
        <v>7016</v>
      </c>
      <c r="E437" s="11" t="s">
        <v>7746</v>
      </c>
    </row>
    <row r="438" spans="1:5" ht="15.75" customHeight="1" x14ac:dyDescent="0.25">
      <c r="A438" s="13" t="s">
        <v>481</v>
      </c>
      <c r="B438" s="13" t="s">
        <v>2816</v>
      </c>
      <c r="C438" s="11" t="s">
        <v>5135</v>
      </c>
      <c r="D438" s="11" t="s">
        <v>7017</v>
      </c>
      <c r="E438" s="11" t="s">
        <v>7778</v>
      </c>
    </row>
    <row r="439" spans="1:5" ht="15.75" customHeight="1" x14ac:dyDescent="0.25">
      <c r="A439" s="13" t="s">
        <v>482</v>
      </c>
      <c r="B439" s="13" t="s">
        <v>2817</v>
      </c>
      <c r="C439" s="11" t="s">
        <v>5136</v>
      </c>
      <c r="D439" s="11" t="s">
        <v>6977</v>
      </c>
      <c r="E439" s="11" t="s">
        <v>7746</v>
      </c>
    </row>
    <row r="440" spans="1:5" ht="15.75" customHeight="1" x14ac:dyDescent="0.25">
      <c r="A440" s="13" t="s">
        <v>483</v>
      </c>
      <c r="B440" s="13" t="s">
        <v>2818</v>
      </c>
      <c r="C440" s="11" t="s">
        <v>5137</v>
      </c>
      <c r="D440" s="11" t="s">
        <v>6789</v>
      </c>
      <c r="E440" s="11" t="s">
        <v>7758</v>
      </c>
    </row>
    <row r="441" spans="1:5" ht="15.75" customHeight="1" x14ac:dyDescent="0.25">
      <c r="A441" s="13" t="s">
        <v>484</v>
      </c>
      <c r="B441" s="13" t="s">
        <v>2819</v>
      </c>
      <c r="C441" s="11" t="s">
        <v>5138</v>
      </c>
      <c r="D441" s="11" t="s">
        <v>7018</v>
      </c>
      <c r="E441" s="11" t="s">
        <v>7746</v>
      </c>
    </row>
    <row r="442" spans="1:5" ht="15.75" customHeight="1" x14ac:dyDescent="0.25">
      <c r="A442" s="13" t="s">
        <v>485</v>
      </c>
      <c r="B442" s="13" t="s">
        <v>2820</v>
      </c>
      <c r="C442" s="11" t="s">
        <v>5139</v>
      </c>
      <c r="D442" s="11" t="s">
        <v>7019</v>
      </c>
      <c r="E442" s="11" t="s">
        <v>7760</v>
      </c>
    </row>
    <row r="443" spans="1:5" ht="15.75" customHeight="1" x14ac:dyDescent="0.25">
      <c r="A443" s="13" t="s">
        <v>486</v>
      </c>
      <c r="B443" s="13" t="s">
        <v>2821</v>
      </c>
      <c r="C443" s="11" t="s">
        <v>5140</v>
      </c>
      <c r="D443" s="11" t="s">
        <v>6906</v>
      </c>
      <c r="E443" s="11" t="s">
        <v>7748</v>
      </c>
    </row>
    <row r="444" spans="1:5" ht="15.75" customHeight="1" x14ac:dyDescent="0.25">
      <c r="A444" s="13" t="s">
        <v>487</v>
      </c>
      <c r="B444" s="13" t="s">
        <v>2822</v>
      </c>
      <c r="C444" s="11" t="s">
        <v>4783</v>
      </c>
      <c r="D444" s="11" t="s">
        <v>7020</v>
      </c>
      <c r="E444" s="11" t="s">
        <v>7771</v>
      </c>
    </row>
    <row r="445" spans="1:5" ht="15.75" customHeight="1" x14ac:dyDescent="0.25">
      <c r="A445" s="13" t="s">
        <v>488</v>
      </c>
      <c r="B445" s="13" t="s">
        <v>2823</v>
      </c>
      <c r="C445" s="11" t="s">
        <v>5141</v>
      </c>
      <c r="D445" s="11" t="s">
        <v>7021</v>
      </c>
      <c r="E445" s="11" t="s">
        <v>7746</v>
      </c>
    </row>
    <row r="446" spans="1:5" ht="15.75" customHeight="1" x14ac:dyDescent="0.25">
      <c r="A446" s="13" t="s">
        <v>489</v>
      </c>
      <c r="B446" s="13" t="s">
        <v>2824</v>
      </c>
      <c r="C446" s="11" t="s">
        <v>5142</v>
      </c>
      <c r="D446" s="11" t="s">
        <v>7022</v>
      </c>
      <c r="E446" s="11" t="s">
        <v>7746</v>
      </c>
    </row>
    <row r="447" spans="1:5" ht="15.75" customHeight="1" x14ac:dyDescent="0.25">
      <c r="A447" s="13" t="s">
        <v>490</v>
      </c>
      <c r="B447" s="13" t="s">
        <v>2825</v>
      </c>
      <c r="C447" s="11" t="s">
        <v>5143</v>
      </c>
      <c r="D447" s="11" t="s">
        <v>6764</v>
      </c>
      <c r="E447" s="11" t="s">
        <v>7746</v>
      </c>
    </row>
    <row r="448" spans="1:5" ht="15.75" customHeight="1" x14ac:dyDescent="0.25">
      <c r="A448" s="13" t="s">
        <v>491</v>
      </c>
      <c r="B448" s="13" t="s">
        <v>2826</v>
      </c>
      <c r="C448" s="11" t="s">
        <v>5144</v>
      </c>
      <c r="D448" s="11" t="s">
        <v>7023</v>
      </c>
      <c r="E448" s="11" t="s">
        <v>7767</v>
      </c>
    </row>
    <row r="449" spans="1:5" ht="15.75" customHeight="1" x14ac:dyDescent="0.25">
      <c r="A449" s="13" t="s">
        <v>492</v>
      </c>
      <c r="B449" s="13" t="s">
        <v>2827</v>
      </c>
      <c r="C449" s="11" t="s">
        <v>5145</v>
      </c>
      <c r="D449" s="11" t="s">
        <v>7024</v>
      </c>
      <c r="E449" s="11" t="s">
        <v>7752</v>
      </c>
    </row>
    <row r="450" spans="1:5" ht="15.75" customHeight="1" x14ac:dyDescent="0.25">
      <c r="A450" s="13" t="s">
        <v>493</v>
      </c>
      <c r="B450" s="13" t="s">
        <v>2828</v>
      </c>
      <c r="C450" s="11" t="s">
        <v>5146</v>
      </c>
      <c r="D450" s="11" t="s">
        <v>6757</v>
      </c>
      <c r="E450" s="11" t="s">
        <v>7751</v>
      </c>
    </row>
    <row r="451" spans="1:5" ht="15.75" customHeight="1" x14ac:dyDescent="0.25">
      <c r="A451" s="13" t="s">
        <v>494</v>
      </c>
      <c r="B451" s="13" t="s">
        <v>2829</v>
      </c>
      <c r="C451" s="11" t="s">
        <v>5147</v>
      </c>
      <c r="D451" s="11" t="s">
        <v>7025</v>
      </c>
      <c r="E451" s="11" t="s">
        <v>7746</v>
      </c>
    </row>
    <row r="452" spans="1:5" ht="15.75" customHeight="1" x14ac:dyDescent="0.25">
      <c r="A452" s="13" t="s">
        <v>495</v>
      </c>
      <c r="B452" s="13" t="s">
        <v>2830</v>
      </c>
      <c r="C452" s="11" t="s">
        <v>5052</v>
      </c>
      <c r="D452" s="11" t="s">
        <v>6943</v>
      </c>
      <c r="E452" s="11" t="s">
        <v>7792</v>
      </c>
    </row>
    <row r="453" spans="1:5" ht="15.75" customHeight="1" x14ac:dyDescent="0.25">
      <c r="A453" s="13" t="s">
        <v>496</v>
      </c>
      <c r="B453" s="13" t="s">
        <v>2831</v>
      </c>
      <c r="C453" s="11" t="s">
        <v>4765</v>
      </c>
      <c r="D453" s="11" t="s">
        <v>7026</v>
      </c>
      <c r="E453" s="11" t="s">
        <v>7746</v>
      </c>
    </row>
    <row r="454" spans="1:5" ht="15.75" customHeight="1" x14ac:dyDescent="0.25">
      <c r="A454" s="13" t="s">
        <v>497</v>
      </c>
      <c r="B454" s="13" t="s">
        <v>2832</v>
      </c>
      <c r="C454" s="11" t="s">
        <v>5148</v>
      </c>
      <c r="D454" s="11" t="s">
        <v>7027</v>
      </c>
      <c r="E454" s="11" t="s">
        <v>7763</v>
      </c>
    </row>
    <row r="455" spans="1:5" ht="15.75" customHeight="1" x14ac:dyDescent="0.25">
      <c r="A455" s="13" t="s">
        <v>498</v>
      </c>
      <c r="B455" s="13" t="s">
        <v>2833</v>
      </c>
      <c r="C455" s="11" t="s">
        <v>5149</v>
      </c>
      <c r="D455" s="11" t="s">
        <v>6830</v>
      </c>
      <c r="E455" s="11" t="s">
        <v>7746</v>
      </c>
    </row>
    <row r="456" spans="1:5" ht="15.75" customHeight="1" x14ac:dyDescent="0.25">
      <c r="A456" s="13" t="s">
        <v>499</v>
      </c>
      <c r="B456" s="13" t="s">
        <v>2834</v>
      </c>
      <c r="C456" s="11" t="s">
        <v>5150</v>
      </c>
      <c r="D456" s="11" t="s">
        <v>6725</v>
      </c>
      <c r="E456" s="11" t="s">
        <v>7746</v>
      </c>
    </row>
    <row r="457" spans="1:5" ht="15.75" customHeight="1" x14ac:dyDescent="0.25">
      <c r="A457" s="13" t="s">
        <v>500</v>
      </c>
      <c r="B457" s="13" t="s">
        <v>2835</v>
      </c>
      <c r="C457" s="11" t="s">
        <v>5151</v>
      </c>
      <c r="D457" s="11" t="s">
        <v>7028</v>
      </c>
      <c r="E457" s="11" t="s">
        <v>7746</v>
      </c>
    </row>
    <row r="458" spans="1:5" ht="15.75" customHeight="1" x14ac:dyDescent="0.25">
      <c r="A458" s="13" t="s">
        <v>501</v>
      </c>
      <c r="B458" s="13" t="s">
        <v>2836</v>
      </c>
      <c r="C458" s="11" t="s">
        <v>5152</v>
      </c>
      <c r="D458" s="11" t="s">
        <v>6931</v>
      </c>
      <c r="E458" s="11" t="s">
        <v>7746</v>
      </c>
    </row>
    <row r="459" spans="1:5" ht="15.75" customHeight="1" x14ac:dyDescent="0.25">
      <c r="A459" s="13" t="s">
        <v>502</v>
      </c>
      <c r="B459" s="13" t="s">
        <v>2837</v>
      </c>
      <c r="C459" s="11" t="s">
        <v>5153</v>
      </c>
      <c r="D459" s="11" t="s">
        <v>7029</v>
      </c>
      <c r="E459" s="11" t="s">
        <v>7746</v>
      </c>
    </row>
    <row r="460" spans="1:5" ht="15.75" customHeight="1" x14ac:dyDescent="0.25">
      <c r="A460" s="13" t="s">
        <v>503</v>
      </c>
      <c r="B460" s="13" t="s">
        <v>2838</v>
      </c>
      <c r="C460" s="11" t="s">
        <v>5154</v>
      </c>
      <c r="D460" s="11" t="s">
        <v>7030</v>
      </c>
      <c r="E460" s="11" t="s">
        <v>7746</v>
      </c>
    </row>
    <row r="461" spans="1:5" ht="15.75" customHeight="1" x14ac:dyDescent="0.25">
      <c r="A461" s="13" t="s">
        <v>504</v>
      </c>
      <c r="B461" s="13" t="s">
        <v>2839</v>
      </c>
      <c r="C461" s="11" t="s">
        <v>4778</v>
      </c>
      <c r="D461" s="11" t="s">
        <v>7031</v>
      </c>
      <c r="E461" s="11" t="s">
        <v>7757</v>
      </c>
    </row>
    <row r="462" spans="1:5" ht="15.75" customHeight="1" x14ac:dyDescent="0.25">
      <c r="A462" s="13" t="s">
        <v>505</v>
      </c>
      <c r="B462" s="13" t="s">
        <v>2840</v>
      </c>
      <c r="C462" s="11" t="s">
        <v>5001</v>
      </c>
      <c r="D462" s="11" t="s">
        <v>7032</v>
      </c>
      <c r="E462" s="11" t="s">
        <v>7746</v>
      </c>
    </row>
    <row r="463" spans="1:5" ht="15.75" customHeight="1" x14ac:dyDescent="0.25">
      <c r="A463" s="13" t="s">
        <v>506</v>
      </c>
      <c r="B463" s="13" t="s">
        <v>2841</v>
      </c>
      <c r="C463" s="11" t="s">
        <v>4794</v>
      </c>
      <c r="D463" s="11" t="s">
        <v>6770</v>
      </c>
      <c r="E463" s="11" t="s">
        <v>7746</v>
      </c>
    </row>
    <row r="464" spans="1:5" ht="15.75" customHeight="1" x14ac:dyDescent="0.25">
      <c r="A464" s="13" t="s">
        <v>507</v>
      </c>
      <c r="B464" s="13" t="s">
        <v>2842</v>
      </c>
      <c r="C464" s="11" t="s">
        <v>5155</v>
      </c>
      <c r="D464" s="11" t="s">
        <v>7033</v>
      </c>
      <c r="E464" s="11" t="s">
        <v>7745</v>
      </c>
    </row>
    <row r="465" spans="1:5" ht="15.75" customHeight="1" x14ac:dyDescent="0.25">
      <c r="A465" s="13" t="s">
        <v>508</v>
      </c>
      <c r="B465" s="13" t="s">
        <v>2843</v>
      </c>
      <c r="C465" s="11" t="s">
        <v>5156</v>
      </c>
      <c r="D465" s="11" t="s">
        <v>7034</v>
      </c>
      <c r="E465" s="11" t="s">
        <v>7793</v>
      </c>
    </row>
    <row r="466" spans="1:5" ht="15.75" customHeight="1" x14ac:dyDescent="0.25">
      <c r="A466" s="13" t="s">
        <v>509</v>
      </c>
      <c r="B466" s="13" t="s">
        <v>2844</v>
      </c>
      <c r="C466" s="11" t="s">
        <v>5157</v>
      </c>
      <c r="D466" s="11" t="s">
        <v>6787</v>
      </c>
      <c r="E466" s="11" t="s">
        <v>7746</v>
      </c>
    </row>
    <row r="467" spans="1:5" ht="15.75" customHeight="1" x14ac:dyDescent="0.25">
      <c r="A467" s="13" t="s">
        <v>510</v>
      </c>
      <c r="B467" s="13" t="s">
        <v>2845</v>
      </c>
      <c r="C467" s="11" t="s">
        <v>5158</v>
      </c>
      <c r="D467" s="11" t="s">
        <v>7035</v>
      </c>
      <c r="E467" s="11" t="s">
        <v>7746</v>
      </c>
    </row>
    <row r="468" spans="1:5" ht="15.75" customHeight="1" x14ac:dyDescent="0.25">
      <c r="A468" s="13" t="s">
        <v>511</v>
      </c>
      <c r="B468" s="13" t="s">
        <v>2846</v>
      </c>
      <c r="C468" s="11" t="s">
        <v>4781</v>
      </c>
      <c r="D468" s="11" t="s">
        <v>6720</v>
      </c>
      <c r="E468" s="11" t="s">
        <v>7781</v>
      </c>
    </row>
    <row r="469" spans="1:5" ht="15.75" customHeight="1" x14ac:dyDescent="0.25">
      <c r="A469" s="13" t="s">
        <v>512</v>
      </c>
      <c r="B469" s="13" t="s">
        <v>2847</v>
      </c>
      <c r="C469" s="11" t="s">
        <v>5159</v>
      </c>
      <c r="D469" s="11" t="s">
        <v>7036</v>
      </c>
      <c r="E469" s="11" t="s">
        <v>7759</v>
      </c>
    </row>
    <row r="470" spans="1:5" ht="15.75" customHeight="1" x14ac:dyDescent="0.25">
      <c r="A470" s="13" t="s">
        <v>513</v>
      </c>
      <c r="B470" s="13" t="s">
        <v>2848</v>
      </c>
      <c r="C470" s="11" t="s">
        <v>5160</v>
      </c>
      <c r="D470" s="11" t="s">
        <v>7037</v>
      </c>
      <c r="E470" s="11" t="s">
        <v>7746</v>
      </c>
    </row>
    <row r="471" spans="1:5" ht="15.75" customHeight="1" x14ac:dyDescent="0.25">
      <c r="A471" s="13" t="s">
        <v>514</v>
      </c>
      <c r="B471" s="13" t="s">
        <v>2849</v>
      </c>
      <c r="C471" s="11" t="s">
        <v>5161</v>
      </c>
      <c r="D471" s="11" t="s">
        <v>7038</v>
      </c>
      <c r="E471" s="11" t="s">
        <v>7746</v>
      </c>
    </row>
    <row r="472" spans="1:5" ht="15.75" customHeight="1" x14ac:dyDescent="0.25">
      <c r="A472" s="13" t="s">
        <v>515</v>
      </c>
      <c r="B472" s="13" t="s">
        <v>2850</v>
      </c>
      <c r="C472" s="11" t="s">
        <v>5162</v>
      </c>
      <c r="D472" s="11" t="s">
        <v>7039</v>
      </c>
      <c r="E472" s="11" t="s">
        <v>7746</v>
      </c>
    </row>
    <row r="473" spans="1:5" ht="15.75" customHeight="1" x14ac:dyDescent="0.25">
      <c r="A473" s="13" t="s">
        <v>516</v>
      </c>
      <c r="B473" s="13" t="s">
        <v>2851</v>
      </c>
      <c r="C473" s="11" t="s">
        <v>5163</v>
      </c>
      <c r="D473" s="11" t="s">
        <v>6895</v>
      </c>
      <c r="E473" s="11" t="s">
        <v>7746</v>
      </c>
    </row>
    <row r="474" spans="1:5" ht="15.75" customHeight="1" x14ac:dyDescent="0.25">
      <c r="A474" s="13" t="s">
        <v>517</v>
      </c>
      <c r="B474" s="13" t="s">
        <v>2852</v>
      </c>
      <c r="C474" s="11" t="s">
        <v>4954</v>
      </c>
      <c r="D474" s="11" t="s">
        <v>6890</v>
      </c>
      <c r="E474" s="11" t="s">
        <v>7792</v>
      </c>
    </row>
    <row r="475" spans="1:5" ht="15.75" customHeight="1" x14ac:dyDescent="0.25">
      <c r="A475" s="13" t="s">
        <v>518</v>
      </c>
      <c r="B475" s="13" t="s">
        <v>2853</v>
      </c>
      <c r="C475" s="11" t="s">
        <v>5164</v>
      </c>
      <c r="D475" s="11" t="s">
        <v>6730</v>
      </c>
      <c r="E475" s="11" t="s">
        <v>7746</v>
      </c>
    </row>
    <row r="476" spans="1:5" ht="15.75" customHeight="1" x14ac:dyDescent="0.25">
      <c r="A476" s="13" t="s">
        <v>519</v>
      </c>
      <c r="B476" s="13" t="s">
        <v>2854</v>
      </c>
      <c r="C476" s="11" t="s">
        <v>5165</v>
      </c>
      <c r="D476" s="11" t="s">
        <v>7040</v>
      </c>
      <c r="E476" s="11" t="s">
        <v>7746</v>
      </c>
    </row>
    <row r="477" spans="1:5" ht="15.75" customHeight="1" x14ac:dyDescent="0.25">
      <c r="A477" s="13" t="s">
        <v>520</v>
      </c>
      <c r="B477" s="13" t="s">
        <v>2855</v>
      </c>
      <c r="C477" s="11" t="s">
        <v>5166</v>
      </c>
      <c r="D477" s="11" t="s">
        <v>7041</v>
      </c>
      <c r="E477" s="11" t="s">
        <v>7794</v>
      </c>
    </row>
    <row r="478" spans="1:5" ht="15.75" customHeight="1" x14ac:dyDescent="0.25">
      <c r="A478" s="13" t="s">
        <v>521</v>
      </c>
      <c r="B478" s="13" t="s">
        <v>2856</v>
      </c>
      <c r="C478" s="11" t="s">
        <v>5167</v>
      </c>
      <c r="D478" s="11" t="s">
        <v>6954</v>
      </c>
      <c r="E478" s="11" t="s">
        <v>7751</v>
      </c>
    </row>
    <row r="479" spans="1:5" ht="15.75" customHeight="1" x14ac:dyDescent="0.25">
      <c r="A479" s="13" t="s">
        <v>522</v>
      </c>
      <c r="B479" s="13" t="s">
        <v>2857</v>
      </c>
      <c r="C479" s="11" t="s">
        <v>5168</v>
      </c>
      <c r="D479" s="11" t="s">
        <v>7042</v>
      </c>
      <c r="E479" s="11" t="s">
        <v>7777</v>
      </c>
    </row>
    <row r="480" spans="1:5" ht="15.75" customHeight="1" x14ac:dyDescent="0.25">
      <c r="A480" s="13" t="s">
        <v>523</v>
      </c>
      <c r="B480" s="13" t="s">
        <v>2858</v>
      </c>
      <c r="C480" s="11" t="s">
        <v>5169</v>
      </c>
      <c r="D480" s="11" t="s">
        <v>6804</v>
      </c>
      <c r="E480" s="11" t="s">
        <v>7766</v>
      </c>
    </row>
    <row r="481" spans="1:5" ht="15.75" customHeight="1" x14ac:dyDescent="0.25">
      <c r="A481" s="13" t="s">
        <v>524</v>
      </c>
      <c r="B481" s="13" t="s">
        <v>2859</v>
      </c>
      <c r="C481" s="11" t="s">
        <v>5170</v>
      </c>
      <c r="D481" s="11" t="s">
        <v>7043</v>
      </c>
      <c r="E481" s="11" t="s">
        <v>7746</v>
      </c>
    </row>
    <row r="482" spans="1:5" ht="15.75" customHeight="1" x14ac:dyDescent="0.25">
      <c r="A482" s="13" t="s">
        <v>525</v>
      </c>
      <c r="B482" s="13" t="s">
        <v>2860</v>
      </c>
      <c r="C482" s="11" t="s">
        <v>5171</v>
      </c>
      <c r="D482" s="11" t="s">
        <v>6868</v>
      </c>
      <c r="E482" s="11" t="s">
        <v>7746</v>
      </c>
    </row>
    <row r="483" spans="1:5" ht="15.75" customHeight="1" x14ac:dyDescent="0.25">
      <c r="A483" s="13" t="s">
        <v>526</v>
      </c>
      <c r="B483" s="13" t="s">
        <v>2861</v>
      </c>
      <c r="C483" s="11" t="s">
        <v>5172</v>
      </c>
      <c r="D483" s="11" t="s">
        <v>7044</v>
      </c>
      <c r="E483" s="11" t="s">
        <v>7757</v>
      </c>
    </row>
    <row r="484" spans="1:5" ht="15.75" customHeight="1" x14ac:dyDescent="0.25">
      <c r="A484" s="13" t="s">
        <v>527</v>
      </c>
      <c r="B484" s="13" t="s">
        <v>2862</v>
      </c>
      <c r="C484" s="11" t="s">
        <v>5173</v>
      </c>
      <c r="D484" s="11" t="s">
        <v>7045</v>
      </c>
      <c r="E484" s="11" t="s">
        <v>7747</v>
      </c>
    </row>
    <row r="485" spans="1:5" ht="15.75" customHeight="1" x14ac:dyDescent="0.25">
      <c r="A485" s="13" t="s">
        <v>528</v>
      </c>
      <c r="B485" s="13" t="s">
        <v>2863</v>
      </c>
      <c r="C485" s="11" t="s">
        <v>4844</v>
      </c>
      <c r="D485" s="11" t="s">
        <v>7046</v>
      </c>
      <c r="E485" s="11" t="s">
        <v>7746</v>
      </c>
    </row>
    <row r="486" spans="1:5" ht="15.75" customHeight="1" x14ac:dyDescent="0.25">
      <c r="A486" s="13" t="s">
        <v>529</v>
      </c>
      <c r="B486" s="13" t="s">
        <v>2864</v>
      </c>
      <c r="C486" s="11" t="s">
        <v>5174</v>
      </c>
      <c r="D486" s="11" t="s">
        <v>6720</v>
      </c>
      <c r="E486" s="11" t="s">
        <v>7746</v>
      </c>
    </row>
    <row r="487" spans="1:5" ht="15.75" customHeight="1" x14ac:dyDescent="0.25">
      <c r="A487" s="13" t="s">
        <v>530</v>
      </c>
      <c r="B487" s="13" t="s">
        <v>2865</v>
      </c>
      <c r="C487" s="11" t="s">
        <v>5031</v>
      </c>
      <c r="D487" s="11" t="s">
        <v>6782</v>
      </c>
      <c r="E487" s="11" t="s">
        <v>7746</v>
      </c>
    </row>
    <row r="488" spans="1:5" ht="15.75" customHeight="1" x14ac:dyDescent="0.25">
      <c r="A488" s="13" t="s">
        <v>531</v>
      </c>
      <c r="B488" s="13" t="s">
        <v>2866</v>
      </c>
      <c r="C488" s="11" t="s">
        <v>5175</v>
      </c>
      <c r="D488" s="11" t="s">
        <v>7047</v>
      </c>
      <c r="E488" s="11" t="s">
        <v>7779</v>
      </c>
    </row>
    <row r="489" spans="1:5" ht="15.75" customHeight="1" x14ac:dyDescent="0.25">
      <c r="A489" s="13" t="s">
        <v>532</v>
      </c>
      <c r="B489" s="13" t="s">
        <v>2867</v>
      </c>
      <c r="C489" s="11" t="s">
        <v>5176</v>
      </c>
      <c r="D489" s="11" t="s">
        <v>7048</v>
      </c>
      <c r="E489" s="11" t="s">
        <v>7746</v>
      </c>
    </row>
    <row r="490" spans="1:5" ht="15.75" customHeight="1" x14ac:dyDescent="0.25">
      <c r="A490" s="13" t="s">
        <v>533</v>
      </c>
      <c r="B490" s="13" t="s">
        <v>2868</v>
      </c>
      <c r="C490" s="11" t="s">
        <v>5177</v>
      </c>
      <c r="D490" s="11" t="s">
        <v>6831</v>
      </c>
      <c r="E490" s="11" t="s">
        <v>7746</v>
      </c>
    </row>
    <row r="491" spans="1:5" ht="15.75" customHeight="1" x14ac:dyDescent="0.25">
      <c r="A491" s="13" t="s">
        <v>534</v>
      </c>
      <c r="B491" s="13" t="s">
        <v>2869</v>
      </c>
      <c r="C491" s="11" t="s">
        <v>5178</v>
      </c>
      <c r="D491" s="11" t="s">
        <v>6725</v>
      </c>
      <c r="E491" s="11" t="s">
        <v>7746</v>
      </c>
    </row>
    <row r="492" spans="1:5" ht="15.75" customHeight="1" x14ac:dyDescent="0.25">
      <c r="A492" s="13" t="s">
        <v>535</v>
      </c>
      <c r="B492" s="13" t="s">
        <v>2870</v>
      </c>
      <c r="C492" s="11" t="s">
        <v>5179</v>
      </c>
      <c r="D492" s="11" t="s">
        <v>7049</v>
      </c>
      <c r="E492" s="11" t="s">
        <v>7765</v>
      </c>
    </row>
    <row r="493" spans="1:5" ht="15.75" customHeight="1" x14ac:dyDescent="0.25">
      <c r="A493" s="13" t="s">
        <v>536</v>
      </c>
      <c r="B493" s="13" t="s">
        <v>2871</v>
      </c>
      <c r="C493" s="11" t="s">
        <v>5180</v>
      </c>
      <c r="D493" s="11" t="s">
        <v>7050</v>
      </c>
      <c r="E493" s="11" t="s">
        <v>7746</v>
      </c>
    </row>
    <row r="494" spans="1:5" ht="15.75" customHeight="1" x14ac:dyDescent="0.25">
      <c r="A494" s="13" t="s">
        <v>537</v>
      </c>
      <c r="B494" s="13" t="s">
        <v>2872</v>
      </c>
      <c r="C494" s="11" t="s">
        <v>5181</v>
      </c>
      <c r="D494" s="11" t="s">
        <v>6941</v>
      </c>
      <c r="E494" s="11" t="s">
        <v>7746</v>
      </c>
    </row>
    <row r="495" spans="1:5" ht="15.75" customHeight="1" x14ac:dyDescent="0.25">
      <c r="A495" s="13" t="s">
        <v>538</v>
      </c>
      <c r="B495" s="13" t="s">
        <v>2873</v>
      </c>
      <c r="C495" s="11" t="s">
        <v>5182</v>
      </c>
      <c r="D495" s="11" t="s">
        <v>7051</v>
      </c>
      <c r="E495" s="11" t="s">
        <v>7746</v>
      </c>
    </row>
    <row r="496" spans="1:5" ht="15.75" customHeight="1" x14ac:dyDescent="0.25">
      <c r="A496" s="13" t="s">
        <v>539</v>
      </c>
      <c r="B496" s="13" t="s">
        <v>2874</v>
      </c>
      <c r="C496" s="11" t="s">
        <v>5171</v>
      </c>
      <c r="D496" s="11" t="s">
        <v>6804</v>
      </c>
      <c r="E496" s="11" t="s">
        <v>7748</v>
      </c>
    </row>
    <row r="497" spans="1:5" ht="15.75" customHeight="1" x14ac:dyDescent="0.25">
      <c r="A497" s="13" t="s">
        <v>540</v>
      </c>
      <c r="B497" s="13" t="s">
        <v>2875</v>
      </c>
      <c r="C497" s="11" t="s">
        <v>5183</v>
      </c>
      <c r="D497" s="11" t="s">
        <v>7052</v>
      </c>
      <c r="E497" s="11" t="s">
        <v>7746</v>
      </c>
    </row>
    <row r="498" spans="1:5" ht="15.75" customHeight="1" x14ac:dyDescent="0.25">
      <c r="A498" s="13" t="s">
        <v>541</v>
      </c>
      <c r="B498" s="13" t="s">
        <v>2876</v>
      </c>
      <c r="C498" s="11" t="s">
        <v>5184</v>
      </c>
      <c r="D498" s="11" t="s">
        <v>7053</v>
      </c>
      <c r="E498" s="11" t="s">
        <v>7751</v>
      </c>
    </row>
    <row r="499" spans="1:5" ht="15.75" customHeight="1" x14ac:dyDescent="0.25">
      <c r="A499" s="13" t="s">
        <v>542</v>
      </c>
      <c r="B499" s="13" t="s">
        <v>2877</v>
      </c>
      <c r="C499" s="11" t="s">
        <v>5185</v>
      </c>
      <c r="D499" s="11" t="s">
        <v>6895</v>
      </c>
      <c r="E499" s="11" t="s">
        <v>7746</v>
      </c>
    </row>
    <row r="500" spans="1:5" ht="15.75" customHeight="1" x14ac:dyDescent="0.25">
      <c r="A500" s="13" t="s">
        <v>543</v>
      </c>
      <c r="B500" s="13" t="s">
        <v>2878</v>
      </c>
      <c r="C500" s="11" t="s">
        <v>5186</v>
      </c>
      <c r="D500" s="11" t="s">
        <v>7054</v>
      </c>
      <c r="E500" s="11" t="s">
        <v>7746</v>
      </c>
    </row>
    <row r="501" spans="1:5" ht="15.75" customHeight="1" x14ac:dyDescent="0.25">
      <c r="A501" s="13" t="s">
        <v>544</v>
      </c>
      <c r="B501" s="13" t="s">
        <v>2879</v>
      </c>
      <c r="C501" s="11" t="s">
        <v>5187</v>
      </c>
      <c r="D501" s="11" t="s">
        <v>6802</v>
      </c>
      <c r="E501" s="11" t="s">
        <v>7746</v>
      </c>
    </row>
    <row r="502" spans="1:5" ht="15.75" customHeight="1" x14ac:dyDescent="0.25">
      <c r="A502" s="13" t="s">
        <v>545</v>
      </c>
      <c r="B502" s="13" t="s">
        <v>2880</v>
      </c>
      <c r="C502" s="11" t="s">
        <v>5188</v>
      </c>
      <c r="D502" s="11" t="s">
        <v>7055</v>
      </c>
      <c r="E502" s="11" t="s">
        <v>7746</v>
      </c>
    </row>
    <row r="503" spans="1:5" ht="15.75" customHeight="1" x14ac:dyDescent="0.25">
      <c r="A503" s="13" t="s">
        <v>546</v>
      </c>
      <c r="B503" s="13" t="s">
        <v>2881</v>
      </c>
      <c r="C503" s="11" t="s">
        <v>4783</v>
      </c>
      <c r="D503" s="11" t="s">
        <v>7056</v>
      </c>
      <c r="E503" s="11" t="s">
        <v>7778</v>
      </c>
    </row>
    <row r="504" spans="1:5" ht="15.75" customHeight="1" x14ac:dyDescent="0.25">
      <c r="A504" s="13" t="s">
        <v>547</v>
      </c>
      <c r="B504" s="13" t="s">
        <v>2882</v>
      </c>
      <c r="C504" s="11" t="s">
        <v>5189</v>
      </c>
      <c r="D504" s="11" t="s">
        <v>7057</v>
      </c>
      <c r="E504" s="11" t="s">
        <v>7769</v>
      </c>
    </row>
    <row r="505" spans="1:5" ht="15.75" customHeight="1" x14ac:dyDescent="0.25">
      <c r="A505" s="13" t="s">
        <v>548</v>
      </c>
      <c r="B505" s="13" t="s">
        <v>2883</v>
      </c>
      <c r="C505" s="11" t="s">
        <v>5190</v>
      </c>
      <c r="D505" s="11" t="s">
        <v>7058</v>
      </c>
      <c r="E505" s="11" t="s">
        <v>7779</v>
      </c>
    </row>
    <row r="506" spans="1:5" ht="15.75" customHeight="1" x14ac:dyDescent="0.25">
      <c r="A506" s="13" t="s">
        <v>549</v>
      </c>
      <c r="B506" s="13" t="s">
        <v>2884</v>
      </c>
      <c r="C506" s="11" t="s">
        <v>5191</v>
      </c>
      <c r="D506" s="11" t="s">
        <v>6735</v>
      </c>
      <c r="E506" s="11" t="s">
        <v>7746</v>
      </c>
    </row>
    <row r="507" spans="1:5" ht="15.75" customHeight="1" x14ac:dyDescent="0.25">
      <c r="A507" s="13" t="s">
        <v>550</v>
      </c>
      <c r="B507" s="13" t="s">
        <v>2885</v>
      </c>
      <c r="C507" s="11" t="s">
        <v>5192</v>
      </c>
      <c r="D507" s="11" t="s">
        <v>7059</v>
      </c>
      <c r="E507" s="11" t="s">
        <v>7746</v>
      </c>
    </row>
    <row r="508" spans="1:5" ht="15.75" customHeight="1" x14ac:dyDescent="0.25">
      <c r="A508" s="13" t="s">
        <v>551</v>
      </c>
      <c r="B508" s="13" t="s">
        <v>2886</v>
      </c>
      <c r="C508" s="11" t="s">
        <v>5193</v>
      </c>
      <c r="D508" s="11" t="s">
        <v>6929</v>
      </c>
      <c r="E508" s="11" t="s">
        <v>7752</v>
      </c>
    </row>
    <row r="509" spans="1:5" ht="15.75" customHeight="1" x14ac:dyDescent="0.25">
      <c r="A509" s="13" t="s">
        <v>552</v>
      </c>
      <c r="B509" s="13" t="s">
        <v>2887</v>
      </c>
      <c r="C509" s="11" t="s">
        <v>5194</v>
      </c>
      <c r="D509" s="11" t="s">
        <v>6749</v>
      </c>
      <c r="E509" s="11" t="s">
        <v>7746</v>
      </c>
    </row>
    <row r="510" spans="1:5" ht="15.75" customHeight="1" x14ac:dyDescent="0.25">
      <c r="A510" s="13" t="s">
        <v>553</v>
      </c>
      <c r="B510" s="13" t="s">
        <v>2888</v>
      </c>
      <c r="C510" s="11" t="s">
        <v>5195</v>
      </c>
      <c r="D510" s="11" t="s">
        <v>7060</v>
      </c>
      <c r="E510" s="11" t="s">
        <v>7779</v>
      </c>
    </row>
    <row r="511" spans="1:5" ht="15.75" customHeight="1" x14ac:dyDescent="0.25">
      <c r="A511" s="13" t="s">
        <v>554</v>
      </c>
      <c r="B511" s="13" t="s">
        <v>2889</v>
      </c>
      <c r="C511" s="11" t="s">
        <v>5196</v>
      </c>
      <c r="D511" s="11" t="s">
        <v>6900</v>
      </c>
      <c r="E511" s="11" t="s">
        <v>7771</v>
      </c>
    </row>
    <row r="512" spans="1:5" ht="15.75" customHeight="1" x14ac:dyDescent="0.25">
      <c r="A512" s="13" t="s">
        <v>555</v>
      </c>
      <c r="B512" s="13" t="s">
        <v>2890</v>
      </c>
      <c r="C512" s="11" t="s">
        <v>5197</v>
      </c>
      <c r="D512" s="11" t="s">
        <v>6891</v>
      </c>
      <c r="E512" s="11" t="s">
        <v>7746</v>
      </c>
    </row>
    <row r="513" spans="1:5" ht="15.75" customHeight="1" x14ac:dyDescent="0.25">
      <c r="A513" s="13" t="s">
        <v>556</v>
      </c>
      <c r="B513" s="13" t="s">
        <v>2891</v>
      </c>
      <c r="C513" s="11" t="s">
        <v>5198</v>
      </c>
      <c r="D513" s="11" t="s">
        <v>6720</v>
      </c>
      <c r="E513" s="11" t="s">
        <v>7746</v>
      </c>
    </row>
    <row r="514" spans="1:5" ht="15.75" customHeight="1" x14ac:dyDescent="0.25">
      <c r="A514" s="13" t="s">
        <v>557</v>
      </c>
      <c r="B514" s="13" t="s">
        <v>2892</v>
      </c>
      <c r="C514" s="11" t="s">
        <v>5199</v>
      </c>
      <c r="D514" s="11" t="s">
        <v>7061</v>
      </c>
      <c r="E514" s="11" t="s">
        <v>7746</v>
      </c>
    </row>
    <row r="515" spans="1:5" ht="15.75" customHeight="1" x14ac:dyDescent="0.25">
      <c r="A515" s="13" t="s">
        <v>558</v>
      </c>
      <c r="B515" s="13" t="s">
        <v>2893</v>
      </c>
      <c r="C515" s="11" t="s">
        <v>5200</v>
      </c>
      <c r="D515" s="11" t="s">
        <v>7062</v>
      </c>
      <c r="E515" s="11" t="s">
        <v>7746</v>
      </c>
    </row>
    <row r="516" spans="1:5" ht="15.75" customHeight="1" x14ac:dyDescent="0.25">
      <c r="A516" s="13" t="s">
        <v>559</v>
      </c>
      <c r="B516" s="13" t="s">
        <v>2894</v>
      </c>
      <c r="C516" s="11" t="s">
        <v>5201</v>
      </c>
      <c r="D516" s="11" t="s">
        <v>6897</v>
      </c>
      <c r="E516" s="11" t="s">
        <v>7769</v>
      </c>
    </row>
    <row r="517" spans="1:5" ht="15.75" customHeight="1" x14ac:dyDescent="0.25">
      <c r="A517" s="13" t="s">
        <v>560</v>
      </c>
      <c r="B517" s="13" t="s">
        <v>2895</v>
      </c>
      <c r="C517" s="11" t="s">
        <v>5202</v>
      </c>
      <c r="D517" s="11" t="s">
        <v>6778</v>
      </c>
      <c r="E517" s="11" t="s">
        <v>7746</v>
      </c>
    </row>
    <row r="518" spans="1:5" ht="15.75" customHeight="1" x14ac:dyDescent="0.25">
      <c r="A518" s="13" t="s">
        <v>561</v>
      </c>
      <c r="B518" s="13" t="s">
        <v>2896</v>
      </c>
      <c r="C518" s="11" t="s">
        <v>5203</v>
      </c>
      <c r="D518" s="11" t="s">
        <v>6811</v>
      </c>
      <c r="E518" s="11" t="s">
        <v>7746</v>
      </c>
    </row>
    <row r="519" spans="1:5" ht="15.75" customHeight="1" x14ac:dyDescent="0.25">
      <c r="A519" s="13" t="s">
        <v>562</v>
      </c>
      <c r="B519" s="13" t="s">
        <v>2897</v>
      </c>
      <c r="C519" s="11" t="s">
        <v>5204</v>
      </c>
      <c r="D519" s="11" t="s">
        <v>7054</v>
      </c>
      <c r="E519" s="11" t="s">
        <v>7746</v>
      </c>
    </row>
    <row r="520" spans="1:5" ht="15.75" customHeight="1" x14ac:dyDescent="0.25">
      <c r="A520" s="13" t="s">
        <v>563</v>
      </c>
      <c r="B520" s="13" t="s">
        <v>2898</v>
      </c>
      <c r="C520" s="11" t="s">
        <v>5205</v>
      </c>
      <c r="D520" s="11" t="s">
        <v>6997</v>
      </c>
      <c r="E520" s="11" t="s">
        <v>7746</v>
      </c>
    </row>
    <row r="521" spans="1:5" ht="15.75" customHeight="1" x14ac:dyDescent="0.25">
      <c r="A521" s="13" t="s">
        <v>564</v>
      </c>
      <c r="B521" s="13" t="s">
        <v>2899</v>
      </c>
      <c r="C521" s="11" t="s">
        <v>5206</v>
      </c>
      <c r="D521" s="11" t="s">
        <v>7063</v>
      </c>
      <c r="E521" s="11" t="s">
        <v>7746</v>
      </c>
    </row>
    <row r="522" spans="1:5" ht="15.75" customHeight="1" x14ac:dyDescent="0.25">
      <c r="A522" s="13" t="s">
        <v>565</v>
      </c>
      <c r="B522" s="13" t="s">
        <v>2900</v>
      </c>
      <c r="C522" s="11" t="s">
        <v>5207</v>
      </c>
      <c r="D522" s="11" t="s">
        <v>7064</v>
      </c>
      <c r="E522" s="11" t="s">
        <v>7746</v>
      </c>
    </row>
    <row r="523" spans="1:5" ht="15.75" customHeight="1" x14ac:dyDescent="0.25">
      <c r="A523" s="13" t="s">
        <v>566</v>
      </c>
      <c r="B523" s="13" t="s">
        <v>2901</v>
      </c>
      <c r="C523" s="11" t="s">
        <v>5208</v>
      </c>
      <c r="D523" s="11" t="s">
        <v>6744</v>
      </c>
      <c r="E523" s="11" t="s">
        <v>7746</v>
      </c>
    </row>
    <row r="524" spans="1:5" ht="15.75" customHeight="1" x14ac:dyDescent="0.25">
      <c r="A524" s="13" t="s">
        <v>567</v>
      </c>
      <c r="B524" s="13" t="s">
        <v>2902</v>
      </c>
      <c r="C524" s="11" t="s">
        <v>5209</v>
      </c>
      <c r="D524" s="11" t="s">
        <v>7065</v>
      </c>
      <c r="E524" s="11" t="s">
        <v>7769</v>
      </c>
    </row>
    <row r="525" spans="1:5" ht="15.75" customHeight="1" x14ac:dyDescent="0.25">
      <c r="A525" s="13" t="s">
        <v>568</v>
      </c>
      <c r="B525" s="13" t="s">
        <v>2903</v>
      </c>
      <c r="C525" s="11" t="s">
        <v>5210</v>
      </c>
      <c r="D525" s="11" t="s">
        <v>7066</v>
      </c>
      <c r="E525" s="11" t="s">
        <v>7759</v>
      </c>
    </row>
    <row r="526" spans="1:5" ht="15.75" customHeight="1" x14ac:dyDescent="0.25">
      <c r="A526" s="13" t="s">
        <v>569</v>
      </c>
      <c r="B526" s="13" t="s">
        <v>2904</v>
      </c>
      <c r="C526" s="11" t="s">
        <v>5211</v>
      </c>
      <c r="D526" s="11" t="s">
        <v>7067</v>
      </c>
      <c r="E526" s="11" t="s">
        <v>7784</v>
      </c>
    </row>
    <row r="527" spans="1:5" ht="15.75" customHeight="1" x14ac:dyDescent="0.25">
      <c r="A527" s="13" t="s">
        <v>570</v>
      </c>
      <c r="B527" s="13" t="s">
        <v>2905</v>
      </c>
      <c r="C527" s="11" t="s">
        <v>5212</v>
      </c>
      <c r="D527" s="11" t="s">
        <v>6870</v>
      </c>
      <c r="E527" s="11" t="s">
        <v>7746</v>
      </c>
    </row>
    <row r="528" spans="1:5" ht="15.75" customHeight="1" x14ac:dyDescent="0.25">
      <c r="A528" s="13" t="s">
        <v>571</v>
      </c>
      <c r="B528" s="13" t="s">
        <v>2906</v>
      </c>
      <c r="C528" s="11" t="s">
        <v>5213</v>
      </c>
      <c r="D528" s="11" t="s">
        <v>7068</v>
      </c>
      <c r="E528" s="11" t="s">
        <v>7765</v>
      </c>
    </row>
    <row r="529" spans="1:5" ht="15.75" customHeight="1" x14ac:dyDescent="0.25">
      <c r="A529" s="13" t="s">
        <v>572</v>
      </c>
      <c r="B529" s="13" t="s">
        <v>2907</v>
      </c>
      <c r="C529" s="11" t="s">
        <v>5214</v>
      </c>
      <c r="D529" s="11" t="s">
        <v>6770</v>
      </c>
      <c r="E529" s="11" t="s">
        <v>7746</v>
      </c>
    </row>
    <row r="530" spans="1:5" ht="15.75" customHeight="1" x14ac:dyDescent="0.25">
      <c r="A530" s="13" t="s">
        <v>573</v>
      </c>
      <c r="B530" s="13" t="s">
        <v>2908</v>
      </c>
      <c r="C530" s="11" t="s">
        <v>5215</v>
      </c>
      <c r="D530" s="11" t="s">
        <v>6913</v>
      </c>
      <c r="E530" s="11" t="s">
        <v>7746</v>
      </c>
    </row>
    <row r="531" spans="1:5" ht="15.75" customHeight="1" x14ac:dyDescent="0.25">
      <c r="A531" s="13" t="s">
        <v>574</v>
      </c>
      <c r="B531" s="13" t="s">
        <v>2909</v>
      </c>
      <c r="C531" s="11" t="s">
        <v>5216</v>
      </c>
      <c r="D531" s="11" t="s">
        <v>6908</v>
      </c>
      <c r="E531" s="11" t="s">
        <v>7748</v>
      </c>
    </row>
    <row r="532" spans="1:5" ht="15.75" customHeight="1" x14ac:dyDescent="0.25">
      <c r="A532" s="13" t="s">
        <v>575</v>
      </c>
      <c r="B532" s="13" t="s">
        <v>2910</v>
      </c>
      <c r="C532" s="11" t="s">
        <v>5217</v>
      </c>
      <c r="D532" s="11" t="s">
        <v>6774</v>
      </c>
      <c r="E532" s="11" t="s">
        <v>7746</v>
      </c>
    </row>
    <row r="533" spans="1:5" ht="15.75" customHeight="1" x14ac:dyDescent="0.25">
      <c r="A533" s="13" t="s">
        <v>576</v>
      </c>
      <c r="B533" s="13" t="s">
        <v>2911</v>
      </c>
      <c r="C533" s="11" t="s">
        <v>5218</v>
      </c>
      <c r="D533" s="11" t="s">
        <v>6742</v>
      </c>
      <c r="E533" s="11" t="s">
        <v>7746</v>
      </c>
    </row>
    <row r="534" spans="1:5" ht="15.75" customHeight="1" x14ac:dyDescent="0.25">
      <c r="A534" s="13" t="s">
        <v>577</v>
      </c>
      <c r="B534" s="13" t="s">
        <v>2912</v>
      </c>
      <c r="C534" s="11" t="s">
        <v>5219</v>
      </c>
      <c r="D534" s="11" t="s">
        <v>7069</v>
      </c>
      <c r="E534" s="11" t="s">
        <v>7746</v>
      </c>
    </row>
    <row r="535" spans="1:5" ht="15.75" customHeight="1" x14ac:dyDescent="0.25">
      <c r="A535" s="13" t="s">
        <v>578</v>
      </c>
      <c r="B535" s="13" t="s">
        <v>2913</v>
      </c>
      <c r="C535" s="11" t="s">
        <v>5220</v>
      </c>
      <c r="D535" s="11" t="s">
        <v>6749</v>
      </c>
      <c r="E535" s="11" t="s">
        <v>7746</v>
      </c>
    </row>
    <row r="536" spans="1:5" ht="15.75" customHeight="1" x14ac:dyDescent="0.25">
      <c r="A536" s="13" t="s">
        <v>579</v>
      </c>
      <c r="B536" s="13" t="s">
        <v>2914</v>
      </c>
      <c r="C536" s="11" t="s">
        <v>5221</v>
      </c>
      <c r="D536" s="11" t="s">
        <v>7070</v>
      </c>
      <c r="E536" s="11" t="s">
        <v>7746</v>
      </c>
    </row>
    <row r="537" spans="1:5" ht="15.75" customHeight="1" x14ac:dyDescent="0.25">
      <c r="A537" s="13" t="s">
        <v>580</v>
      </c>
      <c r="B537" s="13" t="s">
        <v>2915</v>
      </c>
      <c r="C537" s="11" t="s">
        <v>4783</v>
      </c>
      <c r="D537" s="11" t="s">
        <v>7071</v>
      </c>
      <c r="E537" s="11" t="s">
        <v>7746</v>
      </c>
    </row>
    <row r="538" spans="1:5" ht="15.75" customHeight="1" x14ac:dyDescent="0.25">
      <c r="A538" s="13" t="s">
        <v>581</v>
      </c>
      <c r="B538" s="13" t="s">
        <v>2916</v>
      </c>
      <c r="C538" s="11" t="s">
        <v>5222</v>
      </c>
      <c r="D538" s="11" t="s">
        <v>7072</v>
      </c>
      <c r="E538" s="11" t="s">
        <v>7746</v>
      </c>
    </row>
    <row r="539" spans="1:5" ht="15.75" customHeight="1" x14ac:dyDescent="0.25">
      <c r="A539" s="13" t="s">
        <v>582</v>
      </c>
      <c r="B539" s="13" t="s">
        <v>2917</v>
      </c>
      <c r="C539" s="11" t="s">
        <v>5223</v>
      </c>
      <c r="D539" s="11" t="s">
        <v>7073</v>
      </c>
      <c r="E539" s="11" t="s">
        <v>7746</v>
      </c>
    </row>
    <row r="540" spans="1:5" ht="15.75" customHeight="1" x14ac:dyDescent="0.25">
      <c r="A540" s="13" t="s">
        <v>583</v>
      </c>
      <c r="B540" s="13" t="s">
        <v>2918</v>
      </c>
      <c r="C540" s="11" t="s">
        <v>5224</v>
      </c>
      <c r="D540" s="11" t="s">
        <v>6774</v>
      </c>
      <c r="E540" s="11" t="s">
        <v>7746</v>
      </c>
    </row>
    <row r="541" spans="1:5" ht="15.75" customHeight="1" x14ac:dyDescent="0.25">
      <c r="A541" s="13" t="s">
        <v>584</v>
      </c>
      <c r="B541" s="13" t="s">
        <v>2919</v>
      </c>
      <c r="C541" s="11" t="s">
        <v>5225</v>
      </c>
      <c r="D541" s="11" t="s">
        <v>6778</v>
      </c>
      <c r="E541" s="11" t="s">
        <v>7746</v>
      </c>
    </row>
    <row r="542" spans="1:5" ht="15.75" customHeight="1" x14ac:dyDescent="0.25">
      <c r="A542" s="13" t="s">
        <v>585</v>
      </c>
      <c r="B542" s="13" t="s">
        <v>2920</v>
      </c>
      <c r="C542" s="11" t="s">
        <v>5226</v>
      </c>
      <c r="D542" s="11" t="s">
        <v>6794</v>
      </c>
      <c r="E542" s="11" t="s">
        <v>7762</v>
      </c>
    </row>
    <row r="543" spans="1:5" ht="15.75" customHeight="1" x14ac:dyDescent="0.25">
      <c r="A543" s="13" t="s">
        <v>586</v>
      </c>
      <c r="B543" s="13" t="s">
        <v>2921</v>
      </c>
      <c r="C543" s="11" t="s">
        <v>5227</v>
      </c>
      <c r="D543" s="11" t="s">
        <v>7074</v>
      </c>
      <c r="E543" s="11" t="s">
        <v>7774</v>
      </c>
    </row>
    <row r="544" spans="1:5" ht="15.75" customHeight="1" x14ac:dyDescent="0.25">
      <c r="A544" s="13" t="s">
        <v>587</v>
      </c>
      <c r="B544" s="13" t="s">
        <v>2922</v>
      </c>
      <c r="C544" s="11" t="s">
        <v>5228</v>
      </c>
      <c r="D544" s="11" t="s">
        <v>6824</v>
      </c>
      <c r="E544" s="11" t="s">
        <v>7746</v>
      </c>
    </row>
    <row r="545" spans="1:5" ht="15.75" customHeight="1" x14ac:dyDescent="0.25">
      <c r="A545" s="13" t="s">
        <v>588</v>
      </c>
      <c r="B545" s="13" t="s">
        <v>2923</v>
      </c>
      <c r="C545" s="11" t="s">
        <v>5229</v>
      </c>
      <c r="D545" s="11" t="s">
        <v>6728</v>
      </c>
      <c r="E545" s="11" t="s">
        <v>7751</v>
      </c>
    </row>
    <row r="546" spans="1:5" ht="15.75" customHeight="1" x14ac:dyDescent="0.25">
      <c r="A546" s="13" t="s">
        <v>589</v>
      </c>
      <c r="B546" s="13" t="s">
        <v>2924</v>
      </c>
      <c r="C546" s="11" t="s">
        <v>5230</v>
      </c>
      <c r="D546" s="11" t="s">
        <v>7075</v>
      </c>
      <c r="E546" s="11" t="s">
        <v>7746</v>
      </c>
    </row>
    <row r="547" spans="1:5" ht="15.75" customHeight="1" x14ac:dyDescent="0.25">
      <c r="A547" s="13" t="s">
        <v>590</v>
      </c>
      <c r="B547" s="13" t="s">
        <v>2925</v>
      </c>
      <c r="C547" s="11" t="s">
        <v>5231</v>
      </c>
      <c r="D547" s="11" t="s">
        <v>6986</v>
      </c>
      <c r="E547" s="11" t="s">
        <v>7746</v>
      </c>
    </row>
    <row r="548" spans="1:5" ht="15.75" customHeight="1" x14ac:dyDescent="0.25">
      <c r="A548" s="13" t="s">
        <v>591</v>
      </c>
      <c r="B548" s="13" t="s">
        <v>2926</v>
      </c>
      <c r="C548" s="11" t="s">
        <v>5232</v>
      </c>
      <c r="D548" s="11" t="s">
        <v>7076</v>
      </c>
      <c r="E548" s="11" t="s">
        <v>7746</v>
      </c>
    </row>
    <row r="549" spans="1:5" ht="15.75" customHeight="1" x14ac:dyDescent="0.25">
      <c r="A549" s="13" t="s">
        <v>592</v>
      </c>
      <c r="B549" s="13" t="s">
        <v>2927</v>
      </c>
      <c r="C549" s="11" t="s">
        <v>5233</v>
      </c>
      <c r="D549" s="11" t="s">
        <v>6753</v>
      </c>
      <c r="E549" s="11" t="s">
        <v>7769</v>
      </c>
    </row>
    <row r="550" spans="1:5" ht="15.75" customHeight="1" x14ac:dyDescent="0.25">
      <c r="A550" s="13" t="s">
        <v>593</v>
      </c>
      <c r="B550" s="13" t="s">
        <v>2928</v>
      </c>
      <c r="C550" s="11" t="s">
        <v>5234</v>
      </c>
      <c r="D550" s="11" t="s">
        <v>7077</v>
      </c>
      <c r="E550" s="11" t="s">
        <v>7753</v>
      </c>
    </row>
    <row r="551" spans="1:5" ht="15.75" customHeight="1" x14ac:dyDescent="0.25">
      <c r="A551" s="13" t="s">
        <v>594</v>
      </c>
      <c r="B551" s="13" t="s">
        <v>2929</v>
      </c>
      <c r="C551" s="11" t="s">
        <v>5235</v>
      </c>
      <c r="D551" s="11" t="s">
        <v>6945</v>
      </c>
      <c r="E551" s="11" t="s">
        <v>7746</v>
      </c>
    </row>
    <row r="552" spans="1:5" ht="15.75" customHeight="1" x14ac:dyDescent="0.25">
      <c r="A552" s="13" t="s">
        <v>595</v>
      </c>
      <c r="B552" s="13" t="s">
        <v>2930</v>
      </c>
      <c r="C552" s="11" t="s">
        <v>5236</v>
      </c>
      <c r="D552" s="11" t="s">
        <v>7078</v>
      </c>
      <c r="E552" s="11" t="s">
        <v>7746</v>
      </c>
    </row>
    <row r="553" spans="1:5" ht="15.75" customHeight="1" x14ac:dyDescent="0.25">
      <c r="A553" s="13" t="s">
        <v>596</v>
      </c>
      <c r="B553" s="13" t="s">
        <v>2931</v>
      </c>
      <c r="C553" s="11" t="s">
        <v>4892</v>
      </c>
      <c r="D553" s="11" t="s">
        <v>7039</v>
      </c>
      <c r="E553" s="11" t="s">
        <v>7746</v>
      </c>
    </row>
    <row r="554" spans="1:5" ht="15.75" customHeight="1" x14ac:dyDescent="0.25">
      <c r="A554" s="13" t="s">
        <v>597</v>
      </c>
      <c r="B554" s="13" t="s">
        <v>2932</v>
      </c>
      <c r="C554" s="11" t="s">
        <v>5237</v>
      </c>
      <c r="D554" s="11" t="s">
        <v>7079</v>
      </c>
      <c r="E554" s="11" t="s">
        <v>7746</v>
      </c>
    </row>
    <row r="555" spans="1:5" ht="15.75" customHeight="1" x14ac:dyDescent="0.25">
      <c r="A555" s="13" t="s">
        <v>598</v>
      </c>
      <c r="B555" s="13" t="s">
        <v>2933</v>
      </c>
      <c r="C555" s="11" t="s">
        <v>5238</v>
      </c>
      <c r="D555" s="11" t="s">
        <v>6869</v>
      </c>
      <c r="E555" s="11" t="s">
        <v>7748</v>
      </c>
    </row>
    <row r="556" spans="1:5" ht="15.75" customHeight="1" x14ac:dyDescent="0.25">
      <c r="A556" s="13" t="s">
        <v>599</v>
      </c>
      <c r="B556" s="13" t="s">
        <v>2934</v>
      </c>
      <c r="C556" s="11" t="s">
        <v>5239</v>
      </c>
      <c r="D556" s="11" t="s">
        <v>6804</v>
      </c>
      <c r="E556" s="11" t="s">
        <v>7746</v>
      </c>
    </row>
    <row r="557" spans="1:5" ht="15.75" customHeight="1" x14ac:dyDescent="0.25">
      <c r="A557" s="13" t="s">
        <v>600</v>
      </c>
      <c r="B557" s="13" t="s">
        <v>2935</v>
      </c>
      <c r="C557" s="11" t="s">
        <v>5240</v>
      </c>
      <c r="D557" s="11" t="s">
        <v>6974</v>
      </c>
      <c r="E557" s="11" t="s">
        <v>7795</v>
      </c>
    </row>
    <row r="558" spans="1:5" ht="15.75" customHeight="1" x14ac:dyDescent="0.25">
      <c r="A558" s="13" t="s">
        <v>601</v>
      </c>
      <c r="B558" s="13" t="s">
        <v>2936</v>
      </c>
      <c r="C558" s="11" t="s">
        <v>5241</v>
      </c>
      <c r="D558" s="11" t="s">
        <v>7080</v>
      </c>
      <c r="E558" s="11" t="s">
        <v>7753</v>
      </c>
    </row>
    <row r="559" spans="1:5" ht="15.75" customHeight="1" x14ac:dyDescent="0.25">
      <c r="A559" s="13" t="s">
        <v>602</v>
      </c>
      <c r="B559" s="13" t="s">
        <v>2937</v>
      </c>
      <c r="C559" s="11" t="s">
        <v>5242</v>
      </c>
      <c r="D559" s="11" t="s">
        <v>6800</v>
      </c>
      <c r="E559" s="11" t="s">
        <v>7746</v>
      </c>
    </row>
    <row r="560" spans="1:5" ht="15.75" customHeight="1" x14ac:dyDescent="0.25">
      <c r="A560" s="13" t="s">
        <v>603</v>
      </c>
      <c r="B560" s="13" t="s">
        <v>2938</v>
      </c>
      <c r="C560" s="11" t="s">
        <v>5243</v>
      </c>
      <c r="D560" s="11" t="s">
        <v>6954</v>
      </c>
      <c r="E560" s="11" t="s">
        <v>7760</v>
      </c>
    </row>
    <row r="561" spans="1:5" ht="15.75" customHeight="1" x14ac:dyDescent="0.25">
      <c r="A561" s="13" t="s">
        <v>604</v>
      </c>
      <c r="B561" s="13" t="s">
        <v>2939</v>
      </c>
      <c r="C561" s="11" t="s">
        <v>5244</v>
      </c>
      <c r="D561" s="11" t="s">
        <v>7081</v>
      </c>
      <c r="E561" s="11" t="s">
        <v>7746</v>
      </c>
    </row>
    <row r="562" spans="1:5" ht="15.75" customHeight="1" x14ac:dyDescent="0.25">
      <c r="A562" s="13" t="s">
        <v>605</v>
      </c>
      <c r="B562" s="13" t="s">
        <v>2940</v>
      </c>
      <c r="C562" s="11" t="s">
        <v>5245</v>
      </c>
      <c r="D562" s="11" t="s">
        <v>6921</v>
      </c>
      <c r="E562" s="11" t="s">
        <v>7751</v>
      </c>
    </row>
    <row r="563" spans="1:5" ht="15.75" customHeight="1" x14ac:dyDescent="0.25">
      <c r="A563" s="13" t="s">
        <v>606</v>
      </c>
      <c r="B563" s="13" t="s">
        <v>2941</v>
      </c>
      <c r="C563" s="11" t="s">
        <v>5246</v>
      </c>
      <c r="D563" s="11" t="s">
        <v>6860</v>
      </c>
      <c r="E563" s="11" t="s">
        <v>7784</v>
      </c>
    </row>
    <row r="564" spans="1:5" ht="15.75" customHeight="1" x14ac:dyDescent="0.25">
      <c r="A564" s="13" t="s">
        <v>607</v>
      </c>
      <c r="B564" s="13" t="s">
        <v>2942</v>
      </c>
      <c r="C564" s="11" t="s">
        <v>5247</v>
      </c>
      <c r="D564" s="11" t="s">
        <v>6778</v>
      </c>
      <c r="E564" s="11" t="s">
        <v>7773</v>
      </c>
    </row>
    <row r="565" spans="1:5" ht="15.75" customHeight="1" x14ac:dyDescent="0.25">
      <c r="A565" s="13" t="s">
        <v>608</v>
      </c>
      <c r="B565" s="13" t="s">
        <v>2943</v>
      </c>
      <c r="C565" s="11" t="s">
        <v>5248</v>
      </c>
      <c r="D565" s="11" t="s">
        <v>6971</v>
      </c>
      <c r="E565" s="11" t="s">
        <v>7784</v>
      </c>
    </row>
    <row r="566" spans="1:5" ht="15.75" customHeight="1" x14ac:dyDescent="0.25">
      <c r="A566" s="13" t="s">
        <v>609</v>
      </c>
      <c r="B566" s="13" t="s">
        <v>2944</v>
      </c>
      <c r="C566" s="11" t="s">
        <v>5249</v>
      </c>
      <c r="D566" s="11" t="s">
        <v>7082</v>
      </c>
      <c r="E566" s="11" t="s">
        <v>7746</v>
      </c>
    </row>
    <row r="567" spans="1:5" ht="15.75" customHeight="1" x14ac:dyDescent="0.25">
      <c r="A567" s="13" t="s">
        <v>610</v>
      </c>
      <c r="B567" s="13" t="s">
        <v>2945</v>
      </c>
      <c r="C567" s="11" t="s">
        <v>5250</v>
      </c>
      <c r="D567" s="11" t="s">
        <v>6742</v>
      </c>
      <c r="E567" s="11" t="s">
        <v>7745</v>
      </c>
    </row>
    <row r="568" spans="1:5" ht="15.75" customHeight="1" x14ac:dyDescent="0.25">
      <c r="A568" s="13" t="s">
        <v>611</v>
      </c>
      <c r="B568" s="13" t="s">
        <v>2946</v>
      </c>
      <c r="C568" s="11" t="s">
        <v>5251</v>
      </c>
      <c r="D568" s="11" t="s">
        <v>7083</v>
      </c>
      <c r="E568" s="11" t="s">
        <v>7746</v>
      </c>
    </row>
    <row r="569" spans="1:5" ht="15.75" customHeight="1" x14ac:dyDescent="0.25">
      <c r="A569" s="13" t="s">
        <v>612</v>
      </c>
      <c r="B569" s="13" t="s">
        <v>2947</v>
      </c>
      <c r="C569" s="11" t="s">
        <v>5252</v>
      </c>
      <c r="D569" s="11" t="s">
        <v>7084</v>
      </c>
      <c r="E569" s="11" t="s">
        <v>7763</v>
      </c>
    </row>
    <row r="570" spans="1:5" ht="15.75" customHeight="1" x14ac:dyDescent="0.25">
      <c r="A570" s="13" t="s">
        <v>613</v>
      </c>
      <c r="B570" s="13" t="s">
        <v>2948</v>
      </c>
      <c r="C570" s="11" t="s">
        <v>5253</v>
      </c>
      <c r="D570" s="11" t="s">
        <v>7085</v>
      </c>
      <c r="E570" s="11" t="s">
        <v>7747</v>
      </c>
    </row>
    <row r="571" spans="1:5" ht="15.75" customHeight="1" x14ac:dyDescent="0.25">
      <c r="A571" s="13" t="s">
        <v>614</v>
      </c>
      <c r="B571" s="13" t="s">
        <v>2949</v>
      </c>
      <c r="C571" s="11" t="s">
        <v>5254</v>
      </c>
      <c r="D571" s="11" t="s">
        <v>6808</v>
      </c>
      <c r="E571" s="11" t="s">
        <v>7758</v>
      </c>
    </row>
    <row r="572" spans="1:5" ht="15.75" customHeight="1" x14ac:dyDescent="0.25">
      <c r="A572" s="13" t="s">
        <v>615</v>
      </c>
      <c r="B572" s="13" t="s">
        <v>2950</v>
      </c>
      <c r="C572" s="11" t="s">
        <v>5255</v>
      </c>
      <c r="D572" s="11" t="s">
        <v>6727</v>
      </c>
      <c r="E572" s="11" t="s">
        <v>7757</v>
      </c>
    </row>
    <row r="573" spans="1:5" ht="15.75" customHeight="1" x14ac:dyDescent="0.25">
      <c r="A573" s="13" t="s">
        <v>616</v>
      </c>
      <c r="B573" s="13" t="s">
        <v>2951</v>
      </c>
      <c r="C573" s="11" t="s">
        <v>5256</v>
      </c>
      <c r="D573" s="11" t="s">
        <v>6880</v>
      </c>
      <c r="E573" s="11" t="s">
        <v>7746</v>
      </c>
    </row>
    <row r="574" spans="1:5" ht="15.75" customHeight="1" x14ac:dyDescent="0.25">
      <c r="A574" s="13" t="s">
        <v>617</v>
      </c>
      <c r="B574" s="13" t="s">
        <v>2952</v>
      </c>
      <c r="C574" s="11" t="s">
        <v>5257</v>
      </c>
      <c r="D574" s="11" t="s">
        <v>7086</v>
      </c>
      <c r="E574" s="11" t="s">
        <v>7769</v>
      </c>
    </row>
    <row r="575" spans="1:5" ht="15.75" customHeight="1" x14ac:dyDescent="0.25">
      <c r="A575" s="13" t="s">
        <v>618</v>
      </c>
      <c r="B575" s="13" t="s">
        <v>2953</v>
      </c>
      <c r="C575" s="11" t="s">
        <v>5258</v>
      </c>
      <c r="D575" s="11" t="s">
        <v>6915</v>
      </c>
      <c r="E575" s="11" t="s">
        <v>7779</v>
      </c>
    </row>
    <row r="576" spans="1:5" ht="15.75" customHeight="1" x14ac:dyDescent="0.25">
      <c r="A576" s="13" t="s">
        <v>619</v>
      </c>
      <c r="B576" s="13" t="s">
        <v>2954</v>
      </c>
      <c r="C576" s="11" t="s">
        <v>5259</v>
      </c>
      <c r="D576" s="11" t="s">
        <v>7087</v>
      </c>
      <c r="E576" s="11" t="s">
        <v>7746</v>
      </c>
    </row>
    <row r="577" spans="1:5" ht="15.75" customHeight="1" x14ac:dyDescent="0.25">
      <c r="A577" s="13" t="s">
        <v>620</v>
      </c>
      <c r="B577" s="13" t="s">
        <v>2955</v>
      </c>
      <c r="C577" s="11" t="s">
        <v>5260</v>
      </c>
      <c r="D577" s="11" t="s">
        <v>6922</v>
      </c>
      <c r="E577" s="11" t="s">
        <v>7788</v>
      </c>
    </row>
    <row r="578" spans="1:5" ht="15.75" customHeight="1" x14ac:dyDescent="0.25">
      <c r="A578" s="13" t="s">
        <v>621</v>
      </c>
      <c r="B578" s="13" t="s">
        <v>2956</v>
      </c>
      <c r="C578" s="11" t="s">
        <v>5261</v>
      </c>
      <c r="D578" s="11" t="s">
        <v>7088</v>
      </c>
      <c r="E578" s="11" t="s">
        <v>7746</v>
      </c>
    </row>
    <row r="579" spans="1:5" ht="15.75" customHeight="1" x14ac:dyDescent="0.25">
      <c r="A579" s="13" t="s">
        <v>622</v>
      </c>
      <c r="B579" s="13" t="s">
        <v>2957</v>
      </c>
      <c r="C579" s="11" t="s">
        <v>5262</v>
      </c>
      <c r="D579" s="11" t="s">
        <v>7089</v>
      </c>
      <c r="E579" s="11" t="s">
        <v>7746</v>
      </c>
    </row>
    <row r="580" spans="1:5" ht="15.75" customHeight="1" x14ac:dyDescent="0.25">
      <c r="A580" s="13" t="s">
        <v>623</v>
      </c>
      <c r="B580" s="13" t="s">
        <v>2958</v>
      </c>
      <c r="C580" s="11" t="s">
        <v>5263</v>
      </c>
      <c r="D580" s="11" t="s">
        <v>7090</v>
      </c>
      <c r="E580" s="11" t="s">
        <v>7752</v>
      </c>
    </row>
    <row r="581" spans="1:5" ht="15.75" customHeight="1" x14ac:dyDescent="0.25">
      <c r="A581" s="13" t="s">
        <v>624</v>
      </c>
      <c r="B581" s="13" t="s">
        <v>2959</v>
      </c>
      <c r="C581" s="11" t="s">
        <v>5264</v>
      </c>
      <c r="D581" s="11" t="s">
        <v>7091</v>
      </c>
      <c r="E581" s="11" t="s">
        <v>7755</v>
      </c>
    </row>
    <row r="582" spans="1:5" ht="15.75" customHeight="1" x14ac:dyDescent="0.25">
      <c r="A582" s="13" t="s">
        <v>625</v>
      </c>
      <c r="B582" s="13" t="s">
        <v>2960</v>
      </c>
      <c r="C582" s="11" t="s">
        <v>5265</v>
      </c>
      <c r="D582" s="11" t="s">
        <v>7092</v>
      </c>
      <c r="E582" s="11" t="s">
        <v>7746</v>
      </c>
    </row>
    <row r="583" spans="1:5" ht="15.75" customHeight="1" x14ac:dyDescent="0.25">
      <c r="A583" s="13" t="s">
        <v>626</v>
      </c>
      <c r="B583" s="13" t="s">
        <v>2961</v>
      </c>
      <c r="C583" s="11" t="s">
        <v>5266</v>
      </c>
      <c r="D583" s="11" t="s">
        <v>6721</v>
      </c>
      <c r="E583" s="11" t="s">
        <v>7746</v>
      </c>
    </row>
    <row r="584" spans="1:5" ht="15.75" customHeight="1" x14ac:dyDescent="0.25">
      <c r="A584" s="13" t="s">
        <v>627</v>
      </c>
      <c r="B584" s="13" t="s">
        <v>2962</v>
      </c>
      <c r="C584" s="11" t="s">
        <v>5267</v>
      </c>
      <c r="D584" s="11" t="s">
        <v>7093</v>
      </c>
      <c r="E584" s="11" t="s">
        <v>7754</v>
      </c>
    </row>
    <row r="585" spans="1:5" ht="15.75" customHeight="1" x14ac:dyDescent="0.25">
      <c r="A585" s="13" t="s">
        <v>628</v>
      </c>
      <c r="B585" s="13" t="s">
        <v>2963</v>
      </c>
      <c r="C585" s="11" t="s">
        <v>5268</v>
      </c>
      <c r="D585" s="11" t="s">
        <v>6878</v>
      </c>
      <c r="E585" s="11" t="s">
        <v>7746</v>
      </c>
    </row>
    <row r="586" spans="1:5" ht="15.75" customHeight="1" x14ac:dyDescent="0.25">
      <c r="A586" s="13" t="s">
        <v>629</v>
      </c>
      <c r="B586" s="13" t="s">
        <v>2964</v>
      </c>
      <c r="C586" s="11" t="s">
        <v>5269</v>
      </c>
      <c r="D586" s="11" t="s">
        <v>7094</v>
      </c>
      <c r="E586" s="11" t="s">
        <v>7764</v>
      </c>
    </row>
    <row r="587" spans="1:5" ht="15.75" customHeight="1" x14ac:dyDescent="0.25">
      <c r="A587" s="13" t="s">
        <v>630</v>
      </c>
      <c r="B587" s="13" t="s">
        <v>2965</v>
      </c>
      <c r="C587" s="11" t="s">
        <v>5270</v>
      </c>
      <c r="D587" s="11" t="s">
        <v>6977</v>
      </c>
      <c r="E587" s="11" t="s">
        <v>7746</v>
      </c>
    </row>
    <row r="588" spans="1:5" ht="15.75" customHeight="1" x14ac:dyDescent="0.25">
      <c r="A588" s="13" t="s">
        <v>631</v>
      </c>
      <c r="B588" s="13" t="s">
        <v>2966</v>
      </c>
      <c r="C588" s="11" t="s">
        <v>5271</v>
      </c>
      <c r="D588" s="11" t="s">
        <v>7095</v>
      </c>
      <c r="E588" s="11" t="s">
        <v>7772</v>
      </c>
    </row>
    <row r="589" spans="1:5" ht="15.75" customHeight="1" x14ac:dyDescent="0.25">
      <c r="A589" s="13" t="s">
        <v>632</v>
      </c>
      <c r="B589" s="13" t="s">
        <v>2967</v>
      </c>
      <c r="C589" s="11" t="s">
        <v>5272</v>
      </c>
      <c r="D589" s="11" t="s">
        <v>7096</v>
      </c>
      <c r="E589" s="11" t="s">
        <v>7763</v>
      </c>
    </row>
    <row r="590" spans="1:5" ht="15.75" customHeight="1" x14ac:dyDescent="0.25">
      <c r="A590" s="13" t="s">
        <v>633</v>
      </c>
      <c r="B590" s="13" t="s">
        <v>2968</v>
      </c>
      <c r="C590" s="11" t="s">
        <v>4792</v>
      </c>
      <c r="D590" s="11" t="s">
        <v>7097</v>
      </c>
      <c r="E590" s="11" t="s">
        <v>7746</v>
      </c>
    </row>
    <row r="591" spans="1:5" ht="15.75" customHeight="1" x14ac:dyDescent="0.25">
      <c r="A591" s="13" t="s">
        <v>634</v>
      </c>
      <c r="B591" s="13" t="s">
        <v>2969</v>
      </c>
      <c r="C591" s="11" t="s">
        <v>5273</v>
      </c>
      <c r="D591" s="11" t="s">
        <v>7098</v>
      </c>
      <c r="E591" s="11" t="s">
        <v>7746</v>
      </c>
    </row>
    <row r="592" spans="1:5" ht="15.75" customHeight="1" x14ac:dyDescent="0.25">
      <c r="A592" s="13" t="s">
        <v>635</v>
      </c>
      <c r="B592" s="13" t="s">
        <v>2970</v>
      </c>
      <c r="C592" s="11" t="s">
        <v>5274</v>
      </c>
      <c r="D592" s="11" t="s">
        <v>6915</v>
      </c>
      <c r="E592" s="11" t="s">
        <v>7746</v>
      </c>
    </row>
    <row r="593" spans="1:5" ht="15.75" customHeight="1" x14ac:dyDescent="0.25">
      <c r="A593" s="13" t="s">
        <v>636</v>
      </c>
      <c r="B593" s="13" t="s">
        <v>2971</v>
      </c>
      <c r="C593" s="11" t="s">
        <v>4781</v>
      </c>
      <c r="D593" s="11" t="s">
        <v>7099</v>
      </c>
      <c r="E593" s="11" t="s">
        <v>7746</v>
      </c>
    </row>
    <row r="594" spans="1:5" ht="15.75" customHeight="1" x14ac:dyDescent="0.25">
      <c r="A594" s="13" t="s">
        <v>637</v>
      </c>
      <c r="B594" s="13" t="s">
        <v>2972</v>
      </c>
      <c r="C594" s="11" t="s">
        <v>5275</v>
      </c>
      <c r="D594" s="11" t="s">
        <v>7100</v>
      </c>
      <c r="E594" s="11" t="s">
        <v>7769</v>
      </c>
    </row>
    <row r="595" spans="1:5" ht="15.75" customHeight="1" x14ac:dyDescent="0.25">
      <c r="A595" s="13" t="s">
        <v>638</v>
      </c>
      <c r="B595" s="13" t="s">
        <v>2973</v>
      </c>
      <c r="C595" s="11" t="s">
        <v>5276</v>
      </c>
      <c r="D595" s="11" t="s">
        <v>7101</v>
      </c>
      <c r="E595" s="11" t="s">
        <v>7774</v>
      </c>
    </row>
    <row r="596" spans="1:5" ht="15.75" customHeight="1" x14ac:dyDescent="0.25">
      <c r="A596" s="13" t="s">
        <v>639</v>
      </c>
      <c r="B596" s="13" t="s">
        <v>2974</v>
      </c>
      <c r="C596" s="11" t="s">
        <v>5277</v>
      </c>
      <c r="D596" s="11" t="s">
        <v>7102</v>
      </c>
      <c r="E596" s="11" t="s">
        <v>7745</v>
      </c>
    </row>
    <row r="597" spans="1:5" ht="15.75" customHeight="1" x14ac:dyDescent="0.25">
      <c r="A597" s="13" t="s">
        <v>640</v>
      </c>
      <c r="B597" s="13" t="s">
        <v>2975</v>
      </c>
      <c r="C597" s="11" t="s">
        <v>5278</v>
      </c>
      <c r="D597" s="11" t="s">
        <v>7103</v>
      </c>
      <c r="E597" s="11" t="s">
        <v>7746</v>
      </c>
    </row>
    <row r="598" spans="1:5" ht="15.75" customHeight="1" x14ac:dyDescent="0.25">
      <c r="A598" s="13" t="s">
        <v>641</v>
      </c>
      <c r="B598" s="13" t="s">
        <v>2976</v>
      </c>
      <c r="C598" s="11" t="s">
        <v>5279</v>
      </c>
      <c r="D598" s="11" t="s">
        <v>7104</v>
      </c>
      <c r="E598" s="11" t="s">
        <v>7760</v>
      </c>
    </row>
    <row r="599" spans="1:5" ht="15.75" customHeight="1" x14ac:dyDescent="0.25">
      <c r="A599" s="13" t="s">
        <v>642</v>
      </c>
      <c r="B599" s="13" t="s">
        <v>2977</v>
      </c>
      <c r="C599" s="11" t="s">
        <v>5280</v>
      </c>
      <c r="D599" s="11" t="s">
        <v>6921</v>
      </c>
      <c r="E599" s="11" t="s">
        <v>7745</v>
      </c>
    </row>
    <row r="600" spans="1:5" ht="15.75" customHeight="1" x14ac:dyDescent="0.25">
      <c r="A600" s="13" t="s">
        <v>643</v>
      </c>
      <c r="B600" s="13" t="s">
        <v>2978</v>
      </c>
      <c r="C600" s="11" t="s">
        <v>5281</v>
      </c>
      <c r="D600" s="11" t="s">
        <v>7105</v>
      </c>
      <c r="E600" s="11" t="s">
        <v>7746</v>
      </c>
    </row>
    <row r="601" spans="1:5" ht="15.75" customHeight="1" x14ac:dyDescent="0.25">
      <c r="A601" s="13" t="s">
        <v>644</v>
      </c>
      <c r="B601" s="13" t="s">
        <v>2979</v>
      </c>
      <c r="C601" s="11" t="s">
        <v>5282</v>
      </c>
      <c r="D601" s="11" t="s">
        <v>7106</v>
      </c>
      <c r="E601" s="11" t="s">
        <v>7755</v>
      </c>
    </row>
    <row r="602" spans="1:5" ht="15.75" customHeight="1" x14ac:dyDescent="0.25">
      <c r="A602" s="13" t="s">
        <v>645</v>
      </c>
      <c r="B602" s="13" t="s">
        <v>2980</v>
      </c>
      <c r="C602" s="11" t="s">
        <v>5283</v>
      </c>
      <c r="D602" s="11" t="s">
        <v>7006</v>
      </c>
      <c r="E602" s="11" t="s">
        <v>7763</v>
      </c>
    </row>
    <row r="603" spans="1:5" ht="15.75" customHeight="1" x14ac:dyDescent="0.25">
      <c r="A603" s="13" t="s">
        <v>646</v>
      </c>
      <c r="B603" s="13" t="s">
        <v>2981</v>
      </c>
      <c r="C603" s="11" t="s">
        <v>5284</v>
      </c>
      <c r="D603" s="11" t="s">
        <v>7107</v>
      </c>
      <c r="E603" s="11" t="s">
        <v>7746</v>
      </c>
    </row>
    <row r="604" spans="1:5" ht="15.75" customHeight="1" x14ac:dyDescent="0.25">
      <c r="A604" s="13" t="s">
        <v>647</v>
      </c>
      <c r="B604" s="13" t="s">
        <v>2982</v>
      </c>
      <c r="C604" s="11" t="s">
        <v>5285</v>
      </c>
      <c r="D604" s="11" t="s">
        <v>7108</v>
      </c>
      <c r="E604" s="11" t="s">
        <v>7754</v>
      </c>
    </row>
    <row r="605" spans="1:5" ht="15.75" customHeight="1" x14ac:dyDescent="0.25">
      <c r="A605" s="13" t="s">
        <v>648</v>
      </c>
      <c r="B605" s="13" t="s">
        <v>2983</v>
      </c>
      <c r="C605" s="11" t="s">
        <v>5286</v>
      </c>
      <c r="D605" s="11" t="s">
        <v>7092</v>
      </c>
      <c r="E605" s="11" t="s">
        <v>7746</v>
      </c>
    </row>
    <row r="606" spans="1:5" ht="15.75" customHeight="1" x14ac:dyDescent="0.25">
      <c r="A606" s="13" t="s">
        <v>649</v>
      </c>
      <c r="B606" s="13" t="s">
        <v>2984</v>
      </c>
      <c r="C606" s="11" t="s">
        <v>4829</v>
      </c>
      <c r="D606" s="11" t="s">
        <v>6863</v>
      </c>
      <c r="E606" s="11" t="s">
        <v>7758</v>
      </c>
    </row>
    <row r="607" spans="1:5" ht="15.75" customHeight="1" x14ac:dyDescent="0.25">
      <c r="A607" s="13" t="s">
        <v>650</v>
      </c>
      <c r="B607" s="13" t="s">
        <v>2985</v>
      </c>
      <c r="C607" s="11" t="s">
        <v>5287</v>
      </c>
      <c r="D607" s="11" t="s">
        <v>6779</v>
      </c>
      <c r="E607" s="11" t="s">
        <v>7759</v>
      </c>
    </row>
    <row r="608" spans="1:5" ht="15.75" customHeight="1" x14ac:dyDescent="0.25">
      <c r="A608" s="13" t="s">
        <v>651</v>
      </c>
      <c r="B608" s="13" t="s">
        <v>2986</v>
      </c>
      <c r="C608" s="11" t="s">
        <v>5288</v>
      </c>
      <c r="D608" s="11" t="s">
        <v>7109</v>
      </c>
      <c r="E608" s="11" t="s">
        <v>7746</v>
      </c>
    </row>
    <row r="609" spans="1:5" ht="15.75" customHeight="1" x14ac:dyDescent="0.25">
      <c r="A609" s="13" t="s">
        <v>652</v>
      </c>
      <c r="B609" s="13" t="s">
        <v>2987</v>
      </c>
      <c r="C609" s="11" t="s">
        <v>5289</v>
      </c>
      <c r="D609" s="11" t="s">
        <v>6882</v>
      </c>
      <c r="E609" s="11" t="s">
        <v>7746</v>
      </c>
    </row>
    <row r="610" spans="1:5" ht="15.75" customHeight="1" x14ac:dyDescent="0.25">
      <c r="A610" s="13" t="s">
        <v>653</v>
      </c>
      <c r="B610" s="13" t="s">
        <v>2988</v>
      </c>
      <c r="C610" s="11" t="s">
        <v>5290</v>
      </c>
      <c r="D610" s="11" t="s">
        <v>6808</v>
      </c>
      <c r="E610" s="11" t="s">
        <v>7756</v>
      </c>
    </row>
    <row r="611" spans="1:5" ht="15.75" customHeight="1" x14ac:dyDescent="0.25">
      <c r="A611" s="13" t="s">
        <v>654</v>
      </c>
      <c r="B611" s="13" t="s">
        <v>2989</v>
      </c>
      <c r="C611" s="11" t="s">
        <v>5291</v>
      </c>
      <c r="D611" s="11" t="s">
        <v>7110</v>
      </c>
      <c r="E611" s="11" t="s">
        <v>7746</v>
      </c>
    </row>
    <row r="612" spans="1:5" ht="15.75" customHeight="1" x14ac:dyDescent="0.25">
      <c r="A612" s="13" t="s">
        <v>655</v>
      </c>
      <c r="B612" s="13" t="s">
        <v>2990</v>
      </c>
      <c r="C612" s="11" t="s">
        <v>5292</v>
      </c>
      <c r="D612" s="11" t="s">
        <v>7111</v>
      </c>
      <c r="E612" s="11" t="s">
        <v>7746</v>
      </c>
    </row>
    <row r="613" spans="1:5" ht="15.75" customHeight="1" x14ac:dyDescent="0.25">
      <c r="A613" s="13" t="s">
        <v>656</v>
      </c>
      <c r="B613" s="13" t="s">
        <v>2991</v>
      </c>
      <c r="C613" s="11" t="s">
        <v>5293</v>
      </c>
      <c r="D613" s="11" t="s">
        <v>6777</v>
      </c>
      <c r="E613" s="11" t="s">
        <v>7752</v>
      </c>
    </row>
    <row r="614" spans="1:5" ht="15.75" customHeight="1" x14ac:dyDescent="0.25">
      <c r="A614" s="13" t="s">
        <v>657</v>
      </c>
      <c r="B614" s="13" t="s">
        <v>2992</v>
      </c>
      <c r="C614" s="11" t="s">
        <v>5294</v>
      </c>
      <c r="D614" s="11" t="s">
        <v>7112</v>
      </c>
      <c r="E614" s="11" t="s">
        <v>7751</v>
      </c>
    </row>
    <row r="615" spans="1:5" ht="15.75" customHeight="1" x14ac:dyDescent="0.25">
      <c r="A615" s="13" t="s">
        <v>658</v>
      </c>
      <c r="B615" s="13" t="s">
        <v>2993</v>
      </c>
      <c r="C615" s="11" t="s">
        <v>5295</v>
      </c>
      <c r="D615" s="11" t="s">
        <v>6778</v>
      </c>
      <c r="E615" s="11" t="s">
        <v>7788</v>
      </c>
    </row>
    <row r="616" spans="1:5" ht="15.75" customHeight="1" x14ac:dyDescent="0.25">
      <c r="A616" s="13" t="s">
        <v>659</v>
      </c>
      <c r="B616" s="13" t="s">
        <v>2994</v>
      </c>
      <c r="C616" s="11" t="s">
        <v>5296</v>
      </c>
      <c r="D616" s="11" t="s">
        <v>7113</v>
      </c>
      <c r="E616" s="11" t="s">
        <v>7767</v>
      </c>
    </row>
    <row r="617" spans="1:5" ht="15.75" customHeight="1" x14ac:dyDescent="0.25">
      <c r="A617" s="13" t="s">
        <v>660</v>
      </c>
      <c r="B617" s="13" t="s">
        <v>2995</v>
      </c>
      <c r="C617" s="11" t="s">
        <v>4784</v>
      </c>
      <c r="D617" s="11" t="s">
        <v>6772</v>
      </c>
      <c r="E617" s="11" t="s">
        <v>7769</v>
      </c>
    </row>
    <row r="618" spans="1:5" ht="15.75" customHeight="1" x14ac:dyDescent="0.25">
      <c r="A618" s="13" t="s">
        <v>661</v>
      </c>
      <c r="B618" s="13" t="s">
        <v>2996</v>
      </c>
      <c r="C618" s="11" t="s">
        <v>4989</v>
      </c>
      <c r="D618" s="11" t="s">
        <v>7114</v>
      </c>
      <c r="E618" s="11" t="s">
        <v>7746</v>
      </c>
    </row>
    <row r="619" spans="1:5" ht="15.75" customHeight="1" x14ac:dyDescent="0.25">
      <c r="A619" s="13" t="s">
        <v>662</v>
      </c>
      <c r="B619" s="13" t="s">
        <v>2997</v>
      </c>
      <c r="C619" s="11" t="s">
        <v>5297</v>
      </c>
      <c r="D619" s="11" t="s">
        <v>6869</v>
      </c>
      <c r="E619" s="11" t="s">
        <v>7746</v>
      </c>
    </row>
    <row r="620" spans="1:5" ht="15.75" customHeight="1" x14ac:dyDescent="0.25">
      <c r="A620" s="13" t="s">
        <v>663</v>
      </c>
      <c r="B620" s="13" t="s">
        <v>2998</v>
      </c>
      <c r="C620" s="11" t="s">
        <v>5298</v>
      </c>
      <c r="D620" s="11" t="s">
        <v>6904</v>
      </c>
      <c r="E620" s="11" t="s">
        <v>7759</v>
      </c>
    </row>
    <row r="621" spans="1:5" ht="15.75" customHeight="1" x14ac:dyDescent="0.25">
      <c r="A621" s="13" t="s">
        <v>664</v>
      </c>
      <c r="B621" s="13" t="s">
        <v>2999</v>
      </c>
      <c r="C621" s="11" t="s">
        <v>5299</v>
      </c>
      <c r="D621" s="11" t="s">
        <v>6802</v>
      </c>
      <c r="E621" s="11" t="s">
        <v>7763</v>
      </c>
    </row>
    <row r="622" spans="1:5" ht="15.75" customHeight="1" x14ac:dyDescent="0.25">
      <c r="A622" s="13" t="s">
        <v>665</v>
      </c>
      <c r="B622" s="13" t="s">
        <v>3000</v>
      </c>
      <c r="C622" s="11" t="s">
        <v>5300</v>
      </c>
      <c r="D622" s="11" t="s">
        <v>7115</v>
      </c>
      <c r="E622" s="11" t="s">
        <v>7771</v>
      </c>
    </row>
    <row r="623" spans="1:5" ht="15.75" customHeight="1" x14ac:dyDescent="0.25">
      <c r="A623" s="13" t="s">
        <v>666</v>
      </c>
      <c r="B623" s="13" t="s">
        <v>3001</v>
      </c>
      <c r="C623" s="11" t="s">
        <v>5301</v>
      </c>
      <c r="D623" s="11" t="s">
        <v>7116</v>
      </c>
      <c r="E623" s="11" t="s">
        <v>7746</v>
      </c>
    </row>
    <row r="624" spans="1:5" ht="15.75" customHeight="1" x14ac:dyDescent="0.25">
      <c r="A624" s="13" t="s">
        <v>667</v>
      </c>
      <c r="B624" s="13" t="s">
        <v>3002</v>
      </c>
      <c r="C624" s="11" t="s">
        <v>5302</v>
      </c>
      <c r="D624" s="11" t="s">
        <v>7045</v>
      </c>
      <c r="E624" s="11" t="s">
        <v>7796</v>
      </c>
    </row>
    <row r="625" spans="1:5" ht="15.75" customHeight="1" x14ac:dyDescent="0.25">
      <c r="A625" s="13" t="s">
        <v>668</v>
      </c>
      <c r="B625" s="13" t="s">
        <v>3003</v>
      </c>
      <c r="C625" s="11" t="s">
        <v>5303</v>
      </c>
      <c r="D625" s="11" t="s">
        <v>6816</v>
      </c>
      <c r="E625" s="11" t="s">
        <v>7748</v>
      </c>
    </row>
    <row r="626" spans="1:5" ht="15.75" customHeight="1" x14ac:dyDescent="0.25">
      <c r="A626" s="13" t="s">
        <v>669</v>
      </c>
      <c r="B626" s="13" t="s">
        <v>3004</v>
      </c>
      <c r="C626" s="11" t="s">
        <v>5304</v>
      </c>
      <c r="D626" s="11" t="s">
        <v>7117</v>
      </c>
      <c r="E626" s="11" t="s">
        <v>7746</v>
      </c>
    </row>
    <row r="627" spans="1:5" ht="15.75" customHeight="1" x14ac:dyDescent="0.25">
      <c r="A627" s="13" t="s">
        <v>670</v>
      </c>
      <c r="B627" s="13" t="s">
        <v>3005</v>
      </c>
      <c r="C627" s="11" t="s">
        <v>5305</v>
      </c>
      <c r="D627" s="11" t="s">
        <v>6878</v>
      </c>
      <c r="E627" s="11" t="s">
        <v>7774</v>
      </c>
    </row>
    <row r="628" spans="1:5" ht="15.75" customHeight="1" x14ac:dyDescent="0.25">
      <c r="A628" s="13" t="s">
        <v>671</v>
      </c>
      <c r="B628" s="13" t="s">
        <v>3006</v>
      </c>
      <c r="C628" s="11" t="s">
        <v>5306</v>
      </c>
      <c r="D628" s="11" t="s">
        <v>7118</v>
      </c>
      <c r="E628" s="11" t="s">
        <v>7753</v>
      </c>
    </row>
    <row r="629" spans="1:5" ht="15.75" customHeight="1" x14ac:dyDescent="0.25">
      <c r="A629" s="13" t="s">
        <v>672</v>
      </c>
      <c r="B629" s="13" t="s">
        <v>3007</v>
      </c>
      <c r="C629" s="11" t="s">
        <v>5307</v>
      </c>
      <c r="D629" s="11" t="s">
        <v>7119</v>
      </c>
      <c r="E629" s="11" t="s">
        <v>7748</v>
      </c>
    </row>
    <row r="630" spans="1:5" ht="15.75" customHeight="1" x14ac:dyDescent="0.25">
      <c r="A630" s="13" t="s">
        <v>673</v>
      </c>
      <c r="B630" s="13" t="s">
        <v>3008</v>
      </c>
      <c r="C630" s="11" t="s">
        <v>5308</v>
      </c>
      <c r="D630" s="11" t="s">
        <v>6725</v>
      </c>
      <c r="E630" s="11" t="s">
        <v>7760</v>
      </c>
    </row>
    <row r="631" spans="1:5" ht="15.75" customHeight="1" x14ac:dyDescent="0.25">
      <c r="A631" s="13" t="s">
        <v>674</v>
      </c>
      <c r="B631" s="13" t="s">
        <v>3009</v>
      </c>
      <c r="C631" s="11" t="s">
        <v>4979</v>
      </c>
      <c r="D631" s="11" t="s">
        <v>7005</v>
      </c>
      <c r="E631" s="11" t="s">
        <v>7784</v>
      </c>
    </row>
    <row r="632" spans="1:5" ht="15.75" customHeight="1" x14ac:dyDescent="0.25">
      <c r="A632" s="13" t="s">
        <v>675</v>
      </c>
      <c r="B632" s="13" t="s">
        <v>3010</v>
      </c>
      <c r="C632" s="11" t="s">
        <v>5309</v>
      </c>
      <c r="D632" s="11" t="s">
        <v>7120</v>
      </c>
      <c r="E632" s="11" t="s">
        <v>7752</v>
      </c>
    </row>
    <row r="633" spans="1:5" ht="15.75" customHeight="1" x14ac:dyDescent="0.25">
      <c r="A633" s="13" t="s">
        <v>676</v>
      </c>
      <c r="B633" s="13" t="s">
        <v>3011</v>
      </c>
      <c r="C633" s="11" t="s">
        <v>5310</v>
      </c>
      <c r="D633" s="11" t="s">
        <v>6893</v>
      </c>
      <c r="E633" s="11" t="s">
        <v>7746</v>
      </c>
    </row>
    <row r="634" spans="1:5" ht="15.75" customHeight="1" x14ac:dyDescent="0.25">
      <c r="A634" s="13" t="s">
        <v>677</v>
      </c>
      <c r="B634" s="13" t="s">
        <v>3012</v>
      </c>
      <c r="C634" s="11" t="s">
        <v>5311</v>
      </c>
      <c r="D634" s="11" t="s">
        <v>6878</v>
      </c>
      <c r="E634" s="11" t="s">
        <v>7746</v>
      </c>
    </row>
    <row r="635" spans="1:5" ht="15.75" customHeight="1" x14ac:dyDescent="0.25">
      <c r="A635" s="13" t="s">
        <v>678</v>
      </c>
      <c r="B635" s="13" t="s">
        <v>3013</v>
      </c>
      <c r="C635" s="11" t="s">
        <v>5312</v>
      </c>
      <c r="D635" s="11" t="s">
        <v>7121</v>
      </c>
      <c r="E635" s="11" t="s">
        <v>7746</v>
      </c>
    </row>
    <row r="636" spans="1:5" ht="15.75" customHeight="1" x14ac:dyDescent="0.25">
      <c r="A636" s="13" t="s">
        <v>679</v>
      </c>
      <c r="B636" s="13" t="s">
        <v>3014</v>
      </c>
      <c r="C636" s="11" t="s">
        <v>5034</v>
      </c>
      <c r="D636" s="11" t="s">
        <v>6986</v>
      </c>
      <c r="E636" s="11" t="s">
        <v>7781</v>
      </c>
    </row>
    <row r="637" spans="1:5" ht="15.75" customHeight="1" x14ac:dyDescent="0.25">
      <c r="A637" s="13" t="s">
        <v>680</v>
      </c>
      <c r="B637" s="13" t="s">
        <v>3015</v>
      </c>
      <c r="C637" s="11" t="s">
        <v>5313</v>
      </c>
      <c r="D637" s="11" t="s">
        <v>7122</v>
      </c>
      <c r="E637" s="11" t="s">
        <v>7746</v>
      </c>
    </row>
    <row r="638" spans="1:5" ht="15.75" customHeight="1" x14ac:dyDescent="0.25">
      <c r="A638" s="13" t="s">
        <v>681</v>
      </c>
      <c r="B638" s="13" t="s">
        <v>3016</v>
      </c>
      <c r="C638" s="11" t="s">
        <v>5314</v>
      </c>
      <c r="D638" s="11" t="s">
        <v>6746</v>
      </c>
      <c r="E638" s="11" t="s">
        <v>7746</v>
      </c>
    </row>
    <row r="639" spans="1:5" ht="15.75" customHeight="1" x14ac:dyDescent="0.25">
      <c r="A639" s="13" t="s">
        <v>682</v>
      </c>
      <c r="B639" s="13" t="s">
        <v>3017</v>
      </c>
      <c r="C639" s="11" t="s">
        <v>5315</v>
      </c>
      <c r="D639" s="11" t="s">
        <v>6823</v>
      </c>
      <c r="E639" s="11" t="s">
        <v>7746</v>
      </c>
    </row>
    <row r="640" spans="1:5" ht="15.75" customHeight="1" x14ac:dyDescent="0.25">
      <c r="A640" s="13" t="s">
        <v>683</v>
      </c>
      <c r="B640" s="13" t="s">
        <v>3018</v>
      </c>
      <c r="C640" s="11" t="s">
        <v>5316</v>
      </c>
      <c r="D640" s="11" t="s">
        <v>6785</v>
      </c>
      <c r="E640" s="11" t="s">
        <v>7749</v>
      </c>
    </row>
    <row r="641" spans="1:5" ht="15.75" customHeight="1" x14ac:dyDescent="0.25">
      <c r="A641" s="13" t="s">
        <v>684</v>
      </c>
      <c r="B641" s="13" t="s">
        <v>3019</v>
      </c>
      <c r="C641" s="11" t="s">
        <v>4718</v>
      </c>
      <c r="D641" s="11" t="s">
        <v>7123</v>
      </c>
      <c r="E641" s="11" t="s">
        <v>7785</v>
      </c>
    </row>
    <row r="642" spans="1:5" ht="15.75" customHeight="1" x14ac:dyDescent="0.25">
      <c r="A642" s="13" t="s">
        <v>685</v>
      </c>
      <c r="B642" s="13" t="s">
        <v>3020</v>
      </c>
      <c r="C642" s="11" t="s">
        <v>5317</v>
      </c>
      <c r="D642" s="11" t="s">
        <v>7124</v>
      </c>
      <c r="E642" s="11" t="s">
        <v>7746</v>
      </c>
    </row>
    <row r="643" spans="1:5" ht="15.75" customHeight="1" x14ac:dyDescent="0.25">
      <c r="A643" s="13" t="s">
        <v>686</v>
      </c>
      <c r="B643" s="13" t="s">
        <v>3021</v>
      </c>
      <c r="C643" s="11" t="s">
        <v>4778</v>
      </c>
      <c r="D643" s="11" t="s">
        <v>6719</v>
      </c>
      <c r="E643" s="11" t="s">
        <v>7752</v>
      </c>
    </row>
    <row r="644" spans="1:5" ht="15.75" customHeight="1" x14ac:dyDescent="0.25">
      <c r="A644" s="13" t="s">
        <v>687</v>
      </c>
      <c r="B644" s="13" t="s">
        <v>3022</v>
      </c>
      <c r="C644" s="11" t="s">
        <v>5318</v>
      </c>
      <c r="D644" s="11" t="s">
        <v>6725</v>
      </c>
      <c r="E644" s="11" t="s">
        <v>7746</v>
      </c>
    </row>
    <row r="645" spans="1:5" ht="15.75" customHeight="1" x14ac:dyDescent="0.25">
      <c r="A645" s="13" t="s">
        <v>688</v>
      </c>
      <c r="B645" s="13" t="s">
        <v>3023</v>
      </c>
      <c r="C645" s="11" t="s">
        <v>5319</v>
      </c>
      <c r="D645" s="11" t="s">
        <v>7125</v>
      </c>
      <c r="E645" s="11" t="s">
        <v>7746</v>
      </c>
    </row>
    <row r="646" spans="1:5" ht="15.75" customHeight="1" x14ac:dyDescent="0.25">
      <c r="A646" s="13" t="s">
        <v>689</v>
      </c>
      <c r="B646" s="13" t="s">
        <v>3024</v>
      </c>
      <c r="C646" s="11" t="s">
        <v>5320</v>
      </c>
      <c r="D646" s="11" t="s">
        <v>6824</v>
      </c>
      <c r="E646" s="11" t="s">
        <v>7751</v>
      </c>
    </row>
    <row r="647" spans="1:5" ht="15.75" customHeight="1" x14ac:dyDescent="0.25">
      <c r="A647" s="13" t="s">
        <v>690</v>
      </c>
      <c r="B647" s="13" t="s">
        <v>3025</v>
      </c>
      <c r="C647" s="11" t="s">
        <v>5321</v>
      </c>
      <c r="D647" s="11" t="s">
        <v>6802</v>
      </c>
      <c r="E647" s="11" t="s">
        <v>7752</v>
      </c>
    </row>
    <row r="648" spans="1:5" ht="15.75" customHeight="1" x14ac:dyDescent="0.25">
      <c r="A648" s="13" t="s">
        <v>691</v>
      </c>
      <c r="B648" s="13" t="s">
        <v>3026</v>
      </c>
      <c r="C648" s="11" t="s">
        <v>5322</v>
      </c>
      <c r="D648" s="11" t="s">
        <v>7126</v>
      </c>
      <c r="E648" s="11" t="s">
        <v>7771</v>
      </c>
    </row>
    <row r="649" spans="1:5" ht="15.75" customHeight="1" x14ac:dyDescent="0.25">
      <c r="A649" s="13" t="s">
        <v>692</v>
      </c>
      <c r="B649" s="13" t="s">
        <v>3027</v>
      </c>
      <c r="C649" s="11" t="s">
        <v>5323</v>
      </c>
      <c r="D649" s="11" t="s">
        <v>6792</v>
      </c>
      <c r="E649" s="11" t="s">
        <v>7763</v>
      </c>
    </row>
    <row r="650" spans="1:5" ht="15.75" customHeight="1" x14ac:dyDescent="0.25">
      <c r="A650" s="13" t="s">
        <v>693</v>
      </c>
      <c r="B650" s="13" t="s">
        <v>3028</v>
      </c>
      <c r="C650" s="11" t="s">
        <v>5324</v>
      </c>
      <c r="D650" s="11" t="s">
        <v>6997</v>
      </c>
      <c r="E650" s="11" t="s">
        <v>7746</v>
      </c>
    </row>
    <row r="651" spans="1:5" ht="15.75" customHeight="1" x14ac:dyDescent="0.25">
      <c r="A651" s="13" t="s">
        <v>694</v>
      </c>
      <c r="B651" s="13" t="s">
        <v>3029</v>
      </c>
      <c r="C651" s="11" t="s">
        <v>5325</v>
      </c>
      <c r="D651" s="11" t="s">
        <v>7127</v>
      </c>
      <c r="E651" s="11" t="s">
        <v>7746</v>
      </c>
    </row>
    <row r="652" spans="1:5" ht="15.75" customHeight="1" x14ac:dyDescent="0.25">
      <c r="A652" s="13" t="s">
        <v>695</v>
      </c>
      <c r="B652" s="13" t="s">
        <v>3030</v>
      </c>
      <c r="C652" s="11" t="s">
        <v>5326</v>
      </c>
      <c r="D652" s="11" t="s">
        <v>6730</v>
      </c>
      <c r="E652" s="11" t="s">
        <v>7746</v>
      </c>
    </row>
    <row r="653" spans="1:5" ht="15.75" customHeight="1" x14ac:dyDescent="0.25">
      <c r="A653" s="13" t="s">
        <v>696</v>
      </c>
      <c r="B653" s="13" t="s">
        <v>3031</v>
      </c>
      <c r="C653" s="11" t="s">
        <v>5327</v>
      </c>
      <c r="D653" s="11" t="s">
        <v>7014</v>
      </c>
      <c r="E653" s="11" t="s">
        <v>7746</v>
      </c>
    </row>
    <row r="654" spans="1:5" ht="15.75" customHeight="1" x14ac:dyDescent="0.25">
      <c r="A654" s="13" t="s">
        <v>697</v>
      </c>
      <c r="B654" s="13" t="s">
        <v>3032</v>
      </c>
      <c r="C654" s="11" t="s">
        <v>5328</v>
      </c>
      <c r="D654" s="11" t="s">
        <v>7128</v>
      </c>
      <c r="E654" s="11" t="s">
        <v>7746</v>
      </c>
    </row>
    <row r="655" spans="1:5" ht="15.75" customHeight="1" x14ac:dyDescent="0.25">
      <c r="A655" s="13" t="s">
        <v>698</v>
      </c>
      <c r="B655" s="13" t="s">
        <v>3033</v>
      </c>
      <c r="C655" s="11" t="s">
        <v>5329</v>
      </c>
      <c r="D655" s="11" t="s">
        <v>6761</v>
      </c>
      <c r="E655" s="11" t="s">
        <v>7746</v>
      </c>
    </row>
    <row r="656" spans="1:5" ht="15.75" customHeight="1" x14ac:dyDescent="0.25">
      <c r="A656" s="13" t="s">
        <v>699</v>
      </c>
      <c r="B656" s="13" t="s">
        <v>3034</v>
      </c>
      <c r="C656" s="11" t="s">
        <v>5330</v>
      </c>
      <c r="D656" s="11" t="s">
        <v>7129</v>
      </c>
      <c r="E656" s="11" t="s">
        <v>7746</v>
      </c>
    </row>
    <row r="657" spans="1:5" ht="15.75" customHeight="1" x14ac:dyDescent="0.25">
      <c r="A657" s="13" t="s">
        <v>700</v>
      </c>
      <c r="B657" s="13" t="s">
        <v>3035</v>
      </c>
      <c r="C657" s="11" t="s">
        <v>5331</v>
      </c>
      <c r="D657" s="11" t="s">
        <v>6720</v>
      </c>
      <c r="E657" s="11" t="s">
        <v>7752</v>
      </c>
    </row>
    <row r="658" spans="1:5" ht="15.75" customHeight="1" x14ac:dyDescent="0.25">
      <c r="A658" s="13" t="s">
        <v>701</v>
      </c>
      <c r="B658" s="13" t="s">
        <v>3036</v>
      </c>
      <c r="C658" s="11" t="s">
        <v>5332</v>
      </c>
      <c r="D658" s="11" t="s">
        <v>7130</v>
      </c>
      <c r="E658" s="11" t="s">
        <v>7746</v>
      </c>
    </row>
    <row r="659" spans="1:5" ht="15.75" customHeight="1" x14ac:dyDescent="0.25">
      <c r="A659" s="13" t="s">
        <v>702</v>
      </c>
      <c r="B659" s="13" t="s">
        <v>3037</v>
      </c>
      <c r="C659" s="11" t="s">
        <v>5333</v>
      </c>
      <c r="D659" s="11" t="s">
        <v>7036</v>
      </c>
      <c r="E659" s="11" t="s">
        <v>7765</v>
      </c>
    </row>
    <row r="660" spans="1:5" ht="15.75" customHeight="1" x14ac:dyDescent="0.25">
      <c r="A660" s="13" t="s">
        <v>703</v>
      </c>
      <c r="B660" s="13" t="s">
        <v>3038</v>
      </c>
      <c r="C660" s="11" t="s">
        <v>5334</v>
      </c>
      <c r="D660" s="11" t="s">
        <v>7131</v>
      </c>
      <c r="E660" s="11" t="s">
        <v>7746</v>
      </c>
    </row>
    <row r="661" spans="1:5" ht="15.75" customHeight="1" x14ac:dyDescent="0.25">
      <c r="A661" s="13" t="s">
        <v>704</v>
      </c>
      <c r="B661" s="13" t="s">
        <v>3039</v>
      </c>
      <c r="C661" s="11" t="s">
        <v>5335</v>
      </c>
      <c r="D661" s="11" t="s">
        <v>7132</v>
      </c>
      <c r="E661" s="11" t="s">
        <v>7746</v>
      </c>
    </row>
    <row r="662" spans="1:5" ht="15.75" customHeight="1" x14ac:dyDescent="0.25">
      <c r="A662" s="13" t="s">
        <v>705</v>
      </c>
      <c r="B662" s="13" t="s">
        <v>3040</v>
      </c>
      <c r="C662" s="11" t="s">
        <v>5336</v>
      </c>
      <c r="D662" s="11" t="s">
        <v>7133</v>
      </c>
      <c r="E662" s="11" t="s">
        <v>7758</v>
      </c>
    </row>
    <row r="663" spans="1:5" ht="15.75" customHeight="1" x14ac:dyDescent="0.25">
      <c r="A663" s="13" t="s">
        <v>706</v>
      </c>
      <c r="B663" s="13" t="s">
        <v>3041</v>
      </c>
      <c r="C663" s="11" t="s">
        <v>5337</v>
      </c>
      <c r="D663" s="11" t="s">
        <v>6782</v>
      </c>
      <c r="E663" s="11" t="s">
        <v>7781</v>
      </c>
    </row>
    <row r="664" spans="1:5" ht="15.75" customHeight="1" x14ac:dyDescent="0.25">
      <c r="A664" s="13" t="s">
        <v>707</v>
      </c>
      <c r="B664" s="13" t="s">
        <v>3042</v>
      </c>
      <c r="C664" s="11" t="s">
        <v>5338</v>
      </c>
      <c r="D664" s="11" t="s">
        <v>7134</v>
      </c>
      <c r="E664" s="11" t="s">
        <v>7745</v>
      </c>
    </row>
    <row r="665" spans="1:5" ht="15.75" customHeight="1" x14ac:dyDescent="0.25">
      <c r="A665" s="13" t="s">
        <v>708</v>
      </c>
      <c r="B665" s="13" t="s">
        <v>3043</v>
      </c>
      <c r="C665" s="11" t="s">
        <v>5339</v>
      </c>
      <c r="D665" s="11" t="s">
        <v>7021</v>
      </c>
      <c r="E665" s="11" t="s">
        <v>7759</v>
      </c>
    </row>
    <row r="666" spans="1:5" ht="15.75" customHeight="1" x14ac:dyDescent="0.25">
      <c r="A666" s="13" t="s">
        <v>709</v>
      </c>
      <c r="B666" s="13" t="s">
        <v>3044</v>
      </c>
      <c r="C666" s="11" t="s">
        <v>5340</v>
      </c>
      <c r="D666" s="11" t="s">
        <v>7135</v>
      </c>
      <c r="E666" s="11" t="s">
        <v>7765</v>
      </c>
    </row>
    <row r="667" spans="1:5" ht="15.75" customHeight="1" x14ac:dyDescent="0.25">
      <c r="A667" s="13" t="s">
        <v>710</v>
      </c>
      <c r="B667" s="13" t="s">
        <v>3045</v>
      </c>
      <c r="C667" s="11" t="s">
        <v>5341</v>
      </c>
      <c r="D667" s="11" t="s">
        <v>6878</v>
      </c>
      <c r="E667" s="11" t="s">
        <v>7775</v>
      </c>
    </row>
    <row r="668" spans="1:5" ht="15.75" customHeight="1" x14ac:dyDescent="0.25">
      <c r="A668" s="13" t="s">
        <v>711</v>
      </c>
      <c r="B668" s="13" t="s">
        <v>3046</v>
      </c>
      <c r="C668" s="11" t="s">
        <v>5342</v>
      </c>
      <c r="D668" s="11" t="s">
        <v>7136</v>
      </c>
      <c r="E668" s="11" t="s">
        <v>7751</v>
      </c>
    </row>
    <row r="669" spans="1:5" ht="15.75" customHeight="1" x14ac:dyDescent="0.25">
      <c r="A669" s="13" t="s">
        <v>712</v>
      </c>
      <c r="B669" s="13" t="s">
        <v>3047</v>
      </c>
      <c r="C669" s="11" t="s">
        <v>5343</v>
      </c>
      <c r="D669" s="11" t="s">
        <v>7137</v>
      </c>
      <c r="E669" s="11" t="s">
        <v>7777</v>
      </c>
    </row>
    <row r="670" spans="1:5" ht="15.75" customHeight="1" x14ac:dyDescent="0.25">
      <c r="A670" s="13" t="s">
        <v>713</v>
      </c>
      <c r="B670" s="13" t="s">
        <v>3048</v>
      </c>
      <c r="C670" s="11" t="s">
        <v>5344</v>
      </c>
      <c r="D670" s="11" t="s">
        <v>6753</v>
      </c>
      <c r="E670" s="11" t="s">
        <v>7757</v>
      </c>
    </row>
    <row r="671" spans="1:5" ht="15.75" customHeight="1" x14ac:dyDescent="0.25">
      <c r="A671" s="13" t="s">
        <v>714</v>
      </c>
      <c r="B671" s="13" t="s">
        <v>3049</v>
      </c>
      <c r="C671" s="11" t="s">
        <v>5066</v>
      </c>
      <c r="D671" s="11" t="s">
        <v>7138</v>
      </c>
      <c r="E671" s="11" t="s">
        <v>7746</v>
      </c>
    </row>
    <row r="672" spans="1:5" ht="15.75" customHeight="1" x14ac:dyDescent="0.25">
      <c r="A672" s="13" t="s">
        <v>715</v>
      </c>
      <c r="B672" s="13" t="s">
        <v>3050</v>
      </c>
      <c r="C672" s="11" t="s">
        <v>5345</v>
      </c>
      <c r="D672" s="11" t="s">
        <v>6778</v>
      </c>
      <c r="E672" s="11" t="s">
        <v>7760</v>
      </c>
    </row>
    <row r="673" spans="1:5" ht="15.75" customHeight="1" x14ac:dyDescent="0.25">
      <c r="A673" s="13" t="s">
        <v>716</v>
      </c>
      <c r="B673" s="13" t="s">
        <v>3051</v>
      </c>
      <c r="C673" s="11" t="s">
        <v>5346</v>
      </c>
      <c r="D673" s="11" t="s">
        <v>7139</v>
      </c>
      <c r="E673" s="11" t="s">
        <v>7746</v>
      </c>
    </row>
    <row r="674" spans="1:5" ht="15.75" customHeight="1" x14ac:dyDescent="0.25">
      <c r="A674" s="13" t="s">
        <v>717</v>
      </c>
      <c r="B674" s="13" t="s">
        <v>3052</v>
      </c>
      <c r="C674" s="11" t="s">
        <v>5347</v>
      </c>
      <c r="D674" s="11" t="s">
        <v>7140</v>
      </c>
      <c r="E674" s="11" t="s">
        <v>7761</v>
      </c>
    </row>
    <row r="675" spans="1:5" ht="15.75" customHeight="1" x14ac:dyDescent="0.25">
      <c r="A675" s="13" t="s">
        <v>718</v>
      </c>
      <c r="B675" s="13" t="s">
        <v>3053</v>
      </c>
      <c r="C675" s="11" t="s">
        <v>5348</v>
      </c>
      <c r="D675" s="11" t="s">
        <v>7141</v>
      </c>
      <c r="E675" s="11" t="s">
        <v>7746</v>
      </c>
    </row>
    <row r="676" spans="1:5" ht="15.75" customHeight="1" x14ac:dyDescent="0.25">
      <c r="A676" s="13" t="s">
        <v>719</v>
      </c>
      <c r="B676" s="13" t="s">
        <v>3054</v>
      </c>
      <c r="C676" s="11" t="s">
        <v>5349</v>
      </c>
      <c r="D676" s="11" t="s">
        <v>6822</v>
      </c>
      <c r="E676" s="11" t="s">
        <v>7759</v>
      </c>
    </row>
    <row r="677" spans="1:5" ht="15.75" customHeight="1" x14ac:dyDescent="0.25">
      <c r="A677" s="13" t="s">
        <v>720</v>
      </c>
      <c r="B677" s="13" t="s">
        <v>3055</v>
      </c>
      <c r="C677" s="11" t="s">
        <v>5350</v>
      </c>
      <c r="D677" s="11" t="s">
        <v>7142</v>
      </c>
      <c r="E677" s="11" t="s">
        <v>7746</v>
      </c>
    </row>
    <row r="678" spans="1:5" ht="15.75" customHeight="1" x14ac:dyDescent="0.25">
      <c r="A678" s="13" t="s">
        <v>721</v>
      </c>
      <c r="B678" s="13" t="s">
        <v>3056</v>
      </c>
      <c r="C678" s="11" t="s">
        <v>5351</v>
      </c>
      <c r="D678" s="11" t="s">
        <v>7143</v>
      </c>
      <c r="E678" s="11" t="s">
        <v>7746</v>
      </c>
    </row>
    <row r="679" spans="1:5" ht="15.75" customHeight="1" x14ac:dyDescent="0.25">
      <c r="A679" s="13" t="s">
        <v>722</v>
      </c>
      <c r="B679" s="13" t="s">
        <v>3057</v>
      </c>
      <c r="C679" s="11" t="s">
        <v>5352</v>
      </c>
      <c r="D679" s="11" t="s">
        <v>7045</v>
      </c>
      <c r="E679" s="11" t="s">
        <v>7765</v>
      </c>
    </row>
    <row r="680" spans="1:5" ht="15.75" customHeight="1" x14ac:dyDescent="0.25">
      <c r="A680" s="13" t="s">
        <v>723</v>
      </c>
      <c r="B680" s="13" t="s">
        <v>3058</v>
      </c>
      <c r="C680" s="11" t="s">
        <v>5353</v>
      </c>
      <c r="D680" s="11" t="s">
        <v>7118</v>
      </c>
      <c r="E680" s="11" t="s">
        <v>7757</v>
      </c>
    </row>
    <row r="681" spans="1:5" ht="15.75" customHeight="1" x14ac:dyDescent="0.25">
      <c r="A681" s="13" t="s">
        <v>724</v>
      </c>
      <c r="B681" s="13" t="s">
        <v>3059</v>
      </c>
      <c r="C681" s="11" t="s">
        <v>5354</v>
      </c>
      <c r="D681" s="11" t="s">
        <v>6906</v>
      </c>
      <c r="E681" s="11" t="s">
        <v>7746</v>
      </c>
    </row>
    <row r="682" spans="1:5" ht="15.75" customHeight="1" x14ac:dyDescent="0.25">
      <c r="A682" s="13" t="s">
        <v>725</v>
      </c>
      <c r="B682" s="13" t="s">
        <v>3060</v>
      </c>
      <c r="C682" s="11" t="s">
        <v>5355</v>
      </c>
      <c r="D682" s="11" t="s">
        <v>7144</v>
      </c>
      <c r="E682" s="11" t="s">
        <v>7746</v>
      </c>
    </row>
    <row r="683" spans="1:5" ht="15.75" customHeight="1" x14ac:dyDescent="0.25">
      <c r="A683" s="13" t="s">
        <v>726</v>
      </c>
      <c r="B683" s="13" t="s">
        <v>3061</v>
      </c>
      <c r="C683" s="11" t="s">
        <v>5356</v>
      </c>
      <c r="D683" s="11" t="s">
        <v>7145</v>
      </c>
      <c r="E683" s="11" t="s">
        <v>7777</v>
      </c>
    </row>
    <row r="684" spans="1:5" ht="15.75" customHeight="1" x14ac:dyDescent="0.25">
      <c r="A684" s="13" t="s">
        <v>727</v>
      </c>
      <c r="B684" s="13" t="s">
        <v>3062</v>
      </c>
      <c r="C684" s="11" t="s">
        <v>5357</v>
      </c>
      <c r="D684" s="11" t="s">
        <v>6802</v>
      </c>
      <c r="E684" s="11" t="s">
        <v>7746</v>
      </c>
    </row>
    <row r="685" spans="1:5" ht="15.75" customHeight="1" x14ac:dyDescent="0.25">
      <c r="A685" s="13" t="s">
        <v>728</v>
      </c>
      <c r="B685" s="13" t="s">
        <v>3063</v>
      </c>
      <c r="C685" s="11" t="s">
        <v>5358</v>
      </c>
      <c r="D685" s="11" t="s">
        <v>6960</v>
      </c>
      <c r="E685" s="11" t="s">
        <v>7745</v>
      </c>
    </row>
    <row r="686" spans="1:5" ht="15.75" customHeight="1" x14ac:dyDescent="0.25">
      <c r="A686" s="13" t="s">
        <v>729</v>
      </c>
      <c r="B686" s="13" t="s">
        <v>3064</v>
      </c>
      <c r="C686" s="11" t="s">
        <v>5359</v>
      </c>
      <c r="D686" s="11" t="s">
        <v>7146</v>
      </c>
      <c r="E686" s="11" t="s">
        <v>7746</v>
      </c>
    </row>
    <row r="687" spans="1:5" ht="15.75" customHeight="1" x14ac:dyDescent="0.25">
      <c r="A687" s="13" t="s">
        <v>730</v>
      </c>
      <c r="B687" s="13" t="s">
        <v>3065</v>
      </c>
      <c r="C687" s="11" t="s">
        <v>5360</v>
      </c>
      <c r="D687" s="11" t="s">
        <v>6724</v>
      </c>
      <c r="E687" s="11" t="s">
        <v>7774</v>
      </c>
    </row>
    <row r="688" spans="1:5" ht="15.75" customHeight="1" x14ac:dyDescent="0.25">
      <c r="A688" s="13" t="s">
        <v>731</v>
      </c>
      <c r="B688" s="13" t="s">
        <v>3066</v>
      </c>
      <c r="C688" s="11" t="s">
        <v>5361</v>
      </c>
      <c r="D688" s="11" t="s">
        <v>7147</v>
      </c>
      <c r="E688" s="11" t="s">
        <v>7746</v>
      </c>
    </row>
    <row r="689" spans="1:5" ht="15.75" customHeight="1" x14ac:dyDescent="0.25">
      <c r="A689" s="13" t="s">
        <v>732</v>
      </c>
      <c r="B689" s="13" t="s">
        <v>3067</v>
      </c>
      <c r="C689" s="11" t="s">
        <v>5362</v>
      </c>
      <c r="D689" s="11" t="s">
        <v>6959</v>
      </c>
      <c r="E689" s="11" t="s">
        <v>7746</v>
      </c>
    </row>
    <row r="690" spans="1:5" ht="15.75" customHeight="1" x14ac:dyDescent="0.25">
      <c r="A690" s="13" t="s">
        <v>733</v>
      </c>
      <c r="B690" s="13" t="s">
        <v>3068</v>
      </c>
      <c r="C690" s="11" t="s">
        <v>5363</v>
      </c>
      <c r="D690" s="11" t="s">
        <v>6898</v>
      </c>
      <c r="E690" s="11" t="s">
        <v>7751</v>
      </c>
    </row>
    <row r="691" spans="1:5" ht="15.75" customHeight="1" x14ac:dyDescent="0.25">
      <c r="A691" s="13" t="s">
        <v>734</v>
      </c>
      <c r="B691" s="13" t="s">
        <v>3069</v>
      </c>
      <c r="C691" s="11" t="s">
        <v>5364</v>
      </c>
      <c r="D691" s="11" t="s">
        <v>7148</v>
      </c>
      <c r="E691" s="11" t="s">
        <v>7746</v>
      </c>
    </row>
    <row r="692" spans="1:5" ht="15.75" customHeight="1" x14ac:dyDescent="0.25">
      <c r="A692" s="13" t="s">
        <v>735</v>
      </c>
      <c r="B692" s="13" t="s">
        <v>3070</v>
      </c>
      <c r="C692" s="11" t="s">
        <v>5365</v>
      </c>
      <c r="D692" s="11" t="s">
        <v>7149</v>
      </c>
      <c r="E692" s="11" t="s">
        <v>7774</v>
      </c>
    </row>
    <row r="693" spans="1:5" ht="15.75" customHeight="1" x14ac:dyDescent="0.25">
      <c r="A693" s="13" t="s">
        <v>736</v>
      </c>
      <c r="B693" s="13" t="s">
        <v>3071</v>
      </c>
      <c r="C693" s="11" t="s">
        <v>5366</v>
      </c>
      <c r="D693" s="11" t="s">
        <v>7150</v>
      </c>
      <c r="E693" s="11" t="s">
        <v>7746</v>
      </c>
    </row>
    <row r="694" spans="1:5" ht="15.75" customHeight="1" x14ac:dyDescent="0.25">
      <c r="A694" s="13" t="s">
        <v>737</v>
      </c>
      <c r="B694" s="13" t="s">
        <v>3072</v>
      </c>
      <c r="C694" s="11" t="s">
        <v>5367</v>
      </c>
      <c r="D694" s="11" t="s">
        <v>7151</v>
      </c>
      <c r="E694" s="11" t="s">
        <v>7747</v>
      </c>
    </row>
    <row r="695" spans="1:5" ht="15.75" customHeight="1" x14ac:dyDescent="0.25">
      <c r="A695" s="13" t="s">
        <v>738</v>
      </c>
      <c r="B695" s="13" t="s">
        <v>3073</v>
      </c>
      <c r="C695" s="11" t="s">
        <v>5368</v>
      </c>
      <c r="D695" s="11" t="s">
        <v>7152</v>
      </c>
      <c r="E695" s="11" t="s">
        <v>7746</v>
      </c>
    </row>
    <row r="696" spans="1:5" ht="15.75" customHeight="1" x14ac:dyDescent="0.25">
      <c r="A696" s="13" t="s">
        <v>739</v>
      </c>
      <c r="B696" s="13" t="s">
        <v>3074</v>
      </c>
      <c r="C696" s="11" t="s">
        <v>5369</v>
      </c>
      <c r="D696" s="11" t="s">
        <v>7153</v>
      </c>
      <c r="E696" s="11" t="s">
        <v>7746</v>
      </c>
    </row>
    <row r="697" spans="1:5" ht="15.75" customHeight="1" x14ac:dyDescent="0.25">
      <c r="A697" s="13" t="s">
        <v>740</v>
      </c>
      <c r="B697" s="13" t="s">
        <v>3075</v>
      </c>
      <c r="C697" s="11" t="s">
        <v>5370</v>
      </c>
      <c r="D697" s="11" t="s">
        <v>7154</v>
      </c>
      <c r="E697" s="11" t="s">
        <v>7760</v>
      </c>
    </row>
    <row r="698" spans="1:5" ht="15.75" customHeight="1" x14ac:dyDescent="0.25">
      <c r="A698" s="13" t="s">
        <v>741</v>
      </c>
      <c r="B698" s="13" t="s">
        <v>3076</v>
      </c>
      <c r="C698" s="11" t="s">
        <v>5371</v>
      </c>
      <c r="D698" s="11" t="s">
        <v>6852</v>
      </c>
      <c r="E698" s="11" t="s">
        <v>7754</v>
      </c>
    </row>
    <row r="699" spans="1:5" ht="15.75" customHeight="1" x14ac:dyDescent="0.25">
      <c r="A699" s="13" t="s">
        <v>742</v>
      </c>
      <c r="B699" s="13" t="s">
        <v>3077</v>
      </c>
      <c r="C699" s="11" t="s">
        <v>5372</v>
      </c>
      <c r="D699" s="11" t="s">
        <v>6791</v>
      </c>
      <c r="E699" s="11" t="s">
        <v>7746</v>
      </c>
    </row>
    <row r="700" spans="1:5" ht="15.75" customHeight="1" x14ac:dyDescent="0.25">
      <c r="A700" s="13" t="s">
        <v>743</v>
      </c>
      <c r="B700" s="13" t="s">
        <v>3078</v>
      </c>
      <c r="C700" s="11" t="s">
        <v>5373</v>
      </c>
      <c r="D700" s="11" t="s">
        <v>7091</v>
      </c>
      <c r="E700" s="11" t="s">
        <v>7760</v>
      </c>
    </row>
    <row r="701" spans="1:5" ht="15.75" customHeight="1" x14ac:dyDescent="0.25">
      <c r="A701" s="13" t="s">
        <v>744</v>
      </c>
      <c r="B701" s="13" t="s">
        <v>3079</v>
      </c>
      <c r="C701" s="11" t="s">
        <v>5374</v>
      </c>
      <c r="D701" s="11" t="s">
        <v>7155</v>
      </c>
      <c r="E701" s="11" t="s">
        <v>7762</v>
      </c>
    </row>
    <row r="702" spans="1:5" ht="15.75" customHeight="1" x14ac:dyDescent="0.25">
      <c r="A702" s="13" t="s">
        <v>745</v>
      </c>
      <c r="B702" s="13" t="s">
        <v>3080</v>
      </c>
      <c r="C702" s="11" t="s">
        <v>5375</v>
      </c>
      <c r="D702" s="11" t="s">
        <v>7156</v>
      </c>
      <c r="E702" s="11" t="s">
        <v>7746</v>
      </c>
    </row>
    <row r="703" spans="1:5" ht="15.75" customHeight="1" x14ac:dyDescent="0.25">
      <c r="A703" s="13" t="s">
        <v>746</v>
      </c>
      <c r="B703" s="13" t="s">
        <v>3081</v>
      </c>
      <c r="C703" s="11" t="s">
        <v>5376</v>
      </c>
      <c r="D703" s="11" t="s">
        <v>7157</v>
      </c>
      <c r="E703" s="11" t="s">
        <v>7746</v>
      </c>
    </row>
    <row r="704" spans="1:5" ht="15.75" customHeight="1" x14ac:dyDescent="0.25">
      <c r="A704" s="13" t="s">
        <v>747</v>
      </c>
      <c r="B704" s="13" t="s">
        <v>3082</v>
      </c>
      <c r="C704" s="11" t="s">
        <v>5377</v>
      </c>
      <c r="D704" s="11" t="s">
        <v>6899</v>
      </c>
      <c r="E704" s="11" t="s">
        <v>7746</v>
      </c>
    </row>
    <row r="705" spans="1:5" ht="15.75" customHeight="1" x14ac:dyDescent="0.25">
      <c r="A705" s="13" t="s">
        <v>748</v>
      </c>
      <c r="B705" s="13" t="s">
        <v>3083</v>
      </c>
      <c r="C705" s="11" t="s">
        <v>5378</v>
      </c>
      <c r="D705" s="11" t="s">
        <v>6787</v>
      </c>
      <c r="E705" s="11" t="s">
        <v>7746</v>
      </c>
    </row>
    <row r="706" spans="1:5" ht="15.75" customHeight="1" x14ac:dyDescent="0.25">
      <c r="A706" s="13" t="s">
        <v>749</v>
      </c>
      <c r="B706" s="13" t="s">
        <v>3084</v>
      </c>
      <c r="C706" s="11" t="s">
        <v>5379</v>
      </c>
      <c r="D706" s="11" t="s">
        <v>7158</v>
      </c>
      <c r="E706" s="11" t="s">
        <v>7772</v>
      </c>
    </row>
    <row r="707" spans="1:5" ht="15.75" customHeight="1" x14ac:dyDescent="0.25">
      <c r="A707" s="13" t="s">
        <v>750</v>
      </c>
      <c r="B707" s="13" t="s">
        <v>3085</v>
      </c>
      <c r="C707" s="11" t="s">
        <v>5380</v>
      </c>
      <c r="D707" s="11" t="s">
        <v>7159</v>
      </c>
      <c r="E707" s="11" t="s">
        <v>7789</v>
      </c>
    </row>
    <row r="708" spans="1:5" ht="15.75" customHeight="1" x14ac:dyDescent="0.25">
      <c r="A708" s="13" t="s">
        <v>751</v>
      </c>
      <c r="B708" s="13" t="s">
        <v>3086</v>
      </c>
      <c r="C708" s="11" t="s">
        <v>5381</v>
      </c>
      <c r="D708" s="11" t="s">
        <v>6810</v>
      </c>
      <c r="E708" s="11" t="s">
        <v>7746</v>
      </c>
    </row>
    <row r="709" spans="1:5" ht="15.75" customHeight="1" x14ac:dyDescent="0.25">
      <c r="A709" s="13" t="s">
        <v>752</v>
      </c>
      <c r="B709" s="13" t="s">
        <v>3087</v>
      </c>
      <c r="C709" s="11" t="s">
        <v>5171</v>
      </c>
      <c r="D709" s="11" t="s">
        <v>7082</v>
      </c>
      <c r="E709" s="11" t="s">
        <v>7746</v>
      </c>
    </row>
    <row r="710" spans="1:5" ht="15.75" customHeight="1" x14ac:dyDescent="0.25">
      <c r="A710" s="13" t="s">
        <v>753</v>
      </c>
      <c r="B710" s="13" t="s">
        <v>3088</v>
      </c>
      <c r="C710" s="11" t="s">
        <v>5382</v>
      </c>
      <c r="D710" s="11" t="s">
        <v>7160</v>
      </c>
      <c r="E710" s="11" t="s">
        <v>7746</v>
      </c>
    </row>
    <row r="711" spans="1:5" ht="15.75" customHeight="1" x14ac:dyDescent="0.25">
      <c r="A711" s="13" t="s">
        <v>754</v>
      </c>
      <c r="B711" s="13" t="s">
        <v>3089</v>
      </c>
      <c r="C711" s="11" t="s">
        <v>5383</v>
      </c>
      <c r="D711" s="11" t="s">
        <v>7161</v>
      </c>
      <c r="E711" s="11" t="s">
        <v>7774</v>
      </c>
    </row>
    <row r="712" spans="1:5" ht="15.75" customHeight="1" x14ac:dyDescent="0.25">
      <c r="A712" s="13" t="s">
        <v>755</v>
      </c>
      <c r="B712" s="13" t="s">
        <v>3090</v>
      </c>
      <c r="C712" s="11" t="s">
        <v>5384</v>
      </c>
      <c r="D712" s="11" t="s">
        <v>7162</v>
      </c>
      <c r="E712" s="11" t="s">
        <v>7746</v>
      </c>
    </row>
    <row r="713" spans="1:5" ht="15.75" customHeight="1" x14ac:dyDescent="0.25">
      <c r="A713" s="13" t="s">
        <v>756</v>
      </c>
      <c r="B713" s="13" t="s">
        <v>3091</v>
      </c>
      <c r="C713" s="11" t="s">
        <v>5385</v>
      </c>
      <c r="D713" s="11" t="s">
        <v>7048</v>
      </c>
      <c r="E713" s="11" t="s">
        <v>7773</v>
      </c>
    </row>
    <row r="714" spans="1:5" ht="15.75" customHeight="1" x14ac:dyDescent="0.25">
      <c r="A714" s="13" t="s">
        <v>757</v>
      </c>
      <c r="B714" s="13" t="s">
        <v>3092</v>
      </c>
      <c r="C714" s="11" t="s">
        <v>5386</v>
      </c>
      <c r="D714" s="11" t="s">
        <v>7163</v>
      </c>
      <c r="E714" s="11" t="s">
        <v>7746</v>
      </c>
    </row>
    <row r="715" spans="1:5" ht="15.75" customHeight="1" x14ac:dyDescent="0.25">
      <c r="A715" s="13" t="s">
        <v>758</v>
      </c>
      <c r="B715" s="13" t="s">
        <v>3093</v>
      </c>
      <c r="C715" s="11" t="s">
        <v>5387</v>
      </c>
      <c r="D715" s="11" t="s">
        <v>7068</v>
      </c>
      <c r="E715" s="11" t="s">
        <v>7746</v>
      </c>
    </row>
    <row r="716" spans="1:5" ht="15.75" customHeight="1" x14ac:dyDescent="0.25">
      <c r="A716" s="13" t="s">
        <v>759</v>
      </c>
      <c r="B716" s="13" t="s">
        <v>3094</v>
      </c>
      <c r="C716" s="11" t="s">
        <v>4778</v>
      </c>
      <c r="D716" s="11" t="s">
        <v>7164</v>
      </c>
      <c r="E716" s="11" t="s">
        <v>7763</v>
      </c>
    </row>
    <row r="717" spans="1:5" ht="15.75" customHeight="1" x14ac:dyDescent="0.25">
      <c r="A717" s="13" t="s">
        <v>760</v>
      </c>
      <c r="B717" s="13" t="s">
        <v>3095</v>
      </c>
      <c r="C717" s="11" t="s">
        <v>5388</v>
      </c>
      <c r="D717" s="11" t="s">
        <v>6869</v>
      </c>
      <c r="E717" s="11" t="s">
        <v>7764</v>
      </c>
    </row>
    <row r="718" spans="1:5" ht="15.75" customHeight="1" x14ac:dyDescent="0.25">
      <c r="A718" s="13" t="s">
        <v>761</v>
      </c>
      <c r="B718" s="13" t="s">
        <v>3096</v>
      </c>
      <c r="C718" s="11" t="s">
        <v>5389</v>
      </c>
      <c r="D718" s="11" t="s">
        <v>7165</v>
      </c>
      <c r="E718" s="11" t="s">
        <v>7797</v>
      </c>
    </row>
    <row r="719" spans="1:5" ht="15.75" customHeight="1" x14ac:dyDescent="0.25">
      <c r="A719" s="13" t="s">
        <v>762</v>
      </c>
      <c r="B719" s="13" t="s">
        <v>3097</v>
      </c>
      <c r="C719" s="11" t="s">
        <v>5390</v>
      </c>
      <c r="D719" s="11" t="s">
        <v>7166</v>
      </c>
      <c r="E719" s="11" t="s">
        <v>7782</v>
      </c>
    </row>
    <row r="720" spans="1:5" ht="15.75" customHeight="1" x14ac:dyDescent="0.25">
      <c r="A720" s="13" t="s">
        <v>763</v>
      </c>
      <c r="B720" s="13" t="s">
        <v>3098</v>
      </c>
      <c r="C720" s="11" t="s">
        <v>5391</v>
      </c>
      <c r="D720" s="11" t="s">
        <v>7167</v>
      </c>
      <c r="E720" s="11" t="s">
        <v>7746</v>
      </c>
    </row>
    <row r="721" spans="1:5" ht="15.75" customHeight="1" x14ac:dyDescent="0.25">
      <c r="A721" s="13" t="s">
        <v>764</v>
      </c>
      <c r="B721" s="13" t="s">
        <v>3099</v>
      </c>
      <c r="C721" s="11" t="s">
        <v>5392</v>
      </c>
      <c r="D721" s="11" t="s">
        <v>7168</v>
      </c>
      <c r="E721" s="11" t="s">
        <v>7746</v>
      </c>
    </row>
    <row r="722" spans="1:5" ht="15.75" customHeight="1" x14ac:dyDescent="0.25">
      <c r="A722" s="13" t="s">
        <v>765</v>
      </c>
      <c r="B722" s="13" t="s">
        <v>3100</v>
      </c>
      <c r="C722" s="11" t="s">
        <v>5393</v>
      </c>
      <c r="D722" s="11" t="s">
        <v>6747</v>
      </c>
      <c r="E722" s="11" t="s">
        <v>7746</v>
      </c>
    </row>
    <row r="723" spans="1:5" ht="15.75" customHeight="1" x14ac:dyDescent="0.25">
      <c r="A723" s="13" t="s">
        <v>766</v>
      </c>
      <c r="B723" s="13" t="s">
        <v>3101</v>
      </c>
      <c r="C723" s="11" t="s">
        <v>5394</v>
      </c>
      <c r="D723" s="11" t="s">
        <v>6762</v>
      </c>
      <c r="E723" s="11" t="s">
        <v>7746</v>
      </c>
    </row>
    <row r="724" spans="1:5" ht="15.75" customHeight="1" x14ac:dyDescent="0.25">
      <c r="A724" s="13" t="s">
        <v>767</v>
      </c>
      <c r="B724" s="13" t="s">
        <v>3102</v>
      </c>
      <c r="C724" s="11" t="s">
        <v>5395</v>
      </c>
      <c r="D724" s="11" t="s">
        <v>7067</v>
      </c>
      <c r="E724" s="11" t="s">
        <v>7773</v>
      </c>
    </row>
    <row r="725" spans="1:5" ht="15.75" customHeight="1" x14ac:dyDescent="0.25">
      <c r="A725" s="13" t="s">
        <v>768</v>
      </c>
      <c r="B725" s="13" t="s">
        <v>3103</v>
      </c>
      <c r="C725" s="11" t="s">
        <v>5396</v>
      </c>
      <c r="D725" s="11" t="s">
        <v>7169</v>
      </c>
      <c r="E725" s="11" t="s">
        <v>7746</v>
      </c>
    </row>
    <row r="726" spans="1:5" ht="15.75" customHeight="1" x14ac:dyDescent="0.25">
      <c r="A726" s="13" t="s">
        <v>769</v>
      </c>
      <c r="B726" s="13" t="s">
        <v>3104</v>
      </c>
      <c r="C726" s="11" t="s">
        <v>5397</v>
      </c>
      <c r="D726" s="11" t="s">
        <v>6836</v>
      </c>
      <c r="E726" s="11" t="s">
        <v>7798</v>
      </c>
    </row>
    <row r="727" spans="1:5" ht="15.75" customHeight="1" x14ac:dyDescent="0.25">
      <c r="A727" s="13" t="s">
        <v>770</v>
      </c>
      <c r="B727" s="13" t="s">
        <v>3105</v>
      </c>
      <c r="C727" s="11" t="s">
        <v>4802</v>
      </c>
      <c r="D727" s="11" t="s">
        <v>6757</v>
      </c>
      <c r="E727" s="11" t="s">
        <v>7746</v>
      </c>
    </row>
    <row r="728" spans="1:5" ht="15.75" customHeight="1" x14ac:dyDescent="0.25">
      <c r="A728" s="13" t="s">
        <v>771</v>
      </c>
      <c r="B728" s="13" t="s">
        <v>3106</v>
      </c>
      <c r="C728" s="11" t="s">
        <v>5398</v>
      </c>
      <c r="D728" s="11" t="s">
        <v>6738</v>
      </c>
      <c r="E728" s="11" t="s">
        <v>7746</v>
      </c>
    </row>
    <row r="729" spans="1:5" ht="15.75" customHeight="1" x14ac:dyDescent="0.25">
      <c r="A729" s="13" t="s">
        <v>772</v>
      </c>
      <c r="B729" s="13" t="s">
        <v>3107</v>
      </c>
      <c r="C729" s="11" t="s">
        <v>5399</v>
      </c>
      <c r="D729" s="11" t="s">
        <v>6744</v>
      </c>
      <c r="E729" s="11" t="s">
        <v>7776</v>
      </c>
    </row>
    <row r="730" spans="1:5" ht="15.75" customHeight="1" x14ac:dyDescent="0.25">
      <c r="A730" s="13" t="s">
        <v>773</v>
      </c>
      <c r="B730" s="13" t="s">
        <v>3108</v>
      </c>
      <c r="C730" s="11" t="s">
        <v>5391</v>
      </c>
      <c r="D730" s="11" t="s">
        <v>7170</v>
      </c>
      <c r="E730" s="11" t="s">
        <v>7746</v>
      </c>
    </row>
    <row r="731" spans="1:5" ht="15.75" customHeight="1" x14ac:dyDescent="0.25">
      <c r="A731" s="13" t="s">
        <v>774</v>
      </c>
      <c r="B731" s="13" t="s">
        <v>3109</v>
      </c>
      <c r="C731" s="11" t="s">
        <v>5400</v>
      </c>
      <c r="D731" s="11" t="s">
        <v>7171</v>
      </c>
      <c r="E731" s="11" t="s">
        <v>7746</v>
      </c>
    </row>
    <row r="732" spans="1:5" ht="15.75" customHeight="1" x14ac:dyDescent="0.25">
      <c r="A732" s="13" t="s">
        <v>775</v>
      </c>
      <c r="B732" s="13" t="s">
        <v>3110</v>
      </c>
      <c r="C732" s="11" t="s">
        <v>5401</v>
      </c>
      <c r="D732" s="11" t="s">
        <v>6735</v>
      </c>
      <c r="E732" s="11" t="s">
        <v>7763</v>
      </c>
    </row>
    <row r="733" spans="1:5" ht="15.75" customHeight="1" x14ac:dyDescent="0.25">
      <c r="A733" s="13" t="s">
        <v>776</v>
      </c>
      <c r="B733" s="13" t="s">
        <v>3111</v>
      </c>
      <c r="C733" s="11" t="s">
        <v>5402</v>
      </c>
      <c r="D733" s="11" t="s">
        <v>6815</v>
      </c>
      <c r="E733" s="11" t="s">
        <v>7746</v>
      </c>
    </row>
    <row r="734" spans="1:5" ht="15.75" customHeight="1" x14ac:dyDescent="0.25">
      <c r="A734" s="13" t="s">
        <v>777</v>
      </c>
      <c r="B734" s="13" t="s">
        <v>3112</v>
      </c>
      <c r="C734" s="11" t="s">
        <v>5403</v>
      </c>
      <c r="D734" s="11" t="s">
        <v>7172</v>
      </c>
      <c r="E734" s="11" t="s">
        <v>7746</v>
      </c>
    </row>
    <row r="735" spans="1:5" ht="15.75" customHeight="1" x14ac:dyDescent="0.25">
      <c r="A735" s="13" t="s">
        <v>778</v>
      </c>
      <c r="B735" s="13" t="s">
        <v>3113</v>
      </c>
      <c r="C735" s="11" t="s">
        <v>4781</v>
      </c>
      <c r="D735" s="11" t="s">
        <v>7006</v>
      </c>
      <c r="E735" s="11" t="s">
        <v>7746</v>
      </c>
    </row>
    <row r="736" spans="1:5" ht="15.75" customHeight="1" x14ac:dyDescent="0.25">
      <c r="A736" s="13" t="s">
        <v>779</v>
      </c>
      <c r="B736" s="13" t="s">
        <v>3114</v>
      </c>
      <c r="C736" s="11" t="s">
        <v>5404</v>
      </c>
      <c r="D736" s="11" t="s">
        <v>6810</v>
      </c>
      <c r="E736" s="11" t="s">
        <v>7776</v>
      </c>
    </row>
    <row r="737" spans="1:5" ht="15.75" customHeight="1" x14ac:dyDescent="0.25">
      <c r="A737" s="13" t="s">
        <v>780</v>
      </c>
      <c r="B737" s="13" t="s">
        <v>3115</v>
      </c>
      <c r="C737" s="11" t="s">
        <v>5405</v>
      </c>
      <c r="D737" s="11" t="s">
        <v>6719</v>
      </c>
      <c r="E737" s="11" t="s">
        <v>7779</v>
      </c>
    </row>
    <row r="738" spans="1:5" ht="15.75" customHeight="1" x14ac:dyDescent="0.25">
      <c r="A738" s="13" t="s">
        <v>781</v>
      </c>
      <c r="B738" s="13" t="s">
        <v>3116</v>
      </c>
      <c r="C738" s="11" t="s">
        <v>5406</v>
      </c>
      <c r="D738" s="11" t="s">
        <v>6939</v>
      </c>
      <c r="E738" s="11" t="s">
        <v>7746</v>
      </c>
    </row>
    <row r="739" spans="1:5" ht="15.75" customHeight="1" x14ac:dyDescent="0.25">
      <c r="A739" s="13" t="s">
        <v>782</v>
      </c>
      <c r="B739" s="13" t="s">
        <v>3117</v>
      </c>
      <c r="C739" s="11" t="s">
        <v>5407</v>
      </c>
      <c r="D739" s="11" t="s">
        <v>6962</v>
      </c>
      <c r="E739" s="11" t="s">
        <v>7799</v>
      </c>
    </row>
    <row r="740" spans="1:5" ht="15.75" customHeight="1" x14ac:dyDescent="0.25">
      <c r="A740" s="13" t="s">
        <v>783</v>
      </c>
      <c r="B740" s="13" t="s">
        <v>3118</v>
      </c>
      <c r="C740" s="11" t="s">
        <v>5408</v>
      </c>
      <c r="D740" s="11" t="s">
        <v>7173</v>
      </c>
      <c r="E740" s="11" t="s">
        <v>7774</v>
      </c>
    </row>
    <row r="741" spans="1:5" ht="15.75" customHeight="1" x14ac:dyDescent="0.25">
      <c r="A741" s="13" t="s">
        <v>784</v>
      </c>
      <c r="B741" s="13" t="s">
        <v>3119</v>
      </c>
      <c r="C741" s="11" t="s">
        <v>5409</v>
      </c>
      <c r="D741" s="11" t="s">
        <v>7174</v>
      </c>
      <c r="E741" s="11" t="s">
        <v>7760</v>
      </c>
    </row>
    <row r="742" spans="1:5" ht="15.75" customHeight="1" x14ac:dyDescent="0.25">
      <c r="A742" s="13" t="s">
        <v>785</v>
      </c>
      <c r="B742" s="13" t="s">
        <v>3120</v>
      </c>
      <c r="C742" s="11" t="s">
        <v>5410</v>
      </c>
      <c r="D742" s="11" t="s">
        <v>6895</v>
      </c>
      <c r="E742" s="11" t="s">
        <v>7746</v>
      </c>
    </row>
    <row r="743" spans="1:5" ht="15.75" customHeight="1" x14ac:dyDescent="0.25">
      <c r="A743" s="13" t="s">
        <v>786</v>
      </c>
      <c r="B743" s="13" t="s">
        <v>3121</v>
      </c>
      <c r="C743" s="11" t="s">
        <v>5411</v>
      </c>
      <c r="D743" s="11" t="s">
        <v>6842</v>
      </c>
      <c r="E743" s="11" t="s">
        <v>7784</v>
      </c>
    </row>
    <row r="744" spans="1:5" ht="15.75" customHeight="1" x14ac:dyDescent="0.25">
      <c r="A744" s="13" t="s">
        <v>787</v>
      </c>
      <c r="B744" s="13" t="s">
        <v>3122</v>
      </c>
      <c r="C744" s="11" t="s">
        <v>5412</v>
      </c>
      <c r="D744" s="11" t="s">
        <v>7175</v>
      </c>
      <c r="E744" s="11" t="s">
        <v>7746</v>
      </c>
    </row>
    <row r="745" spans="1:5" ht="15.75" customHeight="1" x14ac:dyDescent="0.25">
      <c r="A745" s="13" t="s">
        <v>788</v>
      </c>
      <c r="B745" s="13" t="s">
        <v>3123</v>
      </c>
      <c r="C745" s="11" t="s">
        <v>4736</v>
      </c>
      <c r="D745" s="11" t="s">
        <v>7176</v>
      </c>
      <c r="E745" s="11" t="s">
        <v>7765</v>
      </c>
    </row>
    <row r="746" spans="1:5" ht="15.75" customHeight="1" x14ac:dyDescent="0.25">
      <c r="A746" s="13" t="s">
        <v>789</v>
      </c>
      <c r="B746" s="13" t="s">
        <v>3124</v>
      </c>
      <c r="C746" s="11" t="s">
        <v>5413</v>
      </c>
      <c r="D746" s="11" t="s">
        <v>7177</v>
      </c>
      <c r="E746" s="11" t="s">
        <v>7746</v>
      </c>
    </row>
    <row r="747" spans="1:5" ht="15.75" customHeight="1" x14ac:dyDescent="0.25">
      <c r="A747" s="13" t="s">
        <v>790</v>
      </c>
      <c r="B747" s="13" t="s">
        <v>3125</v>
      </c>
      <c r="C747" s="11" t="s">
        <v>5414</v>
      </c>
      <c r="D747" s="11" t="s">
        <v>6808</v>
      </c>
      <c r="E747" s="11" t="s">
        <v>7761</v>
      </c>
    </row>
    <row r="748" spans="1:5" ht="15.75" customHeight="1" x14ac:dyDescent="0.25">
      <c r="A748" s="13" t="s">
        <v>791</v>
      </c>
      <c r="B748" s="13" t="s">
        <v>3126</v>
      </c>
      <c r="C748" s="11" t="s">
        <v>5415</v>
      </c>
      <c r="D748" s="11" t="s">
        <v>7178</v>
      </c>
      <c r="E748" s="11" t="s">
        <v>7751</v>
      </c>
    </row>
    <row r="749" spans="1:5" ht="15.75" customHeight="1" x14ac:dyDescent="0.25">
      <c r="A749" s="13" t="s">
        <v>792</v>
      </c>
      <c r="B749" s="13" t="s">
        <v>3127</v>
      </c>
      <c r="C749" s="11" t="s">
        <v>5416</v>
      </c>
      <c r="D749" s="11" t="s">
        <v>6895</v>
      </c>
      <c r="E749" s="11" t="s">
        <v>7746</v>
      </c>
    </row>
    <row r="750" spans="1:5" ht="15.75" customHeight="1" x14ac:dyDescent="0.25">
      <c r="A750" s="13" t="s">
        <v>793</v>
      </c>
      <c r="B750" s="13" t="s">
        <v>3128</v>
      </c>
      <c r="C750" s="11" t="s">
        <v>5417</v>
      </c>
      <c r="D750" s="11" t="s">
        <v>6778</v>
      </c>
      <c r="E750" s="11" t="s">
        <v>7746</v>
      </c>
    </row>
    <row r="751" spans="1:5" ht="15.75" customHeight="1" x14ac:dyDescent="0.25">
      <c r="A751" s="13" t="s">
        <v>794</v>
      </c>
      <c r="B751" s="13" t="s">
        <v>3129</v>
      </c>
      <c r="C751" s="11" t="s">
        <v>5418</v>
      </c>
      <c r="D751" s="11" t="s">
        <v>6777</v>
      </c>
      <c r="E751" s="11" t="s">
        <v>7746</v>
      </c>
    </row>
    <row r="752" spans="1:5" ht="15.75" customHeight="1" x14ac:dyDescent="0.25">
      <c r="A752" s="13" t="s">
        <v>795</v>
      </c>
      <c r="B752" s="13" t="s">
        <v>3130</v>
      </c>
      <c r="C752" s="11" t="s">
        <v>5419</v>
      </c>
      <c r="D752" s="11" t="s">
        <v>6792</v>
      </c>
      <c r="E752" s="11" t="s">
        <v>7746</v>
      </c>
    </row>
    <row r="753" spans="1:5" ht="15.75" customHeight="1" x14ac:dyDescent="0.25">
      <c r="A753" s="13" t="s">
        <v>796</v>
      </c>
      <c r="B753" s="13" t="s">
        <v>3131</v>
      </c>
      <c r="C753" s="11" t="s">
        <v>5420</v>
      </c>
      <c r="D753" s="11" t="s">
        <v>6977</v>
      </c>
      <c r="E753" s="11" t="s">
        <v>7778</v>
      </c>
    </row>
    <row r="754" spans="1:5" ht="15.75" customHeight="1" x14ac:dyDescent="0.25">
      <c r="A754" s="13" t="s">
        <v>797</v>
      </c>
      <c r="B754" s="13" t="s">
        <v>3132</v>
      </c>
      <c r="C754" s="11" t="s">
        <v>5421</v>
      </c>
      <c r="D754" s="11" t="s">
        <v>7179</v>
      </c>
      <c r="E754" s="11" t="s">
        <v>7746</v>
      </c>
    </row>
    <row r="755" spans="1:5" ht="15.75" customHeight="1" x14ac:dyDescent="0.25">
      <c r="A755" s="13" t="s">
        <v>798</v>
      </c>
      <c r="B755" s="13" t="s">
        <v>3133</v>
      </c>
      <c r="C755" s="11" t="s">
        <v>5422</v>
      </c>
      <c r="D755" s="11" t="s">
        <v>7180</v>
      </c>
      <c r="E755" s="11" t="s">
        <v>7746</v>
      </c>
    </row>
    <row r="756" spans="1:5" ht="15.75" customHeight="1" x14ac:dyDescent="0.25">
      <c r="A756" s="13" t="s">
        <v>799</v>
      </c>
      <c r="B756" s="13" t="s">
        <v>3134</v>
      </c>
      <c r="C756" s="11" t="s">
        <v>5423</v>
      </c>
      <c r="D756" s="11" t="s">
        <v>7181</v>
      </c>
      <c r="E756" s="11" t="s">
        <v>7746</v>
      </c>
    </row>
    <row r="757" spans="1:5" ht="15.75" customHeight="1" x14ac:dyDescent="0.25">
      <c r="A757" s="13" t="s">
        <v>800</v>
      </c>
      <c r="B757" s="13" t="s">
        <v>3135</v>
      </c>
      <c r="C757" s="11" t="s">
        <v>5424</v>
      </c>
      <c r="D757" s="11" t="s">
        <v>7182</v>
      </c>
      <c r="E757" s="11" t="s">
        <v>7774</v>
      </c>
    </row>
    <row r="758" spans="1:5" ht="15.75" customHeight="1" x14ac:dyDescent="0.25">
      <c r="A758" s="13" t="s">
        <v>801</v>
      </c>
      <c r="B758" s="13" t="s">
        <v>3136</v>
      </c>
      <c r="C758" s="11" t="s">
        <v>5425</v>
      </c>
      <c r="D758" s="11" t="s">
        <v>7183</v>
      </c>
      <c r="E758" s="11" t="s">
        <v>7800</v>
      </c>
    </row>
    <row r="759" spans="1:5" ht="15.75" customHeight="1" x14ac:dyDescent="0.25">
      <c r="A759" s="13" t="s">
        <v>802</v>
      </c>
      <c r="B759" s="13" t="s">
        <v>3137</v>
      </c>
      <c r="C759" s="11" t="s">
        <v>5426</v>
      </c>
      <c r="D759" s="11" t="s">
        <v>6863</v>
      </c>
      <c r="E759" s="11" t="s">
        <v>7746</v>
      </c>
    </row>
    <row r="760" spans="1:5" ht="15.75" customHeight="1" x14ac:dyDescent="0.25">
      <c r="A760" s="13" t="s">
        <v>803</v>
      </c>
      <c r="B760" s="13" t="s">
        <v>3138</v>
      </c>
      <c r="C760" s="11" t="s">
        <v>5427</v>
      </c>
      <c r="D760" s="11" t="s">
        <v>7184</v>
      </c>
      <c r="E760" s="11" t="s">
        <v>7746</v>
      </c>
    </row>
    <row r="761" spans="1:5" ht="15.75" customHeight="1" x14ac:dyDescent="0.25">
      <c r="A761" s="13" t="s">
        <v>804</v>
      </c>
      <c r="B761" s="13" t="s">
        <v>3139</v>
      </c>
      <c r="C761" s="11" t="s">
        <v>5428</v>
      </c>
      <c r="D761" s="11" t="s">
        <v>7185</v>
      </c>
      <c r="E761" s="11" t="s">
        <v>7784</v>
      </c>
    </row>
    <row r="762" spans="1:5" ht="15.75" customHeight="1" x14ac:dyDescent="0.25">
      <c r="A762" s="13" t="s">
        <v>805</v>
      </c>
      <c r="B762" s="13" t="s">
        <v>3140</v>
      </c>
      <c r="C762" s="11" t="s">
        <v>5429</v>
      </c>
      <c r="D762" s="11" t="s">
        <v>7050</v>
      </c>
      <c r="E762" s="11" t="s">
        <v>7746</v>
      </c>
    </row>
    <row r="763" spans="1:5" ht="15.75" customHeight="1" x14ac:dyDescent="0.25">
      <c r="A763" s="13" t="s">
        <v>806</v>
      </c>
      <c r="B763" s="13" t="s">
        <v>3141</v>
      </c>
      <c r="C763" s="11" t="s">
        <v>5430</v>
      </c>
      <c r="D763" s="11" t="s">
        <v>6915</v>
      </c>
      <c r="E763" s="11" t="s">
        <v>7746</v>
      </c>
    </row>
    <row r="764" spans="1:5" ht="15.75" customHeight="1" x14ac:dyDescent="0.25">
      <c r="A764" s="13" t="s">
        <v>807</v>
      </c>
      <c r="B764" s="13" t="s">
        <v>3142</v>
      </c>
      <c r="C764" s="11" t="s">
        <v>5431</v>
      </c>
      <c r="D764" s="11" t="s">
        <v>6750</v>
      </c>
      <c r="E764" s="11" t="s">
        <v>7746</v>
      </c>
    </row>
    <row r="765" spans="1:5" ht="15.75" customHeight="1" x14ac:dyDescent="0.25">
      <c r="A765" s="13" t="s">
        <v>808</v>
      </c>
      <c r="B765" s="13" t="s">
        <v>3143</v>
      </c>
      <c r="C765" s="11" t="s">
        <v>5432</v>
      </c>
      <c r="D765" s="11" t="s">
        <v>6735</v>
      </c>
      <c r="E765" s="11" t="s">
        <v>7748</v>
      </c>
    </row>
    <row r="766" spans="1:5" ht="15.75" customHeight="1" x14ac:dyDescent="0.25">
      <c r="A766" s="13" t="s">
        <v>809</v>
      </c>
      <c r="B766" s="13" t="s">
        <v>3144</v>
      </c>
      <c r="C766" s="11" t="s">
        <v>5433</v>
      </c>
      <c r="D766" s="11" t="s">
        <v>7025</v>
      </c>
      <c r="E766" s="11" t="s">
        <v>7765</v>
      </c>
    </row>
    <row r="767" spans="1:5" ht="15.75" customHeight="1" x14ac:dyDescent="0.25">
      <c r="A767" s="13" t="s">
        <v>810</v>
      </c>
      <c r="B767" s="13" t="s">
        <v>3145</v>
      </c>
      <c r="C767" s="11" t="s">
        <v>5434</v>
      </c>
      <c r="D767" s="11" t="s">
        <v>6910</v>
      </c>
      <c r="E767" s="11" t="s">
        <v>7751</v>
      </c>
    </row>
    <row r="768" spans="1:5" ht="15.75" customHeight="1" x14ac:dyDescent="0.25">
      <c r="A768" s="13" t="s">
        <v>811</v>
      </c>
      <c r="B768" s="13" t="s">
        <v>3146</v>
      </c>
      <c r="C768" s="11" t="s">
        <v>5435</v>
      </c>
      <c r="D768" s="11" t="s">
        <v>7094</v>
      </c>
      <c r="E768" s="11" t="s">
        <v>7748</v>
      </c>
    </row>
    <row r="769" spans="1:5" ht="15.75" customHeight="1" x14ac:dyDescent="0.25">
      <c r="A769" s="13" t="s">
        <v>812</v>
      </c>
      <c r="B769" s="13" t="s">
        <v>3147</v>
      </c>
      <c r="C769" s="11" t="s">
        <v>5436</v>
      </c>
      <c r="D769" s="11" t="s">
        <v>7186</v>
      </c>
      <c r="E769" s="11" t="s">
        <v>7746</v>
      </c>
    </row>
    <row r="770" spans="1:5" ht="15.75" customHeight="1" x14ac:dyDescent="0.25">
      <c r="A770" s="13" t="s">
        <v>813</v>
      </c>
      <c r="B770" s="13" t="s">
        <v>3148</v>
      </c>
      <c r="C770" s="11" t="s">
        <v>5437</v>
      </c>
      <c r="D770" s="11" t="s">
        <v>6941</v>
      </c>
      <c r="E770" s="11" t="s">
        <v>7746</v>
      </c>
    </row>
    <row r="771" spans="1:5" ht="15.75" customHeight="1" x14ac:dyDescent="0.25">
      <c r="A771" s="13" t="s">
        <v>814</v>
      </c>
      <c r="B771" s="13" t="s">
        <v>3149</v>
      </c>
      <c r="C771" s="11" t="s">
        <v>5438</v>
      </c>
      <c r="D771" s="11" t="s">
        <v>6960</v>
      </c>
      <c r="E771" s="11" t="s">
        <v>7746</v>
      </c>
    </row>
    <row r="772" spans="1:5" ht="15.75" customHeight="1" x14ac:dyDescent="0.25">
      <c r="A772" s="13" t="s">
        <v>815</v>
      </c>
      <c r="B772" s="13" t="s">
        <v>3150</v>
      </c>
      <c r="C772" s="11" t="s">
        <v>5439</v>
      </c>
      <c r="D772" s="11" t="s">
        <v>6720</v>
      </c>
      <c r="E772" s="11" t="s">
        <v>7745</v>
      </c>
    </row>
    <row r="773" spans="1:5" ht="15.75" customHeight="1" x14ac:dyDescent="0.25">
      <c r="A773" s="13" t="s">
        <v>816</v>
      </c>
      <c r="B773" s="13" t="s">
        <v>3151</v>
      </c>
      <c r="C773" s="11" t="s">
        <v>5440</v>
      </c>
      <c r="D773" s="11" t="s">
        <v>6842</v>
      </c>
      <c r="E773" s="11" t="s">
        <v>7746</v>
      </c>
    </row>
    <row r="774" spans="1:5" ht="15.75" customHeight="1" x14ac:dyDescent="0.25">
      <c r="A774" s="13" t="s">
        <v>817</v>
      </c>
      <c r="B774" s="13" t="s">
        <v>3152</v>
      </c>
      <c r="C774" s="11" t="s">
        <v>5441</v>
      </c>
      <c r="D774" s="11" t="s">
        <v>6854</v>
      </c>
      <c r="E774" s="11" t="s">
        <v>7746</v>
      </c>
    </row>
    <row r="775" spans="1:5" ht="15.75" customHeight="1" x14ac:dyDescent="0.25">
      <c r="A775" s="13" t="s">
        <v>818</v>
      </c>
      <c r="B775" s="13" t="s">
        <v>3153</v>
      </c>
      <c r="C775" s="11" t="s">
        <v>5442</v>
      </c>
      <c r="D775" s="11" t="s">
        <v>6895</v>
      </c>
      <c r="E775" s="11" t="s">
        <v>7746</v>
      </c>
    </row>
    <row r="776" spans="1:5" ht="15.75" customHeight="1" x14ac:dyDescent="0.25">
      <c r="A776" s="13" t="s">
        <v>819</v>
      </c>
      <c r="B776" s="13" t="s">
        <v>3154</v>
      </c>
      <c r="C776" s="11" t="s">
        <v>5443</v>
      </c>
      <c r="D776" s="11" t="s">
        <v>6897</v>
      </c>
      <c r="E776" s="11" t="s">
        <v>7774</v>
      </c>
    </row>
    <row r="777" spans="1:5" ht="15.75" customHeight="1" x14ac:dyDescent="0.25">
      <c r="A777" s="13" t="s">
        <v>820</v>
      </c>
      <c r="B777" s="13" t="s">
        <v>3155</v>
      </c>
      <c r="C777" s="11" t="s">
        <v>5444</v>
      </c>
      <c r="D777" s="11" t="s">
        <v>7187</v>
      </c>
      <c r="E777" s="11" t="s">
        <v>7759</v>
      </c>
    </row>
    <row r="778" spans="1:5" ht="15.75" customHeight="1" x14ac:dyDescent="0.25">
      <c r="A778" s="13" t="s">
        <v>821</v>
      </c>
      <c r="B778" s="13" t="s">
        <v>3156</v>
      </c>
      <c r="C778" s="11" t="s">
        <v>4783</v>
      </c>
      <c r="D778" s="11" t="s">
        <v>7188</v>
      </c>
      <c r="E778" s="11" t="s">
        <v>7759</v>
      </c>
    </row>
    <row r="779" spans="1:5" ht="15.75" customHeight="1" x14ac:dyDescent="0.25">
      <c r="A779" s="13" t="s">
        <v>822</v>
      </c>
      <c r="B779" s="13" t="s">
        <v>3157</v>
      </c>
      <c r="C779" s="11" t="s">
        <v>5445</v>
      </c>
      <c r="D779" s="11" t="s">
        <v>7189</v>
      </c>
      <c r="E779" s="11" t="s">
        <v>7746</v>
      </c>
    </row>
    <row r="780" spans="1:5" ht="15.75" customHeight="1" x14ac:dyDescent="0.25">
      <c r="A780" s="13" t="s">
        <v>823</v>
      </c>
      <c r="B780" s="13" t="s">
        <v>3158</v>
      </c>
      <c r="C780" s="11" t="s">
        <v>5446</v>
      </c>
      <c r="D780" s="11" t="s">
        <v>6883</v>
      </c>
      <c r="E780" s="11" t="s">
        <v>7746</v>
      </c>
    </row>
    <row r="781" spans="1:5" ht="15.75" customHeight="1" x14ac:dyDescent="0.25">
      <c r="A781" s="13" t="s">
        <v>824</v>
      </c>
      <c r="B781" s="13" t="s">
        <v>3159</v>
      </c>
      <c r="C781" s="11" t="s">
        <v>5447</v>
      </c>
      <c r="D781" s="11" t="s">
        <v>6810</v>
      </c>
      <c r="E781" s="11" t="s">
        <v>7746</v>
      </c>
    </row>
    <row r="782" spans="1:5" ht="15.75" customHeight="1" x14ac:dyDescent="0.25">
      <c r="A782" s="13" t="s">
        <v>825</v>
      </c>
      <c r="B782" s="13" t="s">
        <v>3160</v>
      </c>
      <c r="C782" s="11" t="s">
        <v>5448</v>
      </c>
      <c r="D782" s="11" t="s">
        <v>7111</v>
      </c>
      <c r="E782" s="11" t="s">
        <v>7765</v>
      </c>
    </row>
    <row r="783" spans="1:5" ht="15.75" customHeight="1" x14ac:dyDescent="0.25">
      <c r="A783" s="13" t="s">
        <v>826</v>
      </c>
      <c r="B783" s="13" t="s">
        <v>3161</v>
      </c>
      <c r="C783" s="11" t="s">
        <v>5342</v>
      </c>
      <c r="D783" s="11" t="s">
        <v>7190</v>
      </c>
      <c r="E783" s="11" t="s">
        <v>7746</v>
      </c>
    </row>
    <row r="784" spans="1:5" ht="15.75" customHeight="1" x14ac:dyDescent="0.25">
      <c r="A784" s="13" t="s">
        <v>827</v>
      </c>
      <c r="B784" s="13" t="s">
        <v>3162</v>
      </c>
      <c r="C784" s="11" t="s">
        <v>5449</v>
      </c>
      <c r="D784" s="11" t="s">
        <v>6802</v>
      </c>
      <c r="E784" s="11" t="s">
        <v>7749</v>
      </c>
    </row>
    <row r="785" spans="1:5" ht="15.75" customHeight="1" x14ac:dyDescent="0.25">
      <c r="A785" s="13" t="s">
        <v>828</v>
      </c>
      <c r="B785" s="13" t="s">
        <v>3163</v>
      </c>
      <c r="C785" s="11" t="s">
        <v>5450</v>
      </c>
      <c r="D785" s="11" t="s">
        <v>7191</v>
      </c>
      <c r="E785" s="11" t="s">
        <v>7746</v>
      </c>
    </row>
    <row r="786" spans="1:5" ht="15.75" customHeight="1" x14ac:dyDescent="0.25">
      <c r="A786" s="13" t="s">
        <v>829</v>
      </c>
      <c r="B786" s="13" t="s">
        <v>3164</v>
      </c>
      <c r="C786" s="11" t="s">
        <v>5451</v>
      </c>
      <c r="D786" s="11" t="s">
        <v>7192</v>
      </c>
      <c r="E786" s="11" t="s">
        <v>7801</v>
      </c>
    </row>
    <row r="787" spans="1:5" ht="15.75" customHeight="1" x14ac:dyDescent="0.25">
      <c r="A787" s="13" t="s">
        <v>830</v>
      </c>
      <c r="B787" s="13" t="s">
        <v>3165</v>
      </c>
      <c r="C787" s="11" t="s">
        <v>5452</v>
      </c>
      <c r="D787" s="11" t="s">
        <v>7193</v>
      </c>
      <c r="E787" s="11" t="s">
        <v>7760</v>
      </c>
    </row>
    <row r="788" spans="1:5" ht="15.75" customHeight="1" x14ac:dyDescent="0.25">
      <c r="A788" s="13" t="s">
        <v>831</v>
      </c>
      <c r="B788" s="13" t="s">
        <v>3166</v>
      </c>
      <c r="C788" s="11" t="s">
        <v>5453</v>
      </c>
      <c r="D788" s="11" t="s">
        <v>7194</v>
      </c>
      <c r="E788" s="11" t="s">
        <v>7746</v>
      </c>
    </row>
    <row r="789" spans="1:5" ht="15.75" customHeight="1" x14ac:dyDescent="0.25">
      <c r="A789" s="13" t="s">
        <v>832</v>
      </c>
      <c r="B789" s="13" t="s">
        <v>3167</v>
      </c>
      <c r="C789" s="11" t="s">
        <v>4754</v>
      </c>
      <c r="D789" s="11" t="s">
        <v>6757</v>
      </c>
      <c r="E789" s="11" t="s">
        <v>7769</v>
      </c>
    </row>
    <row r="790" spans="1:5" ht="15.75" customHeight="1" x14ac:dyDescent="0.25">
      <c r="A790" s="13" t="s">
        <v>833</v>
      </c>
      <c r="B790" s="13" t="s">
        <v>3168</v>
      </c>
      <c r="C790" s="11" t="s">
        <v>5454</v>
      </c>
      <c r="D790" s="11" t="s">
        <v>7195</v>
      </c>
      <c r="E790" s="11" t="s">
        <v>7746</v>
      </c>
    </row>
    <row r="791" spans="1:5" ht="15.75" customHeight="1" x14ac:dyDescent="0.25">
      <c r="A791" s="13" t="s">
        <v>834</v>
      </c>
      <c r="B791" s="13" t="s">
        <v>3169</v>
      </c>
      <c r="C791" s="11" t="s">
        <v>5455</v>
      </c>
      <c r="D791" s="11" t="s">
        <v>6989</v>
      </c>
      <c r="E791" s="11" t="s">
        <v>7746</v>
      </c>
    </row>
    <row r="792" spans="1:5" ht="15.75" customHeight="1" x14ac:dyDescent="0.25">
      <c r="A792" s="13" t="s">
        <v>835</v>
      </c>
      <c r="B792" s="13" t="s">
        <v>3170</v>
      </c>
      <c r="C792" s="11" t="s">
        <v>5456</v>
      </c>
      <c r="D792" s="11" t="s">
        <v>6801</v>
      </c>
      <c r="E792" s="11" t="s">
        <v>7757</v>
      </c>
    </row>
    <row r="793" spans="1:5" ht="15.75" customHeight="1" x14ac:dyDescent="0.25">
      <c r="A793" s="13" t="s">
        <v>836</v>
      </c>
      <c r="B793" s="13" t="s">
        <v>3171</v>
      </c>
      <c r="C793" s="11" t="s">
        <v>5457</v>
      </c>
      <c r="D793" s="11" t="s">
        <v>7196</v>
      </c>
      <c r="E793" s="11" t="s">
        <v>7746</v>
      </c>
    </row>
    <row r="794" spans="1:5" ht="15.75" customHeight="1" x14ac:dyDescent="0.25">
      <c r="A794" s="13" t="s">
        <v>837</v>
      </c>
      <c r="B794" s="13" t="s">
        <v>3172</v>
      </c>
      <c r="C794" s="11" t="s">
        <v>5458</v>
      </c>
      <c r="D794" s="11" t="s">
        <v>7197</v>
      </c>
      <c r="E794" s="11" t="s">
        <v>7746</v>
      </c>
    </row>
    <row r="795" spans="1:5" ht="15.75" customHeight="1" x14ac:dyDescent="0.25">
      <c r="A795" s="13" t="s">
        <v>838</v>
      </c>
      <c r="B795" s="13" t="s">
        <v>3173</v>
      </c>
      <c r="C795" s="11" t="s">
        <v>5459</v>
      </c>
      <c r="D795" s="11" t="s">
        <v>7198</v>
      </c>
      <c r="E795" s="11" t="s">
        <v>7746</v>
      </c>
    </row>
    <row r="796" spans="1:5" ht="15.75" customHeight="1" x14ac:dyDescent="0.25">
      <c r="A796" s="13" t="s">
        <v>839</v>
      </c>
      <c r="B796" s="13" t="s">
        <v>3174</v>
      </c>
      <c r="C796" s="11" t="s">
        <v>5460</v>
      </c>
      <c r="D796" s="11" t="s">
        <v>6870</v>
      </c>
      <c r="E796" s="11" t="s">
        <v>7746</v>
      </c>
    </row>
    <row r="797" spans="1:5" ht="15.75" customHeight="1" x14ac:dyDescent="0.25">
      <c r="A797" s="13" t="s">
        <v>840</v>
      </c>
      <c r="B797" s="13" t="s">
        <v>3175</v>
      </c>
      <c r="C797" s="11" t="s">
        <v>5461</v>
      </c>
      <c r="D797" s="11" t="s">
        <v>7199</v>
      </c>
      <c r="E797" s="11" t="s">
        <v>7760</v>
      </c>
    </row>
    <row r="798" spans="1:5" ht="15.75" customHeight="1" x14ac:dyDescent="0.25">
      <c r="A798" s="13" t="s">
        <v>841</v>
      </c>
      <c r="B798" s="13" t="s">
        <v>3176</v>
      </c>
      <c r="C798" s="11" t="s">
        <v>5462</v>
      </c>
      <c r="D798" s="11" t="s">
        <v>7200</v>
      </c>
      <c r="E798" s="11" t="s">
        <v>7788</v>
      </c>
    </row>
    <row r="799" spans="1:5" ht="15.75" customHeight="1" x14ac:dyDescent="0.25">
      <c r="A799" s="13" t="s">
        <v>842</v>
      </c>
      <c r="B799" s="13" t="s">
        <v>3177</v>
      </c>
      <c r="C799" s="11" t="s">
        <v>5463</v>
      </c>
      <c r="D799" s="11" t="s">
        <v>7201</v>
      </c>
      <c r="E799" s="11" t="s">
        <v>7746</v>
      </c>
    </row>
    <row r="800" spans="1:5" ht="15.75" customHeight="1" x14ac:dyDescent="0.25">
      <c r="A800" s="13" t="s">
        <v>843</v>
      </c>
      <c r="B800" s="13" t="s">
        <v>3178</v>
      </c>
      <c r="C800" s="11" t="s">
        <v>5180</v>
      </c>
      <c r="D800" s="11" t="s">
        <v>6817</v>
      </c>
      <c r="E800" s="11" t="s">
        <v>7751</v>
      </c>
    </row>
    <row r="801" spans="1:5" ht="15.75" customHeight="1" x14ac:dyDescent="0.25">
      <c r="A801" s="13" t="s">
        <v>844</v>
      </c>
      <c r="B801" s="13" t="s">
        <v>3179</v>
      </c>
      <c r="C801" s="11" t="s">
        <v>5464</v>
      </c>
      <c r="D801" s="11" t="s">
        <v>6870</v>
      </c>
      <c r="E801" s="11" t="s">
        <v>7765</v>
      </c>
    </row>
    <row r="802" spans="1:5" ht="15.75" customHeight="1" x14ac:dyDescent="0.25">
      <c r="A802" s="13" t="s">
        <v>845</v>
      </c>
      <c r="B802" s="13" t="s">
        <v>3180</v>
      </c>
      <c r="C802" s="11" t="s">
        <v>5465</v>
      </c>
      <c r="D802" s="11" t="s">
        <v>7202</v>
      </c>
      <c r="E802" s="11" t="s">
        <v>7757</v>
      </c>
    </row>
    <row r="803" spans="1:5" ht="15.75" customHeight="1" x14ac:dyDescent="0.25">
      <c r="A803" s="13" t="s">
        <v>846</v>
      </c>
      <c r="B803" s="13" t="s">
        <v>3181</v>
      </c>
      <c r="C803" s="11" t="s">
        <v>5466</v>
      </c>
      <c r="D803" s="11" t="s">
        <v>7203</v>
      </c>
      <c r="E803" s="11" t="s">
        <v>7746</v>
      </c>
    </row>
    <row r="804" spans="1:5" ht="15.75" customHeight="1" x14ac:dyDescent="0.25">
      <c r="A804" s="13" t="s">
        <v>847</v>
      </c>
      <c r="B804" s="13" t="s">
        <v>3182</v>
      </c>
      <c r="C804" s="11" t="s">
        <v>4979</v>
      </c>
      <c r="D804" s="11" t="s">
        <v>7021</v>
      </c>
      <c r="E804" s="11" t="s">
        <v>7746</v>
      </c>
    </row>
    <row r="805" spans="1:5" ht="15.75" customHeight="1" x14ac:dyDescent="0.25">
      <c r="A805" s="13" t="s">
        <v>848</v>
      </c>
      <c r="B805" s="13" t="s">
        <v>3183</v>
      </c>
      <c r="C805" s="11" t="s">
        <v>5467</v>
      </c>
      <c r="D805" s="11" t="s">
        <v>7021</v>
      </c>
      <c r="E805" s="11" t="s">
        <v>7746</v>
      </c>
    </row>
    <row r="806" spans="1:5" ht="15.75" customHeight="1" x14ac:dyDescent="0.25">
      <c r="A806" s="13" t="s">
        <v>849</v>
      </c>
      <c r="B806" s="13" t="s">
        <v>3184</v>
      </c>
      <c r="C806" s="11" t="s">
        <v>5468</v>
      </c>
      <c r="D806" s="11" t="s">
        <v>7204</v>
      </c>
      <c r="E806" s="11" t="s">
        <v>7746</v>
      </c>
    </row>
    <row r="807" spans="1:5" ht="15.75" customHeight="1" x14ac:dyDescent="0.25">
      <c r="A807" s="13" t="s">
        <v>850</v>
      </c>
      <c r="B807" s="13" t="s">
        <v>3185</v>
      </c>
      <c r="C807" s="11" t="s">
        <v>5469</v>
      </c>
      <c r="D807" s="11" t="s">
        <v>6726</v>
      </c>
      <c r="E807" s="11" t="s">
        <v>7746</v>
      </c>
    </row>
    <row r="808" spans="1:5" ht="15.75" customHeight="1" x14ac:dyDescent="0.25">
      <c r="A808" s="13" t="s">
        <v>851</v>
      </c>
      <c r="B808" s="13" t="s">
        <v>3186</v>
      </c>
      <c r="C808" s="11" t="s">
        <v>5470</v>
      </c>
      <c r="D808" s="11" t="s">
        <v>7205</v>
      </c>
      <c r="E808" s="11" t="s">
        <v>7746</v>
      </c>
    </row>
    <row r="809" spans="1:5" ht="15.75" customHeight="1" x14ac:dyDescent="0.25">
      <c r="A809" s="13" t="s">
        <v>852</v>
      </c>
      <c r="B809" s="13" t="s">
        <v>3187</v>
      </c>
      <c r="C809" s="11" t="s">
        <v>5471</v>
      </c>
      <c r="D809" s="11" t="s">
        <v>6929</v>
      </c>
      <c r="E809" s="11" t="s">
        <v>7745</v>
      </c>
    </row>
    <row r="810" spans="1:5" ht="15.75" customHeight="1" x14ac:dyDescent="0.25">
      <c r="A810" s="13" t="s">
        <v>853</v>
      </c>
      <c r="B810" s="13" t="s">
        <v>3188</v>
      </c>
      <c r="C810" s="11" t="s">
        <v>5472</v>
      </c>
      <c r="D810" s="11" t="s">
        <v>7187</v>
      </c>
      <c r="E810" s="11" t="s">
        <v>7760</v>
      </c>
    </row>
    <row r="811" spans="1:5" ht="15.75" customHeight="1" x14ac:dyDescent="0.25">
      <c r="A811" s="13" t="s">
        <v>854</v>
      </c>
      <c r="B811" s="13" t="s">
        <v>3189</v>
      </c>
      <c r="C811" s="11" t="s">
        <v>5473</v>
      </c>
      <c r="D811" s="11" t="s">
        <v>6720</v>
      </c>
      <c r="E811" s="11" t="s">
        <v>7756</v>
      </c>
    </row>
    <row r="812" spans="1:5" ht="15.75" customHeight="1" x14ac:dyDescent="0.25">
      <c r="A812" s="13" t="s">
        <v>855</v>
      </c>
      <c r="B812" s="13" t="s">
        <v>3190</v>
      </c>
      <c r="C812" s="11" t="s">
        <v>5474</v>
      </c>
      <c r="D812" s="11" t="s">
        <v>6823</v>
      </c>
      <c r="E812" s="11" t="s">
        <v>7746</v>
      </c>
    </row>
    <row r="813" spans="1:5" ht="15.75" customHeight="1" x14ac:dyDescent="0.25">
      <c r="A813" s="13" t="s">
        <v>856</v>
      </c>
      <c r="B813" s="13" t="s">
        <v>3191</v>
      </c>
      <c r="C813" s="11" t="s">
        <v>5099</v>
      </c>
      <c r="D813" s="11" t="s">
        <v>7206</v>
      </c>
      <c r="E813" s="11" t="s">
        <v>7746</v>
      </c>
    </row>
    <row r="814" spans="1:5" ht="15.75" customHeight="1" x14ac:dyDescent="0.25">
      <c r="A814" s="13" t="s">
        <v>857</v>
      </c>
      <c r="B814" s="13" t="s">
        <v>3192</v>
      </c>
      <c r="C814" s="11" t="s">
        <v>5475</v>
      </c>
      <c r="D814" s="11" t="s">
        <v>7092</v>
      </c>
      <c r="E814" s="11" t="s">
        <v>7746</v>
      </c>
    </row>
    <row r="815" spans="1:5" ht="15.75" customHeight="1" x14ac:dyDescent="0.25">
      <c r="A815" s="13" t="s">
        <v>858</v>
      </c>
      <c r="B815" s="13" t="s">
        <v>3193</v>
      </c>
      <c r="C815" s="11" t="s">
        <v>5476</v>
      </c>
      <c r="D815" s="11" t="s">
        <v>7106</v>
      </c>
      <c r="E815" s="11" t="s">
        <v>7752</v>
      </c>
    </row>
    <row r="816" spans="1:5" ht="15.75" customHeight="1" x14ac:dyDescent="0.25">
      <c r="A816" s="13" t="s">
        <v>859</v>
      </c>
      <c r="B816" s="13" t="s">
        <v>3194</v>
      </c>
      <c r="C816" s="11" t="s">
        <v>5477</v>
      </c>
      <c r="D816" s="11" t="s">
        <v>7207</v>
      </c>
      <c r="E816" s="11" t="s">
        <v>7746</v>
      </c>
    </row>
    <row r="817" spans="1:5" ht="15.75" customHeight="1" x14ac:dyDescent="0.25">
      <c r="A817" s="13" t="s">
        <v>860</v>
      </c>
      <c r="B817" s="13" t="s">
        <v>3195</v>
      </c>
      <c r="C817" s="11" t="s">
        <v>5478</v>
      </c>
      <c r="D817" s="11" t="s">
        <v>7154</v>
      </c>
      <c r="E817" s="11" t="s">
        <v>7746</v>
      </c>
    </row>
    <row r="818" spans="1:5" ht="15.75" customHeight="1" x14ac:dyDescent="0.25">
      <c r="A818" s="13" t="s">
        <v>861</v>
      </c>
      <c r="B818" s="13" t="s">
        <v>3196</v>
      </c>
      <c r="C818" s="11" t="s">
        <v>5479</v>
      </c>
      <c r="D818" s="11" t="s">
        <v>7208</v>
      </c>
      <c r="E818" s="11" t="s">
        <v>7776</v>
      </c>
    </row>
    <row r="819" spans="1:5" ht="15.75" customHeight="1" x14ac:dyDescent="0.25">
      <c r="A819" s="13" t="s">
        <v>862</v>
      </c>
      <c r="B819" s="13" t="s">
        <v>3197</v>
      </c>
      <c r="C819" s="11" t="s">
        <v>5009</v>
      </c>
      <c r="D819" s="11" t="s">
        <v>6994</v>
      </c>
      <c r="E819" s="11" t="s">
        <v>7746</v>
      </c>
    </row>
    <row r="820" spans="1:5" ht="15.75" customHeight="1" x14ac:dyDescent="0.25">
      <c r="A820" s="13" t="s">
        <v>863</v>
      </c>
      <c r="B820" s="13" t="s">
        <v>3198</v>
      </c>
      <c r="C820" s="11" t="s">
        <v>5480</v>
      </c>
      <c r="D820" s="11" t="s">
        <v>7209</v>
      </c>
      <c r="E820" s="11" t="s">
        <v>7746</v>
      </c>
    </row>
    <row r="821" spans="1:5" ht="15.75" customHeight="1" x14ac:dyDescent="0.25">
      <c r="A821" s="13" t="s">
        <v>864</v>
      </c>
      <c r="B821" s="13" t="s">
        <v>3199</v>
      </c>
      <c r="C821" s="11" t="s">
        <v>5481</v>
      </c>
      <c r="D821" s="11" t="s">
        <v>7099</v>
      </c>
      <c r="E821" s="11" t="s">
        <v>7746</v>
      </c>
    </row>
    <row r="822" spans="1:5" ht="15.75" customHeight="1" x14ac:dyDescent="0.25">
      <c r="A822" s="13" t="s">
        <v>865</v>
      </c>
      <c r="B822" s="13" t="s">
        <v>3200</v>
      </c>
      <c r="C822" s="11" t="s">
        <v>5482</v>
      </c>
      <c r="D822" s="11" t="s">
        <v>7210</v>
      </c>
      <c r="E822" s="11" t="s">
        <v>7764</v>
      </c>
    </row>
    <row r="823" spans="1:5" ht="15.75" customHeight="1" x14ac:dyDescent="0.25">
      <c r="A823" s="13" t="s">
        <v>866</v>
      </c>
      <c r="B823" s="13" t="s">
        <v>3201</v>
      </c>
      <c r="C823" s="11" t="s">
        <v>5483</v>
      </c>
      <c r="D823" s="11" t="s">
        <v>6761</v>
      </c>
      <c r="E823" s="11" t="s">
        <v>7777</v>
      </c>
    </row>
    <row r="824" spans="1:5" ht="15.75" customHeight="1" x14ac:dyDescent="0.25">
      <c r="A824" s="13" t="s">
        <v>867</v>
      </c>
      <c r="B824" s="13" t="s">
        <v>3202</v>
      </c>
      <c r="C824" s="11" t="s">
        <v>5484</v>
      </c>
      <c r="D824" s="11" t="s">
        <v>6756</v>
      </c>
      <c r="E824" s="11" t="s">
        <v>7746</v>
      </c>
    </row>
    <row r="825" spans="1:5" ht="15.75" customHeight="1" x14ac:dyDescent="0.25">
      <c r="A825" s="13" t="s">
        <v>868</v>
      </c>
      <c r="B825" s="13" t="s">
        <v>3203</v>
      </c>
      <c r="C825" s="11" t="s">
        <v>5364</v>
      </c>
      <c r="D825" s="11" t="s">
        <v>7211</v>
      </c>
      <c r="E825" s="11" t="s">
        <v>7746</v>
      </c>
    </row>
    <row r="826" spans="1:5" ht="15.75" customHeight="1" x14ac:dyDescent="0.25">
      <c r="A826" s="13" t="s">
        <v>869</v>
      </c>
      <c r="B826" s="13" t="s">
        <v>3204</v>
      </c>
      <c r="C826" s="11" t="s">
        <v>5485</v>
      </c>
      <c r="D826" s="11" t="s">
        <v>6895</v>
      </c>
      <c r="E826" s="11" t="s">
        <v>7757</v>
      </c>
    </row>
    <row r="827" spans="1:5" ht="15.75" customHeight="1" x14ac:dyDescent="0.25">
      <c r="A827" s="13" t="s">
        <v>870</v>
      </c>
      <c r="B827" s="13" t="s">
        <v>3205</v>
      </c>
      <c r="C827" s="11" t="s">
        <v>5486</v>
      </c>
      <c r="D827" s="11" t="s">
        <v>6791</v>
      </c>
      <c r="E827" s="11" t="s">
        <v>7752</v>
      </c>
    </row>
    <row r="828" spans="1:5" ht="15.75" customHeight="1" x14ac:dyDescent="0.25">
      <c r="A828" s="13" t="s">
        <v>871</v>
      </c>
      <c r="B828" s="13" t="s">
        <v>3206</v>
      </c>
      <c r="C828" s="11" t="s">
        <v>5487</v>
      </c>
      <c r="D828" s="11" t="s">
        <v>7212</v>
      </c>
      <c r="E828" s="11" t="s">
        <v>7746</v>
      </c>
    </row>
    <row r="829" spans="1:5" ht="15.75" customHeight="1" x14ac:dyDescent="0.25">
      <c r="A829" s="13" t="s">
        <v>872</v>
      </c>
      <c r="B829" s="13" t="s">
        <v>3207</v>
      </c>
      <c r="C829" s="11" t="s">
        <v>5180</v>
      </c>
      <c r="D829" s="11" t="s">
        <v>7213</v>
      </c>
      <c r="E829" s="11" t="s">
        <v>7760</v>
      </c>
    </row>
    <row r="830" spans="1:5" ht="15.75" customHeight="1" x14ac:dyDescent="0.25">
      <c r="A830" s="13" t="s">
        <v>873</v>
      </c>
      <c r="B830" s="13" t="s">
        <v>3208</v>
      </c>
      <c r="C830" s="11" t="s">
        <v>5196</v>
      </c>
      <c r="D830" s="11" t="s">
        <v>7214</v>
      </c>
      <c r="E830" s="11" t="s">
        <v>7759</v>
      </c>
    </row>
    <row r="831" spans="1:5" ht="15.75" customHeight="1" x14ac:dyDescent="0.25">
      <c r="A831" s="13" t="s">
        <v>874</v>
      </c>
      <c r="B831" s="13" t="s">
        <v>3209</v>
      </c>
      <c r="C831" s="11" t="s">
        <v>5488</v>
      </c>
      <c r="D831" s="11" t="s">
        <v>7068</v>
      </c>
      <c r="E831" s="11" t="s">
        <v>7771</v>
      </c>
    </row>
    <row r="832" spans="1:5" ht="15.75" customHeight="1" x14ac:dyDescent="0.25">
      <c r="A832" s="13" t="s">
        <v>875</v>
      </c>
      <c r="B832" s="13" t="s">
        <v>3210</v>
      </c>
      <c r="C832" s="11" t="s">
        <v>5489</v>
      </c>
      <c r="D832" s="11" t="s">
        <v>6842</v>
      </c>
      <c r="E832" s="11" t="s">
        <v>7746</v>
      </c>
    </row>
    <row r="833" spans="1:5" ht="15.75" customHeight="1" x14ac:dyDescent="0.25">
      <c r="A833" s="13" t="s">
        <v>876</v>
      </c>
      <c r="B833" s="13" t="s">
        <v>3211</v>
      </c>
      <c r="C833" s="11" t="s">
        <v>5490</v>
      </c>
      <c r="D833" s="11" t="s">
        <v>6753</v>
      </c>
      <c r="E833" s="11" t="s">
        <v>7777</v>
      </c>
    </row>
    <row r="834" spans="1:5" ht="15.75" customHeight="1" x14ac:dyDescent="0.25">
      <c r="A834" s="13" t="s">
        <v>877</v>
      </c>
      <c r="B834" s="13" t="s">
        <v>3212</v>
      </c>
      <c r="C834" s="11" t="s">
        <v>5491</v>
      </c>
      <c r="D834" s="11" t="s">
        <v>6720</v>
      </c>
      <c r="E834" s="11" t="s">
        <v>7774</v>
      </c>
    </row>
    <row r="835" spans="1:5" ht="15.75" customHeight="1" x14ac:dyDescent="0.25">
      <c r="A835" s="13" t="s">
        <v>878</v>
      </c>
      <c r="B835" s="13" t="s">
        <v>3213</v>
      </c>
      <c r="C835" s="11" t="s">
        <v>5492</v>
      </c>
      <c r="D835" s="11" t="s">
        <v>7215</v>
      </c>
      <c r="E835" s="11" t="s">
        <v>7746</v>
      </c>
    </row>
    <row r="836" spans="1:5" ht="15.75" customHeight="1" x14ac:dyDescent="0.25">
      <c r="A836" s="13" t="s">
        <v>879</v>
      </c>
      <c r="B836" s="13" t="s">
        <v>3214</v>
      </c>
      <c r="C836" s="11" t="s">
        <v>5493</v>
      </c>
      <c r="D836" s="11" t="s">
        <v>7216</v>
      </c>
      <c r="E836" s="11" t="s">
        <v>7795</v>
      </c>
    </row>
    <row r="837" spans="1:5" ht="15.75" customHeight="1" x14ac:dyDescent="0.25">
      <c r="A837" s="13" t="s">
        <v>880</v>
      </c>
      <c r="B837" s="13" t="s">
        <v>3215</v>
      </c>
      <c r="C837" s="11" t="s">
        <v>4931</v>
      </c>
      <c r="D837" s="11" t="s">
        <v>7217</v>
      </c>
      <c r="E837" s="11" t="s">
        <v>7763</v>
      </c>
    </row>
    <row r="838" spans="1:5" ht="15.75" customHeight="1" x14ac:dyDescent="0.25">
      <c r="A838" s="13" t="s">
        <v>881</v>
      </c>
      <c r="B838" s="13" t="s">
        <v>3216</v>
      </c>
      <c r="C838" s="11" t="s">
        <v>5494</v>
      </c>
      <c r="D838" s="11" t="s">
        <v>7218</v>
      </c>
      <c r="E838" s="11" t="s">
        <v>7746</v>
      </c>
    </row>
    <row r="839" spans="1:5" ht="15.75" customHeight="1" x14ac:dyDescent="0.25">
      <c r="A839" s="13" t="s">
        <v>882</v>
      </c>
      <c r="B839" s="13" t="s">
        <v>3217</v>
      </c>
      <c r="C839" s="11" t="s">
        <v>5308</v>
      </c>
      <c r="D839" s="11" t="s">
        <v>6742</v>
      </c>
      <c r="E839" s="11" t="s">
        <v>7745</v>
      </c>
    </row>
    <row r="840" spans="1:5" ht="15.75" customHeight="1" x14ac:dyDescent="0.25">
      <c r="A840" s="13" t="s">
        <v>883</v>
      </c>
      <c r="B840" s="13" t="s">
        <v>3218</v>
      </c>
      <c r="C840" s="11" t="s">
        <v>5495</v>
      </c>
      <c r="D840" s="11" t="s">
        <v>6824</v>
      </c>
      <c r="E840" s="11" t="s">
        <v>7746</v>
      </c>
    </row>
    <row r="841" spans="1:5" ht="15.75" customHeight="1" x14ac:dyDescent="0.25">
      <c r="A841" s="13" t="s">
        <v>884</v>
      </c>
      <c r="B841" s="13" t="s">
        <v>3219</v>
      </c>
      <c r="C841" s="11" t="s">
        <v>5496</v>
      </c>
      <c r="D841" s="11" t="s">
        <v>7067</v>
      </c>
      <c r="E841" s="11" t="s">
        <v>7782</v>
      </c>
    </row>
    <row r="842" spans="1:5" ht="15.75" customHeight="1" x14ac:dyDescent="0.25">
      <c r="A842" s="13" t="s">
        <v>885</v>
      </c>
      <c r="B842" s="13" t="s">
        <v>3220</v>
      </c>
      <c r="C842" s="11" t="s">
        <v>5497</v>
      </c>
      <c r="D842" s="11" t="s">
        <v>7219</v>
      </c>
      <c r="E842" s="11" t="s">
        <v>7789</v>
      </c>
    </row>
    <row r="843" spans="1:5" ht="15.75" customHeight="1" x14ac:dyDescent="0.25">
      <c r="A843" s="13" t="s">
        <v>886</v>
      </c>
      <c r="B843" s="13" t="s">
        <v>3221</v>
      </c>
      <c r="C843" s="11" t="s">
        <v>5498</v>
      </c>
      <c r="D843" s="11" t="s">
        <v>6869</v>
      </c>
      <c r="E843" s="11" t="s">
        <v>7759</v>
      </c>
    </row>
    <row r="844" spans="1:5" ht="15.75" customHeight="1" x14ac:dyDescent="0.25">
      <c r="A844" s="13" t="s">
        <v>887</v>
      </c>
      <c r="B844" s="13" t="s">
        <v>3222</v>
      </c>
      <c r="C844" s="11" t="s">
        <v>5499</v>
      </c>
      <c r="D844" s="11" t="s">
        <v>6774</v>
      </c>
      <c r="E844" s="11" t="s">
        <v>7774</v>
      </c>
    </row>
    <row r="845" spans="1:5" ht="15.75" customHeight="1" x14ac:dyDescent="0.25">
      <c r="A845" s="13" t="s">
        <v>888</v>
      </c>
      <c r="B845" s="13" t="s">
        <v>3223</v>
      </c>
      <c r="C845" s="11" t="s">
        <v>4857</v>
      </c>
      <c r="D845" s="11" t="s">
        <v>7067</v>
      </c>
      <c r="E845" s="11" t="s">
        <v>7784</v>
      </c>
    </row>
    <row r="846" spans="1:5" ht="15.75" customHeight="1" x14ac:dyDescent="0.25">
      <c r="A846" s="13" t="s">
        <v>889</v>
      </c>
      <c r="B846" s="13" t="s">
        <v>3224</v>
      </c>
      <c r="C846" s="11" t="s">
        <v>5500</v>
      </c>
      <c r="D846" s="11" t="s">
        <v>7220</v>
      </c>
      <c r="E846" s="11" t="s">
        <v>7746</v>
      </c>
    </row>
    <row r="847" spans="1:5" ht="15.75" customHeight="1" x14ac:dyDescent="0.25">
      <c r="A847" s="13" t="s">
        <v>890</v>
      </c>
      <c r="B847" s="13" t="s">
        <v>3225</v>
      </c>
      <c r="C847" s="11" t="s">
        <v>5501</v>
      </c>
      <c r="D847" s="11" t="s">
        <v>7221</v>
      </c>
      <c r="E847" s="11" t="s">
        <v>7746</v>
      </c>
    </row>
    <row r="848" spans="1:5" ht="15.75" customHeight="1" x14ac:dyDescent="0.25">
      <c r="A848" s="13" t="s">
        <v>891</v>
      </c>
      <c r="B848" s="13" t="s">
        <v>3226</v>
      </c>
      <c r="C848" s="11" t="s">
        <v>5502</v>
      </c>
      <c r="D848" s="11" t="s">
        <v>7222</v>
      </c>
      <c r="E848" s="11" t="s">
        <v>7772</v>
      </c>
    </row>
    <row r="849" spans="1:5" ht="15.75" customHeight="1" x14ac:dyDescent="0.25">
      <c r="A849" s="13" t="s">
        <v>892</v>
      </c>
      <c r="B849" s="13" t="s">
        <v>3227</v>
      </c>
      <c r="C849" s="11" t="s">
        <v>5503</v>
      </c>
      <c r="D849" s="11" t="s">
        <v>7223</v>
      </c>
      <c r="E849" s="11" t="s">
        <v>7746</v>
      </c>
    </row>
    <row r="850" spans="1:5" ht="15.75" customHeight="1" x14ac:dyDescent="0.25">
      <c r="A850" s="13" t="s">
        <v>893</v>
      </c>
      <c r="B850" s="13" t="s">
        <v>3228</v>
      </c>
      <c r="C850" s="11" t="s">
        <v>5504</v>
      </c>
      <c r="D850" s="11" t="s">
        <v>6889</v>
      </c>
      <c r="E850" s="11" t="s">
        <v>7746</v>
      </c>
    </row>
    <row r="851" spans="1:5" ht="15.75" customHeight="1" x14ac:dyDescent="0.25">
      <c r="A851" s="13" t="s">
        <v>894</v>
      </c>
      <c r="B851" s="13" t="s">
        <v>3229</v>
      </c>
      <c r="C851" s="11" t="s">
        <v>5505</v>
      </c>
      <c r="D851" s="11" t="s">
        <v>6759</v>
      </c>
      <c r="E851" s="11" t="s">
        <v>7746</v>
      </c>
    </row>
    <row r="852" spans="1:5" ht="15.75" customHeight="1" x14ac:dyDescent="0.25">
      <c r="A852" s="13" t="s">
        <v>895</v>
      </c>
      <c r="B852" s="13" t="s">
        <v>3230</v>
      </c>
      <c r="C852" s="11" t="s">
        <v>5506</v>
      </c>
      <c r="D852" s="11" t="s">
        <v>7224</v>
      </c>
      <c r="E852" s="11" t="s">
        <v>7756</v>
      </c>
    </row>
    <row r="853" spans="1:5" ht="15.75" customHeight="1" x14ac:dyDescent="0.25">
      <c r="A853" s="13" t="s">
        <v>896</v>
      </c>
      <c r="B853" s="13" t="s">
        <v>3231</v>
      </c>
      <c r="C853" s="11" t="s">
        <v>5507</v>
      </c>
      <c r="D853" s="11" t="s">
        <v>7187</v>
      </c>
      <c r="E853" s="11" t="s">
        <v>7746</v>
      </c>
    </row>
    <row r="854" spans="1:5" ht="15.75" customHeight="1" x14ac:dyDescent="0.25">
      <c r="A854" s="13" t="s">
        <v>897</v>
      </c>
      <c r="B854" s="13" t="s">
        <v>3232</v>
      </c>
      <c r="C854" s="11" t="s">
        <v>4888</v>
      </c>
      <c r="D854" s="11" t="s">
        <v>6789</v>
      </c>
      <c r="E854" s="11" t="s">
        <v>7746</v>
      </c>
    </row>
    <row r="855" spans="1:5" ht="15.75" customHeight="1" x14ac:dyDescent="0.25">
      <c r="A855" s="13" t="s">
        <v>898</v>
      </c>
      <c r="B855" s="13" t="s">
        <v>3233</v>
      </c>
      <c r="C855" s="11" t="s">
        <v>5508</v>
      </c>
      <c r="D855" s="11" t="s">
        <v>7225</v>
      </c>
      <c r="E855" s="11" t="s">
        <v>7802</v>
      </c>
    </row>
    <row r="856" spans="1:5" ht="15.75" customHeight="1" x14ac:dyDescent="0.25">
      <c r="A856" s="13" t="s">
        <v>899</v>
      </c>
      <c r="B856" s="13" t="s">
        <v>3234</v>
      </c>
      <c r="C856" s="11" t="s">
        <v>5509</v>
      </c>
      <c r="D856" s="11" t="s">
        <v>6897</v>
      </c>
      <c r="E856" s="11" t="s">
        <v>7746</v>
      </c>
    </row>
    <row r="857" spans="1:5" ht="15.75" customHeight="1" x14ac:dyDescent="0.25">
      <c r="A857" s="13" t="s">
        <v>900</v>
      </c>
      <c r="B857" s="13" t="s">
        <v>3235</v>
      </c>
      <c r="C857" s="11" t="s">
        <v>5510</v>
      </c>
      <c r="D857" s="11" t="s">
        <v>6727</v>
      </c>
      <c r="E857" s="11" t="s">
        <v>7753</v>
      </c>
    </row>
    <row r="858" spans="1:5" ht="15.75" customHeight="1" x14ac:dyDescent="0.25">
      <c r="A858" s="13" t="s">
        <v>901</v>
      </c>
      <c r="B858" s="13" t="s">
        <v>3236</v>
      </c>
      <c r="C858" s="11" t="s">
        <v>5511</v>
      </c>
      <c r="D858" s="11" t="s">
        <v>6719</v>
      </c>
      <c r="E858" s="11" t="s">
        <v>7751</v>
      </c>
    </row>
    <row r="859" spans="1:5" ht="15.75" customHeight="1" x14ac:dyDescent="0.25">
      <c r="A859" s="13" t="s">
        <v>902</v>
      </c>
      <c r="B859" s="13" t="s">
        <v>3237</v>
      </c>
      <c r="C859" s="11" t="s">
        <v>5512</v>
      </c>
      <c r="D859" s="11" t="s">
        <v>7021</v>
      </c>
      <c r="E859" s="11" t="s">
        <v>7746</v>
      </c>
    </row>
    <row r="860" spans="1:5" ht="15.75" customHeight="1" x14ac:dyDescent="0.25">
      <c r="A860" s="13" t="s">
        <v>903</v>
      </c>
      <c r="B860" s="13" t="s">
        <v>3238</v>
      </c>
      <c r="C860" s="11" t="s">
        <v>5513</v>
      </c>
      <c r="D860" s="11" t="s">
        <v>7226</v>
      </c>
      <c r="E860" s="11" t="s">
        <v>7763</v>
      </c>
    </row>
    <row r="861" spans="1:5" ht="15.75" customHeight="1" x14ac:dyDescent="0.25">
      <c r="A861" s="13" t="s">
        <v>904</v>
      </c>
      <c r="B861" s="13" t="s">
        <v>3239</v>
      </c>
      <c r="C861" s="11" t="s">
        <v>5514</v>
      </c>
      <c r="D861" s="11" t="s">
        <v>7227</v>
      </c>
      <c r="E861" s="11" t="s">
        <v>7765</v>
      </c>
    </row>
    <row r="862" spans="1:5" ht="15.75" customHeight="1" x14ac:dyDescent="0.25">
      <c r="A862" s="13" t="s">
        <v>905</v>
      </c>
      <c r="B862" s="13" t="s">
        <v>3240</v>
      </c>
      <c r="C862" s="11" t="s">
        <v>5515</v>
      </c>
      <c r="D862" s="11" t="s">
        <v>6889</v>
      </c>
      <c r="E862" s="11" t="s">
        <v>7746</v>
      </c>
    </row>
    <row r="863" spans="1:5" ht="15.75" customHeight="1" x14ac:dyDescent="0.25">
      <c r="A863" s="13" t="s">
        <v>906</v>
      </c>
      <c r="B863" s="13" t="s">
        <v>3241</v>
      </c>
      <c r="C863" s="11" t="s">
        <v>5516</v>
      </c>
      <c r="D863" s="11" t="s">
        <v>6958</v>
      </c>
      <c r="E863" s="11" t="s">
        <v>7746</v>
      </c>
    </row>
    <row r="864" spans="1:5" ht="15.75" customHeight="1" x14ac:dyDescent="0.25">
      <c r="A864" s="13" t="s">
        <v>907</v>
      </c>
      <c r="B864" s="13" t="s">
        <v>3242</v>
      </c>
      <c r="C864" s="11" t="s">
        <v>5517</v>
      </c>
      <c r="D864" s="11" t="s">
        <v>6915</v>
      </c>
      <c r="E864" s="11" t="s">
        <v>7759</v>
      </c>
    </row>
    <row r="865" spans="1:5" ht="15.75" customHeight="1" x14ac:dyDescent="0.25">
      <c r="A865" s="13" t="s">
        <v>908</v>
      </c>
      <c r="B865" s="13" t="s">
        <v>3243</v>
      </c>
      <c r="C865" s="11" t="s">
        <v>5518</v>
      </c>
      <c r="D865" s="11" t="s">
        <v>6815</v>
      </c>
      <c r="E865" s="11" t="s">
        <v>7757</v>
      </c>
    </row>
    <row r="866" spans="1:5" ht="15.75" customHeight="1" x14ac:dyDescent="0.25">
      <c r="A866" s="13" t="s">
        <v>909</v>
      </c>
      <c r="B866" s="13" t="s">
        <v>3244</v>
      </c>
      <c r="C866" s="11" t="s">
        <v>5519</v>
      </c>
      <c r="D866" s="11" t="s">
        <v>6779</v>
      </c>
      <c r="E866" s="11" t="s">
        <v>7751</v>
      </c>
    </row>
    <row r="867" spans="1:5" ht="15.75" customHeight="1" x14ac:dyDescent="0.25">
      <c r="A867" s="13" t="s">
        <v>910</v>
      </c>
      <c r="B867" s="13" t="s">
        <v>3245</v>
      </c>
      <c r="C867" s="11" t="s">
        <v>5520</v>
      </c>
      <c r="D867" s="11" t="s">
        <v>7228</v>
      </c>
      <c r="E867" s="11" t="s">
        <v>7746</v>
      </c>
    </row>
    <row r="868" spans="1:5" ht="15.75" customHeight="1" x14ac:dyDescent="0.25">
      <c r="A868" s="13" t="s">
        <v>911</v>
      </c>
      <c r="B868" s="13" t="s">
        <v>3246</v>
      </c>
      <c r="C868" s="11" t="s">
        <v>5521</v>
      </c>
      <c r="D868" s="11" t="s">
        <v>7229</v>
      </c>
      <c r="E868" s="11" t="s">
        <v>7746</v>
      </c>
    </row>
    <row r="869" spans="1:5" ht="15.75" customHeight="1" x14ac:dyDescent="0.25">
      <c r="A869" s="13" t="s">
        <v>912</v>
      </c>
      <c r="B869" s="13" t="s">
        <v>3247</v>
      </c>
      <c r="C869" s="11" t="s">
        <v>5522</v>
      </c>
      <c r="D869" s="11" t="s">
        <v>6808</v>
      </c>
      <c r="E869" s="11" t="s">
        <v>7746</v>
      </c>
    </row>
    <row r="870" spans="1:5" ht="15.75" customHeight="1" x14ac:dyDescent="0.25">
      <c r="A870" s="13" t="s">
        <v>913</v>
      </c>
      <c r="B870" s="13" t="s">
        <v>3248</v>
      </c>
      <c r="C870" s="11" t="s">
        <v>5523</v>
      </c>
      <c r="D870" s="11" t="s">
        <v>6730</v>
      </c>
      <c r="E870" s="11" t="s">
        <v>7746</v>
      </c>
    </row>
    <row r="871" spans="1:5" ht="15.75" customHeight="1" x14ac:dyDescent="0.25">
      <c r="A871" s="13" t="s">
        <v>914</v>
      </c>
      <c r="B871" s="13" t="s">
        <v>3249</v>
      </c>
      <c r="C871" s="11" t="s">
        <v>5524</v>
      </c>
      <c r="D871" s="11" t="s">
        <v>6720</v>
      </c>
      <c r="E871" s="11" t="s">
        <v>7779</v>
      </c>
    </row>
    <row r="872" spans="1:5" ht="15.75" customHeight="1" x14ac:dyDescent="0.25">
      <c r="A872" s="13" t="s">
        <v>915</v>
      </c>
      <c r="B872" s="13" t="s">
        <v>3250</v>
      </c>
      <c r="C872" s="11" t="s">
        <v>5525</v>
      </c>
      <c r="D872" s="11" t="s">
        <v>7230</v>
      </c>
      <c r="E872" s="11" t="s">
        <v>7746</v>
      </c>
    </row>
    <row r="873" spans="1:5" ht="15.75" customHeight="1" x14ac:dyDescent="0.25">
      <c r="A873" s="13" t="s">
        <v>916</v>
      </c>
      <c r="B873" s="13" t="s">
        <v>3251</v>
      </c>
      <c r="C873" s="11" t="s">
        <v>5526</v>
      </c>
      <c r="D873" s="11" t="s">
        <v>7231</v>
      </c>
      <c r="E873" s="11" t="s">
        <v>7776</v>
      </c>
    </row>
    <row r="874" spans="1:5" ht="15.75" customHeight="1" x14ac:dyDescent="0.25">
      <c r="A874" s="13" t="s">
        <v>917</v>
      </c>
      <c r="B874" s="13" t="s">
        <v>3252</v>
      </c>
      <c r="C874" s="11" t="s">
        <v>5527</v>
      </c>
      <c r="D874" s="11" t="s">
        <v>7232</v>
      </c>
      <c r="E874" s="11" t="s">
        <v>7746</v>
      </c>
    </row>
    <row r="875" spans="1:5" ht="15.75" customHeight="1" x14ac:dyDescent="0.25">
      <c r="A875" s="13" t="s">
        <v>918</v>
      </c>
      <c r="B875" s="13" t="s">
        <v>3253</v>
      </c>
      <c r="C875" s="11" t="s">
        <v>5528</v>
      </c>
      <c r="D875" s="11" t="s">
        <v>7233</v>
      </c>
      <c r="E875" s="11" t="s">
        <v>7752</v>
      </c>
    </row>
    <row r="876" spans="1:5" ht="15.75" customHeight="1" x14ac:dyDescent="0.25">
      <c r="A876" s="13" t="s">
        <v>919</v>
      </c>
      <c r="B876" s="13" t="s">
        <v>3254</v>
      </c>
      <c r="C876" s="11" t="s">
        <v>5529</v>
      </c>
      <c r="D876" s="11" t="s">
        <v>7234</v>
      </c>
      <c r="E876" s="11" t="s">
        <v>7746</v>
      </c>
    </row>
    <row r="877" spans="1:5" ht="15.75" customHeight="1" x14ac:dyDescent="0.25">
      <c r="A877" s="13" t="s">
        <v>920</v>
      </c>
      <c r="B877" s="13" t="s">
        <v>3255</v>
      </c>
      <c r="C877" s="11" t="s">
        <v>5530</v>
      </c>
      <c r="D877" s="11" t="s">
        <v>7235</v>
      </c>
      <c r="E877" s="11" t="s">
        <v>7746</v>
      </c>
    </row>
    <row r="878" spans="1:5" ht="15.75" customHeight="1" x14ac:dyDescent="0.25">
      <c r="A878" s="13" t="s">
        <v>921</v>
      </c>
      <c r="B878" s="13" t="s">
        <v>3256</v>
      </c>
      <c r="C878" s="11" t="s">
        <v>5531</v>
      </c>
      <c r="D878" s="11" t="s">
        <v>7236</v>
      </c>
      <c r="E878" s="11" t="s">
        <v>7746</v>
      </c>
    </row>
    <row r="879" spans="1:5" ht="15.75" customHeight="1" x14ac:dyDescent="0.25">
      <c r="A879" s="13" t="s">
        <v>922</v>
      </c>
      <c r="B879" s="13" t="s">
        <v>3257</v>
      </c>
      <c r="C879" s="11" t="s">
        <v>5532</v>
      </c>
      <c r="D879" s="11" t="s">
        <v>7237</v>
      </c>
      <c r="E879" s="11" t="s">
        <v>7763</v>
      </c>
    </row>
    <row r="880" spans="1:5" ht="15.75" customHeight="1" x14ac:dyDescent="0.25">
      <c r="A880" s="13" t="s">
        <v>923</v>
      </c>
      <c r="B880" s="13" t="s">
        <v>3258</v>
      </c>
      <c r="C880" s="11" t="s">
        <v>5533</v>
      </c>
      <c r="D880" s="11" t="s">
        <v>7238</v>
      </c>
      <c r="E880" s="11" t="s">
        <v>7746</v>
      </c>
    </row>
    <row r="881" spans="1:5" ht="15.75" customHeight="1" x14ac:dyDescent="0.25">
      <c r="A881" s="13" t="s">
        <v>924</v>
      </c>
      <c r="B881" s="13" t="s">
        <v>3259</v>
      </c>
      <c r="C881" s="11" t="s">
        <v>5534</v>
      </c>
      <c r="D881" s="11" t="s">
        <v>7239</v>
      </c>
      <c r="E881" s="11" t="s">
        <v>7752</v>
      </c>
    </row>
    <row r="882" spans="1:5" ht="15.75" customHeight="1" x14ac:dyDescent="0.25">
      <c r="A882" s="13" t="s">
        <v>925</v>
      </c>
      <c r="B882" s="13" t="s">
        <v>3260</v>
      </c>
      <c r="C882" s="11" t="s">
        <v>5535</v>
      </c>
      <c r="D882" s="11" t="s">
        <v>7240</v>
      </c>
      <c r="E882" s="11" t="s">
        <v>7746</v>
      </c>
    </row>
    <row r="883" spans="1:5" ht="15.75" customHeight="1" x14ac:dyDescent="0.25">
      <c r="A883" s="13" t="s">
        <v>926</v>
      </c>
      <c r="B883" s="13" t="s">
        <v>3261</v>
      </c>
      <c r="C883" s="11" t="s">
        <v>5536</v>
      </c>
      <c r="D883" s="11" t="s">
        <v>6926</v>
      </c>
      <c r="E883" s="11" t="s">
        <v>7746</v>
      </c>
    </row>
    <row r="884" spans="1:5" ht="15.75" customHeight="1" x14ac:dyDescent="0.25">
      <c r="A884" s="13" t="s">
        <v>927</v>
      </c>
      <c r="B884" s="13" t="s">
        <v>3262</v>
      </c>
      <c r="C884" s="11" t="s">
        <v>5537</v>
      </c>
      <c r="D884" s="11" t="s">
        <v>7241</v>
      </c>
      <c r="E884" s="11" t="s">
        <v>7757</v>
      </c>
    </row>
    <row r="885" spans="1:5" ht="15.75" customHeight="1" x14ac:dyDescent="0.25">
      <c r="A885" s="13" t="s">
        <v>928</v>
      </c>
      <c r="B885" s="13" t="s">
        <v>3263</v>
      </c>
      <c r="C885" s="11" t="s">
        <v>5538</v>
      </c>
      <c r="D885" s="11" t="s">
        <v>7242</v>
      </c>
      <c r="E885" s="11" t="s">
        <v>7746</v>
      </c>
    </row>
    <row r="886" spans="1:5" ht="15.75" customHeight="1" x14ac:dyDescent="0.25">
      <c r="A886" s="13" t="s">
        <v>929</v>
      </c>
      <c r="B886" s="13" t="s">
        <v>3264</v>
      </c>
      <c r="C886" s="11" t="s">
        <v>5539</v>
      </c>
      <c r="D886" s="11" t="s">
        <v>7048</v>
      </c>
      <c r="E886" s="11" t="s">
        <v>7752</v>
      </c>
    </row>
    <row r="887" spans="1:5" ht="15.75" customHeight="1" x14ac:dyDescent="0.25">
      <c r="A887" s="13" t="s">
        <v>930</v>
      </c>
      <c r="B887" s="13" t="s">
        <v>3265</v>
      </c>
      <c r="C887" s="11" t="s">
        <v>5540</v>
      </c>
      <c r="D887" s="11" t="s">
        <v>7243</v>
      </c>
      <c r="E887" s="11" t="s">
        <v>7746</v>
      </c>
    </row>
    <row r="888" spans="1:5" ht="15.75" customHeight="1" x14ac:dyDescent="0.25">
      <c r="A888" s="13" t="s">
        <v>931</v>
      </c>
      <c r="B888" s="13" t="s">
        <v>3266</v>
      </c>
      <c r="C888" s="11" t="s">
        <v>5541</v>
      </c>
      <c r="D888" s="11" t="s">
        <v>7244</v>
      </c>
      <c r="E888" s="11" t="s">
        <v>7774</v>
      </c>
    </row>
    <row r="889" spans="1:5" ht="15.75" customHeight="1" x14ac:dyDescent="0.25">
      <c r="A889" s="13" t="s">
        <v>932</v>
      </c>
      <c r="B889" s="13" t="s">
        <v>3267</v>
      </c>
      <c r="C889" s="11" t="s">
        <v>5542</v>
      </c>
      <c r="D889" s="11" t="s">
        <v>7245</v>
      </c>
      <c r="E889" s="11" t="s">
        <v>7751</v>
      </c>
    </row>
    <row r="890" spans="1:5" ht="15.75" customHeight="1" x14ac:dyDescent="0.25">
      <c r="A890" s="13" t="s">
        <v>933</v>
      </c>
      <c r="B890" s="13" t="s">
        <v>3268</v>
      </c>
      <c r="C890" s="11" t="s">
        <v>5543</v>
      </c>
      <c r="D890" s="11" t="s">
        <v>6789</v>
      </c>
      <c r="E890" s="11" t="s">
        <v>7784</v>
      </c>
    </row>
    <row r="891" spans="1:5" ht="15.75" customHeight="1" x14ac:dyDescent="0.25">
      <c r="A891" s="13" t="s">
        <v>934</v>
      </c>
      <c r="B891" s="13" t="s">
        <v>3269</v>
      </c>
      <c r="C891" s="11" t="s">
        <v>5544</v>
      </c>
      <c r="D891" s="11" t="s">
        <v>6868</v>
      </c>
      <c r="E891" s="11" t="s">
        <v>7746</v>
      </c>
    </row>
    <row r="892" spans="1:5" ht="15.75" customHeight="1" x14ac:dyDescent="0.25">
      <c r="A892" s="13" t="s">
        <v>935</v>
      </c>
      <c r="B892" s="13" t="s">
        <v>3270</v>
      </c>
      <c r="C892" s="11" t="s">
        <v>5545</v>
      </c>
      <c r="D892" s="11" t="s">
        <v>6766</v>
      </c>
      <c r="E892" s="11" t="s">
        <v>7779</v>
      </c>
    </row>
    <row r="893" spans="1:5" ht="15.75" customHeight="1" x14ac:dyDescent="0.25">
      <c r="A893" s="13" t="s">
        <v>936</v>
      </c>
      <c r="B893" s="13" t="s">
        <v>3271</v>
      </c>
      <c r="C893" s="11" t="s">
        <v>5546</v>
      </c>
      <c r="D893" s="11" t="s">
        <v>7246</v>
      </c>
      <c r="E893" s="11" t="s">
        <v>7803</v>
      </c>
    </row>
    <row r="894" spans="1:5" ht="15.75" customHeight="1" x14ac:dyDescent="0.25">
      <c r="A894" s="13" t="s">
        <v>937</v>
      </c>
      <c r="B894" s="13" t="s">
        <v>3272</v>
      </c>
      <c r="C894" s="11" t="s">
        <v>5547</v>
      </c>
      <c r="D894" s="11" t="s">
        <v>7247</v>
      </c>
      <c r="E894" s="11" t="s">
        <v>7746</v>
      </c>
    </row>
    <row r="895" spans="1:5" ht="15.75" customHeight="1" x14ac:dyDescent="0.25">
      <c r="A895" s="13" t="s">
        <v>938</v>
      </c>
      <c r="B895" s="13" t="s">
        <v>3273</v>
      </c>
      <c r="C895" s="11" t="s">
        <v>5548</v>
      </c>
      <c r="D895" s="11" t="s">
        <v>6738</v>
      </c>
      <c r="E895" s="11" t="s">
        <v>7746</v>
      </c>
    </row>
    <row r="896" spans="1:5" ht="15.75" customHeight="1" x14ac:dyDescent="0.25">
      <c r="A896" s="13" t="s">
        <v>939</v>
      </c>
      <c r="B896" s="13" t="s">
        <v>3274</v>
      </c>
      <c r="C896" s="11" t="s">
        <v>5549</v>
      </c>
      <c r="D896" s="11" t="s">
        <v>7248</v>
      </c>
      <c r="E896" s="11" t="s">
        <v>7757</v>
      </c>
    </row>
    <row r="897" spans="1:5" ht="15.75" customHeight="1" x14ac:dyDescent="0.25">
      <c r="A897" s="13" t="s">
        <v>940</v>
      </c>
      <c r="B897" s="13" t="s">
        <v>3275</v>
      </c>
      <c r="C897" s="11" t="s">
        <v>5550</v>
      </c>
      <c r="D897" s="11" t="s">
        <v>7249</v>
      </c>
      <c r="E897" s="11" t="s">
        <v>7755</v>
      </c>
    </row>
    <row r="898" spans="1:5" ht="15.75" customHeight="1" x14ac:dyDescent="0.25">
      <c r="A898" s="13" t="s">
        <v>941</v>
      </c>
      <c r="B898" s="13" t="s">
        <v>3276</v>
      </c>
      <c r="C898" s="11" t="s">
        <v>5210</v>
      </c>
      <c r="D898" s="11" t="s">
        <v>7250</v>
      </c>
      <c r="E898" s="11" t="s">
        <v>7746</v>
      </c>
    </row>
    <row r="899" spans="1:5" ht="15.75" customHeight="1" x14ac:dyDescent="0.25">
      <c r="A899" s="13" t="s">
        <v>942</v>
      </c>
      <c r="B899" s="13" t="s">
        <v>3277</v>
      </c>
      <c r="C899" s="11" t="s">
        <v>5551</v>
      </c>
      <c r="D899" s="11" t="s">
        <v>7251</v>
      </c>
      <c r="E899" s="11" t="s">
        <v>7746</v>
      </c>
    </row>
    <row r="900" spans="1:5" ht="15.75" customHeight="1" x14ac:dyDescent="0.25">
      <c r="A900" s="13" t="s">
        <v>943</v>
      </c>
      <c r="B900" s="13" t="s">
        <v>3278</v>
      </c>
      <c r="C900" s="11" t="s">
        <v>4912</v>
      </c>
      <c r="D900" s="11" t="s">
        <v>6756</v>
      </c>
      <c r="E900" s="11" t="s">
        <v>7746</v>
      </c>
    </row>
    <row r="901" spans="1:5" ht="15.75" customHeight="1" x14ac:dyDescent="0.25">
      <c r="A901" s="13" t="s">
        <v>944</v>
      </c>
      <c r="B901" s="13" t="s">
        <v>3279</v>
      </c>
      <c r="C901" s="11" t="s">
        <v>4929</v>
      </c>
      <c r="D901" s="11" t="s">
        <v>7252</v>
      </c>
      <c r="E901" s="11" t="s">
        <v>7746</v>
      </c>
    </row>
    <row r="902" spans="1:5" ht="15.75" customHeight="1" x14ac:dyDescent="0.25">
      <c r="A902" s="13" t="s">
        <v>945</v>
      </c>
      <c r="B902" s="13" t="s">
        <v>3280</v>
      </c>
      <c r="C902" s="11" t="s">
        <v>5552</v>
      </c>
      <c r="D902" s="11" t="s">
        <v>6802</v>
      </c>
      <c r="E902" s="11" t="s">
        <v>7784</v>
      </c>
    </row>
    <row r="903" spans="1:5" ht="15.75" customHeight="1" x14ac:dyDescent="0.25">
      <c r="A903" s="13" t="s">
        <v>946</v>
      </c>
      <c r="B903" s="13" t="s">
        <v>3281</v>
      </c>
      <c r="C903" s="11" t="s">
        <v>5553</v>
      </c>
      <c r="D903" s="11" t="s">
        <v>6727</v>
      </c>
      <c r="E903" s="11" t="s">
        <v>7757</v>
      </c>
    </row>
    <row r="904" spans="1:5" ht="15.75" customHeight="1" x14ac:dyDescent="0.25">
      <c r="A904" s="13" t="s">
        <v>947</v>
      </c>
      <c r="B904" s="13" t="s">
        <v>3282</v>
      </c>
      <c r="C904" s="11" t="s">
        <v>5554</v>
      </c>
      <c r="D904" s="11" t="s">
        <v>7253</v>
      </c>
      <c r="E904" s="11" t="s">
        <v>7746</v>
      </c>
    </row>
    <row r="905" spans="1:5" ht="15.75" customHeight="1" x14ac:dyDescent="0.25">
      <c r="A905" s="13" t="s">
        <v>948</v>
      </c>
      <c r="B905" s="13" t="s">
        <v>3283</v>
      </c>
      <c r="C905" s="11" t="s">
        <v>5555</v>
      </c>
      <c r="D905" s="11" t="s">
        <v>7005</v>
      </c>
      <c r="E905" s="11" t="s">
        <v>7747</v>
      </c>
    </row>
    <row r="906" spans="1:5" ht="15.75" customHeight="1" x14ac:dyDescent="0.25">
      <c r="A906" s="13" t="s">
        <v>949</v>
      </c>
      <c r="B906" s="13" t="s">
        <v>3284</v>
      </c>
      <c r="C906" s="11" t="s">
        <v>5556</v>
      </c>
      <c r="D906" s="11" t="s">
        <v>7064</v>
      </c>
      <c r="E906" s="11" t="s">
        <v>7762</v>
      </c>
    </row>
    <row r="907" spans="1:5" ht="15.75" customHeight="1" x14ac:dyDescent="0.25">
      <c r="A907" s="13" t="s">
        <v>950</v>
      </c>
      <c r="B907" s="13" t="s">
        <v>3285</v>
      </c>
      <c r="C907" s="11" t="s">
        <v>5557</v>
      </c>
      <c r="D907" s="11" t="s">
        <v>7218</v>
      </c>
      <c r="E907" s="11" t="s">
        <v>7746</v>
      </c>
    </row>
    <row r="908" spans="1:5" ht="15.75" customHeight="1" x14ac:dyDescent="0.25">
      <c r="A908" s="13" t="s">
        <v>951</v>
      </c>
      <c r="B908" s="13" t="s">
        <v>3286</v>
      </c>
      <c r="C908" s="11" t="s">
        <v>5558</v>
      </c>
      <c r="D908" s="11" t="s">
        <v>7254</v>
      </c>
      <c r="E908" s="11" t="s">
        <v>7759</v>
      </c>
    </row>
    <row r="909" spans="1:5" ht="15.75" customHeight="1" x14ac:dyDescent="0.25">
      <c r="A909" s="13" t="s">
        <v>952</v>
      </c>
      <c r="B909" s="13" t="s">
        <v>3287</v>
      </c>
      <c r="C909" s="11" t="s">
        <v>5559</v>
      </c>
      <c r="D909" s="11" t="s">
        <v>7106</v>
      </c>
      <c r="E909" s="11" t="s">
        <v>7759</v>
      </c>
    </row>
    <row r="910" spans="1:5" ht="15.75" customHeight="1" x14ac:dyDescent="0.25">
      <c r="A910" s="13" t="s">
        <v>953</v>
      </c>
      <c r="B910" s="13" t="s">
        <v>3288</v>
      </c>
      <c r="C910" s="11" t="s">
        <v>5560</v>
      </c>
      <c r="D910" s="11" t="s">
        <v>6915</v>
      </c>
      <c r="E910" s="11" t="s">
        <v>7751</v>
      </c>
    </row>
    <row r="911" spans="1:5" ht="15.75" customHeight="1" x14ac:dyDescent="0.25">
      <c r="A911" s="13" t="s">
        <v>954</v>
      </c>
      <c r="B911" s="13" t="s">
        <v>3289</v>
      </c>
      <c r="C911" s="11" t="s">
        <v>5561</v>
      </c>
      <c r="D911" s="11" t="s">
        <v>7255</v>
      </c>
      <c r="E911" s="11" t="s">
        <v>7746</v>
      </c>
    </row>
    <row r="912" spans="1:5" ht="15.75" customHeight="1" x14ac:dyDescent="0.25">
      <c r="A912" s="13" t="s">
        <v>955</v>
      </c>
      <c r="B912" s="13" t="s">
        <v>3290</v>
      </c>
      <c r="C912" s="11" t="s">
        <v>5562</v>
      </c>
      <c r="D912" s="11" t="s">
        <v>7256</v>
      </c>
      <c r="E912" s="11" t="s">
        <v>7746</v>
      </c>
    </row>
    <row r="913" spans="1:5" ht="15.75" customHeight="1" x14ac:dyDescent="0.25">
      <c r="A913" s="13" t="s">
        <v>956</v>
      </c>
      <c r="B913" s="13" t="s">
        <v>3291</v>
      </c>
      <c r="C913" s="11" t="s">
        <v>5563</v>
      </c>
      <c r="D913" s="11" t="s">
        <v>6878</v>
      </c>
      <c r="E913" s="11" t="s">
        <v>7746</v>
      </c>
    </row>
    <row r="914" spans="1:5" ht="15.75" customHeight="1" x14ac:dyDescent="0.25">
      <c r="A914" s="13" t="s">
        <v>957</v>
      </c>
      <c r="B914" s="13" t="s">
        <v>3292</v>
      </c>
      <c r="C914" s="11" t="s">
        <v>5564</v>
      </c>
      <c r="D914" s="11" t="s">
        <v>6792</v>
      </c>
      <c r="E914" s="11" t="s">
        <v>7746</v>
      </c>
    </row>
    <row r="915" spans="1:5" ht="15.75" customHeight="1" x14ac:dyDescent="0.25">
      <c r="A915" s="13" t="s">
        <v>958</v>
      </c>
      <c r="B915" s="13" t="s">
        <v>3293</v>
      </c>
      <c r="C915" s="11" t="s">
        <v>4844</v>
      </c>
      <c r="D915" s="11" t="s">
        <v>7257</v>
      </c>
      <c r="E915" s="11" t="s">
        <v>7772</v>
      </c>
    </row>
    <row r="916" spans="1:5" ht="15.75" customHeight="1" x14ac:dyDescent="0.25">
      <c r="A916" s="13" t="s">
        <v>959</v>
      </c>
      <c r="B916" s="13" t="s">
        <v>3294</v>
      </c>
      <c r="C916" s="11" t="s">
        <v>5565</v>
      </c>
      <c r="D916" s="11" t="s">
        <v>6888</v>
      </c>
      <c r="E916" s="11" t="s">
        <v>7758</v>
      </c>
    </row>
    <row r="917" spans="1:5" ht="15.75" customHeight="1" x14ac:dyDescent="0.25">
      <c r="A917" s="13" t="s">
        <v>960</v>
      </c>
      <c r="B917" s="13" t="s">
        <v>3295</v>
      </c>
      <c r="C917" s="11" t="s">
        <v>4929</v>
      </c>
      <c r="D917" s="11" t="s">
        <v>7044</v>
      </c>
      <c r="E917" s="11" t="s">
        <v>7746</v>
      </c>
    </row>
    <row r="918" spans="1:5" ht="15.75" customHeight="1" x14ac:dyDescent="0.25">
      <c r="A918" s="13" t="s">
        <v>961</v>
      </c>
      <c r="B918" s="13" t="s">
        <v>3296</v>
      </c>
      <c r="C918" s="11" t="s">
        <v>5566</v>
      </c>
      <c r="D918" s="11" t="s">
        <v>6754</v>
      </c>
      <c r="E918" s="11" t="s">
        <v>7784</v>
      </c>
    </row>
    <row r="919" spans="1:5" ht="15.75" customHeight="1" x14ac:dyDescent="0.25">
      <c r="A919" s="13" t="s">
        <v>962</v>
      </c>
      <c r="B919" s="13" t="s">
        <v>3297</v>
      </c>
      <c r="C919" s="11" t="s">
        <v>5567</v>
      </c>
      <c r="D919" s="11" t="s">
        <v>7008</v>
      </c>
      <c r="E919" s="11" t="s">
        <v>7746</v>
      </c>
    </row>
    <row r="920" spans="1:5" ht="15.75" customHeight="1" x14ac:dyDescent="0.25">
      <c r="A920" s="13" t="s">
        <v>963</v>
      </c>
      <c r="B920" s="13" t="s">
        <v>3298</v>
      </c>
      <c r="C920" s="11" t="s">
        <v>5568</v>
      </c>
      <c r="D920" s="11" t="s">
        <v>6762</v>
      </c>
      <c r="E920" s="11" t="s">
        <v>7763</v>
      </c>
    </row>
    <row r="921" spans="1:5" ht="15.75" customHeight="1" x14ac:dyDescent="0.25">
      <c r="A921" s="13" t="s">
        <v>964</v>
      </c>
      <c r="B921" s="13" t="s">
        <v>3299</v>
      </c>
      <c r="C921" s="11" t="s">
        <v>5569</v>
      </c>
      <c r="D921" s="11" t="s">
        <v>7258</v>
      </c>
      <c r="E921" s="11" t="s">
        <v>7757</v>
      </c>
    </row>
    <row r="922" spans="1:5" ht="15.75" customHeight="1" x14ac:dyDescent="0.25">
      <c r="A922" s="13" t="s">
        <v>965</v>
      </c>
      <c r="B922" s="13" t="s">
        <v>3300</v>
      </c>
      <c r="C922" s="11" t="s">
        <v>5570</v>
      </c>
      <c r="D922" s="11" t="s">
        <v>7067</v>
      </c>
      <c r="E922" s="11" t="s">
        <v>7769</v>
      </c>
    </row>
    <row r="923" spans="1:5" ht="15.75" customHeight="1" x14ac:dyDescent="0.25">
      <c r="A923" s="13" t="s">
        <v>966</v>
      </c>
      <c r="B923" s="13" t="s">
        <v>3301</v>
      </c>
      <c r="C923" s="11" t="s">
        <v>5571</v>
      </c>
      <c r="D923" s="11" t="s">
        <v>7259</v>
      </c>
      <c r="E923" s="11" t="s">
        <v>7746</v>
      </c>
    </row>
    <row r="924" spans="1:5" ht="15.75" customHeight="1" x14ac:dyDescent="0.25">
      <c r="A924" s="13" t="s">
        <v>967</v>
      </c>
      <c r="B924" s="13" t="s">
        <v>3302</v>
      </c>
      <c r="C924" s="11" t="s">
        <v>5572</v>
      </c>
      <c r="D924" s="11" t="s">
        <v>7260</v>
      </c>
      <c r="E924" s="11" t="s">
        <v>7752</v>
      </c>
    </row>
    <row r="925" spans="1:5" ht="15.75" customHeight="1" x14ac:dyDescent="0.25">
      <c r="A925" s="13" t="s">
        <v>968</v>
      </c>
      <c r="B925" s="13" t="s">
        <v>3303</v>
      </c>
      <c r="C925" s="11" t="s">
        <v>5573</v>
      </c>
      <c r="D925" s="11" t="s">
        <v>7261</v>
      </c>
      <c r="E925" s="11" t="s">
        <v>7746</v>
      </c>
    </row>
    <row r="926" spans="1:5" ht="15.75" customHeight="1" x14ac:dyDescent="0.25">
      <c r="A926" s="13" t="s">
        <v>969</v>
      </c>
      <c r="B926" s="13" t="s">
        <v>3304</v>
      </c>
      <c r="C926" s="11" t="s">
        <v>5574</v>
      </c>
      <c r="D926" s="11" t="s">
        <v>7262</v>
      </c>
      <c r="E926" s="11" t="s">
        <v>7746</v>
      </c>
    </row>
    <row r="927" spans="1:5" ht="15.75" customHeight="1" x14ac:dyDescent="0.25">
      <c r="A927" s="13" t="s">
        <v>970</v>
      </c>
      <c r="B927" s="13" t="s">
        <v>3305</v>
      </c>
      <c r="C927" s="11" t="s">
        <v>5575</v>
      </c>
      <c r="D927" s="11" t="s">
        <v>7263</v>
      </c>
      <c r="E927" s="11" t="s">
        <v>7746</v>
      </c>
    </row>
    <row r="928" spans="1:5" ht="15.75" customHeight="1" x14ac:dyDescent="0.25">
      <c r="A928" s="13" t="s">
        <v>971</v>
      </c>
      <c r="B928" s="13" t="s">
        <v>3306</v>
      </c>
      <c r="C928" s="11" t="s">
        <v>5576</v>
      </c>
      <c r="D928" s="11" t="s">
        <v>6795</v>
      </c>
      <c r="E928" s="11" t="s">
        <v>7747</v>
      </c>
    </row>
    <row r="929" spans="1:5" ht="15.75" customHeight="1" x14ac:dyDescent="0.25">
      <c r="A929" s="13" t="s">
        <v>972</v>
      </c>
      <c r="B929" s="13" t="s">
        <v>3307</v>
      </c>
      <c r="C929" s="11" t="s">
        <v>5577</v>
      </c>
      <c r="D929" s="11" t="s">
        <v>7091</v>
      </c>
      <c r="E929" s="11" t="s">
        <v>7752</v>
      </c>
    </row>
    <row r="930" spans="1:5" ht="15.75" customHeight="1" x14ac:dyDescent="0.25">
      <c r="A930" s="13" t="s">
        <v>973</v>
      </c>
      <c r="B930" s="13" t="s">
        <v>3308</v>
      </c>
      <c r="C930" s="11" t="s">
        <v>5578</v>
      </c>
      <c r="D930" s="11" t="s">
        <v>7169</v>
      </c>
      <c r="E930" s="11" t="s">
        <v>7760</v>
      </c>
    </row>
    <row r="931" spans="1:5" ht="15.75" customHeight="1" x14ac:dyDescent="0.25">
      <c r="A931" s="13" t="s">
        <v>974</v>
      </c>
      <c r="B931" s="13" t="s">
        <v>3309</v>
      </c>
      <c r="C931" s="11" t="s">
        <v>5579</v>
      </c>
      <c r="D931" s="11" t="s">
        <v>7264</v>
      </c>
      <c r="E931" s="11" t="s">
        <v>7804</v>
      </c>
    </row>
    <row r="932" spans="1:5" ht="15.75" customHeight="1" x14ac:dyDescent="0.25">
      <c r="A932" s="13" t="s">
        <v>975</v>
      </c>
      <c r="B932" s="13" t="s">
        <v>3310</v>
      </c>
      <c r="C932" s="11" t="s">
        <v>5580</v>
      </c>
      <c r="D932" s="11" t="s">
        <v>7265</v>
      </c>
      <c r="E932" s="11" t="s">
        <v>7746</v>
      </c>
    </row>
    <row r="933" spans="1:5" ht="15.75" customHeight="1" x14ac:dyDescent="0.25">
      <c r="A933" s="13" t="s">
        <v>976</v>
      </c>
      <c r="B933" s="13" t="s">
        <v>3311</v>
      </c>
      <c r="C933" s="11" t="s">
        <v>5581</v>
      </c>
      <c r="D933" s="11" t="s">
        <v>6863</v>
      </c>
      <c r="E933" s="11" t="s">
        <v>7746</v>
      </c>
    </row>
    <row r="934" spans="1:5" ht="15.75" customHeight="1" x14ac:dyDescent="0.25">
      <c r="A934" s="13" t="s">
        <v>977</v>
      </c>
      <c r="B934" s="13" t="s">
        <v>3312</v>
      </c>
      <c r="C934" s="11" t="s">
        <v>5582</v>
      </c>
      <c r="D934" s="11" t="s">
        <v>7266</v>
      </c>
      <c r="E934" s="11" t="s">
        <v>7746</v>
      </c>
    </row>
    <row r="935" spans="1:5" ht="15.75" customHeight="1" x14ac:dyDescent="0.25">
      <c r="A935" s="13" t="s">
        <v>978</v>
      </c>
      <c r="B935" s="13" t="s">
        <v>3313</v>
      </c>
      <c r="C935" s="11" t="s">
        <v>4723</v>
      </c>
      <c r="D935" s="11" t="s">
        <v>6904</v>
      </c>
      <c r="E935" s="11" t="s">
        <v>7752</v>
      </c>
    </row>
    <row r="936" spans="1:5" ht="15.75" customHeight="1" x14ac:dyDescent="0.25">
      <c r="A936" s="13" t="s">
        <v>979</v>
      </c>
      <c r="B936" s="13" t="s">
        <v>3314</v>
      </c>
      <c r="C936" s="11" t="s">
        <v>5583</v>
      </c>
      <c r="D936" s="11" t="s">
        <v>6756</v>
      </c>
      <c r="E936" s="11" t="s">
        <v>7776</v>
      </c>
    </row>
    <row r="937" spans="1:5" ht="15.75" customHeight="1" x14ac:dyDescent="0.25">
      <c r="A937" s="13" t="s">
        <v>980</v>
      </c>
      <c r="B937" s="13" t="s">
        <v>3315</v>
      </c>
      <c r="C937" s="11" t="s">
        <v>5584</v>
      </c>
      <c r="D937" s="11" t="s">
        <v>6773</v>
      </c>
      <c r="E937" s="11" t="s">
        <v>7746</v>
      </c>
    </row>
    <row r="938" spans="1:5" ht="15.75" customHeight="1" x14ac:dyDescent="0.25">
      <c r="A938" s="13" t="s">
        <v>981</v>
      </c>
      <c r="B938" s="13" t="s">
        <v>3316</v>
      </c>
      <c r="C938" s="11" t="s">
        <v>5566</v>
      </c>
      <c r="D938" s="11" t="s">
        <v>7267</v>
      </c>
      <c r="E938" s="11" t="s">
        <v>7746</v>
      </c>
    </row>
    <row r="939" spans="1:5" ht="15.75" customHeight="1" x14ac:dyDescent="0.25">
      <c r="A939" s="13" t="s">
        <v>982</v>
      </c>
      <c r="B939" s="13" t="s">
        <v>3317</v>
      </c>
      <c r="C939" s="11" t="s">
        <v>5585</v>
      </c>
      <c r="D939" s="11" t="s">
        <v>7268</v>
      </c>
      <c r="E939" s="11" t="s">
        <v>7752</v>
      </c>
    </row>
    <row r="940" spans="1:5" ht="15.75" customHeight="1" x14ac:dyDescent="0.25">
      <c r="A940" s="13" t="s">
        <v>983</v>
      </c>
      <c r="B940" s="13" t="s">
        <v>3318</v>
      </c>
      <c r="C940" s="11" t="s">
        <v>5586</v>
      </c>
      <c r="D940" s="11" t="s">
        <v>7269</v>
      </c>
      <c r="E940" s="11" t="s">
        <v>7747</v>
      </c>
    </row>
    <row r="941" spans="1:5" ht="15.75" customHeight="1" x14ac:dyDescent="0.25">
      <c r="A941" s="13" t="s">
        <v>984</v>
      </c>
      <c r="B941" s="13" t="s">
        <v>3319</v>
      </c>
      <c r="C941" s="11" t="s">
        <v>5587</v>
      </c>
      <c r="D941" s="11" t="s">
        <v>6906</v>
      </c>
      <c r="E941" s="11" t="s">
        <v>7746</v>
      </c>
    </row>
    <row r="942" spans="1:5" ht="15.75" customHeight="1" x14ac:dyDescent="0.25">
      <c r="A942" s="13" t="s">
        <v>985</v>
      </c>
      <c r="B942" s="13" t="s">
        <v>3320</v>
      </c>
      <c r="C942" s="11" t="s">
        <v>5588</v>
      </c>
      <c r="D942" s="11" t="s">
        <v>7270</v>
      </c>
      <c r="E942" s="11" t="s">
        <v>7746</v>
      </c>
    </row>
    <row r="943" spans="1:5" ht="15.75" customHeight="1" x14ac:dyDescent="0.25">
      <c r="A943" s="13" t="s">
        <v>986</v>
      </c>
      <c r="B943" s="13" t="s">
        <v>3321</v>
      </c>
      <c r="C943" s="11" t="s">
        <v>5589</v>
      </c>
      <c r="D943" s="11" t="s">
        <v>7271</v>
      </c>
      <c r="E943" s="11" t="s">
        <v>7751</v>
      </c>
    </row>
    <row r="944" spans="1:5" ht="15.75" customHeight="1" x14ac:dyDescent="0.25">
      <c r="A944" s="13" t="s">
        <v>987</v>
      </c>
      <c r="B944" s="13" t="s">
        <v>3322</v>
      </c>
      <c r="C944" s="11" t="s">
        <v>5590</v>
      </c>
      <c r="D944" s="11" t="s">
        <v>7272</v>
      </c>
      <c r="E944" s="11" t="s">
        <v>7746</v>
      </c>
    </row>
    <row r="945" spans="1:5" ht="15.75" customHeight="1" x14ac:dyDescent="0.25">
      <c r="A945" s="13" t="s">
        <v>988</v>
      </c>
      <c r="B945" s="13" t="s">
        <v>3323</v>
      </c>
      <c r="C945" s="11" t="s">
        <v>5088</v>
      </c>
      <c r="D945" s="11" t="s">
        <v>6800</v>
      </c>
      <c r="E945" s="11" t="s">
        <v>7781</v>
      </c>
    </row>
    <row r="946" spans="1:5" ht="15.75" customHeight="1" x14ac:dyDescent="0.25">
      <c r="A946" s="13" t="s">
        <v>989</v>
      </c>
      <c r="B946" s="13" t="s">
        <v>3324</v>
      </c>
      <c r="C946" s="11" t="s">
        <v>5591</v>
      </c>
      <c r="D946" s="11" t="s">
        <v>6795</v>
      </c>
      <c r="E946" s="11" t="s">
        <v>7746</v>
      </c>
    </row>
    <row r="947" spans="1:5" ht="15.75" customHeight="1" x14ac:dyDescent="0.25">
      <c r="A947" s="13" t="s">
        <v>990</v>
      </c>
      <c r="B947" s="13" t="s">
        <v>3325</v>
      </c>
      <c r="C947" s="11" t="s">
        <v>5592</v>
      </c>
      <c r="D947" s="11" t="s">
        <v>6738</v>
      </c>
      <c r="E947" s="11" t="s">
        <v>7746</v>
      </c>
    </row>
    <row r="948" spans="1:5" ht="15.75" customHeight="1" x14ac:dyDescent="0.25">
      <c r="A948" s="13" t="s">
        <v>991</v>
      </c>
      <c r="B948" s="13" t="s">
        <v>3326</v>
      </c>
      <c r="C948" s="11" t="s">
        <v>5284</v>
      </c>
      <c r="D948" s="11" t="s">
        <v>7273</v>
      </c>
      <c r="E948" s="11" t="s">
        <v>7795</v>
      </c>
    </row>
    <row r="949" spans="1:5" ht="15.75" customHeight="1" x14ac:dyDescent="0.25">
      <c r="A949" s="13" t="s">
        <v>992</v>
      </c>
      <c r="B949" s="13" t="s">
        <v>3327</v>
      </c>
      <c r="C949" s="11" t="s">
        <v>5593</v>
      </c>
      <c r="D949" s="11" t="s">
        <v>6742</v>
      </c>
      <c r="E949" s="11" t="s">
        <v>7746</v>
      </c>
    </row>
    <row r="950" spans="1:5" ht="15.75" customHeight="1" x14ac:dyDescent="0.25">
      <c r="A950" s="13" t="s">
        <v>993</v>
      </c>
      <c r="B950" s="13" t="s">
        <v>3328</v>
      </c>
      <c r="C950" s="11" t="s">
        <v>5594</v>
      </c>
      <c r="D950" s="11" t="s">
        <v>6893</v>
      </c>
      <c r="E950" s="11" t="s">
        <v>7746</v>
      </c>
    </row>
    <row r="951" spans="1:5" ht="15.75" customHeight="1" x14ac:dyDescent="0.25">
      <c r="A951" s="13" t="s">
        <v>994</v>
      </c>
      <c r="B951" s="13" t="s">
        <v>3329</v>
      </c>
      <c r="C951" s="11" t="s">
        <v>5595</v>
      </c>
      <c r="D951" s="11" t="s">
        <v>6720</v>
      </c>
      <c r="E951" s="11" t="s">
        <v>7781</v>
      </c>
    </row>
    <row r="952" spans="1:5" ht="15.75" customHeight="1" x14ac:dyDescent="0.25">
      <c r="A952" s="13" t="s">
        <v>995</v>
      </c>
      <c r="B952" s="13" t="s">
        <v>3330</v>
      </c>
      <c r="C952" s="11" t="s">
        <v>5596</v>
      </c>
      <c r="D952" s="11" t="s">
        <v>7274</v>
      </c>
      <c r="E952" s="11" t="s">
        <v>7746</v>
      </c>
    </row>
    <row r="953" spans="1:5" ht="15.75" customHeight="1" x14ac:dyDescent="0.25">
      <c r="A953" s="13" t="s">
        <v>996</v>
      </c>
      <c r="B953" s="13" t="s">
        <v>3331</v>
      </c>
      <c r="C953" s="11" t="s">
        <v>5040</v>
      </c>
      <c r="D953" s="11" t="s">
        <v>7185</v>
      </c>
      <c r="E953" s="11" t="s">
        <v>7754</v>
      </c>
    </row>
    <row r="954" spans="1:5" ht="15.75" customHeight="1" x14ac:dyDescent="0.25">
      <c r="A954" s="13" t="s">
        <v>997</v>
      </c>
      <c r="B954" s="13" t="s">
        <v>3332</v>
      </c>
      <c r="C954" s="11" t="s">
        <v>5597</v>
      </c>
      <c r="D954" s="11" t="s">
        <v>6912</v>
      </c>
      <c r="E954" s="11" t="s">
        <v>7752</v>
      </c>
    </row>
    <row r="955" spans="1:5" ht="15.75" customHeight="1" x14ac:dyDescent="0.25">
      <c r="A955" s="13" t="s">
        <v>998</v>
      </c>
      <c r="B955" s="13" t="s">
        <v>3333</v>
      </c>
      <c r="C955" s="11" t="s">
        <v>5598</v>
      </c>
      <c r="D955" s="11" t="s">
        <v>7275</v>
      </c>
      <c r="E955" s="11" t="s">
        <v>7753</v>
      </c>
    </row>
    <row r="956" spans="1:5" ht="15.75" customHeight="1" x14ac:dyDescent="0.25">
      <c r="A956" s="13" t="s">
        <v>999</v>
      </c>
      <c r="B956" s="13" t="s">
        <v>3334</v>
      </c>
      <c r="C956" s="11" t="s">
        <v>5599</v>
      </c>
      <c r="D956" s="11" t="s">
        <v>6720</v>
      </c>
      <c r="E956" s="11" t="s">
        <v>7748</v>
      </c>
    </row>
    <row r="957" spans="1:5" ht="15.75" customHeight="1" x14ac:dyDescent="0.25">
      <c r="A957" s="13" t="s">
        <v>1000</v>
      </c>
      <c r="B957" s="13" t="s">
        <v>3335</v>
      </c>
      <c r="C957" s="11" t="s">
        <v>5600</v>
      </c>
      <c r="D957" s="11" t="s">
        <v>7276</v>
      </c>
      <c r="E957" s="11" t="s">
        <v>7765</v>
      </c>
    </row>
    <row r="958" spans="1:5" ht="15.75" customHeight="1" x14ac:dyDescent="0.25">
      <c r="A958" s="13" t="s">
        <v>1001</v>
      </c>
      <c r="B958" s="13" t="s">
        <v>3336</v>
      </c>
      <c r="C958" s="11" t="s">
        <v>5546</v>
      </c>
      <c r="D958" s="11" t="s">
        <v>6742</v>
      </c>
      <c r="E958" s="11" t="s">
        <v>7746</v>
      </c>
    </row>
    <row r="959" spans="1:5" ht="15.75" customHeight="1" x14ac:dyDescent="0.25">
      <c r="A959" s="13" t="s">
        <v>1002</v>
      </c>
      <c r="B959" s="13" t="s">
        <v>3337</v>
      </c>
      <c r="C959" s="11" t="s">
        <v>5601</v>
      </c>
      <c r="D959" s="11" t="s">
        <v>7050</v>
      </c>
      <c r="E959" s="11" t="s">
        <v>7764</v>
      </c>
    </row>
    <row r="960" spans="1:5" ht="15.75" customHeight="1" x14ac:dyDescent="0.25">
      <c r="A960" s="13" t="s">
        <v>1003</v>
      </c>
      <c r="B960" s="13" t="s">
        <v>3338</v>
      </c>
      <c r="C960" s="11" t="s">
        <v>5602</v>
      </c>
      <c r="D960" s="11" t="s">
        <v>7277</v>
      </c>
      <c r="E960" s="11" t="s">
        <v>7748</v>
      </c>
    </row>
    <row r="961" spans="1:5" ht="15.75" customHeight="1" x14ac:dyDescent="0.25">
      <c r="A961" s="13" t="s">
        <v>1004</v>
      </c>
      <c r="B961" s="13" t="s">
        <v>3339</v>
      </c>
      <c r="C961" s="11" t="s">
        <v>5603</v>
      </c>
      <c r="D961" s="11" t="s">
        <v>6898</v>
      </c>
      <c r="E961" s="11" t="s">
        <v>7760</v>
      </c>
    </row>
    <row r="962" spans="1:5" ht="15.75" customHeight="1" x14ac:dyDescent="0.25">
      <c r="A962" s="13" t="s">
        <v>1005</v>
      </c>
      <c r="B962" s="13" t="s">
        <v>3340</v>
      </c>
      <c r="C962" s="11" t="s">
        <v>5604</v>
      </c>
      <c r="D962" s="11" t="s">
        <v>7114</v>
      </c>
      <c r="E962" s="11" t="s">
        <v>7784</v>
      </c>
    </row>
    <row r="963" spans="1:5" ht="15.75" customHeight="1" x14ac:dyDescent="0.25">
      <c r="A963" s="13" t="s">
        <v>1006</v>
      </c>
      <c r="B963" s="13" t="s">
        <v>3341</v>
      </c>
      <c r="C963" s="11" t="s">
        <v>5000</v>
      </c>
      <c r="D963" s="11" t="s">
        <v>6793</v>
      </c>
      <c r="E963" s="11" t="s">
        <v>7774</v>
      </c>
    </row>
    <row r="964" spans="1:5" ht="15.75" customHeight="1" x14ac:dyDescent="0.25">
      <c r="A964" s="13" t="s">
        <v>1007</v>
      </c>
      <c r="B964" s="13" t="s">
        <v>3342</v>
      </c>
      <c r="C964" s="11" t="s">
        <v>5605</v>
      </c>
      <c r="D964" s="11" t="s">
        <v>7278</v>
      </c>
      <c r="E964" s="11" t="s">
        <v>7752</v>
      </c>
    </row>
    <row r="965" spans="1:5" ht="15.75" customHeight="1" x14ac:dyDescent="0.25">
      <c r="A965" s="13" t="s">
        <v>1008</v>
      </c>
      <c r="B965" s="13" t="s">
        <v>3343</v>
      </c>
      <c r="C965" s="11" t="s">
        <v>5606</v>
      </c>
      <c r="D965" s="11" t="s">
        <v>7279</v>
      </c>
      <c r="E965" s="11" t="s">
        <v>7745</v>
      </c>
    </row>
    <row r="966" spans="1:5" ht="15.75" customHeight="1" x14ac:dyDescent="0.25">
      <c r="A966" s="13" t="s">
        <v>1009</v>
      </c>
      <c r="B966" s="13" t="s">
        <v>3344</v>
      </c>
      <c r="C966" s="11" t="s">
        <v>5607</v>
      </c>
      <c r="D966" s="11" t="s">
        <v>6777</v>
      </c>
      <c r="E966" s="11" t="s">
        <v>7784</v>
      </c>
    </row>
    <row r="967" spans="1:5" ht="15.75" customHeight="1" x14ac:dyDescent="0.25">
      <c r="A967" s="13" t="s">
        <v>1010</v>
      </c>
      <c r="B967" s="13" t="s">
        <v>3345</v>
      </c>
      <c r="C967" s="11" t="s">
        <v>5608</v>
      </c>
      <c r="D967" s="11" t="s">
        <v>7280</v>
      </c>
      <c r="E967" s="11" t="s">
        <v>7757</v>
      </c>
    </row>
    <row r="968" spans="1:5" ht="15.75" customHeight="1" x14ac:dyDescent="0.25">
      <c r="A968" s="13" t="s">
        <v>1011</v>
      </c>
      <c r="B968" s="13" t="s">
        <v>3346</v>
      </c>
      <c r="C968" s="11" t="s">
        <v>5609</v>
      </c>
      <c r="D968" s="11" t="s">
        <v>7281</v>
      </c>
      <c r="E968" s="11" t="s">
        <v>7760</v>
      </c>
    </row>
    <row r="969" spans="1:5" ht="15.75" customHeight="1" x14ac:dyDescent="0.25">
      <c r="A969" s="13" t="s">
        <v>1012</v>
      </c>
      <c r="B969" s="13" t="s">
        <v>3347</v>
      </c>
      <c r="C969" s="11" t="s">
        <v>5610</v>
      </c>
      <c r="D969" s="11" t="s">
        <v>7282</v>
      </c>
      <c r="E969" s="11" t="s">
        <v>7746</v>
      </c>
    </row>
    <row r="970" spans="1:5" ht="15.75" customHeight="1" x14ac:dyDescent="0.25">
      <c r="A970" s="13" t="s">
        <v>1013</v>
      </c>
      <c r="B970" s="13" t="s">
        <v>3348</v>
      </c>
      <c r="C970" s="11" t="s">
        <v>5611</v>
      </c>
      <c r="D970" s="11" t="s">
        <v>6802</v>
      </c>
      <c r="E970" s="11" t="s">
        <v>7763</v>
      </c>
    </row>
    <row r="971" spans="1:5" ht="15.75" customHeight="1" x14ac:dyDescent="0.25">
      <c r="A971" s="13" t="s">
        <v>1014</v>
      </c>
      <c r="B971" s="13" t="s">
        <v>3349</v>
      </c>
      <c r="C971" s="11" t="s">
        <v>5612</v>
      </c>
      <c r="D971" s="11" t="s">
        <v>7283</v>
      </c>
      <c r="E971" s="11" t="s">
        <v>7782</v>
      </c>
    </row>
    <row r="972" spans="1:5" ht="15.75" customHeight="1" x14ac:dyDescent="0.25">
      <c r="A972" s="13" t="s">
        <v>1015</v>
      </c>
      <c r="B972" s="13" t="s">
        <v>3350</v>
      </c>
      <c r="C972" s="11" t="s">
        <v>5613</v>
      </c>
      <c r="D972" s="11" t="s">
        <v>6762</v>
      </c>
      <c r="E972" s="11" t="s">
        <v>7746</v>
      </c>
    </row>
    <row r="973" spans="1:5" ht="15.75" customHeight="1" x14ac:dyDescent="0.25">
      <c r="A973" s="13" t="s">
        <v>1016</v>
      </c>
      <c r="B973" s="13" t="s">
        <v>3351</v>
      </c>
      <c r="C973" s="11" t="s">
        <v>5614</v>
      </c>
      <c r="D973" s="11" t="s">
        <v>6787</v>
      </c>
      <c r="E973" s="11" t="s">
        <v>7772</v>
      </c>
    </row>
    <row r="974" spans="1:5" ht="15.75" customHeight="1" x14ac:dyDescent="0.25">
      <c r="A974" s="13" t="s">
        <v>1017</v>
      </c>
      <c r="B974" s="13" t="s">
        <v>3352</v>
      </c>
      <c r="C974" s="11" t="s">
        <v>5615</v>
      </c>
      <c r="D974" s="11" t="s">
        <v>6720</v>
      </c>
      <c r="E974" s="11" t="s">
        <v>7746</v>
      </c>
    </row>
    <row r="975" spans="1:5" ht="15.75" customHeight="1" x14ac:dyDescent="0.25">
      <c r="A975" s="13" t="s">
        <v>1018</v>
      </c>
      <c r="B975" s="13" t="s">
        <v>3353</v>
      </c>
      <c r="C975" s="11" t="s">
        <v>5432</v>
      </c>
      <c r="D975" s="11" t="s">
        <v>7284</v>
      </c>
      <c r="E975" s="11" t="s">
        <v>7746</v>
      </c>
    </row>
    <row r="976" spans="1:5" ht="15.75" customHeight="1" x14ac:dyDescent="0.25">
      <c r="A976" s="13" t="s">
        <v>1019</v>
      </c>
      <c r="B976" s="13" t="s">
        <v>3354</v>
      </c>
      <c r="C976" s="11" t="s">
        <v>5616</v>
      </c>
      <c r="D976" s="11" t="s">
        <v>7153</v>
      </c>
      <c r="E976" s="11" t="s">
        <v>7746</v>
      </c>
    </row>
    <row r="977" spans="1:5" ht="15.75" customHeight="1" x14ac:dyDescent="0.25">
      <c r="A977" s="13" t="s">
        <v>1020</v>
      </c>
      <c r="B977" s="13" t="s">
        <v>3355</v>
      </c>
      <c r="C977" s="11" t="s">
        <v>5617</v>
      </c>
      <c r="D977" s="11" t="s">
        <v>7285</v>
      </c>
      <c r="E977" s="11" t="s">
        <v>7746</v>
      </c>
    </row>
    <row r="978" spans="1:5" ht="15.75" customHeight="1" x14ac:dyDescent="0.25">
      <c r="A978" s="13" t="s">
        <v>1021</v>
      </c>
      <c r="B978" s="13" t="s">
        <v>3356</v>
      </c>
      <c r="C978" s="11" t="s">
        <v>5171</v>
      </c>
      <c r="D978" s="11" t="s">
        <v>7107</v>
      </c>
      <c r="E978" s="11" t="s">
        <v>7754</v>
      </c>
    </row>
    <row r="979" spans="1:5" ht="15.75" customHeight="1" x14ac:dyDescent="0.25">
      <c r="A979" s="13" t="s">
        <v>1022</v>
      </c>
      <c r="B979" s="13" t="s">
        <v>3357</v>
      </c>
      <c r="C979" s="11" t="s">
        <v>5618</v>
      </c>
      <c r="D979" s="11" t="s">
        <v>6939</v>
      </c>
      <c r="E979" s="11" t="s">
        <v>7746</v>
      </c>
    </row>
    <row r="980" spans="1:5" ht="15.75" customHeight="1" x14ac:dyDescent="0.25">
      <c r="A980" s="13" t="s">
        <v>1023</v>
      </c>
      <c r="B980" s="13" t="s">
        <v>3358</v>
      </c>
      <c r="C980" s="11" t="s">
        <v>5619</v>
      </c>
      <c r="D980" s="11" t="s">
        <v>6761</v>
      </c>
      <c r="E980" s="11" t="s">
        <v>7774</v>
      </c>
    </row>
    <row r="981" spans="1:5" ht="15.75" customHeight="1" x14ac:dyDescent="0.25">
      <c r="A981" s="13" t="s">
        <v>1024</v>
      </c>
      <c r="B981" s="13" t="s">
        <v>3359</v>
      </c>
      <c r="C981" s="11" t="s">
        <v>5620</v>
      </c>
      <c r="D981" s="11" t="s">
        <v>6895</v>
      </c>
      <c r="E981" s="11" t="s">
        <v>7746</v>
      </c>
    </row>
    <row r="982" spans="1:5" ht="15.75" customHeight="1" x14ac:dyDescent="0.25">
      <c r="A982" s="13" t="s">
        <v>1025</v>
      </c>
      <c r="B982" s="13" t="s">
        <v>3360</v>
      </c>
      <c r="C982" s="11" t="s">
        <v>5621</v>
      </c>
      <c r="D982" s="11" t="s">
        <v>7286</v>
      </c>
      <c r="E982" s="11" t="s">
        <v>7746</v>
      </c>
    </row>
    <row r="983" spans="1:5" ht="15.75" customHeight="1" x14ac:dyDescent="0.25">
      <c r="A983" s="13" t="s">
        <v>1026</v>
      </c>
      <c r="B983" s="13" t="s">
        <v>3361</v>
      </c>
      <c r="C983" s="11" t="s">
        <v>5622</v>
      </c>
      <c r="D983" s="11" t="s">
        <v>7287</v>
      </c>
      <c r="E983" s="11" t="s">
        <v>7746</v>
      </c>
    </row>
    <row r="984" spans="1:5" ht="15.75" customHeight="1" x14ac:dyDescent="0.25">
      <c r="A984" s="13" t="s">
        <v>1027</v>
      </c>
      <c r="B984" s="13" t="s">
        <v>3362</v>
      </c>
      <c r="C984" s="11" t="s">
        <v>5623</v>
      </c>
      <c r="D984" s="11" t="s">
        <v>6766</v>
      </c>
      <c r="E984" s="11" t="s">
        <v>7746</v>
      </c>
    </row>
    <row r="985" spans="1:5" ht="15.75" customHeight="1" x14ac:dyDescent="0.25">
      <c r="A985" s="13" t="s">
        <v>1028</v>
      </c>
      <c r="B985" s="13" t="s">
        <v>3363</v>
      </c>
      <c r="C985" s="11" t="s">
        <v>5624</v>
      </c>
      <c r="D985" s="11" t="s">
        <v>7288</v>
      </c>
      <c r="E985" s="11" t="s">
        <v>7760</v>
      </c>
    </row>
    <row r="986" spans="1:5" ht="15.75" customHeight="1" x14ac:dyDescent="0.25">
      <c r="A986" s="13" t="s">
        <v>1029</v>
      </c>
      <c r="B986" s="13" t="s">
        <v>3364</v>
      </c>
      <c r="C986" s="11" t="s">
        <v>5625</v>
      </c>
      <c r="D986" s="11" t="s">
        <v>6778</v>
      </c>
      <c r="E986" s="11" t="s">
        <v>7766</v>
      </c>
    </row>
    <row r="987" spans="1:5" ht="15.75" customHeight="1" x14ac:dyDescent="0.25">
      <c r="A987" s="13" t="s">
        <v>1030</v>
      </c>
      <c r="B987" s="13" t="s">
        <v>3365</v>
      </c>
      <c r="C987" s="11" t="s">
        <v>5626</v>
      </c>
      <c r="D987" s="11" t="s">
        <v>7289</v>
      </c>
      <c r="E987" s="11" t="s">
        <v>7746</v>
      </c>
    </row>
    <row r="988" spans="1:5" ht="15.75" customHeight="1" x14ac:dyDescent="0.25">
      <c r="A988" s="13" t="s">
        <v>1031</v>
      </c>
      <c r="B988" s="13" t="s">
        <v>3366</v>
      </c>
      <c r="C988" s="11" t="s">
        <v>4857</v>
      </c>
      <c r="D988" s="11" t="s">
        <v>6912</v>
      </c>
      <c r="E988" s="11" t="s">
        <v>7746</v>
      </c>
    </row>
    <row r="989" spans="1:5" ht="15.75" customHeight="1" x14ac:dyDescent="0.25">
      <c r="A989" s="13" t="s">
        <v>1032</v>
      </c>
      <c r="B989" s="13" t="s">
        <v>3367</v>
      </c>
      <c r="C989" s="11" t="s">
        <v>5627</v>
      </c>
      <c r="D989" s="11" t="s">
        <v>7290</v>
      </c>
      <c r="E989" s="11" t="s">
        <v>7746</v>
      </c>
    </row>
    <row r="990" spans="1:5" ht="15.75" customHeight="1" x14ac:dyDescent="0.25">
      <c r="A990" s="13" t="s">
        <v>1033</v>
      </c>
      <c r="B990" s="13" t="s">
        <v>3368</v>
      </c>
      <c r="C990" s="11" t="s">
        <v>5628</v>
      </c>
      <c r="D990" s="11" t="s">
        <v>7291</v>
      </c>
      <c r="E990" s="11" t="s">
        <v>7773</v>
      </c>
    </row>
    <row r="991" spans="1:5" ht="15.75" customHeight="1" x14ac:dyDescent="0.25">
      <c r="A991" s="13" t="s">
        <v>1034</v>
      </c>
      <c r="B991" s="13" t="s">
        <v>3369</v>
      </c>
      <c r="C991" s="11" t="s">
        <v>5629</v>
      </c>
      <c r="D991" s="11" t="s">
        <v>6735</v>
      </c>
      <c r="E991" s="11" t="s">
        <v>7746</v>
      </c>
    </row>
    <row r="992" spans="1:5" ht="15.75" customHeight="1" x14ac:dyDescent="0.25">
      <c r="A992" s="13" t="s">
        <v>1035</v>
      </c>
      <c r="B992" s="13" t="s">
        <v>3370</v>
      </c>
      <c r="C992" s="11" t="s">
        <v>5630</v>
      </c>
      <c r="D992" s="11" t="s">
        <v>7292</v>
      </c>
      <c r="E992" s="11" t="s">
        <v>7746</v>
      </c>
    </row>
    <row r="993" spans="1:5" ht="15.75" customHeight="1" x14ac:dyDescent="0.25">
      <c r="A993" s="13" t="s">
        <v>1036</v>
      </c>
      <c r="B993" s="13" t="s">
        <v>3371</v>
      </c>
      <c r="C993" s="11" t="s">
        <v>4803</v>
      </c>
      <c r="D993" s="11" t="s">
        <v>7293</v>
      </c>
      <c r="E993" s="11" t="s">
        <v>7758</v>
      </c>
    </row>
    <row r="994" spans="1:5" ht="15.75" customHeight="1" x14ac:dyDescent="0.25">
      <c r="A994" s="13" t="s">
        <v>1037</v>
      </c>
      <c r="B994" s="13" t="s">
        <v>3372</v>
      </c>
      <c r="C994" s="11" t="s">
        <v>5631</v>
      </c>
      <c r="D994" s="11" t="s">
        <v>7294</v>
      </c>
      <c r="E994" s="11" t="s">
        <v>7746</v>
      </c>
    </row>
    <row r="995" spans="1:5" ht="15.75" customHeight="1" x14ac:dyDescent="0.25">
      <c r="A995" s="13" t="s">
        <v>1038</v>
      </c>
      <c r="B995" s="13" t="s">
        <v>3373</v>
      </c>
      <c r="C995" s="11" t="s">
        <v>5632</v>
      </c>
      <c r="D995" s="11" t="s">
        <v>7295</v>
      </c>
      <c r="E995" s="11" t="s">
        <v>7751</v>
      </c>
    </row>
    <row r="996" spans="1:5" ht="15.75" customHeight="1" x14ac:dyDescent="0.25">
      <c r="A996" s="13" t="s">
        <v>1039</v>
      </c>
      <c r="B996" s="13" t="s">
        <v>3374</v>
      </c>
      <c r="C996" s="11" t="s">
        <v>4756</v>
      </c>
      <c r="D996" s="11" t="s">
        <v>6778</v>
      </c>
      <c r="E996" s="11" t="s">
        <v>7774</v>
      </c>
    </row>
    <row r="997" spans="1:5" ht="15.75" customHeight="1" x14ac:dyDescent="0.25">
      <c r="A997" s="13" t="s">
        <v>1040</v>
      </c>
      <c r="B997" s="13" t="s">
        <v>3375</v>
      </c>
      <c r="C997" s="11" t="s">
        <v>5633</v>
      </c>
      <c r="D997" s="11" t="s">
        <v>7296</v>
      </c>
      <c r="E997" s="11" t="s">
        <v>7751</v>
      </c>
    </row>
    <row r="998" spans="1:5" ht="15.75" customHeight="1" x14ac:dyDescent="0.25">
      <c r="A998" s="13" t="s">
        <v>1041</v>
      </c>
      <c r="B998" s="13" t="s">
        <v>3376</v>
      </c>
      <c r="C998" s="11" t="s">
        <v>4739</v>
      </c>
      <c r="D998" s="11" t="s">
        <v>7297</v>
      </c>
      <c r="E998" s="11" t="s">
        <v>7752</v>
      </c>
    </row>
    <row r="999" spans="1:5" ht="15.75" customHeight="1" x14ac:dyDescent="0.25">
      <c r="A999" s="13" t="s">
        <v>1042</v>
      </c>
      <c r="B999" s="13" t="s">
        <v>3377</v>
      </c>
      <c r="C999" s="11" t="s">
        <v>5634</v>
      </c>
      <c r="D999" s="11" t="s">
        <v>7175</v>
      </c>
      <c r="E999" s="11" t="s">
        <v>7746</v>
      </c>
    </row>
    <row r="1000" spans="1:5" ht="15.75" customHeight="1" x14ac:dyDescent="0.25">
      <c r="A1000" s="13" t="s">
        <v>1043</v>
      </c>
      <c r="B1000" s="13" t="s">
        <v>3378</v>
      </c>
      <c r="C1000" s="11" t="s">
        <v>5238</v>
      </c>
      <c r="D1000" s="11" t="s">
        <v>7017</v>
      </c>
      <c r="E1000" s="11" t="s">
        <v>7751</v>
      </c>
    </row>
    <row r="1001" spans="1:5" ht="15" customHeight="1" x14ac:dyDescent="0.25">
      <c r="A1001" s="13" t="s">
        <v>1044</v>
      </c>
      <c r="B1001" s="13" t="s">
        <v>3379</v>
      </c>
      <c r="C1001" s="11" t="s">
        <v>5635</v>
      </c>
      <c r="D1001" s="11" t="s">
        <v>7298</v>
      </c>
      <c r="E1001" s="11" t="s">
        <v>7769</v>
      </c>
    </row>
    <row r="1002" spans="1:5" ht="15" customHeight="1" x14ac:dyDescent="0.25">
      <c r="A1002" s="13" t="s">
        <v>1045</v>
      </c>
      <c r="B1002" s="13" t="s">
        <v>3380</v>
      </c>
      <c r="C1002" s="11" t="s">
        <v>5636</v>
      </c>
      <c r="D1002" s="11" t="s">
        <v>6727</v>
      </c>
      <c r="E1002" s="11" t="s">
        <v>7746</v>
      </c>
    </row>
    <row r="1003" spans="1:5" ht="15" customHeight="1" x14ac:dyDescent="0.25">
      <c r="A1003" s="13" t="s">
        <v>1046</v>
      </c>
      <c r="B1003" s="13" t="s">
        <v>3381</v>
      </c>
      <c r="C1003" s="11" t="s">
        <v>5637</v>
      </c>
      <c r="D1003" s="11" t="s">
        <v>7299</v>
      </c>
      <c r="E1003" s="11" t="s">
        <v>7746</v>
      </c>
    </row>
    <row r="1004" spans="1:5" ht="15" customHeight="1" x14ac:dyDescent="0.25">
      <c r="A1004" s="13" t="s">
        <v>1047</v>
      </c>
      <c r="B1004" s="13" t="s">
        <v>3382</v>
      </c>
      <c r="C1004" s="11" t="s">
        <v>5638</v>
      </c>
      <c r="D1004" s="11" t="s">
        <v>7300</v>
      </c>
      <c r="E1004" s="11" t="s">
        <v>7746</v>
      </c>
    </row>
    <row r="1005" spans="1:5" ht="15" customHeight="1" x14ac:dyDescent="0.25">
      <c r="A1005" s="13" t="s">
        <v>1048</v>
      </c>
      <c r="B1005" s="13" t="s">
        <v>3383</v>
      </c>
      <c r="C1005" s="11" t="s">
        <v>5639</v>
      </c>
      <c r="D1005" s="11" t="s">
        <v>6753</v>
      </c>
      <c r="E1005" s="11" t="s">
        <v>7751</v>
      </c>
    </row>
    <row r="1006" spans="1:5" ht="15" customHeight="1" x14ac:dyDescent="0.25">
      <c r="A1006" s="13" t="s">
        <v>1049</v>
      </c>
      <c r="B1006" s="13" t="s">
        <v>3384</v>
      </c>
      <c r="C1006" s="11" t="s">
        <v>5640</v>
      </c>
      <c r="D1006" s="11" t="s">
        <v>6761</v>
      </c>
      <c r="E1006" s="11" t="s">
        <v>7746</v>
      </c>
    </row>
    <row r="1007" spans="1:5" ht="15" customHeight="1" x14ac:dyDescent="0.25">
      <c r="A1007" s="13" t="s">
        <v>1050</v>
      </c>
      <c r="B1007" s="13" t="s">
        <v>3385</v>
      </c>
      <c r="C1007" s="11" t="s">
        <v>5641</v>
      </c>
      <c r="D1007" s="11" t="s">
        <v>6811</v>
      </c>
      <c r="E1007" s="11" t="s">
        <v>7749</v>
      </c>
    </row>
    <row r="1008" spans="1:5" ht="15" customHeight="1" x14ac:dyDescent="0.25">
      <c r="A1008" s="13" t="s">
        <v>1051</v>
      </c>
      <c r="B1008" s="13" t="s">
        <v>3386</v>
      </c>
      <c r="C1008" s="11" t="s">
        <v>4970</v>
      </c>
      <c r="D1008" s="11" t="s">
        <v>7301</v>
      </c>
      <c r="E1008" s="11" t="s">
        <v>7773</v>
      </c>
    </row>
    <row r="1009" spans="1:5" ht="15" customHeight="1" x14ac:dyDescent="0.25">
      <c r="A1009" s="13" t="s">
        <v>1052</v>
      </c>
      <c r="B1009" s="13" t="s">
        <v>3387</v>
      </c>
      <c r="C1009" s="11" t="s">
        <v>5642</v>
      </c>
      <c r="D1009" s="11" t="s">
        <v>7302</v>
      </c>
      <c r="E1009" s="11" t="s">
        <v>7746</v>
      </c>
    </row>
    <row r="1010" spans="1:5" ht="15" customHeight="1" x14ac:dyDescent="0.25">
      <c r="A1010" s="13" t="s">
        <v>1053</v>
      </c>
      <c r="B1010" s="13" t="s">
        <v>3388</v>
      </c>
      <c r="C1010" s="11" t="s">
        <v>5643</v>
      </c>
      <c r="D1010" s="11" t="s">
        <v>6869</v>
      </c>
      <c r="E1010" s="11" t="s">
        <v>7746</v>
      </c>
    </row>
    <row r="1011" spans="1:5" ht="15" customHeight="1" x14ac:dyDescent="0.25">
      <c r="A1011" s="13" t="s">
        <v>1054</v>
      </c>
      <c r="B1011" s="13" t="s">
        <v>3389</v>
      </c>
      <c r="C1011" s="11" t="s">
        <v>5644</v>
      </c>
      <c r="D1011" s="11" t="s">
        <v>7303</v>
      </c>
      <c r="E1011" s="11" t="s">
        <v>7746</v>
      </c>
    </row>
    <row r="1012" spans="1:5" ht="15" customHeight="1" x14ac:dyDescent="0.25">
      <c r="A1012" s="13" t="s">
        <v>1055</v>
      </c>
      <c r="B1012" s="13" t="s">
        <v>3390</v>
      </c>
      <c r="C1012" s="11" t="s">
        <v>5645</v>
      </c>
      <c r="D1012" s="11" t="s">
        <v>6910</v>
      </c>
      <c r="E1012" s="11" t="s">
        <v>7746</v>
      </c>
    </row>
    <row r="1013" spans="1:5" ht="15" customHeight="1" x14ac:dyDescent="0.25">
      <c r="A1013" s="13" t="s">
        <v>1056</v>
      </c>
      <c r="B1013" s="13" t="s">
        <v>3391</v>
      </c>
      <c r="C1013" s="11" t="s">
        <v>5646</v>
      </c>
      <c r="D1013" s="11" t="s">
        <v>6754</v>
      </c>
      <c r="E1013" s="11" t="s">
        <v>7765</v>
      </c>
    </row>
    <row r="1014" spans="1:5" ht="15" customHeight="1" x14ac:dyDescent="0.25">
      <c r="A1014" s="13" t="s">
        <v>1057</v>
      </c>
      <c r="B1014" s="13" t="s">
        <v>3392</v>
      </c>
      <c r="C1014" s="11" t="s">
        <v>5647</v>
      </c>
      <c r="D1014" s="11" t="s">
        <v>7304</v>
      </c>
      <c r="E1014" s="11" t="s">
        <v>7777</v>
      </c>
    </row>
    <row r="1015" spans="1:5" ht="15" customHeight="1" x14ac:dyDescent="0.25">
      <c r="A1015" s="13" t="s">
        <v>1058</v>
      </c>
      <c r="B1015" s="13" t="s">
        <v>3393</v>
      </c>
      <c r="C1015" s="11" t="s">
        <v>5648</v>
      </c>
      <c r="D1015" s="11" t="s">
        <v>6910</v>
      </c>
      <c r="E1015" s="11" t="s">
        <v>7765</v>
      </c>
    </row>
    <row r="1016" spans="1:5" ht="15" customHeight="1" x14ac:dyDescent="0.25">
      <c r="A1016" s="13" t="s">
        <v>1059</v>
      </c>
      <c r="B1016" s="13" t="s">
        <v>3394</v>
      </c>
      <c r="C1016" s="11" t="s">
        <v>5649</v>
      </c>
      <c r="D1016" s="11" t="s">
        <v>6849</v>
      </c>
      <c r="E1016" s="11" t="s">
        <v>7746</v>
      </c>
    </row>
    <row r="1017" spans="1:5" ht="15" customHeight="1" x14ac:dyDescent="0.25">
      <c r="A1017" s="13" t="s">
        <v>1060</v>
      </c>
      <c r="B1017" s="13" t="s">
        <v>3395</v>
      </c>
      <c r="C1017" s="11" t="s">
        <v>5650</v>
      </c>
      <c r="D1017" s="11" t="s">
        <v>7305</v>
      </c>
      <c r="E1017" s="11" t="s">
        <v>7763</v>
      </c>
    </row>
    <row r="1018" spans="1:5" ht="15" customHeight="1" x14ac:dyDescent="0.25">
      <c r="A1018" s="13" t="s">
        <v>1061</v>
      </c>
      <c r="B1018" s="13" t="s">
        <v>3396</v>
      </c>
      <c r="C1018" s="11" t="s">
        <v>5651</v>
      </c>
      <c r="D1018" s="11" t="s">
        <v>7306</v>
      </c>
      <c r="E1018" s="11" t="s">
        <v>7788</v>
      </c>
    </row>
    <row r="1019" spans="1:5" ht="15" customHeight="1" x14ac:dyDescent="0.25">
      <c r="A1019" s="13" t="s">
        <v>1062</v>
      </c>
      <c r="B1019" s="13" t="s">
        <v>3397</v>
      </c>
      <c r="C1019" s="11" t="s">
        <v>5652</v>
      </c>
      <c r="D1019" s="11" t="s">
        <v>7307</v>
      </c>
      <c r="E1019" s="11" t="s">
        <v>7789</v>
      </c>
    </row>
    <row r="1020" spans="1:5" ht="15" customHeight="1" x14ac:dyDescent="0.25">
      <c r="A1020" s="13" t="s">
        <v>1063</v>
      </c>
      <c r="B1020" s="13" t="s">
        <v>3398</v>
      </c>
      <c r="C1020" s="11" t="s">
        <v>5653</v>
      </c>
      <c r="D1020" s="11" t="s">
        <v>6726</v>
      </c>
      <c r="E1020" s="11" t="s">
        <v>7746</v>
      </c>
    </row>
    <row r="1021" spans="1:5" ht="15" customHeight="1" x14ac:dyDescent="0.25">
      <c r="A1021" s="13" t="s">
        <v>1064</v>
      </c>
      <c r="B1021" s="13" t="s">
        <v>3399</v>
      </c>
      <c r="C1021" s="11" t="s">
        <v>5654</v>
      </c>
      <c r="D1021" s="11" t="s">
        <v>7308</v>
      </c>
      <c r="E1021" s="11" t="s">
        <v>7757</v>
      </c>
    </row>
    <row r="1022" spans="1:5" ht="15" customHeight="1" x14ac:dyDescent="0.25">
      <c r="A1022" s="13" t="s">
        <v>1065</v>
      </c>
      <c r="B1022" s="13" t="s">
        <v>3400</v>
      </c>
      <c r="C1022" s="11" t="s">
        <v>5655</v>
      </c>
      <c r="D1022" s="11" t="s">
        <v>6881</v>
      </c>
      <c r="E1022" s="11" t="s">
        <v>7751</v>
      </c>
    </row>
    <row r="1023" spans="1:5" ht="15" customHeight="1" x14ac:dyDescent="0.25">
      <c r="A1023" s="13" t="s">
        <v>1066</v>
      </c>
      <c r="B1023" s="13" t="s">
        <v>3401</v>
      </c>
      <c r="C1023" s="11" t="s">
        <v>5656</v>
      </c>
      <c r="D1023" s="11" t="s">
        <v>7309</v>
      </c>
      <c r="E1023" s="11" t="s">
        <v>7759</v>
      </c>
    </row>
    <row r="1024" spans="1:5" ht="15" customHeight="1" x14ac:dyDescent="0.25">
      <c r="A1024" s="13" t="s">
        <v>1067</v>
      </c>
      <c r="B1024" s="13" t="s">
        <v>3402</v>
      </c>
      <c r="C1024" s="11" t="s">
        <v>5657</v>
      </c>
      <c r="D1024" s="11" t="s">
        <v>6802</v>
      </c>
      <c r="E1024" s="11" t="s">
        <v>7760</v>
      </c>
    </row>
    <row r="1025" spans="1:5" ht="15" customHeight="1" x14ac:dyDescent="0.25">
      <c r="A1025" s="13" t="s">
        <v>1068</v>
      </c>
      <c r="B1025" s="13" t="s">
        <v>3403</v>
      </c>
      <c r="C1025" s="11" t="s">
        <v>5658</v>
      </c>
      <c r="D1025" s="11" t="s">
        <v>7310</v>
      </c>
      <c r="E1025" s="11" t="s">
        <v>7804</v>
      </c>
    </row>
    <row r="1026" spans="1:5" ht="15" customHeight="1" x14ac:dyDescent="0.25">
      <c r="A1026" s="13" t="s">
        <v>1069</v>
      </c>
      <c r="B1026" s="13" t="s">
        <v>3404</v>
      </c>
      <c r="C1026" s="11" t="s">
        <v>5659</v>
      </c>
      <c r="D1026" s="11" t="s">
        <v>6730</v>
      </c>
      <c r="E1026" s="11" t="s">
        <v>7746</v>
      </c>
    </row>
    <row r="1027" spans="1:5" ht="15" customHeight="1" x14ac:dyDescent="0.25">
      <c r="A1027" s="13" t="s">
        <v>1070</v>
      </c>
      <c r="B1027" s="13" t="s">
        <v>3405</v>
      </c>
      <c r="C1027" s="11" t="s">
        <v>5660</v>
      </c>
      <c r="D1027" s="11" t="s">
        <v>7311</v>
      </c>
      <c r="E1027" s="11" t="s">
        <v>7746</v>
      </c>
    </row>
    <row r="1028" spans="1:5" ht="15" customHeight="1" x14ac:dyDescent="0.25">
      <c r="A1028" s="13" t="s">
        <v>1071</v>
      </c>
      <c r="B1028" s="13" t="s">
        <v>3406</v>
      </c>
      <c r="C1028" s="11" t="s">
        <v>5661</v>
      </c>
      <c r="D1028" s="11" t="s">
        <v>6956</v>
      </c>
      <c r="E1028" s="11" t="s">
        <v>7760</v>
      </c>
    </row>
    <row r="1029" spans="1:5" ht="15" customHeight="1" x14ac:dyDescent="0.25">
      <c r="A1029" s="13" t="s">
        <v>1072</v>
      </c>
      <c r="B1029" s="13" t="s">
        <v>3407</v>
      </c>
      <c r="C1029" s="11" t="s">
        <v>5662</v>
      </c>
      <c r="D1029" s="11" t="s">
        <v>7311</v>
      </c>
      <c r="E1029" s="11" t="s">
        <v>7746</v>
      </c>
    </row>
    <row r="1030" spans="1:5" ht="15" customHeight="1" x14ac:dyDescent="0.25">
      <c r="A1030" s="13" t="s">
        <v>1073</v>
      </c>
      <c r="B1030" s="13" t="s">
        <v>3408</v>
      </c>
      <c r="C1030" s="11" t="s">
        <v>5663</v>
      </c>
      <c r="D1030" s="11" t="s">
        <v>6727</v>
      </c>
      <c r="E1030" s="11" t="s">
        <v>7746</v>
      </c>
    </row>
    <row r="1031" spans="1:5" ht="15" customHeight="1" x14ac:dyDescent="0.25">
      <c r="A1031" s="13" t="s">
        <v>1074</v>
      </c>
      <c r="B1031" s="13" t="s">
        <v>3409</v>
      </c>
      <c r="C1031" s="11" t="s">
        <v>5664</v>
      </c>
      <c r="D1031" s="11" t="s">
        <v>7312</v>
      </c>
      <c r="E1031" s="11" t="s">
        <v>7777</v>
      </c>
    </row>
    <row r="1032" spans="1:5" ht="15" customHeight="1" x14ac:dyDescent="0.25">
      <c r="A1032" s="13" t="s">
        <v>1075</v>
      </c>
      <c r="B1032" s="13" t="s">
        <v>3410</v>
      </c>
      <c r="C1032" s="11" t="s">
        <v>5665</v>
      </c>
      <c r="D1032" s="11" t="s">
        <v>7133</v>
      </c>
      <c r="E1032" s="11" t="s">
        <v>7746</v>
      </c>
    </row>
    <row r="1033" spans="1:5" ht="15" customHeight="1" x14ac:dyDescent="0.25">
      <c r="A1033" s="13" t="s">
        <v>1076</v>
      </c>
      <c r="B1033" s="13" t="s">
        <v>3411</v>
      </c>
      <c r="C1033" s="11" t="s">
        <v>5666</v>
      </c>
      <c r="D1033" s="11" t="s">
        <v>7313</v>
      </c>
      <c r="E1033" s="11" t="s">
        <v>7746</v>
      </c>
    </row>
    <row r="1034" spans="1:5" ht="15" customHeight="1" x14ac:dyDescent="0.25">
      <c r="A1034" s="13" t="s">
        <v>1077</v>
      </c>
      <c r="B1034" s="13" t="s">
        <v>3412</v>
      </c>
      <c r="C1034" s="11" t="s">
        <v>5337</v>
      </c>
      <c r="D1034" s="11" t="s">
        <v>6866</v>
      </c>
      <c r="E1034" s="11" t="s">
        <v>7752</v>
      </c>
    </row>
    <row r="1035" spans="1:5" ht="15" customHeight="1" x14ac:dyDescent="0.25">
      <c r="A1035" s="13" t="s">
        <v>1078</v>
      </c>
      <c r="B1035" s="13" t="s">
        <v>3413</v>
      </c>
      <c r="C1035" s="11" t="s">
        <v>5667</v>
      </c>
      <c r="D1035" s="11" t="s">
        <v>6990</v>
      </c>
      <c r="E1035" s="11" t="s">
        <v>7746</v>
      </c>
    </row>
    <row r="1036" spans="1:5" ht="15" customHeight="1" x14ac:dyDescent="0.25">
      <c r="A1036" s="13" t="s">
        <v>1079</v>
      </c>
      <c r="B1036" s="13" t="s">
        <v>3414</v>
      </c>
      <c r="C1036" s="11" t="s">
        <v>5668</v>
      </c>
      <c r="D1036" s="11" t="s">
        <v>7314</v>
      </c>
      <c r="E1036" s="11" t="s">
        <v>7746</v>
      </c>
    </row>
    <row r="1037" spans="1:5" ht="15" customHeight="1" x14ac:dyDescent="0.25">
      <c r="A1037" s="13" t="s">
        <v>1080</v>
      </c>
      <c r="B1037" s="13" t="s">
        <v>3415</v>
      </c>
      <c r="C1037" s="11" t="s">
        <v>5669</v>
      </c>
      <c r="D1037" s="11" t="s">
        <v>7083</v>
      </c>
      <c r="E1037" s="11" t="s">
        <v>7746</v>
      </c>
    </row>
    <row r="1038" spans="1:5" ht="15" customHeight="1" x14ac:dyDescent="0.25">
      <c r="A1038" s="13" t="s">
        <v>1081</v>
      </c>
      <c r="B1038" s="13" t="s">
        <v>3416</v>
      </c>
      <c r="C1038" s="11" t="s">
        <v>5670</v>
      </c>
      <c r="D1038" s="11" t="s">
        <v>6778</v>
      </c>
      <c r="E1038" s="11" t="s">
        <v>7746</v>
      </c>
    </row>
    <row r="1039" spans="1:5" ht="15" customHeight="1" x14ac:dyDescent="0.25">
      <c r="A1039" s="13" t="s">
        <v>1082</v>
      </c>
      <c r="B1039" s="13" t="s">
        <v>3417</v>
      </c>
      <c r="C1039" s="11" t="s">
        <v>5671</v>
      </c>
      <c r="D1039" s="11" t="s">
        <v>6789</v>
      </c>
      <c r="E1039" s="11" t="s">
        <v>7775</v>
      </c>
    </row>
    <row r="1040" spans="1:5" ht="15" customHeight="1" x14ac:dyDescent="0.25">
      <c r="A1040" s="13" t="s">
        <v>1083</v>
      </c>
      <c r="B1040" s="13" t="s">
        <v>3418</v>
      </c>
      <c r="C1040" s="11" t="s">
        <v>5672</v>
      </c>
      <c r="D1040" s="11" t="s">
        <v>6921</v>
      </c>
      <c r="E1040" s="11" t="s">
        <v>7754</v>
      </c>
    </row>
    <row r="1041" spans="1:5" ht="15" customHeight="1" x14ac:dyDescent="0.25">
      <c r="A1041" s="13" t="s">
        <v>1084</v>
      </c>
      <c r="B1041" s="13" t="s">
        <v>3419</v>
      </c>
      <c r="C1041" s="11" t="s">
        <v>5673</v>
      </c>
      <c r="D1041" s="11" t="s">
        <v>7315</v>
      </c>
      <c r="E1041" s="11" t="s">
        <v>7746</v>
      </c>
    </row>
    <row r="1042" spans="1:5" ht="15" customHeight="1" x14ac:dyDescent="0.25">
      <c r="A1042" s="13" t="s">
        <v>1085</v>
      </c>
      <c r="B1042" s="13" t="s">
        <v>3420</v>
      </c>
      <c r="C1042" s="11" t="s">
        <v>5364</v>
      </c>
      <c r="D1042" s="11" t="s">
        <v>6851</v>
      </c>
      <c r="E1042" s="11" t="s">
        <v>7746</v>
      </c>
    </row>
    <row r="1043" spans="1:5" ht="15" customHeight="1" x14ac:dyDescent="0.25">
      <c r="A1043" s="13" t="s">
        <v>1086</v>
      </c>
      <c r="B1043" s="13" t="s">
        <v>3421</v>
      </c>
      <c r="C1043" s="11" t="s">
        <v>5674</v>
      </c>
      <c r="D1043" s="11" t="s">
        <v>7316</v>
      </c>
      <c r="E1043" s="11" t="s">
        <v>7746</v>
      </c>
    </row>
    <row r="1044" spans="1:5" ht="15" customHeight="1" x14ac:dyDescent="0.25">
      <c r="A1044" s="13" t="s">
        <v>1087</v>
      </c>
      <c r="B1044" s="13" t="s">
        <v>3422</v>
      </c>
      <c r="C1044" s="11" t="s">
        <v>5675</v>
      </c>
      <c r="D1044" s="11" t="s">
        <v>7064</v>
      </c>
      <c r="E1044" s="11" t="s">
        <v>7760</v>
      </c>
    </row>
    <row r="1045" spans="1:5" ht="15" customHeight="1" x14ac:dyDescent="0.25">
      <c r="A1045" s="13" t="s">
        <v>1088</v>
      </c>
      <c r="B1045" s="13" t="s">
        <v>3423</v>
      </c>
      <c r="C1045" s="11" t="s">
        <v>5676</v>
      </c>
      <c r="D1045" s="11" t="s">
        <v>6726</v>
      </c>
      <c r="E1045" s="11" t="s">
        <v>7757</v>
      </c>
    </row>
    <row r="1046" spans="1:5" ht="15" customHeight="1" x14ac:dyDescent="0.25">
      <c r="A1046" s="13" t="s">
        <v>1089</v>
      </c>
      <c r="B1046" s="13" t="s">
        <v>3424</v>
      </c>
      <c r="C1046" s="11" t="s">
        <v>5677</v>
      </c>
      <c r="D1046" s="11" t="s">
        <v>7317</v>
      </c>
      <c r="E1046" s="11" t="s">
        <v>7746</v>
      </c>
    </row>
    <row r="1047" spans="1:5" ht="15" customHeight="1" x14ac:dyDescent="0.25">
      <c r="A1047" s="13" t="s">
        <v>1090</v>
      </c>
      <c r="B1047" s="13" t="s">
        <v>3425</v>
      </c>
      <c r="C1047" s="11" t="s">
        <v>5678</v>
      </c>
      <c r="D1047" s="11" t="s">
        <v>7318</v>
      </c>
      <c r="E1047" s="11" t="s">
        <v>7746</v>
      </c>
    </row>
    <row r="1048" spans="1:5" ht="15" customHeight="1" x14ac:dyDescent="0.25">
      <c r="A1048" s="13" t="s">
        <v>1091</v>
      </c>
      <c r="B1048" s="13" t="s">
        <v>3426</v>
      </c>
      <c r="C1048" s="11" t="s">
        <v>5679</v>
      </c>
      <c r="D1048" s="11" t="s">
        <v>7311</v>
      </c>
      <c r="E1048" s="11" t="s">
        <v>7746</v>
      </c>
    </row>
    <row r="1049" spans="1:5" ht="15" customHeight="1" x14ac:dyDescent="0.25">
      <c r="A1049" s="13" t="s">
        <v>1092</v>
      </c>
      <c r="B1049" s="13" t="s">
        <v>3427</v>
      </c>
      <c r="C1049" s="11" t="s">
        <v>5680</v>
      </c>
      <c r="D1049" s="11" t="s">
        <v>7319</v>
      </c>
      <c r="E1049" s="11" t="s">
        <v>7759</v>
      </c>
    </row>
    <row r="1050" spans="1:5" ht="15" customHeight="1" x14ac:dyDescent="0.25">
      <c r="A1050" s="13" t="s">
        <v>1093</v>
      </c>
      <c r="B1050" s="13" t="s">
        <v>3428</v>
      </c>
      <c r="C1050" s="11" t="s">
        <v>5681</v>
      </c>
      <c r="D1050" s="11" t="s">
        <v>7320</v>
      </c>
      <c r="E1050" s="11" t="s">
        <v>7746</v>
      </c>
    </row>
    <row r="1051" spans="1:5" ht="15" customHeight="1" x14ac:dyDescent="0.25">
      <c r="A1051" s="13" t="s">
        <v>1094</v>
      </c>
      <c r="B1051" s="13" t="s">
        <v>3429</v>
      </c>
      <c r="C1051" s="11" t="s">
        <v>5682</v>
      </c>
      <c r="D1051" s="11" t="s">
        <v>7152</v>
      </c>
      <c r="E1051" s="11" t="s">
        <v>7746</v>
      </c>
    </row>
    <row r="1052" spans="1:5" ht="15" customHeight="1" x14ac:dyDescent="0.25">
      <c r="A1052" s="13" t="s">
        <v>1095</v>
      </c>
      <c r="B1052" s="13" t="s">
        <v>3430</v>
      </c>
      <c r="C1052" s="11" t="s">
        <v>5683</v>
      </c>
      <c r="D1052" s="11" t="s">
        <v>7151</v>
      </c>
      <c r="E1052" s="11" t="s">
        <v>7774</v>
      </c>
    </row>
    <row r="1053" spans="1:5" ht="15" customHeight="1" x14ac:dyDescent="0.25">
      <c r="A1053" s="13" t="s">
        <v>1096</v>
      </c>
      <c r="B1053" s="13" t="s">
        <v>3431</v>
      </c>
      <c r="C1053" s="11" t="s">
        <v>5684</v>
      </c>
      <c r="D1053" s="11" t="s">
        <v>6979</v>
      </c>
      <c r="E1053" s="11" t="s">
        <v>7766</v>
      </c>
    </row>
    <row r="1054" spans="1:5" ht="15" customHeight="1" x14ac:dyDescent="0.25">
      <c r="A1054" s="13" t="s">
        <v>1097</v>
      </c>
      <c r="B1054" s="13" t="s">
        <v>3432</v>
      </c>
      <c r="C1054" s="11" t="s">
        <v>5685</v>
      </c>
      <c r="D1054" s="11" t="s">
        <v>7319</v>
      </c>
      <c r="E1054" s="11" t="s">
        <v>7781</v>
      </c>
    </row>
    <row r="1055" spans="1:5" ht="15" customHeight="1" x14ac:dyDescent="0.25">
      <c r="A1055" s="13" t="s">
        <v>1098</v>
      </c>
      <c r="B1055" s="13" t="s">
        <v>3433</v>
      </c>
      <c r="C1055" s="11" t="s">
        <v>5686</v>
      </c>
      <c r="D1055" s="11" t="s">
        <v>6720</v>
      </c>
      <c r="E1055" s="11" t="s">
        <v>7766</v>
      </c>
    </row>
    <row r="1056" spans="1:5" ht="15" customHeight="1" x14ac:dyDescent="0.25">
      <c r="A1056" s="13" t="s">
        <v>1099</v>
      </c>
      <c r="B1056" s="13" t="s">
        <v>3434</v>
      </c>
      <c r="C1056" s="11" t="s">
        <v>5687</v>
      </c>
      <c r="D1056" s="11" t="s">
        <v>7232</v>
      </c>
      <c r="E1056" s="11" t="s">
        <v>7746</v>
      </c>
    </row>
    <row r="1057" spans="1:5" ht="15" customHeight="1" x14ac:dyDescent="0.25">
      <c r="A1057" s="13" t="s">
        <v>1100</v>
      </c>
      <c r="B1057" s="13" t="s">
        <v>3435</v>
      </c>
      <c r="C1057" s="11" t="s">
        <v>5688</v>
      </c>
      <c r="D1057" s="11" t="s">
        <v>7321</v>
      </c>
      <c r="E1057" s="11" t="s">
        <v>7746</v>
      </c>
    </row>
    <row r="1058" spans="1:5" ht="15" customHeight="1" x14ac:dyDescent="0.25">
      <c r="A1058" s="13" t="s">
        <v>1101</v>
      </c>
      <c r="B1058" s="13" t="s">
        <v>3436</v>
      </c>
      <c r="C1058" s="11" t="s">
        <v>5629</v>
      </c>
      <c r="D1058" s="11" t="s">
        <v>7322</v>
      </c>
      <c r="E1058" s="11" t="s">
        <v>7784</v>
      </c>
    </row>
    <row r="1059" spans="1:5" ht="15" customHeight="1" x14ac:dyDescent="0.25">
      <c r="A1059" s="13" t="s">
        <v>1102</v>
      </c>
      <c r="B1059" s="13" t="s">
        <v>3437</v>
      </c>
      <c r="C1059" s="11" t="s">
        <v>5689</v>
      </c>
      <c r="D1059" s="11" t="s">
        <v>7050</v>
      </c>
      <c r="E1059" s="11" t="s">
        <v>7760</v>
      </c>
    </row>
    <row r="1060" spans="1:5" ht="15" customHeight="1" x14ac:dyDescent="0.25">
      <c r="A1060" s="13" t="s">
        <v>1103</v>
      </c>
      <c r="B1060" s="13" t="s">
        <v>3438</v>
      </c>
      <c r="C1060" s="11" t="s">
        <v>5690</v>
      </c>
      <c r="D1060" s="11" t="s">
        <v>6883</v>
      </c>
      <c r="E1060" s="11" t="s">
        <v>7746</v>
      </c>
    </row>
    <row r="1061" spans="1:5" ht="15" customHeight="1" x14ac:dyDescent="0.25">
      <c r="A1061" s="13" t="s">
        <v>1104</v>
      </c>
      <c r="B1061" s="13" t="s">
        <v>3439</v>
      </c>
      <c r="C1061" s="11" t="s">
        <v>5691</v>
      </c>
      <c r="D1061" s="11" t="s">
        <v>6761</v>
      </c>
      <c r="E1061" s="11" t="s">
        <v>7752</v>
      </c>
    </row>
    <row r="1062" spans="1:5" ht="15" customHeight="1" x14ac:dyDescent="0.25">
      <c r="A1062" s="13" t="s">
        <v>1105</v>
      </c>
      <c r="B1062" s="13" t="s">
        <v>3440</v>
      </c>
      <c r="C1062" s="11" t="s">
        <v>5692</v>
      </c>
      <c r="D1062" s="11" t="s">
        <v>6792</v>
      </c>
      <c r="E1062" s="11" t="s">
        <v>7774</v>
      </c>
    </row>
    <row r="1063" spans="1:5" ht="15" customHeight="1" x14ac:dyDescent="0.25">
      <c r="A1063" s="13" t="s">
        <v>1106</v>
      </c>
      <c r="B1063" s="13" t="s">
        <v>3441</v>
      </c>
      <c r="C1063" s="11" t="s">
        <v>5435</v>
      </c>
      <c r="D1063" s="11" t="s">
        <v>6836</v>
      </c>
      <c r="E1063" s="11" t="s">
        <v>7805</v>
      </c>
    </row>
    <row r="1064" spans="1:5" ht="15" customHeight="1" x14ac:dyDescent="0.25">
      <c r="A1064" s="13" t="s">
        <v>1107</v>
      </c>
      <c r="B1064" s="13" t="s">
        <v>3442</v>
      </c>
      <c r="C1064" s="11" t="s">
        <v>5693</v>
      </c>
      <c r="D1064" s="11" t="s">
        <v>7323</v>
      </c>
      <c r="E1064" s="11" t="s">
        <v>7746</v>
      </c>
    </row>
    <row r="1065" spans="1:5" ht="15" customHeight="1" x14ac:dyDescent="0.25">
      <c r="A1065" s="13" t="s">
        <v>1108</v>
      </c>
      <c r="B1065" s="13" t="s">
        <v>3443</v>
      </c>
      <c r="C1065" s="11" t="s">
        <v>5694</v>
      </c>
      <c r="D1065" s="11" t="s">
        <v>7324</v>
      </c>
      <c r="E1065" s="11" t="s">
        <v>7746</v>
      </c>
    </row>
    <row r="1066" spans="1:5" ht="15" customHeight="1" x14ac:dyDescent="0.25">
      <c r="A1066" s="13" t="s">
        <v>1109</v>
      </c>
      <c r="B1066" s="13" t="s">
        <v>3444</v>
      </c>
      <c r="C1066" s="11" t="s">
        <v>5695</v>
      </c>
      <c r="D1066" s="11" t="s">
        <v>7325</v>
      </c>
      <c r="E1066" s="11" t="s">
        <v>7746</v>
      </c>
    </row>
    <row r="1067" spans="1:5" ht="15" customHeight="1" x14ac:dyDescent="0.25">
      <c r="A1067" s="13" t="s">
        <v>1110</v>
      </c>
      <c r="B1067" s="13" t="s">
        <v>3445</v>
      </c>
      <c r="C1067" s="11" t="s">
        <v>5696</v>
      </c>
      <c r="D1067" s="11" t="s">
        <v>7326</v>
      </c>
      <c r="E1067" s="11" t="s">
        <v>7746</v>
      </c>
    </row>
    <row r="1068" spans="1:5" ht="15" customHeight="1" x14ac:dyDescent="0.25">
      <c r="A1068" s="13" t="s">
        <v>1111</v>
      </c>
      <c r="B1068" s="13" t="s">
        <v>3446</v>
      </c>
      <c r="C1068" s="11" t="s">
        <v>5697</v>
      </c>
      <c r="D1068" s="11" t="s">
        <v>7054</v>
      </c>
      <c r="E1068" s="11" t="s">
        <v>7763</v>
      </c>
    </row>
    <row r="1069" spans="1:5" ht="15" customHeight="1" x14ac:dyDescent="0.25">
      <c r="A1069" s="13" t="s">
        <v>1112</v>
      </c>
      <c r="B1069" s="13" t="s">
        <v>3447</v>
      </c>
      <c r="C1069" s="11" t="s">
        <v>5698</v>
      </c>
      <c r="D1069" s="11" t="s">
        <v>6725</v>
      </c>
      <c r="E1069" s="11" t="s">
        <v>7746</v>
      </c>
    </row>
    <row r="1070" spans="1:5" ht="15" customHeight="1" x14ac:dyDescent="0.25">
      <c r="A1070" s="13" t="s">
        <v>1113</v>
      </c>
      <c r="B1070" s="13" t="s">
        <v>3448</v>
      </c>
      <c r="C1070" s="11" t="s">
        <v>5443</v>
      </c>
      <c r="D1070" s="11" t="s">
        <v>7327</v>
      </c>
      <c r="E1070" s="11" t="s">
        <v>7746</v>
      </c>
    </row>
    <row r="1071" spans="1:5" ht="15" customHeight="1" x14ac:dyDescent="0.25">
      <c r="A1071" s="13" t="s">
        <v>1114</v>
      </c>
      <c r="B1071" s="13" t="s">
        <v>3449</v>
      </c>
      <c r="C1071" s="11" t="s">
        <v>5699</v>
      </c>
      <c r="D1071" s="11" t="s">
        <v>7328</v>
      </c>
      <c r="E1071" s="11" t="s">
        <v>7751</v>
      </c>
    </row>
    <row r="1072" spans="1:5" ht="15" customHeight="1" x14ac:dyDescent="0.25">
      <c r="A1072" s="13" t="s">
        <v>1115</v>
      </c>
      <c r="B1072" s="13" t="s">
        <v>3450</v>
      </c>
      <c r="C1072" s="11" t="s">
        <v>5700</v>
      </c>
      <c r="D1072" s="11" t="s">
        <v>6964</v>
      </c>
      <c r="E1072" s="11" t="s">
        <v>7746</v>
      </c>
    </row>
    <row r="1073" spans="1:5" ht="15" customHeight="1" x14ac:dyDescent="0.25">
      <c r="A1073" s="13" t="s">
        <v>1116</v>
      </c>
      <c r="B1073" s="13" t="s">
        <v>3451</v>
      </c>
      <c r="C1073" s="11" t="s">
        <v>5701</v>
      </c>
      <c r="D1073" s="11" t="s">
        <v>7329</v>
      </c>
      <c r="E1073" s="11" t="s">
        <v>7746</v>
      </c>
    </row>
    <row r="1074" spans="1:5" ht="15" customHeight="1" x14ac:dyDescent="0.25">
      <c r="A1074" s="13" t="s">
        <v>1117</v>
      </c>
      <c r="B1074" s="13" t="s">
        <v>3452</v>
      </c>
      <c r="C1074" s="11" t="s">
        <v>5702</v>
      </c>
      <c r="D1074" s="11" t="s">
        <v>6735</v>
      </c>
      <c r="E1074" s="11" t="s">
        <v>7745</v>
      </c>
    </row>
    <row r="1075" spans="1:5" ht="15" customHeight="1" x14ac:dyDescent="0.25">
      <c r="A1075" s="13" t="s">
        <v>1118</v>
      </c>
      <c r="B1075" s="13" t="s">
        <v>3453</v>
      </c>
      <c r="C1075" s="11" t="s">
        <v>5703</v>
      </c>
      <c r="D1075" s="11" t="s">
        <v>6742</v>
      </c>
      <c r="E1075" s="11" t="s">
        <v>7746</v>
      </c>
    </row>
    <row r="1076" spans="1:5" ht="15" customHeight="1" x14ac:dyDescent="0.25">
      <c r="A1076" s="13" t="s">
        <v>1119</v>
      </c>
      <c r="B1076" s="13" t="s">
        <v>3454</v>
      </c>
      <c r="C1076" s="11" t="s">
        <v>5704</v>
      </c>
      <c r="D1076" s="11" t="s">
        <v>6945</v>
      </c>
      <c r="E1076" s="11" t="s">
        <v>7746</v>
      </c>
    </row>
    <row r="1077" spans="1:5" ht="15" customHeight="1" x14ac:dyDescent="0.25">
      <c r="A1077" s="13" t="s">
        <v>1120</v>
      </c>
      <c r="B1077" s="13" t="s">
        <v>3455</v>
      </c>
      <c r="C1077" s="11" t="s">
        <v>5191</v>
      </c>
      <c r="D1077" s="11" t="s">
        <v>6966</v>
      </c>
      <c r="E1077" s="11" t="s">
        <v>7748</v>
      </c>
    </row>
    <row r="1078" spans="1:5" ht="15" customHeight="1" x14ac:dyDescent="0.25">
      <c r="A1078" s="13" t="s">
        <v>1121</v>
      </c>
      <c r="B1078" s="13" t="s">
        <v>3456</v>
      </c>
      <c r="C1078" s="11" t="s">
        <v>5705</v>
      </c>
      <c r="D1078" s="11" t="s">
        <v>7330</v>
      </c>
      <c r="E1078" s="11" t="s">
        <v>7746</v>
      </c>
    </row>
    <row r="1079" spans="1:5" ht="15" customHeight="1" x14ac:dyDescent="0.25">
      <c r="A1079" s="13" t="s">
        <v>1122</v>
      </c>
      <c r="B1079" s="13" t="s">
        <v>3457</v>
      </c>
      <c r="C1079" s="11" t="s">
        <v>5706</v>
      </c>
      <c r="D1079" s="11" t="s">
        <v>6895</v>
      </c>
      <c r="E1079" s="11" t="s">
        <v>7746</v>
      </c>
    </row>
    <row r="1080" spans="1:5" ht="15" customHeight="1" x14ac:dyDescent="0.25">
      <c r="A1080" s="13" t="s">
        <v>1123</v>
      </c>
      <c r="B1080" s="13" t="s">
        <v>3458</v>
      </c>
      <c r="C1080" s="11" t="s">
        <v>5707</v>
      </c>
      <c r="D1080" s="11" t="s">
        <v>7331</v>
      </c>
      <c r="E1080" s="11" t="s">
        <v>7746</v>
      </c>
    </row>
    <row r="1081" spans="1:5" ht="15" customHeight="1" x14ac:dyDescent="0.25">
      <c r="A1081" s="13" t="s">
        <v>1124</v>
      </c>
      <c r="B1081" s="13" t="s">
        <v>3459</v>
      </c>
      <c r="C1081" s="11" t="s">
        <v>5708</v>
      </c>
      <c r="D1081" s="11" t="s">
        <v>6738</v>
      </c>
      <c r="E1081" s="11" t="s">
        <v>7773</v>
      </c>
    </row>
    <row r="1082" spans="1:5" ht="15" customHeight="1" x14ac:dyDescent="0.25">
      <c r="A1082" s="13" t="s">
        <v>1125</v>
      </c>
      <c r="B1082" s="13" t="s">
        <v>3460</v>
      </c>
      <c r="C1082" s="11" t="s">
        <v>5709</v>
      </c>
      <c r="D1082" s="11" t="s">
        <v>6778</v>
      </c>
      <c r="E1082" s="11" t="s">
        <v>7775</v>
      </c>
    </row>
    <row r="1083" spans="1:5" ht="15" customHeight="1" x14ac:dyDescent="0.25">
      <c r="A1083" s="13" t="s">
        <v>1126</v>
      </c>
      <c r="B1083" s="13" t="s">
        <v>3461</v>
      </c>
      <c r="C1083" s="11" t="s">
        <v>5710</v>
      </c>
      <c r="D1083" s="11" t="s">
        <v>7169</v>
      </c>
      <c r="E1083" s="11" t="s">
        <v>7777</v>
      </c>
    </row>
    <row r="1084" spans="1:5" ht="15" customHeight="1" x14ac:dyDescent="0.25">
      <c r="A1084" s="13" t="s">
        <v>1127</v>
      </c>
      <c r="B1084" s="13" t="s">
        <v>3462</v>
      </c>
      <c r="C1084" s="11" t="s">
        <v>5711</v>
      </c>
      <c r="D1084" s="11" t="s">
        <v>7332</v>
      </c>
      <c r="E1084" s="11" t="s">
        <v>7746</v>
      </c>
    </row>
    <row r="1085" spans="1:5" ht="15" customHeight="1" x14ac:dyDescent="0.25">
      <c r="A1085" s="13" t="s">
        <v>1128</v>
      </c>
      <c r="B1085" s="13" t="s">
        <v>3463</v>
      </c>
      <c r="C1085" s="11" t="s">
        <v>5712</v>
      </c>
      <c r="D1085" s="11" t="s">
        <v>6846</v>
      </c>
      <c r="E1085" s="11" t="s">
        <v>7769</v>
      </c>
    </row>
    <row r="1086" spans="1:5" ht="15" customHeight="1" x14ac:dyDescent="0.25">
      <c r="A1086" s="13" t="s">
        <v>1129</v>
      </c>
      <c r="B1086" s="13" t="s">
        <v>3464</v>
      </c>
      <c r="C1086" s="11" t="s">
        <v>5713</v>
      </c>
      <c r="D1086" s="11" t="s">
        <v>6945</v>
      </c>
      <c r="E1086" s="11" t="s">
        <v>7746</v>
      </c>
    </row>
    <row r="1087" spans="1:5" ht="15" customHeight="1" x14ac:dyDescent="0.25">
      <c r="A1087" s="13" t="s">
        <v>1130</v>
      </c>
      <c r="B1087" s="13" t="s">
        <v>3465</v>
      </c>
      <c r="C1087" s="11" t="s">
        <v>5714</v>
      </c>
      <c r="D1087" s="11" t="s">
        <v>6895</v>
      </c>
      <c r="E1087" s="11" t="s">
        <v>7746</v>
      </c>
    </row>
    <row r="1088" spans="1:5" ht="15" customHeight="1" x14ac:dyDescent="0.25">
      <c r="A1088" s="13" t="s">
        <v>1131</v>
      </c>
      <c r="B1088" s="13" t="s">
        <v>3466</v>
      </c>
      <c r="C1088" s="11" t="s">
        <v>5715</v>
      </c>
      <c r="D1088" s="11" t="s">
        <v>7333</v>
      </c>
      <c r="E1088" s="11" t="s">
        <v>7764</v>
      </c>
    </row>
    <row r="1089" spans="1:5" ht="15" customHeight="1" x14ac:dyDescent="0.25">
      <c r="A1089" s="13" t="s">
        <v>1132</v>
      </c>
      <c r="B1089" s="13" t="s">
        <v>3467</v>
      </c>
      <c r="C1089" s="11" t="s">
        <v>5716</v>
      </c>
      <c r="D1089" s="11" t="s">
        <v>7334</v>
      </c>
      <c r="E1089" s="11" t="s">
        <v>7751</v>
      </c>
    </row>
    <row r="1090" spans="1:5" ht="15" customHeight="1" x14ac:dyDescent="0.25">
      <c r="A1090" s="13" t="s">
        <v>1133</v>
      </c>
      <c r="B1090" s="13" t="s">
        <v>3468</v>
      </c>
      <c r="C1090" s="11" t="s">
        <v>5717</v>
      </c>
      <c r="D1090" s="11" t="s">
        <v>7335</v>
      </c>
      <c r="E1090" s="11" t="s">
        <v>7746</v>
      </c>
    </row>
    <row r="1091" spans="1:5" ht="15" customHeight="1" x14ac:dyDescent="0.25">
      <c r="A1091" s="13" t="s">
        <v>1134</v>
      </c>
      <c r="B1091" s="13" t="s">
        <v>3469</v>
      </c>
      <c r="C1091" s="11" t="s">
        <v>5718</v>
      </c>
      <c r="D1091" s="11" t="s">
        <v>7067</v>
      </c>
      <c r="E1091" s="11" t="s">
        <v>7746</v>
      </c>
    </row>
    <row r="1092" spans="1:5" ht="15" customHeight="1" x14ac:dyDescent="0.25">
      <c r="A1092" s="13" t="s">
        <v>1135</v>
      </c>
      <c r="B1092" s="13" t="s">
        <v>3470</v>
      </c>
      <c r="C1092" s="11" t="s">
        <v>5671</v>
      </c>
      <c r="D1092" s="11" t="s">
        <v>7336</v>
      </c>
      <c r="E1092" s="11" t="s">
        <v>7752</v>
      </c>
    </row>
    <row r="1093" spans="1:5" ht="15" customHeight="1" x14ac:dyDescent="0.25">
      <c r="A1093" s="13" t="s">
        <v>1136</v>
      </c>
      <c r="B1093" s="13" t="s">
        <v>3471</v>
      </c>
      <c r="C1093" s="11" t="s">
        <v>5719</v>
      </c>
      <c r="D1093" s="11" t="s">
        <v>6836</v>
      </c>
      <c r="E1093" s="11" t="s">
        <v>7788</v>
      </c>
    </row>
    <row r="1094" spans="1:5" ht="15" customHeight="1" x14ac:dyDescent="0.25">
      <c r="A1094" s="13" t="s">
        <v>1137</v>
      </c>
      <c r="B1094" s="13" t="s">
        <v>3472</v>
      </c>
      <c r="C1094" s="11" t="s">
        <v>5720</v>
      </c>
      <c r="D1094" s="11" t="s">
        <v>7337</v>
      </c>
      <c r="E1094" s="11" t="s">
        <v>7746</v>
      </c>
    </row>
    <row r="1095" spans="1:5" ht="15" customHeight="1" x14ac:dyDescent="0.25">
      <c r="A1095" s="13" t="s">
        <v>1138</v>
      </c>
      <c r="B1095" s="13" t="s">
        <v>3473</v>
      </c>
      <c r="C1095" s="11" t="s">
        <v>4778</v>
      </c>
      <c r="D1095" s="11" t="s">
        <v>6720</v>
      </c>
      <c r="E1095" s="11" t="s">
        <v>7774</v>
      </c>
    </row>
    <row r="1096" spans="1:5" ht="15" customHeight="1" x14ac:dyDescent="0.25">
      <c r="A1096" s="13" t="s">
        <v>1139</v>
      </c>
      <c r="B1096" s="13" t="s">
        <v>3474</v>
      </c>
      <c r="C1096" s="11" t="s">
        <v>5721</v>
      </c>
      <c r="D1096" s="11" t="s">
        <v>6720</v>
      </c>
      <c r="E1096" s="11" t="s">
        <v>7746</v>
      </c>
    </row>
    <row r="1097" spans="1:5" ht="15" customHeight="1" x14ac:dyDescent="0.25">
      <c r="A1097" s="13" t="s">
        <v>1140</v>
      </c>
      <c r="B1097" s="13" t="s">
        <v>3475</v>
      </c>
      <c r="C1097" s="11" t="s">
        <v>5722</v>
      </c>
      <c r="D1097" s="11" t="s">
        <v>7338</v>
      </c>
      <c r="E1097" s="11" t="s">
        <v>7746</v>
      </c>
    </row>
    <row r="1098" spans="1:5" ht="15" customHeight="1" x14ac:dyDescent="0.25">
      <c r="A1098" s="13" t="s">
        <v>1141</v>
      </c>
      <c r="B1098" s="13" t="s">
        <v>3476</v>
      </c>
      <c r="C1098" s="11" t="s">
        <v>5723</v>
      </c>
      <c r="D1098" s="11" t="s">
        <v>6746</v>
      </c>
      <c r="E1098" s="11" t="s">
        <v>7745</v>
      </c>
    </row>
    <row r="1099" spans="1:5" ht="15" customHeight="1" x14ac:dyDescent="0.25">
      <c r="A1099" s="13" t="s">
        <v>1142</v>
      </c>
      <c r="B1099" s="13" t="s">
        <v>3477</v>
      </c>
      <c r="C1099" s="11" t="s">
        <v>5724</v>
      </c>
      <c r="D1099" s="11" t="s">
        <v>7152</v>
      </c>
      <c r="E1099" s="11" t="s">
        <v>7746</v>
      </c>
    </row>
    <row r="1100" spans="1:5" ht="15" customHeight="1" x14ac:dyDescent="0.25">
      <c r="A1100" s="13" t="s">
        <v>1143</v>
      </c>
      <c r="B1100" s="13" t="s">
        <v>3478</v>
      </c>
      <c r="C1100" s="11" t="s">
        <v>4965</v>
      </c>
      <c r="D1100" s="11" t="s">
        <v>6829</v>
      </c>
      <c r="E1100" s="11" t="s">
        <v>7751</v>
      </c>
    </row>
    <row r="1101" spans="1:5" ht="15" customHeight="1" x14ac:dyDescent="0.25">
      <c r="A1101" s="13" t="s">
        <v>1144</v>
      </c>
      <c r="B1101" s="13" t="s">
        <v>3479</v>
      </c>
      <c r="C1101" s="11" t="s">
        <v>5725</v>
      </c>
      <c r="D1101" s="11" t="s">
        <v>6725</v>
      </c>
      <c r="E1101" s="11" t="s">
        <v>7752</v>
      </c>
    </row>
    <row r="1102" spans="1:5" ht="15" customHeight="1" x14ac:dyDescent="0.25">
      <c r="A1102" s="13" t="s">
        <v>1145</v>
      </c>
      <c r="B1102" s="13" t="s">
        <v>3480</v>
      </c>
      <c r="C1102" s="11" t="s">
        <v>5726</v>
      </c>
      <c r="D1102" s="11" t="s">
        <v>7175</v>
      </c>
      <c r="E1102" s="11" t="s">
        <v>7746</v>
      </c>
    </row>
    <row r="1103" spans="1:5" ht="15" customHeight="1" x14ac:dyDescent="0.25">
      <c r="A1103" s="13" t="s">
        <v>1146</v>
      </c>
      <c r="B1103" s="13" t="s">
        <v>3481</v>
      </c>
      <c r="C1103" s="11" t="s">
        <v>5169</v>
      </c>
      <c r="D1103" s="11" t="s">
        <v>6725</v>
      </c>
      <c r="E1103" s="11" t="s">
        <v>7746</v>
      </c>
    </row>
    <row r="1104" spans="1:5" ht="15" customHeight="1" x14ac:dyDescent="0.25">
      <c r="A1104" s="13" t="s">
        <v>1147</v>
      </c>
      <c r="B1104" s="13" t="s">
        <v>3482</v>
      </c>
      <c r="C1104" s="11" t="s">
        <v>5727</v>
      </c>
      <c r="D1104" s="11" t="s">
        <v>6804</v>
      </c>
      <c r="E1104" s="11" t="s">
        <v>7752</v>
      </c>
    </row>
    <row r="1105" spans="1:5" ht="15" customHeight="1" x14ac:dyDescent="0.25">
      <c r="A1105" s="13" t="s">
        <v>1148</v>
      </c>
      <c r="B1105" s="13" t="s">
        <v>3483</v>
      </c>
      <c r="C1105" s="11" t="s">
        <v>5728</v>
      </c>
      <c r="D1105" s="11" t="s">
        <v>7339</v>
      </c>
      <c r="E1105" s="11" t="s">
        <v>7748</v>
      </c>
    </row>
    <row r="1106" spans="1:5" ht="15" customHeight="1" x14ac:dyDescent="0.25">
      <c r="A1106" s="13" t="s">
        <v>1149</v>
      </c>
      <c r="B1106" s="13" t="s">
        <v>3484</v>
      </c>
      <c r="C1106" s="11" t="s">
        <v>5729</v>
      </c>
      <c r="D1106" s="11" t="s">
        <v>7340</v>
      </c>
      <c r="E1106" s="11" t="s">
        <v>7746</v>
      </c>
    </row>
    <row r="1107" spans="1:5" ht="15" customHeight="1" x14ac:dyDescent="0.25">
      <c r="A1107" s="13" t="s">
        <v>1150</v>
      </c>
      <c r="B1107" s="13" t="s">
        <v>3485</v>
      </c>
      <c r="C1107" s="11" t="s">
        <v>5730</v>
      </c>
      <c r="D1107" s="11" t="s">
        <v>6819</v>
      </c>
      <c r="E1107" s="11" t="s">
        <v>7746</v>
      </c>
    </row>
    <row r="1108" spans="1:5" ht="15" customHeight="1" x14ac:dyDescent="0.25">
      <c r="A1108" s="13" t="s">
        <v>1151</v>
      </c>
      <c r="B1108" s="13" t="s">
        <v>3486</v>
      </c>
      <c r="C1108" s="11" t="s">
        <v>5731</v>
      </c>
      <c r="D1108" s="11" t="s">
        <v>7103</v>
      </c>
      <c r="E1108" s="11" t="s">
        <v>7746</v>
      </c>
    </row>
    <row r="1109" spans="1:5" ht="15" customHeight="1" x14ac:dyDescent="0.25">
      <c r="A1109" s="13" t="s">
        <v>1152</v>
      </c>
      <c r="B1109" s="13" t="s">
        <v>3487</v>
      </c>
      <c r="C1109" s="11" t="s">
        <v>5732</v>
      </c>
      <c r="D1109" s="11" t="s">
        <v>7212</v>
      </c>
      <c r="E1109" s="11" t="s">
        <v>7760</v>
      </c>
    </row>
    <row r="1110" spans="1:5" ht="15" customHeight="1" x14ac:dyDescent="0.25">
      <c r="A1110" s="13" t="s">
        <v>1153</v>
      </c>
      <c r="B1110" s="13" t="s">
        <v>3488</v>
      </c>
      <c r="C1110" s="11" t="s">
        <v>5733</v>
      </c>
      <c r="D1110" s="11" t="s">
        <v>7341</v>
      </c>
      <c r="E1110" s="11" t="s">
        <v>7785</v>
      </c>
    </row>
    <row r="1111" spans="1:5" ht="15" customHeight="1" x14ac:dyDescent="0.25">
      <c r="A1111" s="13" t="s">
        <v>1154</v>
      </c>
      <c r="B1111" s="13" t="s">
        <v>3489</v>
      </c>
      <c r="C1111" s="11" t="s">
        <v>5734</v>
      </c>
      <c r="D1111" s="11" t="s">
        <v>7114</v>
      </c>
      <c r="E1111" s="11" t="s">
        <v>7751</v>
      </c>
    </row>
    <row r="1112" spans="1:5" ht="15" customHeight="1" x14ac:dyDescent="0.25">
      <c r="A1112" s="13" t="s">
        <v>1155</v>
      </c>
      <c r="B1112" s="13" t="s">
        <v>3490</v>
      </c>
      <c r="C1112" s="11" t="s">
        <v>5099</v>
      </c>
      <c r="D1112" s="11" t="s">
        <v>6735</v>
      </c>
      <c r="E1112" s="11" t="s">
        <v>7746</v>
      </c>
    </row>
    <row r="1113" spans="1:5" ht="15" customHeight="1" x14ac:dyDescent="0.25">
      <c r="A1113" s="13" t="s">
        <v>1156</v>
      </c>
      <c r="B1113" s="13" t="s">
        <v>3491</v>
      </c>
      <c r="C1113" s="11" t="s">
        <v>5735</v>
      </c>
      <c r="D1113" s="11" t="s">
        <v>7279</v>
      </c>
      <c r="E1113" s="11" t="s">
        <v>7774</v>
      </c>
    </row>
    <row r="1114" spans="1:5" ht="15" customHeight="1" x14ac:dyDescent="0.25">
      <c r="A1114" s="13" t="s">
        <v>1157</v>
      </c>
      <c r="B1114" s="13" t="s">
        <v>3492</v>
      </c>
      <c r="C1114" s="11" t="s">
        <v>5736</v>
      </c>
      <c r="D1114" s="11" t="s">
        <v>6761</v>
      </c>
      <c r="E1114" s="11" t="s">
        <v>7746</v>
      </c>
    </row>
    <row r="1115" spans="1:5" ht="15" customHeight="1" x14ac:dyDescent="0.25">
      <c r="A1115" s="13" t="s">
        <v>1158</v>
      </c>
      <c r="B1115" s="13" t="s">
        <v>3493</v>
      </c>
      <c r="C1115" s="11" t="s">
        <v>5737</v>
      </c>
      <c r="D1115" s="11" t="s">
        <v>7342</v>
      </c>
      <c r="E1115" s="11" t="s">
        <v>7746</v>
      </c>
    </row>
    <row r="1116" spans="1:5" ht="15" customHeight="1" x14ac:dyDescent="0.25">
      <c r="A1116" s="13" t="s">
        <v>1159</v>
      </c>
      <c r="B1116" s="13" t="s">
        <v>3494</v>
      </c>
      <c r="C1116" s="11" t="s">
        <v>5738</v>
      </c>
      <c r="D1116" s="11" t="s">
        <v>7343</v>
      </c>
      <c r="E1116" s="11" t="s">
        <v>7763</v>
      </c>
    </row>
    <row r="1117" spans="1:5" ht="15" customHeight="1" x14ac:dyDescent="0.25">
      <c r="A1117" s="13" t="s">
        <v>1160</v>
      </c>
      <c r="B1117" s="13" t="s">
        <v>3495</v>
      </c>
      <c r="C1117" s="11" t="s">
        <v>5739</v>
      </c>
      <c r="D1117" s="11" t="s">
        <v>6762</v>
      </c>
      <c r="E1117" s="11" t="s">
        <v>7751</v>
      </c>
    </row>
    <row r="1118" spans="1:5" ht="15" customHeight="1" x14ac:dyDescent="0.25">
      <c r="A1118" s="13" t="s">
        <v>1161</v>
      </c>
      <c r="B1118" s="13" t="s">
        <v>3496</v>
      </c>
      <c r="C1118" s="11" t="s">
        <v>5740</v>
      </c>
      <c r="D1118" s="11" t="s">
        <v>7344</v>
      </c>
      <c r="E1118" s="11" t="s">
        <v>7789</v>
      </c>
    </row>
    <row r="1119" spans="1:5" ht="15" customHeight="1" x14ac:dyDescent="0.25">
      <c r="A1119" s="13" t="s">
        <v>1162</v>
      </c>
      <c r="B1119" s="13" t="s">
        <v>3497</v>
      </c>
      <c r="C1119" s="11" t="s">
        <v>5741</v>
      </c>
      <c r="D1119" s="11" t="s">
        <v>6824</v>
      </c>
      <c r="E1119" s="11" t="s">
        <v>7746</v>
      </c>
    </row>
    <row r="1120" spans="1:5" ht="15" customHeight="1" x14ac:dyDescent="0.25">
      <c r="A1120" s="13" t="s">
        <v>1163</v>
      </c>
      <c r="B1120" s="13" t="s">
        <v>3498</v>
      </c>
      <c r="C1120" s="11" t="s">
        <v>5742</v>
      </c>
      <c r="D1120" s="11" t="s">
        <v>6981</v>
      </c>
      <c r="E1120" s="11" t="s">
        <v>7746</v>
      </c>
    </row>
    <row r="1121" spans="1:5" ht="15" customHeight="1" x14ac:dyDescent="0.25">
      <c r="A1121" s="13" t="s">
        <v>1164</v>
      </c>
      <c r="B1121" s="13" t="s">
        <v>3499</v>
      </c>
      <c r="C1121" s="11" t="s">
        <v>5743</v>
      </c>
      <c r="D1121" s="11" t="s">
        <v>6756</v>
      </c>
      <c r="E1121" s="11" t="s">
        <v>7788</v>
      </c>
    </row>
    <row r="1122" spans="1:5" ht="15" customHeight="1" x14ac:dyDescent="0.25">
      <c r="A1122" s="13" t="s">
        <v>1165</v>
      </c>
      <c r="B1122" s="13" t="s">
        <v>3500</v>
      </c>
      <c r="C1122" s="11" t="s">
        <v>5744</v>
      </c>
      <c r="D1122" s="11" t="s">
        <v>6761</v>
      </c>
      <c r="E1122" s="11" t="s">
        <v>7767</v>
      </c>
    </row>
    <row r="1123" spans="1:5" ht="15" customHeight="1" x14ac:dyDescent="0.25">
      <c r="A1123" s="13" t="s">
        <v>1166</v>
      </c>
      <c r="B1123" s="13" t="s">
        <v>3501</v>
      </c>
      <c r="C1123" s="11" t="s">
        <v>5745</v>
      </c>
      <c r="D1123" s="11" t="s">
        <v>6720</v>
      </c>
      <c r="E1123" s="11" t="s">
        <v>7757</v>
      </c>
    </row>
    <row r="1124" spans="1:5" ht="15" customHeight="1" x14ac:dyDescent="0.25">
      <c r="A1124" s="13" t="s">
        <v>1167</v>
      </c>
      <c r="B1124" s="13" t="s">
        <v>3502</v>
      </c>
      <c r="C1124" s="11" t="s">
        <v>5746</v>
      </c>
      <c r="D1124" s="11" t="s">
        <v>7345</v>
      </c>
      <c r="E1124" s="11" t="s">
        <v>7758</v>
      </c>
    </row>
    <row r="1125" spans="1:5" ht="15" customHeight="1" x14ac:dyDescent="0.25">
      <c r="A1125" s="13" t="s">
        <v>1168</v>
      </c>
      <c r="B1125" s="13" t="s">
        <v>3503</v>
      </c>
      <c r="C1125" s="11" t="s">
        <v>5747</v>
      </c>
      <c r="D1125" s="11" t="s">
        <v>6878</v>
      </c>
      <c r="E1125" s="11" t="s">
        <v>7758</v>
      </c>
    </row>
    <row r="1126" spans="1:5" ht="15" customHeight="1" x14ac:dyDescent="0.25">
      <c r="A1126" s="13" t="s">
        <v>1169</v>
      </c>
      <c r="B1126" s="13" t="s">
        <v>3504</v>
      </c>
      <c r="C1126" s="11" t="s">
        <v>5748</v>
      </c>
      <c r="D1126" s="11" t="s">
        <v>7346</v>
      </c>
      <c r="E1126" s="11" t="s">
        <v>7746</v>
      </c>
    </row>
    <row r="1127" spans="1:5" ht="15" customHeight="1" x14ac:dyDescent="0.25">
      <c r="A1127" s="13" t="s">
        <v>1170</v>
      </c>
      <c r="B1127" s="13" t="s">
        <v>3505</v>
      </c>
      <c r="C1127" s="11" t="s">
        <v>5749</v>
      </c>
      <c r="D1127" s="11" t="s">
        <v>7347</v>
      </c>
      <c r="E1127" s="11" t="s">
        <v>7746</v>
      </c>
    </row>
    <row r="1128" spans="1:5" ht="15" customHeight="1" x14ac:dyDescent="0.25">
      <c r="A1128" s="13" t="s">
        <v>1171</v>
      </c>
      <c r="B1128" s="13" t="s">
        <v>3506</v>
      </c>
      <c r="C1128" s="11" t="s">
        <v>5750</v>
      </c>
      <c r="D1128" s="11" t="s">
        <v>6878</v>
      </c>
      <c r="E1128" s="11" t="s">
        <v>7746</v>
      </c>
    </row>
    <row r="1129" spans="1:5" ht="15" customHeight="1" x14ac:dyDescent="0.25">
      <c r="A1129" s="13" t="s">
        <v>1172</v>
      </c>
      <c r="B1129" s="13" t="s">
        <v>3507</v>
      </c>
      <c r="C1129" s="11" t="s">
        <v>5751</v>
      </c>
      <c r="D1129" s="11" t="s">
        <v>6753</v>
      </c>
      <c r="E1129" s="11" t="s">
        <v>7746</v>
      </c>
    </row>
    <row r="1130" spans="1:5" ht="15" customHeight="1" x14ac:dyDescent="0.25">
      <c r="A1130" s="13" t="s">
        <v>1173</v>
      </c>
      <c r="B1130" s="13" t="s">
        <v>3508</v>
      </c>
      <c r="C1130" s="11" t="s">
        <v>5752</v>
      </c>
      <c r="D1130" s="11" t="s">
        <v>6761</v>
      </c>
      <c r="E1130" s="11" t="s">
        <v>7747</v>
      </c>
    </row>
    <row r="1131" spans="1:5" ht="15" customHeight="1" x14ac:dyDescent="0.25">
      <c r="A1131" s="13" t="s">
        <v>1174</v>
      </c>
      <c r="B1131" s="13" t="s">
        <v>3509</v>
      </c>
      <c r="C1131" s="11" t="s">
        <v>5753</v>
      </c>
      <c r="D1131" s="11" t="s">
        <v>6774</v>
      </c>
      <c r="E1131" s="11" t="s">
        <v>7746</v>
      </c>
    </row>
    <row r="1132" spans="1:5" ht="15" customHeight="1" x14ac:dyDescent="0.25">
      <c r="A1132" s="13" t="s">
        <v>1175</v>
      </c>
      <c r="B1132" s="13" t="s">
        <v>3510</v>
      </c>
      <c r="C1132" s="11" t="s">
        <v>5754</v>
      </c>
      <c r="D1132" s="11" t="s">
        <v>7348</v>
      </c>
      <c r="E1132" s="11" t="s">
        <v>7763</v>
      </c>
    </row>
    <row r="1133" spans="1:5" ht="15" customHeight="1" x14ac:dyDescent="0.25">
      <c r="A1133" s="13" t="s">
        <v>1176</v>
      </c>
      <c r="B1133" s="13" t="s">
        <v>3511</v>
      </c>
      <c r="C1133" s="11" t="s">
        <v>5755</v>
      </c>
      <c r="D1133" s="11" t="s">
        <v>7349</v>
      </c>
      <c r="E1133" s="11" t="s">
        <v>7746</v>
      </c>
    </row>
    <row r="1134" spans="1:5" ht="15" customHeight="1" x14ac:dyDescent="0.25">
      <c r="A1134" s="13" t="s">
        <v>1177</v>
      </c>
      <c r="B1134" s="13" t="s">
        <v>3512</v>
      </c>
      <c r="C1134" s="11" t="s">
        <v>5756</v>
      </c>
      <c r="D1134" s="11" t="s">
        <v>6997</v>
      </c>
      <c r="E1134" s="11" t="s">
        <v>7769</v>
      </c>
    </row>
    <row r="1135" spans="1:5" ht="15" customHeight="1" x14ac:dyDescent="0.25">
      <c r="A1135" s="13" t="s">
        <v>1178</v>
      </c>
      <c r="B1135" s="13" t="s">
        <v>3513</v>
      </c>
      <c r="C1135" s="11" t="s">
        <v>5757</v>
      </c>
      <c r="D1135" s="11" t="s">
        <v>6871</v>
      </c>
      <c r="E1135" s="11" t="s">
        <v>7746</v>
      </c>
    </row>
    <row r="1136" spans="1:5" ht="15" customHeight="1" x14ac:dyDescent="0.25">
      <c r="A1136" s="13" t="s">
        <v>1179</v>
      </c>
      <c r="B1136" s="13" t="s">
        <v>3514</v>
      </c>
      <c r="C1136" s="11" t="s">
        <v>5758</v>
      </c>
      <c r="D1136" s="11" t="s">
        <v>6777</v>
      </c>
      <c r="E1136" s="11" t="s">
        <v>7746</v>
      </c>
    </row>
    <row r="1137" spans="1:5" ht="15" customHeight="1" x14ac:dyDescent="0.25">
      <c r="A1137" s="13" t="s">
        <v>1180</v>
      </c>
      <c r="B1137" s="13" t="s">
        <v>3515</v>
      </c>
      <c r="C1137" s="11" t="s">
        <v>5759</v>
      </c>
      <c r="D1137" s="11" t="s">
        <v>6829</v>
      </c>
      <c r="E1137" s="11" t="s">
        <v>7746</v>
      </c>
    </row>
    <row r="1138" spans="1:5" ht="15" customHeight="1" x14ac:dyDescent="0.25">
      <c r="A1138" s="13" t="s">
        <v>1181</v>
      </c>
      <c r="B1138" s="13" t="s">
        <v>3516</v>
      </c>
      <c r="C1138" s="11" t="s">
        <v>5760</v>
      </c>
      <c r="D1138" s="11" t="s">
        <v>7350</v>
      </c>
      <c r="E1138" s="11" t="s">
        <v>7757</v>
      </c>
    </row>
    <row r="1139" spans="1:5" ht="15" customHeight="1" x14ac:dyDescent="0.25">
      <c r="A1139" s="13" t="s">
        <v>1182</v>
      </c>
      <c r="B1139" s="13" t="s">
        <v>3517</v>
      </c>
      <c r="C1139" s="11" t="s">
        <v>5761</v>
      </c>
      <c r="D1139" s="11" t="s">
        <v>6824</v>
      </c>
      <c r="E1139" s="11" t="s">
        <v>7778</v>
      </c>
    </row>
    <row r="1140" spans="1:5" ht="15" customHeight="1" x14ac:dyDescent="0.25">
      <c r="A1140" s="13" t="s">
        <v>1183</v>
      </c>
      <c r="B1140" s="13" t="s">
        <v>3518</v>
      </c>
      <c r="C1140" s="11" t="s">
        <v>5762</v>
      </c>
      <c r="D1140" s="11" t="s">
        <v>7351</v>
      </c>
      <c r="E1140" s="11" t="s">
        <v>7776</v>
      </c>
    </row>
    <row r="1141" spans="1:5" ht="15" customHeight="1" x14ac:dyDescent="0.25">
      <c r="A1141" s="13" t="s">
        <v>1184</v>
      </c>
      <c r="B1141" s="13" t="s">
        <v>3519</v>
      </c>
      <c r="C1141" s="11" t="s">
        <v>5763</v>
      </c>
      <c r="D1141" s="11" t="s">
        <v>6753</v>
      </c>
      <c r="E1141" s="11" t="s">
        <v>7746</v>
      </c>
    </row>
    <row r="1142" spans="1:5" ht="15" customHeight="1" x14ac:dyDescent="0.25">
      <c r="A1142" s="13" t="s">
        <v>1185</v>
      </c>
      <c r="B1142" s="13" t="s">
        <v>3520</v>
      </c>
      <c r="C1142" s="11" t="s">
        <v>4931</v>
      </c>
      <c r="D1142" s="11" t="s">
        <v>6778</v>
      </c>
      <c r="E1142" s="11" t="s">
        <v>7746</v>
      </c>
    </row>
    <row r="1143" spans="1:5" ht="15" customHeight="1" x14ac:dyDescent="0.25">
      <c r="A1143" s="13" t="s">
        <v>1186</v>
      </c>
      <c r="B1143" s="13" t="s">
        <v>3521</v>
      </c>
      <c r="C1143" s="11" t="s">
        <v>5764</v>
      </c>
      <c r="D1143" s="11" t="s">
        <v>6870</v>
      </c>
      <c r="E1143" s="11" t="s">
        <v>7746</v>
      </c>
    </row>
    <row r="1144" spans="1:5" ht="15" customHeight="1" x14ac:dyDescent="0.25">
      <c r="A1144" s="13" t="s">
        <v>1187</v>
      </c>
      <c r="B1144" s="13" t="s">
        <v>3522</v>
      </c>
      <c r="C1144" s="11" t="s">
        <v>5765</v>
      </c>
      <c r="D1144" s="11" t="s">
        <v>6720</v>
      </c>
      <c r="E1144" s="11" t="s">
        <v>7774</v>
      </c>
    </row>
    <row r="1145" spans="1:5" ht="15" customHeight="1" x14ac:dyDescent="0.25">
      <c r="A1145" s="13" t="s">
        <v>1188</v>
      </c>
      <c r="B1145" s="13" t="s">
        <v>3523</v>
      </c>
      <c r="C1145" s="11" t="s">
        <v>5766</v>
      </c>
      <c r="D1145" s="11" t="s">
        <v>7352</v>
      </c>
      <c r="E1145" s="11" t="s">
        <v>7746</v>
      </c>
    </row>
    <row r="1146" spans="1:5" ht="15" customHeight="1" x14ac:dyDescent="0.25">
      <c r="A1146" s="13" t="s">
        <v>1189</v>
      </c>
      <c r="B1146" s="13" t="s">
        <v>3524</v>
      </c>
      <c r="C1146" s="11" t="s">
        <v>5767</v>
      </c>
      <c r="D1146" s="11" t="s">
        <v>6741</v>
      </c>
      <c r="E1146" s="11" t="s">
        <v>7746</v>
      </c>
    </row>
    <row r="1147" spans="1:5" ht="15" customHeight="1" x14ac:dyDescent="0.25">
      <c r="A1147" s="13" t="s">
        <v>1190</v>
      </c>
      <c r="B1147" s="13" t="s">
        <v>3525</v>
      </c>
      <c r="C1147" s="11" t="s">
        <v>5768</v>
      </c>
      <c r="D1147" s="11" t="s">
        <v>7353</v>
      </c>
      <c r="E1147" s="11" t="s">
        <v>7746</v>
      </c>
    </row>
    <row r="1148" spans="1:5" ht="15" customHeight="1" x14ac:dyDescent="0.25">
      <c r="A1148" s="13" t="s">
        <v>1191</v>
      </c>
      <c r="B1148" s="13" t="s">
        <v>3526</v>
      </c>
      <c r="C1148" s="11" t="s">
        <v>5769</v>
      </c>
      <c r="D1148" s="11" t="s">
        <v>7206</v>
      </c>
      <c r="E1148" s="11" t="s">
        <v>7759</v>
      </c>
    </row>
    <row r="1149" spans="1:5" ht="15" customHeight="1" x14ac:dyDescent="0.25">
      <c r="A1149" s="13" t="s">
        <v>1192</v>
      </c>
      <c r="B1149" s="13" t="s">
        <v>3527</v>
      </c>
      <c r="C1149" s="11" t="s">
        <v>5770</v>
      </c>
      <c r="D1149" s="11" t="s">
        <v>6804</v>
      </c>
      <c r="E1149" s="11" t="s">
        <v>7746</v>
      </c>
    </row>
    <row r="1150" spans="1:5" ht="15" customHeight="1" x14ac:dyDescent="0.25">
      <c r="A1150" s="13" t="s">
        <v>1193</v>
      </c>
      <c r="B1150" s="13" t="s">
        <v>3528</v>
      </c>
      <c r="C1150" s="11" t="s">
        <v>5771</v>
      </c>
      <c r="D1150" s="11" t="s">
        <v>6720</v>
      </c>
      <c r="E1150" s="11" t="s">
        <v>7746</v>
      </c>
    </row>
    <row r="1151" spans="1:5" ht="15" customHeight="1" x14ac:dyDescent="0.25">
      <c r="A1151" s="13" t="s">
        <v>1194</v>
      </c>
      <c r="B1151" s="13" t="s">
        <v>3529</v>
      </c>
      <c r="C1151" s="11" t="s">
        <v>5772</v>
      </c>
      <c r="D1151" s="11" t="s">
        <v>7354</v>
      </c>
      <c r="E1151" s="11" t="s">
        <v>7746</v>
      </c>
    </row>
    <row r="1152" spans="1:5" ht="15" customHeight="1" x14ac:dyDescent="0.25">
      <c r="A1152" s="13" t="s">
        <v>1195</v>
      </c>
      <c r="B1152" s="13" t="s">
        <v>3530</v>
      </c>
      <c r="C1152" s="11" t="s">
        <v>5210</v>
      </c>
      <c r="D1152" s="11" t="s">
        <v>6878</v>
      </c>
      <c r="E1152" s="11" t="s">
        <v>7751</v>
      </c>
    </row>
    <row r="1153" spans="1:5" ht="15" customHeight="1" x14ac:dyDescent="0.25">
      <c r="A1153" s="13" t="s">
        <v>1196</v>
      </c>
      <c r="B1153" s="13" t="s">
        <v>3531</v>
      </c>
      <c r="C1153" s="11" t="s">
        <v>5773</v>
      </c>
      <c r="D1153" s="11" t="s">
        <v>7355</v>
      </c>
      <c r="E1153" s="11" t="s">
        <v>7746</v>
      </c>
    </row>
    <row r="1154" spans="1:5" ht="15" customHeight="1" x14ac:dyDescent="0.25">
      <c r="A1154" s="13" t="s">
        <v>1197</v>
      </c>
      <c r="B1154" s="13" t="s">
        <v>3532</v>
      </c>
      <c r="C1154" s="11" t="s">
        <v>5774</v>
      </c>
      <c r="D1154" s="11" t="s">
        <v>7059</v>
      </c>
      <c r="E1154" s="11" t="s">
        <v>7746</v>
      </c>
    </row>
    <row r="1155" spans="1:5" ht="15" customHeight="1" x14ac:dyDescent="0.25">
      <c r="A1155" s="13" t="s">
        <v>1198</v>
      </c>
      <c r="B1155" s="13" t="s">
        <v>3533</v>
      </c>
      <c r="C1155" s="11" t="s">
        <v>5775</v>
      </c>
      <c r="D1155" s="11" t="s">
        <v>7356</v>
      </c>
      <c r="E1155" s="11" t="s">
        <v>7746</v>
      </c>
    </row>
    <row r="1156" spans="1:5" ht="15" customHeight="1" x14ac:dyDescent="0.25">
      <c r="A1156" s="13" t="s">
        <v>1199</v>
      </c>
      <c r="B1156" s="13" t="s">
        <v>3534</v>
      </c>
      <c r="C1156" s="11" t="s">
        <v>5776</v>
      </c>
      <c r="D1156" s="11" t="s">
        <v>6810</v>
      </c>
      <c r="E1156" s="11" t="s">
        <v>7765</v>
      </c>
    </row>
    <row r="1157" spans="1:5" ht="15" customHeight="1" x14ac:dyDescent="0.25">
      <c r="A1157" s="13" t="s">
        <v>1200</v>
      </c>
      <c r="B1157" s="13" t="s">
        <v>3535</v>
      </c>
      <c r="C1157" s="11" t="s">
        <v>5777</v>
      </c>
      <c r="D1157" s="11" t="s">
        <v>7173</v>
      </c>
      <c r="E1157" s="11" t="s">
        <v>7746</v>
      </c>
    </row>
    <row r="1158" spans="1:5" ht="15" customHeight="1" x14ac:dyDescent="0.25">
      <c r="A1158" s="13" t="s">
        <v>1201</v>
      </c>
      <c r="B1158" s="13" t="s">
        <v>3536</v>
      </c>
      <c r="C1158" s="11" t="s">
        <v>5778</v>
      </c>
      <c r="D1158" s="11" t="s">
        <v>6779</v>
      </c>
      <c r="E1158" s="11" t="s">
        <v>7746</v>
      </c>
    </row>
    <row r="1159" spans="1:5" ht="15" customHeight="1" x14ac:dyDescent="0.25">
      <c r="A1159" s="13" t="s">
        <v>1202</v>
      </c>
      <c r="B1159" s="13" t="s">
        <v>3537</v>
      </c>
      <c r="C1159" s="11" t="s">
        <v>5779</v>
      </c>
      <c r="D1159" s="11" t="s">
        <v>7297</v>
      </c>
      <c r="E1159" s="11" t="s">
        <v>7806</v>
      </c>
    </row>
    <row r="1160" spans="1:5" ht="15" customHeight="1" x14ac:dyDescent="0.25">
      <c r="A1160" s="13" t="s">
        <v>1203</v>
      </c>
      <c r="B1160" s="13" t="s">
        <v>3538</v>
      </c>
      <c r="C1160" s="11" t="s">
        <v>5780</v>
      </c>
      <c r="D1160" s="11" t="s">
        <v>7357</v>
      </c>
      <c r="E1160" s="11" t="s">
        <v>7746</v>
      </c>
    </row>
    <row r="1161" spans="1:5" ht="15" customHeight="1" x14ac:dyDescent="0.25">
      <c r="A1161" s="13" t="s">
        <v>1204</v>
      </c>
      <c r="B1161" s="13" t="s">
        <v>3539</v>
      </c>
      <c r="C1161" s="11" t="s">
        <v>5781</v>
      </c>
      <c r="D1161" s="11" t="s">
        <v>6908</v>
      </c>
      <c r="E1161" s="11" t="s">
        <v>7766</v>
      </c>
    </row>
    <row r="1162" spans="1:5" ht="15" customHeight="1" x14ac:dyDescent="0.25">
      <c r="A1162" s="13" t="s">
        <v>1205</v>
      </c>
      <c r="B1162" s="13" t="s">
        <v>3540</v>
      </c>
      <c r="C1162" s="11" t="s">
        <v>5782</v>
      </c>
      <c r="D1162" s="11" t="s">
        <v>7358</v>
      </c>
      <c r="E1162" s="11" t="s">
        <v>7752</v>
      </c>
    </row>
    <row r="1163" spans="1:5" ht="15" customHeight="1" x14ac:dyDescent="0.25">
      <c r="A1163" s="13" t="s">
        <v>1206</v>
      </c>
      <c r="B1163" s="13" t="s">
        <v>3541</v>
      </c>
      <c r="C1163" s="11" t="s">
        <v>5783</v>
      </c>
      <c r="D1163" s="11" t="s">
        <v>6958</v>
      </c>
      <c r="E1163" s="11" t="s">
        <v>7784</v>
      </c>
    </row>
    <row r="1164" spans="1:5" ht="15" customHeight="1" x14ac:dyDescent="0.25">
      <c r="A1164" s="13" t="s">
        <v>1207</v>
      </c>
      <c r="B1164" s="13" t="s">
        <v>3542</v>
      </c>
      <c r="C1164" s="11" t="s">
        <v>5784</v>
      </c>
      <c r="D1164" s="11" t="s">
        <v>7359</v>
      </c>
      <c r="E1164" s="11" t="s">
        <v>7746</v>
      </c>
    </row>
    <row r="1165" spans="1:5" ht="15" customHeight="1" x14ac:dyDescent="0.25">
      <c r="A1165" s="13" t="s">
        <v>1208</v>
      </c>
      <c r="B1165" s="13" t="s">
        <v>3543</v>
      </c>
      <c r="C1165" s="11" t="s">
        <v>5785</v>
      </c>
      <c r="D1165" s="11" t="s">
        <v>7360</v>
      </c>
      <c r="E1165" s="11" t="s">
        <v>7746</v>
      </c>
    </row>
    <row r="1166" spans="1:5" ht="15" customHeight="1" x14ac:dyDescent="0.25">
      <c r="A1166" s="13" t="s">
        <v>1209</v>
      </c>
      <c r="B1166" s="13" t="s">
        <v>3544</v>
      </c>
      <c r="C1166" s="11" t="s">
        <v>5786</v>
      </c>
      <c r="D1166" s="11" t="s">
        <v>7361</v>
      </c>
      <c r="E1166" s="11" t="s">
        <v>7746</v>
      </c>
    </row>
    <row r="1167" spans="1:5" ht="15" customHeight="1" x14ac:dyDescent="0.25">
      <c r="A1167" s="13" t="s">
        <v>1210</v>
      </c>
      <c r="B1167" s="13" t="s">
        <v>3545</v>
      </c>
      <c r="C1167" s="11" t="s">
        <v>5787</v>
      </c>
      <c r="D1167" s="11" t="s">
        <v>6884</v>
      </c>
      <c r="E1167" s="11" t="s">
        <v>7746</v>
      </c>
    </row>
    <row r="1168" spans="1:5" ht="15" customHeight="1" x14ac:dyDescent="0.25">
      <c r="A1168" s="13" t="s">
        <v>1211</v>
      </c>
      <c r="B1168" s="13" t="s">
        <v>3546</v>
      </c>
      <c r="C1168" s="11" t="s">
        <v>5788</v>
      </c>
      <c r="D1168" s="11" t="s">
        <v>6755</v>
      </c>
      <c r="E1168" s="11" t="s">
        <v>7746</v>
      </c>
    </row>
    <row r="1169" spans="1:5" ht="15" customHeight="1" x14ac:dyDescent="0.25">
      <c r="A1169" s="13" t="s">
        <v>1212</v>
      </c>
      <c r="B1169" s="13" t="s">
        <v>3547</v>
      </c>
      <c r="C1169" s="11" t="s">
        <v>5789</v>
      </c>
      <c r="D1169" s="11" t="s">
        <v>7362</v>
      </c>
      <c r="E1169" s="11" t="s">
        <v>7748</v>
      </c>
    </row>
    <row r="1170" spans="1:5" ht="15" customHeight="1" x14ac:dyDescent="0.25">
      <c r="A1170" s="13" t="s">
        <v>1213</v>
      </c>
      <c r="B1170" s="13" t="s">
        <v>3548</v>
      </c>
      <c r="C1170" s="11" t="s">
        <v>4756</v>
      </c>
      <c r="D1170" s="11" t="s">
        <v>6730</v>
      </c>
      <c r="E1170" s="11" t="s">
        <v>7762</v>
      </c>
    </row>
    <row r="1171" spans="1:5" ht="15" customHeight="1" x14ac:dyDescent="0.25">
      <c r="A1171" s="13" t="s">
        <v>1214</v>
      </c>
      <c r="B1171" s="13" t="s">
        <v>3549</v>
      </c>
      <c r="C1171" s="11" t="s">
        <v>5790</v>
      </c>
      <c r="D1171" s="11" t="s">
        <v>7363</v>
      </c>
      <c r="E1171" s="11" t="s">
        <v>7746</v>
      </c>
    </row>
    <row r="1172" spans="1:5" ht="15" customHeight="1" x14ac:dyDescent="0.25">
      <c r="A1172" s="13" t="s">
        <v>1215</v>
      </c>
      <c r="B1172" s="13" t="s">
        <v>3550</v>
      </c>
      <c r="C1172" s="11" t="s">
        <v>5631</v>
      </c>
      <c r="D1172" s="11" t="s">
        <v>7364</v>
      </c>
      <c r="E1172" s="11" t="s">
        <v>7746</v>
      </c>
    </row>
    <row r="1173" spans="1:5" ht="15" customHeight="1" x14ac:dyDescent="0.25">
      <c r="A1173" s="13" t="s">
        <v>1216</v>
      </c>
      <c r="B1173" s="13" t="s">
        <v>3551</v>
      </c>
      <c r="C1173" s="11" t="s">
        <v>5791</v>
      </c>
      <c r="D1173" s="11" t="s">
        <v>6736</v>
      </c>
      <c r="E1173" s="11" t="s">
        <v>7746</v>
      </c>
    </row>
    <row r="1174" spans="1:5" ht="15" customHeight="1" x14ac:dyDescent="0.25">
      <c r="A1174" s="13" t="s">
        <v>1217</v>
      </c>
      <c r="B1174" s="13" t="s">
        <v>3552</v>
      </c>
      <c r="C1174" s="11" t="s">
        <v>5792</v>
      </c>
      <c r="D1174" s="11" t="s">
        <v>7365</v>
      </c>
      <c r="E1174" s="11" t="s">
        <v>7759</v>
      </c>
    </row>
    <row r="1175" spans="1:5" ht="15" customHeight="1" x14ac:dyDescent="0.25">
      <c r="A1175" s="13" t="s">
        <v>1218</v>
      </c>
      <c r="B1175" s="13" t="s">
        <v>3553</v>
      </c>
      <c r="C1175" s="11" t="s">
        <v>5793</v>
      </c>
      <c r="D1175" s="11" t="s">
        <v>7366</v>
      </c>
      <c r="E1175" s="11" t="s">
        <v>7748</v>
      </c>
    </row>
    <row r="1176" spans="1:5" ht="15" customHeight="1" x14ac:dyDescent="0.25">
      <c r="A1176" s="13" t="s">
        <v>1219</v>
      </c>
      <c r="B1176" s="13" t="s">
        <v>3554</v>
      </c>
      <c r="C1176" s="11" t="s">
        <v>5794</v>
      </c>
      <c r="D1176" s="11" t="s">
        <v>7367</v>
      </c>
      <c r="E1176" s="11" t="s">
        <v>7746</v>
      </c>
    </row>
    <row r="1177" spans="1:5" ht="15" customHeight="1" x14ac:dyDescent="0.25">
      <c r="A1177" s="13" t="s">
        <v>1220</v>
      </c>
      <c r="B1177" s="13" t="s">
        <v>3555</v>
      </c>
      <c r="C1177" s="11" t="s">
        <v>5795</v>
      </c>
      <c r="D1177" s="11" t="s">
        <v>6766</v>
      </c>
      <c r="E1177" s="11" t="s">
        <v>7762</v>
      </c>
    </row>
    <row r="1178" spans="1:5" ht="15" customHeight="1" x14ac:dyDescent="0.25">
      <c r="A1178" s="13" t="s">
        <v>1221</v>
      </c>
      <c r="B1178" s="13" t="s">
        <v>3556</v>
      </c>
      <c r="C1178" s="11" t="s">
        <v>5796</v>
      </c>
      <c r="D1178" s="11" t="s">
        <v>6808</v>
      </c>
      <c r="E1178" s="11" t="s">
        <v>7795</v>
      </c>
    </row>
    <row r="1179" spans="1:5" ht="15" customHeight="1" x14ac:dyDescent="0.25">
      <c r="A1179" s="13" t="s">
        <v>1222</v>
      </c>
      <c r="B1179" s="13" t="s">
        <v>3557</v>
      </c>
      <c r="C1179" s="11" t="s">
        <v>5797</v>
      </c>
      <c r="D1179" s="11" t="s">
        <v>7368</v>
      </c>
      <c r="E1179" s="11" t="s">
        <v>7784</v>
      </c>
    </row>
    <row r="1180" spans="1:5" ht="15" customHeight="1" x14ac:dyDescent="0.25">
      <c r="A1180" s="13" t="s">
        <v>1223</v>
      </c>
      <c r="B1180" s="13" t="s">
        <v>3558</v>
      </c>
      <c r="C1180" s="11" t="s">
        <v>5798</v>
      </c>
      <c r="D1180" s="11" t="s">
        <v>6782</v>
      </c>
      <c r="E1180" s="11" t="s">
        <v>7746</v>
      </c>
    </row>
    <row r="1181" spans="1:5" ht="15" customHeight="1" x14ac:dyDescent="0.25">
      <c r="A1181" s="13" t="s">
        <v>1224</v>
      </c>
      <c r="B1181" s="13" t="s">
        <v>3559</v>
      </c>
      <c r="C1181" s="11" t="s">
        <v>5799</v>
      </c>
      <c r="D1181" s="11" t="s">
        <v>6869</v>
      </c>
      <c r="E1181" s="11" t="s">
        <v>7746</v>
      </c>
    </row>
    <row r="1182" spans="1:5" ht="15" customHeight="1" x14ac:dyDescent="0.25">
      <c r="A1182" s="13" t="s">
        <v>1225</v>
      </c>
      <c r="B1182" s="13" t="s">
        <v>3560</v>
      </c>
      <c r="C1182" s="11" t="s">
        <v>5800</v>
      </c>
      <c r="D1182" s="11" t="s">
        <v>6744</v>
      </c>
      <c r="E1182" s="11" t="s">
        <v>7746</v>
      </c>
    </row>
    <row r="1183" spans="1:5" ht="15" customHeight="1" x14ac:dyDescent="0.25">
      <c r="A1183" s="13" t="s">
        <v>1226</v>
      </c>
      <c r="B1183" s="13" t="s">
        <v>3561</v>
      </c>
      <c r="C1183" s="11" t="s">
        <v>4755</v>
      </c>
      <c r="D1183" s="11" t="s">
        <v>7048</v>
      </c>
      <c r="E1183" s="11" t="s">
        <v>7760</v>
      </c>
    </row>
    <row r="1184" spans="1:5" ht="15" customHeight="1" x14ac:dyDescent="0.25">
      <c r="A1184" s="13" t="s">
        <v>1227</v>
      </c>
      <c r="B1184" s="13" t="s">
        <v>3562</v>
      </c>
      <c r="C1184" s="11" t="s">
        <v>5801</v>
      </c>
      <c r="D1184" s="11" t="s">
        <v>7369</v>
      </c>
      <c r="E1184" s="11" t="s">
        <v>7747</v>
      </c>
    </row>
    <row r="1185" spans="1:5" ht="15" customHeight="1" x14ac:dyDescent="0.25">
      <c r="A1185" s="13" t="s">
        <v>1228</v>
      </c>
      <c r="B1185" s="13" t="s">
        <v>3563</v>
      </c>
      <c r="C1185" s="11" t="s">
        <v>5802</v>
      </c>
      <c r="D1185" s="11" t="s">
        <v>7346</v>
      </c>
      <c r="E1185" s="11" t="s">
        <v>7769</v>
      </c>
    </row>
    <row r="1186" spans="1:5" ht="15" customHeight="1" x14ac:dyDescent="0.25">
      <c r="A1186" s="13" t="s">
        <v>1229</v>
      </c>
      <c r="B1186" s="13" t="s">
        <v>3564</v>
      </c>
      <c r="C1186" s="11" t="s">
        <v>5803</v>
      </c>
      <c r="D1186" s="11" t="s">
        <v>6868</v>
      </c>
      <c r="E1186" s="11" t="s">
        <v>7752</v>
      </c>
    </row>
    <row r="1187" spans="1:5" ht="15" customHeight="1" x14ac:dyDescent="0.25">
      <c r="A1187" s="13" t="s">
        <v>1230</v>
      </c>
      <c r="B1187" s="13" t="s">
        <v>3565</v>
      </c>
      <c r="C1187" s="11" t="s">
        <v>5804</v>
      </c>
      <c r="D1187" s="11" t="s">
        <v>6741</v>
      </c>
      <c r="E1187" s="11" t="s">
        <v>7746</v>
      </c>
    </row>
    <row r="1188" spans="1:5" ht="15" customHeight="1" x14ac:dyDescent="0.25">
      <c r="A1188" s="13" t="s">
        <v>1231</v>
      </c>
      <c r="B1188" s="13" t="s">
        <v>3566</v>
      </c>
      <c r="C1188" s="11" t="s">
        <v>5805</v>
      </c>
      <c r="D1188" s="11" t="s">
        <v>7370</v>
      </c>
      <c r="E1188" s="11" t="s">
        <v>7746</v>
      </c>
    </row>
    <row r="1189" spans="1:5" ht="15" customHeight="1" x14ac:dyDescent="0.25">
      <c r="A1189" s="13" t="s">
        <v>1232</v>
      </c>
      <c r="B1189" s="13" t="s">
        <v>3567</v>
      </c>
      <c r="C1189" s="11" t="s">
        <v>4983</v>
      </c>
      <c r="D1189" s="11" t="s">
        <v>7371</v>
      </c>
      <c r="E1189" s="11" t="s">
        <v>7746</v>
      </c>
    </row>
    <row r="1190" spans="1:5" ht="15" customHeight="1" x14ac:dyDescent="0.25">
      <c r="A1190" s="13" t="s">
        <v>1233</v>
      </c>
      <c r="B1190" s="13" t="s">
        <v>3568</v>
      </c>
      <c r="C1190" s="11" t="s">
        <v>5806</v>
      </c>
      <c r="D1190" s="11" t="s">
        <v>6778</v>
      </c>
      <c r="E1190" s="11" t="s">
        <v>7776</v>
      </c>
    </row>
    <row r="1191" spans="1:5" ht="15" customHeight="1" x14ac:dyDescent="0.25">
      <c r="A1191" s="13" t="s">
        <v>1234</v>
      </c>
      <c r="B1191" s="13" t="s">
        <v>3569</v>
      </c>
      <c r="C1191" s="11" t="s">
        <v>5807</v>
      </c>
      <c r="D1191" s="11" t="s">
        <v>7256</v>
      </c>
      <c r="E1191" s="11" t="s">
        <v>7767</v>
      </c>
    </row>
    <row r="1192" spans="1:5" ht="15" customHeight="1" x14ac:dyDescent="0.25">
      <c r="A1192" s="13" t="s">
        <v>1235</v>
      </c>
      <c r="B1192" s="13" t="s">
        <v>3570</v>
      </c>
      <c r="C1192" s="11" t="s">
        <v>5808</v>
      </c>
      <c r="D1192" s="11" t="s">
        <v>6808</v>
      </c>
      <c r="E1192" s="11" t="s">
        <v>7776</v>
      </c>
    </row>
    <row r="1193" spans="1:5" ht="15" customHeight="1" x14ac:dyDescent="0.25">
      <c r="A1193" s="13" t="s">
        <v>1236</v>
      </c>
      <c r="B1193" s="13" t="s">
        <v>3571</v>
      </c>
      <c r="C1193" s="11" t="s">
        <v>5809</v>
      </c>
      <c r="D1193" s="11" t="s">
        <v>6908</v>
      </c>
      <c r="E1193" s="11" t="s">
        <v>7746</v>
      </c>
    </row>
    <row r="1194" spans="1:5" ht="15" customHeight="1" x14ac:dyDescent="0.25">
      <c r="A1194" s="13" t="s">
        <v>1237</v>
      </c>
      <c r="B1194" s="13" t="s">
        <v>3572</v>
      </c>
      <c r="C1194" s="11" t="s">
        <v>5810</v>
      </c>
      <c r="D1194" s="11" t="s">
        <v>6963</v>
      </c>
      <c r="E1194" s="11" t="s">
        <v>7746</v>
      </c>
    </row>
    <row r="1195" spans="1:5" ht="15" customHeight="1" x14ac:dyDescent="0.25">
      <c r="A1195" s="13" t="s">
        <v>1238</v>
      </c>
      <c r="B1195" s="13" t="s">
        <v>3573</v>
      </c>
      <c r="C1195" s="11" t="s">
        <v>5811</v>
      </c>
      <c r="D1195" s="11" t="s">
        <v>6811</v>
      </c>
      <c r="E1195" s="11" t="s">
        <v>7746</v>
      </c>
    </row>
    <row r="1196" spans="1:5" ht="15" customHeight="1" x14ac:dyDescent="0.25">
      <c r="A1196" s="13" t="s">
        <v>1239</v>
      </c>
      <c r="B1196" s="13" t="s">
        <v>3574</v>
      </c>
      <c r="C1196" s="11" t="s">
        <v>5812</v>
      </c>
      <c r="D1196" s="11" t="s">
        <v>6767</v>
      </c>
      <c r="E1196" s="11" t="s">
        <v>7746</v>
      </c>
    </row>
    <row r="1197" spans="1:5" ht="15" customHeight="1" x14ac:dyDescent="0.25">
      <c r="A1197" s="13" t="s">
        <v>1240</v>
      </c>
      <c r="B1197" s="13" t="s">
        <v>3575</v>
      </c>
      <c r="C1197" s="11" t="s">
        <v>5813</v>
      </c>
      <c r="D1197" s="11" t="s">
        <v>7281</v>
      </c>
      <c r="E1197" s="11" t="s">
        <v>7779</v>
      </c>
    </row>
    <row r="1198" spans="1:5" ht="15" customHeight="1" x14ac:dyDescent="0.25">
      <c r="A1198" s="13" t="s">
        <v>1241</v>
      </c>
      <c r="B1198" s="13" t="s">
        <v>3576</v>
      </c>
      <c r="C1198" s="11" t="s">
        <v>5814</v>
      </c>
      <c r="D1198" s="11" t="s">
        <v>7316</v>
      </c>
      <c r="E1198" s="11" t="s">
        <v>7774</v>
      </c>
    </row>
    <row r="1199" spans="1:5" ht="15" customHeight="1" x14ac:dyDescent="0.25">
      <c r="A1199" s="13" t="s">
        <v>1242</v>
      </c>
      <c r="B1199" s="13" t="s">
        <v>3577</v>
      </c>
      <c r="C1199" s="11" t="s">
        <v>5815</v>
      </c>
      <c r="D1199" s="11" t="s">
        <v>7311</v>
      </c>
      <c r="E1199" s="11" t="s">
        <v>7746</v>
      </c>
    </row>
    <row r="1200" spans="1:5" ht="15" customHeight="1" x14ac:dyDescent="0.25">
      <c r="A1200" s="13" t="s">
        <v>1243</v>
      </c>
      <c r="B1200" s="13" t="s">
        <v>3578</v>
      </c>
      <c r="C1200" s="11" t="s">
        <v>5816</v>
      </c>
      <c r="D1200" s="11" t="s">
        <v>7372</v>
      </c>
      <c r="E1200" s="11" t="s">
        <v>7746</v>
      </c>
    </row>
    <row r="1201" spans="1:5" ht="15" customHeight="1" x14ac:dyDescent="0.25">
      <c r="A1201" s="13" t="s">
        <v>1244</v>
      </c>
      <c r="B1201" s="13" t="s">
        <v>3579</v>
      </c>
      <c r="C1201" s="11" t="s">
        <v>5817</v>
      </c>
      <c r="D1201" s="11" t="s">
        <v>7169</v>
      </c>
      <c r="E1201" s="11" t="s">
        <v>7760</v>
      </c>
    </row>
    <row r="1202" spans="1:5" ht="15" customHeight="1" x14ac:dyDescent="0.25">
      <c r="A1202" s="13" t="s">
        <v>1245</v>
      </c>
      <c r="B1202" s="13" t="s">
        <v>3580</v>
      </c>
      <c r="C1202" s="11" t="s">
        <v>5494</v>
      </c>
      <c r="D1202" s="11" t="s">
        <v>6753</v>
      </c>
      <c r="E1202" s="11" t="s">
        <v>7746</v>
      </c>
    </row>
    <row r="1203" spans="1:5" ht="15" customHeight="1" x14ac:dyDescent="0.25">
      <c r="A1203" s="13" t="s">
        <v>1246</v>
      </c>
      <c r="B1203" s="13" t="s">
        <v>3581</v>
      </c>
      <c r="C1203" s="11" t="s">
        <v>5818</v>
      </c>
      <c r="D1203" s="11" t="s">
        <v>7373</v>
      </c>
      <c r="E1203" s="11" t="s">
        <v>7760</v>
      </c>
    </row>
    <row r="1204" spans="1:5" ht="15" customHeight="1" x14ac:dyDescent="0.25">
      <c r="A1204" s="13" t="s">
        <v>1247</v>
      </c>
      <c r="B1204" s="13" t="s">
        <v>3582</v>
      </c>
      <c r="C1204" s="11" t="s">
        <v>5819</v>
      </c>
      <c r="D1204" s="11" t="s">
        <v>6836</v>
      </c>
      <c r="E1204" s="11" t="s">
        <v>7748</v>
      </c>
    </row>
    <row r="1205" spans="1:5" ht="15" customHeight="1" x14ac:dyDescent="0.25">
      <c r="A1205" s="13" t="s">
        <v>1248</v>
      </c>
      <c r="B1205" s="13" t="s">
        <v>3583</v>
      </c>
      <c r="C1205" s="11" t="s">
        <v>5820</v>
      </c>
      <c r="D1205" s="11" t="s">
        <v>6962</v>
      </c>
      <c r="E1205" s="11" t="s">
        <v>7746</v>
      </c>
    </row>
    <row r="1206" spans="1:5" ht="15" customHeight="1" x14ac:dyDescent="0.25">
      <c r="A1206" s="13" t="s">
        <v>1249</v>
      </c>
      <c r="B1206" s="13" t="s">
        <v>3584</v>
      </c>
      <c r="C1206" s="11" t="s">
        <v>5821</v>
      </c>
      <c r="D1206" s="11" t="s">
        <v>7374</v>
      </c>
      <c r="E1206" s="11" t="s">
        <v>7746</v>
      </c>
    </row>
    <row r="1207" spans="1:5" ht="15" customHeight="1" x14ac:dyDescent="0.25">
      <c r="A1207" s="13" t="s">
        <v>1250</v>
      </c>
      <c r="B1207" s="13" t="s">
        <v>3585</v>
      </c>
      <c r="C1207" s="11" t="s">
        <v>5822</v>
      </c>
      <c r="D1207" s="11" t="s">
        <v>7375</v>
      </c>
      <c r="E1207" s="11" t="s">
        <v>7746</v>
      </c>
    </row>
    <row r="1208" spans="1:5" ht="15" customHeight="1" x14ac:dyDescent="0.25">
      <c r="A1208" s="13" t="s">
        <v>1251</v>
      </c>
      <c r="B1208" s="13" t="s">
        <v>3586</v>
      </c>
      <c r="C1208" s="11" t="s">
        <v>5823</v>
      </c>
      <c r="D1208" s="11" t="s">
        <v>7376</v>
      </c>
      <c r="E1208" s="11" t="s">
        <v>7746</v>
      </c>
    </row>
    <row r="1209" spans="1:5" ht="15" customHeight="1" x14ac:dyDescent="0.25">
      <c r="A1209" s="13" t="s">
        <v>1252</v>
      </c>
      <c r="B1209" s="13" t="s">
        <v>3587</v>
      </c>
      <c r="C1209" s="11" t="s">
        <v>5250</v>
      </c>
      <c r="D1209" s="11" t="s">
        <v>7377</v>
      </c>
      <c r="E1209" s="11" t="s">
        <v>7769</v>
      </c>
    </row>
    <row r="1210" spans="1:5" ht="15" customHeight="1" x14ac:dyDescent="0.25">
      <c r="A1210" s="13" t="s">
        <v>1253</v>
      </c>
      <c r="B1210" s="13" t="s">
        <v>3588</v>
      </c>
      <c r="C1210" s="11" t="s">
        <v>5824</v>
      </c>
      <c r="D1210" s="11" t="s">
        <v>7378</v>
      </c>
      <c r="E1210" s="11" t="s">
        <v>7746</v>
      </c>
    </row>
    <row r="1211" spans="1:5" ht="15" customHeight="1" x14ac:dyDescent="0.25">
      <c r="A1211" s="13" t="s">
        <v>1254</v>
      </c>
      <c r="B1211" s="13" t="s">
        <v>3589</v>
      </c>
      <c r="C1211" s="11" t="s">
        <v>5307</v>
      </c>
      <c r="D1211" s="11" t="s">
        <v>6720</v>
      </c>
      <c r="E1211" s="11" t="s">
        <v>7746</v>
      </c>
    </row>
    <row r="1212" spans="1:5" ht="15" customHeight="1" x14ac:dyDescent="0.25">
      <c r="A1212" s="13" t="s">
        <v>1255</v>
      </c>
      <c r="B1212" s="13" t="s">
        <v>3590</v>
      </c>
      <c r="C1212" s="11" t="s">
        <v>5825</v>
      </c>
      <c r="D1212" s="11" t="s">
        <v>7379</v>
      </c>
      <c r="E1212" s="11" t="s">
        <v>7746</v>
      </c>
    </row>
    <row r="1213" spans="1:5" ht="15" customHeight="1" x14ac:dyDescent="0.25">
      <c r="A1213" s="13" t="s">
        <v>1256</v>
      </c>
      <c r="B1213" s="13" t="s">
        <v>3591</v>
      </c>
      <c r="C1213" s="11" t="s">
        <v>5826</v>
      </c>
      <c r="D1213" s="11" t="s">
        <v>6847</v>
      </c>
      <c r="E1213" s="11" t="s">
        <v>7746</v>
      </c>
    </row>
    <row r="1214" spans="1:5" ht="15" customHeight="1" x14ac:dyDescent="0.25">
      <c r="A1214" s="13" t="s">
        <v>1257</v>
      </c>
      <c r="B1214" s="13" t="s">
        <v>3592</v>
      </c>
      <c r="C1214" s="11" t="s">
        <v>5827</v>
      </c>
      <c r="D1214" s="11" t="s">
        <v>7232</v>
      </c>
      <c r="E1214" s="11" t="s">
        <v>7746</v>
      </c>
    </row>
    <row r="1215" spans="1:5" ht="15" customHeight="1" x14ac:dyDescent="0.25">
      <c r="A1215" s="13" t="s">
        <v>1258</v>
      </c>
      <c r="B1215" s="13" t="s">
        <v>3593</v>
      </c>
      <c r="C1215" s="11" t="s">
        <v>5828</v>
      </c>
      <c r="D1215" s="11" t="s">
        <v>7152</v>
      </c>
      <c r="E1215" s="11" t="s">
        <v>7746</v>
      </c>
    </row>
    <row r="1216" spans="1:5" ht="15" customHeight="1" x14ac:dyDescent="0.25">
      <c r="A1216" s="13" t="s">
        <v>1259</v>
      </c>
      <c r="B1216" s="13" t="s">
        <v>3594</v>
      </c>
      <c r="C1216" s="11" t="s">
        <v>5829</v>
      </c>
      <c r="D1216" s="11" t="s">
        <v>6889</v>
      </c>
      <c r="E1216" s="11" t="s">
        <v>7782</v>
      </c>
    </row>
    <row r="1217" spans="1:5" ht="15" customHeight="1" x14ac:dyDescent="0.25">
      <c r="A1217" s="13" t="s">
        <v>1260</v>
      </c>
      <c r="B1217" s="13" t="s">
        <v>3595</v>
      </c>
      <c r="C1217" s="11" t="s">
        <v>5830</v>
      </c>
      <c r="D1217" s="11" t="s">
        <v>7380</v>
      </c>
      <c r="E1217" s="11" t="s">
        <v>7746</v>
      </c>
    </row>
    <row r="1218" spans="1:5" ht="15" customHeight="1" x14ac:dyDescent="0.25">
      <c r="A1218" s="13" t="s">
        <v>1261</v>
      </c>
      <c r="B1218" s="13" t="s">
        <v>3596</v>
      </c>
      <c r="C1218" s="11" t="s">
        <v>5418</v>
      </c>
      <c r="D1218" s="11" t="s">
        <v>6898</v>
      </c>
      <c r="E1218" s="11" t="s">
        <v>7751</v>
      </c>
    </row>
    <row r="1219" spans="1:5" ht="15" customHeight="1" x14ac:dyDescent="0.25">
      <c r="A1219" s="13" t="s">
        <v>1262</v>
      </c>
      <c r="B1219" s="13" t="s">
        <v>3597</v>
      </c>
      <c r="C1219" s="11" t="s">
        <v>5831</v>
      </c>
      <c r="D1219" s="11" t="s">
        <v>7381</v>
      </c>
      <c r="E1219" s="11" t="s">
        <v>7807</v>
      </c>
    </row>
    <row r="1220" spans="1:5" ht="15" customHeight="1" x14ac:dyDescent="0.25">
      <c r="A1220" s="13" t="s">
        <v>1263</v>
      </c>
      <c r="B1220" s="13" t="s">
        <v>3598</v>
      </c>
      <c r="C1220" s="11" t="s">
        <v>5832</v>
      </c>
      <c r="D1220" s="11" t="s">
        <v>6726</v>
      </c>
      <c r="E1220" s="11" t="s">
        <v>7746</v>
      </c>
    </row>
    <row r="1221" spans="1:5" ht="15" customHeight="1" x14ac:dyDescent="0.25">
      <c r="A1221" s="13" t="s">
        <v>1264</v>
      </c>
      <c r="B1221" s="13" t="s">
        <v>3599</v>
      </c>
      <c r="C1221" s="11" t="s">
        <v>5833</v>
      </c>
      <c r="D1221" s="11" t="s">
        <v>7382</v>
      </c>
      <c r="E1221" s="11" t="s">
        <v>7760</v>
      </c>
    </row>
    <row r="1222" spans="1:5" ht="15" customHeight="1" x14ac:dyDescent="0.25">
      <c r="A1222" s="13" t="s">
        <v>1265</v>
      </c>
      <c r="B1222" s="13" t="s">
        <v>3600</v>
      </c>
      <c r="C1222" s="11" t="s">
        <v>5834</v>
      </c>
      <c r="D1222" s="11" t="s">
        <v>7383</v>
      </c>
      <c r="E1222" s="11" t="s">
        <v>7746</v>
      </c>
    </row>
    <row r="1223" spans="1:5" ht="15" customHeight="1" x14ac:dyDescent="0.25">
      <c r="A1223" s="13" t="s">
        <v>1266</v>
      </c>
      <c r="B1223" s="13" t="s">
        <v>3601</v>
      </c>
      <c r="C1223" s="11" t="s">
        <v>5835</v>
      </c>
      <c r="D1223" s="11" t="s">
        <v>6777</v>
      </c>
      <c r="E1223" s="11" t="s">
        <v>7767</v>
      </c>
    </row>
    <row r="1224" spans="1:5" ht="15" customHeight="1" x14ac:dyDescent="0.25">
      <c r="A1224" s="13" t="s">
        <v>1267</v>
      </c>
      <c r="B1224" s="13" t="s">
        <v>3602</v>
      </c>
      <c r="C1224" s="11" t="s">
        <v>5836</v>
      </c>
      <c r="D1224" s="11" t="s">
        <v>7050</v>
      </c>
      <c r="E1224" s="11" t="s">
        <v>7757</v>
      </c>
    </row>
    <row r="1225" spans="1:5" ht="15" customHeight="1" x14ac:dyDescent="0.25">
      <c r="A1225" s="13" t="s">
        <v>1268</v>
      </c>
      <c r="B1225" s="13" t="s">
        <v>3603</v>
      </c>
      <c r="C1225" s="11" t="s">
        <v>5009</v>
      </c>
      <c r="D1225" s="11" t="s">
        <v>7384</v>
      </c>
      <c r="E1225" s="11" t="s">
        <v>7775</v>
      </c>
    </row>
    <row r="1226" spans="1:5" ht="15" customHeight="1" x14ac:dyDescent="0.25">
      <c r="A1226" s="13" t="s">
        <v>1269</v>
      </c>
      <c r="B1226" s="13" t="s">
        <v>3604</v>
      </c>
      <c r="C1226" s="11" t="s">
        <v>4765</v>
      </c>
      <c r="D1226" s="11" t="s">
        <v>7385</v>
      </c>
      <c r="E1226" s="11" t="s">
        <v>7746</v>
      </c>
    </row>
    <row r="1227" spans="1:5" ht="15" customHeight="1" x14ac:dyDescent="0.25">
      <c r="A1227" s="13" t="s">
        <v>1270</v>
      </c>
      <c r="B1227" s="13" t="s">
        <v>3605</v>
      </c>
      <c r="C1227" s="11" t="s">
        <v>5837</v>
      </c>
      <c r="D1227" s="11" t="s">
        <v>7386</v>
      </c>
      <c r="E1227" s="11" t="s">
        <v>7746</v>
      </c>
    </row>
    <row r="1228" spans="1:5" ht="15" customHeight="1" x14ac:dyDescent="0.25">
      <c r="A1228" s="13" t="s">
        <v>1271</v>
      </c>
      <c r="B1228" s="13" t="s">
        <v>3606</v>
      </c>
      <c r="C1228" s="11" t="s">
        <v>5838</v>
      </c>
      <c r="D1228" s="11" t="s">
        <v>6722</v>
      </c>
      <c r="E1228" s="11" t="s">
        <v>7757</v>
      </c>
    </row>
    <row r="1229" spans="1:5" ht="15" customHeight="1" x14ac:dyDescent="0.25">
      <c r="A1229" s="13" t="s">
        <v>1272</v>
      </c>
      <c r="B1229" s="13" t="s">
        <v>3607</v>
      </c>
      <c r="C1229" s="11" t="s">
        <v>5839</v>
      </c>
      <c r="D1229" s="11" t="s">
        <v>6726</v>
      </c>
      <c r="E1229" s="11" t="s">
        <v>7752</v>
      </c>
    </row>
    <row r="1230" spans="1:5" ht="15" customHeight="1" x14ac:dyDescent="0.25">
      <c r="A1230" s="13" t="s">
        <v>1273</v>
      </c>
      <c r="B1230" s="13" t="s">
        <v>3608</v>
      </c>
      <c r="C1230" s="11" t="s">
        <v>5840</v>
      </c>
      <c r="D1230" s="11" t="s">
        <v>6908</v>
      </c>
      <c r="E1230" s="11" t="s">
        <v>7746</v>
      </c>
    </row>
    <row r="1231" spans="1:5" ht="15" customHeight="1" x14ac:dyDescent="0.25">
      <c r="A1231" s="13" t="s">
        <v>1274</v>
      </c>
      <c r="B1231" s="13" t="s">
        <v>3609</v>
      </c>
      <c r="C1231" s="11" t="s">
        <v>5841</v>
      </c>
      <c r="D1231" s="11" t="s">
        <v>6774</v>
      </c>
      <c r="E1231" s="11" t="s">
        <v>7754</v>
      </c>
    </row>
    <row r="1232" spans="1:5" ht="15" customHeight="1" x14ac:dyDescent="0.25">
      <c r="A1232" s="13" t="s">
        <v>1275</v>
      </c>
      <c r="B1232" s="13" t="s">
        <v>3610</v>
      </c>
      <c r="C1232" s="11" t="s">
        <v>5842</v>
      </c>
      <c r="D1232" s="11" t="s">
        <v>6762</v>
      </c>
      <c r="E1232" s="11" t="s">
        <v>7771</v>
      </c>
    </row>
    <row r="1233" spans="1:5" ht="15" customHeight="1" x14ac:dyDescent="0.25">
      <c r="A1233" s="13" t="s">
        <v>1276</v>
      </c>
      <c r="B1233" s="13" t="s">
        <v>3611</v>
      </c>
      <c r="C1233" s="11" t="s">
        <v>5843</v>
      </c>
      <c r="D1233" s="11" t="s">
        <v>7059</v>
      </c>
      <c r="E1233" s="11" t="s">
        <v>7785</v>
      </c>
    </row>
    <row r="1234" spans="1:5" ht="15" customHeight="1" x14ac:dyDescent="0.25">
      <c r="A1234" s="13" t="s">
        <v>1277</v>
      </c>
      <c r="B1234" s="13" t="s">
        <v>3612</v>
      </c>
      <c r="C1234" s="11" t="s">
        <v>5844</v>
      </c>
      <c r="D1234" s="11" t="s">
        <v>7387</v>
      </c>
      <c r="E1234" s="11" t="s">
        <v>7808</v>
      </c>
    </row>
    <row r="1235" spans="1:5" ht="15" customHeight="1" x14ac:dyDescent="0.25">
      <c r="A1235" s="13" t="s">
        <v>1278</v>
      </c>
      <c r="B1235" s="13" t="s">
        <v>3613</v>
      </c>
      <c r="C1235" s="11" t="s">
        <v>5654</v>
      </c>
      <c r="D1235" s="11" t="s">
        <v>6738</v>
      </c>
      <c r="E1235" s="11" t="s">
        <v>7809</v>
      </c>
    </row>
    <row r="1236" spans="1:5" ht="15" customHeight="1" x14ac:dyDescent="0.25">
      <c r="A1236" s="13" t="s">
        <v>1279</v>
      </c>
      <c r="B1236" s="13" t="s">
        <v>3614</v>
      </c>
      <c r="C1236" s="11" t="s">
        <v>5845</v>
      </c>
      <c r="D1236" s="11" t="s">
        <v>7114</v>
      </c>
      <c r="E1236" s="11" t="s">
        <v>7760</v>
      </c>
    </row>
    <row r="1237" spans="1:5" ht="15" customHeight="1" x14ac:dyDescent="0.25">
      <c r="A1237" s="13" t="s">
        <v>1280</v>
      </c>
      <c r="B1237" s="13" t="s">
        <v>3615</v>
      </c>
      <c r="C1237" s="11" t="s">
        <v>5846</v>
      </c>
      <c r="D1237" s="11" t="s">
        <v>7388</v>
      </c>
      <c r="E1237" s="11" t="s">
        <v>7754</v>
      </c>
    </row>
    <row r="1238" spans="1:5" ht="15" customHeight="1" x14ac:dyDescent="0.25">
      <c r="A1238" s="13" t="s">
        <v>1281</v>
      </c>
      <c r="B1238" s="13" t="s">
        <v>3616</v>
      </c>
      <c r="C1238" s="11" t="s">
        <v>5847</v>
      </c>
      <c r="D1238" s="11" t="s">
        <v>6775</v>
      </c>
      <c r="E1238" s="11" t="s">
        <v>7751</v>
      </c>
    </row>
    <row r="1239" spans="1:5" ht="15" customHeight="1" x14ac:dyDescent="0.25">
      <c r="A1239" s="13" t="s">
        <v>1282</v>
      </c>
      <c r="B1239" s="13" t="s">
        <v>3617</v>
      </c>
      <c r="C1239" s="11" t="s">
        <v>5848</v>
      </c>
      <c r="D1239" s="11" t="s">
        <v>6847</v>
      </c>
      <c r="E1239" s="11" t="s">
        <v>7746</v>
      </c>
    </row>
    <row r="1240" spans="1:5" ht="15" customHeight="1" x14ac:dyDescent="0.25">
      <c r="A1240" s="13" t="s">
        <v>1283</v>
      </c>
      <c r="B1240" s="13" t="s">
        <v>3618</v>
      </c>
      <c r="C1240" s="11" t="s">
        <v>5849</v>
      </c>
      <c r="D1240" s="11" t="s">
        <v>7389</v>
      </c>
      <c r="E1240" s="11" t="s">
        <v>7746</v>
      </c>
    </row>
    <row r="1241" spans="1:5" ht="15" customHeight="1" x14ac:dyDescent="0.25">
      <c r="A1241" s="13" t="s">
        <v>1284</v>
      </c>
      <c r="B1241" s="13" t="s">
        <v>3619</v>
      </c>
      <c r="C1241" s="11" t="s">
        <v>5850</v>
      </c>
      <c r="D1241" s="11" t="s">
        <v>7390</v>
      </c>
      <c r="E1241" s="11" t="s">
        <v>7746</v>
      </c>
    </row>
    <row r="1242" spans="1:5" ht="15" customHeight="1" x14ac:dyDescent="0.25">
      <c r="A1242" s="13" t="s">
        <v>1285</v>
      </c>
      <c r="B1242" s="13" t="s">
        <v>3620</v>
      </c>
      <c r="C1242" s="11" t="s">
        <v>5851</v>
      </c>
      <c r="D1242" s="11" t="s">
        <v>6847</v>
      </c>
      <c r="E1242" s="11" t="s">
        <v>7777</v>
      </c>
    </row>
    <row r="1243" spans="1:5" ht="15" customHeight="1" x14ac:dyDescent="0.25">
      <c r="A1243" s="13" t="s">
        <v>1286</v>
      </c>
      <c r="B1243" s="13" t="s">
        <v>3621</v>
      </c>
      <c r="C1243" s="11" t="s">
        <v>5563</v>
      </c>
      <c r="D1243" s="11" t="s">
        <v>7391</v>
      </c>
      <c r="E1243" s="11" t="s">
        <v>7746</v>
      </c>
    </row>
    <row r="1244" spans="1:5" ht="15" customHeight="1" x14ac:dyDescent="0.25">
      <c r="A1244" s="13" t="s">
        <v>1287</v>
      </c>
      <c r="B1244" s="13" t="s">
        <v>3622</v>
      </c>
      <c r="C1244" s="11" t="s">
        <v>5852</v>
      </c>
      <c r="D1244" s="11" t="s">
        <v>7392</v>
      </c>
      <c r="E1244" s="11" t="s">
        <v>7746</v>
      </c>
    </row>
    <row r="1245" spans="1:5" ht="15" customHeight="1" x14ac:dyDescent="0.25">
      <c r="A1245" s="13" t="s">
        <v>1288</v>
      </c>
      <c r="B1245" s="13" t="s">
        <v>3623</v>
      </c>
      <c r="C1245" s="11" t="s">
        <v>5853</v>
      </c>
      <c r="D1245" s="11" t="s">
        <v>7327</v>
      </c>
      <c r="E1245" s="11" t="s">
        <v>7746</v>
      </c>
    </row>
    <row r="1246" spans="1:5" ht="15" customHeight="1" x14ac:dyDescent="0.25">
      <c r="A1246" s="13" t="s">
        <v>1289</v>
      </c>
      <c r="B1246" s="13" t="s">
        <v>3624</v>
      </c>
      <c r="C1246" s="11" t="s">
        <v>5819</v>
      </c>
      <c r="D1246" s="11" t="s">
        <v>7393</v>
      </c>
      <c r="E1246" s="11" t="s">
        <v>7757</v>
      </c>
    </row>
    <row r="1247" spans="1:5" ht="15" customHeight="1" x14ac:dyDescent="0.25">
      <c r="A1247" s="13" t="s">
        <v>1290</v>
      </c>
      <c r="B1247" s="13" t="s">
        <v>3625</v>
      </c>
      <c r="C1247" s="11" t="s">
        <v>5854</v>
      </c>
      <c r="D1247" s="11" t="s">
        <v>7394</v>
      </c>
      <c r="E1247" s="11" t="s">
        <v>7746</v>
      </c>
    </row>
    <row r="1248" spans="1:5" ht="15" customHeight="1" x14ac:dyDescent="0.25">
      <c r="A1248" s="13" t="s">
        <v>1291</v>
      </c>
      <c r="B1248" s="13" t="s">
        <v>3626</v>
      </c>
      <c r="C1248" s="11" t="s">
        <v>5855</v>
      </c>
      <c r="D1248" s="11" t="s">
        <v>7395</v>
      </c>
      <c r="E1248" s="11" t="s">
        <v>7746</v>
      </c>
    </row>
    <row r="1249" spans="1:5" ht="15" customHeight="1" x14ac:dyDescent="0.25">
      <c r="A1249" s="13" t="s">
        <v>1292</v>
      </c>
      <c r="B1249" s="13" t="s">
        <v>3627</v>
      </c>
      <c r="C1249" s="11" t="s">
        <v>5856</v>
      </c>
      <c r="D1249" s="11" t="s">
        <v>6997</v>
      </c>
      <c r="E1249" s="11" t="s">
        <v>7746</v>
      </c>
    </row>
    <row r="1250" spans="1:5" ht="15" customHeight="1" x14ac:dyDescent="0.25">
      <c r="A1250" s="13" t="s">
        <v>1293</v>
      </c>
      <c r="B1250" s="13" t="s">
        <v>3628</v>
      </c>
      <c r="C1250" s="11" t="s">
        <v>5857</v>
      </c>
      <c r="D1250" s="11" t="s">
        <v>6742</v>
      </c>
      <c r="E1250" s="11" t="s">
        <v>7746</v>
      </c>
    </row>
    <row r="1251" spans="1:5" ht="15" customHeight="1" x14ac:dyDescent="0.25">
      <c r="A1251" s="13" t="s">
        <v>1294</v>
      </c>
      <c r="B1251" s="13" t="s">
        <v>3629</v>
      </c>
      <c r="C1251" s="11" t="s">
        <v>5858</v>
      </c>
      <c r="D1251" s="11" t="s">
        <v>7036</v>
      </c>
      <c r="E1251" s="11" t="s">
        <v>7760</v>
      </c>
    </row>
    <row r="1252" spans="1:5" ht="15" customHeight="1" x14ac:dyDescent="0.25">
      <c r="A1252" s="13" t="s">
        <v>1295</v>
      </c>
      <c r="B1252" s="13" t="s">
        <v>3630</v>
      </c>
      <c r="C1252" s="11" t="s">
        <v>5859</v>
      </c>
      <c r="D1252" s="11" t="s">
        <v>7396</v>
      </c>
      <c r="E1252" s="11" t="s">
        <v>7746</v>
      </c>
    </row>
    <row r="1253" spans="1:5" ht="15" customHeight="1" x14ac:dyDescent="0.25">
      <c r="A1253" s="13" t="s">
        <v>1296</v>
      </c>
      <c r="B1253" s="13" t="s">
        <v>3631</v>
      </c>
      <c r="C1253" s="11" t="s">
        <v>5860</v>
      </c>
      <c r="D1253" s="11" t="s">
        <v>7116</v>
      </c>
      <c r="E1253" s="11" t="s">
        <v>7746</v>
      </c>
    </row>
    <row r="1254" spans="1:5" ht="15" customHeight="1" x14ac:dyDescent="0.25">
      <c r="A1254" s="13" t="s">
        <v>1297</v>
      </c>
      <c r="B1254" s="13" t="s">
        <v>3632</v>
      </c>
      <c r="C1254" s="11" t="s">
        <v>5861</v>
      </c>
      <c r="D1254" s="11" t="s">
        <v>7327</v>
      </c>
      <c r="E1254" s="11" t="s">
        <v>7760</v>
      </c>
    </row>
    <row r="1255" spans="1:5" ht="15" customHeight="1" x14ac:dyDescent="0.25">
      <c r="A1255" s="13" t="s">
        <v>1298</v>
      </c>
      <c r="B1255" s="13" t="s">
        <v>3633</v>
      </c>
      <c r="C1255" s="11" t="s">
        <v>5862</v>
      </c>
      <c r="D1255" s="11" t="s">
        <v>7138</v>
      </c>
      <c r="E1255" s="11" t="s">
        <v>7746</v>
      </c>
    </row>
    <row r="1256" spans="1:5" ht="15" customHeight="1" x14ac:dyDescent="0.25">
      <c r="A1256" s="13" t="s">
        <v>1299</v>
      </c>
      <c r="B1256" s="13" t="s">
        <v>3634</v>
      </c>
      <c r="C1256" s="11" t="s">
        <v>5863</v>
      </c>
      <c r="D1256" s="11" t="s">
        <v>7091</v>
      </c>
      <c r="E1256" s="11" t="s">
        <v>7778</v>
      </c>
    </row>
    <row r="1257" spans="1:5" ht="15" customHeight="1" x14ac:dyDescent="0.25">
      <c r="A1257" s="13" t="s">
        <v>1300</v>
      </c>
      <c r="B1257" s="13" t="s">
        <v>3635</v>
      </c>
      <c r="C1257" s="11" t="s">
        <v>5864</v>
      </c>
      <c r="D1257" s="11" t="s">
        <v>7021</v>
      </c>
      <c r="E1257" s="11" t="s">
        <v>7765</v>
      </c>
    </row>
    <row r="1258" spans="1:5" ht="15" customHeight="1" x14ac:dyDescent="0.25">
      <c r="A1258" s="13" t="s">
        <v>1301</v>
      </c>
      <c r="B1258" s="13" t="s">
        <v>3636</v>
      </c>
      <c r="C1258" s="11" t="s">
        <v>5865</v>
      </c>
      <c r="D1258" s="11" t="s">
        <v>6842</v>
      </c>
      <c r="E1258" s="11" t="s">
        <v>7746</v>
      </c>
    </row>
    <row r="1259" spans="1:5" ht="15" customHeight="1" x14ac:dyDescent="0.25">
      <c r="A1259" s="13" t="s">
        <v>1302</v>
      </c>
      <c r="B1259" s="13" t="s">
        <v>3637</v>
      </c>
      <c r="C1259" s="11" t="s">
        <v>5866</v>
      </c>
      <c r="D1259" s="11" t="s">
        <v>7397</v>
      </c>
      <c r="E1259" s="11" t="s">
        <v>7746</v>
      </c>
    </row>
    <row r="1260" spans="1:5" ht="15" customHeight="1" x14ac:dyDescent="0.25">
      <c r="A1260" s="13" t="s">
        <v>1303</v>
      </c>
      <c r="B1260" s="13" t="s">
        <v>3638</v>
      </c>
      <c r="C1260" s="11" t="s">
        <v>5867</v>
      </c>
      <c r="D1260" s="11" t="s">
        <v>7398</v>
      </c>
      <c r="E1260" s="11" t="s">
        <v>7746</v>
      </c>
    </row>
    <row r="1261" spans="1:5" ht="15" customHeight="1" x14ac:dyDescent="0.25">
      <c r="A1261" s="13" t="s">
        <v>1304</v>
      </c>
      <c r="B1261" s="13" t="s">
        <v>3639</v>
      </c>
      <c r="C1261" s="11" t="s">
        <v>5635</v>
      </c>
      <c r="D1261" s="11" t="s">
        <v>7399</v>
      </c>
      <c r="E1261" s="11" t="s">
        <v>7746</v>
      </c>
    </row>
    <row r="1262" spans="1:5" ht="15" customHeight="1" x14ac:dyDescent="0.25">
      <c r="A1262" s="13" t="s">
        <v>1305</v>
      </c>
      <c r="B1262" s="13" t="s">
        <v>3640</v>
      </c>
      <c r="C1262" s="11" t="s">
        <v>5868</v>
      </c>
      <c r="D1262" s="11" t="s">
        <v>6906</v>
      </c>
      <c r="E1262" s="11" t="s">
        <v>7746</v>
      </c>
    </row>
    <row r="1263" spans="1:5" ht="15" customHeight="1" x14ac:dyDescent="0.25">
      <c r="A1263" s="13" t="s">
        <v>1306</v>
      </c>
      <c r="B1263" s="13" t="s">
        <v>3641</v>
      </c>
      <c r="C1263" s="11" t="s">
        <v>5869</v>
      </c>
      <c r="D1263" s="11" t="s">
        <v>7400</v>
      </c>
      <c r="E1263" s="11" t="s">
        <v>7746</v>
      </c>
    </row>
    <row r="1264" spans="1:5" ht="15" customHeight="1" x14ac:dyDescent="0.25">
      <c r="A1264" s="13" t="s">
        <v>1307</v>
      </c>
      <c r="B1264" s="13" t="s">
        <v>3642</v>
      </c>
      <c r="C1264" s="11" t="s">
        <v>5870</v>
      </c>
      <c r="D1264" s="11" t="s">
        <v>6870</v>
      </c>
      <c r="E1264" s="11" t="s">
        <v>7777</v>
      </c>
    </row>
    <row r="1265" spans="1:5" ht="15" customHeight="1" x14ac:dyDescent="0.25">
      <c r="A1265" s="13" t="s">
        <v>1308</v>
      </c>
      <c r="B1265" s="13" t="s">
        <v>3643</v>
      </c>
      <c r="C1265" s="11" t="s">
        <v>5871</v>
      </c>
      <c r="D1265" s="11" t="s">
        <v>7401</v>
      </c>
      <c r="E1265" s="11" t="s">
        <v>7746</v>
      </c>
    </row>
    <row r="1266" spans="1:5" ht="15" customHeight="1" x14ac:dyDescent="0.25">
      <c r="A1266" s="13" t="s">
        <v>1309</v>
      </c>
      <c r="B1266" s="13" t="s">
        <v>3644</v>
      </c>
      <c r="C1266" s="11" t="s">
        <v>5872</v>
      </c>
      <c r="D1266" s="11" t="s">
        <v>7402</v>
      </c>
      <c r="E1266" s="11" t="s">
        <v>7746</v>
      </c>
    </row>
    <row r="1267" spans="1:5" ht="15" customHeight="1" x14ac:dyDescent="0.25">
      <c r="A1267" s="13" t="s">
        <v>1310</v>
      </c>
      <c r="B1267" s="13" t="s">
        <v>3645</v>
      </c>
      <c r="C1267" s="11" t="s">
        <v>5873</v>
      </c>
      <c r="D1267" s="11" t="s">
        <v>6883</v>
      </c>
      <c r="E1267" s="11" t="s">
        <v>7746</v>
      </c>
    </row>
    <row r="1268" spans="1:5" ht="15" customHeight="1" x14ac:dyDescent="0.25">
      <c r="A1268" s="13" t="s">
        <v>1311</v>
      </c>
      <c r="B1268" s="13" t="s">
        <v>3646</v>
      </c>
      <c r="C1268" s="11" t="s">
        <v>5874</v>
      </c>
      <c r="D1268" s="11" t="s">
        <v>6761</v>
      </c>
      <c r="E1268" s="11" t="s">
        <v>7776</v>
      </c>
    </row>
    <row r="1269" spans="1:5" ht="15" customHeight="1" x14ac:dyDescent="0.25">
      <c r="A1269" s="13" t="s">
        <v>1312</v>
      </c>
      <c r="B1269" s="13" t="s">
        <v>3647</v>
      </c>
      <c r="C1269" s="11" t="s">
        <v>5875</v>
      </c>
      <c r="D1269" s="11" t="s">
        <v>7403</v>
      </c>
      <c r="E1269" s="11" t="s">
        <v>7810</v>
      </c>
    </row>
    <row r="1270" spans="1:5" ht="15" customHeight="1" x14ac:dyDescent="0.25">
      <c r="A1270" s="13" t="s">
        <v>1313</v>
      </c>
      <c r="B1270" s="13" t="s">
        <v>3648</v>
      </c>
      <c r="C1270" s="11" t="s">
        <v>5876</v>
      </c>
      <c r="D1270" s="11" t="s">
        <v>7400</v>
      </c>
      <c r="E1270" s="11" t="s">
        <v>7746</v>
      </c>
    </row>
    <row r="1271" spans="1:5" ht="15" customHeight="1" x14ac:dyDescent="0.25">
      <c r="A1271" s="13" t="s">
        <v>1314</v>
      </c>
      <c r="B1271" s="13" t="s">
        <v>3649</v>
      </c>
      <c r="C1271" s="11" t="s">
        <v>4901</v>
      </c>
      <c r="D1271" s="11" t="s">
        <v>6735</v>
      </c>
      <c r="E1271" s="11" t="s">
        <v>7792</v>
      </c>
    </row>
    <row r="1272" spans="1:5" ht="15" customHeight="1" x14ac:dyDescent="0.25">
      <c r="A1272" s="13" t="s">
        <v>1315</v>
      </c>
      <c r="B1272" s="13" t="s">
        <v>3650</v>
      </c>
      <c r="C1272" s="11" t="s">
        <v>4857</v>
      </c>
      <c r="D1272" s="11" t="s">
        <v>6842</v>
      </c>
      <c r="E1272" s="11" t="s">
        <v>7756</v>
      </c>
    </row>
    <row r="1273" spans="1:5" ht="15" customHeight="1" x14ac:dyDescent="0.25">
      <c r="A1273" s="13" t="s">
        <v>1316</v>
      </c>
      <c r="B1273" s="13" t="s">
        <v>3651</v>
      </c>
      <c r="C1273" s="11" t="s">
        <v>5877</v>
      </c>
      <c r="D1273" s="11" t="s">
        <v>7404</v>
      </c>
      <c r="E1273" s="11" t="s">
        <v>7754</v>
      </c>
    </row>
    <row r="1274" spans="1:5" ht="15" customHeight="1" x14ac:dyDescent="0.25">
      <c r="A1274" s="13" t="s">
        <v>1317</v>
      </c>
      <c r="B1274" s="13" t="s">
        <v>3652</v>
      </c>
      <c r="C1274" s="11" t="s">
        <v>5878</v>
      </c>
      <c r="D1274" s="11" t="s">
        <v>7168</v>
      </c>
      <c r="E1274" s="11" t="s">
        <v>7760</v>
      </c>
    </row>
    <row r="1275" spans="1:5" ht="15" customHeight="1" x14ac:dyDescent="0.25">
      <c r="A1275" s="13" t="s">
        <v>1318</v>
      </c>
      <c r="B1275" s="13" t="s">
        <v>3653</v>
      </c>
      <c r="C1275" s="11" t="s">
        <v>5879</v>
      </c>
      <c r="D1275" s="11" t="s">
        <v>6808</v>
      </c>
      <c r="E1275" s="11" t="s">
        <v>7745</v>
      </c>
    </row>
    <row r="1276" spans="1:5" ht="15" customHeight="1" x14ac:dyDescent="0.25">
      <c r="A1276" s="13" t="s">
        <v>1319</v>
      </c>
      <c r="B1276" s="13" t="s">
        <v>3654</v>
      </c>
      <c r="C1276" s="11" t="s">
        <v>5880</v>
      </c>
      <c r="D1276" s="11" t="s">
        <v>6744</v>
      </c>
      <c r="E1276" s="11" t="s">
        <v>7746</v>
      </c>
    </row>
    <row r="1277" spans="1:5" ht="15" customHeight="1" x14ac:dyDescent="0.25">
      <c r="A1277" s="13" t="s">
        <v>1320</v>
      </c>
      <c r="B1277" s="13" t="s">
        <v>3655</v>
      </c>
      <c r="C1277" s="11" t="s">
        <v>5619</v>
      </c>
      <c r="D1277" s="11" t="s">
        <v>7111</v>
      </c>
      <c r="E1277" s="11" t="s">
        <v>7760</v>
      </c>
    </row>
    <row r="1278" spans="1:5" ht="15" customHeight="1" x14ac:dyDescent="0.25">
      <c r="A1278" s="13" t="s">
        <v>1321</v>
      </c>
      <c r="B1278" s="13" t="s">
        <v>3656</v>
      </c>
      <c r="C1278" s="11" t="s">
        <v>5881</v>
      </c>
      <c r="D1278" s="11" t="s">
        <v>7405</v>
      </c>
      <c r="E1278" s="11" t="s">
        <v>7792</v>
      </c>
    </row>
    <row r="1279" spans="1:5" ht="15" customHeight="1" x14ac:dyDescent="0.25">
      <c r="A1279" s="13" t="s">
        <v>1322</v>
      </c>
      <c r="B1279" s="13" t="s">
        <v>3657</v>
      </c>
      <c r="C1279" s="11" t="s">
        <v>5882</v>
      </c>
      <c r="D1279" s="11" t="s">
        <v>6855</v>
      </c>
      <c r="E1279" s="11" t="s">
        <v>7763</v>
      </c>
    </row>
    <row r="1280" spans="1:5" ht="15" customHeight="1" x14ac:dyDescent="0.25">
      <c r="A1280" s="13" t="s">
        <v>1323</v>
      </c>
      <c r="B1280" s="13" t="s">
        <v>3658</v>
      </c>
      <c r="C1280" s="11" t="s">
        <v>5883</v>
      </c>
      <c r="D1280" s="11" t="s">
        <v>7067</v>
      </c>
      <c r="E1280" s="11" t="s">
        <v>7746</v>
      </c>
    </row>
    <row r="1281" spans="1:5" ht="15" customHeight="1" x14ac:dyDescent="0.25">
      <c r="A1281" s="13" t="s">
        <v>1324</v>
      </c>
      <c r="B1281" s="13" t="s">
        <v>3659</v>
      </c>
      <c r="C1281" s="11" t="s">
        <v>5884</v>
      </c>
      <c r="D1281" s="11" t="s">
        <v>7406</v>
      </c>
      <c r="E1281" s="11" t="s">
        <v>7811</v>
      </c>
    </row>
    <row r="1282" spans="1:5" ht="15" customHeight="1" x14ac:dyDescent="0.25">
      <c r="A1282" s="13" t="s">
        <v>1325</v>
      </c>
      <c r="B1282" s="13" t="s">
        <v>3660</v>
      </c>
      <c r="C1282" s="11" t="s">
        <v>5885</v>
      </c>
      <c r="D1282" s="11" t="s">
        <v>6846</v>
      </c>
      <c r="E1282" s="11" t="s">
        <v>7746</v>
      </c>
    </row>
    <row r="1283" spans="1:5" ht="15" customHeight="1" x14ac:dyDescent="0.25">
      <c r="A1283" s="13" t="s">
        <v>1326</v>
      </c>
      <c r="B1283" s="13" t="s">
        <v>3661</v>
      </c>
      <c r="C1283" s="11" t="s">
        <v>5886</v>
      </c>
      <c r="D1283" s="11" t="s">
        <v>6735</v>
      </c>
      <c r="E1283" s="11" t="s">
        <v>7758</v>
      </c>
    </row>
    <row r="1284" spans="1:5" ht="15" customHeight="1" x14ac:dyDescent="0.25">
      <c r="A1284" s="13" t="s">
        <v>1327</v>
      </c>
      <c r="B1284" s="13" t="s">
        <v>3662</v>
      </c>
      <c r="C1284" s="11" t="s">
        <v>4953</v>
      </c>
      <c r="D1284" s="11" t="s">
        <v>6893</v>
      </c>
      <c r="E1284" s="11" t="s">
        <v>7746</v>
      </c>
    </row>
    <row r="1285" spans="1:5" ht="15" customHeight="1" x14ac:dyDescent="0.25">
      <c r="A1285" s="13" t="s">
        <v>1328</v>
      </c>
      <c r="B1285" s="13" t="s">
        <v>3663</v>
      </c>
      <c r="C1285" s="11" t="s">
        <v>5887</v>
      </c>
      <c r="D1285" s="11" t="s">
        <v>7407</v>
      </c>
      <c r="E1285" s="11" t="s">
        <v>7774</v>
      </c>
    </row>
    <row r="1286" spans="1:5" ht="15" customHeight="1" x14ac:dyDescent="0.25">
      <c r="A1286" s="13" t="s">
        <v>1329</v>
      </c>
      <c r="B1286" s="13" t="s">
        <v>3664</v>
      </c>
      <c r="C1286" s="11" t="s">
        <v>5888</v>
      </c>
      <c r="D1286" s="11" t="s">
        <v>6795</v>
      </c>
      <c r="E1286" s="11" t="s">
        <v>7765</v>
      </c>
    </row>
    <row r="1287" spans="1:5" ht="15" customHeight="1" x14ac:dyDescent="0.25">
      <c r="A1287" s="13" t="s">
        <v>1330</v>
      </c>
      <c r="B1287" s="13" t="s">
        <v>3665</v>
      </c>
      <c r="C1287" s="11" t="s">
        <v>5889</v>
      </c>
      <c r="D1287" s="11" t="s">
        <v>6774</v>
      </c>
      <c r="E1287" s="11" t="s">
        <v>7751</v>
      </c>
    </row>
    <row r="1288" spans="1:5" ht="15" customHeight="1" x14ac:dyDescent="0.25">
      <c r="A1288" s="13" t="s">
        <v>1331</v>
      </c>
      <c r="B1288" s="13" t="s">
        <v>3666</v>
      </c>
      <c r="C1288" s="11" t="s">
        <v>4727</v>
      </c>
      <c r="D1288" s="11" t="s">
        <v>6824</v>
      </c>
      <c r="E1288" s="11" t="s">
        <v>7752</v>
      </c>
    </row>
    <row r="1289" spans="1:5" ht="15" customHeight="1" x14ac:dyDescent="0.25">
      <c r="A1289" s="13" t="s">
        <v>1332</v>
      </c>
      <c r="B1289" s="13" t="s">
        <v>3667</v>
      </c>
      <c r="C1289" s="11" t="s">
        <v>5890</v>
      </c>
      <c r="D1289" s="11" t="s">
        <v>6870</v>
      </c>
      <c r="E1289" s="11" t="s">
        <v>7746</v>
      </c>
    </row>
    <row r="1290" spans="1:5" ht="15" customHeight="1" x14ac:dyDescent="0.25">
      <c r="A1290" s="13" t="s">
        <v>1333</v>
      </c>
      <c r="B1290" s="13" t="s">
        <v>3668</v>
      </c>
      <c r="C1290" s="11" t="s">
        <v>5891</v>
      </c>
      <c r="D1290" s="11" t="s">
        <v>7408</v>
      </c>
      <c r="E1290" s="11" t="s">
        <v>7757</v>
      </c>
    </row>
    <row r="1291" spans="1:5" ht="15" customHeight="1" x14ac:dyDescent="0.25">
      <c r="A1291" s="13" t="s">
        <v>1334</v>
      </c>
      <c r="B1291" s="13" t="s">
        <v>3669</v>
      </c>
      <c r="C1291" s="11" t="s">
        <v>5892</v>
      </c>
      <c r="D1291" s="11" t="s">
        <v>7408</v>
      </c>
      <c r="E1291" s="11" t="s">
        <v>7746</v>
      </c>
    </row>
    <row r="1292" spans="1:5" ht="15" customHeight="1" x14ac:dyDescent="0.25">
      <c r="A1292" s="13" t="s">
        <v>1335</v>
      </c>
      <c r="B1292" s="13" t="s">
        <v>3670</v>
      </c>
      <c r="C1292" s="11" t="s">
        <v>5893</v>
      </c>
      <c r="D1292" s="11" t="s">
        <v>6770</v>
      </c>
      <c r="E1292" s="11" t="s">
        <v>7746</v>
      </c>
    </row>
    <row r="1293" spans="1:5" ht="15" customHeight="1" x14ac:dyDescent="0.25">
      <c r="A1293" s="13" t="s">
        <v>1336</v>
      </c>
      <c r="B1293" s="13" t="s">
        <v>3671</v>
      </c>
      <c r="C1293" s="11" t="s">
        <v>5894</v>
      </c>
      <c r="D1293" s="11" t="s">
        <v>7067</v>
      </c>
      <c r="E1293" s="11" t="s">
        <v>7746</v>
      </c>
    </row>
    <row r="1294" spans="1:5" ht="15" customHeight="1" x14ac:dyDescent="0.25">
      <c r="A1294" s="13" t="s">
        <v>1337</v>
      </c>
      <c r="B1294" s="13" t="s">
        <v>3672</v>
      </c>
      <c r="C1294" s="11" t="s">
        <v>5895</v>
      </c>
      <c r="D1294" s="11" t="s">
        <v>6869</v>
      </c>
      <c r="E1294" s="11" t="s">
        <v>7781</v>
      </c>
    </row>
    <row r="1295" spans="1:5" ht="15" customHeight="1" x14ac:dyDescent="0.25">
      <c r="A1295" s="13" t="s">
        <v>1338</v>
      </c>
      <c r="B1295" s="13" t="s">
        <v>3673</v>
      </c>
      <c r="C1295" s="11" t="s">
        <v>5896</v>
      </c>
      <c r="D1295" s="11" t="s">
        <v>7409</v>
      </c>
      <c r="E1295" s="11" t="s">
        <v>7745</v>
      </c>
    </row>
    <row r="1296" spans="1:5" ht="15" customHeight="1" x14ac:dyDescent="0.25">
      <c r="A1296" s="13" t="s">
        <v>1339</v>
      </c>
      <c r="B1296" s="13" t="s">
        <v>3674</v>
      </c>
      <c r="C1296" s="11" t="s">
        <v>5897</v>
      </c>
      <c r="D1296" s="11" t="s">
        <v>7410</v>
      </c>
      <c r="E1296" s="11" t="s">
        <v>7746</v>
      </c>
    </row>
    <row r="1297" spans="1:5" ht="15" customHeight="1" x14ac:dyDescent="0.25">
      <c r="A1297" s="13" t="s">
        <v>1340</v>
      </c>
      <c r="B1297" s="13" t="s">
        <v>3675</v>
      </c>
      <c r="C1297" s="11" t="s">
        <v>5898</v>
      </c>
      <c r="D1297" s="11" t="s">
        <v>7094</v>
      </c>
      <c r="E1297" s="11" t="s">
        <v>7746</v>
      </c>
    </row>
    <row r="1298" spans="1:5" ht="15" customHeight="1" x14ac:dyDescent="0.25">
      <c r="A1298" s="13" t="s">
        <v>1341</v>
      </c>
      <c r="B1298" s="13" t="s">
        <v>3676</v>
      </c>
      <c r="C1298" s="11" t="s">
        <v>5899</v>
      </c>
      <c r="D1298" s="11" t="s">
        <v>7134</v>
      </c>
      <c r="E1298" s="11" t="s">
        <v>7777</v>
      </c>
    </row>
    <row r="1299" spans="1:5" ht="15" customHeight="1" x14ac:dyDescent="0.25">
      <c r="A1299" s="13" t="s">
        <v>1342</v>
      </c>
      <c r="B1299" s="13" t="s">
        <v>3677</v>
      </c>
      <c r="C1299" s="11" t="s">
        <v>5318</v>
      </c>
      <c r="D1299" s="11" t="s">
        <v>7411</v>
      </c>
      <c r="E1299" s="11" t="s">
        <v>5582</v>
      </c>
    </row>
    <row r="1300" spans="1:5" ht="15" customHeight="1" x14ac:dyDescent="0.25">
      <c r="A1300" s="13" t="s">
        <v>1343</v>
      </c>
      <c r="B1300" s="13" t="s">
        <v>3678</v>
      </c>
      <c r="C1300" s="11" t="s">
        <v>5718</v>
      </c>
      <c r="D1300" s="11" t="s">
        <v>7412</v>
      </c>
      <c r="E1300" s="11" t="s">
        <v>7746</v>
      </c>
    </row>
    <row r="1301" spans="1:5" ht="15" customHeight="1" x14ac:dyDescent="0.25">
      <c r="A1301" s="13" t="s">
        <v>1344</v>
      </c>
      <c r="B1301" s="13" t="s">
        <v>3679</v>
      </c>
      <c r="C1301" s="11" t="s">
        <v>5900</v>
      </c>
      <c r="D1301" s="11" t="s">
        <v>6756</v>
      </c>
      <c r="E1301" s="11" t="s">
        <v>7746</v>
      </c>
    </row>
    <row r="1302" spans="1:5" ht="15" customHeight="1" x14ac:dyDescent="0.25">
      <c r="A1302" s="13" t="s">
        <v>1345</v>
      </c>
      <c r="B1302" s="13" t="s">
        <v>3680</v>
      </c>
      <c r="C1302" s="11" t="s">
        <v>5901</v>
      </c>
      <c r="D1302" s="11" t="s">
        <v>7413</v>
      </c>
      <c r="E1302" s="11" t="s">
        <v>7746</v>
      </c>
    </row>
    <row r="1303" spans="1:5" ht="15" customHeight="1" x14ac:dyDescent="0.25">
      <c r="A1303" s="13" t="s">
        <v>1346</v>
      </c>
      <c r="B1303" s="13" t="s">
        <v>3681</v>
      </c>
      <c r="C1303" s="11" t="s">
        <v>5902</v>
      </c>
      <c r="D1303" s="11" t="s">
        <v>7386</v>
      </c>
      <c r="E1303" s="11" t="s">
        <v>7779</v>
      </c>
    </row>
    <row r="1304" spans="1:5" ht="15" customHeight="1" x14ac:dyDescent="0.25">
      <c r="A1304" s="13" t="s">
        <v>1347</v>
      </c>
      <c r="B1304" s="13" t="s">
        <v>3682</v>
      </c>
      <c r="C1304" s="11" t="s">
        <v>5903</v>
      </c>
      <c r="D1304" s="11" t="s">
        <v>7414</v>
      </c>
      <c r="E1304" s="11" t="s">
        <v>7746</v>
      </c>
    </row>
    <row r="1305" spans="1:5" ht="15" customHeight="1" x14ac:dyDescent="0.25">
      <c r="A1305" s="13" t="s">
        <v>1348</v>
      </c>
      <c r="B1305" s="13" t="s">
        <v>3683</v>
      </c>
      <c r="C1305" s="11" t="s">
        <v>5904</v>
      </c>
      <c r="D1305" s="11" t="s">
        <v>6893</v>
      </c>
      <c r="E1305" s="11" t="s">
        <v>7746</v>
      </c>
    </row>
    <row r="1306" spans="1:5" ht="15" customHeight="1" x14ac:dyDescent="0.25">
      <c r="A1306" s="13" t="s">
        <v>1349</v>
      </c>
      <c r="B1306" s="13" t="s">
        <v>3684</v>
      </c>
      <c r="C1306" s="11" t="s">
        <v>5905</v>
      </c>
      <c r="D1306" s="11" t="s">
        <v>6878</v>
      </c>
      <c r="E1306" s="11" t="s">
        <v>7746</v>
      </c>
    </row>
    <row r="1307" spans="1:5" ht="15" customHeight="1" x14ac:dyDescent="0.25">
      <c r="A1307" s="13" t="s">
        <v>1350</v>
      </c>
      <c r="B1307" s="13" t="s">
        <v>3685</v>
      </c>
      <c r="C1307" s="11" t="s">
        <v>5906</v>
      </c>
      <c r="D1307" s="11" t="s">
        <v>7415</v>
      </c>
      <c r="E1307" s="11" t="s">
        <v>7746</v>
      </c>
    </row>
    <row r="1308" spans="1:5" ht="15" customHeight="1" x14ac:dyDescent="0.25">
      <c r="A1308" s="13" t="s">
        <v>1351</v>
      </c>
      <c r="B1308" s="13" t="s">
        <v>3686</v>
      </c>
      <c r="C1308" s="11" t="s">
        <v>5907</v>
      </c>
      <c r="D1308" s="11" t="s">
        <v>7416</v>
      </c>
      <c r="E1308" s="11" t="s">
        <v>7746</v>
      </c>
    </row>
    <row r="1309" spans="1:5" ht="15" customHeight="1" x14ac:dyDescent="0.25">
      <c r="A1309" s="13" t="s">
        <v>1352</v>
      </c>
      <c r="B1309" s="13" t="s">
        <v>3687</v>
      </c>
      <c r="C1309" s="11" t="s">
        <v>5908</v>
      </c>
      <c r="D1309" s="11" t="s">
        <v>6720</v>
      </c>
      <c r="E1309" s="11" t="s">
        <v>7779</v>
      </c>
    </row>
    <row r="1310" spans="1:5" ht="15" customHeight="1" x14ac:dyDescent="0.25">
      <c r="A1310" s="13" t="s">
        <v>1353</v>
      </c>
      <c r="B1310" s="13" t="s">
        <v>3688</v>
      </c>
      <c r="C1310" s="11" t="s">
        <v>5027</v>
      </c>
      <c r="D1310" s="11" t="s">
        <v>6778</v>
      </c>
      <c r="E1310" s="11" t="s">
        <v>7795</v>
      </c>
    </row>
    <row r="1311" spans="1:5" ht="15" customHeight="1" x14ac:dyDescent="0.25">
      <c r="A1311" s="13" t="s">
        <v>1354</v>
      </c>
      <c r="B1311" s="13" t="s">
        <v>3689</v>
      </c>
      <c r="C1311" s="11" t="s">
        <v>5909</v>
      </c>
      <c r="D1311" s="11" t="s">
        <v>7417</v>
      </c>
      <c r="E1311" s="11" t="s">
        <v>7746</v>
      </c>
    </row>
    <row r="1312" spans="1:5" ht="15" customHeight="1" x14ac:dyDescent="0.25">
      <c r="A1312" s="13" t="s">
        <v>1355</v>
      </c>
      <c r="B1312" s="13" t="s">
        <v>3690</v>
      </c>
      <c r="C1312" s="11" t="s">
        <v>5910</v>
      </c>
      <c r="D1312" s="11" t="s">
        <v>6900</v>
      </c>
      <c r="E1312" s="11" t="s">
        <v>7779</v>
      </c>
    </row>
    <row r="1313" spans="1:5" ht="15" customHeight="1" x14ac:dyDescent="0.25">
      <c r="A1313" s="13" t="s">
        <v>1356</v>
      </c>
      <c r="B1313" s="13" t="s">
        <v>3691</v>
      </c>
      <c r="C1313" s="11" t="s">
        <v>5911</v>
      </c>
      <c r="D1313" s="11" t="s">
        <v>6906</v>
      </c>
      <c r="E1313" s="11" t="s">
        <v>7746</v>
      </c>
    </row>
    <row r="1314" spans="1:5" ht="15" customHeight="1" x14ac:dyDescent="0.25">
      <c r="A1314" s="13" t="s">
        <v>1357</v>
      </c>
      <c r="B1314" s="13" t="s">
        <v>3692</v>
      </c>
      <c r="C1314" s="11" t="s">
        <v>5912</v>
      </c>
      <c r="D1314" s="11" t="s">
        <v>6829</v>
      </c>
      <c r="E1314" s="11" t="s">
        <v>7752</v>
      </c>
    </row>
    <row r="1315" spans="1:5" ht="15" customHeight="1" x14ac:dyDescent="0.25">
      <c r="A1315" s="13" t="s">
        <v>1358</v>
      </c>
      <c r="B1315" s="13" t="s">
        <v>3693</v>
      </c>
      <c r="C1315" s="11" t="s">
        <v>5913</v>
      </c>
      <c r="D1315" s="11" t="s">
        <v>6921</v>
      </c>
      <c r="E1315" s="11" t="s">
        <v>7767</v>
      </c>
    </row>
    <row r="1316" spans="1:5" ht="15" customHeight="1" x14ac:dyDescent="0.25">
      <c r="A1316" s="13" t="s">
        <v>1359</v>
      </c>
      <c r="B1316" s="13" t="s">
        <v>3694</v>
      </c>
      <c r="C1316" s="11" t="s">
        <v>5914</v>
      </c>
      <c r="D1316" s="11" t="s">
        <v>7418</v>
      </c>
      <c r="E1316" s="11" t="s">
        <v>7746</v>
      </c>
    </row>
    <row r="1317" spans="1:5" ht="15" customHeight="1" x14ac:dyDescent="0.25">
      <c r="A1317" s="13" t="s">
        <v>1360</v>
      </c>
      <c r="B1317" s="13" t="s">
        <v>3695</v>
      </c>
      <c r="C1317" s="11" t="s">
        <v>5915</v>
      </c>
      <c r="D1317" s="11" t="s">
        <v>7050</v>
      </c>
      <c r="E1317" s="11" t="s">
        <v>7746</v>
      </c>
    </row>
    <row r="1318" spans="1:5" ht="15" customHeight="1" x14ac:dyDescent="0.25">
      <c r="A1318" s="13" t="s">
        <v>1361</v>
      </c>
      <c r="B1318" s="13" t="s">
        <v>3696</v>
      </c>
      <c r="C1318" s="11" t="s">
        <v>5916</v>
      </c>
      <c r="D1318" s="11" t="s">
        <v>7419</v>
      </c>
      <c r="E1318" s="11" t="s">
        <v>7777</v>
      </c>
    </row>
    <row r="1319" spans="1:5" ht="15" customHeight="1" x14ac:dyDescent="0.25">
      <c r="A1319" s="13" t="s">
        <v>1362</v>
      </c>
      <c r="B1319" s="13" t="s">
        <v>3697</v>
      </c>
      <c r="C1319" s="11" t="s">
        <v>5917</v>
      </c>
      <c r="D1319" s="11" t="s">
        <v>7420</v>
      </c>
      <c r="E1319" s="11" t="s">
        <v>7746</v>
      </c>
    </row>
    <row r="1320" spans="1:5" ht="15" customHeight="1" x14ac:dyDescent="0.25">
      <c r="A1320" s="13" t="s">
        <v>1363</v>
      </c>
      <c r="B1320" s="13" t="s">
        <v>3698</v>
      </c>
      <c r="C1320" s="11" t="s">
        <v>5918</v>
      </c>
      <c r="D1320" s="11" t="s">
        <v>7007</v>
      </c>
      <c r="E1320" s="11" t="s">
        <v>7774</v>
      </c>
    </row>
    <row r="1321" spans="1:5" ht="15" customHeight="1" x14ac:dyDescent="0.25">
      <c r="A1321" s="13" t="s">
        <v>1364</v>
      </c>
      <c r="B1321" s="13" t="s">
        <v>3699</v>
      </c>
      <c r="C1321" s="11" t="s">
        <v>5919</v>
      </c>
      <c r="D1321" s="11" t="s">
        <v>6722</v>
      </c>
      <c r="E1321" s="11" t="s">
        <v>7746</v>
      </c>
    </row>
    <row r="1322" spans="1:5" ht="15" customHeight="1" x14ac:dyDescent="0.25">
      <c r="A1322" s="13" t="s">
        <v>1365</v>
      </c>
      <c r="B1322" s="13" t="s">
        <v>3700</v>
      </c>
      <c r="C1322" s="11" t="s">
        <v>5920</v>
      </c>
      <c r="D1322" s="11" t="s">
        <v>6778</v>
      </c>
      <c r="E1322" s="11" t="s">
        <v>7792</v>
      </c>
    </row>
    <row r="1323" spans="1:5" ht="15" customHeight="1" x14ac:dyDescent="0.25">
      <c r="A1323" s="13" t="s">
        <v>1366</v>
      </c>
      <c r="B1323" s="13" t="s">
        <v>3701</v>
      </c>
      <c r="C1323" s="11" t="s">
        <v>5921</v>
      </c>
      <c r="D1323" s="11" t="s">
        <v>7421</v>
      </c>
      <c r="E1323" s="11" t="s">
        <v>7746</v>
      </c>
    </row>
    <row r="1324" spans="1:5" ht="15" customHeight="1" x14ac:dyDescent="0.25">
      <c r="A1324" s="13" t="s">
        <v>1367</v>
      </c>
      <c r="B1324" s="13" t="s">
        <v>3702</v>
      </c>
      <c r="C1324" s="11" t="s">
        <v>5922</v>
      </c>
      <c r="D1324" s="11" t="s">
        <v>7422</v>
      </c>
      <c r="E1324" s="11" t="s">
        <v>7746</v>
      </c>
    </row>
    <row r="1325" spans="1:5" ht="15" customHeight="1" x14ac:dyDescent="0.25">
      <c r="A1325" s="13" t="s">
        <v>1368</v>
      </c>
      <c r="B1325" s="13" t="s">
        <v>3703</v>
      </c>
      <c r="C1325" s="11" t="s">
        <v>5923</v>
      </c>
      <c r="D1325" s="11" t="s">
        <v>7423</v>
      </c>
      <c r="E1325" s="11" t="s">
        <v>7746</v>
      </c>
    </row>
    <row r="1326" spans="1:5" ht="15" customHeight="1" x14ac:dyDescent="0.25">
      <c r="A1326" s="13" t="s">
        <v>1369</v>
      </c>
      <c r="B1326" s="13" t="s">
        <v>3704</v>
      </c>
      <c r="C1326" s="11" t="s">
        <v>5924</v>
      </c>
      <c r="D1326" s="11" t="s">
        <v>6777</v>
      </c>
      <c r="E1326" s="11" t="s">
        <v>7746</v>
      </c>
    </row>
    <row r="1327" spans="1:5" ht="15" customHeight="1" x14ac:dyDescent="0.25">
      <c r="A1327" s="13" t="s">
        <v>1370</v>
      </c>
      <c r="B1327" s="13" t="s">
        <v>3705</v>
      </c>
      <c r="C1327" s="11" t="s">
        <v>5925</v>
      </c>
      <c r="D1327" s="11" t="s">
        <v>7424</v>
      </c>
      <c r="E1327" s="11" t="s">
        <v>7752</v>
      </c>
    </row>
    <row r="1328" spans="1:5" ht="15" customHeight="1" x14ac:dyDescent="0.25">
      <c r="A1328" s="13" t="s">
        <v>1371</v>
      </c>
      <c r="B1328" s="13" t="s">
        <v>3706</v>
      </c>
      <c r="C1328" s="11" t="s">
        <v>5926</v>
      </c>
      <c r="D1328" s="11" t="s">
        <v>7048</v>
      </c>
      <c r="E1328" s="11" t="s">
        <v>7746</v>
      </c>
    </row>
    <row r="1329" spans="1:5" ht="15" customHeight="1" x14ac:dyDescent="0.25">
      <c r="A1329" s="13" t="s">
        <v>1372</v>
      </c>
      <c r="B1329" s="13" t="s">
        <v>3707</v>
      </c>
      <c r="C1329" s="11" t="s">
        <v>5927</v>
      </c>
      <c r="D1329" s="11" t="s">
        <v>6878</v>
      </c>
      <c r="E1329" s="11" t="s">
        <v>7748</v>
      </c>
    </row>
    <row r="1330" spans="1:5" ht="15" customHeight="1" x14ac:dyDescent="0.25">
      <c r="A1330" s="13" t="s">
        <v>1373</v>
      </c>
      <c r="B1330" s="13" t="s">
        <v>3708</v>
      </c>
      <c r="C1330" s="11" t="s">
        <v>5928</v>
      </c>
      <c r="D1330" s="11" t="s">
        <v>7425</v>
      </c>
      <c r="E1330" s="11" t="s">
        <v>7769</v>
      </c>
    </row>
    <row r="1331" spans="1:5" ht="15" customHeight="1" x14ac:dyDescent="0.25">
      <c r="A1331" s="13" t="s">
        <v>1374</v>
      </c>
      <c r="B1331" s="13" t="s">
        <v>3709</v>
      </c>
      <c r="C1331" s="11" t="s">
        <v>5929</v>
      </c>
      <c r="D1331" s="11" t="s">
        <v>6766</v>
      </c>
      <c r="E1331" s="11" t="s">
        <v>7746</v>
      </c>
    </row>
    <row r="1332" spans="1:5" ht="15" customHeight="1" x14ac:dyDescent="0.25">
      <c r="A1332" s="13" t="s">
        <v>1375</v>
      </c>
      <c r="B1332" s="13" t="s">
        <v>3710</v>
      </c>
      <c r="C1332" s="11" t="s">
        <v>5930</v>
      </c>
      <c r="D1332" s="11" t="s">
        <v>7053</v>
      </c>
      <c r="E1332" s="11" t="s">
        <v>7751</v>
      </c>
    </row>
    <row r="1333" spans="1:5" ht="15" customHeight="1" x14ac:dyDescent="0.25">
      <c r="A1333" s="13" t="s">
        <v>1376</v>
      </c>
      <c r="B1333" s="13" t="s">
        <v>3711</v>
      </c>
      <c r="C1333" s="11" t="s">
        <v>5931</v>
      </c>
      <c r="D1333" s="11" t="s">
        <v>7092</v>
      </c>
      <c r="E1333" s="11" t="s">
        <v>7775</v>
      </c>
    </row>
    <row r="1334" spans="1:5" ht="15" customHeight="1" x14ac:dyDescent="0.25">
      <c r="A1334" s="13" t="s">
        <v>1377</v>
      </c>
      <c r="B1334" s="13" t="s">
        <v>3712</v>
      </c>
      <c r="C1334" s="11" t="s">
        <v>5932</v>
      </c>
      <c r="D1334" s="11" t="s">
        <v>7426</v>
      </c>
      <c r="E1334" s="11" t="s">
        <v>7746</v>
      </c>
    </row>
    <row r="1335" spans="1:5" ht="15" customHeight="1" x14ac:dyDescent="0.25">
      <c r="A1335" s="13" t="s">
        <v>1378</v>
      </c>
      <c r="B1335" s="13" t="s">
        <v>3713</v>
      </c>
      <c r="C1335" s="11" t="s">
        <v>5933</v>
      </c>
      <c r="D1335" s="11" t="s">
        <v>7427</v>
      </c>
      <c r="E1335" s="11" t="s">
        <v>7746</v>
      </c>
    </row>
    <row r="1336" spans="1:5" ht="15" customHeight="1" x14ac:dyDescent="0.25">
      <c r="A1336" s="13" t="s">
        <v>1379</v>
      </c>
      <c r="B1336" s="13" t="s">
        <v>3714</v>
      </c>
      <c r="C1336" s="11" t="s">
        <v>5934</v>
      </c>
      <c r="D1336" s="11" t="s">
        <v>7428</v>
      </c>
      <c r="E1336" s="11" t="s">
        <v>7746</v>
      </c>
    </row>
    <row r="1337" spans="1:5" ht="15" customHeight="1" x14ac:dyDescent="0.25">
      <c r="A1337" s="13" t="s">
        <v>1380</v>
      </c>
      <c r="B1337" s="13" t="s">
        <v>3715</v>
      </c>
      <c r="C1337" s="11" t="s">
        <v>4720</v>
      </c>
      <c r="D1337" s="11" t="s">
        <v>7092</v>
      </c>
      <c r="E1337" s="11" t="s">
        <v>7784</v>
      </c>
    </row>
    <row r="1338" spans="1:5" ht="15" customHeight="1" x14ac:dyDescent="0.25">
      <c r="A1338" s="13" t="s">
        <v>1381</v>
      </c>
      <c r="B1338" s="13" t="s">
        <v>3716</v>
      </c>
      <c r="C1338" s="11" t="s">
        <v>5935</v>
      </c>
      <c r="D1338" s="11" t="s">
        <v>6808</v>
      </c>
      <c r="E1338" s="11" t="s">
        <v>7769</v>
      </c>
    </row>
    <row r="1339" spans="1:5" ht="15" customHeight="1" x14ac:dyDescent="0.25">
      <c r="A1339" s="13" t="s">
        <v>1382</v>
      </c>
      <c r="B1339" s="13" t="s">
        <v>3717</v>
      </c>
      <c r="C1339" s="11" t="s">
        <v>4781</v>
      </c>
      <c r="D1339" s="11" t="s">
        <v>7429</v>
      </c>
      <c r="E1339" s="11" t="s">
        <v>7746</v>
      </c>
    </row>
    <row r="1340" spans="1:5" ht="15" customHeight="1" x14ac:dyDescent="0.25">
      <c r="A1340" s="13" t="s">
        <v>1383</v>
      </c>
      <c r="B1340" s="13" t="s">
        <v>3718</v>
      </c>
      <c r="C1340" s="11" t="s">
        <v>5936</v>
      </c>
      <c r="D1340" s="11" t="s">
        <v>6847</v>
      </c>
      <c r="E1340" s="11" t="s">
        <v>7746</v>
      </c>
    </row>
    <row r="1341" spans="1:5" ht="15" customHeight="1" x14ac:dyDescent="0.25">
      <c r="A1341" s="13" t="s">
        <v>1384</v>
      </c>
      <c r="B1341" s="13" t="s">
        <v>3719</v>
      </c>
      <c r="C1341" s="11" t="s">
        <v>5937</v>
      </c>
      <c r="D1341" s="11" t="s">
        <v>7430</v>
      </c>
      <c r="E1341" s="11" t="s">
        <v>7774</v>
      </c>
    </row>
    <row r="1342" spans="1:5" ht="15" customHeight="1" x14ac:dyDescent="0.25">
      <c r="A1342" s="13" t="s">
        <v>1385</v>
      </c>
      <c r="B1342" s="13" t="s">
        <v>3720</v>
      </c>
      <c r="C1342" s="11" t="s">
        <v>5938</v>
      </c>
      <c r="D1342" s="11" t="s">
        <v>7052</v>
      </c>
      <c r="E1342" s="11" t="s">
        <v>7759</v>
      </c>
    </row>
    <row r="1343" spans="1:5" ht="15" customHeight="1" x14ac:dyDescent="0.25">
      <c r="A1343" s="13" t="s">
        <v>1386</v>
      </c>
      <c r="B1343" s="13" t="s">
        <v>3721</v>
      </c>
      <c r="C1343" s="11" t="s">
        <v>5939</v>
      </c>
      <c r="D1343" s="11" t="s">
        <v>7431</v>
      </c>
      <c r="E1343" s="11" t="s">
        <v>7746</v>
      </c>
    </row>
    <row r="1344" spans="1:5" ht="15" customHeight="1" x14ac:dyDescent="0.25">
      <c r="A1344" s="13" t="s">
        <v>1387</v>
      </c>
      <c r="B1344" s="13" t="s">
        <v>3722</v>
      </c>
      <c r="C1344" s="11" t="s">
        <v>5940</v>
      </c>
      <c r="D1344" s="11" t="s">
        <v>7432</v>
      </c>
      <c r="E1344" s="11" t="s">
        <v>7746</v>
      </c>
    </row>
    <row r="1345" spans="1:5" ht="15" customHeight="1" x14ac:dyDescent="0.25">
      <c r="A1345" s="13" t="s">
        <v>1388</v>
      </c>
      <c r="B1345" s="13" t="s">
        <v>3723</v>
      </c>
      <c r="C1345" s="11" t="s">
        <v>5941</v>
      </c>
      <c r="D1345" s="11" t="s">
        <v>7008</v>
      </c>
      <c r="E1345" s="11" t="s">
        <v>7746</v>
      </c>
    </row>
    <row r="1346" spans="1:5" ht="15" customHeight="1" x14ac:dyDescent="0.25">
      <c r="A1346" s="13" t="s">
        <v>1389</v>
      </c>
      <c r="B1346" s="13" t="s">
        <v>3724</v>
      </c>
      <c r="C1346" s="11" t="s">
        <v>5942</v>
      </c>
      <c r="D1346" s="11" t="s">
        <v>6804</v>
      </c>
      <c r="E1346" s="11" t="s">
        <v>7746</v>
      </c>
    </row>
    <row r="1347" spans="1:5" ht="15" customHeight="1" x14ac:dyDescent="0.25">
      <c r="A1347" s="13" t="s">
        <v>1390</v>
      </c>
      <c r="B1347" s="13" t="s">
        <v>3725</v>
      </c>
      <c r="C1347" s="11" t="s">
        <v>5943</v>
      </c>
      <c r="D1347" s="11" t="s">
        <v>7126</v>
      </c>
      <c r="E1347" s="11" t="s">
        <v>7746</v>
      </c>
    </row>
    <row r="1348" spans="1:5" ht="15" customHeight="1" x14ac:dyDescent="0.25">
      <c r="A1348" s="13" t="s">
        <v>1391</v>
      </c>
      <c r="B1348" s="13" t="s">
        <v>3726</v>
      </c>
      <c r="C1348" s="11" t="s">
        <v>5944</v>
      </c>
      <c r="D1348" s="11" t="s">
        <v>6867</v>
      </c>
      <c r="E1348" s="11" t="s">
        <v>7746</v>
      </c>
    </row>
    <row r="1349" spans="1:5" ht="15" customHeight="1" x14ac:dyDescent="0.25">
      <c r="A1349" s="13" t="s">
        <v>1392</v>
      </c>
      <c r="B1349" s="13" t="s">
        <v>3727</v>
      </c>
      <c r="C1349" s="11" t="s">
        <v>5945</v>
      </c>
      <c r="D1349" s="11" t="s">
        <v>6719</v>
      </c>
      <c r="E1349" s="11" t="s">
        <v>7754</v>
      </c>
    </row>
    <row r="1350" spans="1:5" ht="15" customHeight="1" x14ac:dyDescent="0.25">
      <c r="A1350" s="13" t="s">
        <v>1393</v>
      </c>
      <c r="B1350" s="13" t="s">
        <v>3728</v>
      </c>
      <c r="C1350" s="11" t="s">
        <v>5946</v>
      </c>
      <c r="D1350" s="11" t="s">
        <v>7232</v>
      </c>
      <c r="E1350" s="11" t="s">
        <v>7746</v>
      </c>
    </row>
    <row r="1351" spans="1:5" ht="15" customHeight="1" x14ac:dyDescent="0.25">
      <c r="A1351" s="13" t="s">
        <v>1394</v>
      </c>
      <c r="B1351" s="13" t="s">
        <v>3729</v>
      </c>
      <c r="C1351" s="11" t="s">
        <v>5947</v>
      </c>
      <c r="D1351" s="11" t="s">
        <v>6757</v>
      </c>
      <c r="E1351" s="11" t="s">
        <v>7786</v>
      </c>
    </row>
    <row r="1352" spans="1:5" ht="15" customHeight="1" x14ac:dyDescent="0.25">
      <c r="A1352" s="13" t="s">
        <v>1395</v>
      </c>
      <c r="B1352" s="13" t="s">
        <v>3730</v>
      </c>
      <c r="C1352" s="11" t="s">
        <v>5009</v>
      </c>
      <c r="D1352" s="11" t="s">
        <v>7433</v>
      </c>
      <c r="E1352" s="11" t="s">
        <v>7746</v>
      </c>
    </row>
    <row r="1353" spans="1:5" ht="15" customHeight="1" x14ac:dyDescent="0.25">
      <c r="A1353" s="13" t="s">
        <v>1396</v>
      </c>
      <c r="B1353" s="13" t="s">
        <v>3731</v>
      </c>
      <c r="C1353" s="11" t="s">
        <v>5948</v>
      </c>
      <c r="D1353" s="11" t="s">
        <v>6842</v>
      </c>
      <c r="E1353" s="11" t="s">
        <v>7757</v>
      </c>
    </row>
    <row r="1354" spans="1:5" ht="15" customHeight="1" x14ac:dyDescent="0.25">
      <c r="A1354" s="13" t="s">
        <v>1397</v>
      </c>
      <c r="B1354" s="13" t="s">
        <v>3732</v>
      </c>
      <c r="C1354" s="11" t="s">
        <v>5949</v>
      </c>
      <c r="D1354" s="11" t="s">
        <v>7434</v>
      </c>
      <c r="E1354" s="11" t="s">
        <v>7746</v>
      </c>
    </row>
    <row r="1355" spans="1:5" ht="15" customHeight="1" x14ac:dyDescent="0.25">
      <c r="A1355" s="13" t="s">
        <v>1398</v>
      </c>
      <c r="B1355" s="13" t="s">
        <v>3733</v>
      </c>
      <c r="C1355" s="11" t="s">
        <v>5053</v>
      </c>
      <c r="D1355" s="11" t="s">
        <v>6869</v>
      </c>
      <c r="E1355" s="11" t="s">
        <v>7754</v>
      </c>
    </row>
    <row r="1356" spans="1:5" ht="15" customHeight="1" x14ac:dyDescent="0.25">
      <c r="A1356" s="13" t="s">
        <v>1399</v>
      </c>
      <c r="B1356" s="13" t="s">
        <v>3734</v>
      </c>
      <c r="C1356" s="11" t="s">
        <v>5796</v>
      </c>
      <c r="D1356" s="11" t="s">
        <v>7014</v>
      </c>
      <c r="E1356" s="11" t="s">
        <v>7812</v>
      </c>
    </row>
    <row r="1357" spans="1:5" ht="15" customHeight="1" x14ac:dyDescent="0.25">
      <c r="A1357" s="13" t="s">
        <v>1400</v>
      </c>
      <c r="B1357" s="13" t="s">
        <v>3735</v>
      </c>
      <c r="C1357" s="11" t="s">
        <v>5950</v>
      </c>
      <c r="D1357" s="11" t="s">
        <v>7219</v>
      </c>
      <c r="E1357" s="11" t="s">
        <v>7764</v>
      </c>
    </row>
    <row r="1358" spans="1:5" ht="15" customHeight="1" x14ac:dyDescent="0.25">
      <c r="A1358" s="13" t="s">
        <v>1401</v>
      </c>
      <c r="B1358" s="13" t="s">
        <v>3736</v>
      </c>
      <c r="C1358" s="11" t="s">
        <v>5951</v>
      </c>
      <c r="D1358" s="11" t="s">
        <v>7435</v>
      </c>
      <c r="E1358" s="11" t="s">
        <v>7774</v>
      </c>
    </row>
    <row r="1359" spans="1:5" ht="15" customHeight="1" x14ac:dyDescent="0.25">
      <c r="A1359" s="13" t="s">
        <v>1402</v>
      </c>
      <c r="B1359" s="13" t="s">
        <v>3737</v>
      </c>
      <c r="C1359" s="11" t="s">
        <v>5952</v>
      </c>
      <c r="D1359" s="11" t="s">
        <v>7111</v>
      </c>
      <c r="E1359" s="11" t="s">
        <v>7746</v>
      </c>
    </row>
    <row r="1360" spans="1:5" ht="15" customHeight="1" x14ac:dyDescent="0.25">
      <c r="A1360" s="13" t="s">
        <v>1403</v>
      </c>
      <c r="B1360" s="13" t="s">
        <v>3738</v>
      </c>
      <c r="C1360" s="11" t="s">
        <v>5953</v>
      </c>
      <c r="D1360" s="11" t="s">
        <v>7424</v>
      </c>
      <c r="E1360" s="11" t="s">
        <v>7746</v>
      </c>
    </row>
    <row r="1361" spans="1:5" ht="15" customHeight="1" x14ac:dyDescent="0.25">
      <c r="A1361" s="13" t="s">
        <v>1404</v>
      </c>
      <c r="B1361" s="13" t="s">
        <v>3739</v>
      </c>
      <c r="C1361" s="11" t="s">
        <v>4847</v>
      </c>
      <c r="D1361" s="11" t="s">
        <v>7436</v>
      </c>
      <c r="E1361" s="11" t="s">
        <v>7788</v>
      </c>
    </row>
    <row r="1362" spans="1:5" ht="15" customHeight="1" x14ac:dyDescent="0.25">
      <c r="A1362" s="13" t="s">
        <v>1405</v>
      </c>
      <c r="B1362" s="13" t="s">
        <v>3740</v>
      </c>
      <c r="C1362" s="11" t="s">
        <v>5954</v>
      </c>
      <c r="D1362" s="11" t="s">
        <v>7437</v>
      </c>
      <c r="E1362" s="11" t="s">
        <v>7746</v>
      </c>
    </row>
    <row r="1363" spans="1:5" ht="15" customHeight="1" x14ac:dyDescent="0.25">
      <c r="A1363" s="13" t="s">
        <v>1406</v>
      </c>
      <c r="B1363" s="13" t="s">
        <v>3741</v>
      </c>
      <c r="C1363" s="11" t="s">
        <v>5955</v>
      </c>
      <c r="D1363" s="11" t="s">
        <v>7438</v>
      </c>
      <c r="E1363" s="11" t="s">
        <v>7746</v>
      </c>
    </row>
    <row r="1364" spans="1:5" ht="15" customHeight="1" x14ac:dyDescent="0.25">
      <c r="A1364" s="13" t="s">
        <v>1407</v>
      </c>
      <c r="B1364" s="13" t="s">
        <v>3742</v>
      </c>
      <c r="C1364" s="11" t="s">
        <v>5478</v>
      </c>
      <c r="D1364" s="11" t="s">
        <v>6727</v>
      </c>
      <c r="E1364" s="11" t="s">
        <v>7774</v>
      </c>
    </row>
    <row r="1365" spans="1:5" ht="15" customHeight="1" x14ac:dyDescent="0.25">
      <c r="A1365" s="13" t="s">
        <v>1408</v>
      </c>
      <c r="B1365" s="13" t="s">
        <v>3743</v>
      </c>
      <c r="C1365" s="11" t="s">
        <v>5956</v>
      </c>
      <c r="D1365" s="11" t="s">
        <v>7439</v>
      </c>
      <c r="E1365" s="11" t="s">
        <v>7746</v>
      </c>
    </row>
    <row r="1366" spans="1:5" ht="15" customHeight="1" x14ac:dyDescent="0.25">
      <c r="A1366" s="13" t="s">
        <v>1409</v>
      </c>
      <c r="B1366" s="13" t="s">
        <v>3744</v>
      </c>
      <c r="C1366" s="11" t="s">
        <v>5957</v>
      </c>
      <c r="D1366" s="11" t="s">
        <v>6741</v>
      </c>
      <c r="E1366" s="11" t="s">
        <v>7746</v>
      </c>
    </row>
    <row r="1367" spans="1:5" ht="15" customHeight="1" x14ac:dyDescent="0.25">
      <c r="A1367" s="13" t="s">
        <v>1410</v>
      </c>
      <c r="B1367" s="13" t="s">
        <v>3745</v>
      </c>
      <c r="C1367" s="11" t="s">
        <v>5958</v>
      </c>
      <c r="D1367" s="11" t="s">
        <v>7440</v>
      </c>
      <c r="E1367" s="11" t="s">
        <v>7746</v>
      </c>
    </row>
    <row r="1368" spans="1:5" ht="15" customHeight="1" x14ac:dyDescent="0.25">
      <c r="A1368" s="13" t="s">
        <v>1411</v>
      </c>
      <c r="B1368" s="13" t="s">
        <v>3746</v>
      </c>
      <c r="C1368" s="11" t="s">
        <v>5959</v>
      </c>
      <c r="D1368" s="11" t="s">
        <v>7441</v>
      </c>
      <c r="E1368" s="11" t="s">
        <v>7777</v>
      </c>
    </row>
    <row r="1369" spans="1:5" ht="15" customHeight="1" x14ac:dyDescent="0.25">
      <c r="A1369" s="13" t="s">
        <v>1412</v>
      </c>
      <c r="B1369" s="13" t="s">
        <v>3747</v>
      </c>
      <c r="C1369" s="11" t="s">
        <v>5960</v>
      </c>
      <c r="D1369" s="11" t="s">
        <v>6804</v>
      </c>
      <c r="E1369" s="11" t="s">
        <v>7746</v>
      </c>
    </row>
    <row r="1370" spans="1:5" ht="15" customHeight="1" x14ac:dyDescent="0.25">
      <c r="A1370" s="13" t="s">
        <v>1413</v>
      </c>
      <c r="B1370" s="13" t="s">
        <v>3748</v>
      </c>
      <c r="C1370" s="11" t="s">
        <v>5961</v>
      </c>
      <c r="D1370" s="11" t="s">
        <v>7442</v>
      </c>
      <c r="E1370" s="11" t="s">
        <v>7746</v>
      </c>
    </row>
    <row r="1371" spans="1:5" ht="15" customHeight="1" x14ac:dyDescent="0.25">
      <c r="A1371" s="13" t="s">
        <v>1414</v>
      </c>
      <c r="B1371" s="13" t="s">
        <v>3749</v>
      </c>
      <c r="C1371" s="11" t="s">
        <v>5962</v>
      </c>
      <c r="D1371" s="11" t="s">
        <v>6839</v>
      </c>
      <c r="E1371" s="11" t="s">
        <v>7774</v>
      </c>
    </row>
    <row r="1372" spans="1:5" ht="15" customHeight="1" x14ac:dyDescent="0.25">
      <c r="A1372" s="13" t="s">
        <v>1415</v>
      </c>
      <c r="B1372" s="13" t="s">
        <v>3750</v>
      </c>
      <c r="C1372" s="11" t="s">
        <v>5963</v>
      </c>
      <c r="D1372" s="11" t="s">
        <v>6770</v>
      </c>
      <c r="E1372" s="11" t="s">
        <v>7760</v>
      </c>
    </row>
    <row r="1373" spans="1:5" ht="15" customHeight="1" x14ac:dyDescent="0.25">
      <c r="A1373" s="13" t="s">
        <v>1416</v>
      </c>
      <c r="B1373" s="13" t="s">
        <v>3751</v>
      </c>
      <c r="C1373" s="11" t="s">
        <v>5964</v>
      </c>
      <c r="D1373" s="11" t="s">
        <v>7443</v>
      </c>
      <c r="E1373" s="11" t="s">
        <v>7777</v>
      </c>
    </row>
    <row r="1374" spans="1:5" ht="15" customHeight="1" x14ac:dyDescent="0.25">
      <c r="A1374" s="13" t="s">
        <v>1417</v>
      </c>
      <c r="B1374" s="13" t="s">
        <v>3752</v>
      </c>
      <c r="C1374" s="11" t="s">
        <v>4892</v>
      </c>
      <c r="D1374" s="11" t="s">
        <v>7444</v>
      </c>
      <c r="E1374" s="11" t="s">
        <v>7746</v>
      </c>
    </row>
    <row r="1375" spans="1:5" ht="15" customHeight="1" x14ac:dyDescent="0.25">
      <c r="A1375" s="13" t="s">
        <v>1418</v>
      </c>
      <c r="B1375" s="13" t="s">
        <v>3753</v>
      </c>
      <c r="C1375" s="11" t="s">
        <v>5965</v>
      </c>
      <c r="D1375" s="11" t="s">
        <v>7445</v>
      </c>
      <c r="E1375" s="11" t="s">
        <v>7746</v>
      </c>
    </row>
    <row r="1376" spans="1:5" ht="15" customHeight="1" x14ac:dyDescent="0.25">
      <c r="A1376" s="13" t="s">
        <v>1419</v>
      </c>
      <c r="B1376" s="13" t="s">
        <v>3754</v>
      </c>
      <c r="C1376" s="11" t="s">
        <v>5238</v>
      </c>
      <c r="D1376" s="11" t="s">
        <v>7199</v>
      </c>
      <c r="E1376" s="11" t="s">
        <v>7759</v>
      </c>
    </row>
    <row r="1377" spans="1:5" ht="15" customHeight="1" x14ac:dyDescent="0.25">
      <c r="A1377" s="13" t="s">
        <v>1420</v>
      </c>
      <c r="B1377" s="13" t="s">
        <v>3755</v>
      </c>
      <c r="C1377" s="11" t="s">
        <v>5966</v>
      </c>
      <c r="D1377" s="11" t="s">
        <v>6819</v>
      </c>
      <c r="E1377" s="11" t="s">
        <v>7769</v>
      </c>
    </row>
    <row r="1378" spans="1:5" ht="15" customHeight="1" x14ac:dyDescent="0.25">
      <c r="A1378" s="13" t="s">
        <v>1421</v>
      </c>
      <c r="B1378" s="13" t="s">
        <v>3756</v>
      </c>
      <c r="C1378" s="11" t="s">
        <v>5967</v>
      </c>
      <c r="D1378" s="11" t="s">
        <v>6891</v>
      </c>
      <c r="E1378" s="11" t="s">
        <v>7746</v>
      </c>
    </row>
    <row r="1379" spans="1:5" ht="15" customHeight="1" x14ac:dyDescent="0.25">
      <c r="A1379" s="13" t="s">
        <v>1422</v>
      </c>
      <c r="B1379" s="13" t="s">
        <v>3757</v>
      </c>
      <c r="C1379" s="11" t="s">
        <v>5968</v>
      </c>
      <c r="D1379" s="11" t="s">
        <v>7025</v>
      </c>
      <c r="E1379" s="11" t="s">
        <v>7754</v>
      </c>
    </row>
    <row r="1380" spans="1:5" ht="15" customHeight="1" x14ac:dyDescent="0.25">
      <c r="A1380" s="13" t="s">
        <v>1423</v>
      </c>
      <c r="B1380" s="13" t="s">
        <v>3758</v>
      </c>
      <c r="C1380" s="11" t="s">
        <v>5969</v>
      </c>
      <c r="D1380" s="11" t="s">
        <v>6778</v>
      </c>
      <c r="E1380" s="11" t="s">
        <v>7746</v>
      </c>
    </row>
    <row r="1381" spans="1:5" ht="15" customHeight="1" x14ac:dyDescent="0.25">
      <c r="A1381" s="13" t="s">
        <v>1424</v>
      </c>
      <c r="B1381" s="13" t="s">
        <v>3759</v>
      </c>
      <c r="C1381" s="11" t="s">
        <v>5970</v>
      </c>
      <c r="D1381" s="11" t="s">
        <v>6885</v>
      </c>
      <c r="E1381" s="11" t="s">
        <v>7746</v>
      </c>
    </row>
    <row r="1382" spans="1:5" ht="15" customHeight="1" x14ac:dyDescent="0.25">
      <c r="A1382" s="13" t="s">
        <v>1425</v>
      </c>
      <c r="B1382" s="13" t="s">
        <v>3760</v>
      </c>
      <c r="C1382" s="11" t="s">
        <v>5971</v>
      </c>
      <c r="D1382" s="11" t="s">
        <v>6893</v>
      </c>
      <c r="E1382" s="11" t="s">
        <v>7779</v>
      </c>
    </row>
    <row r="1383" spans="1:5" ht="15" customHeight="1" x14ac:dyDescent="0.25">
      <c r="A1383" s="13" t="s">
        <v>1426</v>
      </c>
      <c r="B1383" s="13" t="s">
        <v>3761</v>
      </c>
      <c r="C1383" s="11" t="s">
        <v>5972</v>
      </c>
      <c r="D1383" s="11" t="s">
        <v>6774</v>
      </c>
      <c r="E1383" s="11" t="s">
        <v>7746</v>
      </c>
    </row>
    <row r="1384" spans="1:5" ht="15" customHeight="1" x14ac:dyDescent="0.25">
      <c r="A1384" s="13" t="s">
        <v>1427</v>
      </c>
      <c r="B1384" s="13" t="s">
        <v>3762</v>
      </c>
      <c r="C1384" s="11" t="s">
        <v>5321</v>
      </c>
      <c r="D1384" s="11" t="s">
        <v>6761</v>
      </c>
      <c r="E1384" s="11" t="s">
        <v>7769</v>
      </c>
    </row>
    <row r="1385" spans="1:5" ht="15" customHeight="1" x14ac:dyDescent="0.25">
      <c r="A1385" s="13" t="s">
        <v>1428</v>
      </c>
      <c r="B1385" s="13" t="s">
        <v>3763</v>
      </c>
      <c r="C1385" s="11" t="s">
        <v>5973</v>
      </c>
      <c r="D1385" s="11" t="s">
        <v>7446</v>
      </c>
      <c r="E1385" s="11" t="s">
        <v>7746</v>
      </c>
    </row>
    <row r="1386" spans="1:5" ht="15" customHeight="1" x14ac:dyDescent="0.25">
      <c r="A1386" s="13" t="s">
        <v>1429</v>
      </c>
      <c r="B1386" s="13" t="s">
        <v>3764</v>
      </c>
      <c r="C1386" s="11" t="s">
        <v>4989</v>
      </c>
      <c r="D1386" s="11" t="s">
        <v>7424</v>
      </c>
      <c r="E1386" s="11" t="s">
        <v>7763</v>
      </c>
    </row>
    <row r="1387" spans="1:5" ht="15" customHeight="1" x14ac:dyDescent="0.25">
      <c r="A1387" s="13" t="s">
        <v>1430</v>
      </c>
      <c r="B1387" s="13" t="s">
        <v>3765</v>
      </c>
      <c r="C1387" s="11" t="s">
        <v>5974</v>
      </c>
      <c r="D1387" s="11" t="s">
        <v>7447</v>
      </c>
      <c r="E1387" s="11" t="s">
        <v>7746</v>
      </c>
    </row>
    <row r="1388" spans="1:5" ht="15" customHeight="1" x14ac:dyDescent="0.25">
      <c r="A1388" s="13" t="s">
        <v>1431</v>
      </c>
      <c r="B1388" s="13" t="s">
        <v>3766</v>
      </c>
      <c r="C1388" s="11" t="s">
        <v>5638</v>
      </c>
      <c r="D1388" s="11" t="s">
        <v>7111</v>
      </c>
      <c r="E1388" s="11" t="s">
        <v>7775</v>
      </c>
    </row>
    <row r="1389" spans="1:5" ht="15" customHeight="1" x14ac:dyDescent="0.25">
      <c r="A1389" s="13" t="s">
        <v>1432</v>
      </c>
      <c r="B1389" s="13" t="s">
        <v>3767</v>
      </c>
      <c r="C1389" s="11" t="s">
        <v>5975</v>
      </c>
      <c r="D1389" s="11" t="s">
        <v>7448</v>
      </c>
      <c r="E1389" s="11" t="s">
        <v>7784</v>
      </c>
    </row>
    <row r="1390" spans="1:5" ht="15" customHeight="1" x14ac:dyDescent="0.25">
      <c r="A1390" s="13" t="s">
        <v>1433</v>
      </c>
      <c r="B1390" s="13" t="s">
        <v>3768</v>
      </c>
      <c r="C1390" s="11" t="s">
        <v>5976</v>
      </c>
      <c r="D1390" s="11" t="s">
        <v>6730</v>
      </c>
      <c r="E1390" s="11" t="s">
        <v>7746</v>
      </c>
    </row>
    <row r="1391" spans="1:5" ht="15" customHeight="1" x14ac:dyDescent="0.25">
      <c r="A1391" s="13" t="s">
        <v>1434</v>
      </c>
      <c r="B1391" s="13" t="s">
        <v>3769</v>
      </c>
      <c r="C1391" s="11" t="s">
        <v>5977</v>
      </c>
      <c r="D1391" s="11" t="s">
        <v>7035</v>
      </c>
      <c r="E1391" s="11" t="s">
        <v>7746</v>
      </c>
    </row>
    <row r="1392" spans="1:5" ht="15" customHeight="1" x14ac:dyDescent="0.25">
      <c r="A1392" s="13" t="s">
        <v>1435</v>
      </c>
      <c r="B1392" s="13" t="s">
        <v>3770</v>
      </c>
      <c r="C1392" s="11" t="s">
        <v>5146</v>
      </c>
      <c r="D1392" s="11" t="s">
        <v>7064</v>
      </c>
      <c r="E1392" s="11" t="s">
        <v>7775</v>
      </c>
    </row>
    <row r="1393" spans="1:5" ht="15" customHeight="1" x14ac:dyDescent="0.25">
      <c r="A1393" s="13" t="s">
        <v>1436</v>
      </c>
      <c r="B1393" s="13" t="s">
        <v>3771</v>
      </c>
      <c r="C1393" s="11" t="s">
        <v>5978</v>
      </c>
      <c r="D1393" s="11" t="s">
        <v>6842</v>
      </c>
      <c r="E1393" s="11" t="s">
        <v>7746</v>
      </c>
    </row>
    <row r="1394" spans="1:5" ht="15" customHeight="1" x14ac:dyDescent="0.25">
      <c r="A1394" s="13" t="s">
        <v>1437</v>
      </c>
      <c r="B1394" s="13" t="s">
        <v>3772</v>
      </c>
      <c r="C1394" s="11" t="s">
        <v>5979</v>
      </c>
      <c r="D1394" s="11" t="s">
        <v>7449</v>
      </c>
      <c r="E1394" s="11" t="s">
        <v>7760</v>
      </c>
    </row>
    <row r="1395" spans="1:5" ht="15" customHeight="1" x14ac:dyDescent="0.25">
      <c r="A1395" s="13" t="s">
        <v>1438</v>
      </c>
      <c r="B1395" s="13" t="s">
        <v>3773</v>
      </c>
      <c r="C1395" s="11" t="s">
        <v>5980</v>
      </c>
      <c r="D1395" s="11" t="s">
        <v>7450</v>
      </c>
      <c r="E1395" s="11" t="s">
        <v>7767</v>
      </c>
    </row>
    <row r="1396" spans="1:5" ht="15" customHeight="1" x14ac:dyDescent="0.25">
      <c r="A1396" s="13" t="s">
        <v>1439</v>
      </c>
      <c r="B1396" s="13" t="s">
        <v>3774</v>
      </c>
      <c r="C1396" s="11" t="s">
        <v>5981</v>
      </c>
      <c r="D1396" s="11" t="s">
        <v>6804</v>
      </c>
      <c r="E1396" s="11" t="s">
        <v>7746</v>
      </c>
    </row>
    <row r="1397" spans="1:5" ht="15" customHeight="1" x14ac:dyDescent="0.25">
      <c r="A1397" s="13" t="s">
        <v>1440</v>
      </c>
      <c r="B1397" s="13" t="s">
        <v>3775</v>
      </c>
      <c r="C1397" s="11" t="s">
        <v>5982</v>
      </c>
      <c r="D1397" s="11" t="s">
        <v>6804</v>
      </c>
      <c r="E1397" s="11" t="s">
        <v>7746</v>
      </c>
    </row>
    <row r="1398" spans="1:5" ht="15" customHeight="1" x14ac:dyDescent="0.25">
      <c r="A1398" s="13" t="s">
        <v>1441</v>
      </c>
      <c r="B1398" s="13" t="s">
        <v>3776</v>
      </c>
      <c r="C1398" s="11" t="s">
        <v>5983</v>
      </c>
      <c r="D1398" s="11" t="s">
        <v>6802</v>
      </c>
      <c r="E1398" s="11" t="s">
        <v>7779</v>
      </c>
    </row>
    <row r="1399" spans="1:5" ht="15" customHeight="1" x14ac:dyDescent="0.25">
      <c r="A1399" s="13" t="s">
        <v>1442</v>
      </c>
      <c r="B1399" s="13" t="s">
        <v>3777</v>
      </c>
      <c r="C1399" s="11" t="s">
        <v>5984</v>
      </c>
      <c r="D1399" s="11" t="s">
        <v>7451</v>
      </c>
      <c r="E1399" s="11" t="s">
        <v>7746</v>
      </c>
    </row>
    <row r="1400" spans="1:5" ht="15" customHeight="1" x14ac:dyDescent="0.25">
      <c r="A1400" s="13" t="s">
        <v>1443</v>
      </c>
      <c r="B1400" s="13" t="s">
        <v>3778</v>
      </c>
      <c r="C1400" s="11" t="s">
        <v>5985</v>
      </c>
      <c r="D1400" s="11" t="s">
        <v>6910</v>
      </c>
      <c r="E1400" s="11" t="s">
        <v>7746</v>
      </c>
    </row>
    <row r="1401" spans="1:5" ht="15" customHeight="1" x14ac:dyDescent="0.25">
      <c r="A1401" s="13" t="s">
        <v>1444</v>
      </c>
      <c r="B1401" s="13" t="s">
        <v>3779</v>
      </c>
      <c r="C1401" s="11" t="s">
        <v>5986</v>
      </c>
      <c r="D1401" s="11" t="s">
        <v>7171</v>
      </c>
      <c r="E1401" s="11" t="s">
        <v>7746</v>
      </c>
    </row>
    <row r="1402" spans="1:5" ht="15" customHeight="1" x14ac:dyDescent="0.25">
      <c r="A1402" s="13" t="s">
        <v>1445</v>
      </c>
      <c r="B1402" s="13" t="s">
        <v>3780</v>
      </c>
      <c r="C1402" s="11" t="s">
        <v>5814</v>
      </c>
      <c r="D1402" s="11" t="s">
        <v>6802</v>
      </c>
      <c r="E1402" s="11" t="s">
        <v>7789</v>
      </c>
    </row>
    <row r="1403" spans="1:5" ht="15" customHeight="1" x14ac:dyDescent="0.25">
      <c r="A1403" s="13" t="s">
        <v>1446</v>
      </c>
      <c r="B1403" s="13" t="s">
        <v>3781</v>
      </c>
      <c r="C1403" s="11" t="s">
        <v>5987</v>
      </c>
      <c r="D1403" s="11" t="s">
        <v>6770</v>
      </c>
      <c r="E1403" s="11" t="s">
        <v>7746</v>
      </c>
    </row>
    <row r="1404" spans="1:5" ht="15" customHeight="1" x14ac:dyDescent="0.25">
      <c r="A1404" s="13" t="s">
        <v>1447</v>
      </c>
      <c r="B1404" s="13" t="s">
        <v>3782</v>
      </c>
      <c r="C1404" s="11" t="s">
        <v>5988</v>
      </c>
      <c r="D1404" s="11" t="s">
        <v>6719</v>
      </c>
      <c r="E1404" s="11" t="s">
        <v>7769</v>
      </c>
    </row>
    <row r="1405" spans="1:5" ht="15" customHeight="1" x14ac:dyDescent="0.25">
      <c r="A1405" s="13" t="s">
        <v>1448</v>
      </c>
      <c r="B1405" s="13" t="s">
        <v>3783</v>
      </c>
      <c r="C1405" s="11" t="s">
        <v>5989</v>
      </c>
      <c r="D1405" s="11" t="s">
        <v>6728</v>
      </c>
      <c r="E1405" s="11" t="s">
        <v>7765</v>
      </c>
    </row>
    <row r="1406" spans="1:5" ht="15" customHeight="1" x14ac:dyDescent="0.25">
      <c r="A1406" s="13" t="s">
        <v>1449</v>
      </c>
      <c r="B1406" s="13" t="s">
        <v>3784</v>
      </c>
      <c r="C1406" s="11" t="s">
        <v>5990</v>
      </c>
      <c r="D1406" s="11" t="s">
        <v>7452</v>
      </c>
      <c r="E1406" s="11" t="s">
        <v>7784</v>
      </c>
    </row>
    <row r="1407" spans="1:5" ht="15" customHeight="1" x14ac:dyDescent="0.25">
      <c r="A1407" s="13" t="s">
        <v>1450</v>
      </c>
      <c r="B1407" s="13" t="s">
        <v>3785</v>
      </c>
      <c r="C1407" s="11" t="s">
        <v>5991</v>
      </c>
      <c r="D1407" s="11" t="s">
        <v>6744</v>
      </c>
      <c r="E1407" s="11" t="s">
        <v>7746</v>
      </c>
    </row>
    <row r="1408" spans="1:5" ht="15" customHeight="1" x14ac:dyDescent="0.25">
      <c r="A1408" s="13" t="s">
        <v>1451</v>
      </c>
      <c r="B1408" s="13" t="s">
        <v>3786</v>
      </c>
      <c r="C1408" s="11" t="s">
        <v>5992</v>
      </c>
      <c r="D1408" s="11" t="s">
        <v>7171</v>
      </c>
      <c r="E1408" s="11" t="s">
        <v>7746</v>
      </c>
    </row>
    <row r="1409" spans="1:5" ht="15" customHeight="1" x14ac:dyDescent="0.25">
      <c r="A1409" s="13" t="s">
        <v>1452</v>
      </c>
      <c r="B1409" s="13" t="s">
        <v>3787</v>
      </c>
      <c r="C1409" s="11" t="s">
        <v>5993</v>
      </c>
      <c r="D1409" s="11" t="s">
        <v>6742</v>
      </c>
      <c r="E1409" s="11" t="s">
        <v>7762</v>
      </c>
    </row>
    <row r="1410" spans="1:5" ht="15" customHeight="1" x14ac:dyDescent="0.25">
      <c r="A1410" s="13" t="s">
        <v>1453</v>
      </c>
      <c r="B1410" s="13" t="s">
        <v>3788</v>
      </c>
      <c r="C1410" s="11" t="s">
        <v>5994</v>
      </c>
      <c r="D1410" s="11" t="s">
        <v>6720</v>
      </c>
      <c r="E1410" s="11" t="s">
        <v>7745</v>
      </c>
    </row>
    <row r="1411" spans="1:5" ht="15" customHeight="1" x14ac:dyDescent="0.25">
      <c r="A1411" s="13" t="s">
        <v>1454</v>
      </c>
      <c r="B1411" s="13" t="s">
        <v>3789</v>
      </c>
      <c r="C1411" s="11" t="s">
        <v>5995</v>
      </c>
      <c r="D1411" s="11" t="s">
        <v>7453</v>
      </c>
      <c r="E1411" s="11" t="s">
        <v>7746</v>
      </c>
    </row>
    <row r="1412" spans="1:5" ht="15" customHeight="1" x14ac:dyDescent="0.25">
      <c r="A1412" s="13" t="s">
        <v>1455</v>
      </c>
      <c r="B1412" s="13" t="s">
        <v>3790</v>
      </c>
      <c r="C1412" s="11" t="s">
        <v>5735</v>
      </c>
      <c r="D1412" s="11" t="s">
        <v>6801</v>
      </c>
      <c r="E1412" s="11" t="s">
        <v>7762</v>
      </c>
    </row>
    <row r="1413" spans="1:5" ht="15" customHeight="1" x14ac:dyDescent="0.25">
      <c r="A1413" s="13" t="s">
        <v>1456</v>
      </c>
      <c r="B1413" s="13" t="s">
        <v>3791</v>
      </c>
      <c r="C1413" s="11" t="s">
        <v>5996</v>
      </c>
      <c r="D1413" s="11" t="s">
        <v>6770</v>
      </c>
      <c r="E1413" s="11" t="s">
        <v>7751</v>
      </c>
    </row>
    <row r="1414" spans="1:5" ht="15" customHeight="1" x14ac:dyDescent="0.25">
      <c r="A1414" s="13" t="s">
        <v>1457</v>
      </c>
      <c r="B1414" s="13" t="s">
        <v>3792</v>
      </c>
      <c r="C1414" s="11" t="s">
        <v>5839</v>
      </c>
      <c r="D1414" s="11" t="s">
        <v>7454</v>
      </c>
      <c r="E1414" s="11" t="s">
        <v>7746</v>
      </c>
    </row>
    <row r="1415" spans="1:5" ht="15" customHeight="1" x14ac:dyDescent="0.25">
      <c r="A1415" s="13" t="s">
        <v>1458</v>
      </c>
      <c r="B1415" s="13" t="s">
        <v>3793</v>
      </c>
      <c r="C1415" s="11" t="s">
        <v>5997</v>
      </c>
      <c r="D1415" s="11" t="s">
        <v>6720</v>
      </c>
      <c r="E1415" s="11" t="s">
        <v>7746</v>
      </c>
    </row>
    <row r="1416" spans="1:5" ht="15" customHeight="1" x14ac:dyDescent="0.25">
      <c r="A1416" s="13" t="s">
        <v>1459</v>
      </c>
      <c r="B1416" s="13" t="s">
        <v>3794</v>
      </c>
      <c r="C1416" s="11" t="s">
        <v>5998</v>
      </c>
      <c r="D1416" s="11" t="s">
        <v>7455</v>
      </c>
      <c r="E1416" s="11" t="s">
        <v>7813</v>
      </c>
    </row>
    <row r="1417" spans="1:5" ht="15" customHeight="1" x14ac:dyDescent="0.25">
      <c r="A1417" s="13" t="s">
        <v>1460</v>
      </c>
      <c r="B1417" s="13" t="s">
        <v>3795</v>
      </c>
      <c r="C1417" s="11" t="s">
        <v>5999</v>
      </c>
      <c r="D1417" s="11" t="s">
        <v>6792</v>
      </c>
      <c r="E1417" s="11" t="s">
        <v>7746</v>
      </c>
    </row>
    <row r="1418" spans="1:5" ht="15" customHeight="1" x14ac:dyDescent="0.25">
      <c r="A1418" s="13" t="s">
        <v>1461</v>
      </c>
      <c r="B1418" s="13" t="s">
        <v>3796</v>
      </c>
      <c r="C1418" s="11" t="s">
        <v>6000</v>
      </c>
      <c r="D1418" s="11" t="s">
        <v>7073</v>
      </c>
      <c r="E1418" s="11" t="s">
        <v>7760</v>
      </c>
    </row>
    <row r="1419" spans="1:5" ht="15" customHeight="1" x14ac:dyDescent="0.25">
      <c r="A1419" s="13" t="s">
        <v>1462</v>
      </c>
      <c r="B1419" s="13" t="s">
        <v>3797</v>
      </c>
      <c r="C1419" s="11" t="s">
        <v>6001</v>
      </c>
      <c r="D1419" s="11" t="s">
        <v>7237</v>
      </c>
      <c r="E1419" s="11" t="s">
        <v>7746</v>
      </c>
    </row>
    <row r="1420" spans="1:5" ht="15" customHeight="1" x14ac:dyDescent="0.25">
      <c r="A1420" s="13" t="s">
        <v>1463</v>
      </c>
      <c r="B1420" s="13" t="s">
        <v>3798</v>
      </c>
      <c r="C1420" s="11" t="s">
        <v>6002</v>
      </c>
      <c r="D1420" s="11" t="s">
        <v>6757</v>
      </c>
      <c r="E1420" s="11" t="s">
        <v>7746</v>
      </c>
    </row>
    <row r="1421" spans="1:5" ht="15" customHeight="1" x14ac:dyDescent="0.25">
      <c r="A1421" s="13" t="s">
        <v>1464</v>
      </c>
      <c r="B1421" s="13" t="s">
        <v>3799</v>
      </c>
      <c r="C1421" s="11" t="s">
        <v>6003</v>
      </c>
      <c r="D1421" s="11" t="s">
        <v>6847</v>
      </c>
      <c r="E1421" s="11" t="s">
        <v>7761</v>
      </c>
    </row>
    <row r="1422" spans="1:5" ht="15" customHeight="1" x14ac:dyDescent="0.25">
      <c r="A1422" s="13" t="s">
        <v>1465</v>
      </c>
      <c r="B1422" s="13" t="s">
        <v>3800</v>
      </c>
      <c r="C1422" s="11" t="s">
        <v>6004</v>
      </c>
      <c r="D1422" s="11" t="s">
        <v>7456</v>
      </c>
      <c r="E1422" s="11" t="s">
        <v>7746</v>
      </c>
    </row>
    <row r="1423" spans="1:5" ht="15" customHeight="1" x14ac:dyDescent="0.25">
      <c r="A1423" s="13" t="s">
        <v>1466</v>
      </c>
      <c r="B1423" s="13" t="s">
        <v>3801</v>
      </c>
      <c r="C1423" s="11" t="s">
        <v>6005</v>
      </c>
      <c r="D1423" s="11" t="s">
        <v>7457</v>
      </c>
      <c r="E1423" s="11" t="s">
        <v>7782</v>
      </c>
    </row>
    <row r="1424" spans="1:5" ht="15" customHeight="1" x14ac:dyDescent="0.25">
      <c r="A1424" s="13" t="s">
        <v>1467</v>
      </c>
      <c r="B1424" s="13" t="s">
        <v>3802</v>
      </c>
      <c r="C1424" s="11" t="s">
        <v>6006</v>
      </c>
      <c r="D1424" s="11" t="s">
        <v>6794</v>
      </c>
      <c r="E1424" s="11" t="s">
        <v>7746</v>
      </c>
    </row>
    <row r="1425" spans="1:5" ht="15" customHeight="1" x14ac:dyDescent="0.25">
      <c r="A1425" s="13" t="s">
        <v>1468</v>
      </c>
      <c r="B1425" s="13" t="s">
        <v>3803</v>
      </c>
      <c r="C1425" s="11" t="s">
        <v>6007</v>
      </c>
      <c r="D1425" s="11" t="s">
        <v>6964</v>
      </c>
      <c r="E1425" s="11" t="s">
        <v>7784</v>
      </c>
    </row>
    <row r="1426" spans="1:5" ht="15" customHeight="1" x14ac:dyDescent="0.25">
      <c r="A1426" s="13" t="s">
        <v>1469</v>
      </c>
      <c r="B1426" s="13" t="s">
        <v>3804</v>
      </c>
      <c r="C1426" s="11" t="s">
        <v>6008</v>
      </c>
      <c r="D1426" s="11" t="s">
        <v>7371</v>
      </c>
      <c r="E1426" s="11" t="s">
        <v>7814</v>
      </c>
    </row>
    <row r="1427" spans="1:5" ht="15" customHeight="1" x14ac:dyDescent="0.25">
      <c r="A1427" s="13" t="s">
        <v>1470</v>
      </c>
      <c r="B1427" s="13" t="s">
        <v>3805</v>
      </c>
      <c r="C1427" s="11" t="s">
        <v>6009</v>
      </c>
      <c r="D1427" s="11" t="s">
        <v>6725</v>
      </c>
      <c r="E1427" s="11" t="s">
        <v>7746</v>
      </c>
    </row>
    <row r="1428" spans="1:5" ht="15" customHeight="1" x14ac:dyDescent="0.25">
      <c r="A1428" s="13" t="s">
        <v>1471</v>
      </c>
      <c r="B1428" s="13" t="s">
        <v>3806</v>
      </c>
      <c r="C1428" s="11" t="s">
        <v>5001</v>
      </c>
      <c r="D1428" s="11" t="s">
        <v>6728</v>
      </c>
      <c r="E1428" s="11" t="s">
        <v>7778</v>
      </c>
    </row>
    <row r="1429" spans="1:5" ht="15" customHeight="1" x14ac:dyDescent="0.25">
      <c r="A1429" s="13" t="s">
        <v>1472</v>
      </c>
      <c r="B1429" s="13" t="s">
        <v>3807</v>
      </c>
      <c r="C1429" s="11" t="s">
        <v>6010</v>
      </c>
      <c r="D1429" s="11" t="s">
        <v>7458</v>
      </c>
      <c r="E1429" s="11" t="s">
        <v>7752</v>
      </c>
    </row>
    <row r="1430" spans="1:5" ht="15" customHeight="1" x14ac:dyDescent="0.25">
      <c r="A1430" s="13" t="s">
        <v>1473</v>
      </c>
      <c r="B1430" s="13" t="s">
        <v>3808</v>
      </c>
      <c r="C1430" s="11" t="s">
        <v>4778</v>
      </c>
      <c r="D1430" s="11" t="s">
        <v>7032</v>
      </c>
      <c r="E1430" s="11" t="s">
        <v>7746</v>
      </c>
    </row>
    <row r="1431" spans="1:5" ht="15" customHeight="1" x14ac:dyDescent="0.25">
      <c r="A1431" s="13" t="s">
        <v>1474</v>
      </c>
      <c r="B1431" s="13" t="s">
        <v>3809</v>
      </c>
      <c r="C1431" s="11" t="s">
        <v>6011</v>
      </c>
      <c r="D1431" s="11" t="s">
        <v>6778</v>
      </c>
      <c r="E1431" s="11" t="s">
        <v>7767</v>
      </c>
    </row>
    <row r="1432" spans="1:5" ht="15" customHeight="1" x14ac:dyDescent="0.25">
      <c r="A1432" s="13" t="s">
        <v>1475</v>
      </c>
      <c r="B1432" s="13" t="s">
        <v>3810</v>
      </c>
      <c r="C1432" s="11" t="s">
        <v>6012</v>
      </c>
      <c r="D1432" s="11" t="s">
        <v>7459</v>
      </c>
      <c r="E1432" s="11" t="s">
        <v>7769</v>
      </c>
    </row>
    <row r="1433" spans="1:5" ht="15" customHeight="1" x14ac:dyDescent="0.25">
      <c r="A1433" s="13" t="s">
        <v>1476</v>
      </c>
      <c r="B1433" s="13" t="s">
        <v>3811</v>
      </c>
      <c r="C1433" s="11" t="s">
        <v>6013</v>
      </c>
      <c r="D1433" s="11" t="s">
        <v>6741</v>
      </c>
      <c r="E1433" s="11" t="s">
        <v>7746</v>
      </c>
    </row>
    <row r="1434" spans="1:5" ht="15" customHeight="1" x14ac:dyDescent="0.25">
      <c r="A1434" s="13" t="s">
        <v>1477</v>
      </c>
      <c r="B1434" s="13" t="s">
        <v>3812</v>
      </c>
      <c r="C1434" s="11" t="s">
        <v>6014</v>
      </c>
      <c r="D1434" s="11" t="s">
        <v>7460</v>
      </c>
      <c r="E1434" s="11" t="s">
        <v>7746</v>
      </c>
    </row>
    <row r="1435" spans="1:5" ht="15" customHeight="1" x14ac:dyDescent="0.25">
      <c r="A1435" s="13" t="s">
        <v>1478</v>
      </c>
      <c r="B1435" s="13" t="s">
        <v>3813</v>
      </c>
      <c r="C1435" s="11" t="s">
        <v>6015</v>
      </c>
      <c r="D1435" s="11" t="s">
        <v>6898</v>
      </c>
      <c r="E1435" s="11" t="s">
        <v>7746</v>
      </c>
    </row>
    <row r="1436" spans="1:5" ht="15" customHeight="1" x14ac:dyDescent="0.25">
      <c r="A1436" s="13" t="s">
        <v>1479</v>
      </c>
      <c r="B1436" s="13" t="s">
        <v>3814</v>
      </c>
      <c r="C1436" s="11" t="s">
        <v>5013</v>
      </c>
      <c r="D1436" s="11" t="s">
        <v>7461</v>
      </c>
      <c r="E1436" s="11" t="s">
        <v>7746</v>
      </c>
    </row>
    <row r="1437" spans="1:5" ht="15" customHeight="1" x14ac:dyDescent="0.25">
      <c r="A1437" s="13" t="s">
        <v>1480</v>
      </c>
      <c r="B1437" s="13" t="s">
        <v>3815</v>
      </c>
      <c r="C1437" s="11" t="s">
        <v>6016</v>
      </c>
      <c r="D1437" s="11" t="s">
        <v>6738</v>
      </c>
      <c r="E1437" s="11" t="s">
        <v>7778</v>
      </c>
    </row>
    <row r="1438" spans="1:5" ht="15" customHeight="1" x14ac:dyDescent="0.25">
      <c r="A1438" s="13" t="s">
        <v>1481</v>
      </c>
      <c r="B1438" s="13" t="s">
        <v>3816</v>
      </c>
      <c r="C1438" s="11" t="s">
        <v>6017</v>
      </c>
      <c r="D1438" s="11" t="s">
        <v>7251</v>
      </c>
      <c r="E1438" s="11" t="s">
        <v>7746</v>
      </c>
    </row>
    <row r="1439" spans="1:5" ht="15" customHeight="1" x14ac:dyDescent="0.25">
      <c r="A1439" s="13" t="s">
        <v>1482</v>
      </c>
      <c r="B1439" s="13" t="s">
        <v>3817</v>
      </c>
      <c r="C1439" s="11" t="s">
        <v>6018</v>
      </c>
      <c r="D1439" s="11" t="s">
        <v>6910</v>
      </c>
      <c r="E1439" s="11" t="s">
        <v>7749</v>
      </c>
    </row>
    <row r="1440" spans="1:5" ht="15" customHeight="1" x14ac:dyDescent="0.25">
      <c r="A1440" s="13" t="s">
        <v>1483</v>
      </c>
      <c r="B1440" s="13" t="s">
        <v>3818</v>
      </c>
      <c r="C1440" s="11" t="s">
        <v>6019</v>
      </c>
      <c r="D1440" s="11" t="s">
        <v>7186</v>
      </c>
      <c r="E1440" s="11" t="s">
        <v>7746</v>
      </c>
    </row>
    <row r="1441" spans="1:5" ht="15" customHeight="1" x14ac:dyDescent="0.25">
      <c r="A1441" s="13" t="s">
        <v>1484</v>
      </c>
      <c r="B1441" s="13" t="s">
        <v>3819</v>
      </c>
      <c r="C1441" s="11" t="s">
        <v>6020</v>
      </c>
      <c r="D1441" s="11" t="s">
        <v>7462</v>
      </c>
      <c r="E1441" s="11" t="s">
        <v>7776</v>
      </c>
    </row>
    <row r="1442" spans="1:5" ht="15" customHeight="1" x14ac:dyDescent="0.25">
      <c r="A1442" s="13" t="s">
        <v>1485</v>
      </c>
      <c r="B1442" s="13" t="s">
        <v>3820</v>
      </c>
      <c r="C1442" s="11" t="s">
        <v>4857</v>
      </c>
      <c r="D1442" s="11" t="s">
        <v>6822</v>
      </c>
      <c r="E1442" s="11" t="s">
        <v>7776</v>
      </c>
    </row>
    <row r="1443" spans="1:5" ht="15" customHeight="1" x14ac:dyDescent="0.25">
      <c r="A1443" s="13" t="s">
        <v>1486</v>
      </c>
      <c r="B1443" s="13" t="s">
        <v>3821</v>
      </c>
      <c r="C1443" s="11" t="s">
        <v>6021</v>
      </c>
      <c r="D1443" s="11" t="s">
        <v>6792</v>
      </c>
      <c r="E1443" s="11" t="s">
        <v>7746</v>
      </c>
    </row>
    <row r="1444" spans="1:5" ht="15" customHeight="1" x14ac:dyDescent="0.25">
      <c r="A1444" s="13" t="s">
        <v>1487</v>
      </c>
      <c r="B1444" s="13" t="s">
        <v>3822</v>
      </c>
      <c r="C1444" s="11" t="s">
        <v>6022</v>
      </c>
      <c r="D1444" s="11" t="s">
        <v>7050</v>
      </c>
      <c r="E1444" s="11" t="s">
        <v>7746</v>
      </c>
    </row>
    <row r="1445" spans="1:5" ht="15" customHeight="1" x14ac:dyDescent="0.25">
      <c r="A1445" s="13" t="s">
        <v>1488</v>
      </c>
      <c r="B1445" s="13" t="s">
        <v>3823</v>
      </c>
      <c r="C1445" s="11" t="s">
        <v>4720</v>
      </c>
      <c r="D1445" s="11" t="s">
        <v>7021</v>
      </c>
      <c r="E1445" s="11" t="s">
        <v>7769</v>
      </c>
    </row>
    <row r="1446" spans="1:5" ht="15" customHeight="1" x14ac:dyDescent="0.25">
      <c r="A1446" s="13" t="s">
        <v>1489</v>
      </c>
      <c r="B1446" s="13" t="s">
        <v>3824</v>
      </c>
      <c r="C1446" s="11" t="s">
        <v>6023</v>
      </c>
      <c r="D1446" s="11" t="s">
        <v>7264</v>
      </c>
      <c r="E1446" s="11" t="s">
        <v>7746</v>
      </c>
    </row>
    <row r="1447" spans="1:5" ht="15" customHeight="1" x14ac:dyDescent="0.25">
      <c r="A1447" s="13" t="s">
        <v>1490</v>
      </c>
      <c r="B1447" s="13" t="s">
        <v>3825</v>
      </c>
      <c r="C1447" s="11" t="s">
        <v>4781</v>
      </c>
      <c r="D1447" s="11" t="s">
        <v>6791</v>
      </c>
      <c r="E1447" s="11" t="s">
        <v>7759</v>
      </c>
    </row>
    <row r="1448" spans="1:5" ht="15" customHeight="1" x14ac:dyDescent="0.25">
      <c r="A1448" s="13" t="s">
        <v>1491</v>
      </c>
      <c r="B1448" s="13" t="s">
        <v>3826</v>
      </c>
      <c r="C1448" s="11" t="s">
        <v>6024</v>
      </c>
      <c r="D1448" s="11" t="s">
        <v>7223</v>
      </c>
      <c r="E1448" s="11" t="s">
        <v>7746</v>
      </c>
    </row>
    <row r="1449" spans="1:5" ht="15" customHeight="1" x14ac:dyDescent="0.25">
      <c r="A1449" s="13" t="s">
        <v>1492</v>
      </c>
      <c r="B1449" s="13" t="s">
        <v>3827</v>
      </c>
      <c r="C1449" s="11" t="s">
        <v>6025</v>
      </c>
      <c r="D1449" s="11" t="s">
        <v>7463</v>
      </c>
      <c r="E1449" s="11" t="s">
        <v>7746</v>
      </c>
    </row>
    <row r="1450" spans="1:5" ht="15" customHeight="1" x14ac:dyDescent="0.25">
      <c r="A1450" s="13" t="s">
        <v>1493</v>
      </c>
      <c r="B1450" s="13" t="s">
        <v>3828</v>
      </c>
      <c r="C1450" s="11" t="s">
        <v>6026</v>
      </c>
      <c r="D1450" s="11" t="s">
        <v>6874</v>
      </c>
      <c r="E1450" s="11" t="s">
        <v>7763</v>
      </c>
    </row>
    <row r="1451" spans="1:5" ht="15" customHeight="1" x14ac:dyDescent="0.25">
      <c r="A1451" s="13" t="s">
        <v>1494</v>
      </c>
      <c r="B1451" s="13" t="s">
        <v>3829</v>
      </c>
      <c r="C1451" s="11" t="s">
        <v>6027</v>
      </c>
      <c r="D1451" s="11" t="s">
        <v>7464</v>
      </c>
      <c r="E1451" s="11" t="s">
        <v>7746</v>
      </c>
    </row>
    <row r="1452" spans="1:5" ht="15" customHeight="1" x14ac:dyDescent="0.25">
      <c r="A1452" s="13" t="s">
        <v>1495</v>
      </c>
      <c r="B1452" s="13" t="s">
        <v>3830</v>
      </c>
      <c r="C1452" s="11" t="s">
        <v>6028</v>
      </c>
      <c r="D1452" s="11" t="s">
        <v>6906</v>
      </c>
      <c r="E1452" s="11" t="s">
        <v>7747</v>
      </c>
    </row>
    <row r="1453" spans="1:5" ht="15" customHeight="1" x14ac:dyDescent="0.25">
      <c r="A1453" s="13" t="s">
        <v>1496</v>
      </c>
      <c r="B1453" s="13" t="s">
        <v>3831</v>
      </c>
      <c r="C1453" s="11" t="s">
        <v>6029</v>
      </c>
      <c r="D1453" s="11" t="s">
        <v>6744</v>
      </c>
      <c r="E1453" s="11" t="s">
        <v>7746</v>
      </c>
    </row>
    <row r="1454" spans="1:5" ht="15" customHeight="1" x14ac:dyDescent="0.25">
      <c r="A1454" s="13" t="s">
        <v>1497</v>
      </c>
      <c r="B1454" s="13" t="s">
        <v>3832</v>
      </c>
      <c r="C1454" s="11" t="s">
        <v>6030</v>
      </c>
      <c r="D1454" s="11" t="s">
        <v>6897</v>
      </c>
      <c r="E1454" s="11" t="s">
        <v>7774</v>
      </c>
    </row>
    <row r="1455" spans="1:5" ht="15" customHeight="1" x14ac:dyDescent="0.25">
      <c r="A1455" s="13" t="s">
        <v>1498</v>
      </c>
      <c r="B1455" s="13" t="s">
        <v>3833</v>
      </c>
      <c r="C1455" s="11" t="s">
        <v>6031</v>
      </c>
      <c r="D1455" s="11" t="s">
        <v>6744</v>
      </c>
      <c r="E1455" s="11" t="s">
        <v>7754</v>
      </c>
    </row>
    <row r="1456" spans="1:5" ht="15" customHeight="1" x14ac:dyDescent="0.25">
      <c r="A1456" s="13" t="s">
        <v>1499</v>
      </c>
      <c r="B1456" s="13" t="s">
        <v>3834</v>
      </c>
      <c r="C1456" s="11" t="s">
        <v>6032</v>
      </c>
      <c r="D1456" s="11" t="s">
        <v>7382</v>
      </c>
      <c r="E1456" s="11" t="s">
        <v>7746</v>
      </c>
    </row>
    <row r="1457" spans="1:5" ht="15" customHeight="1" x14ac:dyDescent="0.25">
      <c r="A1457" s="13" t="s">
        <v>1500</v>
      </c>
      <c r="B1457" s="13" t="s">
        <v>3835</v>
      </c>
      <c r="C1457" s="11" t="s">
        <v>5057</v>
      </c>
      <c r="D1457" s="11" t="s">
        <v>6779</v>
      </c>
      <c r="E1457" s="11" t="s">
        <v>7774</v>
      </c>
    </row>
    <row r="1458" spans="1:5" ht="15" customHeight="1" x14ac:dyDescent="0.25">
      <c r="A1458" s="13" t="s">
        <v>1501</v>
      </c>
      <c r="B1458" s="13" t="s">
        <v>3836</v>
      </c>
      <c r="C1458" s="11" t="s">
        <v>6033</v>
      </c>
      <c r="D1458" s="11" t="s">
        <v>6802</v>
      </c>
      <c r="E1458" s="11" t="s">
        <v>7773</v>
      </c>
    </row>
    <row r="1459" spans="1:5" ht="15" customHeight="1" x14ac:dyDescent="0.25">
      <c r="A1459" s="13" t="s">
        <v>1502</v>
      </c>
      <c r="B1459" s="13" t="s">
        <v>3837</v>
      </c>
      <c r="C1459" s="11" t="s">
        <v>6034</v>
      </c>
      <c r="D1459" s="11" t="s">
        <v>6910</v>
      </c>
      <c r="E1459" s="11" t="s">
        <v>7746</v>
      </c>
    </row>
    <row r="1460" spans="1:5" ht="15" customHeight="1" x14ac:dyDescent="0.25">
      <c r="A1460" s="13" t="s">
        <v>1503</v>
      </c>
      <c r="B1460" s="13" t="s">
        <v>3838</v>
      </c>
      <c r="C1460" s="11" t="s">
        <v>6035</v>
      </c>
      <c r="D1460" s="11" t="s">
        <v>7465</v>
      </c>
      <c r="E1460" s="11" t="s">
        <v>7761</v>
      </c>
    </row>
    <row r="1461" spans="1:5" ht="15" customHeight="1" x14ac:dyDescent="0.25">
      <c r="A1461" s="13" t="s">
        <v>1504</v>
      </c>
      <c r="B1461" s="13" t="s">
        <v>3839</v>
      </c>
      <c r="C1461" s="11" t="s">
        <v>5464</v>
      </c>
      <c r="D1461" s="11" t="s">
        <v>7466</v>
      </c>
      <c r="E1461" s="11" t="s">
        <v>7746</v>
      </c>
    </row>
    <row r="1462" spans="1:5" ht="15" customHeight="1" x14ac:dyDescent="0.25">
      <c r="A1462" s="13" t="s">
        <v>1505</v>
      </c>
      <c r="B1462" s="13" t="s">
        <v>3840</v>
      </c>
      <c r="C1462" s="11" t="s">
        <v>4998</v>
      </c>
      <c r="D1462" s="11" t="s">
        <v>6774</v>
      </c>
      <c r="E1462" s="11" t="s">
        <v>7746</v>
      </c>
    </row>
    <row r="1463" spans="1:5" ht="15" customHeight="1" x14ac:dyDescent="0.25">
      <c r="A1463" s="13" t="s">
        <v>1506</v>
      </c>
      <c r="B1463" s="13" t="s">
        <v>3841</v>
      </c>
      <c r="C1463" s="11" t="s">
        <v>4937</v>
      </c>
      <c r="D1463" s="11" t="s">
        <v>7467</v>
      </c>
      <c r="E1463" s="11" t="s">
        <v>7746</v>
      </c>
    </row>
    <row r="1464" spans="1:5" ht="15" customHeight="1" x14ac:dyDescent="0.25">
      <c r="A1464" s="13" t="s">
        <v>1507</v>
      </c>
      <c r="B1464" s="13" t="s">
        <v>3842</v>
      </c>
      <c r="C1464" s="11" t="s">
        <v>6036</v>
      </c>
      <c r="D1464" s="11" t="s">
        <v>6913</v>
      </c>
      <c r="E1464" s="11" t="s">
        <v>7746</v>
      </c>
    </row>
    <row r="1465" spans="1:5" ht="15" customHeight="1" x14ac:dyDescent="0.25">
      <c r="A1465" s="13" t="s">
        <v>1508</v>
      </c>
      <c r="B1465" s="13" t="s">
        <v>3843</v>
      </c>
      <c r="C1465" s="11" t="s">
        <v>6037</v>
      </c>
      <c r="D1465" s="11" t="s">
        <v>7468</v>
      </c>
      <c r="E1465" s="11" t="s">
        <v>7815</v>
      </c>
    </row>
    <row r="1466" spans="1:5" ht="15" customHeight="1" x14ac:dyDescent="0.25">
      <c r="A1466" s="13" t="s">
        <v>1509</v>
      </c>
      <c r="B1466" s="13" t="s">
        <v>3844</v>
      </c>
      <c r="C1466" s="11" t="s">
        <v>4979</v>
      </c>
      <c r="D1466" s="11" t="s">
        <v>7469</v>
      </c>
      <c r="E1466" s="11" t="s">
        <v>7746</v>
      </c>
    </row>
    <row r="1467" spans="1:5" ht="15" customHeight="1" x14ac:dyDescent="0.25">
      <c r="A1467" s="13" t="s">
        <v>1510</v>
      </c>
      <c r="B1467" s="13" t="s">
        <v>3845</v>
      </c>
      <c r="C1467" s="11" t="s">
        <v>5146</v>
      </c>
      <c r="D1467" s="11" t="s">
        <v>7470</v>
      </c>
      <c r="E1467" s="11" t="s">
        <v>7746</v>
      </c>
    </row>
    <row r="1468" spans="1:5" ht="15" customHeight="1" x14ac:dyDescent="0.25">
      <c r="A1468" s="13" t="s">
        <v>1511</v>
      </c>
      <c r="B1468" s="13" t="s">
        <v>3846</v>
      </c>
      <c r="C1468" s="11" t="s">
        <v>6038</v>
      </c>
      <c r="D1468" s="11" t="s">
        <v>7471</v>
      </c>
      <c r="E1468" s="11" t="s">
        <v>7779</v>
      </c>
    </row>
    <row r="1469" spans="1:5" ht="15" customHeight="1" x14ac:dyDescent="0.25">
      <c r="A1469" s="13" t="s">
        <v>1512</v>
      </c>
      <c r="B1469" s="13" t="s">
        <v>3847</v>
      </c>
      <c r="C1469" s="11" t="s">
        <v>6039</v>
      </c>
      <c r="D1469" s="11" t="s">
        <v>7472</v>
      </c>
      <c r="E1469" s="11" t="s">
        <v>7746</v>
      </c>
    </row>
    <row r="1470" spans="1:5" ht="15" customHeight="1" x14ac:dyDescent="0.25">
      <c r="A1470" s="13" t="s">
        <v>1513</v>
      </c>
      <c r="B1470" s="13" t="s">
        <v>3848</v>
      </c>
      <c r="C1470" s="11" t="s">
        <v>6040</v>
      </c>
      <c r="D1470" s="11" t="s">
        <v>6766</v>
      </c>
      <c r="E1470" s="11" t="s">
        <v>7746</v>
      </c>
    </row>
    <row r="1471" spans="1:5" ht="15" customHeight="1" x14ac:dyDescent="0.25">
      <c r="A1471" s="13" t="s">
        <v>1514</v>
      </c>
      <c r="B1471" s="13" t="s">
        <v>3849</v>
      </c>
      <c r="C1471" s="11" t="s">
        <v>6041</v>
      </c>
      <c r="D1471" s="11" t="s">
        <v>7345</v>
      </c>
      <c r="E1471" s="11" t="s">
        <v>7746</v>
      </c>
    </row>
    <row r="1472" spans="1:5" ht="15" customHeight="1" x14ac:dyDescent="0.25">
      <c r="A1472" s="13" t="s">
        <v>1515</v>
      </c>
      <c r="B1472" s="13" t="s">
        <v>3850</v>
      </c>
      <c r="C1472" s="11" t="s">
        <v>6042</v>
      </c>
      <c r="D1472" s="11" t="s">
        <v>6924</v>
      </c>
      <c r="E1472" s="11" t="s">
        <v>7765</v>
      </c>
    </row>
    <row r="1473" spans="1:5" ht="15" customHeight="1" x14ac:dyDescent="0.25">
      <c r="A1473" s="13" t="s">
        <v>1516</v>
      </c>
      <c r="B1473" s="13" t="s">
        <v>3851</v>
      </c>
      <c r="C1473" s="11" t="s">
        <v>6043</v>
      </c>
      <c r="D1473" s="11" t="s">
        <v>6870</v>
      </c>
      <c r="E1473" s="11" t="s">
        <v>7765</v>
      </c>
    </row>
    <row r="1474" spans="1:5" ht="15" customHeight="1" x14ac:dyDescent="0.25">
      <c r="A1474" s="13" t="s">
        <v>1517</v>
      </c>
      <c r="B1474" s="13" t="s">
        <v>3852</v>
      </c>
      <c r="C1474" s="11" t="s">
        <v>6044</v>
      </c>
      <c r="D1474" s="11" t="s">
        <v>7167</v>
      </c>
      <c r="E1474" s="11" t="s">
        <v>7746</v>
      </c>
    </row>
    <row r="1475" spans="1:5" ht="15" customHeight="1" x14ac:dyDescent="0.25">
      <c r="A1475" s="13" t="s">
        <v>1518</v>
      </c>
      <c r="B1475" s="13" t="s">
        <v>3853</v>
      </c>
      <c r="C1475" s="11" t="s">
        <v>6045</v>
      </c>
      <c r="D1475" s="11" t="s">
        <v>7473</v>
      </c>
      <c r="E1475" s="11" t="s">
        <v>7769</v>
      </c>
    </row>
    <row r="1476" spans="1:5" ht="15" customHeight="1" x14ac:dyDescent="0.25">
      <c r="A1476" s="13" t="s">
        <v>1519</v>
      </c>
      <c r="B1476" s="13" t="s">
        <v>3854</v>
      </c>
      <c r="C1476" s="11" t="s">
        <v>6046</v>
      </c>
      <c r="D1476" s="11" t="s">
        <v>7474</v>
      </c>
      <c r="E1476" s="11" t="s">
        <v>7751</v>
      </c>
    </row>
    <row r="1477" spans="1:5" ht="15" customHeight="1" x14ac:dyDescent="0.25">
      <c r="A1477" s="13" t="s">
        <v>1520</v>
      </c>
      <c r="B1477" s="13" t="s">
        <v>3855</v>
      </c>
      <c r="C1477" s="11" t="s">
        <v>6047</v>
      </c>
      <c r="D1477" s="11" t="s">
        <v>6939</v>
      </c>
      <c r="E1477" s="11" t="s">
        <v>7771</v>
      </c>
    </row>
    <row r="1478" spans="1:5" ht="15" customHeight="1" x14ac:dyDescent="0.25">
      <c r="A1478" s="13" t="s">
        <v>1521</v>
      </c>
      <c r="B1478" s="13" t="s">
        <v>3856</v>
      </c>
      <c r="C1478" s="11" t="s">
        <v>6048</v>
      </c>
      <c r="D1478" s="11" t="s">
        <v>7094</v>
      </c>
      <c r="E1478" s="11" t="s">
        <v>7746</v>
      </c>
    </row>
    <row r="1479" spans="1:5" ht="15" customHeight="1" x14ac:dyDescent="0.25">
      <c r="A1479" s="13" t="s">
        <v>1522</v>
      </c>
      <c r="B1479" s="13" t="s">
        <v>3857</v>
      </c>
      <c r="C1479" s="11" t="s">
        <v>6049</v>
      </c>
      <c r="D1479" s="11" t="s">
        <v>6842</v>
      </c>
      <c r="E1479" s="11" t="s">
        <v>7752</v>
      </c>
    </row>
    <row r="1480" spans="1:5" ht="15" customHeight="1" x14ac:dyDescent="0.25">
      <c r="A1480" s="13" t="s">
        <v>1523</v>
      </c>
      <c r="B1480" s="13" t="s">
        <v>3858</v>
      </c>
      <c r="C1480" s="11" t="s">
        <v>6050</v>
      </c>
      <c r="D1480" s="11" t="s">
        <v>7475</v>
      </c>
      <c r="E1480" s="11" t="s">
        <v>7769</v>
      </c>
    </row>
    <row r="1481" spans="1:5" ht="15" customHeight="1" x14ac:dyDescent="0.25">
      <c r="A1481" s="13" t="s">
        <v>1524</v>
      </c>
      <c r="B1481" s="13" t="s">
        <v>3859</v>
      </c>
      <c r="C1481" s="11" t="s">
        <v>6051</v>
      </c>
      <c r="D1481" s="11" t="s">
        <v>7476</v>
      </c>
      <c r="E1481" s="11" t="s">
        <v>7769</v>
      </c>
    </row>
    <row r="1482" spans="1:5" ht="15" customHeight="1" x14ac:dyDescent="0.25">
      <c r="A1482" s="13" t="s">
        <v>1525</v>
      </c>
      <c r="B1482" s="13" t="s">
        <v>3860</v>
      </c>
      <c r="C1482" s="11" t="s">
        <v>6052</v>
      </c>
      <c r="D1482" s="11" t="s">
        <v>6925</v>
      </c>
      <c r="E1482" s="11" t="s">
        <v>7746</v>
      </c>
    </row>
    <row r="1483" spans="1:5" ht="15" customHeight="1" x14ac:dyDescent="0.25">
      <c r="A1483" s="13" t="s">
        <v>1526</v>
      </c>
      <c r="B1483" s="13" t="s">
        <v>3861</v>
      </c>
      <c r="C1483" s="11" t="s">
        <v>5945</v>
      </c>
      <c r="D1483" s="11" t="s">
        <v>7073</v>
      </c>
      <c r="E1483" s="11" t="s">
        <v>7752</v>
      </c>
    </row>
    <row r="1484" spans="1:5" ht="15" customHeight="1" x14ac:dyDescent="0.25">
      <c r="A1484" s="13" t="s">
        <v>1527</v>
      </c>
      <c r="B1484" s="13" t="s">
        <v>3862</v>
      </c>
      <c r="C1484" s="11" t="s">
        <v>6053</v>
      </c>
      <c r="D1484" s="11" t="s">
        <v>7111</v>
      </c>
      <c r="E1484" s="11" t="s">
        <v>7779</v>
      </c>
    </row>
    <row r="1485" spans="1:5" ht="15" customHeight="1" x14ac:dyDescent="0.25">
      <c r="A1485" s="13" t="s">
        <v>1528</v>
      </c>
      <c r="B1485" s="13" t="s">
        <v>3863</v>
      </c>
      <c r="C1485" s="11" t="s">
        <v>6054</v>
      </c>
      <c r="D1485" s="11" t="s">
        <v>6775</v>
      </c>
      <c r="E1485" s="11" t="s">
        <v>7746</v>
      </c>
    </row>
    <row r="1486" spans="1:5" ht="15" customHeight="1" x14ac:dyDescent="0.25">
      <c r="A1486" s="13" t="s">
        <v>1529</v>
      </c>
      <c r="B1486" s="13" t="s">
        <v>3864</v>
      </c>
      <c r="C1486" s="11" t="s">
        <v>6055</v>
      </c>
      <c r="D1486" s="11" t="s">
        <v>6811</v>
      </c>
      <c r="E1486" s="11" t="s">
        <v>7763</v>
      </c>
    </row>
    <row r="1487" spans="1:5" ht="15" customHeight="1" x14ac:dyDescent="0.25">
      <c r="A1487" s="13" t="s">
        <v>1530</v>
      </c>
      <c r="B1487" s="13" t="s">
        <v>3865</v>
      </c>
      <c r="C1487" s="11" t="s">
        <v>6056</v>
      </c>
      <c r="D1487" s="11" t="s">
        <v>7477</v>
      </c>
      <c r="E1487" s="11" t="s">
        <v>7749</v>
      </c>
    </row>
    <row r="1488" spans="1:5" ht="15" customHeight="1" x14ac:dyDescent="0.25">
      <c r="A1488" s="13" t="s">
        <v>1531</v>
      </c>
      <c r="B1488" s="13" t="s">
        <v>3866</v>
      </c>
      <c r="C1488" s="11" t="s">
        <v>6057</v>
      </c>
      <c r="D1488" s="11" t="s">
        <v>7478</v>
      </c>
      <c r="E1488" s="11" t="s">
        <v>7746</v>
      </c>
    </row>
    <row r="1489" spans="1:5" ht="15" customHeight="1" x14ac:dyDescent="0.25">
      <c r="A1489" s="13" t="s">
        <v>1532</v>
      </c>
      <c r="B1489" s="13" t="s">
        <v>3867</v>
      </c>
      <c r="C1489" s="11" t="s">
        <v>5621</v>
      </c>
      <c r="D1489" s="11" t="s">
        <v>6726</v>
      </c>
      <c r="E1489" s="11" t="s">
        <v>7760</v>
      </c>
    </row>
    <row r="1490" spans="1:5" ht="15" customHeight="1" x14ac:dyDescent="0.25">
      <c r="A1490" s="13" t="s">
        <v>1533</v>
      </c>
      <c r="B1490" s="13" t="s">
        <v>3868</v>
      </c>
      <c r="C1490" s="11" t="s">
        <v>6058</v>
      </c>
      <c r="D1490" s="11" t="s">
        <v>7479</v>
      </c>
      <c r="E1490" s="11" t="s">
        <v>7769</v>
      </c>
    </row>
    <row r="1491" spans="1:5" ht="15" customHeight="1" x14ac:dyDescent="0.25">
      <c r="A1491" s="13" t="s">
        <v>1534</v>
      </c>
      <c r="B1491" s="13" t="s">
        <v>3869</v>
      </c>
      <c r="C1491" s="11" t="s">
        <v>6059</v>
      </c>
      <c r="D1491" s="11" t="s">
        <v>6910</v>
      </c>
      <c r="E1491" s="11" t="s">
        <v>7779</v>
      </c>
    </row>
    <row r="1492" spans="1:5" ht="15" customHeight="1" x14ac:dyDescent="0.25">
      <c r="A1492" s="13" t="s">
        <v>1535</v>
      </c>
      <c r="B1492" s="13" t="s">
        <v>3870</v>
      </c>
      <c r="C1492" s="11" t="s">
        <v>6060</v>
      </c>
      <c r="D1492" s="11" t="s">
        <v>7480</v>
      </c>
      <c r="E1492" s="11" t="s">
        <v>7769</v>
      </c>
    </row>
    <row r="1493" spans="1:5" ht="15" customHeight="1" x14ac:dyDescent="0.25">
      <c r="A1493" s="13" t="s">
        <v>1536</v>
      </c>
      <c r="B1493" s="13" t="s">
        <v>3871</v>
      </c>
      <c r="C1493" s="11" t="s">
        <v>6061</v>
      </c>
      <c r="D1493" s="11" t="s">
        <v>7481</v>
      </c>
      <c r="E1493" s="11" t="s">
        <v>7803</v>
      </c>
    </row>
    <row r="1494" spans="1:5" ht="15" customHeight="1" x14ac:dyDescent="0.25">
      <c r="A1494" s="13" t="s">
        <v>1537</v>
      </c>
      <c r="B1494" s="13" t="s">
        <v>3872</v>
      </c>
      <c r="C1494" s="11" t="s">
        <v>6062</v>
      </c>
      <c r="D1494" s="11" t="s">
        <v>7482</v>
      </c>
      <c r="E1494" s="11" t="s">
        <v>7746</v>
      </c>
    </row>
    <row r="1495" spans="1:5" ht="15" customHeight="1" x14ac:dyDescent="0.25">
      <c r="A1495" s="13" t="s">
        <v>1538</v>
      </c>
      <c r="B1495" s="13" t="s">
        <v>3873</v>
      </c>
      <c r="C1495" s="11" t="s">
        <v>6063</v>
      </c>
      <c r="D1495" s="11" t="s">
        <v>6824</v>
      </c>
      <c r="E1495" s="11" t="s">
        <v>7769</v>
      </c>
    </row>
    <row r="1496" spans="1:5" ht="15" customHeight="1" x14ac:dyDescent="0.25">
      <c r="A1496" s="13" t="s">
        <v>1539</v>
      </c>
      <c r="B1496" s="13" t="s">
        <v>3874</v>
      </c>
      <c r="C1496" s="11" t="s">
        <v>6064</v>
      </c>
      <c r="D1496" s="11" t="s">
        <v>7483</v>
      </c>
      <c r="E1496" s="11" t="s">
        <v>7751</v>
      </c>
    </row>
    <row r="1497" spans="1:5" ht="15" customHeight="1" x14ac:dyDescent="0.25">
      <c r="A1497" s="13" t="s">
        <v>1540</v>
      </c>
      <c r="B1497" s="13" t="s">
        <v>3875</v>
      </c>
      <c r="C1497" s="11" t="s">
        <v>6065</v>
      </c>
      <c r="D1497" s="11" t="s">
        <v>7484</v>
      </c>
      <c r="E1497" s="11" t="s">
        <v>7746</v>
      </c>
    </row>
    <row r="1498" spans="1:5" ht="15" customHeight="1" x14ac:dyDescent="0.25">
      <c r="A1498" s="13" t="s">
        <v>1541</v>
      </c>
      <c r="B1498" s="13" t="s">
        <v>3876</v>
      </c>
      <c r="C1498" s="11" t="s">
        <v>6066</v>
      </c>
      <c r="D1498" s="11" t="s">
        <v>6982</v>
      </c>
      <c r="E1498" s="11" t="s">
        <v>7816</v>
      </c>
    </row>
    <row r="1499" spans="1:5" ht="15" customHeight="1" x14ac:dyDescent="0.25">
      <c r="A1499" s="13" t="s">
        <v>1542</v>
      </c>
      <c r="B1499" s="13" t="s">
        <v>3877</v>
      </c>
      <c r="C1499" s="11" t="s">
        <v>6067</v>
      </c>
      <c r="D1499" s="11" t="s">
        <v>6804</v>
      </c>
      <c r="E1499" s="11" t="s">
        <v>7746</v>
      </c>
    </row>
    <row r="1500" spans="1:5" ht="15" customHeight="1" x14ac:dyDescent="0.25">
      <c r="A1500" s="13" t="s">
        <v>1543</v>
      </c>
      <c r="B1500" s="13" t="s">
        <v>3878</v>
      </c>
      <c r="C1500" s="11" t="s">
        <v>6068</v>
      </c>
      <c r="D1500" s="11" t="s">
        <v>7485</v>
      </c>
      <c r="E1500" s="11" t="s">
        <v>7746</v>
      </c>
    </row>
    <row r="1501" spans="1:5" ht="15" customHeight="1" x14ac:dyDescent="0.25">
      <c r="A1501" s="13" t="s">
        <v>1544</v>
      </c>
      <c r="B1501" s="13" t="s">
        <v>3879</v>
      </c>
      <c r="C1501" s="11" t="s">
        <v>6069</v>
      </c>
      <c r="D1501" s="11" t="s">
        <v>6822</v>
      </c>
      <c r="E1501" s="11" t="s">
        <v>7759</v>
      </c>
    </row>
    <row r="1502" spans="1:5" ht="15" customHeight="1" x14ac:dyDescent="0.25">
      <c r="A1502" s="13" t="s">
        <v>1545</v>
      </c>
      <c r="B1502" s="13" t="s">
        <v>3880</v>
      </c>
      <c r="C1502" s="11" t="s">
        <v>6070</v>
      </c>
      <c r="D1502" s="11" t="s">
        <v>7486</v>
      </c>
      <c r="E1502" s="11" t="s">
        <v>7760</v>
      </c>
    </row>
    <row r="1503" spans="1:5" ht="15" customHeight="1" x14ac:dyDescent="0.25">
      <c r="A1503" s="13" t="s">
        <v>1546</v>
      </c>
      <c r="B1503" s="13" t="s">
        <v>3881</v>
      </c>
      <c r="C1503" s="11" t="s">
        <v>6071</v>
      </c>
      <c r="D1503" s="11" t="s">
        <v>7132</v>
      </c>
      <c r="E1503" s="11" t="s">
        <v>7746</v>
      </c>
    </row>
    <row r="1504" spans="1:5" ht="15" customHeight="1" x14ac:dyDescent="0.25">
      <c r="A1504" s="13" t="s">
        <v>1547</v>
      </c>
      <c r="B1504" s="13" t="s">
        <v>3882</v>
      </c>
      <c r="C1504" s="11" t="s">
        <v>6072</v>
      </c>
      <c r="D1504" s="11" t="s">
        <v>6960</v>
      </c>
      <c r="E1504" s="11" t="s">
        <v>7771</v>
      </c>
    </row>
    <row r="1505" spans="1:5" ht="15" customHeight="1" x14ac:dyDescent="0.25">
      <c r="A1505" s="13" t="s">
        <v>1548</v>
      </c>
      <c r="B1505" s="13" t="s">
        <v>3883</v>
      </c>
      <c r="C1505" s="11" t="s">
        <v>5555</v>
      </c>
      <c r="D1505" s="11" t="s">
        <v>7111</v>
      </c>
      <c r="E1505" s="11" t="s">
        <v>7754</v>
      </c>
    </row>
    <row r="1506" spans="1:5" ht="15" customHeight="1" x14ac:dyDescent="0.25">
      <c r="A1506" s="13" t="s">
        <v>1549</v>
      </c>
      <c r="B1506" s="13" t="s">
        <v>3884</v>
      </c>
      <c r="C1506" s="11" t="s">
        <v>6073</v>
      </c>
      <c r="D1506" s="11" t="s">
        <v>7293</v>
      </c>
      <c r="E1506" s="11" t="s">
        <v>7773</v>
      </c>
    </row>
    <row r="1507" spans="1:5" ht="15" customHeight="1" x14ac:dyDescent="0.25">
      <c r="A1507" s="13" t="s">
        <v>1550</v>
      </c>
      <c r="B1507" s="13" t="s">
        <v>3885</v>
      </c>
      <c r="C1507" s="11" t="s">
        <v>6074</v>
      </c>
      <c r="D1507" s="11" t="s">
        <v>7487</v>
      </c>
      <c r="E1507" s="11" t="s">
        <v>7769</v>
      </c>
    </row>
    <row r="1508" spans="1:5" ht="15" customHeight="1" x14ac:dyDescent="0.25">
      <c r="A1508" s="13" t="s">
        <v>1551</v>
      </c>
      <c r="B1508" s="13" t="s">
        <v>3886</v>
      </c>
      <c r="C1508" s="11" t="s">
        <v>6075</v>
      </c>
      <c r="D1508" s="11" t="s">
        <v>7111</v>
      </c>
      <c r="E1508" s="11" t="s">
        <v>7775</v>
      </c>
    </row>
    <row r="1509" spans="1:5" ht="15" customHeight="1" x14ac:dyDescent="0.25">
      <c r="A1509" s="13" t="s">
        <v>1552</v>
      </c>
      <c r="B1509" s="13" t="s">
        <v>3887</v>
      </c>
      <c r="C1509" s="11" t="s">
        <v>5482</v>
      </c>
      <c r="D1509" s="11" t="s">
        <v>7488</v>
      </c>
      <c r="E1509" s="11" t="s">
        <v>7760</v>
      </c>
    </row>
    <row r="1510" spans="1:5" ht="15" customHeight="1" x14ac:dyDescent="0.25">
      <c r="A1510" s="13" t="s">
        <v>1553</v>
      </c>
      <c r="B1510" s="13" t="s">
        <v>3888</v>
      </c>
      <c r="C1510" s="11" t="s">
        <v>4879</v>
      </c>
      <c r="D1510" s="11" t="s">
        <v>6872</v>
      </c>
      <c r="E1510" s="11" t="s">
        <v>7746</v>
      </c>
    </row>
    <row r="1511" spans="1:5" ht="15" customHeight="1" x14ac:dyDescent="0.25">
      <c r="A1511" s="13" t="s">
        <v>1554</v>
      </c>
      <c r="B1511" s="13" t="s">
        <v>3889</v>
      </c>
      <c r="C1511" s="11" t="s">
        <v>6076</v>
      </c>
      <c r="D1511" s="11" t="s">
        <v>7152</v>
      </c>
      <c r="E1511" s="11" t="s">
        <v>7769</v>
      </c>
    </row>
    <row r="1512" spans="1:5" ht="15" customHeight="1" x14ac:dyDescent="0.25">
      <c r="A1512" s="13" t="s">
        <v>1555</v>
      </c>
      <c r="B1512" s="13" t="s">
        <v>3890</v>
      </c>
      <c r="C1512" s="11" t="s">
        <v>6077</v>
      </c>
      <c r="D1512" s="11" t="s">
        <v>6720</v>
      </c>
      <c r="E1512" s="11" t="s">
        <v>7746</v>
      </c>
    </row>
    <row r="1513" spans="1:5" ht="15" customHeight="1" x14ac:dyDescent="0.25">
      <c r="A1513" s="13" t="s">
        <v>1556</v>
      </c>
      <c r="B1513" s="13" t="s">
        <v>3891</v>
      </c>
      <c r="C1513" s="11" t="s">
        <v>6078</v>
      </c>
      <c r="D1513" s="11" t="s">
        <v>6916</v>
      </c>
      <c r="E1513" s="11" t="s">
        <v>7746</v>
      </c>
    </row>
    <row r="1514" spans="1:5" ht="15" customHeight="1" x14ac:dyDescent="0.25">
      <c r="A1514" s="13" t="s">
        <v>1557</v>
      </c>
      <c r="B1514" s="13" t="s">
        <v>3892</v>
      </c>
      <c r="C1514" s="11" t="s">
        <v>6079</v>
      </c>
      <c r="D1514" s="11" t="s">
        <v>7489</v>
      </c>
      <c r="E1514" s="11" t="s">
        <v>7746</v>
      </c>
    </row>
    <row r="1515" spans="1:5" ht="15" customHeight="1" x14ac:dyDescent="0.25">
      <c r="A1515" s="13" t="s">
        <v>1558</v>
      </c>
      <c r="B1515" s="13" t="s">
        <v>3893</v>
      </c>
      <c r="C1515" s="11" t="s">
        <v>6080</v>
      </c>
      <c r="D1515" s="11" t="s">
        <v>7490</v>
      </c>
      <c r="E1515" s="11" t="s">
        <v>7746</v>
      </c>
    </row>
    <row r="1516" spans="1:5" ht="15" customHeight="1" x14ac:dyDescent="0.25">
      <c r="A1516" s="13" t="s">
        <v>1559</v>
      </c>
      <c r="B1516" s="13" t="s">
        <v>3894</v>
      </c>
      <c r="C1516" s="11" t="s">
        <v>6081</v>
      </c>
      <c r="D1516" s="11" t="s">
        <v>6720</v>
      </c>
      <c r="E1516" s="11" t="s">
        <v>7746</v>
      </c>
    </row>
    <row r="1517" spans="1:5" ht="15" customHeight="1" x14ac:dyDescent="0.25">
      <c r="A1517" s="13" t="s">
        <v>1560</v>
      </c>
      <c r="B1517" s="13" t="s">
        <v>3895</v>
      </c>
      <c r="C1517" s="11" t="s">
        <v>6082</v>
      </c>
      <c r="D1517" s="11" t="s">
        <v>7371</v>
      </c>
      <c r="E1517" s="11" t="s">
        <v>7746</v>
      </c>
    </row>
    <row r="1518" spans="1:5" ht="15" customHeight="1" x14ac:dyDescent="0.25">
      <c r="A1518" s="13" t="s">
        <v>1561</v>
      </c>
      <c r="B1518" s="13" t="s">
        <v>3896</v>
      </c>
      <c r="C1518" s="11" t="s">
        <v>6083</v>
      </c>
      <c r="D1518" s="11" t="s">
        <v>7491</v>
      </c>
      <c r="E1518" s="11" t="s">
        <v>7746</v>
      </c>
    </row>
    <row r="1519" spans="1:5" ht="15" customHeight="1" x14ac:dyDescent="0.25">
      <c r="A1519" s="13" t="s">
        <v>1562</v>
      </c>
      <c r="B1519" s="13" t="s">
        <v>3897</v>
      </c>
      <c r="C1519" s="11" t="s">
        <v>6084</v>
      </c>
      <c r="D1519" s="11" t="s">
        <v>7025</v>
      </c>
      <c r="E1519" s="11" t="s">
        <v>7746</v>
      </c>
    </row>
    <row r="1520" spans="1:5" ht="15" customHeight="1" x14ac:dyDescent="0.25">
      <c r="A1520" s="13" t="s">
        <v>1563</v>
      </c>
      <c r="B1520" s="13" t="s">
        <v>3898</v>
      </c>
      <c r="C1520" s="11" t="s">
        <v>6085</v>
      </c>
      <c r="D1520" s="11" t="s">
        <v>7492</v>
      </c>
      <c r="E1520" s="11" t="s">
        <v>7754</v>
      </c>
    </row>
    <row r="1521" spans="1:5" ht="15" customHeight="1" x14ac:dyDescent="0.25">
      <c r="A1521" s="13" t="s">
        <v>1564</v>
      </c>
      <c r="B1521" s="13" t="s">
        <v>3899</v>
      </c>
      <c r="C1521" s="11" t="s">
        <v>6086</v>
      </c>
      <c r="D1521" s="11" t="s">
        <v>6954</v>
      </c>
      <c r="E1521" s="11" t="s">
        <v>7774</v>
      </c>
    </row>
    <row r="1522" spans="1:5" ht="15" customHeight="1" x14ac:dyDescent="0.25">
      <c r="A1522" s="13" t="s">
        <v>1565</v>
      </c>
      <c r="B1522" s="13" t="s">
        <v>3900</v>
      </c>
      <c r="C1522" s="11" t="s">
        <v>6087</v>
      </c>
      <c r="D1522" s="11" t="s">
        <v>7092</v>
      </c>
      <c r="E1522" s="11" t="s">
        <v>7758</v>
      </c>
    </row>
    <row r="1523" spans="1:5" ht="15" customHeight="1" x14ac:dyDescent="0.25">
      <c r="A1523" s="13" t="s">
        <v>1566</v>
      </c>
      <c r="B1523" s="13" t="s">
        <v>3901</v>
      </c>
      <c r="C1523" s="11" t="s">
        <v>6088</v>
      </c>
      <c r="D1523" s="11" t="s">
        <v>7014</v>
      </c>
      <c r="E1523" s="11" t="s">
        <v>7746</v>
      </c>
    </row>
    <row r="1524" spans="1:5" ht="15" customHeight="1" x14ac:dyDescent="0.25">
      <c r="A1524" s="13" t="s">
        <v>1567</v>
      </c>
      <c r="B1524" s="13" t="s">
        <v>3902</v>
      </c>
      <c r="C1524" s="11" t="s">
        <v>6089</v>
      </c>
      <c r="D1524" s="11" t="s">
        <v>7472</v>
      </c>
      <c r="E1524" s="11" t="s">
        <v>7748</v>
      </c>
    </row>
    <row r="1525" spans="1:5" ht="15" customHeight="1" x14ac:dyDescent="0.25">
      <c r="A1525" s="13" t="s">
        <v>1568</v>
      </c>
      <c r="B1525" s="13" t="s">
        <v>3903</v>
      </c>
      <c r="C1525" s="11" t="s">
        <v>6090</v>
      </c>
      <c r="D1525" s="11" t="s">
        <v>6766</v>
      </c>
      <c r="E1525" s="11" t="s">
        <v>7746</v>
      </c>
    </row>
    <row r="1526" spans="1:5" ht="15" customHeight="1" x14ac:dyDescent="0.25">
      <c r="A1526" s="13" t="s">
        <v>1569</v>
      </c>
      <c r="B1526" s="13" t="s">
        <v>3904</v>
      </c>
      <c r="C1526" s="11" t="s">
        <v>5531</v>
      </c>
      <c r="D1526" s="11" t="s">
        <v>6915</v>
      </c>
      <c r="E1526" s="11" t="s">
        <v>7752</v>
      </c>
    </row>
    <row r="1527" spans="1:5" ht="15" customHeight="1" x14ac:dyDescent="0.25">
      <c r="A1527" s="13" t="s">
        <v>1570</v>
      </c>
      <c r="B1527" s="13" t="s">
        <v>3905</v>
      </c>
      <c r="C1527" s="11" t="s">
        <v>6091</v>
      </c>
      <c r="D1527" s="11" t="s">
        <v>7036</v>
      </c>
      <c r="E1527" s="11" t="s">
        <v>7746</v>
      </c>
    </row>
    <row r="1528" spans="1:5" ht="15" customHeight="1" x14ac:dyDescent="0.25">
      <c r="A1528" s="13" t="s">
        <v>1571</v>
      </c>
      <c r="B1528" s="13" t="s">
        <v>3906</v>
      </c>
      <c r="C1528" s="11" t="s">
        <v>6092</v>
      </c>
      <c r="D1528" s="11" t="s">
        <v>7493</v>
      </c>
      <c r="E1528" s="11" t="s">
        <v>7746</v>
      </c>
    </row>
    <row r="1529" spans="1:5" ht="15" customHeight="1" x14ac:dyDescent="0.25">
      <c r="A1529" s="13" t="s">
        <v>1572</v>
      </c>
      <c r="B1529" s="13" t="s">
        <v>3907</v>
      </c>
      <c r="C1529" s="11" t="s">
        <v>6093</v>
      </c>
      <c r="D1529" s="11" t="s">
        <v>6773</v>
      </c>
      <c r="E1529" s="11" t="s">
        <v>7751</v>
      </c>
    </row>
    <row r="1530" spans="1:5" ht="15" customHeight="1" x14ac:dyDescent="0.25">
      <c r="A1530" s="13" t="s">
        <v>1573</v>
      </c>
      <c r="B1530" s="13" t="s">
        <v>3908</v>
      </c>
      <c r="C1530" s="11" t="s">
        <v>6094</v>
      </c>
      <c r="D1530" s="11" t="s">
        <v>7309</v>
      </c>
      <c r="E1530" s="11" t="s">
        <v>7752</v>
      </c>
    </row>
    <row r="1531" spans="1:5" ht="15" customHeight="1" x14ac:dyDescent="0.25">
      <c r="A1531" s="13" t="s">
        <v>1574</v>
      </c>
      <c r="B1531" s="13" t="s">
        <v>3909</v>
      </c>
      <c r="C1531" s="11" t="s">
        <v>5001</v>
      </c>
      <c r="D1531" s="11" t="s">
        <v>6791</v>
      </c>
      <c r="E1531" s="11" t="s">
        <v>7746</v>
      </c>
    </row>
    <row r="1532" spans="1:5" ht="15" customHeight="1" x14ac:dyDescent="0.25">
      <c r="A1532" s="13" t="s">
        <v>1575</v>
      </c>
      <c r="B1532" s="13" t="s">
        <v>3910</v>
      </c>
      <c r="C1532" s="11" t="s">
        <v>6095</v>
      </c>
      <c r="D1532" s="11" t="s">
        <v>6741</v>
      </c>
      <c r="E1532" s="11" t="s">
        <v>7751</v>
      </c>
    </row>
    <row r="1533" spans="1:5" ht="15" customHeight="1" x14ac:dyDescent="0.25">
      <c r="A1533" s="13" t="s">
        <v>1576</v>
      </c>
      <c r="B1533" s="13" t="s">
        <v>3911</v>
      </c>
      <c r="C1533" s="11" t="s">
        <v>6096</v>
      </c>
      <c r="D1533" s="11" t="s">
        <v>6876</v>
      </c>
      <c r="E1533" s="11" t="s">
        <v>7746</v>
      </c>
    </row>
    <row r="1534" spans="1:5" ht="15" customHeight="1" x14ac:dyDescent="0.25">
      <c r="A1534" s="13" t="s">
        <v>1577</v>
      </c>
      <c r="B1534" s="13" t="s">
        <v>3912</v>
      </c>
      <c r="C1534" s="11" t="s">
        <v>6097</v>
      </c>
      <c r="D1534" s="11" t="s">
        <v>6997</v>
      </c>
      <c r="E1534" s="11" t="s">
        <v>7746</v>
      </c>
    </row>
    <row r="1535" spans="1:5" ht="15" customHeight="1" x14ac:dyDescent="0.25">
      <c r="A1535" s="13" t="s">
        <v>1578</v>
      </c>
      <c r="B1535" s="13" t="s">
        <v>3913</v>
      </c>
      <c r="C1535" s="11" t="s">
        <v>6098</v>
      </c>
      <c r="D1535" s="11" t="s">
        <v>6795</v>
      </c>
      <c r="E1535" s="11" t="s">
        <v>7746</v>
      </c>
    </row>
    <row r="1536" spans="1:5" ht="15" customHeight="1" x14ac:dyDescent="0.25">
      <c r="A1536" s="13" t="s">
        <v>1579</v>
      </c>
      <c r="B1536" s="13" t="s">
        <v>3914</v>
      </c>
      <c r="C1536" s="11" t="s">
        <v>6099</v>
      </c>
      <c r="D1536" s="11" t="s">
        <v>6744</v>
      </c>
      <c r="E1536" s="11" t="s">
        <v>7746</v>
      </c>
    </row>
    <row r="1537" spans="1:5" ht="15" customHeight="1" x14ac:dyDescent="0.25">
      <c r="A1537" s="13" t="s">
        <v>1580</v>
      </c>
      <c r="B1537" s="13" t="s">
        <v>3915</v>
      </c>
      <c r="C1537" s="11" t="s">
        <v>6100</v>
      </c>
      <c r="D1537" s="11" t="s">
        <v>6753</v>
      </c>
      <c r="E1537" s="11" t="s">
        <v>7746</v>
      </c>
    </row>
    <row r="1538" spans="1:5" ht="15" customHeight="1" x14ac:dyDescent="0.25">
      <c r="A1538" s="13" t="s">
        <v>1581</v>
      </c>
      <c r="B1538" s="13" t="s">
        <v>3916</v>
      </c>
      <c r="C1538" s="11" t="s">
        <v>6101</v>
      </c>
      <c r="D1538" s="11" t="s">
        <v>7435</v>
      </c>
      <c r="E1538" s="11" t="s">
        <v>7777</v>
      </c>
    </row>
    <row r="1539" spans="1:5" ht="15" customHeight="1" x14ac:dyDescent="0.25">
      <c r="A1539" s="13" t="s">
        <v>1582</v>
      </c>
      <c r="B1539" s="13" t="s">
        <v>3917</v>
      </c>
      <c r="C1539" s="11" t="s">
        <v>6102</v>
      </c>
      <c r="D1539" s="11" t="s">
        <v>6895</v>
      </c>
      <c r="E1539" s="11" t="s">
        <v>7746</v>
      </c>
    </row>
    <row r="1540" spans="1:5" ht="15" customHeight="1" x14ac:dyDescent="0.25">
      <c r="A1540" s="13" t="s">
        <v>1583</v>
      </c>
      <c r="B1540" s="13" t="s">
        <v>3918</v>
      </c>
      <c r="C1540" s="11" t="s">
        <v>6103</v>
      </c>
      <c r="D1540" s="11" t="s">
        <v>6867</v>
      </c>
      <c r="E1540" s="11" t="s">
        <v>7754</v>
      </c>
    </row>
    <row r="1541" spans="1:5" ht="15" customHeight="1" x14ac:dyDescent="0.25">
      <c r="A1541" s="13" t="s">
        <v>1584</v>
      </c>
      <c r="B1541" s="13" t="s">
        <v>3919</v>
      </c>
      <c r="C1541" s="11" t="s">
        <v>6104</v>
      </c>
      <c r="D1541" s="11" t="s">
        <v>7494</v>
      </c>
      <c r="E1541" s="11" t="s">
        <v>7746</v>
      </c>
    </row>
    <row r="1542" spans="1:5" ht="15" customHeight="1" x14ac:dyDescent="0.25">
      <c r="A1542" s="13" t="s">
        <v>1585</v>
      </c>
      <c r="B1542" s="13" t="s">
        <v>3920</v>
      </c>
      <c r="C1542" s="11" t="s">
        <v>6105</v>
      </c>
      <c r="D1542" s="11" t="s">
        <v>7025</v>
      </c>
      <c r="E1542" s="11" t="s">
        <v>7769</v>
      </c>
    </row>
    <row r="1543" spans="1:5" ht="15" customHeight="1" x14ac:dyDescent="0.25">
      <c r="A1543" s="13" t="s">
        <v>1586</v>
      </c>
      <c r="B1543" s="13" t="s">
        <v>3921</v>
      </c>
      <c r="C1543" s="11" t="s">
        <v>6106</v>
      </c>
      <c r="D1543" s="11" t="s">
        <v>7495</v>
      </c>
      <c r="E1543" s="11" t="s">
        <v>7758</v>
      </c>
    </row>
    <row r="1544" spans="1:5" ht="15" customHeight="1" x14ac:dyDescent="0.25">
      <c r="A1544" s="13" t="s">
        <v>1587</v>
      </c>
      <c r="B1544" s="13" t="s">
        <v>3922</v>
      </c>
      <c r="C1544" s="11" t="s">
        <v>6107</v>
      </c>
      <c r="D1544" s="11" t="s">
        <v>6753</v>
      </c>
      <c r="E1544" s="11" t="s">
        <v>7746</v>
      </c>
    </row>
    <row r="1545" spans="1:5" ht="15" customHeight="1" x14ac:dyDescent="0.25">
      <c r="A1545" s="13" t="s">
        <v>1588</v>
      </c>
      <c r="B1545" s="13" t="s">
        <v>3923</v>
      </c>
      <c r="C1545" s="11" t="s">
        <v>6108</v>
      </c>
      <c r="D1545" s="11" t="s">
        <v>7465</v>
      </c>
      <c r="E1545" s="11" t="s">
        <v>7746</v>
      </c>
    </row>
    <row r="1546" spans="1:5" ht="15" customHeight="1" x14ac:dyDescent="0.25">
      <c r="A1546" s="13" t="s">
        <v>1589</v>
      </c>
      <c r="B1546" s="13" t="s">
        <v>3924</v>
      </c>
      <c r="C1546" s="11" t="s">
        <v>6109</v>
      </c>
      <c r="D1546" s="11" t="s">
        <v>7496</v>
      </c>
      <c r="E1546" s="11" t="s">
        <v>7746</v>
      </c>
    </row>
    <row r="1547" spans="1:5" ht="15" customHeight="1" x14ac:dyDescent="0.25">
      <c r="A1547" s="13" t="s">
        <v>1590</v>
      </c>
      <c r="B1547" s="13" t="s">
        <v>3925</v>
      </c>
      <c r="C1547" s="11" t="s">
        <v>6110</v>
      </c>
      <c r="D1547" s="11" t="s">
        <v>6870</v>
      </c>
      <c r="E1547" s="11" t="s">
        <v>7765</v>
      </c>
    </row>
    <row r="1548" spans="1:5" ht="15" customHeight="1" x14ac:dyDescent="0.25">
      <c r="A1548" s="13" t="s">
        <v>1591</v>
      </c>
      <c r="B1548" s="13" t="s">
        <v>3926</v>
      </c>
      <c r="C1548" s="11" t="s">
        <v>6111</v>
      </c>
      <c r="D1548" s="11" t="s">
        <v>7094</v>
      </c>
      <c r="E1548" s="11" t="s">
        <v>7759</v>
      </c>
    </row>
    <row r="1549" spans="1:5" ht="15" customHeight="1" x14ac:dyDescent="0.25">
      <c r="A1549" s="13" t="s">
        <v>1592</v>
      </c>
      <c r="B1549" s="13" t="s">
        <v>3927</v>
      </c>
      <c r="C1549" s="11" t="s">
        <v>6112</v>
      </c>
      <c r="D1549" s="11" t="s">
        <v>7054</v>
      </c>
      <c r="E1549" s="11" t="s">
        <v>7752</v>
      </c>
    </row>
    <row r="1550" spans="1:5" ht="15" customHeight="1" x14ac:dyDescent="0.25">
      <c r="A1550" s="13" t="s">
        <v>1593</v>
      </c>
      <c r="B1550" s="13" t="s">
        <v>3928</v>
      </c>
      <c r="C1550" s="11" t="s">
        <v>6113</v>
      </c>
      <c r="D1550" s="11" t="s">
        <v>6761</v>
      </c>
      <c r="E1550" s="11" t="s">
        <v>7817</v>
      </c>
    </row>
    <row r="1551" spans="1:5" ht="15" customHeight="1" x14ac:dyDescent="0.25">
      <c r="A1551" s="13" t="s">
        <v>1594</v>
      </c>
      <c r="B1551" s="13" t="s">
        <v>3929</v>
      </c>
      <c r="C1551" s="11" t="s">
        <v>6114</v>
      </c>
      <c r="D1551" s="11" t="s">
        <v>6746</v>
      </c>
      <c r="E1551" s="11" t="s">
        <v>7756</v>
      </c>
    </row>
    <row r="1552" spans="1:5" ht="15" customHeight="1" x14ac:dyDescent="0.25">
      <c r="A1552" s="13" t="s">
        <v>1595</v>
      </c>
      <c r="B1552" s="13" t="s">
        <v>3930</v>
      </c>
      <c r="C1552" s="11" t="s">
        <v>6115</v>
      </c>
      <c r="D1552" s="11" t="s">
        <v>7497</v>
      </c>
      <c r="E1552" s="11" t="s">
        <v>7746</v>
      </c>
    </row>
    <row r="1553" spans="1:5" ht="15" customHeight="1" x14ac:dyDescent="0.25">
      <c r="A1553" s="13" t="s">
        <v>1596</v>
      </c>
      <c r="B1553" s="13" t="s">
        <v>3931</v>
      </c>
      <c r="C1553" s="11" t="s">
        <v>5864</v>
      </c>
      <c r="D1553" s="11" t="s">
        <v>7035</v>
      </c>
      <c r="E1553" s="11" t="s">
        <v>7746</v>
      </c>
    </row>
    <row r="1554" spans="1:5" ht="15" customHeight="1" x14ac:dyDescent="0.25">
      <c r="A1554" s="13" t="s">
        <v>1597</v>
      </c>
      <c r="B1554" s="13" t="s">
        <v>3932</v>
      </c>
      <c r="C1554" s="11" t="s">
        <v>6116</v>
      </c>
      <c r="D1554" s="11" t="s">
        <v>6769</v>
      </c>
      <c r="E1554" s="11" t="s">
        <v>7759</v>
      </c>
    </row>
    <row r="1555" spans="1:5" ht="15" customHeight="1" x14ac:dyDescent="0.25">
      <c r="A1555" s="13" t="s">
        <v>1598</v>
      </c>
      <c r="B1555" s="13" t="s">
        <v>3933</v>
      </c>
      <c r="C1555" s="11" t="s">
        <v>6117</v>
      </c>
      <c r="D1555" s="11" t="s">
        <v>7498</v>
      </c>
      <c r="E1555" s="11" t="s">
        <v>7746</v>
      </c>
    </row>
    <row r="1556" spans="1:5" ht="15" customHeight="1" x14ac:dyDescent="0.25">
      <c r="A1556" s="13" t="s">
        <v>1599</v>
      </c>
      <c r="B1556" s="13" t="s">
        <v>3934</v>
      </c>
      <c r="C1556" s="11" t="s">
        <v>6118</v>
      </c>
      <c r="D1556" s="11" t="s">
        <v>6874</v>
      </c>
      <c r="E1556" s="11" t="s">
        <v>7746</v>
      </c>
    </row>
    <row r="1557" spans="1:5" ht="15" customHeight="1" x14ac:dyDescent="0.25">
      <c r="A1557" s="13" t="s">
        <v>1600</v>
      </c>
      <c r="B1557" s="13" t="s">
        <v>3935</v>
      </c>
      <c r="C1557" s="11" t="s">
        <v>5716</v>
      </c>
      <c r="D1557" s="11" t="s">
        <v>6906</v>
      </c>
      <c r="E1557" s="11" t="s">
        <v>7818</v>
      </c>
    </row>
    <row r="1558" spans="1:5" ht="15" customHeight="1" x14ac:dyDescent="0.25">
      <c r="A1558" s="13" t="s">
        <v>1601</v>
      </c>
      <c r="B1558" s="13" t="s">
        <v>3936</v>
      </c>
      <c r="C1558" s="11" t="s">
        <v>6119</v>
      </c>
      <c r="D1558" s="11" t="s">
        <v>7499</v>
      </c>
      <c r="E1558" s="11" t="s">
        <v>7769</v>
      </c>
    </row>
    <row r="1559" spans="1:5" ht="15" customHeight="1" x14ac:dyDescent="0.25">
      <c r="A1559" s="13" t="s">
        <v>1602</v>
      </c>
      <c r="B1559" s="13" t="s">
        <v>3937</v>
      </c>
      <c r="C1559" s="11" t="s">
        <v>6120</v>
      </c>
      <c r="D1559" s="11" t="s">
        <v>6719</v>
      </c>
      <c r="E1559" s="11" t="s">
        <v>7769</v>
      </c>
    </row>
    <row r="1560" spans="1:5" ht="15" customHeight="1" x14ac:dyDescent="0.25">
      <c r="A1560" s="13" t="s">
        <v>1603</v>
      </c>
      <c r="B1560" s="13" t="s">
        <v>3938</v>
      </c>
      <c r="C1560" s="11" t="s">
        <v>6121</v>
      </c>
      <c r="D1560" s="11" t="s">
        <v>7500</v>
      </c>
      <c r="E1560" s="11" t="s">
        <v>7749</v>
      </c>
    </row>
    <row r="1561" spans="1:5" ht="15" customHeight="1" x14ac:dyDescent="0.25">
      <c r="A1561" s="13" t="s">
        <v>1604</v>
      </c>
      <c r="B1561" s="13" t="s">
        <v>3939</v>
      </c>
      <c r="C1561" s="11" t="s">
        <v>6122</v>
      </c>
      <c r="D1561" s="11" t="s">
        <v>7501</v>
      </c>
      <c r="E1561" s="11" t="s">
        <v>7819</v>
      </c>
    </row>
    <row r="1562" spans="1:5" ht="15" customHeight="1" x14ac:dyDescent="0.25">
      <c r="A1562" s="13" t="s">
        <v>1605</v>
      </c>
      <c r="B1562" s="13" t="s">
        <v>3940</v>
      </c>
      <c r="C1562" s="11" t="s">
        <v>6123</v>
      </c>
      <c r="D1562" s="11" t="s">
        <v>6986</v>
      </c>
      <c r="E1562" s="11" t="s">
        <v>7748</v>
      </c>
    </row>
    <row r="1563" spans="1:5" ht="15" customHeight="1" x14ac:dyDescent="0.25">
      <c r="A1563" s="13" t="s">
        <v>1606</v>
      </c>
      <c r="B1563" s="13" t="s">
        <v>3941</v>
      </c>
      <c r="C1563" s="11" t="s">
        <v>6124</v>
      </c>
      <c r="D1563" s="11" t="s">
        <v>6880</v>
      </c>
      <c r="E1563" s="11" t="s">
        <v>7753</v>
      </c>
    </row>
    <row r="1564" spans="1:5" ht="15" customHeight="1" x14ac:dyDescent="0.25">
      <c r="A1564" s="13" t="s">
        <v>1607</v>
      </c>
      <c r="B1564" s="13" t="s">
        <v>3942</v>
      </c>
      <c r="C1564" s="11" t="s">
        <v>6125</v>
      </c>
      <c r="D1564" s="11" t="s">
        <v>6800</v>
      </c>
      <c r="E1564" s="11" t="s">
        <v>7748</v>
      </c>
    </row>
    <row r="1565" spans="1:5" ht="15" customHeight="1" x14ac:dyDescent="0.25">
      <c r="A1565" s="13" t="s">
        <v>1608</v>
      </c>
      <c r="B1565" s="13" t="s">
        <v>3943</v>
      </c>
      <c r="C1565" s="11" t="s">
        <v>5180</v>
      </c>
      <c r="D1565" s="11" t="s">
        <v>6846</v>
      </c>
      <c r="E1565" s="11" t="s">
        <v>7746</v>
      </c>
    </row>
    <row r="1566" spans="1:5" ht="15" customHeight="1" x14ac:dyDescent="0.25">
      <c r="A1566" s="13" t="s">
        <v>1609</v>
      </c>
      <c r="B1566" s="13" t="s">
        <v>3944</v>
      </c>
      <c r="C1566" s="11" t="s">
        <v>5539</v>
      </c>
      <c r="D1566" s="11" t="s">
        <v>6842</v>
      </c>
      <c r="E1566" s="11" t="s">
        <v>7745</v>
      </c>
    </row>
    <row r="1567" spans="1:5" ht="15" customHeight="1" x14ac:dyDescent="0.25">
      <c r="A1567" s="13" t="s">
        <v>1610</v>
      </c>
      <c r="B1567" s="13" t="s">
        <v>3945</v>
      </c>
      <c r="C1567" s="11" t="s">
        <v>6126</v>
      </c>
      <c r="D1567" s="11" t="s">
        <v>7502</v>
      </c>
      <c r="E1567" s="11" t="s">
        <v>7746</v>
      </c>
    </row>
    <row r="1568" spans="1:5" ht="15" customHeight="1" x14ac:dyDescent="0.25">
      <c r="A1568" s="13" t="s">
        <v>1611</v>
      </c>
      <c r="B1568" s="13" t="s">
        <v>3946</v>
      </c>
      <c r="C1568" s="11" t="s">
        <v>6127</v>
      </c>
      <c r="D1568" s="11" t="s">
        <v>6977</v>
      </c>
      <c r="E1568" s="11" t="s">
        <v>7746</v>
      </c>
    </row>
    <row r="1569" spans="1:5" ht="15" customHeight="1" x14ac:dyDescent="0.25">
      <c r="A1569" s="13" t="s">
        <v>1612</v>
      </c>
      <c r="B1569" s="13" t="s">
        <v>3947</v>
      </c>
      <c r="C1569" s="11" t="s">
        <v>5223</v>
      </c>
      <c r="D1569" s="11" t="s">
        <v>7503</v>
      </c>
      <c r="E1569" s="11" t="s">
        <v>7775</v>
      </c>
    </row>
    <row r="1570" spans="1:5" ht="15" customHeight="1" x14ac:dyDescent="0.25">
      <c r="A1570" s="13" t="s">
        <v>1613</v>
      </c>
      <c r="B1570" s="13" t="s">
        <v>3948</v>
      </c>
      <c r="C1570" s="11" t="s">
        <v>6128</v>
      </c>
      <c r="D1570" s="11" t="s">
        <v>7504</v>
      </c>
      <c r="E1570" s="11" t="s">
        <v>7746</v>
      </c>
    </row>
    <row r="1571" spans="1:5" ht="15" customHeight="1" x14ac:dyDescent="0.25">
      <c r="A1571" s="13" t="s">
        <v>1614</v>
      </c>
      <c r="B1571" s="13" t="s">
        <v>3949</v>
      </c>
      <c r="C1571" s="11" t="s">
        <v>6129</v>
      </c>
      <c r="D1571" s="11" t="s">
        <v>7318</v>
      </c>
      <c r="E1571" s="11" t="s">
        <v>7746</v>
      </c>
    </row>
    <row r="1572" spans="1:5" ht="15" customHeight="1" x14ac:dyDescent="0.25">
      <c r="A1572" s="13" t="s">
        <v>1615</v>
      </c>
      <c r="B1572" s="13" t="s">
        <v>3950</v>
      </c>
      <c r="C1572" s="11" t="s">
        <v>6130</v>
      </c>
      <c r="D1572" s="11" t="s">
        <v>6795</v>
      </c>
      <c r="E1572" s="11" t="s">
        <v>7774</v>
      </c>
    </row>
    <row r="1573" spans="1:5" ht="15" customHeight="1" x14ac:dyDescent="0.25">
      <c r="A1573" s="13" t="s">
        <v>1616</v>
      </c>
      <c r="B1573" s="13" t="s">
        <v>3951</v>
      </c>
      <c r="C1573" s="11" t="s">
        <v>5171</v>
      </c>
      <c r="D1573" s="11" t="s">
        <v>7505</v>
      </c>
      <c r="E1573" s="11" t="s">
        <v>7773</v>
      </c>
    </row>
    <row r="1574" spans="1:5" ht="15" customHeight="1" x14ac:dyDescent="0.25">
      <c r="A1574" s="13" t="s">
        <v>1617</v>
      </c>
      <c r="B1574" s="13" t="s">
        <v>3952</v>
      </c>
      <c r="C1574" s="11" t="s">
        <v>6131</v>
      </c>
      <c r="D1574" s="11" t="s">
        <v>7506</v>
      </c>
      <c r="E1574" s="11" t="s">
        <v>7746</v>
      </c>
    </row>
    <row r="1575" spans="1:5" ht="15" customHeight="1" x14ac:dyDescent="0.25">
      <c r="A1575" s="13" t="s">
        <v>1618</v>
      </c>
      <c r="B1575" s="13" t="s">
        <v>3953</v>
      </c>
      <c r="C1575" s="11" t="s">
        <v>6132</v>
      </c>
      <c r="D1575" s="11" t="s">
        <v>7507</v>
      </c>
      <c r="E1575" s="11" t="s">
        <v>7758</v>
      </c>
    </row>
    <row r="1576" spans="1:5" ht="15" customHeight="1" x14ac:dyDescent="0.25">
      <c r="A1576" s="13" t="s">
        <v>1619</v>
      </c>
      <c r="B1576" s="13" t="s">
        <v>3954</v>
      </c>
      <c r="C1576" s="11" t="s">
        <v>6133</v>
      </c>
      <c r="D1576" s="11" t="s">
        <v>6742</v>
      </c>
      <c r="E1576" s="11" t="s">
        <v>7752</v>
      </c>
    </row>
    <row r="1577" spans="1:5" ht="15" customHeight="1" x14ac:dyDescent="0.25">
      <c r="A1577" s="13" t="s">
        <v>1620</v>
      </c>
      <c r="B1577" s="13" t="s">
        <v>3955</v>
      </c>
      <c r="C1577" s="11" t="s">
        <v>5238</v>
      </c>
      <c r="D1577" s="11" t="s">
        <v>7508</v>
      </c>
      <c r="E1577" s="11" t="s">
        <v>7746</v>
      </c>
    </row>
    <row r="1578" spans="1:5" ht="15" customHeight="1" x14ac:dyDescent="0.25">
      <c r="A1578" s="13" t="s">
        <v>1621</v>
      </c>
      <c r="B1578" s="13" t="s">
        <v>3956</v>
      </c>
      <c r="C1578" s="11" t="s">
        <v>6134</v>
      </c>
      <c r="D1578" s="11" t="s">
        <v>6889</v>
      </c>
      <c r="E1578" s="11" t="s">
        <v>7760</v>
      </c>
    </row>
    <row r="1579" spans="1:5" ht="15" customHeight="1" x14ac:dyDescent="0.25">
      <c r="A1579" s="13" t="s">
        <v>1622</v>
      </c>
      <c r="B1579" s="13" t="s">
        <v>3957</v>
      </c>
      <c r="C1579" s="11" t="s">
        <v>6135</v>
      </c>
      <c r="D1579" s="11" t="s">
        <v>7509</v>
      </c>
      <c r="E1579" s="11" t="s">
        <v>7746</v>
      </c>
    </row>
    <row r="1580" spans="1:5" ht="15" customHeight="1" x14ac:dyDescent="0.25">
      <c r="A1580" s="13" t="s">
        <v>1623</v>
      </c>
      <c r="B1580" s="13" t="s">
        <v>3958</v>
      </c>
      <c r="C1580" s="11" t="s">
        <v>5331</v>
      </c>
      <c r="D1580" s="11" t="s">
        <v>7510</v>
      </c>
      <c r="E1580" s="11" t="s">
        <v>7746</v>
      </c>
    </row>
    <row r="1581" spans="1:5" ht="15" customHeight="1" x14ac:dyDescent="0.25">
      <c r="A1581" s="13" t="s">
        <v>1624</v>
      </c>
      <c r="B1581" s="13" t="s">
        <v>3959</v>
      </c>
      <c r="C1581" s="11" t="s">
        <v>6136</v>
      </c>
      <c r="D1581" s="11" t="s">
        <v>6842</v>
      </c>
      <c r="E1581" s="11" t="s">
        <v>7746</v>
      </c>
    </row>
    <row r="1582" spans="1:5" ht="15" customHeight="1" x14ac:dyDescent="0.25">
      <c r="A1582" s="13" t="s">
        <v>1625</v>
      </c>
      <c r="B1582" s="13" t="s">
        <v>3960</v>
      </c>
      <c r="C1582" s="11" t="s">
        <v>6137</v>
      </c>
      <c r="D1582" s="11" t="s">
        <v>6847</v>
      </c>
      <c r="E1582" s="11" t="s">
        <v>7763</v>
      </c>
    </row>
    <row r="1583" spans="1:5" ht="15" customHeight="1" x14ac:dyDescent="0.25">
      <c r="A1583" s="13" t="s">
        <v>1626</v>
      </c>
      <c r="B1583" s="13" t="s">
        <v>3961</v>
      </c>
      <c r="C1583" s="11" t="s">
        <v>5040</v>
      </c>
      <c r="D1583" s="11" t="s">
        <v>6759</v>
      </c>
      <c r="E1583" s="11" t="s">
        <v>7752</v>
      </c>
    </row>
    <row r="1584" spans="1:5" ht="15" customHeight="1" x14ac:dyDescent="0.25">
      <c r="A1584" s="13" t="s">
        <v>1627</v>
      </c>
      <c r="B1584" s="13" t="s">
        <v>3962</v>
      </c>
      <c r="C1584" s="11" t="s">
        <v>6138</v>
      </c>
      <c r="D1584" s="11" t="s">
        <v>7511</v>
      </c>
      <c r="E1584" s="11" t="s">
        <v>7746</v>
      </c>
    </row>
    <row r="1585" spans="1:5" ht="15" customHeight="1" x14ac:dyDescent="0.25">
      <c r="A1585" s="13" t="s">
        <v>1628</v>
      </c>
      <c r="B1585" s="13" t="s">
        <v>3963</v>
      </c>
      <c r="C1585" s="11" t="s">
        <v>6139</v>
      </c>
      <c r="D1585" s="11" t="s">
        <v>7512</v>
      </c>
      <c r="E1585" s="11" t="s">
        <v>7746</v>
      </c>
    </row>
    <row r="1586" spans="1:5" ht="15" customHeight="1" x14ac:dyDescent="0.25">
      <c r="A1586" s="13" t="s">
        <v>1629</v>
      </c>
      <c r="B1586" s="13" t="s">
        <v>3964</v>
      </c>
      <c r="C1586" s="11" t="s">
        <v>6140</v>
      </c>
      <c r="D1586" s="11" t="s">
        <v>7513</v>
      </c>
      <c r="E1586" s="11" t="s">
        <v>7784</v>
      </c>
    </row>
    <row r="1587" spans="1:5" ht="15" customHeight="1" x14ac:dyDescent="0.25">
      <c r="A1587" s="13" t="s">
        <v>1630</v>
      </c>
      <c r="B1587" s="13" t="s">
        <v>3965</v>
      </c>
      <c r="C1587" s="11" t="s">
        <v>6141</v>
      </c>
      <c r="D1587" s="11" t="s">
        <v>7091</v>
      </c>
      <c r="E1587" s="11" t="s">
        <v>7820</v>
      </c>
    </row>
    <row r="1588" spans="1:5" ht="15" customHeight="1" x14ac:dyDescent="0.25">
      <c r="A1588" s="13" t="s">
        <v>1631</v>
      </c>
      <c r="B1588" s="13" t="s">
        <v>3966</v>
      </c>
      <c r="C1588" s="11" t="s">
        <v>6142</v>
      </c>
      <c r="D1588" s="11" t="s">
        <v>7514</v>
      </c>
      <c r="E1588" s="11" t="s">
        <v>7751</v>
      </c>
    </row>
    <row r="1589" spans="1:5" ht="15" customHeight="1" x14ac:dyDescent="0.25">
      <c r="A1589" s="13" t="s">
        <v>1632</v>
      </c>
      <c r="B1589" s="13" t="s">
        <v>3967</v>
      </c>
      <c r="C1589" s="11" t="s">
        <v>6143</v>
      </c>
      <c r="D1589" s="11" t="s">
        <v>7064</v>
      </c>
      <c r="E1589" s="11" t="s">
        <v>7748</v>
      </c>
    </row>
    <row r="1590" spans="1:5" ht="15" customHeight="1" x14ac:dyDescent="0.25">
      <c r="A1590" s="13" t="s">
        <v>1633</v>
      </c>
      <c r="B1590" s="13" t="s">
        <v>3968</v>
      </c>
      <c r="C1590" s="11" t="s">
        <v>6144</v>
      </c>
      <c r="D1590" s="11" t="s">
        <v>7515</v>
      </c>
      <c r="E1590" s="11" t="s">
        <v>7746</v>
      </c>
    </row>
    <row r="1591" spans="1:5" ht="15" customHeight="1" x14ac:dyDescent="0.25">
      <c r="A1591" s="13" t="s">
        <v>1634</v>
      </c>
      <c r="B1591" s="13" t="s">
        <v>3969</v>
      </c>
      <c r="C1591" s="11" t="s">
        <v>5005</v>
      </c>
      <c r="D1591" s="11" t="s">
        <v>6878</v>
      </c>
      <c r="E1591" s="11" t="s">
        <v>7746</v>
      </c>
    </row>
    <row r="1592" spans="1:5" ht="15" customHeight="1" x14ac:dyDescent="0.25">
      <c r="A1592" s="13" t="s">
        <v>1635</v>
      </c>
      <c r="B1592" s="13" t="s">
        <v>3970</v>
      </c>
      <c r="C1592" s="11" t="s">
        <v>6145</v>
      </c>
      <c r="D1592" s="11" t="s">
        <v>7064</v>
      </c>
      <c r="E1592" s="11" t="s">
        <v>7746</v>
      </c>
    </row>
    <row r="1593" spans="1:5" ht="15" customHeight="1" x14ac:dyDescent="0.25">
      <c r="A1593" s="13" t="s">
        <v>1636</v>
      </c>
      <c r="B1593" s="13" t="s">
        <v>3971</v>
      </c>
      <c r="C1593" s="11" t="s">
        <v>6146</v>
      </c>
      <c r="D1593" s="11" t="s">
        <v>6888</v>
      </c>
      <c r="E1593" s="11" t="s">
        <v>7746</v>
      </c>
    </row>
    <row r="1594" spans="1:5" ht="15" customHeight="1" x14ac:dyDescent="0.25">
      <c r="A1594" s="13" t="s">
        <v>1637</v>
      </c>
      <c r="B1594" s="13" t="s">
        <v>3972</v>
      </c>
      <c r="C1594" s="11" t="s">
        <v>6147</v>
      </c>
      <c r="D1594" s="11" t="s">
        <v>7082</v>
      </c>
      <c r="E1594" s="11" t="s">
        <v>7746</v>
      </c>
    </row>
    <row r="1595" spans="1:5" ht="15" customHeight="1" x14ac:dyDescent="0.25">
      <c r="A1595" s="13" t="s">
        <v>1638</v>
      </c>
      <c r="B1595" s="13" t="s">
        <v>3973</v>
      </c>
      <c r="C1595" s="11" t="s">
        <v>6148</v>
      </c>
      <c r="D1595" s="11" t="s">
        <v>7455</v>
      </c>
      <c r="E1595" s="11" t="s">
        <v>7746</v>
      </c>
    </row>
    <row r="1596" spans="1:5" ht="15" customHeight="1" x14ac:dyDescent="0.25">
      <c r="A1596" s="13" t="s">
        <v>1639</v>
      </c>
      <c r="B1596" s="13" t="s">
        <v>3974</v>
      </c>
      <c r="C1596" s="11" t="s">
        <v>6149</v>
      </c>
      <c r="D1596" s="11" t="s">
        <v>6870</v>
      </c>
      <c r="E1596" s="11" t="s">
        <v>7746</v>
      </c>
    </row>
    <row r="1597" spans="1:5" ht="15" customHeight="1" x14ac:dyDescent="0.25">
      <c r="A1597" s="13" t="s">
        <v>1640</v>
      </c>
      <c r="B1597" s="13" t="s">
        <v>3975</v>
      </c>
      <c r="C1597" s="11" t="s">
        <v>6150</v>
      </c>
      <c r="D1597" s="11" t="s">
        <v>7516</v>
      </c>
      <c r="E1597" s="11" t="s">
        <v>7748</v>
      </c>
    </row>
    <row r="1598" spans="1:5" ht="15" customHeight="1" x14ac:dyDescent="0.25">
      <c r="A1598" s="13" t="s">
        <v>1641</v>
      </c>
      <c r="B1598" s="13" t="s">
        <v>3976</v>
      </c>
      <c r="C1598" s="11" t="s">
        <v>6151</v>
      </c>
      <c r="D1598" s="11" t="s">
        <v>7517</v>
      </c>
      <c r="E1598" s="11" t="s">
        <v>7746</v>
      </c>
    </row>
    <row r="1599" spans="1:5" ht="15" customHeight="1" x14ac:dyDescent="0.25">
      <c r="A1599" s="13" t="s">
        <v>1642</v>
      </c>
      <c r="B1599" s="13" t="s">
        <v>3977</v>
      </c>
      <c r="C1599" s="11" t="s">
        <v>6152</v>
      </c>
      <c r="D1599" s="11" t="s">
        <v>7518</v>
      </c>
      <c r="E1599" s="11" t="s">
        <v>7746</v>
      </c>
    </row>
    <row r="1600" spans="1:5" ht="15" customHeight="1" x14ac:dyDescent="0.25">
      <c r="A1600" s="13" t="s">
        <v>1643</v>
      </c>
      <c r="B1600" s="13" t="s">
        <v>3978</v>
      </c>
      <c r="C1600" s="11" t="s">
        <v>5576</v>
      </c>
      <c r="D1600" s="11" t="s">
        <v>7519</v>
      </c>
      <c r="E1600" s="11" t="s">
        <v>7757</v>
      </c>
    </row>
    <row r="1601" spans="1:5" ht="15" customHeight="1" x14ac:dyDescent="0.25">
      <c r="A1601" s="13" t="s">
        <v>1644</v>
      </c>
      <c r="B1601" s="13" t="s">
        <v>3979</v>
      </c>
      <c r="C1601" s="11" t="s">
        <v>6153</v>
      </c>
      <c r="D1601" s="11" t="s">
        <v>6994</v>
      </c>
      <c r="E1601" s="11" t="s">
        <v>7746</v>
      </c>
    </row>
    <row r="1602" spans="1:5" ht="15" customHeight="1" x14ac:dyDescent="0.25">
      <c r="A1602" s="13" t="s">
        <v>1645</v>
      </c>
      <c r="B1602" s="13" t="s">
        <v>3980</v>
      </c>
      <c r="C1602" s="11" t="s">
        <v>6154</v>
      </c>
      <c r="D1602" s="11" t="s">
        <v>7520</v>
      </c>
      <c r="E1602" s="11" t="s">
        <v>7788</v>
      </c>
    </row>
    <row r="1603" spans="1:5" ht="15" customHeight="1" x14ac:dyDescent="0.25">
      <c r="A1603" s="13" t="s">
        <v>1646</v>
      </c>
      <c r="B1603" s="13" t="s">
        <v>3981</v>
      </c>
      <c r="C1603" s="11" t="s">
        <v>6155</v>
      </c>
      <c r="D1603" s="11" t="s">
        <v>7521</v>
      </c>
      <c r="E1603" s="11" t="s">
        <v>7746</v>
      </c>
    </row>
    <row r="1604" spans="1:5" ht="15" customHeight="1" x14ac:dyDescent="0.25">
      <c r="A1604" s="13" t="s">
        <v>1647</v>
      </c>
      <c r="B1604" s="13" t="s">
        <v>3982</v>
      </c>
      <c r="C1604" s="11" t="s">
        <v>6156</v>
      </c>
      <c r="D1604" s="11" t="s">
        <v>6830</v>
      </c>
      <c r="E1604" s="11" t="s">
        <v>7746</v>
      </c>
    </row>
    <row r="1605" spans="1:5" ht="15" customHeight="1" x14ac:dyDescent="0.25">
      <c r="A1605" s="13" t="s">
        <v>1648</v>
      </c>
      <c r="B1605" s="13" t="s">
        <v>3983</v>
      </c>
      <c r="C1605" s="11" t="s">
        <v>5463</v>
      </c>
      <c r="D1605" s="11" t="s">
        <v>7522</v>
      </c>
      <c r="E1605" s="11" t="s">
        <v>7776</v>
      </c>
    </row>
    <row r="1606" spans="1:5" ht="15" customHeight="1" x14ac:dyDescent="0.25">
      <c r="A1606" s="13" t="s">
        <v>1649</v>
      </c>
      <c r="B1606" s="13" t="s">
        <v>3984</v>
      </c>
      <c r="C1606" s="11" t="s">
        <v>6157</v>
      </c>
      <c r="D1606" s="11" t="s">
        <v>7523</v>
      </c>
      <c r="E1606" s="11" t="s">
        <v>7746</v>
      </c>
    </row>
    <row r="1607" spans="1:5" ht="15" customHeight="1" x14ac:dyDescent="0.25">
      <c r="A1607" s="13" t="s">
        <v>1650</v>
      </c>
      <c r="B1607" s="13" t="s">
        <v>3985</v>
      </c>
      <c r="C1607" s="11" t="s">
        <v>6158</v>
      </c>
      <c r="D1607" s="11" t="s">
        <v>6800</v>
      </c>
      <c r="E1607" s="11" t="s">
        <v>7746</v>
      </c>
    </row>
    <row r="1608" spans="1:5" ht="15" customHeight="1" x14ac:dyDescent="0.25">
      <c r="A1608" s="13" t="s">
        <v>1651</v>
      </c>
      <c r="B1608" s="13" t="s">
        <v>3986</v>
      </c>
      <c r="C1608" s="11" t="s">
        <v>5180</v>
      </c>
      <c r="D1608" s="11" t="s">
        <v>6725</v>
      </c>
      <c r="E1608" s="11" t="s">
        <v>7751</v>
      </c>
    </row>
    <row r="1609" spans="1:5" ht="15" customHeight="1" x14ac:dyDescent="0.25">
      <c r="A1609" s="13" t="s">
        <v>1652</v>
      </c>
      <c r="B1609" s="13" t="s">
        <v>3987</v>
      </c>
      <c r="C1609" s="11" t="s">
        <v>6159</v>
      </c>
      <c r="D1609" s="11" t="s">
        <v>7524</v>
      </c>
      <c r="E1609" s="11" t="s">
        <v>7769</v>
      </c>
    </row>
    <row r="1610" spans="1:5" ht="15" customHeight="1" x14ac:dyDescent="0.25">
      <c r="A1610" s="13" t="s">
        <v>1653</v>
      </c>
      <c r="B1610" s="13" t="s">
        <v>3988</v>
      </c>
      <c r="C1610" s="11" t="s">
        <v>6160</v>
      </c>
      <c r="D1610" s="11" t="s">
        <v>6774</v>
      </c>
      <c r="E1610" s="11" t="s">
        <v>7746</v>
      </c>
    </row>
    <row r="1611" spans="1:5" ht="15" customHeight="1" x14ac:dyDescent="0.25">
      <c r="A1611" s="13" t="s">
        <v>1654</v>
      </c>
      <c r="B1611" s="13" t="s">
        <v>3989</v>
      </c>
      <c r="C1611" s="11" t="s">
        <v>6161</v>
      </c>
      <c r="D1611" s="11" t="s">
        <v>6869</v>
      </c>
      <c r="E1611" s="11" t="s">
        <v>7763</v>
      </c>
    </row>
    <row r="1612" spans="1:5" ht="15" customHeight="1" x14ac:dyDescent="0.25">
      <c r="A1612" s="13" t="s">
        <v>1655</v>
      </c>
      <c r="B1612" s="13" t="s">
        <v>3990</v>
      </c>
      <c r="C1612" s="11" t="s">
        <v>6162</v>
      </c>
      <c r="D1612" s="11" t="s">
        <v>6780</v>
      </c>
      <c r="E1612" s="11" t="s">
        <v>7760</v>
      </c>
    </row>
    <row r="1613" spans="1:5" ht="15" customHeight="1" x14ac:dyDescent="0.25">
      <c r="A1613" s="13" t="s">
        <v>1656</v>
      </c>
      <c r="B1613" s="13" t="s">
        <v>3991</v>
      </c>
      <c r="C1613" s="11" t="s">
        <v>6163</v>
      </c>
      <c r="D1613" s="11" t="s">
        <v>6824</v>
      </c>
      <c r="E1613" s="11" t="s">
        <v>7751</v>
      </c>
    </row>
    <row r="1614" spans="1:5" ht="15" customHeight="1" x14ac:dyDescent="0.25">
      <c r="A1614" s="13" t="s">
        <v>1657</v>
      </c>
      <c r="B1614" s="13" t="s">
        <v>3992</v>
      </c>
      <c r="C1614" s="11" t="s">
        <v>6164</v>
      </c>
      <c r="D1614" s="11" t="s">
        <v>7525</v>
      </c>
      <c r="E1614" s="11" t="s">
        <v>7746</v>
      </c>
    </row>
    <row r="1615" spans="1:5" ht="15" customHeight="1" x14ac:dyDescent="0.25">
      <c r="A1615" s="13" t="s">
        <v>1658</v>
      </c>
      <c r="B1615" s="13" t="s">
        <v>3993</v>
      </c>
      <c r="C1615" s="11" t="s">
        <v>6165</v>
      </c>
      <c r="D1615" s="11" t="s">
        <v>6770</v>
      </c>
      <c r="E1615" s="11" t="s">
        <v>7752</v>
      </c>
    </row>
    <row r="1616" spans="1:5" ht="15" customHeight="1" x14ac:dyDescent="0.25">
      <c r="A1616" s="13" t="s">
        <v>1659</v>
      </c>
      <c r="B1616" s="13" t="s">
        <v>3994</v>
      </c>
      <c r="C1616" s="11" t="s">
        <v>6166</v>
      </c>
      <c r="D1616" s="11" t="s">
        <v>6895</v>
      </c>
      <c r="E1616" s="11" t="s">
        <v>7746</v>
      </c>
    </row>
    <row r="1617" spans="1:5" ht="15" customHeight="1" x14ac:dyDescent="0.25">
      <c r="A1617" s="13" t="s">
        <v>1660</v>
      </c>
      <c r="B1617" s="13" t="s">
        <v>3995</v>
      </c>
      <c r="C1617" s="11" t="s">
        <v>6167</v>
      </c>
      <c r="D1617" s="11" t="s">
        <v>6735</v>
      </c>
      <c r="E1617" s="11" t="s">
        <v>7769</v>
      </c>
    </row>
    <row r="1618" spans="1:5" ht="15" customHeight="1" x14ac:dyDescent="0.25">
      <c r="A1618" s="13" t="s">
        <v>1661</v>
      </c>
      <c r="B1618" s="13" t="s">
        <v>3996</v>
      </c>
      <c r="C1618" s="11" t="s">
        <v>6168</v>
      </c>
      <c r="D1618" s="11" t="s">
        <v>7526</v>
      </c>
      <c r="E1618" s="11" t="s">
        <v>7778</v>
      </c>
    </row>
    <row r="1619" spans="1:5" ht="15" customHeight="1" x14ac:dyDescent="0.25">
      <c r="A1619" s="13" t="s">
        <v>1662</v>
      </c>
      <c r="B1619" s="13" t="s">
        <v>3997</v>
      </c>
      <c r="C1619" s="11" t="s">
        <v>6169</v>
      </c>
      <c r="D1619" s="11" t="s">
        <v>6746</v>
      </c>
      <c r="E1619" s="11" t="s">
        <v>7769</v>
      </c>
    </row>
    <row r="1620" spans="1:5" ht="15" customHeight="1" x14ac:dyDescent="0.25">
      <c r="A1620" s="13" t="s">
        <v>1663</v>
      </c>
      <c r="B1620" s="13" t="s">
        <v>3998</v>
      </c>
      <c r="C1620" s="11" t="s">
        <v>4765</v>
      </c>
      <c r="D1620" s="11" t="s">
        <v>7527</v>
      </c>
      <c r="E1620" s="11" t="s">
        <v>7746</v>
      </c>
    </row>
    <row r="1621" spans="1:5" ht="15" customHeight="1" x14ac:dyDescent="0.25">
      <c r="A1621" s="13" t="s">
        <v>1664</v>
      </c>
      <c r="B1621" s="13" t="s">
        <v>3999</v>
      </c>
      <c r="C1621" s="11" t="s">
        <v>6170</v>
      </c>
      <c r="D1621" s="11" t="s">
        <v>7260</v>
      </c>
      <c r="E1621" s="11" t="s">
        <v>7746</v>
      </c>
    </row>
    <row r="1622" spans="1:5" ht="15" customHeight="1" x14ac:dyDescent="0.25">
      <c r="A1622" s="13" t="s">
        <v>1665</v>
      </c>
      <c r="B1622" s="13" t="s">
        <v>4000</v>
      </c>
      <c r="C1622" s="11" t="s">
        <v>6171</v>
      </c>
      <c r="D1622" s="11" t="s">
        <v>7059</v>
      </c>
      <c r="E1622" s="11" t="s">
        <v>7821</v>
      </c>
    </row>
    <row r="1623" spans="1:5" ht="15" customHeight="1" x14ac:dyDescent="0.25">
      <c r="A1623" s="13" t="s">
        <v>1666</v>
      </c>
      <c r="B1623" s="13" t="s">
        <v>4001</v>
      </c>
      <c r="C1623" s="11" t="s">
        <v>6172</v>
      </c>
      <c r="D1623" s="11" t="s">
        <v>6868</v>
      </c>
      <c r="E1623" s="11" t="s">
        <v>7746</v>
      </c>
    </row>
    <row r="1624" spans="1:5" ht="15" customHeight="1" x14ac:dyDescent="0.25">
      <c r="A1624" s="13" t="s">
        <v>1667</v>
      </c>
      <c r="B1624" s="13" t="s">
        <v>4002</v>
      </c>
      <c r="C1624" s="11" t="s">
        <v>6173</v>
      </c>
      <c r="D1624" s="11" t="s">
        <v>7111</v>
      </c>
      <c r="E1624" s="11" t="s">
        <v>7746</v>
      </c>
    </row>
    <row r="1625" spans="1:5" ht="15" customHeight="1" x14ac:dyDescent="0.25">
      <c r="A1625" s="13" t="s">
        <v>1668</v>
      </c>
      <c r="B1625" s="13" t="s">
        <v>4003</v>
      </c>
      <c r="C1625" s="11" t="s">
        <v>6174</v>
      </c>
      <c r="D1625" s="11" t="s">
        <v>6810</v>
      </c>
      <c r="E1625" s="11" t="s">
        <v>7746</v>
      </c>
    </row>
    <row r="1626" spans="1:5" ht="15" customHeight="1" x14ac:dyDescent="0.25">
      <c r="A1626" s="13" t="s">
        <v>1669</v>
      </c>
      <c r="B1626" s="13" t="s">
        <v>4004</v>
      </c>
      <c r="C1626" s="11" t="s">
        <v>6175</v>
      </c>
      <c r="D1626" s="11" t="s">
        <v>6795</v>
      </c>
      <c r="E1626" s="11" t="s">
        <v>7746</v>
      </c>
    </row>
    <row r="1627" spans="1:5" ht="15" customHeight="1" x14ac:dyDescent="0.25">
      <c r="A1627" s="13" t="s">
        <v>1670</v>
      </c>
      <c r="B1627" s="13" t="s">
        <v>4005</v>
      </c>
      <c r="C1627" s="11" t="s">
        <v>5669</v>
      </c>
      <c r="D1627" s="11" t="s">
        <v>7528</v>
      </c>
      <c r="E1627" s="11" t="s">
        <v>7746</v>
      </c>
    </row>
    <row r="1628" spans="1:5" ht="15" customHeight="1" x14ac:dyDescent="0.25">
      <c r="A1628" s="13" t="s">
        <v>1671</v>
      </c>
      <c r="B1628" s="13" t="s">
        <v>4006</v>
      </c>
      <c r="C1628" s="11" t="s">
        <v>6176</v>
      </c>
      <c r="D1628" s="11" t="s">
        <v>7529</v>
      </c>
      <c r="E1628" s="11" t="s">
        <v>7746</v>
      </c>
    </row>
    <row r="1629" spans="1:5" ht="15" customHeight="1" x14ac:dyDescent="0.25">
      <c r="A1629" s="13" t="s">
        <v>1672</v>
      </c>
      <c r="B1629" s="13" t="s">
        <v>4007</v>
      </c>
      <c r="C1629" s="11" t="s">
        <v>6177</v>
      </c>
      <c r="D1629" s="11" t="s">
        <v>6792</v>
      </c>
      <c r="E1629" s="11" t="s">
        <v>7746</v>
      </c>
    </row>
    <row r="1630" spans="1:5" ht="15" customHeight="1" x14ac:dyDescent="0.25">
      <c r="A1630" s="13" t="s">
        <v>1673</v>
      </c>
      <c r="B1630" s="13" t="s">
        <v>4008</v>
      </c>
      <c r="C1630" s="11" t="s">
        <v>6178</v>
      </c>
      <c r="D1630" s="11" t="s">
        <v>7530</v>
      </c>
      <c r="E1630" s="11" t="s">
        <v>7746</v>
      </c>
    </row>
    <row r="1631" spans="1:5" ht="15" customHeight="1" x14ac:dyDescent="0.25">
      <c r="A1631" s="13" t="s">
        <v>1674</v>
      </c>
      <c r="B1631" s="13" t="s">
        <v>4009</v>
      </c>
      <c r="C1631" s="11" t="s">
        <v>6179</v>
      </c>
      <c r="D1631" s="11" t="s">
        <v>7531</v>
      </c>
      <c r="E1631" s="11" t="s">
        <v>7746</v>
      </c>
    </row>
    <row r="1632" spans="1:5" ht="15" customHeight="1" x14ac:dyDescent="0.25">
      <c r="A1632" s="13" t="s">
        <v>1675</v>
      </c>
      <c r="B1632" s="13" t="s">
        <v>4010</v>
      </c>
      <c r="C1632" s="11" t="s">
        <v>5664</v>
      </c>
      <c r="D1632" s="11" t="s">
        <v>6895</v>
      </c>
      <c r="E1632" s="11" t="s">
        <v>7746</v>
      </c>
    </row>
    <row r="1633" spans="1:5" ht="15" customHeight="1" x14ac:dyDescent="0.25">
      <c r="A1633" s="13" t="s">
        <v>1676</v>
      </c>
      <c r="B1633" s="13" t="s">
        <v>4011</v>
      </c>
      <c r="C1633" s="11" t="s">
        <v>6101</v>
      </c>
      <c r="D1633" s="11" t="s">
        <v>6978</v>
      </c>
      <c r="E1633" s="11" t="s">
        <v>7759</v>
      </c>
    </row>
    <row r="1634" spans="1:5" ht="15" customHeight="1" x14ac:dyDescent="0.25">
      <c r="A1634" s="13" t="s">
        <v>1677</v>
      </c>
      <c r="B1634" s="13" t="s">
        <v>4012</v>
      </c>
      <c r="C1634" s="11" t="s">
        <v>6180</v>
      </c>
      <c r="D1634" s="11" t="s">
        <v>6736</v>
      </c>
      <c r="E1634" s="11" t="s">
        <v>7746</v>
      </c>
    </row>
    <row r="1635" spans="1:5" ht="15" customHeight="1" x14ac:dyDescent="0.25">
      <c r="A1635" s="13" t="s">
        <v>1678</v>
      </c>
      <c r="B1635" s="13" t="s">
        <v>4013</v>
      </c>
      <c r="C1635" s="11" t="s">
        <v>6181</v>
      </c>
      <c r="D1635" s="11" t="s">
        <v>7153</v>
      </c>
      <c r="E1635" s="11" t="s">
        <v>7795</v>
      </c>
    </row>
    <row r="1636" spans="1:5" ht="15" customHeight="1" x14ac:dyDescent="0.25">
      <c r="A1636" s="13" t="s">
        <v>1679</v>
      </c>
      <c r="B1636" s="13" t="s">
        <v>4014</v>
      </c>
      <c r="C1636" s="11" t="s">
        <v>6182</v>
      </c>
      <c r="D1636" s="11" t="s">
        <v>7161</v>
      </c>
      <c r="E1636" s="11" t="s">
        <v>7746</v>
      </c>
    </row>
    <row r="1637" spans="1:5" ht="15" customHeight="1" x14ac:dyDescent="0.25">
      <c r="A1637" s="13" t="s">
        <v>1680</v>
      </c>
      <c r="B1637" s="13" t="s">
        <v>4015</v>
      </c>
      <c r="C1637" s="11" t="s">
        <v>6183</v>
      </c>
      <c r="D1637" s="11" t="s">
        <v>7048</v>
      </c>
      <c r="E1637" s="11" t="s">
        <v>7746</v>
      </c>
    </row>
    <row r="1638" spans="1:5" ht="15" customHeight="1" x14ac:dyDescent="0.25">
      <c r="A1638" s="13" t="s">
        <v>1681</v>
      </c>
      <c r="B1638" s="13" t="s">
        <v>4016</v>
      </c>
      <c r="C1638" s="11" t="s">
        <v>6184</v>
      </c>
      <c r="D1638" s="11" t="s">
        <v>6892</v>
      </c>
      <c r="E1638" s="11" t="s">
        <v>7777</v>
      </c>
    </row>
    <row r="1639" spans="1:5" ht="15" customHeight="1" x14ac:dyDescent="0.25">
      <c r="A1639" s="13" t="s">
        <v>1682</v>
      </c>
      <c r="B1639" s="13" t="s">
        <v>4017</v>
      </c>
      <c r="C1639" s="11" t="s">
        <v>5943</v>
      </c>
      <c r="D1639" s="11" t="s">
        <v>7532</v>
      </c>
      <c r="E1639" s="11" t="s">
        <v>7746</v>
      </c>
    </row>
    <row r="1640" spans="1:5" ht="15" customHeight="1" x14ac:dyDescent="0.25">
      <c r="A1640" s="13" t="s">
        <v>1683</v>
      </c>
      <c r="B1640" s="13" t="s">
        <v>4018</v>
      </c>
      <c r="C1640" s="11" t="s">
        <v>4952</v>
      </c>
      <c r="D1640" s="11" t="s">
        <v>7533</v>
      </c>
      <c r="E1640" s="11" t="s">
        <v>7762</v>
      </c>
    </row>
    <row r="1641" spans="1:5" ht="15" customHeight="1" x14ac:dyDescent="0.25">
      <c r="A1641" s="13" t="s">
        <v>1684</v>
      </c>
      <c r="B1641" s="13" t="s">
        <v>4019</v>
      </c>
      <c r="C1641" s="11" t="s">
        <v>6185</v>
      </c>
      <c r="D1641" s="11" t="s">
        <v>7242</v>
      </c>
      <c r="E1641" s="11" t="s">
        <v>7760</v>
      </c>
    </row>
    <row r="1642" spans="1:5" ht="15" customHeight="1" x14ac:dyDescent="0.25">
      <c r="A1642" s="13" t="s">
        <v>1685</v>
      </c>
      <c r="B1642" s="13" t="s">
        <v>4020</v>
      </c>
      <c r="C1642" s="11" t="s">
        <v>6186</v>
      </c>
      <c r="D1642" s="11" t="s">
        <v>7534</v>
      </c>
      <c r="E1642" s="11" t="s">
        <v>7822</v>
      </c>
    </row>
    <row r="1643" spans="1:5" ht="15" customHeight="1" x14ac:dyDescent="0.25">
      <c r="A1643" s="13" t="s">
        <v>1686</v>
      </c>
      <c r="B1643" s="13" t="s">
        <v>4021</v>
      </c>
      <c r="C1643" s="11" t="s">
        <v>5153</v>
      </c>
      <c r="D1643" s="11" t="s">
        <v>7032</v>
      </c>
      <c r="E1643" s="11" t="s">
        <v>7746</v>
      </c>
    </row>
    <row r="1644" spans="1:5" ht="15" customHeight="1" x14ac:dyDescent="0.25">
      <c r="A1644" s="13" t="s">
        <v>1687</v>
      </c>
      <c r="B1644" s="13" t="s">
        <v>4022</v>
      </c>
      <c r="C1644" s="11" t="s">
        <v>6187</v>
      </c>
      <c r="D1644" s="11" t="s">
        <v>7063</v>
      </c>
      <c r="E1644" s="11" t="s">
        <v>7746</v>
      </c>
    </row>
    <row r="1645" spans="1:5" ht="15" customHeight="1" x14ac:dyDescent="0.25">
      <c r="A1645" s="13" t="s">
        <v>1688</v>
      </c>
      <c r="B1645" s="13" t="s">
        <v>4023</v>
      </c>
      <c r="C1645" s="11" t="s">
        <v>5239</v>
      </c>
      <c r="D1645" s="11" t="s">
        <v>6860</v>
      </c>
      <c r="E1645" s="11" t="s">
        <v>7746</v>
      </c>
    </row>
    <row r="1646" spans="1:5" ht="15" customHeight="1" x14ac:dyDescent="0.25">
      <c r="A1646" s="13" t="s">
        <v>1689</v>
      </c>
      <c r="B1646" s="13" t="s">
        <v>4024</v>
      </c>
      <c r="C1646" s="11" t="s">
        <v>5454</v>
      </c>
      <c r="D1646" s="11" t="s">
        <v>7535</v>
      </c>
      <c r="E1646" s="11" t="s">
        <v>7746</v>
      </c>
    </row>
    <row r="1647" spans="1:5" ht="15" customHeight="1" x14ac:dyDescent="0.25">
      <c r="A1647" s="13" t="s">
        <v>1690</v>
      </c>
      <c r="B1647" s="13" t="s">
        <v>4025</v>
      </c>
      <c r="C1647" s="11" t="s">
        <v>6188</v>
      </c>
      <c r="D1647" s="11" t="s">
        <v>7536</v>
      </c>
      <c r="E1647" s="11" t="s">
        <v>7760</v>
      </c>
    </row>
    <row r="1648" spans="1:5" ht="15" customHeight="1" x14ac:dyDescent="0.25">
      <c r="A1648" s="13" t="s">
        <v>1691</v>
      </c>
      <c r="B1648" s="13" t="s">
        <v>4026</v>
      </c>
      <c r="C1648" s="11" t="s">
        <v>6189</v>
      </c>
      <c r="D1648" s="11" t="s">
        <v>6863</v>
      </c>
      <c r="E1648" s="11" t="s">
        <v>7746</v>
      </c>
    </row>
    <row r="1649" spans="1:5" ht="15" customHeight="1" x14ac:dyDescent="0.25">
      <c r="A1649" s="13" t="s">
        <v>1692</v>
      </c>
      <c r="B1649" s="13" t="s">
        <v>4027</v>
      </c>
      <c r="C1649" s="11" t="s">
        <v>6190</v>
      </c>
      <c r="D1649" s="11" t="s">
        <v>6908</v>
      </c>
      <c r="E1649" s="11" t="s">
        <v>7746</v>
      </c>
    </row>
    <row r="1650" spans="1:5" ht="15" customHeight="1" x14ac:dyDescent="0.25">
      <c r="A1650" s="13" t="s">
        <v>1693</v>
      </c>
      <c r="B1650" s="13" t="s">
        <v>4028</v>
      </c>
      <c r="C1650" s="11" t="s">
        <v>4952</v>
      </c>
      <c r="D1650" s="11" t="s">
        <v>6735</v>
      </c>
      <c r="E1650" s="11" t="s">
        <v>7769</v>
      </c>
    </row>
    <row r="1651" spans="1:5" ht="15" customHeight="1" x14ac:dyDescent="0.25">
      <c r="A1651" s="13" t="s">
        <v>1694</v>
      </c>
      <c r="B1651" s="13" t="s">
        <v>4029</v>
      </c>
      <c r="C1651" s="11" t="s">
        <v>6191</v>
      </c>
      <c r="D1651" s="11" t="s">
        <v>7052</v>
      </c>
      <c r="E1651" s="11" t="s">
        <v>7746</v>
      </c>
    </row>
    <row r="1652" spans="1:5" ht="15" customHeight="1" x14ac:dyDescent="0.25">
      <c r="A1652" s="13" t="s">
        <v>1695</v>
      </c>
      <c r="B1652" s="13" t="s">
        <v>4030</v>
      </c>
      <c r="C1652" s="11" t="s">
        <v>6192</v>
      </c>
      <c r="D1652" s="11" t="s">
        <v>7537</v>
      </c>
      <c r="E1652" s="11" t="s">
        <v>7746</v>
      </c>
    </row>
    <row r="1653" spans="1:5" ht="15" customHeight="1" x14ac:dyDescent="0.25">
      <c r="A1653" s="13" t="s">
        <v>1696</v>
      </c>
      <c r="B1653" s="13" t="s">
        <v>4031</v>
      </c>
      <c r="C1653" s="11" t="s">
        <v>6193</v>
      </c>
      <c r="D1653" s="11" t="s">
        <v>7538</v>
      </c>
      <c r="E1653" s="11" t="s">
        <v>7746</v>
      </c>
    </row>
    <row r="1654" spans="1:5" ht="15" customHeight="1" x14ac:dyDescent="0.25">
      <c r="A1654" s="13" t="s">
        <v>1697</v>
      </c>
      <c r="B1654" s="13" t="s">
        <v>4032</v>
      </c>
      <c r="C1654" s="11" t="s">
        <v>6194</v>
      </c>
      <c r="D1654" s="11" t="s">
        <v>7050</v>
      </c>
      <c r="E1654" s="11" t="s">
        <v>7746</v>
      </c>
    </row>
    <row r="1655" spans="1:5" ht="15" customHeight="1" x14ac:dyDescent="0.25">
      <c r="A1655" s="13" t="s">
        <v>1698</v>
      </c>
      <c r="B1655" s="13" t="s">
        <v>4033</v>
      </c>
      <c r="C1655" s="11" t="s">
        <v>6195</v>
      </c>
      <c r="D1655" s="11" t="s">
        <v>6800</v>
      </c>
      <c r="E1655" s="11" t="s">
        <v>7795</v>
      </c>
    </row>
    <row r="1656" spans="1:5" ht="15" customHeight="1" x14ac:dyDescent="0.25">
      <c r="A1656" s="13" t="s">
        <v>1699</v>
      </c>
      <c r="B1656" s="13" t="s">
        <v>4034</v>
      </c>
      <c r="C1656" s="11" t="s">
        <v>6196</v>
      </c>
      <c r="D1656" s="11" t="s">
        <v>7539</v>
      </c>
      <c r="E1656" s="11" t="s">
        <v>7776</v>
      </c>
    </row>
    <row r="1657" spans="1:5" ht="15" customHeight="1" x14ac:dyDescent="0.25">
      <c r="A1657" s="13" t="s">
        <v>1700</v>
      </c>
      <c r="B1657" s="13" t="s">
        <v>4035</v>
      </c>
      <c r="C1657" s="11" t="s">
        <v>6197</v>
      </c>
      <c r="D1657" s="11" t="s">
        <v>6842</v>
      </c>
      <c r="E1657" s="11" t="s">
        <v>7775</v>
      </c>
    </row>
    <row r="1658" spans="1:5" ht="15" customHeight="1" x14ac:dyDescent="0.25">
      <c r="A1658" s="13" t="s">
        <v>1701</v>
      </c>
      <c r="B1658" s="13" t="s">
        <v>4036</v>
      </c>
      <c r="C1658" s="11" t="s">
        <v>5385</v>
      </c>
      <c r="D1658" s="11" t="s">
        <v>7349</v>
      </c>
      <c r="E1658" s="11" t="s">
        <v>7767</v>
      </c>
    </row>
    <row r="1659" spans="1:5" ht="15" customHeight="1" x14ac:dyDescent="0.25">
      <c r="A1659" s="13" t="s">
        <v>1702</v>
      </c>
      <c r="B1659" s="13" t="s">
        <v>4037</v>
      </c>
      <c r="C1659" s="11" t="s">
        <v>6198</v>
      </c>
      <c r="D1659" s="11" t="s">
        <v>7540</v>
      </c>
      <c r="E1659" s="11" t="s">
        <v>7746</v>
      </c>
    </row>
    <row r="1660" spans="1:5" ht="15" customHeight="1" x14ac:dyDescent="0.25">
      <c r="A1660" s="13" t="s">
        <v>1703</v>
      </c>
      <c r="B1660" s="13" t="s">
        <v>4038</v>
      </c>
      <c r="C1660" s="11" t="s">
        <v>5569</v>
      </c>
      <c r="D1660" s="11" t="s">
        <v>6719</v>
      </c>
      <c r="E1660" s="11" t="s">
        <v>7746</v>
      </c>
    </row>
    <row r="1661" spans="1:5" ht="15" customHeight="1" x14ac:dyDescent="0.25">
      <c r="A1661" s="13" t="s">
        <v>1704</v>
      </c>
      <c r="B1661" s="13" t="s">
        <v>4039</v>
      </c>
      <c r="C1661" s="11" t="s">
        <v>6199</v>
      </c>
      <c r="D1661" s="11" t="s">
        <v>6800</v>
      </c>
      <c r="E1661" s="11" t="s">
        <v>7767</v>
      </c>
    </row>
    <row r="1662" spans="1:5" ht="15" customHeight="1" x14ac:dyDescent="0.25">
      <c r="A1662" s="13" t="s">
        <v>1705</v>
      </c>
      <c r="B1662" s="13" t="s">
        <v>4040</v>
      </c>
      <c r="C1662" s="11" t="s">
        <v>6200</v>
      </c>
      <c r="D1662" s="11" t="s">
        <v>7101</v>
      </c>
      <c r="E1662" s="11" t="s">
        <v>7771</v>
      </c>
    </row>
    <row r="1663" spans="1:5" ht="15" customHeight="1" x14ac:dyDescent="0.25">
      <c r="A1663" s="13" t="s">
        <v>1706</v>
      </c>
      <c r="B1663" s="13" t="s">
        <v>4041</v>
      </c>
      <c r="C1663" s="11" t="s">
        <v>6201</v>
      </c>
      <c r="D1663" s="11" t="s">
        <v>6766</v>
      </c>
      <c r="E1663" s="11" t="s">
        <v>7746</v>
      </c>
    </row>
    <row r="1664" spans="1:5" ht="15" customHeight="1" x14ac:dyDescent="0.25">
      <c r="A1664" s="13" t="s">
        <v>1707</v>
      </c>
      <c r="B1664" s="13" t="s">
        <v>4042</v>
      </c>
      <c r="C1664" s="11" t="s">
        <v>6202</v>
      </c>
      <c r="D1664" s="11" t="s">
        <v>7448</v>
      </c>
      <c r="E1664" s="11" t="s">
        <v>7746</v>
      </c>
    </row>
    <row r="1665" spans="1:5" ht="15" customHeight="1" x14ac:dyDescent="0.25">
      <c r="A1665" s="13" t="s">
        <v>1708</v>
      </c>
      <c r="B1665" s="13" t="s">
        <v>4043</v>
      </c>
      <c r="C1665" s="11" t="s">
        <v>6203</v>
      </c>
      <c r="D1665" s="11" t="s">
        <v>7541</v>
      </c>
      <c r="E1665" s="11" t="s">
        <v>7753</v>
      </c>
    </row>
    <row r="1666" spans="1:5" ht="15" customHeight="1" x14ac:dyDescent="0.25">
      <c r="A1666" s="13" t="s">
        <v>1709</v>
      </c>
      <c r="B1666" s="13" t="s">
        <v>4044</v>
      </c>
      <c r="C1666" s="11" t="s">
        <v>6204</v>
      </c>
      <c r="D1666" s="11" t="s">
        <v>6756</v>
      </c>
      <c r="E1666" s="11" t="s">
        <v>7764</v>
      </c>
    </row>
    <row r="1667" spans="1:5" ht="15" customHeight="1" x14ac:dyDescent="0.25">
      <c r="A1667" s="13" t="s">
        <v>1710</v>
      </c>
      <c r="B1667" s="13" t="s">
        <v>4045</v>
      </c>
      <c r="C1667" s="11" t="s">
        <v>4781</v>
      </c>
      <c r="D1667" s="11" t="s">
        <v>6815</v>
      </c>
      <c r="E1667" s="11" t="s">
        <v>7760</v>
      </c>
    </row>
    <row r="1668" spans="1:5" ht="15" customHeight="1" x14ac:dyDescent="0.25">
      <c r="A1668" s="13" t="s">
        <v>1711</v>
      </c>
      <c r="B1668" s="13" t="s">
        <v>4046</v>
      </c>
      <c r="C1668" s="11" t="s">
        <v>6205</v>
      </c>
      <c r="D1668" s="11" t="s">
        <v>6756</v>
      </c>
      <c r="E1668" s="11" t="s">
        <v>7746</v>
      </c>
    </row>
    <row r="1669" spans="1:5" ht="15" customHeight="1" x14ac:dyDescent="0.25">
      <c r="A1669" s="13" t="s">
        <v>1712</v>
      </c>
      <c r="B1669" s="13" t="s">
        <v>4047</v>
      </c>
      <c r="C1669" s="11" t="s">
        <v>6206</v>
      </c>
      <c r="D1669" s="11" t="s">
        <v>6742</v>
      </c>
      <c r="E1669" s="11" t="s">
        <v>7748</v>
      </c>
    </row>
    <row r="1670" spans="1:5" ht="15" customHeight="1" x14ac:dyDescent="0.25">
      <c r="A1670" s="13" t="s">
        <v>1713</v>
      </c>
      <c r="B1670" s="13" t="s">
        <v>4048</v>
      </c>
      <c r="C1670" s="11" t="s">
        <v>5115</v>
      </c>
      <c r="D1670" s="11" t="s">
        <v>6720</v>
      </c>
      <c r="E1670" s="11" t="s">
        <v>7746</v>
      </c>
    </row>
    <row r="1671" spans="1:5" ht="15" customHeight="1" x14ac:dyDescent="0.25">
      <c r="A1671" s="13" t="s">
        <v>1714</v>
      </c>
      <c r="B1671" s="13" t="s">
        <v>4049</v>
      </c>
      <c r="C1671" s="11" t="s">
        <v>6207</v>
      </c>
      <c r="D1671" s="11" t="s">
        <v>7542</v>
      </c>
      <c r="E1671" s="11" t="s">
        <v>7779</v>
      </c>
    </row>
    <row r="1672" spans="1:5" ht="15" customHeight="1" x14ac:dyDescent="0.25">
      <c r="A1672" s="13" t="s">
        <v>1715</v>
      </c>
      <c r="B1672" s="13" t="s">
        <v>4050</v>
      </c>
      <c r="C1672" s="11" t="s">
        <v>5814</v>
      </c>
      <c r="D1672" s="11" t="s">
        <v>6746</v>
      </c>
      <c r="E1672" s="11" t="s">
        <v>7757</v>
      </c>
    </row>
    <row r="1673" spans="1:5" ht="15" customHeight="1" x14ac:dyDescent="0.25">
      <c r="A1673" s="13" t="s">
        <v>1716</v>
      </c>
      <c r="B1673" s="13" t="s">
        <v>4051</v>
      </c>
      <c r="C1673" s="11" t="s">
        <v>6208</v>
      </c>
      <c r="D1673" s="11" t="s">
        <v>7496</v>
      </c>
      <c r="E1673" s="11" t="s">
        <v>7746</v>
      </c>
    </row>
    <row r="1674" spans="1:5" ht="15" customHeight="1" x14ac:dyDescent="0.25">
      <c r="A1674" s="13" t="s">
        <v>1717</v>
      </c>
      <c r="B1674" s="13" t="s">
        <v>4052</v>
      </c>
      <c r="C1674" s="11" t="s">
        <v>6209</v>
      </c>
      <c r="D1674" s="11" t="s">
        <v>7094</v>
      </c>
      <c r="E1674" s="11" t="s">
        <v>7759</v>
      </c>
    </row>
    <row r="1675" spans="1:5" ht="15" customHeight="1" x14ac:dyDescent="0.25">
      <c r="A1675" s="13" t="s">
        <v>1718</v>
      </c>
      <c r="B1675" s="13" t="s">
        <v>4053</v>
      </c>
      <c r="C1675" s="11" t="s">
        <v>6210</v>
      </c>
      <c r="D1675" s="11" t="s">
        <v>7073</v>
      </c>
      <c r="E1675" s="11" t="s">
        <v>7760</v>
      </c>
    </row>
    <row r="1676" spans="1:5" ht="15" customHeight="1" x14ac:dyDescent="0.25">
      <c r="A1676" s="13" t="s">
        <v>1719</v>
      </c>
      <c r="B1676" s="13" t="s">
        <v>4054</v>
      </c>
      <c r="C1676" s="11" t="s">
        <v>6211</v>
      </c>
      <c r="D1676" s="11" t="s">
        <v>7543</v>
      </c>
      <c r="E1676" s="11" t="s">
        <v>7746</v>
      </c>
    </row>
    <row r="1677" spans="1:5" ht="15" customHeight="1" x14ac:dyDescent="0.25">
      <c r="A1677" s="13" t="s">
        <v>1720</v>
      </c>
      <c r="B1677" s="13" t="s">
        <v>4055</v>
      </c>
      <c r="C1677" s="11" t="s">
        <v>6212</v>
      </c>
      <c r="D1677" s="11" t="s">
        <v>7544</v>
      </c>
      <c r="E1677" s="11" t="s">
        <v>7746</v>
      </c>
    </row>
    <row r="1678" spans="1:5" ht="15" customHeight="1" x14ac:dyDescent="0.25">
      <c r="A1678" s="13" t="s">
        <v>1721</v>
      </c>
      <c r="B1678" s="13" t="s">
        <v>4056</v>
      </c>
      <c r="C1678" s="11" t="s">
        <v>6213</v>
      </c>
      <c r="D1678" s="11" t="s">
        <v>7295</v>
      </c>
      <c r="E1678" s="11" t="s">
        <v>7746</v>
      </c>
    </row>
    <row r="1679" spans="1:5" ht="15" customHeight="1" x14ac:dyDescent="0.25">
      <c r="A1679" s="13" t="s">
        <v>1722</v>
      </c>
      <c r="B1679" s="13" t="s">
        <v>4057</v>
      </c>
      <c r="C1679" s="11" t="s">
        <v>6214</v>
      </c>
      <c r="D1679" s="11" t="s">
        <v>7444</v>
      </c>
      <c r="E1679" s="11" t="s">
        <v>7788</v>
      </c>
    </row>
    <row r="1680" spans="1:5" ht="15" customHeight="1" x14ac:dyDescent="0.25">
      <c r="A1680" s="13" t="s">
        <v>1723</v>
      </c>
      <c r="B1680" s="13" t="s">
        <v>4058</v>
      </c>
      <c r="C1680" s="11" t="s">
        <v>5787</v>
      </c>
      <c r="D1680" s="11" t="s">
        <v>6956</v>
      </c>
      <c r="E1680" s="11" t="s">
        <v>7759</v>
      </c>
    </row>
    <row r="1681" spans="1:5" ht="15" customHeight="1" x14ac:dyDescent="0.25">
      <c r="A1681" s="13" t="s">
        <v>1724</v>
      </c>
      <c r="B1681" s="13" t="s">
        <v>4059</v>
      </c>
      <c r="C1681" s="11" t="s">
        <v>6215</v>
      </c>
      <c r="D1681" s="11" t="s">
        <v>7545</v>
      </c>
      <c r="E1681" s="11" t="s">
        <v>7746</v>
      </c>
    </row>
    <row r="1682" spans="1:5" ht="15" customHeight="1" x14ac:dyDescent="0.25">
      <c r="A1682" s="13" t="s">
        <v>1725</v>
      </c>
      <c r="B1682" s="13" t="s">
        <v>4060</v>
      </c>
      <c r="C1682" s="11" t="s">
        <v>5253</v>
      </c>
      <c r="D1682" s="11" t="s">
        <v>7546</v>
      </c>
      <c r="E1682" s="11" t="s">
        <v>7779</v>
      </c>
    </row>
    <row r="1683" spans="1:5" ht="15" customHeight="1" x14ac:dyDescent="0.25">
      <c r="A1683" s="13" t="s">
        <v>1726</v>
      </c>
      <c r="B1683" s="13" t="s">
        <v>4061</v>
      </c>
      <c r="C1683" s="11" t="s">
        <v>6216</v>
      </c>
      <c r="D1683" s="11" t="s">
        <v>7371</v>
      </c>
      <c r="E1683" s="11" t="s">
        <v>7746</v>
      </c>
    </row>
    <row r="1684" spans="1:5" ht="15" customHeight="1" x14ac:dyDescent="0.25">
      <c r="A1684" s="13" t="s">
        <v>1727</v>
      </c>
      <c r="B1684" s="13" t="s">
        <v>4062</v>
      </c>
      <c r="C1684" s="11" t="s">
        <v>5052</v>
      </c>
      <c r="D1684" s="11" t="s">
        <v>7547</v>
      </c>
      <c r="E1684" s="11" t="s">
        <v>7746</v>
      </c>
    </row>
    <row r="1685" spans="1:5" ht="15" customHeight="1" x14ac:dyDescent="0.25">
      <c r="A1685" s="13" t="s">
        <v>1728</v>
      </c>
      <c r="B1685" s="13" t="s">
        <v>4063</v>
      </c>
      <c r="C1685" s="11" t="s">
        <v>5941</v>
      </c>
      <c r="D1685" s="11" t="s">
        <v>7548</v>
      </c>
      <c r="E1685" s="11" t="s">
        <v>7746</v>
      </c>
    </row>
    <row r="1686" spans="1:5" ht="15" customHeight="1" x14ac:dyDescent="0.25">
      <c r="A1686" s="13" t="s">
        <v>1729</v>
      </c>
      <c r="B1686" s="13" t="s">
        <v>4064</v>
      </c>
      <c r="C1686" s="11" t="s">
        <v>6217</v>
      </c>
      <c r="D1686" s="11" t="s">
        <v>6761</v>
      </c>
      <c r="E1686" s="11" t="s">
        <v>7774</v>
      </c>
    </row>
    <row r="1687" spans="1:5" ht="15" customHeight="1" x14ac:dyDescent="0.25">
      <c r="A1687" s="13" t="s">
        <v>1730</v>
      </c>
      <c r="B1687" s="13" t="s">
        <v>4065</v>
      </c>
      <c r="C1687" s="11" t="s">
        <v>5168</v>
      </c>
      <c r="D1687" s="11" t="s">
        <v>7549</v>
      </c>
      <c r="E1687" s="11" t="s">
        <v>7746</v>
      </c>
    </row>
    <row r="1688" spans="1:5" ht="15" customHeight="1" x14ac:dyDescent="0.25">
      <c r="A1688" s="13" t="s">
        <v>1731</v>
      </c>
      <c r="B1688" s="13" t="s">
        <v>4066</v>
      </c>
      <c r="C1688" s="11" t="s">
        <v>6218</v>
      </c>
      <c r="D1688" s="11" t="s">
        <v>7408</v>
      </c>
      <c r="E1688" s="11" t="s">
        <v>7765</v>
      </c>
    </row>
    <row r="1689" spans="1:5" ht="15" customHeight="1" x14ac:dyDescent="0.25">
      <c r="A1689" s="13" t="s">
        <v>1732</v>
      </c>
      <c r="B1689" s="13" t="s">
        <v>4067</v>
      </c>
      <c r="C1689" s="11" t="s">
        <v>6219</v>
      </c>
      <c r="D1689" s="11" t="s">
        <v>7550</v>
      </c>
      <c r="E1689" s="11" t="s">
        <v>7777</v>
      </c>
    </row>
    <row r="1690" spans="1:5" ht="15" customHeight="1" x14ac:dyDescent="0.25">
      <c r="A1690" s="13" t="s">
        <v>1733</v>
      </c>
      <c r="B1690" s="13" t="s">
        <v>4068</v>
      </c>
      <c r="C1690" s="11" t="s">
        <v>6220</v>
      </c>
      <c r="D1690" s="11" t="s">
        <v>6808</v>
      </c>
      <c r="E1690" s="11" t="s">
        <v>7776</v>
      </c>
    </row>
    <row r="1691" spans="1:5" ht="15" customHeight="1" x14ac:dyDescent="0.25">
      <c r="A1691" s="13" t="s">
        <v>1734</v>
      </c>
      <c r="B1691" s="13" t="s">
        <v>4069</v>
      </c>
      <c r="C1691" s="11" t="s">
        <v>6221</v>
      </c>
      <c r="D1691" s="11" t="s">
        <v>7551</v>
      </c>
      <c r="E1691" s="11" t="s">
        <v>7746</v>
      </c>
    </row>
    <row r="1692" spans="1:5" ht="15" customHeight="1" x14ac:dyDescent="0.25">
      <c r="A1692" s="13" t="s">
        <v>1735</v>
      </c>
      <c r="B1692" s="13" t="s">
        <v>4070</v>
      </c>
      <c r="C1692" s="11" t="s">
        <v>6222</v>
      </c>
      <c r="D1692" s="11" t="s">
        <v>6801</v>
      </c>
      <c r="E1692" s="11" t="s">
        <v>7763</v>
      </c>
    </row>
    <row r="1693" spans="1:5" ht="15" customHeight="1" x14ac:dyDescent="0.25">
      <c r="A1693" s="13" t="s">
        <v>1736</v>
      </c>
      <c r="B1693" s="13" t="s">
        <v>4071</v>
      </c>
      <c r="C1693" s="11" t="s">
        <v>6223</v>
      </c>
      <c r="D1693" s="11" t="s">
        <v>6766</v>
      </c>
      <c r="E1693" s="11" t="s">
        <v>7756</v>
      </c>
    </row>
    <row r="1694" spans="1:5" ht="15" customHeight="1" x14ac:dyDescent="0.25">
      <c r="A1694" s="13" t="s">
        <v>1737</v>
      </c>
      <c r="B1694" s="13" t="s">
        <v>4072</v>
      </c>
      <c r="C1694" s="11" t="s">
        <v>5178</v>
      </c>
      <c r="D1694" s="11" t="s">
        <v>7552</v>
      </c>
      <c r="E1694" s="11" t="s">
        <v>7746</v>
      </c>
    </row>
    <row r="1695" spans="1:5" ht="15" customHeight="1" x14ac:dyDescent="0.25">
      <c r="A1695" s="13" t="s">
        <v>1738</v>
      </c>
      <c r="B1695" s="13" t="s">
        <v>4073</v>
      </c>
      <c r="C1695" s="11" t="s">
        <v>6224</v>
      </c>
      <c r="D1695" s="11" t="s">
        <v>7006</v>
      </c>
      <c r="E1695" s="11" t="s">
        <v>7763</v>
      </c>
    </row>
    <row r="1696" spans="1:5" ht="15" customHeight="1" x14ac:dyDescent="0.25">
      <c r="A1696" s="13" t="s">
        <v>1739</v>
      </c>
      <c r="B1696" s="13" t="s">
        <v>4074</v>
      </c>
      <c r="C1696" s="11" t="s">
        <v>6225</v>
      </c>
      <c r="D1696" s="11" t="s">
        <v>7553</v>
      </c>
      <c r="E1696" s="11" t="s">
        <v>7746</v>
      </c>
    </row>
    <row r="1697" spans="1:5" ht="15" customHeight="1" x14ac:dyDescent="0.25">
      <c r="A1697" s="13" t="s">
        <v>1740</v>
      </c>
      <c r="B1697" s="13" t="s">
        <v>4075</v>
      </c>
      <c r="C1697" s="11" t="s">
        <v>6226</v>
      </c>
      <c r="D1697" s="11" t="s">
        <v>7126</v>
      </c>
      <c r="E1697" s="11" t="s">
        <v>7751</v>
      </c>
    </row>
    <row r="1698" spans="1:5" ht="15" customHeight="1" x14ac:dyDescent="0.25">
      <c r="A1698" s="13" t="s">
        <v>1741</v>
      </c>
      <c r="B1698" s="13" t="s">
        <v>4076</v>
      </c>
      <c r="C1698" s="11" t="s">
        <v>5969</v>
      </c>
      <c r="D1698" s="11" t="s">
        <v>7409</v>
      </c>
      <c r="E1698" s="11" t="s">
        <v>7777</v>
      </c>
    </row>
    <row r="1699" spans="1:5" ht="15" customHeight="1" x14ac:dyDescent="0.25">
      <c r="A1699" s="13" t="s">
        <v>1742</v>
      </c>
      <c r="B1699" s="13" t="s">
        <v>4077</v>
      </c>
      <c r="C1699" s="11" t="s">
        <v>6227</v>
      </c>
      <c r="D1699" s="11" t="s">
        <v>7319</v>
      </c>
      <c r="E1699" s="11" t="s">
        <v>7759</v>
      </c>
    </row>
    <row r="1700" spans="1:5" ht="15" customHeight="1" x14ac:dyDescent="0.25">
      <c r="A1700" s="13" t="s">
        <v>1743</v>
      </c>
      <c r="B1700" s="13" t="s">
        <v>4078</v>
      </c>
      <c r="C1700" s="11" t="s">
        <v>6228</v>
      </c>
      <c r="D1700" s="11" t="s">
        <v>6804</v>
      </c>
      <c r="E1700" s="11" t="s">
        <v>7746</v>
      </c>
    </row>
    <row r="1701" spans="1:5" ht="15" customHeight="1" x14ac:dyDescent="0.25">
      <c r="A1701" s="13" t="s">
        <v>1744</v>
      </c>
      <c r="B1701" s="13" t="s">
        <v>4079</v>
      </c>
      <c r="C1701" s="11" t="s">
        <v>6229</v>
      </c>
      <c r="D1701" s="11" t="s">
        <v>6941</v>
      </c>
      <c r="E1701" s="11" t="s">
        <v>7759</v>
      </c>
    </row>
    <row r="1702" spans="1:5" ht="15" customHeight="1" x14ac:dyDescent="0.25">
      <c r="A1702" s="13" t="s">
        <v>1745</v>
      </c>
      <c r="B1702" s="13" t="s">
        <v>4080</v>
      </c>
      <c r="C1702" s="11" t="s">
        <v>6230</v>
      </c>
      <c r="D1702" s="11" t="s">
        <v>6726</v>
      </c>
      <c r="E1702" s="11" t="s">
        <v>7746</v>
      </c>
    </row>
    <row r="1703" spans="1:5" ht="15" customHeight="1" x14ac:dyDescent="0.25">
      <c r="A1703" s="13" t="s">
        <v>1746</v>
      </c>
      <c r="B1703" s="13" t="s">
        <v>4081</v>
      </c>
      <c r="C1703" s="11" t="s">
        <v>6231</v>
      </c>
      <c r="D1703" s="11" t="s">
        <v>6789</v>
      </c>
      <c r="E1703" s="11" t="s">
        <v>7746</v>
      </c>
    </row>
    <row r="1704" spans="1:5" ht="15" customHeight="1" x14ac:dyDescent="0.25">
      <c r="A1704" s="13" t="s">
        <v>1747</v>
      </c>
      <c r="B1704" s="13" t="s">
        <v>4082</v>
      </c>
      <c r="C1704" s="11" t="s">
        <v>6232</v>
      </c>
      <c r="D1704" s="11" t="s">
        <v>7167</v>
      </c>
      <c r="E1704" s="11" t="s">
        <v>7746</v>
      </c>
    </row>
    <row r="1705" spans="1:5" ht="15" customHeight="1" x14ac:dyDescent="0.25">
      <c r="A1705" s="13" t="s">
        <v>1748</v>
      </c>
      <c r="B1705" s="13" t="s">
        <v>4083</v>
      </c>
      <c r="C1705" s="11" t="s">
        <v>6233</v>
      </c>
      <c r="D1705" s="11" t="s">
        <v>6874</v>
      </c>
      <c r="E1705" s="11" t="s">
        <v>7746</v>
      </c>
    </row>
    <row r="1706" spans="1:5" ht="15" customHeight="1" x14ac:dyDescent="0.25">
      <c r="A1706" s="13" t="s">
        <v>1749</v>
      </c>
      <c r="B1706" s="13" t="s">
        <v>4084</v>
      </c>
      <c r="C1706" s="11" t="s">
        <v>5437</v>
      </c>
      <c r="D1706" s="11" t="s">
        <v>6757</v>
      </c>
      <c r="E1706" s="11" t="s">
        <v>7767</v>
      </c>
    </row>
    <row r="1707" spans="1:5" ht="15" customHeight="1" x14ac:dyDescent="0.25">
      <c r="A1707" s="13" t="s">
        <v>1750</v>
      </c>
      <c r="B1707" s="13" t="s">
        <v>4085</v>
      </c>
      <c r="C1707" s="11" t="s">
        <v>6234</v>
      </c>
      <c r="D1707" s="11" t="s">
        <v>7554</v>
      </c>
      <c r="E1707" s="11" t="s">
        <v>7746</v>
      </c>
    </row>
    <row r="1708" spans="1:5" ht="15" customHeight="1" x14ac:dyDescent="0.25">
      <c r="A1708" s="13" t="s">
        <v>1751</v>
      </c>
      <c r="B1708" s="13" t="s">
        <v>4086</v>
      </c>
      <c r="C1708" s="11" t="s">
        <v>5762</v>
      </c>
      <c r="D1708" s="11" t="s">
        <v>6971</v>
      </c>
      <c r="E1708" s="11" t="s">
        <v>7784</v>
      </c>
    </row>
    <row r="1709" spans="1:5" ht="15" customHeight="1" x14ac:dyDescent="0.25">
      <c r="A1709" s="13" t="s">
        <v>1752</v>
      </c>
      <c r="B1709" s="13" t="s">
        <v>4087</v>
      </c>
      <c r="C1709" s="11" t="s">
        <v>6235</v>
      </c>
      <c r="D1709" s="11" t="s">
        <v>7555</v>
      </c>
      <c r="E1709" s="11" t="s">
        <v>7746</v>
      </c>
    </row>
    <row r="1710" spans="1:5" ht="15" customHeight="1" x14ac:dyDescent="0.25">
      <c r="A1710" s="13" t="s">
        <v>1753</v>
      </c>
      <c r="B1710" s="13" t="s">
        <v>4088</v>
      </c>
      <c r="C1710" s="11" t="s">
        <v>5969</v>
      </c>
      <c r="D1710" s="11" t="s">
        <v>6802</v>
      </c>
      <c r="E1710" s="11" t="s">
        <v>7784</v>
      </c>
    </row>
    <row r="1711" spans="1:5" ht="15" customHeight="1" x14ac:dyDescent="0.25">
      <c r="A1711" s="13" t="s">
        <v>1754</v>
      </c>
      <c r="B1711" s="13" t="s">
        <v>4089</v>
      </c>
      <c r="C1711" s="11" t="s">
        <v>6236</v>
      </c>
      <c r="D1711" s="11" t="s">
        <v>7090</v>
      </c>
      <c r="E1711" s="11" t="s">
        <v>7746</v>
      </c>
    </row>
    <row r="1712" spans="1:5" ht="15" customHeight="1" x14ac:dyDescent="0.25">
      <c r="A1712" s="13" t="s">
        <v>1755</v>
      </c>
      <c r="B1712" s="13" t="s">
        <v>4090</v>
      </c>
      <c r="C1712" s="11" t="s">
        <v>6237</v>
      </c>
      <c r="D1712" s="11" t="s">
        <v>7297</v>
      </c>
      <c r="E1712" s="11" t="s">
        <v>7823</v>
      </c>
    </row>
    <row r="1713" spans="1:5" ht="15" customHeight="1" x14ac:dyDescent="0.25">
      <c r="A1713" s="13" t="s">
        <v>1756</v>
      </c>
      <c r="B1713" s="13" t="s">
        <v>4091</v>
      </c>
      <c r="C1713" s="11" t="s">
        <v>6238</v>
      </c>
      <c r="D1713" s="11" t="s">
        <v>6961</v>
      </c>
      <c r="E1713" s="11" t="s">
        <v>7746</v>
      </c>
    </row>
    <row r="1714" spans="1:5" ht="15" customHeight="1" x14ac:dyDescent="0.25">
      <c r="A1714" s="13" t="s">
        <v>1757</v>
      </c>
      <c r="B1714" s="13" t="s">
        <v>4092</v>
      </c>
      <c r="C1714" s="11" t="s">
        <v>6239</v>
      </c>
      <c r="D1714" s="11" t="s">
        <v>6867</v>
      </c>
      <c r="E1714" s="11" t="s">
        <v>7746</v>
      </c>
    </row>
    <row r="1715" spans="1:5" ht="15" customHeight="1" x14ac:dyDescent="0.25">
      <c r="A1715" s="13" t="s">
        <v>1758</v>
      </c>
      <c r="B1715" s="13" t="s">
        <v>4093</v>
      </c>
      <c r="C1715" s="11" t="s">
        <v>6240</v>
      </c>
      <c r="D1715" s="11" t="s">
        <v>7556</v>
      </c>
      <c r="E1715" s="11" t="s">
        <v>7774</v>
      </c>
    </row>
    <row r="1716" spans="1:5" ht="15" customHeight="1" x14ac:dyDescent="0.25">
      <c r="A1716" s="13" t="s">
        <v>1759</v>
      </c>
      <c r="B1716" s="13" t="s">
        <v>4094</v>
      </c>
      <c r="C1716" s="11" t="s">
        <v>6241</v>
      </c>
      <c r="D1716" s="11" t="s">
        <v>7090</v>
      </c>
      <c r="E1716" s="11" t="s">
        <v>7746</v>
      </c>
    </row>
    <row r="1717" spans="1:5" ht="15" customHeight="1" x14ac:dyDescent="0.25">
      <c r="A1717" s="13" t="s">
        <v>1760</v>
      </c>
      <c r="B1717" s="13" t="s">
        <v>4095</v>
      </c>
      <c r="C1717" s="11" t="s">
        <v>6242</v>
      </c>
      <c r="D1717" s="11" t="s">
        <v>6761</v>
      </c>
      <c r="E1717" s="11" t="s">
        <v>7746</v>
      </c>
    </row>
    <row r="1718" spans="1:5" ht="15" customHeight="1" x14ac:dyDescent="0.25">
      <c r="A1718" s="13" t="s">
        <v>1761</v>
      </c>
      <c r="B1718" s="13" t="s">
        <v>4096</v>
      </c>
      <c r="C1718" s="11" t="s">
        <v>6243</v>
      </c>
      <c r="D1718" s="11" t="s">
        <v>7557</v>
      </c>
      <c r="E1718" s="11" t="s">
        <v>7760</v>
      </c>
    </row>
    <row r="1719" spans="1:5" ht="15" customHeight="1" x14ac:dyDescent="0.25">
      <c r="A1719" s="13" t="s">
        <v>1762</v>
      </c>
      <c r="B1719" s="13" t="s">
        <v>4097</v>
      </c>
      <c r="C1719" s="11" t="s">
        <v>6244</v>
      </c>
      <c r="D1719" s="11" t="s">
        <v>6870</v>
      </c>
      <c r="E1719" s="11" t="s">
        <v>7769</v>
      </c>
    </row>
    <row r="1720" spans="1:5" ht="15" customHeight="1" x14ac:dyDescent="0.25">
      <c r="A1720" s="13" t="s">
        <v>1763</v>
      </c>
      <c r="B1720" s="13" t="s">
        <v>4098</v>
      </c>
      <c r="C1720" s="11" t="s">
        <v>6245</v>
      </c>
      <c r="D1720" s="11" t="s">
        <v>7050</v>
      </c>
      <c r="E1720" s="11" t="s">
        <v>7751</v>
      </c>
    </row>
    <row r="1721" spans="1:5" ht="15" customHeight="1" x14ac:dyDescent="0.25">
      <c r="A1721" s="13" t="s">
        <v>1764</v>
      </c>
      <c r="B1721" s="13" t="s">
        <v>4099</v>
      </c>
      <c r="C1721" s="11" t="s">
        <v>4918</v>
      </c>
      <c r="D1721" s="11" t="s">
        <v>7006</v>
      </c>
      <c r="E1721" s="11" t="s">
        <v>7752</v>
      </c>
    </row>
    <row r="1722" spans="1:5" ht="15" customHeight="1" x14ac:dyDescent="0.25">
      <c r="A1722" s="13" t="s">
        <v>1765</v>
      </c>
      <c r="B1722" s="13" t="s">
        <v>4100</v>
      </c>
      <c r="C1722" s="11" t="s">
        <v>6246</v>
      </c>
      <c r="D1722" s="11" t="s">
        <v>6727</v>
      </c>
      <c r="E1722" s="11" t="s">
        <v>7746</v>
      </c>
    </row>
    <row r="1723" spans="1:5" ht="15" customHeight="1" x14ac:dyDescent="0.25">
      <c r="A1723" s="13" t="s">
        <v>1766</v>
      </c>
      <c r="B1723" s="13" t="s">
        <v>4101</v>
      </c>
      <c r="C1723" s="11" t="s">
        <v>6247</v>
      </c>
      <c r="D1723" s="11" t="s">
        <v>7558</v>
      </c>
      <c r="E1723" s="11" t="s">
        <v>7746</v>
      </c>
    </row>
    <row r="1724" spans="1:5" ht="15" customHeight="1" x14ac:dyDescent="0.25">
      <c r="A1724" s="13" t="s">
        <v>1767</v>
      </c>
      <c r="B1724" s="13" t="s">
        <v>4102</v>
      </c>
      <c r="C1724" s="11" t="s">
        <v>6248</v>
      </c>
      <c r="D1724" s="11" t="s">
        <v>7233</v>
      </c>
      <c r="E1724" s="11" t="s">
        <v>7746</v>
      </c>
    </row>
    <row r="1725" spans="1:5" ht="15" customHeight="1" x14ac:dyDescent="0.25">
      <c r="A1725" s="13" t="s">
        <v>1768</v>
      </c>
      <c r="B1725" s="13" t="s">
        <v>4103</v>
      </c>
      <c r="C1725" s="11" t="s">
        <v>6249</v>
      </c>
      <c r="D1725" s="11" t="s">
        <v>7559</v>
      </c>
      <c r="E1725" s="11" t="s">
        <v>7746</v>
      </c>
    </row>
    <row r="1726" spans="1:5" ht="15" customHeight="1" x14ac:dyDescent="0.25">
      <c r="A1726" s="13" t="s">
        <v>1769</v>
      </c>
      <c r="B1726" s="13" t="s">
        <v>4104</v>
      </c>
      <c r="C1726" s="11" t="s">
        <v>6026</v>
      </c>
      <c r="D1726" s="11" t="s">
        <v>7560</v>
      </c>
      <c r="E1726" s="11" t="s">
        <v>7746</v>
      </c>
    </row>
    <row r="1727" spans="1:5" ht="15" customHeight="1" x14ac:dyDescent="0.25">
      <c r="A1727" s="13" t="s">
        <v>1770</v>
      </c>
      <c r="B1727" s="13" t="s">
        <v>4105</v>
      </c>
      <c r="C1727" s="11" t="s">
        <v>6250</v>
      </c>
      <c r="D1727" s="11" t="s">
        <v>6719</v>
      </c>
      <c r="E1727" s="11" t="s">
        <v>7761</v>
      </c>
    </row>
    <row r="1728" spans="1:5" ht="15" customHeight="1" x14ac:dyDescent="0.25">
      <c r="A1728" s="13" t="s">
        <v>1771</v>
      </c>
      <c r="B1728" s="13" t="s">
        <v>4106</v>
      </c>
      <c r="C1728" s="11" t="s">
        <v>6251</v>
      </c>
      <c r="D1728" s="11" t="s">
        <v>7073</v>
      </c>
      <c r="E1728" s="11" t="s">
        <v>7751</v>
      </c>
    </row>
    <row r="1729" spans="1:5" ht="15" customHeight="1" x14ac:dyDescent="0.25">
      <c r="A1729" s="13" t="s">
        <v>1772</v>
      </c>
      <c r="B1729" s="13" t="s">
        <v>4107</v>
      </c>
      <c r="C1729" s="11" t="s">
        <v>5344</v>
      </c>
      <c r="D1729" s="11" t="s">
        <v>7561</v>
      </c>
      <c r="E1729" s="11" t="s">
        <v>7795</v>
      </c>
    </row>
    <row r="1730" spans="1:5" ht="15" customHeight="1" x14ac:dyDescent="0.25">
      <c r="A1730" s="13" t="s">
        <v>1773</v>
      </c>
      <c r="B1730" s="13" t="s">
        <v>4108</v>
      </c>
      <c r="C1730" s="11" t="s">
        <v>6252</v>
      </c>
      <c r="D1730" s="11" t="s">
        <v>7562</v>
      </c>
      <c r="E1730" s="11" t="s">
        <v>7757</v>
      </c>
    </row>
    <row r="1731" spans="1:5" ht="15" customHeight="1" x14ac:dyDescent="0.25">
      <c r="A1731" s="13" t="s">
        <v>1774</v>
      </c>
      <c r="B1731" s="13" t="s">
        <v>4109</v>
      </c>
      <c r="C1731" s="11" t="s">
        <v>6149</v>
      </c>
      <c r="D1731" s="11" t="s">
        <v>6756</v>
      </c>
      <c r="E1731" s="11" t="s">
        <v>7757</v>
      </c>
    </row>
    <row r="1732" spans="1:5" ht="15" customHeight="1" x14ac:dyDescent="0.25">
      <c r="A1732" s="13" t="s">
        <v>1775</v>
      </c>
      <c r="B1732" s="13" t="s">
        <v>4110</v>
      </c>
      <c r="C1732" s="11" t="s">
        <v>5274</v>
      </c>
      <c r="D1732" s="11" t="s">
        <v>6833</v>
      </c>
      <c r="E1732" s="11" t="s">
        <v>7746</v>
      </c>
    </row>
    <row r="1733" spans="1:5" ht="15" customHeight="1" x14ac:dyDescent="0.25">
      <c r="A1733" s="13" t="s">
        <v>1776</v>
      </c>
      <c r="B1733" s="13" t="s">
        <v>4111</v>
      </c>
      <c r="C1733" s="11" t="s">
        <v>6253</v>
      </c>
      <c r="D1733" s="11" t="s">
        <v>6791</v>
      </c>
      <c r="E1733" s="11" t="s">
        <v>7746</v>
      </c>
    </row>
    <row r="1734" spans="1:5" ht="15" customHeight="1" x14ac:dyDescent="0.25">
      <c r="A1734" s="13" t="s">
        <v>1777</v>
      </c>
      <c r="B1734" s="13" t="s">
        <v>4112</v>
      </c>
      <c r="C1734" s="11" t="s">
        <v>6254</v>
      </c>
      <c r="D1734" s="11" t="s">
        <v>7563</v>
      </c>
      <c r="E1734" s="11" t="s">
        <v>7746</v>
      </c>
    </row>
    <row r="1735" spans="1:5" ht="15" customHeight="1" x14ac:dyDescent="0.25">
      <c r="A1735" s="13" t="s">
        <v>1778</v>
      </c>
      <c r="B1735" s="13" t="s">
        <v>4113</v>
      </c>
      <c r="C1735" s="11" t="s">
        <v>6255</v>
      </c>
      <c r="D1735" s="11" t="s">
        <v>7564</v>
      </c>
      <c r="E1735" s="11" t="s">
        <v>7746</v>
      </c>
    </row>
    <row r="1736" spans="1:5" ht="15" customHeight="1" x14ac:dyDescent="0.25">
      <c r="A1736" s="13" t="s">
        <v>1779</v>
      </c>
      <c r="B1736" s="13" t="s">
        <v>4114</v>
      </c>
      <c r="C1736" s="11" t="s">
        <v>6256</v>
      </c>
      <c r="D1736" s="11" t="s">
        <v>7114</v>
      </c>
      <c r="E1736" s="11" t="s">
        <v>7773</v>
      </c>
    </row>
    <row r="1737" spans="1:5" ht="15" customHeight="1" x14ac:dyDescent="0.25">
      <c r="A1737" s="13" t="s">
        <v>1780</v>
      </c>
      <c r="B1737" s="13" t="s">
        <v>4115</v>
      </c>
      <c r="C1737" s="11" t="s">
        <v>6257</v>
      </c>
      <c r="D1737" s="11" t="s">
        <v>7565</v>
      </c>
      <c r="E1737" s="11" t="s">
        <v>7746</v>
      </c>
    </row>
    <row r="1738" spans="1:5" ht="15" customHeight="1" x14ac:dyDescent="0.25">
      <c r="A1738" s="13" t="s">
        <v>1781</v>
      </c>
      <c r="B1738" s="13" t="s">
        <v>4116</v>
      </c>
      <c r="C1738" s="11" t="s">
        <v>5555</v>
      </c>
      <c r="D1738" s="11" t="s">
        <v>6881</v>
      </c>
      <c r="E1738" s="11" t="s">
        <v>7746</v>
      </c>
    </row>
    <row r="1739" spans="1:5" ht="15" customHeight="1" x14ac:dyDescent="0.25">
      <c r="A1739" s="13" t="s">
        <v>1782</v>
      </c>
      <c r="B1739" s="13" t="s">
        <v>4117</v>
      </c>
      <c r="C1739" s="11" t="s">
        <v>6258</v>
      </c>
      <c r="D1739" s="11" t="s">
        <v>6889</v>
      </c>
      <c r="E1739" s="11" t="s">
        <v>7746</v>
      </c>
    </row>
    <row r="1740" spans="1:5" ht="15" customHeight="1" x14ac:dyDescent="0.25">
      <c r="A1740" s="13" t="s">
        <v>1783</v>
      </c>
      <c r="B1740" s="13" t="s">
        <v>4118</v>
      </c>
      <c r="C1740" s="11" t="s">
        <v>6259</v>
      </c>
      <c r="D1740" s="11" t="s">
        <v>6851</v>
      </c>
      <c r="E1740" s="11" t="s">
        <v>7774</v>
      </c>
    </row>
    <row r="1741" spans="1:5" ht="15" customHeight="1" x14ac:dyDescent="0.25">
      <c r="A1741" s="13" t="s">
        <v>1784</v>
      </c>
      <c r="B1741" s="13" t="s">
        <v>4119</v>
      </c>
      <c r="C1741" s="11" t="s">
        <v>6260</v>
      </c>
      <c r="D1741" s="11" t="s">
        <v>7547</v>
      </c>
      <c r="E1741" s="11" t="s">
        <v>7749</v>
      </c>
    </row>
    <row r="1742" spans="1:5" ht="15" customHeight="1" x14ac:dyDescent="0.25">
      <c r="A1742" s="13" t="s">
        <v>1785</v>
      </c>
      <c r="B1742" s="13" t="s">
        <v>4120</v>
      </c>
      <c r="C1742" s="11" t="s">
        <v>6261</v>
      </c>
      <c r="D1742" s="11" t="s">
        <v>7436</v>
      </c>
      <c r="E1742" s="11" t="s">
        <v>7746</v>
      </c>
    </row>
    <row r="1743" spans="1:5" ht="15" customHeight="1" x14ac:dyDescent="0.25">
      <c r="A1743" s="13" t="s">
        <v>1786</v>
      </c>
      <c r="B1743" s="13" t="s">
        <v>4121</v>
      </c>
      <c r="C1743" s="11" t="s">
        <v>6262</v>
      </c>
      <c r="D1743" s="11" t="s">
        <v>7566</v>
      </c>
      <c r="E1743" s="11" t="s">
        <v>7746</v>
      </c>
    </row>
    <row r="1744" spans="1:5" ht="15" customHeight="1" x14ac:dyDescent="0.25">
      <c r="A1744" s="13" t="s">
        <v>1787</v>
      </c>
      <c r="B1744" s="13" t="s">
        <v>4122</v>
      </c>
      <c r="C1744" s="11" t="s">
        <v>6263</v>
      </c>
      <c r="D1744" s="11" t="s">
        <v>6755</v>
      </c>
      <c r="E1744" s="11" t="s">
        <v>7748</v>
      </c>
    </row>
    <row r="1745" spans="1:5" ht="15" customHeight="1" x14ac:dyDescent="0.25">
      <c r="A1745" s="13" t="s">
        <v>1788</v>
      </c>
      <c r="B1745" s="13" t="s">
        <v>4123</v>
      </c>
      <c r="C1745" s="11" t="s">
        <v>6264</v>
      </c>
      <c r="D1745" s="11" t="s">
        <v>6774</v>
      </c>
      <c r="E1745" s="11" t="s">
        <v>7746</v>
      </c>
    </row>
    <row r="1746" spans="1:5" ht="15" customHeight="1" x14ac:dyDescent="0.25">
      <c r="A1746" s="13" t="s">
        <v>1789</v>
      </c>
      <c r="B1746" s="13" t="s">
        <v>4124</v>
      </c>
      <c r="C1746" s="11" t="s">
        <v>5407</v>
      </c>
      <c r="D1746" s="11" t="s">
        <v>6738</v>
      </c>
      <c r="E1746" s="11" t="s">
        <v>7775</v>
      </c>
    </row>
    <row r="1747" spans="1:5" ht="15" customHeight="1" x14ac:dyDescent="0.25">
      <c r="A1747" s="13" t="s">
        <v>1790</v>
      </c>
      <c r="B1747" s="13" t="s">
        <v>4125</v>
      </c>
      <c r="C1747" s="11" t="s">
        <v>6265</v>
      </c>
      <c r="D1747" s="11" t="s">
        <v>7036</v>
      </c>
      <c r="E1747" s="11" t="s">
        <v>7746</v>
      </c>
    </row>
    <row r="1748" spans="1:5" ht="15" customHeight="1" x14ac:dyDescent="0.25">
      <c r="A1748" s="13" t="s">
        <v>1791</v>
      </c>
      <c r="B1748" s="13" t="s">
        <v>4126</v>
      </c>
      <c r="C1748" s="11" t="s">
        <v>6266</v>
      </c>
      <c r="D1748" s="11" t="s">
        <v>7567</v>
      </c>
      <c r="E1748" s="11" t="s">
        <v>7746</v>
      </c>
    </row>
    <row r="1749" spans="1:5" ht="15" customHeight="1" x14ac:dyDescent="0.25">
      <c r="A1749" s="13" t="s">
        <v>1792</v>
      </c>
      <c r="B1749" s="13" t="s">
        <v>4127</v>
      </c>
      <c r="C1749" s="11" t="s">
        <v>6257</v>
      </c>
      <c r="D1749" s="11" t="s">
        <v>7134</v>
      </c>
      <c r="E1749" s="11" t="s">
        <v>7746</v>
      </c>
    </row>
    <row r="1750" spans="1:5" ht="15" customHeight="1" x14ac:dyDescent="0.25">
      <c r="A1750" s="13" t="s">
        <v>1793</v>
      </c>
      <c r="B1750" s="13" t="s">
        <v>4128</v>
      </c>
      <c r="C1750" s="11" t="s">
        <v>6267</v>
      </c>
      <c r="D1750" s="11" t="s">
        <v>7206</v>
      </c>
      <c r="E1750" s="11" t="s">
        <v>7746</v>
      </c>
    </row>
    <row r="1751" spans="1:5" ht="15" customHeight="1" x14ac:dyDescent="0.25">
      <c r="A1751" s="13" t="s">
        <v>1794</v>
      </c>
      <c r="B1751" s="13" t="s">
        <v>4129</v>
      </c>
      <c r="C1751" s="11" t="s">
        <v>5725</v>
      </c>
      <c r="D1751" s="11" t="s">
        <v>6957</v>
      </c>
      <c r="E1751" s="11" t="s">
        <v>7746</v>
      </c>
    </row>
    <row r="1752" spans="1:5" ht="15" customHeight="1" x14ac:dyDescent="0.25">
      <c r="A1752" s="13" t="s">
        <v>1795</v>
      </c>
      <c r="B1752" s="13" t="s">
        <v>4130</v>
      </c>
      <c r="C1752" s="11" t="s">
        <v>6268</v>
      </c>
      <c r="D1752" s="11" t="s">
        <v>7568</v>
      </c>
      <c r="E1752" s="11" t="s">
        <v>7772</v>
      </c>
    </row>
    <row r="1753" spans="1:5" ht="15" customHeight="1" x14ac:dyDescent="0.25">
      <c r="A1753" s="13" t="s">
        <v>1796</v>
      </c>
      <c r="B1753" s="13" t="s">
        <v>4131</v>
      </c>
      <c r="C1753" s="11" t="s">
        <v>6269</v>
      </c>
      <c r="D1753" s="11" t="s">
        <v>6725</v>
      </c>
      <c r="E1753" s="11" t="s">
        <v>7751</v>
      </c>
    </row>
    <row r="1754" spans="1:5" ht="15" customHeight="1" x14ac:dyDescent="0.25">
      <c r="A1754" s="13" t="s">
        <v>1797</v>
      </c>
      <c r="B1754" s="13" t="s">
        <v>4132</v>
      </c>
      <c r="C1754" s="11" t="s">
        <v>6270</v>
      </c>
      <c r="D1754" s="11" t="s">
        <v>7363</v>
      </c>
      <c r="E1754" s="11" t="s">
        <v>7769</v>
      </c>
    </row>
    <row r="1755" spans="1:5" ht="15" customHeight="1" x14ac:dyDescent="0.25">
      <c r="A1755" s="13" t="s">
        <v>1798</v>
      </c>
      <c r="B1755" s="13" t="s">
        <v>4133</v>
      </c>
      <c r="C1755" s="11" t="s">
        <v>5284</v>
      </c>
      <c r="D1755" s="11" t="s">
        <v>7092</v>
      </c>
      <c r="E1755" s="11" t="s">
        <v>7754</v>
      </c>
    </row>
    <row r="1756" spans="1:5" ht="15" customHeight="1" x14ac:dyDescent="0.25">
      <c r="A1756" s="13" t="s">
        <v>1799</v>
      </c>
      <c r="B1756" s="13" t="s">
        <v>4134</v>
      </c>
      <c r="C1756" s="11" t="s">
        <v>6271</v>
      </c>
      <c r="D1756" s="11" t="s">
        <v>6969</v>
      </c>
      <c r="E1756" s="11" t="s">
        <v>7751</v>
      </c>
    </row>
    <row r="1757" spans="1:5" ht="15" customHeight="1" x14ac:dyDescent="0.25">
      <c r="A1757" s="13" t="s">
        <v>1800</v>
      </c>
      <c r="B1757" s="13" t="s">
        <v>4135</v>
      </c>
      <c r="C1757" s="11" t="s">
        <v>6272</v>
      </c>
      <c r="D1757" s="11" t="s">
        <v>7569</v>
      </c>
      <c r="E1757" s="11" t="s">
        <v>7746</v>
      </c>
    </row>
    <row r="1758" spans="1:5" ht="15" customHeight="1" x14ac:dyDescent="0.25">
      <c r="A1758" s="13" t="s">
        <v>1801</v>
      </c>
      <c r="B1758" s="13" t="s">
        <v>4136</v>
      </c>
      <c r="C1758" s="11" t="s">
        <v>4952</v>
      </c>
      <c r="D1758" s="11" t="s">
        <v>6939</v>
      </c>
      <c r="E1758" s="11" t="s">
        <v>7760</v>
      </c>
    </row>
    <row r="1759" spans="1:5" ht="15" customHeight="1" x14ac:dyDescent="0.25">
      <c r="A1759" s="13" t="s">
        <v>1802</v>
      </c>
      <c r="B1759" s="13" t="s">
        <v>4137</v>
      </c>
      <c r="C1759" s="11" t="s">
        <v>6273</v>
      </c>
      <c r="D1759" s="11" t="s">
        <v>7570</v>
      </c>
      <c r="E1759" s="11" t="s">
        <v>7746</v>
      </c>
    </row>
    <row r="1760" spans="1:5" ht="15" customHeight="1" x14ac:dyDescent="0.25">
      <c r="A1760" s="13" t="s">
        <v>1803</v>
      </c>
      <c r="B1760" s="13" t="s">
        <v>4138</v>
      </c>
      <c r="C1760" s="11" t="s">
        <v>6274</v>
      </c>
      <c r="D1760" s="11" t="s">
        <v>6730</v>
      </c>
      <c r="E1760" s="11" t="s">
        <v>7752</v>
      </c>
    </row>
    <row r="1761" spans="1:5" ht="15" customHeight="1" x14ac:dyDescent="0.25">
      <c r="A1761" s="13" t="s">
        <v>1804</v>
      </c>
      <c r="B1761" s="13" t="s">
        <v>4139</v>
      </c>
      <c r="C1761" s="11" t="s">
        <v>6275</v>
      </c>
      <c r="D1761" s="11" t="s">
        <v>7571</v>
      </c>
      <c r="E1761" s="11" t="s">
        <v>7746</v>
      </c>
    </row>
    <row r="1762" spans="1:5" ht="15" customHeight="1" x14ac:dyDescent="0.25">
      <c r="A1762" s="13" t="s">
        <v>1805</v>
      </c>
      <c r="B1762" s="13" t="s">
        <v>4140</v>
      </c>
      <c r="C1762" s="11" t="s">
        <v>6276</v>
      </c>
      <c r="D1762" s="11" t="s">
        <v>7488</v>
      </c>
      <c r="E1762" s="11" t="s">
        <v>7747</v>
      </c>
    </row>
    <row r="1763" spans="1:5" ht="15" customHeight="1" x14ac:dyDescent="0.25">
      <c r="A1763" s="13" t="s">
        <v>1806</v>
      </c>
      <c r="B1763" s="13" t="s">
        <v>4141</v>
      </c>
      <c r="C1763" s="11" t="s">
        <v>6277</v>
      </c>
      <c r="D1763" s="11" t="s">
        <v>6746</v>
      </c>
      <c r="E1763" s="11" t="s">
        <v>7759</v>
      </c>
    </row>
    <row r="1764" spans="1:5" ht="15" customHeight="1" x14ac:dyDescent="0.25">
      <c r="A1764" s="13" t="s">
        <v>1807</v>
      </c>
      <c r="B1764" s="13" t="s">
        <v>4142</v>
      </c>
      <c r="C1764" s="11" t="s">
        <v>6278</v>
      </c>
      <c r="D1764" s="11" t="s">
        <v>6954</v>
      </c>
      <c r="E1764" s="11" t="s">
        <v>7785</v>
      </c>
    </row>
    <row r="1765" spans="1:5" ht="15" customHeight="1" x14ac:dyDescent="0.25">
      <c r="A1765" s="13" t="s">
        <v>1808</v>
      </c>
      <c r="B1765" s="13" t="s">
        <v>4143</v>
      </c>
      <c r="C1765" s="11" t="s">
        <v>4942</v>
      </c>
      <c r="D1765" s="11" t="s">
        <v>7572</v>
      </c>
      <c r="E1765" s="11" t="s">
        <v>7771</v>
      </c>
    </row>
    <row r="1766" spans="1:5" ht="15" customHeight="1" x14ac:dyDescent="0.25">
      <c r="A1766" s="13" t="s">
        <v>1809</v>
      </c>
      <c r="B1766" s="13" t="s">
        <v>4144</v>
      </c>
      <c r="C1766" s="11" t="s">
        <v>5782</v>
      </c>
      <c r="D1766" s="11" t="s">
        <v>7573</v>
      </c>
      <c r="E1766" s="11" t="s">
        <v>7748</v>
      </c>
    </row>
    <row r="1767" spans="1:5" ht="15" customHeight="1" x14ac:dyDescent="0.25">
      <c r="A1767" s="13" t="s">
        <v>1810</v>
      </c>
      <c r="B1767" s="13" t="s">
        <v>4145</v>
      </c>
      <c r="C1767" s="11" t="s">
        <v>6279</v>
      </c>
      <c r="D1767" s="11" t="s">
        <v>6854</v>
      </c>
      <c r="E1767" s="11" t="s">
        <v>7746</v>
      </c>
    </row>
    <row r="1768" spans="1:5" ht="15" customHeight="1" x14ac:dyDescent="0.25">
      <c r="A1768" s="13" t="s">
        <v>1811</v>
      </c>
      <c r="B1768" s="13" t="s">
        <v>4146</v>
      </c>
      <c r="C1768" s="11" t="s">
        <v>6280</v>
      </c>
      <c r="D1768" s="11" t="s">
        <v>6870</v>
      </c>
      <c r="E1768" s="11" t="s">
        <v>7751</v>
      </c>
    </row>
    <row r="1769" spans="1:5" ht="15" customHeight="1" x14ac:dyDescent="0.25">
      <c r="A1769" s="13" t="s">
        <v>1812</v>
      </c>
      <c r="B1769" s="13" t="s">
        <v>4147</v>
      </c>
      <c r="C1769" s="11" t="s">
        <v>6281</v>
      </c>
      <c r="D1769" s="11" t="s">
        <v>6870</v>
      </c>
      <c r="E1769" s="11" t="s">
        <v>7746</v>
      </c>
    </row>
    <row r="1770" spans="1:5" ht="15" customHeight="1" x14ac:dyDescent="0.25">
      <c r="A1770" s="13" t="s">
        <v>1813</v>
      </c>
      <c r="B1770" s="13" t="s">
        <v>4148</v>
      </c>
      <c r="C1770" s="11" t="s">
        <v>6282</v>
      </c>
      <c r="D1770" s="11" t="s">
        <v>6774</v>
      </c>
      <c r="E1770" s="11" t="s">
        <v>7746</v>
      </c>
    </row>
    <row r="1771" spans="1:5" ht="15" customHeight="1" x14ac:dyDescent="0.25">
      <c r="A1771" s="13" t="s">
        <v>1814</v>
      </c>
      <c r="B1771" s="13" t="s">
        <v>4149</v>
      </c>
      <c r="C1771" s="11" t="s">
        <v>6283</v>
      </c>
      <c r="D1771" s="11" t="s">
        <v>7574</v>
      </c>
      <c r="E1771" s="11" t="s">
        <v>7763</v>
      </c>
    </row>
    <row r="1772" spans="1:5" ht="15" customHeight="1" x14ac:dyDescent="0.25">
      <c r="A1772" s="13" t="s">
        <v>1815</v>
      </c>
      <c r="B1772" s="13" t="s">
        <v>4150</v>
      </c>
      <c r="C1772" s="11" t="s">
        <v>6284</v>
      </c>
      <c r="D1772" s="11" t="s">
        <v>7575</v>
      </c>
      <c r="E1772" s="11" t="s">
        <v>7746</v>
      </c>
    </row>
    <row r="1773" spans="1:5" ht="15" customHeight="1" x14ac:dyDescent="0.25">
      <c r="A1773" s="13" t="s">
        <v>1816</v>
      </c>
      <c r="B1773" s="13" t="s">
        <v>4151</v>
      </c>
      <c r="C1773" s="11" t="s">
        <v>6285</v>
      </c>
      <c r="D1773" s="11" t="s">
        <v>7054</v>
      </c>
      <c r="E1773" s="11" t="s">
        <v>7746</v>
      </c>
    </row>
    <row r="1774" spans="1:5" ht="15" customHeight="1" x14ac:dyDescent="0.25">
      <c r="A1774" s="13" t="s">
        <v>1817</v>
      </c>
      <c r="B1774" s="13" t="s">
        <v>4152</v>
      </c>
      <c r="C1774" s="11" t="s">
        <v>6286</v>
      </c>
      <c r="D1774" s="11" t="s">
        <v>7576</v>
      </c>
      <c r="E1774" s="11" t="s">
        <v>7746</v>
      </c>
    </row>
    <row r="1775" spans="1:5" ht="15" customHeight="1" x14ac:dyDescent="0.25">
      <c r="A1775" s="13" t="s">
        <v>1818</v>
      </c>
      <c r="B1775" s="13" t="s">
        <v>4153</v>
      </c>
      <c r="C1775" s="11" t="s">
        <v>6287</v>
      </c>
      <c r="D1775" s="11" t="s">
        <v>6778</v>
      </c>
      <c r="E1775" s="11" t="s">
        <v>7757</v>
      </c>
    </row>
    <row r="1776" spans="1:5" ht="15" customHeight="1" x14ac:dyDescent="0.25">
      <c r="A1776" s="13" t="s">
        <v>1819</v>
      </c>
      <c r="B1776" s="13" t="s">
        <v>4154</v>
      </c>
      <c r="C1776" s="11" t="s">
        <v>6288</v>
      </c>
      <c r="D1776" s="11" t="s">
        <v>7320</v>
      </c>
      <c r="E1776" s="11" t="s">
        <v>7746</v>
      </c>
    </row>
    <row r="1777" spans="1:5" ht="15" customHeight="1" x14ac:dyDescent="0.25">
      <c r="A1777" s="13" t="s">
        <v>1820</v>
      </c>
      <c r="B1777" s="13" t="s">
        <v>4155</v>
      </c>
      <c r="C1777" s="11" t="s">
        <v>6289</v>
      </c>
      <c r="D1777" s="11" t="s">
        <v>6802</v>
      </c>
      <c r="E1777" s="11" t="s">
        <v>7746</v>
      </c>
    </row>
    <row r="1778" spans="1:5" ht="15" customHeight="1" x14ac:dyDescent="0.25">
      <c r="A1778" s="13" t="s">
        <v>1821</v>
      </c>
      <c r="B1778" s="13" t="s">
        <v>4156</v>
      </c>
      <c r="C1778" s="11" t="s">
        <v>6290</v>
      </c>
      <c r="D1778" s="11" t="s">
        <v>6720</v>
      </c>
      <c r="E1778" s="11" t="s">
        <v>7760</v>
      </c>
    </row>
    <row r="1779" spans="1:5" ht="15" customHeight="1" x14ac:dyDescent="0.25">
      <c r="A1779" s="13" t="s">
        <v>1822</v>
      </c>
      <c r="B1779" s="13" t="s">
        <v>4157</v>
      </c>
      <c r="C1779" s="11" t="s">
        <v>5726</v>
      </c>
      <c r="D1779" s="11" t="s">
        <v>7577</v>
      </c>
      <c r="E1779" s="11" t="s">
        <v>7752</v>
      </c>
    </row>
    <row r="1780" spans="1:5" ht="15" customHeight="1" x14ac:dyDescent="0.25">
      <c r="A1780" s="13" t="s">
        <v>1823</v>
      </c>
      <c r="B1780" s="13" t="s">
        <v>4158</v>
      </c>
      <c r="C1780" s="11" t="s">
        <v>6291</v>
      </c>
      <c r="D1780" s="11" t="s">
        <v>6906</v>
      </c>
      <c r="E1780" s="11" t="s">
        <v>7824</v>
      </c>
    </row>
    <row r="1781" spans="1:5" ht="15" customHeight="1" x14ac:dyDescent="0.25">
      <c r="A1781" s="13" t="s">
        <v>1824</v>
      </c>
      <c r="B1781" s="13" t="s">
        <v>4159</v>
      </c>
      <c r="C1781" s="11" t="s">
        <v>6292</v>
      </c>
      <c r="D1781" s="11" t="s">
        <v>7349</v>
      </c>
      <c r="E1781" s="11" t="s">
        <v>7760</v>
      </c>
    </row>
    <row r="1782" spans="1:5" ht="15" customHeight="1" x14ac:dyDescent="0.25">
      <c r="A1782" s="13" t="s">
        <v>1825</v>
      </c>
      <c r="B1782" s="13" t="s">
        <v>4160</v>
      </c>
      <c r="C1782" s="11" t="s">
        <v>6293</v>
      </c>
      <c r="D1782" s="11" t="s">
        <v>7233</v>
      </c>
      <c r="E1782" s="11" t="s">
        <v>7752</v>
      </c>
    </row>
    <row r="1783" spans="1:5" ht="15" customHeight="1" x14ac:dyDescent="0.25">
      <c r="A1783" s="13" t="s">
        <v>1826</v>
      </c>
      <c r="B1783" s="13" t="s">
        <v>4161</v>
      </c>
      <c r="C1783" s="11" t="s">
        <v>6155</v>
      </c>
      <c r="D1783" s="11" t="s">
        <v>6907</v>
      </c>
      <c r="E1783" s="11" t="s">
        <v>7762</v>
      </c>
    </row>
    <row r="1784" spans="1:5" ht="15" customHeight="1" x14ac:dyDescent="0.25">
      <c r="A1784" s="13" t="s">
        <v>1827</v>
      </c>
      <c r="B1784" s="13" t="s">
        <v>4162</v>
      </c>
      <c r="C1784" s="11" t="s">
        <v>4740</v>
      </c>
      <c r="D1784" s="11" t="s">
        <v>7499</v>
      </c>
      <c r="E1784" s="11" t="s">
        <v>7746</v>
      </c>
    </row>
    <row r="1785" spans="1:5" ht="15" customHeight="1" x14ac:dyDescent="0.25">
      <c r="A1785" s="13" t="s">
        <v>1828</v>
      </c>
      <c r="B1785" s="13" t="s">
        <v>4163</v>
      </c>
      <c r="C1785" s="11" t="s">
        <v>5272</v>
      </c>
      <c r="D1785" s="11" t="s">
        <v>6757</v>
      </c>
      <c r="E1785" s="11" t="s">
        <v>7769</v>
      </c>
    </row>
    <row r="1786" spans="1:5" ht="15" customHeight="1" x14ac:dyDescent="0.25">
      <c r="A1786" s="13" t="s">
        <v>1829</v>
      </c>
      <c r="B1786" s="13" t="s">
        <v>4164</v>
      </c>
      <c r="C1786" s="11" t="s">
        <v>6294</v>
      </c>
      <c r="D1786" s="11" t="s">
        <v>7578</v>
      </c>
      <c r="E1786" s="11" t="s">
        <v>7746</v>
      </c>
    </row>
    <row r="1787" spans="1:5" ht="15" customHeight="1" x14ac:dyDescent="0.25">
      <c r="A1787" s="13" t="s">
        <v>1830</v>
      </c>
      <c r="B1787" s="13" t="s">
        <v>4165</v>
      </c>
      <c r="C1787" s="11" t="s">
        <v>6295</v>
      </c>
      <c r="D1787" s="11" t="s">
        <v>6738</v>
      </c>
      <c r="E1787" s="11" t="s">
        <v>7746</v>
      </c>
    </row>
    <row r="1788" spans="1:5" ht="15" customHeight="1" x14ac:dyDescent="0.25">
      <c r="A1788" s="13" t="s">
        <v>1831</v>
      </c>
      <c r="B1788" s="13" t="s">
        <v>4166</v>
      </c>
      <c r="C1788" s="11" t="s">
        <v>6296</v>
      </c>
      <c r="D1788" s="11" t="s">
        <v>7283</v>
      </c>
      <c r="E1788" s="11" t="s">
        <v>7778</v>
      </c>
    </row>
    <row r="1789" spans="1:5" ht="15" customHeight="1" x14ac:dyDescent="0.25">
      <c r="A1789" s="13" t="s">
        <v>1832</v>
      </c>
      <c r="B1789" s="13" t="s">
        <v>4167</v>
      </c>
      <c r="C1789" s="11" t="s">
        <v>5746</v>
      </c>
      <c r="D1789" s="11" t="s">
        <v>6900</v>
      </c>
      <c r="E1789" s="11" t="s">
        <v>7775</v>
      </c>
    </row>
    <row r="1790" spans="1:5" ht="15" customHeight="1" x14ac:dyDescent="0.25">
      <c r="A1790" s="13" t="s">
        <v>1833</v>
      </c>
      <c r="B1790" s="13" t="s">
        <v>4168</v>
      </c>
      <c r="C1790" s="11" t="s">
        <v>6297</v>
      </c>
      <c r="D1790" s="11" t="s">
        <v>6725</v>
      </c>
      <c r="E1790" s="11" t="s">
        <v>7746</v>
      </c>
    </row>
    <row r="1791" spans="1:5" ht="15" customHeight="1" x14ac:dyDescent="0.25">
      <c r="A1791" s="13" t="s">
        <v>1834</v>
      </c>
      <c r="B1791" s="13" t="s">
        <v>4169</v>
      </c>
      <c r="C1791" s="11" t="s">
        <v>6298</v>
      </c>
      <c r="D1791" s="11" t="s">
        <v>7579</v>
      </c>
      <c r="E1791" s="11" t="s">
        <v>7746</v>
      </c>
    </row>
    <row r="1792" spans="1:5" ht="15" customHeight="1" x14ac:dyDescent="0.25">
      <c r="A1792" s="13" t="s">
        <v>1835</v>
      </c>
      <c r="B1792" s="13" t="s">
        <v>4170</v>
      </c>
      <c r="C1792" s="11" t="s">
        <v>5108</v>
      </c>
      <c r="D1792" s="11" t="s">
        <v>6738</v>
      </c>
      <c r="E1792" s="11" t="s">
        <v>7825</v>
      </c>
    </row>
    <row r="1793" spans="1:5" ht="15" customHeight="1" x14ac:dyDescent="0.25">
      <c r="A1793" s="13" t="s">
        <v>1836</v>
      </c>
      <c r="B1793" s="13" t="s">
        <v>4171</v>
      </c>
      <c r="C1793" s="11" t="s">
        <v>6299</v>
      </c>
      <c r="D1793" s="11" t="s">
        <v>6874</v>
      </c>
      <c r="E1793" s="11" t="s">
        <v>7746</v>
      </c>
    </row>
    <row r="1794" spans="1:5" ht="15" customHeight="1" x14ac:dyDescent="0.25">
      <c r="A1794" s="13" t="s">
        <v>1837</v>
      </c>
      <c r="B1794" s="13" t="s">
        <v>4172</v>
      </c>
      <c r="C1794" s="11" t="s">
        <v>6300</v>
      </c>
      <c r="D1794" s="11" t="s">
        <v>6842</v>
      </c>
      <c r="E1794" s="11" t="s">
        <v>7746</v>
      </c>
    </row>
    <row r="1795" spans="1:5" ht="15" customHeight="1" x14ac:dyDescent="0.25">
      <c r="A1795" s="13" t="s">
        <v>1838</v>
      </c>
      <c r="B1795" s="13" t="s">
        <v>4173</v>
      </c>
      <c r="C1795" s="11" t="s">
        <v>6301</v>
      </c>
      <c r="D1795" s="11" t="s">
        <v>7132</v>
      </c>
      <c r="E1795" s="11" t="s">
        <v>7746</v>
      </c>
    </row>
    <row r="1796" spans="1:5" ht="15" customHeight="1" x14ac:dyDescent="0.25">
      <c r="A1796" s="13" t="s">
        <v>1839</v>
      </c>
      <c r="B1796" s="13" t="s">
        <v>4174</v>
      </c>
      <c r="C1796" s="11" t="s">
        <v>6014</v>
      </c>
      <c r="D1796" s="11" t="s">
        <v>6753</v>
      </c>
      <c r="E1796" s="11" t="s">
        <v>7760</v>
      </c>
    </row>
    <row r="1797" spans="1:5" ht="15" customHeight="1" x14ac:dyDescent="0.25">
      <c r="A1797" s="13" t="s">
        <v>1840</v>
      </c>
      <c r="B1797" s="13" t="s">
        <v>4175</v>
      </c>
      <c r="C1797" s="11" t="s">
        <v>6302</v>
      </c>
      <c r="D1797" s="11" t="s">
        <v>6829</v>
      </c>
      <c r="E1797" s="11" t="s">
        <v>7746</v>
      </c>
    </row>
    <row r="1798" spans="1:5" ht="15" customHeight="1" x14ac:dyDescent="0.25">
      <c r="A1798" s="13" t="s">
        <v>1841</v>
      </c>
      <c r="B1798" s="13" t="s">
        <v>4176</v>
      </c>
      <c r="C1798" s="11" t="s">
        <v>6303</v>
      </c>
      <c r="D1798" s="11" t="s">
        <v>7580</v>
      </c>
      <c r="E1798" s="11" t="s">
        <v>7746</v>
      </c>
    </row>
    <row r="1799" spans="1:5" ht="15" customHeight="1" x14ac:dyDescent="0.25">
      <c r="A1799" s="13" t="s">
        <v>1842</v>
      </c>
      <c r="B1799" s="13" t="s">
        <v>4177</v>
      </c>
      <c r="C1799" s="11" t="s">
        <v>6304</v>
      </c>
      <c r="D1799" s="11" t="s">
        <v>7280</v>
      </c>
      <c r="E1799" s="11" t="s">
        <v>7759</v>
      </c>
    </row>
    <row r="1800" spans="1:5" ht="15" customHeight="1" x14ac:dyDescent="0.25">
      <c r="A1800" s="13" t="s">
        <v>1843</v>
      </c>
      <c r="B1800" s="13" t="s">
        <v>4178</v>
      </c>
      <c r="C1800" s="11" t="s">
        <v>5245</v>
      </c>
      <c r="D1800" s="11" t="s">
        <v>7339</v>
      </c>
      <c r="E1800" s="11" t="s">
        <v>7751</v>
      </c>
    </row>
    <row r="1801" spans="1:5" ht="15" customHeight="1" x14ac:dyDescent="0.25">
      <c r="A1801" s="13" t="s">
        <v>1844</v>
      </c>
      <c r="B1801" s="13" t="s">
        <v>4179</v>
      </c>
      <c r="C1801" s="11" t="s">
        <v>6305</v>
      </c>
      <c r="D1801" s="11" t="s">
        <v>7581</v>
      </c>
      <c r="E1801" s="11" t="s">
        <v>7746</v>
      </c>
    </row>
    <row r="1802" spans="1:5" ht="15" customHeight="1" x14ac:dyDescent="0.25">
      <c r="A1802" s="13" t="s">
        <v>1845</v>
      </c>
      <c r="B1802" s="13" t="s">
        <v>4180</v>
      </c>
      <c r="C1802" s="11" t="s">
        <v>6306</v>
      </c>
      <c r="D1802" s="11" t="s">
        <v>7090</v>
      </c>
      <c r="E1802" s="11" t="s">
        <v>7746</v>
      </c>
    </row>
    <row r="1803" spans="1:5" ht="15" customHeight="1" x14ac:dyDescent="0.25">
      <c r="A1803" s="13" t="s">
        <v>1846</v>
      </c>
      <c r="B1803" s="13" t="s">
        <v>4181</v>
      </c>
      <c r="C1803" s="11" t="s">
        <v>6307</v>
      </c>
      <c r="D1803" s="11" t="s">
        <v>6778</v>
      </c>
      <c r="E1803" s="11" t="s">
        <v>7746</v>
      </c>
    </row>
    <row r="1804" spans="1:5" ht="15" customHeight="1" x14ac:dyDescent="0.25">
      <c r="A1804" s="13" t="s">
        <v>1847</v>
      </c>
      <c r="B1804" s="13" t="s">
        <v>4182</v>
      </c>
      <c r="C1804" s="11" t="s">
        <v>4915</v>
      </c>
      <c r="D1804" s="11" t="s">
        <v>7092</v>
      </c>
      <c r="E1804" s="11" t="s">
        <v>7746</v>
      </c>
    </row>
    <row r="1805" spans="1:5" ht="15" customHeight="1" x14ac:dyDescent="0.25">
      <c r="A1805" s="13" t="s">
        <v>1848</v>
      </c>
      <c r="B1805" s="13" t="s">
        <v>4183</v>
      </c>
      <c r="C1805" s="11" t="s">
        <v>4743</v>
      </c>
      <c r="D1805" s="11" t="s">
        <v>7582</v>
      </c>
      <c r="E1805" s="11" t="s">
        <v>7746</v>
      </c>
    </row>
    <row r="1806" spans="1:5" ht="15" customHeight="1" x14ac:dyDescent="0.25">
      <c r="A1806" s="13" t="s">
        <v>1849</v>
      </c>
      <c r="B1806" s="13" t="s">
        <v>4184</v>
      </c>
      <c r="C1806" s="11" t="s">
        <v>6308</v>
      </c>
      <c r="D1806" s="11" t="s">
        <v>6778</v>
      </c>
      <c r="E1806" s="11" t="s">
        <v>7754</v>
      </c>
    </row>
    <row r="1807" spans="1:5" ht="15" customHeight="1" x14ac:dyDescent="0.25">
      <c r="A1807" s="13" t="s">
        <v>1850</v>
      </c>
      <c r="B1807" s="13" t="s">
        <v>4185</v>
      </c>
      <c r="C1807" s="11" t="s">
        <v>6309</v>
      </c>
      <c r="D1807" s="11" t="s">
        <v>7025</v>
      </c>
      <c r="E1807" s="11" t="s">
        <v>7746</v>
      </c>
    </row>
    <row r="1808" spans="1:5" ht="15" customHeight="1" x14ac:dyDescent="0.25">
      <c r="A1808" s="13" t="s">
        <v>1851</v>
      </c>
      <c r="B1808" s="13" t="s">
        <v>4186</v>
      </c>
      <c r="C1808" s="11" t="s">
        <v>6310</v>
      </c>
      <c r="D1808" s="11" t="s">
        <v>7583</v>
      </c>
      <c r="E1808" s="11" t="s">
        <v>7746</v>
      </c>
    </row>
    <row r="1809" spans="1:5" ht="15" customHeight="1" x14ac:dyDescent="0.25">
      <c r="A1809" s="13" t="s">
        <v>1852</v>
      </c>
      <c r="B1809" s="13" t="s">
        <v>4187</v>
      </c>
      <c r="C1809" s="11" t="s">
        <v>6311</v>
      </c>
      <c r="D1809" s="11" t="s">
        <v>7584</v>
      </c>
      <c r="E1809" s="11" t="s">
        <v>7759</v>
      </c>
    </row>
    <row r="1810" spans="1:5" ht="15" customHeight="1" x14ac:dyDescent="0.25">
      <c r="A1810" s="13" t="s">
        <v>1853</v>
      </c>
      <c r="B1810" s="13" t="s">
        <v>4188</v>
      </c>
      <c r="C1810" s="11" t="s">
        <v>6312</v>
      </c>
      <c r="D1810" s="11" t="s">
        <v>6910</v>
      </c>
      <c r="E1810" s="11" t="s">
        <v>7746</v>
      </c>
    </row>
    <row r="1811" spans="1:5" ht="15" customHeight="1" x14ac:dyDescent="0.25">
      <c r="A1811" s="13" t="s">
        <v>1854</v>
      </c>
      <c r="B1811" s="13" t="s">
        <v>4189</v>
      </c>
      <c r="C1811" s="11" t="s">
        <v>6313</v>
      </c>
      <c r="D1811" s="11" t="s">
        <v>7436</v>
      </c>
      <c r="E1811" s="11" t="s">
        <v>7746</v>
      </c>
    </row>
    <row r="1812" spans="1:5" ht="15" customHeight="1" x14ac:dyDescent="0.25">
      <c r="A1812" s="13" t="s">
        <v>1855</v>
      </c>
      <c r="B1812" s="13" t="s">
        <v>4190</v>
      </c>
      <c r="C1812" s="11" t="s">
        <v>6314</v>
      </c>
      <c r="D1812" s="11" t="s">
        <v>7585</v>
      </c>
      <c r="E1812" s="11" t="s">
        <v>7746</v>
      </c>
    </row>
    <row r="1813" spans="1:5" ht="15" customHeight="1" x14ac:dyDescent="0.25">
      <c r="A1813" s="13" t="s">
        <v>1856</v>
      </c>
      <c r="B1813" s="13" t="s">
        <v>4191</v>
      </c>
      <c r="C1813" s="11" t="s">
        <v>6315</v>
      </c>
      <c r="D1813" s="11" t="s">
        <v>7435</v>
      </c>
      <c r="E1813" s="11" t="s">
        <v>7746</v>
      </c>
    </row>
    <row r="1814" spans="1:5" ht="15" customHeight="1" x14ac:dyDescent="0.25">
      <c r="A1814" s="13" t="s">
        <v>1857</v>
      </c>
      <c r="B1814" s="13" t="s">
        <v>4192</v>
      </c>
      <c r="C1814" s="11" t="s">
        <v>6316</v>
      </c>
      <c r="D1814" s="11" t="s">
        <v>6831</v>
      </c>
      <c r="E1814" s="11" t="s">
        <v>7773</v>
      </c>
    </row>
    <row r="1815" spans="1:5" ht="15" customHeight="1" x14ac:dyDescent="0.25">
      <c r="A1815" s="13" t="s">
        <v>1858</v>
      </c>
      <c r="B1815" s="13" t="s">
        <v>4193</v>
      </c>
      <c r="C1815" s="11" t="s">
        <v>6317</v>
      </c>
      <c r="D1815" s="11" t="s">
        <v>7025</v>
      </c>
      <c r="E1815" s="11" t="s">
        <v>7746</v>
      </c>
    </row>
    <row r="1816" spans="1:5" ht="15" customHeight="1" x14ac:dyDescent="0.25">
      <c r="A1816" s="13" t="s">
        <v>1859</v>
      </c>
      <c r="B1816" s="13" t="s">
        <v>4194</v>
      </c>
      <c r="C1816" s="11" t="s">
        <v>6318</v>
      </c>
      <c r="D1816" s="11" t="s">
        <v>6815</v>
      </c>
      <c r="E1816" s="11" t="s">
        <v>7746</v>
      </c>
    </row>
    <row r="1817" spans="1:5" ht="15" customHeight="1" x14ac:dyDescent="0.25">
      <c r="A1817" s="13" t="s">
        <v>1860</v>
      </c>
      <c r="B1817" s="13" t="s">
        <v>4195</v>
      </c>
      <c r="C1817" s="11" t="s">
        <v>6319</v>
      </c>
      <c r="D1817" s="11" t="s">
        <v>7586</v>
      </c>
      <c r="E1817" s="11" t="s">
        <v>7760</v>
      </c>
    </row>
    <row r="1818" spans="1:5" ht="15" customHeight="1" x14ac:dyDescent="0.25">
      <c r="A1818" s="13" t="s">
        <v>1861</v>
      </c>
      <c r="B1818" s="13" t="s">
        <v>4196</v>
      </c>
      <c r="C1818" s="11" t="s">
        <v>6320</v>
      </c>
      <c r="D1818" s="11" t="s">
        <v>6778</v>
      </c>
      <c r="E1818" s="11" t="s">
        <v>7824</v>
      </c>
    </row>
    <row r="1819" spans="1:5" ht="15" customHeight="1" x14ac:dyDescent="0.25">
      <c r="A1819" s="13" t="s">
        <v>1862</v>
      </c>
      <c r="B1819" s="13" t="s">
        <v>4197</v>
      </c>
      <c r="C1819" s="11" t="s">
        <v>6321</v>
      </c>
      <c r="D1819" s="11" t="s">
        <v>7111</v>
      </c>
      <c r="E1819" s="11" t="s">
        <v>7779</v>
      </c>
    </row>
    <row r="1820" spans="1:5" ht="15" customHeight="1" x14ac:dyDescent="0.25">
      <c r="A1820" s="13" t="s">
        <v>1863</v>
      </c>
      <c r="B1820" s="13" t="s">
        <v>4198</v>
      </c>
      <c r="C1820" s="11" t="s">
        <v>5663</v>
      </c>
      <c r="D1820" s="11" t="s">
        <v>6968</v>
      </c>
      <c r="E1820" s="11" t="s">
        <v>7746</v>
      </c>
    </row>
    <row r="1821" spans="1:5" ht="15" customHeight="1" x14ac:dyDescent="0.25">
      <c r="A1821" s="13" t="s">
        <v>1864</v>
      </c>
      <c r="B1821" s="13" t="s">
        <v>4199</v>
      </c>
      <c r="C1821" s="11" t="s">
        <v>6322</v>
      </c>
      <c r="D1821" s="11" t="s">
        <v>7587</v>
      </c>
      <c r="E1821" s="11" t="s">
        <v>7746</v>
      </c>
    </row>
    <row r="1822" spans="1:5" ht="15" customHeight="1" x14ac:dyDescent="0.25">
      <c r="A1822" s="13" t="s">
        <v>1865</v>
      </c>
      <c r="B1822" s="13" t="s">
        <v>4200</v>
      </c>
      <c r="C1822" s="11" t="s">
        <v>6323</v>
      </c>
      <c r="D1822" s="11" t="s">
        <v>6727</v>
      </c>
      <c r="E1822" s="11" t="s">
        <v>7746</v>
      </c>
    </row>
    <row r="1823" spans="1:5" ht="15" customHeight="1" x14ac:dyDescent="0.25">
      <c r="A1823" s="13" t="s">
        <v>1866</v>
      </c>
      <c r="B1823" s="13" t="s">
        <v>4201</v>
      </c>
      <c r="C1823" s="11" t="s">
        <v>6324</v>
      </c>
      <c r="D1823" s="11" t="s">
        <v>6979</v>
      </c>
      <c r="E1823" s="11" t="s">
        <v>7745</v>
      </c>
    </row>
    <row r="1824" spans="1:5" ht="15" customHeight="1" x14ac:dyDescent="0.25">
      <c r="A1824" s="13" t="s">
        <v>1867</v>
      </c>
      <c r="B1824" s="13" t="s">
        <v>4202</v>
      </c>
      <c r="C1824" s="11" t="s">
        <v>6325</v>
      </c>
      <c r="D1824" s="11" t="s">
        <v>6904</v>
      </c>
      <c r="E1824" s="11" t="s">
        <v>7746</v>
      </c>
    </row>
    <row r="1825" spans="1:5" ht="15" customHeight="1" x14ac:dyDescent="0.25">
      <c r="A1825" s="13" t="s">
        <v>1868</v>
      </c>
      <c r="B1825" s="13" t="s">
        <v>4203</v>
      </c>
      <c r="C1825" s="11" t="s">
        <v>5424</v>
      </c>
      <c r="D1825" s="11" t="s">
        <v>6720</v>
      </c>
      <c r="E1825" s="11" t="s">
        <v>7781</v>
      </c>
    </row>
    <row r="1826" spans="1:5" ht="15" customHeight="1" x14ac:dyDescent="0.25">
      <c r="A1826" s="13" t="s">
        <v>1869</v>
      </c>
      <c r="B1826" s="13" t="s">
        <v>4204</v>
      </c>
      <c r="C1826" s="11" t="s">
        <v>6326</v>
      </c>
      <c r="D1826" s="11" t="s">
        <v>6832</v>
      </c>
      <c r="E1826" s="11" t="s">
        <v>7788</v>
      </c>
    </row>
    <row r="1827" spans="1:5" ht="15" customHeight="1" x14ac:dyDescent="0.25">
      <c r="A1827" s="13" t="s">
        <v>1870</v>
      </c>
      <c r="B1827" s="13" t="s">
        <v>4205</v>
      </c>
      <c r="C1827" s="11" t="s">
        <v>6327</v>
      </c>
      <c r="D1827" s="11" t="s">
        <v>7588</v>
      </c>
      <c r="E1827" s="11" t="s">
        <v>7746</v>
      </c>
    </row>
    <row r="1828" spans="1:5" ht="15" customHeight="1" x14ac:dyDescent="0.25">
      <c r="A1828" s="13" t="s">
        <v>1871</v>
      </c>
      <c r="B1828" s="13" t="s">
        <v>4206</v>
      </c>
      <c r="C1828" s="11" t="s">
        <v>6328</v>
      </c>
      <c r="D1828" s="11" t="s">
        <v>6898</v>
      </c>
      <c r="E1828" s="11" t="s">
        <v>7769</v>
      </c>
    </row>
    <row r="1829" spans="1:5" ht="15" customHeight="1" x14ac:dyDescent="0.25">
      <c r="A1829" s="13" t="s">
        <v>1872</v>
      </c>
      <c r="B1829" s="13" t="s">
        <v>4207</v>
      </c>
      <c r="C1829" s="11" t="s">
        <v>6329</v>
      </c>
      <c r="D1829" s="11" t="s">
        <v>7233</v>
      </c>
      <c r="E1829" s="11" t="s">
        <v>7746</v>
      </c>
    </row>
    <row r="1830" spans="1:5" ht="15" customHeight="1" x14ac:dyDescent="0.25">
      <c r="A1830" s="13" t="s">
        <v>1873</v>
      </c>
      <c r="B1830" s="13" t="s">
        <v>4208</v>
      </c>
      <c r="C1830" s="11" t="s">
        <v>6330</v>
      </c>
      <c r="D1830" s="11" t="s">
        <v>7021</v>
      </c>
      <c r="E1830" s="11" t="s">
        <v>7746</v>
      </c>
    </row>
    <row r="1831" spans="1:5" ht="15" customHeight="1" x14ac:dyDescent="0.25">
      <c r="A1831" s="13" t="s">
        <v>1874</v>
      </c>
      <c r="B1831" s="13" t="s">
        <v>4209</v>
      </c>
      <c r="C1831" s="11" t="s">
        <v>4902</v>
      </c>
      <c r="D1831" s="11" t="s">
        <v>6953</v>
      </c>
      <c r="E1831" s="11" t="s">
        <v>7746</v>
      </c>
    </row>
    <row r="1832" spans="1:5" ht="15" customHeight="1" x14ac:dyDescent="0.25">
      <c r="A1832" s="13" t="s">
        <v>1875</v>
      </c>
      <c r="B1832" s="13" t="s">
        <v>4210</v>
      </c>
      <c r="C1832" s="11" t="s">
        <v>5664</v>
      </c>
      <c r="D1832" s="11" t="s">
        <v>7589</v>
      </c>
      <c r="E1832" s="11" t="s">
        <v>7746</v>
      </c>
    </row>
    <row r="1833" spans="1:5" ht="15" customHeight="1" x14ac:dyDescent="0.25">
      <c r="A1833" s="13" t="s">
        <v>1876</v>
      </c>
      <c r="B1833" s="13" t="s">
        <v>4211</v>
      </c>
      <c r="C1833" s="11" t="s">
        <v>5095</v>
      </c>
      <c r="D1833" s="11" t="s">
        <v>7448</v>
      </c>
      <c r="E1833" s="11" t="s">
        <v>7746</v>
      </c>
    </row>
    <row r="1834" spans="1:5" ht="15" customHeight="1" x14ac:dyDescent="0.25">
      <c r="A1834" s="13" t="s">
        <v>1877</v>
      </c>
      <c r="B1834" s="13" t="s">
        <v>4212</v>
      </c>
      <c r="C1834" s="11" t="s">
        <v>6331</v>
      </c>
      <c r="D1834" s="11" t="s">
        <v>7590</v>
      </c>
      <c r="E1834" s="11" t="s">
        <v>7746</v>
      </c>
    </row>
    <row r="1835" spans="1:5" ht="15" customHeight="1" x14ac:dyDescent="0.25">
      <c r="A1835" s="13" t="s">
        <v>1878</v>
      </c>
      <c r="B1835" s="13" t="s">
        <v>4213</v>
      </c>
      <c r="C1835" s="11" t="s">
        <v>6332</v>
      </c>
      <c r="D1835" s="11" t="s">
        <v>7591</v>
      </c>
      <c r="E1835" s="11" t="s">
        <v>7769</v>
      </c>
    </row>
    <row r="1836" spans="1:5" ht="15" customHeight="1" x14ac:dyDescent="0.25">
      <c r="A1836" s="13" t="s">
        <v>1879</v>
      </c>
      <c r="B1836" s="13" t="s">
        <v>4214</v>
      </c>
      <c r="C1836" s="11" t="s">
        <v>6333</v>
      </c>
      <c r="D1836" s="11" t="s">
        <v>7425</v>
      </c>
      <c r="E1836" s="11" t="s">
        <v>7752</v>
      </c>
    </row>
    <row r="1837" spans="1:5" ht="15" customHeight="1" x14ac:dyDescent="0.25">
      <c r="A1837" s="13" t="s">
        <v>1880</v>
      </c>
      <c r="B1837" s="13" t="s">
        <v>4215</v>
      </c>
      <c r="C1837" s="11" t="s">
        <v>6334</v>
      </c>
      <c r="D1837" s="11" t="s">
        <v>6815</v>
      </c>
      <c r="E1837" s="11" t="s">
        <v>7746</v>
      </c>
    </row>
    <row r="1838" spans="1:5" ht="15" customHeight="1" x14ac:dyDescent="0.25">
      <c r="A1838" s="13" t="s">
        <v>1881</v>
      </c>
      <c r="B1838" s="13" t="s">
        <v>4216</v>
      </c>
      <c r="C1838" s="11" t="s">
        <v>6335</v>
      </c>
      <c r="D1838" s="11" t="s">
        <v>7592</v>
      </c>
      <c r="E1838" s="11" t="s">
        <v>7746</v>
      </c>
    </row>
    <row r="1839" spans="1:5" ht="15" customHeight="1" x14ac:dyDescent="0.25">
      <c r="A1839" s="13" t="s">
        <v>1882</v>
      </c>
      <c r="B1839" s="13" t="s">
        <v>4217</v>
      </c>
      <c r="C1839" s="11" t="s">
        <v>6336</v>
      </c>
      <c r="D1839" s="11" t="s">
        <v>7593</v>
      </c>
      <c r="E1839" s="11" t="s">
        <v>7746</v>
      </c>
    </row>
    <row r="1840" spans="1:5" ht="15" customHeight="1" x14ac:dyDescent="0.25">
      <c r="A1840" s="13" t="s">
        <v>1883</v>
      </c>
      <c r="B1840" s="13" t="s">
        <v>4218</v>
      </c>
      <c r="C1840" s="11" t="s">
        <v>5793</v>
      </c>
      <c r="D1840" s="11" t="s">
        <v>6761</v>
      </c>
      <c r="E1840" s="11" t="s">
        <v>7826</v>
      </c>
    </row>
    <row r="1841" spans="1:5" ht="15" customHeight="1" x14ac:dyDescent="0.25">
      <c r="A1841" s="13" t="s">
        <v>1884</v>
      </c>
      <c r="B1841" s="13" t="s">
        <v>4219</v>
      </c>
      <c r="C1841" s="11" t="s">
        <v>5839</v>
      </c>
      <c r="D1841" s="11" t="s">
        <v>6929</v>
      </c>
      <c r="E1841" s="11" t="s">
        <v>7765</v>
      </c>
    </row>
    <row r="1842" spans="1:5" ht="15" customHeight="1" x14ac:dyDescent="0.25">
      <c r="A1842" s="13" t="s">
        <v>1885</v>
      </c>
      <c r="B1842" s="13" t="s">
        <v>4220</v>
      </c>
      <c r="C1842" s="11" t="s">
        <v>6337</v>
      </c>
      <c r="D1842" s="11" t="s">
        <v>6777</v>
      </c>
      <c r="E1842" s="11" t="s">
        <v>7746</v>
      </c>
    </row>
    <row r="1843" spans="1:5" ht="15" customHeight="1" x14ac:dyDescent="0.25">
      <c r="A1843" s="13" t="s">
        <v>1886</v>
      </c>
      <c r="B1843" s="13" t="s">
        <v>4221</v>
      </c>
      <c r="C1843" s="11" t="s">
        <v>6338</v>
      </c>
      <c r="D1843" s="11" t="s">
        <v>7594</v>
      </c>
      <c r="E1843" s="11" t="s">
        <v>7774</v>
      </c>
    </row>
    <row r="1844" spans="1:5" ht="15" customHeight="1" x14ac:dyDescent="0.25">
      <c r="A1844" s="13" t="s">
        <v>1887</v>
      </c>
      <c r="B1844" s="13" t="s">
        <v>4222</v>
      </c>
      <c r="C1844" s="11" t="s">
        <v>4781</v>
      </c>
      <c r="D1844" s="11" t="s">
        <v>7595</v>
      </c>
      <c r="E1844" s="11" t="s">
        <v>7746</v>
      </c>
    </row>
    <row r="1845" spans="1:5" ht="15" customHeight="1" x14ac:dyDescent="0.25">
      <c r="A1845" s="13" t="s">
        <v>1888</v>
      </c>
      <c r="B1845" s="13" t="s">
        <v>4223</v>
      </c>
      <c r="C1845" s="11" t="s">
        <v>6339</v>
      </c>
      <c r="D1845" s="11" t="s">
        <v>6756</v>
      </c>
      <c r="E1845" s="11" t="s">
        <v>7752</v>
      </c>
    </row>
    <row r="1846" spans="1:5" ht="15" customHeight="1" x14ac:dyDescent="0.25">
      <c r="A1846" s="13" t="s">
        <v>1889</v>
      </c>
      <c r="B1846" s="13" t="s">
        <v>4224</v>
      </c>
      <c r="C1846" s="11" t="s">
        <v>6340</v>
      </c>
      <c r="D1846" s="11" t="s">
        <v>6744</v>
      </c>
      <c r="E1846" s="11" t="s">
        <v>7746</v>
      </c>
    </row>
    <row r="1847" spans="1:5" ht="15" customHeight="1" x14ac:dyDescent="0.25">
      <c r="A1847" s="13" t="s">
        <v>1890</v>
      </c>
      <c r="B1847" s="13" t="s">
        <v>4225</v>
      </c>
      <c r="C1847" s="11" t="s">
        <v>6341</v>
      </c>
      <c r="D1847" s="11" t="s">
        <v>7596</v>
      </c>
      <c r="E1847" s="11" t="s">
        <v>7827</v>
      </c>
    </row>
    <row r="1848" spans="1:5" ht="15" customHeight="1" x14ac:dyDescent="0.25">
      <c r="A1848" s="13" t="s">
        <v>1891</v>
      </c>
      <c r="B1848" s="13" t="s">
        <v>4226</v>
      </c>
      <c r="C1848" s="11" t="s">
        <v>6342</v>
      </c>
      <c r="D1848" s="11" t="s">
        <v>6839</v>
      </c>
      <c r="E1848" s="11" t="s">
        <v>7752</v>
      </c>
    </row>
    <row r="1849" spans="1:5" ht="15" customHeight="1" x14ac:dyDescent="0.25">
      <c r="A1849" s="13" t="s">
        <v>1892</v>
      </c>
      <c r="B1849" s="13" t="s">
        <v>4227</v>
      </c>
      <c r="C1849" s="11" t="s">
        <v>6343</v>
      </c>
      <c r="D1849" s="11" t="s">
        <v>7597</v>
      </c>
      <c r="E1849" s="11" t="s">
        <v>7746</v>
      </c>
    </row>
    <row r="1850" spans="1:5" ht="15" customHeight="1" x14ac:dyDescent="0.25">
      <c r="A1850" s="13" t="s">
        <v>1893</v>
      </c>
      <c r="B1850" s="13" t="s">
        <v>4228</v>
      </c>
      <c r="C1850" s="11" t="s">
        <v>6344</v>
      </c>
      <c r="D1850" s="11" t="s">
        <v>6727</v>
      </c>
      <c r="E1850" s="11" t="s">
        <v>7751</v>
      </c>
    </row>
    <row r="1851" spans="1:5" ht="15" customHeight="1" x14ac:dyDescent="0.25">
      <c r="A1851" s="13" t="s">
        <v>1894</v>
      </c>
      <c r="B1851" s="13" t="s">
        <v>4229</v>
      </c>
      <c r="C1851" s="11" t="s">
        <v>6345</v>
      </c>
      <c r="D1851" s="11" t="s">
        <v>6939</v>
      </c>
      <c r="E1851" s="11" t="s">
        <v>7746</v>
      </c>
    </row>
    <row r="1852" spans="1:5" ht="15" customHeight="1" x14ac:dyDescent="0.25">
      <c r="A1852" s="13" t="s">
        <v>1895</v>
      </c>
      <c r="B1852" s="13" t="s">
        <v>4230</v>
      </c>
      <c r="C1852" s="11" t="s">
        <v>6346</v>
      </c>
      <c r="D1852" s="11" t="s">
        <v>6753</v>
      </c>
      <c r="E1852" s="11" t="s">
        <v>7746</v>
      </c>
    </row>
    <row r="1853" spans="1:5" ht="15" customHeight="1" x14ac:dyDescent="0.25">
      <c r="A1853" s="13" t="s">
        <v>1896</v>
      </c>
      <c r="B1853" s="13" t="s">
        <v>4231</v>
      </c>
      <c r="C1853" s="11" t="s">
        <v>6347</v>
      </c>
      <c r="D1853" s="11" t="s">
        <v>7598</v>
      </c>
      <c r="E1853" s="11" t="s">
        <v>7746</v>
      </c>
    </row>
    <row r="1854" spans="1:5" ht="15" customHeight="1" x14ac:dyDescent="0.25">
      <c r="A1854" s="13" t="s">
        <v>1897</v>
      </c>
      <c r="B1854" s="13" t="s">
        <v>4232</v>
      </c>
      <c r="C1854" s="11" t="s">
        <v>6348</v>
      </c>
      <c r="D1854" s="11" t="s">
        <v>6753</v>
      </c>
      <c r="E1854" s="11" t="s">
        <v>7746</v>
      </c>
    </row>
    <row r="1855" spans="1:5" ht="15" customHeight="1" x14ac:dyDescent="0.25">
      <c r="A1855" s="13" t="s">
        <v>1898</v>
      </c>
      <c r="B1855" s="13" t="s">
        <v>4233</v>
      </c>
      <c r="C1855" s="11" t="s">
        <v>6181</v>
      </c>
      <c r="D1855" s="11" t="s">
        <v>7599</v>
      </c>
      <c r="E1855" s="11" t="s">
        <v>7746</v>
      </c>
    </row>
    <row r="1856" spans="1:5" ht="15" customHeight="1" x14ac:dyDescent="0.25">
      <c r="A1856" s="13" t="s">
        <v>1899</v>
      </c>
      <c r="B1856" s="13" t="s">
        <v>4234</v>
      </c>
      <c r="C1856" s="11" t="s">
        <v>5363</v>
      </c>
      <c r="D1856" s="11" t="s">
        <v>6808</v>
      </c>
      <c r="E1856" s="11" t="s">
        <v>7745</v>
      </c>
    </row>
    <row r="1857" spans="1:5" ht="15" customHeight="1" x14ac:dyDescent="0.25">
      <c r="A1857" s="13" t="s">
        <v>1900</v>
      </c>
      <c r="B1857" s="13" t="s">
        <v>4235</v>
      </c>
      <c r="C1857" s="11" t="s">
        <v>6349</v>
      </c>
      <c r="D1857" s="11" t="s">
        <v>6878</v>
      </c>
      <c r="E1857" s="11" t="s">
        <v>7746</v>
      </c>
    </row>
    <row r="1858" spans="1:5" ht="15" customHeight="1" x14ac:dyDescent="0.25">
      <c r="A1858" s="13" t="s">
        <v>1901</v>
      </c>
      <c r="B1858" s="13" t="s">
        <v>4236</v>
      </c>
      <c r="C1858" s="11" t="s">
        <v>6350</v>
      </c>
      <c r="D1858" s="11" t="s">
        <v>7600</v>
      </c>
      <c r="E1858" s="11" t="s">
        <v>7763</v>
      </c>
    </row>
    <row r="1859" spans="1:5" ht="15" customHeight="1" x14ac:dyDescent="0.25">
      <c r="A1859" s="13" t="s">
        <v>1902</v>
      </c>
      <c r="B1859" s="13" t="s">
        <v>4237</v>
      </c>
      <c r="C1859" s="11" t="s">
        <v>6351</v>
      </c>
      <c r="D1859" s="11" t="s">
        <v>7601</v>
      </c>
      <c r="E1859" s="11" t="s">
        <v>7746</v>
      </c>
    </row>
    <row r="1860" spans="1:5" ht="15" customHeight="1" x14ac:dyDescent="0.25">
      <c r="A1860" s="13" t="s">
        <v>1903</v>
      </c>
      <c r="B1860" s="13" t="s">
        <v>4238</v>
      </c>
      <c r="C1860" s="11" t="s">
        <v>5713</v>
      </c>
      <c r="D1860" s="11" t="s">
        <v>7420</v>
      </c>
      <c r="E1860" s="11" t="s">
        <v>7746</v>
      </c>
    </row>
    <row r="1861" spans="1:5" ht="15" customHeight="1" x14ac:dyDescent="0.25">
      <c r="A1861" s="13" t="s">
        <v>1904</v>
      </c>
      <c r="B1861" s="13" t="s">
        <v>4239</v>
      </c>
      <c r="C1861" s="11" t="s">
        <v>5555</v>
      </c>
      <c r="D1861" s="11" t="s">
        <v>6824</v>
      </c>
      <c r="E1861" s="11" t="s">
        <v>7763</v>
      </c>
    </row>
    <row r="1862" spans="1:5" ht="15" customHeight="1" x14ac:dyDescent="0.25">
      <c r="A1862" s="13" t="s">
        <v>1905</v>
      </c>
      <c r="B1862" s="13" t="s">
        <v>4240</v>
      </c>
      <c r="C1862" s="11" t="s">
        <v>6352</v>
      </c>
      <c r="D1862" s="11" t="s">
        <v>6746</v>
      </c>
      <c r="E1862" s="11" t="s">
        <v>7767</v>
      </c>
    </row>
    <row r="1863" spans="1:5" ht="15" customHeight="1" x14ac:dyDescent="0.25">
      <c r="A1863" s="13" t="s">
        <v>1906</v>
      </c>
      <c r="B1863" s="13" t="s">
        <v>4241</v>
      </c>
      <c r="C1863" s="11" t="s">
        <v>5099</v>
      </c>
      <c r="D1863" s="11" t="s">
        <v>6774</v>
      </c>
      <c r="E1863" s="11" t="s">
        <v>7746</v>
      </c>
    </row>
    <row r="1864" spans="1:5" ht="15" customHeight="1" x14ac:dyDescent="0.25">
      <c r="A1864" s="13" t="s">
        <v>1907</v>
      </c>
      <c r="B1864" s="13" t="s">
        <v>4242</v>
      </c>
      <c r="C1864" s="11" t="s">
        <v>6353</v>
      </c>
      <c r="D1864" s="11" t="s">
        <v>7602</v>
      </c>
      <c r="E1864" s="11" t="s">
        <v>7746</v>
      </c>
    </row>
    <row r="1865" spans="1:5" ht="15" customHeight="1" x14ac:dyDescent="0.25">
      <c r="A1865" s="13" t="s">
        <v>1908</v>
      </c>
      <c r="B1865" s="13" t="s">
        <v>4243</v>
      </c>
      <c r="C1865" s="11" t="s">
        <v>6354</v>
      </c>
      <c r="D1865" s="11" t="s">
        <v>6768</v>
      </c>
      <c r="E1865" s="11" t="s">
        <v>7746</v>
      </c>
    </row>
    <row r="1866" spans="1:5" ht="15" customHeight="1" x14ac:dyDescent="0.25">
      <c r="A1866" s="13" t="s">
        <v>1909</v>
      </c>
      <c r="B1866" s="13" t="s">
        <v>4244</v>
      </c>
      <c r="C1866" s="11" t="s">
        <v>5146</v>
      </c>
      <c r="D1866" s="11" t="s">
        <v>7099</v>
      </c>
      <c r="E1866" s="11" t="s">
        <v>7777</v>
      </c>
    </row>
    <row r="1867" spans="1:5" ht="15" customHeight="1" x14ac:dyDescent="0.25">
      <c r="A1867" s="13" t="s">
        <v>1910</v>
      </c>
      <c r="B1867" s="13" t="s">
        <v>4245</v>
      </c>
      <c r="C1867" s="11" t="s">
        <v>6355</v>
      </c>
      <c r="D1867" s="11" t="s">
        <v>6847</v>
      </c>
      <c r="E1867" s="11" t="s">
        <v>7751</v>
      </c>
    </row>
    <row r="1868" spans="1:5" ht="15" customHeight="1" x14ac:dyDescent="0.25">
      <c r="A1868" s="13" t="s">
        <v>1911</v>
      </c>
      <c r="B1868" s="13" t="s">
        <v>4246</v>
      </c>
      <c r="C1868" s="11" t="s">
        <v>5478</v>
      </c>
      <c r="D1868" s="11" t="s">
        <v>6960</v>
      </c>
      <c r="E1868" s="11" t="s">
        <v>7746</v>
      </c>
    </row>
    <row r="1869" spans="1:5" ht="15" customHeight="1" x14ac:dyDescent="0.25">
      <c r="A1869" s="13" t="s">
        <v>1912</v>
      </c>
      <c r="B1869" s="13" t="s">
        <v>4247</v>
      </c>
      <c r="C1869" s="11" t="s">
        <v>5385</v>
      </c>
      <c r="D1869" s="11" t="s">
        <v>7206</v>
      </c>
      <c r="E1869" s="11" t="s">
        <v>7757</v>
      </c>
    </row>
    <row r="1870" spans="1:5" ht="15" customHeight="1" x14ac:dyDescent="0.25">
      <c r="A1870" s="13" t="s">
        <v>1913</v>
      </c>
      <c r="B1870" s="13" t="s">
        <v>4248</v>
      </c>
      <c r="C1870" s="11" t="s">
        <v>6356</v>
      </c>
      <c r="D1870" s="11" t="s">
        <v>6986</v>
      </c>
      <c r="E1870" s="11" t="s">
        <v>7746</v>
      </c>
    </row>
    <row r="1871" spans="1:5" ht="15" customHeight="1" x14ac:dyDescent="0.25">
      <c r="A1871" s="13" t="s">
        <v>1914</v>
      </c>
      <c r="B1871" s="13" t="s">
        <v>4249</v>
      </c>
      <c r="C1871" s="11" t="s">
        <v>4919</v>
      </c>
      <c r="D1871" s="11" t="s">
        <v>6826</v>
      </c>
      <c r="E1871" s="11" t="s">
        <v>7746</v>
      </c>
    </row>
    <row r="1872" spans="1:5" ht="15" customHeight="1" x14ac:dyDescent="0.25">
      <c r="A1872" s="13" t="s">
        <v>1915</v>
      </c>
      <c r="B1872" s="13" t="s">
        <v>4250</v>
      </c>
      <c r="C1872" s="11" t="s">
        <v>6357</v>
      </c>
      <c r="D1872" s="11" t="s">
        <v>7603</v>
      </c>
      <c r="E1872" s="11" t="s">
        <v>7774</v>
      </c>
    </row>
    <row r="1873" spans="1:5" ht="15" customHeight="1" x14ac:dyDescent="0.25">
      <c r="A1873" s="13" t="s">
        <v>1916</v>
      </c>
      <c r="B1873" s="13" t="s">
        <v>4251</v>
      </c>
      <c r="C1873" s="11" t="s">
        <v>6358</v>
      </c>
      <c r="D1873" s="11" t="s">
        <v>7604</v>
      </c>
      <c r="E1873" s="11" t="s">
        <v>7785</v>
      </c>
    </row>
    <row r="1874" spans="1:5" ht="15" customHeight="1" x14ac:dyDescent="0.25">
      <c r="A1874" s="13" t="s">
        <v>1917</v>
      </c>
      <c r="B1874" s="13" t="s">
        <v>4252</v>
      </c>
      <c r="C1874" s="11" t="s">
        <v>6359</v>
      </c>
      <c r="D1874" s="11" t="s">
        <v>7605</v>
      </c>
      <c r="E1874" s="11" t="s">
        <v>7757</v>
      </c>
    </row>
    <row r="1875" spans="1:5" ht="15" customHeight="1" x14ac:dyDescent="0.25">
      <c r="A1875" s="13" t="s">
        <v>1918</v>
      </c>
      <c r="B1875" s="13" t="s">
        <v>4253</v>
      </c>
      <c r="C1875" s="11" t="s">
        <v>6360</v>
      </c>
      <c r="D1875" s="11" t="s">
        <v>7606</v>
      </c>
      <c r="E1875" s="11" t="s">
        <v>7757</v>
      </c>
    </row>
    <row r="1876" spans="1:5" ht="15" customHeight="1" x14ac:dyDescent="0.25">
      <c r="A1876" s="13" t="s">
        <v>1919</v>
      </c>
      <c r="B1876" s="13" t="s">
        <v>4254</v>
      </c>
      <c r="C1876" s="11" t="s">
        <v>6361</v>
      </c>
      <c r="D1876" s="11" t="s">
        <v>7607</v>
      </c>
      <c r="E1876" s="11" t="s">
        <v>7746</v>
      </c>
    </row>
    <row r="1877" spans="1:5" ht="15" customHeight="1" x14ac:dyDescent="0.25">
      <c r="A1877" s="13" t="s">
        <v>1920</v>
      </c>
      <c r="B1877" s="13" t="s">
        <v>4255</v>
      </c>
      <c r="C1877" s="11" t="s">
        <v>5746</v>
      </c>
      <c r="D1877" s="11" t="s">
        <v>6801</v>
      </c>
      <c r="E1877" s="11" t="s">
        <v>7746</v>
      </c>
    </row>
    <row r="1878" spans="1:5" ht="15" customHeight="1" x14ac:dyDescent="0.25">
      <c r="A1878" s="13" t="s">
        <v>1921</v>
      </c>
      <c r="B1878" s="13" t="s">
        <v>4256</v>
      </c>
      <c r="C1878" s="11" t="s">
        <v>6362</v>
      </c>
      <c r="D1878" s="11" t="s">
        <v>6898</v>
      </c>
      <c r="E1878" s="11" t="s">
        <v>7751</v>
      </c>
    </row>
    <row r="1879" spans="1:5" ht="15" customHeight="1" x14ac:dyDescent="0.25">
      <c r="A1879" s="13" t="s">
        <v>1922</v>
      </c>
      <c r="B1879" s="13" t="s">
        <v>4257</v>
      </c>
      <c r="C1879" s="11" t="s">
        <v>6363</v>
      </c>
      <c r="D1879" s="11" t="s">
        <v>7608</v>
      </c>
      <c r="E1879" s="11" t="s">
        <v>7761</v>
      </c>
    </row>
    <row r="1880" spans="1:5" ht="15" customHeight="1" x14ac:dyDescent="0.25">
      <c r="A1880" s="13" t="s">
        <v>1923</v>
      </c>
      <c r="B1880" s="13" t="s">
        <v>4258</v>
      </c>
      <c r="C1880" s="11" t="s">
        <v>6364</v>
      </c>
      <c r="D1880" s="11" t="s">
        <v>7474</v>
      </c>
      <c r="E1880" s="11" t="s">
        <v>7746</v>
      </c>
    </row>
    <row r="1881" spans="1:5" ht="15" customHeight="1" x14ac:dyDescent="0.25">
      <c r="A1881" s="13" t="s">
        <v>1924</v>
      </c>
      <c r="B1881" s="13" t="s">
        <v>4259</v>
      </c>
      <c r="C1881" s="11" t="s">
        <v>6365</v>
      </c>
      <c r="D1881" s="11" t="s">
        <v>7609</v>
      </c>
      <c r="E1881" s="11" t="s">
        <v>7746</v>
      </c>
    </row>
    <row r="1882" spans="1:5" ht="15" customHeight="1" x14ac:dyDescent="0.25">
      <c r="A1882" s="13" t="s">
        <v>1925</v>
      </c>
      <c r="B1882" s="13" t="s">
        <v>4260</v>
      </c>
      <c r="C1882" s="11" t="s">
        <v>5254</v>
      </c>
      <c r="D1882" s="11" t="s">
        <v>7404</v>
      </c>
      <c r="E1882" s="11" t="s">
        <v>7746</v>
      </c>
    </row>
    <row r="1883" spans="1:5" ht="15" customHeight="1" x14ac:dyDescent="0.25">
      <c r="A1883" s="13" t="s">
        <v>1926</v>
      </c>
      <c r="B1883" s="13" t="s">
        <v>4261</v>
      </c>
      <c r="C1883" s="11" t="s">
        <v>6366</v>
      </c>
      <c r="D1883" s="11" t="s">
        <v>6801</v>
      </c>
      <c r="E1883" s="11" t="s">
        <v>7746</v>
      </c>
    </row>
    <row r="1884" spans="1:5" ht="15" customHeight="1" x14ac:dyDescent="0.25">
      <c r="A1884" s="13" t="s">
        <v>1927</v>
      </c>
      <c r="B1884" s="13" t="s">
        <v>4262</v>
      </c>
      <c r="C1884" s="11" t="s">
        <v>6367</v>
      </c>
      <c r="D1884" s="11" t="s">
        <v>7573</v>
      </c>
      <c r="E1884" s="11" t="s">
        <v>7746</v>
      </c>
    </row>
    <row r="1885" spans="1:5" ht="15" customHeight="1" x14ac:dyDescent="0.25">
      <c r="A1885" s="13" t="s">
        <v>1928</v>
      </c>
      <c r="B1885" s="13" t="s">
        <v>4263</v>
      </c>
      <c r="C1885" s="11" t="s">
        <v>6368</v>
      </c>
      <c r="D1885" s="11" t="s">
        <v>7094</v>
      </c>
      <c r="E1885" s="11" t="s">
        <v>7756</v>
      </c>
    </row>
    <row r="1886" spans="1:5" ht="15" customHeight="1" x14ac:dyDescent="0.25">
      <c r="A1886" s="13" t="s">
        <v>1929</v>
      </c>
      <c r="B1886" s="13" t="s">
        <v>4264</v>
      </c>
      <c r="C1886" s="11" t="s">
        <v>6369</v>
      </c>
      <c r="D1886" s="11" t="s">
        <v>7610</v>
      </c>
      <c r="E1886" s="11" t="s">
        <v>7754</v>
      </c>
    </row>
    <row r="1887" spans="1:5" ht="15" customHeight="1" x14ac:dyDescent="0.25">
      <c r="A1887" s="13" t="s">
        <v>1930</v>
      </c>
      <c r="B1887" s="13" t="s">
        <v>4265</v>
      </c>
      <c r="C1887" s="11" t="s">
        <v>6370</v>
      </c>
      <c r="D1887" s="11" t="s">
        <v>7611</v>
      </c>
      <c r="E1887" s="11" t="s">
        <v>7746</v>
      </c>
    </row>
    <row r="1888" spans="1:5" ht="15" customHeight="1" x14ac:dyDescent="0.25">
      <c r="A1888" s="13" t="s">
        <v>1931</v>
      </c>
      <c r="B1888" s="13" t="s">
        <v>4266</v>
      </c>
      <c r="C1888" s="11" t="s">
        <v>6371</v>
      </c>
      <c r="D1888" s="11" t="s">
        <v>7297</v>
      </c>
      <c r="E1888" s="11" t="s">
        <v>7828</v>
      </c>
    </row>
    <row r="1889" spans="1:5" ht="15" customHeight="1" x14ac:dyDescent="0.25">
      <c r="A1889" s="13" t="s">
        <v>1932</v>
      </c>
      <c r="B1889" s="13" t="s">
        <v>4267</v>
      </c>
      <c r="C1889" s="11" t="s">
        <v>6372</v>
      </c>
      <c r="D1889" s="11" t="s">
        <v>6906</v>
      </c>
      <c r="E1889" s="11" t="s">
        <v>7746</v>
      </c>
    </row>
    <row r="1890" spans="1:5" ht="15" customHeight="1" x14ac:dyDescent="0.25">
      <c r="A1890" s="13" t="s">
        <v>1933</v>
      </c>
      <c r="B1890" s="13" t="s">
        <v>4268</v>
      </c>
      <c r="C1890" s="11" t="s">
        <v>5269</v>
      </c>
      <c r="D1890" s="11" t="s">
        <v>7612</v>
      </c>
      <c r="E1890" s="11" t="s">
        <v>7746</v>
      </c>
    </row>
    <row r="1891" spans="1:5" ht="15" customHeight="1" x14ac:dyDescent="0.25">
      <c r="A1891" s="13" t="s">
        <v>1934</v>
      </c>
      <c r="B1891" s="13" t="s">
        <v>4269</v>
      </c>
      <c r="C1891" s="11" t="s">
        <v>6373</v>
      </c>
      <c r="D1891" s="11" t="s">
        <v>6736</v>
      </c>
      <c r="E1891" s="11" t="s">
        <v>7746</v>
      </c>
    </row>
    <row r="1892" spans="1:5" ht="15" customHeight="1" x14ac:dyDescent="0.25">
      <c r="A1892" s="13" t="s">
        <v>1935</v>
      </c>
      <c r="B1892" s="13" t="s">
        <v>4270</v>
      </c>
      <c r="C1892" s="11" t="s">
        <v>6374</v>
      </c>
      <c r="D1892" s="11" t="s">
        <v>6738</v>
      </c>
      <c r="E1892" s="11" t="s">
        <v>7746</v>
      </c>
    </row>
    <row r="1893" spans="1:5" ht="15" customHeight="1" x14ac:dyDescent="0.25">
      <c r="A1893" s="13" t="s">
        <v>1936</v>
      </c>
      <c r="B1893" s="13" t="s">
        <v>4271</v>
      </c>
      <c r="C1893" s="11" t="s">
        <v>6375</v>
      </c>
      <c r="D1893" s="11" t="s">
        <v>7613</v>
      </c>
      <c r="E1893" s="11" t="s">
        <v>7746</v>
      </c>
    </row>
    <row r="1894" spans="1:5" ht="15" customHeight="1" x14ac:dyDescent="0.25">
      <c r="A1894" s="13" t="s">
        <v>1937</v>
      </c>
      <c r="B1894" s="13" t="s">
        <v>4272</v>
      </c>
      <c r="C1894" s="11" t="s">
        <v>6376</v>
      </c>
      <c r="D1894" s="11" t="s">
        <v>7067</v>
      </c>
      <c r="E1894" s="11" t="s">
        <v>7751</v>
      </c>
    </row>
    <row r="1895" spans="1:5" ht="15" customHeight="1" x14ac:dyDescent="0.25">
      <c r="A1895" s="13" t="s">
        <v>1938</v>
      </c>
      <c r="B1895" s="13" t="s">
        <v>4273</v>
      </c>
      <c r="C1895" s="11" t="s">
        <v>6377</v>
      </c>
      <c r="D1895" s="11" t="s">
        <v>6819</v>
      </c>
      <c r="E1895" s="11" t="s">
        <v>7746</v>
      </c>
    </row>
    <row r="1896" spans="1:5" ht="15" customHeight="1" x14ac:dyDescent="0.25">
      <c r="A1896" s="13" t="s">
        <v>1939</v>
      </c>
      <c r="B1896" s="13" t="s">
        <v>4274</v>
      </c>
      <c r="C1896" s="11" t="s">
        <v>6378</v>
      </c>
      <c r="D1896" s="11" t="s">
        <v>6762</v>
      </c>
      <c r="E1896" s="11" t="s">
        <v>7758</v>
      </c>
    </row>
    <row r="1897" spans="1:5" ht="15" customHeight="1" x14ac:dyDescent="0.25">
      <c r="A1897" s="13" t="s">
        <v>1940</v>
      </c>
      <c r="B1897" s="13" t="s">
        <v>4275</v>
      </c>
      <c r="C1897" s="11" t="s">
        <v>4951</v>
      </c>
      <c r="D1897" s="11" t="s">
        <v>6908</v>
      </c>
      <c r="E1897" s="11" t="s">
        <v>7829</v>
      </c>
    </row>
    <row r="1898" spans="1:5" ht="15" customHeight="1" x14ac:dyDescent="0.25">
      <c r="A1898" s="13" t="s">
        <v>1941</v>
      </c>
      <c r="B1898" s="13" t="s">
        <v>4276</v>
      </c>
      <c r="C1898" s="11" t="s">
        <v>6379</v>
      </c>
      <c r="D1898" s="11" t="s">
        <v>6720</v>
      </c>
      <c r="E1898" s="11" t="s">
        <v>7746</v>
      </c>
    </row>
    <row r="1899" spans="1:5" ht="15" customHeight="1" x14ac:dyDescent="0.25">
      <c r="A1899" s="13" t="s">
        <v>1942</v>
      </c>
      <c r="B1899" s="13" t="s">
        <v>4277</v>
      </c>
      <c r="C1899" s="11" t="s">
        <v>4784</v>
      </c>
      <c r="D1899" s="11" t="s">
        <v>7318</v>
      </c>
      <c r="E1899" s="11" t="s">
        <v>7767</v>
      </c>
    </row>
    <row r="1900" spans="1:5" ht="15" customHeight="1" x14ac:dyDescent="0.25">
      <c r="A1900" s="13" t="s">
        <v>1943</v>
      </c>
      <c r="B1900" s="13" t="s">
        <v>4278</v>
      </c>
      <c r="C1900" s="11" t="s">
        <v>4814</v>
      </c>
      <c r="D1900" s="11" t="s">
        <v>6878</v>
      </c>
      <c r="E1900" s="11" t="s">
        <v>7746</v>
      </c>
    </row>
    <row r="1901" spans="1:5" ht="15" customHeight="1" x14ac:dyDescent="0.25">
      <c r="A1901" s="13" t="s">
        <v>1944</v>
      </c>
      <c r="B1901" s="13" t="s">
        <v>4279</v>
      </c>
      <c r="C1901" s="11" t="s">
        <v>6380</v>
      </c>
      <c r="D1901" s="11" t="s">
        <v>6802</v>
      </c>
      <c r="E1901" s="11" t="s">
        <v>7746</v>
      </c>
    </row>
    <row r="1902" spans="1:5" ht="15" customHeight="1" x14ac:dyDescent="0.25">
      <c r="A1902" s="13" t="s">
        <v>1945</v>
      </c>
      <c r="B1902" s="13" t="s">
        <v>4280</v>
      </c>
      <c r="C1902" s="11" t="s">
        <v>6290</v>
      </c>
      <c r="D1902" s="11" t="s">
        <v>7614</v>
      </c>
      <c r="E1902" s="11" t="s">
        <v>7746</v>
      </c>
    </row>
    <row r="1903" spans="1:5" ht="15" customHeight="1" x14ac:dyDescent="0.25">
      <c r="A1903" s="13" t="s">
        <v>1946</v>
      </c>
      <c r="B1903" s="13" t="s">
        <v>4281</v>
      </c>
      <c r="C1903" s="11" t="s">
        <v>6381</v>
      </c>
      <c r="D1903" s="11" t="s">
        <v>6829</v>
      </c>
      <c r="E1903" s="11" t="s">
        <v>7746</v>
      </c>
    </row>
    <row r="1904" spans="1:5" ht="15" customHeight="1" x14ac:dyDescent="0.25">
      <c r="A1904" s="13" t="s">
        <v>1947</v>
      </c>
      <c r="B1904" s="13" t="s">
        <v>4282</v>
      </c>
      <c r="C1904" s="11" t="s">
        <v>6382</v>
      </c>
      <c r="D1904" s="11" t="s">
        <v>6824</v>
      </c>
      <c r="E1904" s="11" t="s">
        <v>7746</v>
      </c>
    </row>
    <row r="1905" spans="1:5" ht="15" customHeight="1" x14ac:dyDescent="0.25">
      <c r="A1905" s="13" t="s">
        <v>1948</v>
      </c>
      <c r="B1905" s="13" t="s">
        <v>4283</v>
      </c>
      <c r="C1905" s="11" t="s">
        <v>6383</v>
      </c>
      <c r="D1905" s="11" t="s">
        <v>7045</v>
      </c>
      <c r="E1905" s="11" t="s">
        <v>7773</v>
      </c>
    </row>
    <row r="1906" spans="1:5" ht="15" customHeight="1" x14ac:dyDescent="0.25">
      <c r="A1906" s="13" t="s">
        <v>1949</v>
      </c>
      <c r="B1906" s="13" t="s">
        <v>4284</v>
      </c>
      <c r="C1906" s="11" t="s">
        <v>6384</v>
      </c>
      <c r="D1906" s="11" t="s">
        <v>7152</v>
      </c>
      <c r="E1906" s="11" t="s">
        <v>7771</v>
      </c>
    </row>
    <row r="1907" spans="1:5" ht="15" customHeight="1" x14ac:dyDescent="0.25">
      <c r="A1907" s="13" t="s">
        <v>1950</v>
      </c>
      <c r="B1907" s="13" t="s">
        <v>4285</v>
      </c>
      <c r="C1907" s="11" t="s">
        <v>6385</v>
      </c>
      <c r="D1907" s="11" t="s">
        <v>6730</v>
      </c>
      <c r="E1907" s="11" t="s">
        <v>7751</v>
      </c>
    </row>
    <row r="1908" spans="1:5" ht="15" customHeight="1" x14ac:dyDescent="0.25">
      <c r="A1908" s="13" t="s">
        <v>1951</v>
      </c>
      <c r="B1908" s="13" t="s">
        <v>4286</v>
      </c>
      <c r="C1908" s="11" t="s">
        <v>5000</v>
      </c>
      <c r="D1908" s="11" t="s">
        <v>6942</v>
      </c>
      <c r="E1908" s="11" t="s">
        <v>7765</v>
      </c>
    </row>
    <row r="1909" spans="1:5" ht="15" customHeight="1" x14ac:dyDescent="0.25">
      <c r="A1909" s="13" t="s">
        <v>1952</v>
      </c>
      <c r="B1909" s="13" t="s">
        <v>4287</v>
      </c>
      <c r="C1909" s="11" t="s">
        <v>6386</v>
      </c>
      <c r="D1909" s="11" t="s">
        <v>7615</v>
      </c>
      <c r="E1909" s="11" t="s">
        <v>7746</v>
      </c>
    </row>
    <row r="1910" spans="1:5" ht="15" customHeight="1" x14ac:dyDescent="0.25">
      <c r="A1910" s="13" t="s">
        <v>1953</v>
      </c>
      <c r="B1910" s="13" t="s">
        <v>4288</v>
      </c>
      <c r="C1910" s="11" t="s">
        <v>6387</v>
      </c>
      <c r="D1910" s="11" t="s">
        <v>6932</v>
      </c>
      <c r="E1910" s="11" t="s">
        <v>7746</v>
      </c>
    </row>
    <row r="1911" spans="1:5" ht="15" customHeight="1" x14ac:dyDescent="0.25">
      <c r="A1911" s="13" t="s">
        <v>1954</v>
      </c>
      <c r="B1911" s="13" t="s">
        <v>4289</v>
      </c>
      <c r="C1911" s="11" t="s">
        <v>5146</v>
      </c>
      <c r="D1911" s="11" t="s">
        <v>7616</v>
      </c>
      <c r="E1911" s="11" t="s">
        <v>7746</v>
      </c>
    </row>
    <row r="1912" spans="1:5" ht="15" customHeight="1" x14ac:dyDescent="0.25">
      <c r="A1912" s="13" t="s">
        <v>1955</v>
      </c>
      <c r="B1912" s="13" t="s">
        <v>4290</v>
      </c>
      <c r="C1912" s="11" t="s">
        <v>6388</v>
      </c>
      <c r="D1912" s="11" t="s">
        <v>7617</v>
      </c>
      <c r="E1912" s="11" t="s">
        <v>7746</v>
      </c>
    </row>
    <row r="1913" spans="1:5" ht="15" customHeight="1" x14ac:dyDescent="0.25">
      <c r="A1913" s="13" t="s">
        <v>1956</v>
      </c>
      <c r="B1913" s="13" t="s">
        <v>4291</v>
      </c>
      <c r="C1913" s="11" t="s">
        <v>5088</v>
      </c>
      <c r="D1913" s="11" t="s">
        <v>7618</v>
      </c>
      <c r="E1913" s="11" t="s">
        <v>7752</v>
      </c>
    </row>
    <row r="1914" spans="1:5" ht="15" customHeight="1" x14ac:dyDescent="0.25">
      <c r="A1914" s="13" t="s">
        <v>1957</v>
      </c>
      <c r="B1914" s="13" t="s">
        <v>4292</v>
      </c>
      <c r="C1914" s="11" t="s">
        <v>6389</v>
      </c>
      <c r="D1914" s="11" t="s">
        <v>7310</v>
      </c>
      <c r="E1914" s="11" t="s">
        <v>7746</v>
      </c>
    </row>
    <row r="1915" spans="1:5" ht="15" customHeight="1" x14ac:dyDescent="0.25">
      <c r="A1915" s="13" t="s">
        <v>1958</v>
      </c>
      <c r="B1915" s="13" t="s">
        <v>4293</v>
      </c>
      <c r="C1915" s="11" t="s">
        <v>5274</v>
      </c>
      <c r="D1915" s="11" t="s">
        <v>6846</v>
      </c>
      <c r="E1915" s="11" t="s">
        <v>7751</v>
      </c>
    </row>
    <row r="1916" spans="1:5" ht="15" customHeight="1" x14ac:dyDescent="0.25">
      <c r="A1916" s="13" t="s">
        <v>1959</v>
      </c>
      <c r="B1916" s="13" t="s">
        <v>4294</v>
      </c>
      <c r="C1916" s="11" t="s">
        <v>6390</v>
      </c>
      <c r="D1916" s="11" t="s">
        <v>7316</v>
      </c>
      <c r="E1916" s="11" t="s">
        <v>7751</v>
      </c>
    </row>
    <row r="1917" spans="1:5" ht="15" customHeight="1" x14ac:dyDescent="0.25">
      <c r="A1917" s="13" t="s">
        <v>1960</v>
      </c>
      <c r="B1917" s="13" t="s">
        <v>4295</v>
      </c>
      <c r="C1917" s="11" t="s">
        <v>6391</v>
      </c>
      <c r="D1917" s="11" t="s">
        <v>6782</v>
      </c>
      <c r="E1917" s="11" t="s">
        <v>7785</v>
      </c>
    </row>
    <row r="1918" spans="1:5" ht="15" customHeight="1" x14ac:dyDescent="0.25">
      <c r="A1918" s="13" t="s">
        <v>1961</v>
      </c>
      <c r="B1918" s="13" t="s">
        <v>4296</v>
      </c>
      <c r="C1918" s="11" t="s">
        <v>6392</v>
      </c>
      <c r="D1918" s="11" t="s">
        <v>6842</v>
      </c>
      <c r="E1918" s="11" t="s">
        <v>7746</v>
      </c>
    </row>
    <row r="1919" spans="1:5" ht="15" customHeight="1" x14ac:dyDescent="0.25">
      <c r="A1919" s="13" t="s">
        <v>1962</v>
      </c>
      <c r="B1919" s="13" t="s">
        <v>4297</v>
      </c>
      <c r="C1919" s="11" t="s">
        <v>6393</v>
      </c>
      <c r="D1919" s="11" t="s">
        <v>7428</v>
      </c>
      <c r="E1919" s="11" t="s">
        <v>7746</v>
      </c>
    </row>
    <row r="1920" spans="1:5" ht="15" customHeight="1" x14ac:dyDescent="0.25">
      <c r="A1920" s="13" t="s">
        <v>1963</v>
      </c>
      <c r="B1920" s="13" t="s">
        <v>4298</v>
      </c>
      <c r="C1920" s="11" t="s">
        <v>6394</v>
      </c>
      <c r="D1920" s="11" t="s">
        <v>7619</v>
      </c>
      <c r="E1920" s="11" t="s">
        <v>7746</v>
      </c>
    </row>
    <row r="1921" spans="1:5" ht="15" customHeight="1" x14ac:dyDescent="0.25">
      <c r="A1921" s="13" t="s">
        <v>1964</v>
      </c>
      <c r="B1921" s="13" t="s">
        <v>4299</v>
      </c>
      <c r="C1921" s="11" t="s">
        <v>6395</v>
      </c>
      <c r="D1921" s="11" t="s">
        <v>6816</v>
      </c>
      <c r="E1921" s="11" t="s">
        <v>7746</v>
      </c>
    </row>
    <row r="1922" spans="1:5" ht="15" customHeight="1" x14ac:dyDescent="0.25">
      <c r="A1922" s="13" t="s">
        <v>1965</v>
      </c>
      <c r="B1922" s="13" t="s">
        <v>4300</v>
      </c>
      <c r="C1922" s="11" t="s">
        <v>6396</v>
      </c>
      <c r="D1922" s="11" t="s">
        <v>7620</v>
      </c>
      <c r="E1922" s="11" t="s">
        <v>7746</v>
      </c>
    </row>
    <row r="1923" spans="1:5" ht="15" customHeight="1" x14ac:dyDescent="0.25">
      <c r="A1923" s="13" t="s">
        <v>1966</v>
      </c>
      <c r="B1923" s="13" t="s">
        <v>4301</v>
      </c>
      <c r="C1923" s="11" t="s">
        <v>6397</v>
      </c>
      <c r="D1923" s="11" t="s">
        <v>6842</v>
      </c>
      <c r="E1923" s="11" t="s">
        <v>7746</v>
      </c>
    </row>
    <row r="1924" spans="1:5" ht="15" customHeight="1" x14ac:dyDescent="0.25">
      <c r="A1924" s="13" t="s">
        <v>1967</v>
      </c>
      <c r="B1924" s="13" t="s">
        <v>4302</v>
      </c>
      <c r="C1924" s="11" t="s">
        <v>6398</v>
      </c>
      <c r="D1924" s="11" t="s">
        <v>6815</v>
      </c>
      <c r="E1924" s="11" t="s">
        <v>7746</v>
      </c>
    </row>
    <row r="1925" spans="1:5" ht="15" customHeight="1" x14ac:dyDescent="0.25">
      <c r="A1925" s="13" t="s">
        <v>1968</v>
      </c>
      <c r="B1925" s="13" t="s">
        <v>4303</v>
      </c>
      <c r="C1925" s="11" t="s">
        <v>6399</v>
      </c>
      <c r="D1925" s="11" t="s">
        <v>6856</v>
      </c>
      <c r="E1925" s="11" t="s">
        <v>7746</v>
      </c>
    </row>
    <row r="1926" spans="1:5" ht="15" customHeight="1" x14ac:dyDescent="0.25">
      <c r="A1926" s="13" t="s">
        <v>1969</v>
      </c>
      <c r="B1926" s="13" t="s">
        <v>4304</v>
      </c>
      <c r="C1926" s="11" t="s">
        <v>6400</v>
      </c>
      <c r="D1926" s="11" t="s">
        <v>6836</v>
      </c>
      <c r="E1926" s="11" t="s">
        <v>7746</v>
      </c>
    </row>
    <row r="1927" spans="1:5" ht="15" customHeight="1" x14ac:dyDescent="0.25">
      <c r="A1927" s="13" t="s">
        <v>1970</v>
      </c>
      <c r="B1927" s="13" t="s">
        <v>4305</v>
      </c>
      <c r="C1927" s="11" t="s">
        <v>5516</v>
      </c>
      <c r="D1927" s="11" t="s">
        <v>7621</v>
      </c>
      <c r="E1927" s="11" t="s">
        <v>7746</v>
      </c>
    </row>
    <row r="1928" spans="1:5" ht="15" customHeight="1" x14ac:dyDescent="0.25">
      <c r="A1928" s="13" t="s">
        <v>1971</v>
      </c>
      <c r="B1928" s="13" t="s">
        <v>4306</v>
      </c>
      <c r="C1928" s="11" t="s">
        <v>6401</v>
      </c>
      <c r="D1928" s="11" t="s">
        <v>7622</v>
      </c>
      <c r="E1928" s="11" t="s">
        <v>7746</v>
      </c>
    </row>
    <row r="1929" spans="1:5" ht="15" customHeight="1" x14ac:dyDescent="0.25">
      <c r="A1929" s="13" t="s">
        <v>1972</v>
      </c>
      <c r="B1929" s="13" t="s">
        <v>4307</v>
      </c>
      <c r="C1929" s="11" t="s">
        <v>6402</v>
      </c>
      <c r="D1929" s="11" t="s">
        <v>6778</v>
      </c>
      <c r="E1929" s="11" t="s">
        <v>7746</v>
      </c>
    </row>
    <row r="1930" spans="1:5" ht="15" customHeight="1" x14ac:dyDescent="0.25">
      <c r="A1930" s="13" t="s">
        <v>1973</v>
      </c>
      <c r="B1930" s="13" t="s">
        <v>4308</v>
      </c>
      <c r="C1930" s="11" t="s">
        <v>5718</v>
      </c>
      <c r="D1930" s="11" t="s">
        <v>7623</v>
      </c>
      <c r="E1930" s="11" t="s">
        <v>7746</v>
      </c>
    </row>
    <row r="1931" spans="1:5" ht="15" customHeight="1" x14ac:dyDescent="0.25">
      <c r="A1931" s="13" t="s">
        <v>1974</v>
      </c>
      <c r="B1931" s="13" t="s">
        <v>4309</v>
      </c>
      <c r="C1931" s="11" t="s">
        <v>5180</v>
      </c>
      <c r="D1931" s="11" t="s">
        <v>7349</v>
      </c>
      <c r="E1931" s="11" t="s">
        <v>7746</v>
      </c>
    </row>
    <row r="1932" spans="1:5" ht="15" customHeight="1" x14ac:dyDescent="0.25">
      <c r="A1932" s="13" t="s">
        <v>1975</v>
      </c>
      <c r="B1932" s="13" t="s">
        <v>4310</v>
      </c>
      <c r="C1932" s="11" t="s">
        <v>6403</v>
      </c>
      <c r="D1932" s="11" t="s">
        <v>7624</v>
      </c>
      <c r="E1932" s="11" t="s">
        <v>7771</v>
      </c>
    </row>
    <row r="1933" spans="1:5" ht="15" customHeight="1" x14ac:dyDescent="0.25">
      <c r="A1933" s="13" t="s">
        <v>1976</v>
      </c>
      <c r="B1933" s="13" t="s">
        <v>4311</v>
      </c>
      <c r="C1933" s="11" t="s">
        <v>6404</v>
      </c>
      <c r="D1933" s="11" t="s">
        <v>7625</v>
      </c>
      <c r="E1933" s="11" t="s">
        <v>7746</v>
      </c>
    </row>
    <row r="1934" spans="1:5" ht="15" customHeight="1" x14ac:dyDescent="0.25">
      <c r="A1934" s="13" t="s">
        <v>1977</v>
      </c>
      <c r="B1934" s="13" t="s">
        <v>4312</v>
      </c>
      <c r="C1934" s="11" t="s">
        <v>6405</v>
      </c>
      <c r="D1934" s="11" t="s">
        <v>6792</v>
      </c>
      <c r="E1934" s="11" t="s">
        <v>7746</v>
      </c>
    </row>
    <row r="1935" spans="1:5" ht="15" customHeight="1" x14ac:dyDescent="0.25">
      <c r="A1935" s="13" t="s">
        <v>1978</v>
      </c>
      <c r="B1935" s="13" t="s">
        <v>4313</v>
      </c>
      <c r="C1935" s="11" t="s">
        <v>6406</v>
      </c>
      <c r="D1935" s="11" t="s">
        <v>6802</v>
      </c>
      <c r="E1935" s="11" t="s">
        <v>7746</v>
      </c>
    </row>
    <row r="1936" spans="1:5" ht="15" customHeight="1" x14ac:dyDescent="0.25">
      <c r="A1936" s="13" t="s">
        <v>1979</v>
      </c>
      <c r="B1936" s="13" t="s">
        <v>4314</v>
      </c>
      <c r="C1936" s="11" t="s">
        <v>6407</v>
      </c>
      <c r="D1936" s="11" t="s">
        <v>6811</v>
      </c>
      <c r="E1936" s="11" t="s">
        <v>7779</v>
      </c>
    </row>
    <row r="1937" spans="1:5" ht="15" customHeight="1" x14ac:dyDescent="0.25">
      <c r="A1937" s="13" t="s">
        <v>1980</v>
      </c>
      <c r="B1937" s="13" t="s">
        <v>4315</v>
      </c>
      <c r="C1937" s="11" t="s">
        <v>6408</v>
      </c>
      <c r="D1937" s="11" t="s">
        <v>7626</v>
      </c>
      <c r="E1937" s="11" t="s">
        <v>7756</v>
      </c>
    </row>
    <row r="1938" spans="1:5" ht="15" customHeight="1" x14ac:dyDescent="0.25">
      <c r="A1938" s="13" t="s">
        <v>1981</v>
      </c>
      <c r="B1938" s="13" t="s">
        <v>4316</v>
      </c>
      <c r="C1938" s="11" t="s">
        <v>6409</v>
      </c>
      <c r="D1938" s="11" t="s">
        <v>7276</v>
      </c>
      <c r="E1938" s="11" t="s">
        <v>7773</v>
      </c>
    </row>
    <row r="1939" spans="1:5" ht="15" customHeight="1" x14ac:dyDescent="0.25">
      <c r="A1939" s="13" t="s">
        <v>1982</v>
      </c>
      <c r="B1939" s="13" t="s">
        <v>4317</v>
      </c>
      <c r="C1939" s="11" t="s">
        <v>6231</v>
      </c>
      <c r="D1939" s="11" t="s">
        <v>6730</v>
      </c>
      <c r="E1939" s="11" t="s">
        <v>7746</v>
      </c>
    </row>
    <row r="1940" spans="1:5" ht="15" customHeight="1" x14ac:dyDescent="0.25">
      <c r="A1940" s="13" t="s">
        <v>1983</v>
      </c>
      <c r="B1940" s="13" t="s">
        <v>4318</v>
      </c>
      <c r="C1940" s="11" t="s">
        <v>6410</v>
      </c>
      <c r="D1940" s="11" t="s">
        <v>7627</v>
      </c>
      <c r="E1940" s="11" t="s">
        <v>7746</v>
      </c>
    </row>
    <row r="1941" spans="1:5" ht="15" customHeight="1" x14ac:dyDescent="0.25">
      <c r="A1941" s="13" t="s">
        <v>1984</v>
      </c>
      <c r="B1941" s="13" t="s">
        <v>4319</v>
      </c>
      <c r="C1941" s="11" t="s">
        <v>6411</v>
      </c>
      <c r="D1941" s="11" t="s">
        <v>6842</v>
      </c>
      <c r="E1941" s="11" t="s">
        <v>7773</v>
      </c>
    </row>
    <row r="1942" spans="1:5" ht="15" customHeight="1" x14ac:dyDescent="0.25">
      <c r="A1942" s="13" t="s">
        <v>1985</v>
      </c>
      <c r="B1942" s="13" t="s">
        <v>4320</v>
      </c>
      <c r="C1942" s="11" t="s">
        <v>5482</v>
      </c>
      <c r="D1942" s="11" t="s">
        <v>6724</v>
      </c>
      <c r="E1942" s="11" t="s">
        <v>7760</v>
      </c>
    </row>
    <row r="1943" spans="1:5" ht="15" customHeight="1" x14ac:dyDescent="0.25">
      <c r="A1943" s="13" t="s">
        <v>1986</v>
      </c>
      <c r="B1943" s="13" t="s">
        <v>4321</v>
      </c>
      <c r="C1943" s="11" t="s">
        <v>6412</v>
      </c>
      <c r="D1943" s="11" t="s">
        <v>6940</v>
      </c>
      <c r="E1943" s="11" t="s">
        <v>7746</v>
      </c>
    </row>
    <row r="1944" spans="1:5" ht="15" customHeight="1" x14ac:dyDescent="0.25">
      <c r="A1944" s="13" t="s">
        <v>1987</v>
      </c>
      <c r="B1944" s="13" t="s">
        <v>4322</v>
      </c>
      <c r="C1944" s="11" t="s">
        <v>6413</v>
      </c>
      <c r="D1944" s="11" t="s">
        <v>6842</v>
      </c>
      <c r="E1944" s="11" t="s">
        <v>7746</v>
      </c>
    </row>
    <row r="1945" spans="1:5" ht="15" customHeight="1" x14ac:dyDescent="0.25">
      <c r="A1945" s="13" t="s">
        <v>1988</v>
      </c>
      <c r="B1945" s="13" t="s">
        <v>4323</v>
      </c>
      <c r="C1945" s="11" t="s">
        <v>5406</v>
      </c>
      <c r="D1945" s="11" t="s">
        <v>7248</v>
      </c>
      <c r="E1945" s="11" t="s">
        <v>7746</v>
      </c>
    </row>
    <row r="1946" spans="1:5" ht="15" customHeight="1" x14ac:dyDescent="0.25">
      <c r="A1946" s="13" t="s">
        <v>1989</v>
      </c>
      <c r="B1946" s="13" t="s">
        <v>4324</v>
      </c>
      <c r="C1946" s="11" t="s">
        <v>6414</v>
      </c>
      <c r="D1946" s="11" t="s">
        <v>6811</v>
      </c>
      <c r="E1946" s="11" t="s">
        <v>7746</v>
      </c>
    </row>
    <row r="1947" spans="1:5" ht="15" customHeight="1" x14ac:dyDescent="0.25">
      <c r="A1947" s="13" t="s">
        <v>1990</v>
      </c>
      <c r="B1947" s="13" t="s">
        <v>4325</v>
      </c>
      <c r="C1947" s="11" t="s">
        <v>6415</v>
      </c>
      <c r="D1947" s="11" t="s">
        <v>7607</v>
      </c>
      <c r="E1947" s="11" t="s">
        <v>7746</v>
      </c>
    </row>
    <row r="1948" spans="1:5" ht="15" customHeight="1" x14ac:dyDescent="0.25">
      <c r="A1948" s="13" t="s">
        <v>1991</v>
      </c>
      <c r="B1948" s="13" t="s">
        <v>4326</v>
      </c>
      <c r="C1948" s="11" t="s">
        <v>6416</v>
      </c>
      <c r="D1948" s="11" t="s">
        <v>7628</v>
      </c>
      <c r="E1948" s="11" t="s">
        <v>7774</v>
      </c>
    </row>
    <row r="1949" spans="1:5" ht="15" customHeight="1" x14ac:dyDescent="0.25">
      <c r="A1949" s="13" t="s">
        <v>1992</v>
      </c>
      <c r="B1949" s="13" t="s">
        <v>4327</v>
      </c>
      <c r="C1949" s="11" t="s">
        <v>6417</v>
      </c>
      <c r="D1949" s="11" t="s">
        <v>6726</v>
      </c>
      <c r="E1949" s="11" t="s">
        <v>7789</v>
      </c>
    </row>
    <row r="1950" spans="1:5" ht="15" customHeight="1" x14ac:dyDescent="0.25">
      <c r="A1950" s="13" t="s">
        <v>1993</v>
      </c>
      <c r="B1950" s="13" t="s">
        <v>4328</v>
      </c>
      <c r="C1950" s="11" t="s">
        <v>6418</v>
      </c>
      <c r="D1950" s="11" t="s">
        <v>7629</v>
      </c>
      <c r="E1950" s="11" t="s">
        <v>7746</v>
      </c>
    </row>
    <row r="1951" spans="1:5" ht="15" customHeight="1" x14ac:dyDescent="0.25">
      <c r="A1951" s="13" t="s">
        <v>1994</v>
      </c>
      <c r="B1951" s="13" t="s">
        <v>4329</v>
      </c>
      <c r="C1951" s="11" t="s">
        <v>5280</v>
      </c>
      <c r="D1951" s="11" t="s">
        <v>6836</v>
      </c>
      <c r="E1951" s="11" t="s">
        <v>7746</v>
      </c>
    </row>
    <row r="1952" spans="1:5" ht="15" customHeight="1" x14ac:dyDescent="0.25">
      <c r="A1952" s="13" t="s">
        <v>1995</v>
      </c>
      <c r="B1952" s="13" t="s">
        <v>4330</v>
      </c>
      <c r="C1952" s="11" t="s">
        <v>6419</v>
      </c>
      <c r="D1952" s="11" t="s">
        <v>7025</v>
      </c>
      <c r="E1952" s="11" t="s">
        <v>7760</v>
      </c>
    </row>
    <row r="1953" spans="1:5" ht="15" customHeight="1" x14ac:dyDescent="0.25">
      <c r="A1953" s="13" t="s">
        <v>1996</v>
      </c>
      <c r="B1953" s="13" t="s">
        <v>4331</v>
      </c>
      <c r="C1953" s="11" t="s">
        <v>6420</v>
      </c>
      <c r="D1953" s="11" t="s">
        <v>7630</v>
      </c>
      <c r="E1953" s="11" t="s">
        <v>7830</v>
      </c>
    </row>
    <row r="1954" spans="1:5" ht="15" customHeight="1" x14ac:dyDescent="0.25">
      <c r="A1954" s="13" t="s">
        <v>1997</v>
      </c>
      <c r="B1954" s="13" t="s">
        <v>4332</v>
      </c>
      <c r="C1954" s="11" t="s">
        <v>6421</v>
      </c>
      <c r="D1954" s="11" t="s">
        <v>7631</v>
      </c>
      <c r="E1954" s="11" t="s">
        <v>7746</v>
      </c>
    </row>
    <row r="1955" spans="1:5" ht="15" customHeight="1" x14ac:dyDescent="0.25">
      <c r="A1955" s="13" t="s">
        <v>1998</v>
      </c>
      <c r="B1955" s="13" t="s">
        <v>4333</v>
      </c>
      <c r="C1955" s="11" t="s">
        <v>6422</v>
      </c>
      <c r="D1955" s="11" t="s">
        <v>7060</v>
      </c>
      <c r="E1955" s="11" t="s">
        <v>7746</v>
      </c>
    </row>
    <row r="1956" spans="1:5" ht="15" customHeight="1" x14ac:dyDescent="0.25">
      <c r="A1956" s="13" t="s">
        <v>1999</v>
      </c>
      <c r="B1956" s="13" t="s">
        <v>4334</v>
      </c>
      <c r="C1956" s="11" t="s">
        <v>6423</v>
      </c>
      <c r="D1956" s="11" t="s">
        <v>7260</v>
      </c>
      <c r="E1956" s="11" t="s">
        <v>7767</v>
      </c>
    </row>
    <row r="1957" spans="1:5" ht="15" customHeight="1" x14ac:dyDescent="0.25">
      <c r="A1957" s="13" t="s">
        <v>2000</v>
      </c>
      <c r="B1957" s="13" t="s">
        <v>4335</v>
      </c>
      <c r="C1957" s="11" t="s">
        <v>6424</v>
      </c>
      <c r="D1957" s="11" t="s">
        <v>7632</v>
      </c>
      <c r="E1957" s="11" t="s">
        <v>7746</v>
      </c>
    </row>
    <row r="1958" spans="1:5" ht="15" customHeight="1" x14ac:dyDescent="0.25">
      <c r="A1958" s="13" t="s">
        <v>2001</v>
      </c>
      <c r="B1958" s="13" t="s">
        <v>4336</v>
      </c>
      <c r="C1958" s="11" t="s">
        <v>6425</v>
      </c>
      <c r="D1958" s="11" t="s">
        <v>7633</v>
      </c>
      <c r="E1958" s="11" t="s">
        <v>7746</v>
      </c>
    </row>
    <row r="1959" spans="1:5" ht="15" customHeight="1" x14ac:dyDescent="0.25">
      <c r="A1959" s="13" t="s">
        <v>2002</v>
      </c>
      <c r="B1959" s="13" t="s">
        <v>4337</v>
      </c>
      <c r="C1959" s="11" t="s">
        <v>5044</v>
      </c>
      <c r="D1959" s="11" t="s">
        <v>7025</v>
      </c>
      <c r="E1959" s="11" t="s">
        <v>7746</v>
      </c>
    </row>
    <row r="1960" spans="1:5" ht="15" customHeight="1" x14ac:dyDescent="0.25">
      <c r="A1960" s="13" t="s">
        <v>2003</v>
      </c>
      <c r="B1960" s="13" t="s">
        <v>4338</v>
      </c>
      <c r="C1960" s="11" t="s">
        <v>6426</v>
      </c>
      <c r="D1960" s="11" t="s">
        <v>6750</v>
      </c>
      <c r="E1960" s="11" t="s">
        <v>7746</v>
      </c>
    </row>
    <row r="1961" spans="1:5" ht="15" customHeight="1" x14ac:dyDescent="0.25">
      <c r="A1961" s="13" t="s">
        <v>2004</v>
      </c>
      <c r="B1961" s="13" t="s">
        <v>4339</v>
      </c>
      <c r="C1961" s="11" t="s">
        <v>5180</v>
      </c>
      <c r="D1961" s="11" t="s">
        <v>6824</v>
      </c>
      <c r="E1961" s="11" t="s">
        <v>7746</v>
      </c>
    </row>
    <row r="1962" spans="1:5" ht="15" customHeight="1" x14ac:dyDescent="0.25">
      <c r="A1962" s="13" t="s">
        <v>2005</v>
      </c>
      <c r="B1962" s="13" t="s">
        <v>4340</v>
      </c>
      <c r="C1962" s="11" t="s">
        <v>6427</v>
      </c>
      <c r="D1962" s="11" t="s">
        <v>7634</v>
      </c>
      <c r="E1962" s="11" t="s">
        <v>7746</v>
      </c>
    </row>
    <row r="1963" spans="1:5" ht="15" customHeight="1" x14ac:dyDescent="0.25">
      <c r="A1963" s="13" t="s">
        <v>2006</v>
      </c>
      <c r="B1963" s="13" t="s">
        <v>4341</v>
      </c>
      <c r="C1963" s="11" t="s">
        <v>6290</v>
      </c>
      <c r="D1963" s="11" t="s">
        <v>6720</v>
      </c>
      <c r="E1963" s="11" t="s">
        <v>7745</v>
      </c>
    </row>
    <row r="1964" spans="1:5" ht="15" customHeight="1" x14ac:dyDescent="0.25">
      <c r="A1964" s="13" t="s">
        <v>2007</v>
      </c>
      <c r="B1964" s="13" t="s">
        <v>4342</v>
      </c>
      <c r="C1964" s="11" t="s">
        <v>6428</v>
      </c>
      <c r="D1964" s="11" t="s">
        <v>6906</v>
      </c>
      <c r="E1964" s="11" t="s">
        <v>7831</v>
      </c>
    </row>
    <row r="1965" spans="1:5" ht="15" customHeight="1" x14ac:dyDescent="0.25">
      <c r="A1965" s="13" t="s">
        <v>2008</v>
      </c>
      <c r="B1965" s="13" t="s">
        <v>4343</v>
      </c>
      <c r="C1965" s="11" t="s">
        <v>5013</v>
      </c>
      <c r="D1965" s="11" t="s">
        <v>7635</v>
      </c>
      <c r="E1965" s="11" t="s">
        <v>7746</v>
      </c>
    </row>
    <row r="1966" spans="1:5" ht="15" customHeight="1" x14ac:dyDescent="0.25">
      <c r="A1966" s="13" t="s">
        <v>2009</v>
      </c>
      <c r="B1966" s="13" t="s">
        <v>4344</v>
      </c>
      <c r="C1966" s="11" t="s">
        <v>6429</v>
      </c>
      <c r="D1966" s="11" t="s">
        <v>7636</v>
      </c>
      <c r="E1966" s="11" t="s">
        <v>7773</v>
      </c>
    </row>
    <row r="1967" spans="1:5" ht="15" customHeight="1" x14ac:dyDescent="0.25">
      <c r="A1967" s="13" t="s">
        <v>2010</v>
      </c>
      <c r="B1967" s="13" t="s">
        <v>4345</v>
      </c>
      <c r="C1967" s="11" t="s">
        <v>4767</v>
      </c>
      <c r="D1967" s="11" t="s">
        <v>6761</v>
      </c>
      <c r="E1967" s="11" t="s">
        <v>7788</v>
      </c>
    </row>
    <row r="1968" spans="1:5" ht="15" customHeight="1" x14ac:dyDescent="0.25">
      <c r="A1968" s="13" t="s">
        <v>2011</v>
      </c>
      <c r="B1968" s="13" t="s">
        <v>4346</v>
      </c>
      <c r="C1968" s="11" t="s">
        <v>6430</v>
      </c>
      <c r="D1968" s="11" t="s">
        <v>6939</v>
      </c>
      <c r="E1968" s="11" t="s">
        <v>7776</v>
      </c>
    </row>
    <row r="1969" spans="1:5" ht="15" customHeight="1" x14ac:dyDescent="0.25">
      <c r="A1969" s="13" t="s">
        <v>2012</v>
      </c>
      <c r="B1969" s="13" t="s">
        <v>4347</v>
      </c>
      <c r="C1969" s="11" t="s">
        <v>5958</v>
      </c>
      <c r="D1969" s="11" t="s">
        <v>7153</v>
      </c>
      <c r="E1969" s="11" t="s">
        <v>7757</v>
      </c>
    </row>
    <row r="1970" spans="1:5" ht="15" customHeight="1" x14ac:dyDescent="0.25">
      <c r="A1970" s="13" t="s">
        <v>2013</v>
      </c>
      <c r="B1970" s="13" t="s">
        <v>4348</v>
      </c>
      <c r="C1970" s="11" t="s">
        <v>5742</v>
      </c>
      <c r="D1970" s="11" t="s">
        <v>7007</v>
      </c>
      <c r="E1970" s="11" t="s">
        <v>7763</v>
      </c>
    </row>
    <row r="1971" spans="1:5" ht="15" customHeight="1" x14ac:dyDescent="0.25">
      <c r="A1971" s="13" t="s">
        <v>2014</v>
      </c>
      <c r="B1971" s="13" t="s">
        <v>4349</v>
      </c>
      <c r="C1971" s="11" t="s">
        <v>6431</v>
      </c>
      <c r="D1971" s="11" t="s">
        <v>7637</v>
      </c>
      <c r="E1971" s="11" t="s">
        <v>7746</v>
      </c>
    </row>
    <row r="1972" spans="1:5" ht="15" customHeight="1" x14ac:dyDescent="0.25">
      <c r="A1972" s="13" t="s">
        <v>2015</v>
      </c>
      <c r="B1972" s="13" t="s">
        <v>4350</v>
      </c>
      <c r="C1972" s="11" t="s">
        <v>6432</v>
      </c>
      <c r="D1972" s="11" t="s">
        <v>7638</v>
      </c>
      <c r="E1972" s="11" t="s">
        <v>7746</v>
      </c>
    </row>
    <row r="1973" spans="1:5" ht="15" customHeight="1" x14ac:dyDescent="0.25">
      <c r="A1973" s="13" t="s">
        <v>2016</v>
      </c>
      <c r="B1973" s="13" t="s">
        <v>4351</v>
      </c>
      <c r="C1973" s="11" t="s">
        <v>6433</v>
      </c>
      <c r="D1973" s="11" t="s">
        <v>6789</v>
      </c>
      <c r="E1973" s="11" t="s">
        <v>7746</v>
      </c>
    </row>
    <row r="1974" spans="1:5" ht="15" customHeight="1" x14ac:dyDescent="0.25">
      <c r="A1974" s="13" t="s">
        <v>2017</v>
      </c>
      <c r="B1974" s="13" t="s">
        <v>4352</v>
      </c>
      <c r="C1974" s="11" t="s">
        <v>6434</v>
      </c>
      <c r="D1974" s="11" t="s">
        <v>7639</v>
      </c>
      <c r="E1974" s="11" t="s">
        <v>7746</v>
      </c>
    </row>
    <row r="1975" spans="1:5" ht="15" customHeight="1" x14ac:dyDescent="0.25">
      <c r="A1975" s="13" t="s">
        <v>2018</v>
      </c>
      <c r="B1975" s="13" t="s">
        <v>4353</v>
      </c>
      <c r="C1975" s="11" t="s">
        <v>6435</v>
      </c>
      <c r="D1975" s="11" t="s">
        <v>7640</v>
      </c>
      <c r="E1975" s="11" t="s">
        <v>7764</v>
      </c>
    </row>
    <row r="1976" spans="1:5" ht="15" customHeight="1" x14ac:dyDescent="0.25">
      <c r="A1976" s="13" t="s">
        <v>2019</v>
      </c>
      <c r="B1976" s="13" t="s">
        <v>4354</v>
      </c>
      <c r="C1976" s="11" t="s">
        <v>6436</v>
      </c>
      <c r="D1976" s="11" t="s">
        <v>7036</v>
      </c>
      <c r="E1976" s="11" t="s">
        <v>7747</v>
      </c>
    </row>
    <row r="1977" spans="1:5" ht="15" customHeight="1" x14ac:dyDescent="0.25">
      <c r="A1977" s="13" t="s">
        <v>2020</v>
      </c>
      <c r="B1977" s="13" t="s">
        <v>4355</v>
      </c>
      <c r="C1977" s="11" t="s">
        <v>6437</v>
      </c>
      <c r="D1977" s="11" t="s">
        <v>7308</v>
      </c>
      <c r="E1977" s="11" t="s">
        <v>7746</v>
      </c>
    </row>
    <row r="1978" spans="1:5" ht="15" customHeight="1" x14ac:dyDescent="0.25">
      <c r="A1978" s="13" t="s">
        <v>2021</v>
      </c>
      <c r="B1978" s="13" t="s">
        <v>4356</v>
      </c>
      <c r="C1978" s="11" t="s">
        <v>6438</v>
      </c>
      <c r="D1978" s="11" t="s">
        <v>6770</v>
      </c>
      <c r="E1978" s="11" t="s">
        <v>7746</v>
      </c>
    </row>
    <row r="1979" spans="1:5" ht="15" customHeight="1" x14ac:dyDescent="0.25">
      <c r="A1979" s="13" t="s">
        <v>2022</v>
      </c>
      <c r="B1979" s="13" t="s">
        <v>4357</v>
      </c>
      <c r="C1979" s="11" t="s">
        <v>4929</v>
      </c>
      <c r="D1979" s="11" t="s">
        <v>7073</v>
      </c>
      <c r="E1979" s="11" t="s">
        <v>7784</v>
      </c>
    </row>
    <row r="1980" spans="1:5" ht="15" customHeight="1" x14ac:dyDescent="0.25">
      <c r="A1980" s="13" t="s">
        <v>2023</v>
      </c>
      <c r="B1980" s="13" t="s">
        <v>4358</v>
      </c>
      <c r="C1980" s="11" t="s">
        <v>6439</v>
      </c>
      <c r="D1980" s="11" t="s">
        <v>7132</v>
      </c>
      <c r="E1980" s="11" t="s">
        <v>7751</v>
      </c>
    </row>
    <row r="1981" spans="1:5" ht="15" customHeight="1" x14ac:dyDescent="0.25">
      <c r="A1981" s="13" t="s">
        <v>2024</v>
      </c>
      <c r="B1981" s="13" t="s">
        <v>4359</v>
      </c>
      <c r="C1981" s="11" t="s">
        <v>6440</v>
      </c>
      <c r="D1981" s="11" t="s">
        <v>7641</v>
      </c>
      <c r="E1981" s="11" t="s">
        <v>7746</v>
      </c>
    </row>
    <row r="1982" spans="1:5" ht="15" customHeight="1" x14ac:dyDescent="0.25">
      <c r="A1982" s="13" t="s">
        <v>2025</v>
      </c>
      <c r="B1982" s="13" t="s">
        <v>4360</v>
      </c>
      <c r="C1982" s="11" t="s">
        <v>6441</v>
      </c>
      <c r="D1982" s="11" t="s">
        <v>7032</v>
      </c>
      <c r="E1982" s="11" t="s">
        <v>7779</v>
      </c>
    </row>
    <row r="1983" spans="1:5" ht="15" customHeight="1" x14ac:dyDescent="0.25">
      <c r="A1983" s="13" t="s">
        <v>2026</v>
      </c>
      <c r="B1983" s="13" t="s">
        <v>4361</v>
      </c>
      <c r="C1983" s="11" t="s">
        <v>6442</v>
      </c>
      <c r="D1983" s="11" t="s">
        <v>6785</v>
      </c>
      <c r="E1983" s="11" t="s">
        <v>7746</v>
      </c>
    </row>
    <row r="1984" spans="1:5" ht="15" customHeight="1" x14ac:dyDescent="0.25">
      <c r="A1984" s="13" t="s">
        <v>2027</v>
      </c>
      <c r="B1984" s="13" t="s">
        <v>4362</v>
      </c>
      <c r="C1984" s="11" t="s">
        <v>6443</v>
      </c>
      <c r="D1984" s="11" t="s">
        <v>7556</v>
      </c>
      <c r="E1984" s="11" t="s">
        <v>7769</v>
      </c>
    </row>
    <row r="1985" spans="1:5" ht="15" customHeight="1" x14ac:dyDescent="0.25">
      <c r="A1985" s="13" t="s">
        <v>2028</v>
      </c>
      <c r="B1985" s="13" t="s">
        <v>4363</v>
      </c>
      <c r="C1985" s="11" t="s">
        <v>6444</v>
      </c>
      <c r="D1985" s="11" t="s">
        <v>7642</v>
      </c>
      <c r="E1985" s="11" t="s">
        <v>7746</v>
      </c>
    </row>
    <row r="1986" spans="1:5" ht="15" customHeight="1" x14ac:dyDescent="0.25">
      <c r="A1986" s="13" t="s">
        <v>2029</v>
      </c>
      <c r="B1986" s="13" t="s">
        <v>4364</v>
      </c>
      <c r="C1986" s="11" t="s">
        <v>6445</v>
      </c>
      <c r="D1986" s="11" t="s">
        <v>7311</v>
      </c>
      <c r="E1986" s="11" t="s">
        <v>7746</v>
      </c>
    </row>
    <row r="1987" spans="1:5" ht="15" customHeight="1" x14ac:dyDescent="0.25">
      <c r="A1987" s="13" t="s">
        <v>2030</v>
      </c>
      <c r="B1987" s="13" t="s">
        <v>4365</v>
      </c>
      <c r="C1987" s="11" t="s">
        <v>6446</v>
      </c>
      <c r="D1987" s="11" t="s">
        <v>6738</v>
      </c>
      <c r="E1987" s="11" t="s">
        <v>7746</v>
      </c>
    </row>
    <row r="1988" spans="1:5" ht="15" customHeight="1" x14ac:dyDescent="0.25">
      <c r="A1988" s="13" t="s">
        <v>2031</v>
      </c>
      <c r="B1988" s="13" t="s">
        <v>4366</v>
      </c>
      <c r="C1988" s="11" t="s">
        <v>6447</v>
      </c>
      <c r="D1988" s="11" t="s">
        <v>7643</v>
      </c>
      <c r="E1988" s="11" t="s">
        <v>7746</v>
      </c>
    </row>
    <row r="1989" spans="1:5" ht="15" customHeight="1" x14ac:dyDescent="0.25">
      <c r="A1989" s="13" t="s">
        <v>2032</v>
      </c>
      <c r="B1989" s="13" t="s">
        <v>4367</v>
      </c>
      <c r="C1989" s="11" t="s">
        <v>6448</v>
      </c>
      <c r="D1989" s="11" t="s">
        <v>7644</v>
      </c>
      <c r="E1989" s="11" t="s">
        <v>7746</v>
      </c>
    </row>
    <row r="1990" spans="1:5" ht="15" customHeight="1" x14ac:dyDescent="0.25">
      <c r="A1990" s="13" t="s">
        <v>2033</v>
      </c>
      <c r="B1990" s="13" t="s">
        <v>4368</v>
      </c>
      <c r="C1990" s="11" t="s">
        <v>6449</v>
      </c>
      <c r="D1990" s="11" t="s">
        <v>6791</v>
      </c>
      <c r="E1990" s="11" t="s">
        <v>7746</v>
      </c>
    </row>
    <row r="1991" spans="1:5" ht="15" customHeight="1" x14ac:dyDescent="0.25">
      <c r="A1991" s="13" t="s">
        <v>2034</v>
      </c>
      <c r="B1991" s="13" t="s">
        <v>4369</v>
      </c>
      <c r="C1991" s="11" t="s">
        <v>6450</v>
      </c>
      <c r="D1991" s="11" t="s">
        <v>6878</v>
      </c>
      <c r="E1991" s="11" t="s">
        <v>7759</v>
      </c>
    </row>
    <row r="1992" spans="1:5" ht="15" customHeight="1" x14ac:dyDescent="0.25">
      <c r="A1992" s="13" t="s">
        <v>2035</v>
      </c>
      <c r="B1992" s="13" t="s">
        <v>4370</v>
      </c>
      <c r="C1992" s="11" t="s">
        <v>6451</v>
      </c>
      <c r="D1992" s="11" t="s">
        <v>6878</v>
      </c>
      <c r="E1992" s="11" t="s">
        <v>7773</v>
      </c>
    </row>
    <row r="1993" spans="1:5" ht="15" customHeight="1" x14ac:dyDescent="0.25">
      <c r="A1993" s="13" t="s">
        <v>2036</v>
      </c>
      <c r="B1993" s="13" t="s">
        <v>4371</v>
      </c>
      <c r="C1993" s="11" t="s">
        <v>6452</v>
      </c>
      <c r="D1993" s="11" t="s">
        <v>6878</v>
      </c>
      <c r="E1993" s="11" t="s">
        <v>7762</v>
      </c>
    </row>
    <row r="1994" spans="1:5" ht="15" customHeight="1" x14ac:dyDescent="0.25">
      <c r="A1994" s="13" t="s">
        <v>2037</v>
      </c>
      <c r="B1994" s="13" t="s">
        <v>4372</v>
      </c>
      <c r="C1994" s="11" t="s">
        <v>6453</v>
      </c>
      <c r="D1994" s="11" t="s">
        <v>7645</v>
      </c>
      <c r="E1994" s="11" t="s">
        <v>7761</v>
      </c>
    </row>
    <row r="1995" spans="1:5" ht="15" customHeight="1" x14ac:dyDescent="0.25">
      <c r="A1995" s="13" t="s">
        <v>2038</v>
      </c>
      <c r="B1995" s="13" t="s">
        <v>4373</v>
      </c>
      <c r="C1995" s="11" t="s">
        <v>6454</v>
      </c>
      <c r="D1995" s="11" t="s">
        <v>7493</v>
      </c>
      <c r="E1995" s="11" t="s">
        <v>7746</v>
      </c>
    </row>
    <row r="1996" spans="1:5" ht="15" customHeight="1" x14ac:dyDescent="0.25">
      <c r="A1996" s="13" t="s">
        <v>2039</v>
      </c>
      <c r="B1996" s="13" t="s">
        <v>4374</v>
      </c>
      <c r="C1996" s="11" t="s">
        <v>6455</v>
      </c>
      <c r="D1996" s="11" t="s">
        <v>7646</v>
      </c>
      <c r="E1996" s="11" t="s">
        <v>7771</v>
      </c>
    </row>
    <row r="1997" spans="1:5" ht="15" customHeight="1" x14ac:dyDescent="0.25">
      <c r="A1997" s="13" t="s">
        <v>2040</v>
      </c>
      <c r="B1997" s="13" t="s">
        <v>4375</v>
      </c>
      <c r="C1997" s="11" t="s">
        <v>5084</v>
      </c>
      <c r="D1997" s="11" t="s">
        <v>7647</v>
      </c>
      <c r="E1997" s="11" t="s">
        <v>7746</v>
      </c>
    </row>
    <row r="1998" spans="1:5" ht="15" customHeight="1" x14ac:dyDescent="0.25">
      <c r="A1998" s="13" t="s">
        <v>2041</v>
      </c>
      <c r="B1998" s="13" t="s">
        <v>4376</v>
      </c>
      <c r="C1998" s="11" t="s">
        <v>4809</v>
      </c>
      <c r="D1998" s="11" t="s">
        <v>6912</v>
      </c>
      <c r="E1998" s="11" t="s">
        <v>7746</v>
      </c>
    </row>
    <row r="1999" spans="1:5" ht="15" customHeight="1" x14ac:dyDescent="0.25">
      <c r="A1999" s="13" t="s">
        <v>2042</v>
      </c>
      <c r="B1999" s="13" t="s">
        <v>4377</v>
      </c>
      <c r="C1999" s="11" t="s">
        <v>6456</v>
      </c>
      <c r="D1999" s="11" t="s">
        <v>7648</v>
      </c>
      <c r="E1999" s="11" t="s">
        <v>7746</v>
      </c>
    </row>
    <row r="2000" spans="1:5" ht="15" customHeight="1" x14ac:dyDescent="0.25">
      <c r="A2000" s="13" t="s">
        <v>2043</v>
      </c>
      <c r="B2000" s="13" t="s">
        <v>4378</v>
      </c>
      <c r="C2000" s="11" t="s">
        <v>5000</v>
      </c>
      <c r="D2000" s="11" t="s">
        <v>7032</v>
      </c>
      <c r="E2000" s="11" t="s">
        <v>7746</v>
      </c>
    </row>
    <row r="2001" spans="1:5" ht="15" customHeight="1" x14ac:dyDescent="0.25">
      <c r="A2001" s="13" t="s">
        <v>2044</v>
      </c>
      <c r="B2001" s="13" t="s">
        <v>4379</v>
      </c>
      <c r="C2001" s="11" t="s">
        <v>6457</v>
      </c>
      <c r="D2001" s="11" t="s">
        <v>7083</v>
      </c>
      <c r="E2001" s="11" t="s">
        <v>7758</v>
      </c>
    </row>
    <row r="2002" spans="1:5" ht="15" customHeight="1" x14ac:dyDescent="0.25">
      <c r="A2002" s="13" t="s">
        <v>2045</v>
      </c>
      <c r="B2002" s="13" t="s">
        <v>4380</v>
      </c>
      <c r="C2002" s="11" t="s">
        <v>6458</v>
      </c>
      <c r="D2002" s="11" t="s">
        <v>7649</v>
      </c>
      <c r="E2002" s="11" t="s">
        <v>7760</v>
      </c>
    </row>
    <row r="2003" spans="1:5" ht="15" customHeight="1" x14ac:dyDescent="0.25">
      <c r="A2003" s="13" t="s">
        <v>2046</v>
      </c>
      <c r="B2003" s="13" t="s">
        <v>4381</v>
      </c>
      <c r="C2003" s="11" t="s">
        <v>6459</v>
      </c>
      <c r="D2003" s="11" t="s">
        <v>7650</v>
      </c>
      <c r="E2003" s="11" t="s">
        <v>7746</v>
      </c>
    </row>
    <row r="2004" spans="1:5" ht="15" customHeight="1" x14ac:dyDescent="0.25">
      <c r="A2004" s="13" t="s">
        <v>2047</v>
      </c>
      <c r="B2004" s="13" t="s">
        <v>4382</v>
      </c>
      <c r="C2004" s="11" t="s">
        <v>6460</v>
      </c>
      <c r="D2004" s="11" t="s">
        <v>7050</v>
      </c>
      <c r="E2004" s="11" t="s">
        <v>7746</v>
      </c>
    </row>
    <row r="2005" spans="1:5" ht="15" customHeight="1" x14ac:dyDescent="0.25">
      <c r="A2005" s="13" t="s">
        <v>2048</v>
      </c>
      <c r="B2005" s="13" t="s">
        <v>4383</v>
      </c>
      <c r="C2005" s="11" t="s">
        <v>6461</v>
      </c>
      <c r="D2005" s="11" t="s">
        <v>7651</v>
      </c>
      <c r="E2005" s="11" t="s">
        <v>7746</v>
      </c>
    </row>
    <row r="2006" spans="1:5" ht="15" customHeight="1" x14ac:dyDescent="0.25">
      <c r="A2006" s="13" t="s">
        <v>2049</v>
      </c>
      <c r="B2006" s="13" t="s">
        <v>4384</v>
      </c>
      <c r="C2006" s="11" t="s">
        <v>5893</v>
      </c>
      <c r="D2006" s="11" t="s">
        <v>7148</v>
      </c>
      <c r="E2006" s="11" t="s">
        <v>7776</v>
      </c>
    </row>
    <row r="2007" spans="1:5" ht="15" customHeight="1" x14ac:dyDescent="0.25">
      <c r="A2007" s="13" t="s">
        <v>2050</v>
      </c>
      <c r="B2007" s="13" t="s">
        <v>4385</v>
      </c>
      <c r="C2007" s="11" t="s">
        <v>6462</v>
      </c>
      <c r="D2007" s="11" t="s">
        <v>6777</v>
      </c>
      <c r="E2007" s="11" t="s">
        <v>7746</v>
      </c>
    </row>
    <row r="2008" spans="1:5" ht="15" customHeight="1" x14ac:dyDescent="0.25">
      <c r="A2008" s="13" t="s">
        <v>2051</v>
      </c>
      <c r="B2008" s="13" t="s">
        <v>4386</v>
      </c>
      <c r="C2008" s="11" t="s">
        <v>5108</v>
      </c>
      <c r="D2008" s="11" t="s">
        <v>7652</v>
      </c>
      <c r="E2008" s="11" t="s">
        <v>7760</v>
      </c>
    </row>
    <row r="2009" spans="1:5" ht="15" customHeight="1" x14ac:dyDescent="0.25">
      <c r="A2009" s="13" t="s">
        <v>2052</v>
      </c>
      <c r="B2009" s="13" t="s">
        <v>4387</v>
      </c>
      <c r="C2009" s="11" t="s">
        <v>6463</v>
      </c>
      <c r="D2009" s="11" t="s">
        <v>7653</v>
      </c>
      <c r="E2009" s="11" t="s">
        <v>7746</v>
      </c>
    </row>
    <row r="2010" spans="1:5" ht="15" customHeight="1" x14ac:dyDescent="0.25">
      <c r="A2010" s="13" t="s">
        <v>2053</v>
      </c>
      <c r="B2010" s="13" t="s">
        <v>4388</v>
      </c>
      <c r="C2010" s="11" t="s">
        <v>6464</v>
      </c>
      <c r="D2010" s="11" t="s">
        <v>7654</v>
      </c>
      <c r="E2010" s="11" t="s">
        <v>7746</v>
      </c>
    </row>
    <row r="2011" spans="1:5" ht="15" customHeight="1" x14ac:dyDescent="0.25">
      <c r="A2011" s="13" t="s">
        <v>2054</v>
      </c>
      <c r="B2011" s="13" t="s">
        <v>4389</v>
      </c>
      <c r="C2011" s="11" t="s">
        <v>6465</v>
      </c>
      <c r="D2011" s="11" t="s">
        <v>6842</v>
      </c>
      <c r="E2011" s="11" t="s">
        <v>7774</v>
      </c>
    </row>
    <row r="2012" spans="1:5" ht="15" customHeight="1" x14ac:dyDescent="0.25">
      <c r="A2012" s="13" t="s">
        <v>2055</v>
      </c>
      <c r="B2012" s="13" t="s">
        <v>4390</v>
      </c>
      <c r="C2012" s="11" t="s">
        <v>6466</v>
      </c>
      <c r="D2012" s="11" t="s">
        <v>6929</v>
      </c>
      <c r="E2012" s="11" t="s">
        <v>7746</v>
      </c>
    </row>
    <row r="2013" spans="1:5" ht="15" customHeight="1" x14ac:dyDescent="0.25">
      <c r="A2013" s="13" t="s">
        <v>2056</v>
      </c>
      <c r="B2013" s="13" t="s">
        <v>4391</v>
      </c>
      <c r="C2013" s="11" t="s">
        <v>6467</v>
      </c>
      <c r="D2013" s="11" t="s">
        <v>6883</v>
      </c>
      <c r="E2013" s="11" t="s">
        <v>7746</v>
      </c>
    </row>
    <row r="2014" spans="1:5" ht="15" customHeight="1" x14ac:dyDescent="0.25">
      <c r="A2014" s="13" t="s">
        <v>2057</v>
      </c>
      <c r="B2014" s="13" t="s">
        <v>4392</v>
      </c>
      <c r="C2014" s="11" t="s">
        <v>5663</v>
      </c>
      <c r="D2014" s="11" t="s">
        <v>6811</v>
      </c>
      <c r="E2014" s="11" t="s">
        <v>7767</v>
      </c>
    </row>
    <row r="2015" spans="1:5" ht="15" customHeight="1" x14ac:dyDescent="0.25">
      <c r="A2015" s="13" t="s">
        <v>2058</v>
      </c>
      <c r="B2015" s="13" t="s">
        <v>4393</v>
      </c>
      <c r="C2015" s="11" t="s">
        <v>6468</v>
      </c>
      <c r="D2015" s="11" t="s">
        <v>7655</v>
      </c>
      <c r="E2015" s="11" t="s">
        <v>7746</v>
      </c>
    </row>
    <row r="2016" spans="1:5" ht="15" customHeight="1" x14ac:dyDescent="0.25">
      <c r="A2016" s="13" t="s">
        <v>2059</v>
      </c>
      <c r="B2016" s="13" t="s">
        <v>4394</v>
      </c>
      <c r="C2016" s="11" t="s">
        <v>6469</v>
      </c>
      <c r="D2016" s="11" t="s">
        <v>6920</v>
      </c>
      <c r="E2016" s="11" t="s">
        <v>7774</v>
      </c>
    </row>
    <row r="2017" spans="1:5" ht="15" customHeight="1" x14ac:dyDescent="0.25">
      <c r="A2017" s="13" t="s">
        <v>2060</v>
      </c>
      <c r="B2017" s="13" t="s">
        <v>4395</v>
      </c>
      <c r="C2017" s="11" t="s">
        <v>6470</v>
      </c>
      <c r="D2017" s="11" t="s">
        <v>6726</v>
      </c>
      <c r="E2017" s="11" t="s">
        <v>7789</v>
      </c>
    </row>
    <row r="2018" spans="1:5" ht="15" customHeight="1" x14ac:dyDescent="0.25">
      <c r="A2018" s="13" t="s">
        <v>2061</v>
      </c>
      <c r="B2018" s="13" t="s">
        <v>4396</v>
      </c>
      <c r="C2018" s="11" t="s">
        <v>6471</v>
      </c>
      <c r="D2018" s="11" t="s">
        <v>7656</v>
      </c>
      <c r="E2018" s="11" t="s">
        <v>7746</v>
      </c>
    </row>
    <row r="2019" spans="1:5" ht="15" customHeight="1" x14ac:dyDescent="0.25">
      <c r="A2019" s="13" t="s">
        <v>2062</v>
      </c>
      <c r="B2019" s="13" t="s">
        <v>4397</v>
      </c>
      <c r="C2019" s="11" t="s">
        <v>6472</v>
      </c>
      <c r="D2019" s="11" t="s">
        <v>6777</v>
      </c>
      <c r="E2019" s="11" t="s">
        <v>7746</v>
      </c>
    </row>
    <row r="2020" spans="1:5" ht="15" customHeight="1" x14ac:dyDescent="0.25">
      <c r="A2020" s="13" t="s">
        <v>2063</v>
      </c>
      <c r="B2020" s="13" t="s">
        <v>4398</v>
      </c>
      <c r="C2020" s="11" t="s">
        <v>4776</v>
      </c>
      <c r="D2020" s="11" t="s">
        <v>7657</v>
      </c>
      <c r="E2020" s="11" t="s">
        <v>7746</v>
      </c>
    </row>
    <row r="2021" spans="1:5" ht="15" customHeight="1" x14ac:dyDescent="0.25">
      <c r="A2021" s="13" t="s">
        <v>2064</v>
      </c>
      <c r="B2021" s="13" t="s">
        <v>4399</v>
      </c>
      <c r="C2021" s="11" t="s">
        <v>6473</v>
      </c>
      <c r="D2021" s="11" t="s">
        <v>7658</v>
      </c>
      <c r="E2021" s="11" t="s">
        <v>7764</v>
      </c>
    </row>
    <row r="2022" spans="1:5" ht="15" customHeight="1" x14ac:dyDescent="0.25">
      <c r="A2022" s="13" t="s">
        <v>2065</v>
      </c>
      <c r="B2022" s="13" t="s">
        <v>4400</v>
      </c>
      <c r="C2022" s="11" t="s">
        <v>4937</v>
      </c>
      <c r="D2022" s="11" t="s">
        <v>6900</v>
      </c>
      <c r="E2022" s="11" t="s">
        <v>7775</v>
      </c>
    </row>
    <row r="2023" spans="1:5" ht="15" customHeight="1" x14ac:dyDescent="0.25">
      <c r="A2023" s="13" t="s">
        <v>2066</v>
      </c>
      <c r="B2023" s="13" t="s">
        <v>4401</v>
      </c>
      <c r="C2023" s="11" t="s">
        <v>6474</v>
      </c>
      <c r="D2023" s="11" t="s">
        <v>7659</v>
      </c>
      <c r="E2023" s="11" t="s">
        <v>7746</v>
      </c>
    </row>
    <row r="2024" spans="1:5" ht="15" customHeight="1" x14ac:dyDescent="0.25">
      <c r="A2024" s="13" t="s">
        <v>2067</v>
      </c>
      <c r="B2024" s="13" t="s">
        <v>4402</v>
      </c>
      <c r="C2024" s="11" t="s">
        <v>6475</v>
      </c>
      <c r="D2024" s="11" t="s">
        <v>7660</v>
      </c>
      <c r="E2024" s="11" t="s">
        <v>7746</v>
      </c>
    </row>
    <row r="2025" spans="1:5" ht="15" customHeight="1" x14ac:dyDescent="0.25">
      <c r="A2025" s="13" t="s">
        <v>2068</v>
      </c>
      <c r="B2025" s="13" t="s">
        <v>4403</v>
      </c>
      <c r="C2025" s="11" t="s">
        <v>6476</v>
      </c>
      <c r="D2025" s="11" t="s">
        <v>6722</v>
      </c>
      <c r="E2025" s="11" t="s">
        <v>7760</v>
      </c>
    </row>
    <row r="2026" spans="1:5" ht="15" customHeight="1" x14ac:dyDescent="0.25">
      <c r="A2026" s="13" t="s">
        <v>2069</v>
      </c>
      <c r="B2026" s="13" t="s">
        <v>4404</v>
      </c>
      <c r="C2026" s="11" t="s">
        <v>6477</v>
      </c>
      <c r="D2026" s="11" t="s">
        <v>7419</v>
      </c>
      <c r="E2026" s="11" t="s">
        <v>7746</v>
      </c>
    </row>
    <row r="2027" spans="1:5" ht="15" customHeight="1" x14ac:dyDescent="0.25">
      <c r="A2027" s="13" t="s">
        <v>2070</v>
      </c>
      <c r="B2027" s="13" t="s">
        <v>4405</v>
      </c>
      <c r="C2027" s="11" t="s">
        <v>6478</v>
      </c>
      <c r="D2027" s="11" t="s">
        <v>6800</v>
      </c>
      <c r="E2027" s="11" t="s">
        <v>7784</v>
      </c>
    </row>
    <row r="2028" spans="1:5" ht="15" customHeight="1" x14ac:dyDescent="0.25">
      <c r="A2028" s="13" t="s">
        <v>2071</v>
      </c>
      <c r="B2028" s="13" t="s">
        <v>4406</v>
      </c>
      <c r="C2028" s="11" t="s">
        <v>6130</v>
      </c>
      <c r="D2028" s="11" t="s">
        <v>7661</v>
      </c>
      <c r="E2028" s="11" t="s">
        <v>7746</v>
      </c>
    </row>
    <row r="2029" spans="1:5" ht="15" customHeight="1" x14ac:dyDescent="0.25">
      <c r="A2029" s="13" t="s">
        <v>2072</v>
      </c>
      <c r="B2029" s="13" t="s">
        <v>4407</v>
      </c>
      <c r="C2029" s="11" t="s">
        <v>6479</v>
      </c>
      <c r="D2029" s="11" t="s">
        <v>7662</v>
      </c>
      <c r="E2029" s="11" t="s">
        <v>7832</v>
      </c>
    </row>
    <row r="2030" spans="1:5" ht="15" customHeight="1" x14ac:dyDescent="0.25">
      <c r="A2030" s="13" t="s">
        <v>2073</v>
      </c>
      <c r="B2030" s="13" t="s">
        <v>4408</v>
      </c>
      <c r="C2030" s="11" t="s">
        <v>6480</v>
      </c>
      <c r="D2030" s="11" t="s">
        <v>6778</v>
      </c>
      <c r="E2030" s="11" t="s">
        <v>7746</v>
      </c>
    </row>
    <row r="2031" spans="1:5" ht="15" customHeight="1" x14ac:dyDescent="0.25">
      <c r="A2031" s="13" t="s">
        <v>2074</v>
      </c>
      <c r="B2031" s="13" t="s">
        <v>4409</v>
      </c>
      <c r="C2031" s="11" t="s">
        <v>6481</v>
      </c>
      <c r="D2031" s="11" t="s">
        <v>7663</v>
      </c>
      <c r="E2031" s="11" t="s">
        <v>7746</v>
      </c>
    </row>
    <row r="2032" spans="1:5" ht="15" customHeight="1" x14ac:dyDescent="0.25">
      <c r="A2032" s="13" t="s">
        <v>2075</v>
      </c>
      <c r="B2032" s="13" t="s">
        <v>4410</v>
      </c>
      <c r="C2032" s="11" t="s">
        <v>6482</v>
      </c>
      <c r="D2032" s="11" t="s">
        <v>7664</v>
      </c>
      <c r="E2032" s="11" t="s">
        <v>7746</v>
      </c>
    </row>
    <row r="2033" spans="1:5" ht="15" customHeight="1" x14ac:dyDescent="0.25">
      <c r="A2033" s="13" t="s">
        <v>2076</v>
      </c>
      <c r="B2033" s="13" t="s">
        <v>4411</v>
      </c>
      <c r="C2033" s="11" t="s">
        <v>5395</v>
      </c>
      <c r="D2033" s="11" t="s">
        <v>7665</v>
      </c>
      <c r="E2033" s="11" t="s">
        <v>7746</v>
      </c>
    </row>
    <row r="2034" spans="1:5" ht="15" customHeight="1" x14ac:dyDescent="0.25">
      <c r="A2034" s="13" t="s">
        <v>2077</v>
      </c>
      <c r="B2034" s="13" t="s">
        <v>4412</v>
      </c>
      <c r="C2034" s="11" t="s">
        <v>6483</v>
      </c>
      <c r="D2034" s="11" t="s">
        <v>7051</v>
      </c>
      <c r="E2034" s="11" t="s">
        <v>7767</v>
      </c>
    </row>
    <row r="2035" spans="1:5" ht="15" customHeight="1" x14ac:dyDescent="0.25">
      <c r="A2035" s="13" t="s">
        <v>2078</v>
      </c>
      <c r="B2035" s="13" t="s">
        <v>4413</v>
      </c>
      <c r="C2035" s="11" t="s">
        <v>6484</v>
      </c>
      <c r="D2035" s="11" t="s">
        <v>6778</v>
      </c>
      <c r="E2035" s="11" t="s">
        <v>7774</v>
      </c>
    </row>
    <row r="2036" spans="1:5" ht="15" customHeight="1" x14ac:dyDescent="0.25">
      <c r="A2036" s="13" t="s">
        <v>2079</v>
      </c>
      <c r="B2036" s="13" t="s">
        <v>4414</v>
      </c>
      <c r="C2036" s="11" t="s">
        <v>6485</v>
      </c>
      <c r="D2036" s="11" t="s">
        <v>7666</v>
      </c>
      <c r="E2036" s="11" t="s">
        <v>7751</v>
      </c>
    </row>
    <row r="2037" spans="1:5" ht="15" customHeight="1" x14ac:dyDescent="0.25">
      <c r="A2037" s="13" t="s">
        <v>2080</v>
      </c>
      <c r="B2037" s="13" t="s">
        <v>4415</v>
      </c>
      <c r="C2037" s="11" t="s">
        <v>6486</v>
      </c>
      <c r="D2037" s="11" t="s">
        <v>7667</v>
      </c>
      <c r="E2037" s="11" t="s">
        <v>7784</v>
      </c>
    </row>
    <row r="2038" spans="1:5" ht="15" customHeight="1" x14ac:dyDescent="0.25">
      <c r="A2038" s="13" t="s">
        <v>2081</v>
      </c>
      <c r="B2038" s="13" t="s">
        <v>4416</v>
      </c>
      <c r="C2038" s="11" t="s">
        <v>6487</v>
      </c>
      <c r="D2038" s="11" t="s">
        <v>6910</v>
      </c>
      <c r="E2038" s="11" t="s">
        <v>7760</v>
      </c>
    </row>
    <row r="2039" spans="1:5" ht="15" customHeight="1" x14ac:dyDescent="0.25">
      <c r="A2039" s="13" t="s">
        <v>2082</v>
      </c>
      <c r="B2039" s="13" t="s">
        <v>4417</v>
      </c>
      <c r="C2039" s="11" t="s">
        <v>6488</v>
      </c>
      <c r="D2039" s="11" t="s">
        <v>6746</v>
      </c>
      <c r="E2039" s="11" t="s">
        <v>7746</v>
      </c>
    </row>
    <row r="2040" spans="1:5" ht="15" customHeight="1" x14ac:dyDescent="0.25">
      <c r="A2040" s="13" t="s">
        <v>2083</v>
      </c>
      <c r="B2040" s="13" t="s">
        <v>4418</v>
      </c>
      <c r="C2040" s="11" t="s">
        <v>4779</v>
      </c>
      <c r="D2040" s="11" t="s">
        <v>6900</v>
      </c>
      <c r="E2040" s="11" t="s">
        <v>7773</v>
      </c>
    </row>
    <row r="2041" spans="1:5" ht="15" customHeight="1" x14ac:dyDescent="0.25">
      <c r="A2041" s="13" t="s">
        <v>2084</v>
      </c>
      <c r="B2041" s="13" t="s">
        <v>4419</v>
      </c>
      <c r="C2041" s="11" t="s">
        <v>6489</v>
      </c>
      <c r="D2041" s="11" t="s">
        <v>6810</v>
      </c>
      <c r="E2041" s="11" t="s">
        <v>7795</v>
      </c>
    </row>
    <row r="2042" spans="1:5" ht="15" customHeight="1" x14ac:dyDescent="0.25">
      <c r="A2042" s="13" t="s">
        <v>2085</v>
      </c>
      <c r="B2042" s="13" t="s">
        <v>4420</v>
      </c>
      <c r="C2042" s="11" t="s">
        <v>5555</v>
      </c>
      <c r="D2042" s="11" t="s">
        <v>7044</v>
      </c>
      <c r="E2042" s="11" t="s">
        <v>7746</v>
      </c>
    </row>
    <row r="2043" spans="1:5" ht="15" customHeight="1" x14ac:dyDescent="0.25">
      <c r="A2043" s="13" t="s">
        <v>2086</v>
      </c>
      <c r="B2043" s="13" t="s">
        <v>4421</v>
      </c>
      <c r="C2043" s="11" t="s">
        <v>6490</v>
      </c>
      <c r="D2043" s="11" t="s">
        <v>7668</v>
      </c>
      <c r="E2043" s="11" t="s">
        <v>7746</v>
      </c>
    </row>
    <row r="2044" spans="1:5" ht="15" customHeight="1" x14ac:dyDescent="0.25">
      <c r="A2044" s="13" t="s">
        <v>2087</v>
      </c>
      <c r="B2044" s="13" t="s">
        <v>4422</v>
      </c>
      <c r="C2044" s="11" t="s">
        <v>6491</v>
      </c>
      <c r="D2044" s="11" t="s">
        <v>7669</v>
      </c>
      <c r="E2044" s="11" t="s">
        <v>7746</v>
      </c>
    </row>
    <row r="2045" spans="1:5" ht="15" customHeight="1" x14ac:dyDescent="0.25">
      <c r="A2045" s="13" t="s">
        <v>2088</v>
      </c>
      <c r="B2045" s="13" t="s">
        <v>4423</v>
      </c>
      <c r="C2045" s="11" t="s">
        <v>6492</v>
      </c>
      <c r="D2045" s="11" t="s">
        <v>7512</v>
      </c>
      <c r="E2045" s="11" t="s">
        <v>7767</v>
      </c>
    </row>
    <row r="2046" spans="1:5" ht="15" customHeight="1" x14ac:dyDescent="0.25">
      <c r="A2046" s="13" t="s">
        <v>2089</v>
      </c>
      <c r="B2046" s="13" t="s">
        <v>4424</v>
      </c>
      <c r="C2046" s="11" t="s">
        <v>6493</v>
      </c>
      <c r="D2046" s="11" t="s">
        <v>7670</v>
      </c>
      <c r="E2046" s="11" t="s">
        <v>7749</v>
      </c>
    </row>
    <row r="2047" spans="1:5" ht="15" customHeight="1" x14ac:dyDescent="0.25">
      <c r="A2047" s="13" t="s">
        <v>2090</v>
      </c>
      <c r="B2047" s="13" t="s">
        <v>4425</v>
      </c>
      <c r="C2047" s="11" t="s">
        <v>6494</v>
      </c>
      <c r="D2047" s="11" t="s">
        <v>7671</v>
      </c>
      <c r="E2047" s="11" t="s">
        <v>7746</v>
      </c>
    </row>
    <row r="2048" spans="1:5" ht="15" customHeight="1" x14ac:dyDescent="0.25">
      <c r="A2048" s="13" t="s">
        <v>2091</v>
      </c>
      <c r="B2048" s="13" t="s">
        <v>4426</v>
      </c>
      <c r="C2048" s="11" t="s">
        <v>4783</v>
      </c>
      <c r="D2048" s="11" t="s">
        <v>6735</v>
      </c>
      <c r="E2048" s="11" t="s">
        <v>7746</v>
      </c>
    </row>
    <row r="2049" spans="1:5" ht="15" customHeight="1" x14ac:dyDescent="0.25">
      <c r="A2049" s="13" t="s">
        <v>2092</v>
      </c>
      <c r="B2049" s="13" t="s">
        <v>4427</v>
      </c>
      <c r="C2049" s="11" t="s">
        <v>6495</v>
      </c>
      <c r="D2049" s="11" t="s">
        <v>7672</v>
      </c>
      <c r="E2049" s="11" t="s">
        <v>7746</v>
      </c>
    </row>
    <row r="2050" spans="1:5" ht="15" customHeight="1" x14ac:dyDescent="0.25">
      <c r="A2050" s="13" t="s">
        <v>2093</v>
      </c>
      <c r="B2050" s="13" t="s">
        <v>4428</v>
      </c>
      <c r="C2050" s="11" t="s">
        <v>5746</v>
      </c>
      <c r="D2050" s="11" t="s">
        <v>7269</v>
      </c>
      <c r="E2050" s="11" t="s">
        <v>7746</v>
      </c>
    </row>
    <row r="2051" spans="1:5" ht="15" customHeight="1" x14ac:dyDescent="0.25">
      <c r="A2051" s="13" t="s">
        <v>2094</v>
      </c>
      <c r="B2051" s="13" t="s">
        <v>4429</v>
      </c>
      <c r="C2051" s="11" t="s">
        <v>6062</v>
      </c>
      <c r="D2051" s="11" t="s">
        <v>6727</v>
      </c>
      <c r="E2051" s="11" t="s">
        <v>7757</v>
      </c>
    </row>
    <row r="2052" spans="1:5" ht="15" customHeight="1" x14ac:dyDescent="0.25">
      <c r="A2052" s="13" t="s">
        <v>2095</v>
      </c>
      <c r="B2052" s="13" t="s">
        <v>4430</v>
      </c>
      <c r="C2052" s="11" t="s">
        <v>6496</v>
      </c>
      <c r="D2052" s="11" t="s">
        <v>7673</v>
      </c>
      <c r="E2052" s="11" t="s">
        <v>7746</v>
      </c>
    </row>
    <row r="2053" spans="1:5" ht="15" customHeight="1" x14ac:dyDescent="0.25">
      <c r="A2053" s="13" t="s">
        <v>2096</v>
      </c>
      <c r="B2053" s="13" t="s">
        <v>4431</v>
      </c>
      <c r="C2053" s="11" t="s">
        <v>5350</v>
      </c>
      <c r="D2053" s="11" t="s">
        <v>7067</v>
      </c>
      <c r="E2053" s="11" t="s">
        <v>7766</v>
      </c>
    </row>
    <row r="2054" spans="1:5" ht="15" customHeight="1" x14ac:dyDescent="0.25">
      <c r="A2054" s="13" t="s">
        <v>2097</v>
      </c>
      <c r="B2054" s="13" t="s">
        <v>4432</v>
      </c>
      <c r="C2054" s="11" t="s">
        <v>6497</v>
      </c>
      <c r="D2054" s="11" t="s">
        <v>7674</v>
      </c>
      <c r="E2054" s="11" t="s">
        <v>7746</v>
      </c>
    </row>
    <row r="2055" spans="1:5" ht="15" customHeight="1" x14ac:dyDescent="0.25">
      <c r="A2055" s="13" t="s">
        <v>2098</v>
      </c>
      <c r="B2055" s="13" t="s">
        <v>4433</v>
      </c>
      <c r="C2055" s="11" t="s">
        <v>6498</v>
      </c>
      <c r="D2055" s="11" t="s">
        <v>6735</v>
      </c>
      <c r="E2055" s="11" t="s">
        <v>7759</v>
      </c>
    </row>
    <row r="2056" spans="1:5" ht="15" customHeight="1" x14ac:dyDescent="0.25">
      <c r="A2056" s="13" t="s">
        <v>2099</v>
      </c>
      <c r="B2056" s="13" t="s">
        <v>4434</v>
      </c>
      <c r="C2056" s="11" t="s">
        <v>5178</v>
      </c>
      <c r="D2056" s="11" t="s">
        <v>6728</v>
      </c>
      <c r="E2056" s="11" t="s">
        <v>7746</v>
      </c>
    </row>
    <row r="2057" spans="1:5" ht="15" customHeight="1" x14ac:dyDescent="0.25">
      <c r="A2057" s="13" t="s">
        <v>2100</v>
      </c>
      <c r="B2057" s="13" t="s">
        <v>4435</v>
      </c>
      <c r="C2057" s="11" t="s">
        <v>6499</v>
      </c>
      <c r="D2057" s="11" t="s">
        <v>6897</v>
      </c>
      <c r="E2057" s="11" t="s">
        <v>7760</v>
      </c>
    </row>
    <row r="2058" spans="1:5" ht="15" customHeight="1" x14ac:dyDescent="0.25">
      <c r="A2058" s="13" t="s">
        <v>2101</v>
      </c>
      <c r="B2058" s="13" t="s">
        <v>4436</v>
      </c>
      <c r="C2058" s="11" t="s">
        <v>6500</v>
      </c>
      <c r="D2058" s="11" t="s">
        <v>6777</v>
      </c>
      <c r="E2058" s="11" t="s">
        <v>7759</v>
      </c>
    </row>
    <row r="2059" spans="1:5" ht="15" customHeight="1" x14ac:dyDescent="0.25">
      <c r="A2059" s="13" t="s">
        <v>2102</v>
      </c>
      <c r="B2059" s="13" t="s">
        <v>4437</v>
      </c>
      <c r="C2059" s="11" t="s">
        <v>6501</v>
      </c>
      <c r="D2059" s="11" t="s">
        <v>6945</v>
      </c>
      <c r="E2059" s="11" t="s">
        <v>7746</v>
      </c>
    </row>
    <row r="2060" spans="1:5" ht="15" customHeight="1" x14ac:dyDescent="0.25">
      <c r="A2060" s="13" t="s">
        <v>2103</v>
      </c>
      <c r="B2060" s="13" t="s">
        <v>4438</v>
      </c>
      <c r="C2060" s="11" t="s">
        <v>6502</v>
      </c>
      <c r="D2060" s="11" t="s">
        <v>7675</v>
      </c>
      <c r="E2060" s="11" t="s">
        <v>7746</v>
      </c>
    </row>
    <row r="2061" spans="1:5" ht="15" customHeight="1" x14ac:dyDescent="0.25">
      <c r="A2061" s="13" t="s">
        <v>2104</v>
      </c>
      <c r="B2061" s="13" t="s">
        <v>4439</v>
      </c>
      <c r="C2061" s="11" t="s">
        <v>6503</v>
      </c>
      <c r="D2061" s="11" t="s">
        <v>7256</v>
      </c>
      <c r="E2061" s="11" t="s">
        <v>7746</v>
      </c>
    </row>
    <row r="2062" spans="1:5" ht="15" customHeight="1" x14ac:dyDescent="0.25">
      <c r="A2062" s="13" t="s">
        <v>2105</v>
      </c>
      <c r="B2062" s="13" t="s">
        <v>4440</v>
      </c>
      <c r="C2062" s="11" t="s">
        <v>6504</v>
      </c>
      <c r="D2062" s="11" t="s">
        <v>6815</v>
      </c>
      <c r="E2062" s="11" t="s">
        <v>7763</v>
      </c>
    </row>
    <row r="2063" spans="1:5" ht="15" customHeight="1" x14ac:dyDescent="0.25">
      <c r="A2063" s="13" t="s">
        <v>2106</v>
      </c>
      <c r="B2063" s="13" t="s">
        <v>4441</v>
      </c>
      <c r="C2063" s="11" t="s">
        <v>6505</v>
      </c>
      <c r="D2063" s="11" t="s">
        <v>7587</v>
      </c>
      <c r="E2063" s="11" t="s">
        <v>7795</v>
      </c>
    </row>
    <row r="2064" spans="1:5" ht="15" customHeight="1" x14ac:dyDescent="0.25">
      <c r="A2064" s="13" t="s">
        <v>2107</v>
      </c>
      <c r="B2064" s="13" t="s">
        <v>4442</v>
      </c>
      <c r="C2064" s="11" t="s">
        <v>5951</v>
      </c>
      <c r="D2064" s="11" t="s">
        <v>7676</v>
      </c>
      <c r="E2064" s="11" t="s">
        <v>7769</v>
      </c>
    </row>
    <row r="2065" spans="1:5" ht="15" customHeight="1" x14ac:dyDescent="0.25">
      <c r="A2065" s="13" t="s">
        <v>2108</v>
      </c>
      <c r="B2065" s="13" t="s">
        <v>4443</v>
      </c>
      <c r="C2065" s="11" t="s">
        <v>5214</v>
      </c>
      <c r="D2065" s="11" t="s">
        <v>6746</v>
      </c>
      <c r="E2065" s="11" t="s">
        <v>7746</v>
      </c>
    </row>
    <row r="2066" spans="1:5" ht="15" customHeight="1" x14ac:dyDescent="0.25">
      <c r="A2066" s="13" t="s">
        <v>2109</v>
      </c>
      <c r="B2066" s="13" t="s">
        <v>4444</v>
      </c>
      <c r="C2066" s="11" t="s">
        <v>6506</v>
      </c>
      <c r="D2066" s="11" t="s">
        <v>6977</v>
      </c>
      <c r="E2066" s="11" t="s">
        <v>7789</v>
      </c>
    </row>
    <row r="2067" spans="1:5" ht="15" customHeight="1" x14ac:dyDescent="0.25">
      <c r="A2067" s="13" t="s">
        <v>2110</v>
      </c>
      <c r="B2067" s="13" t="s">
        <v>4445</v>
      </c>
      <c r="C2067" s="11" t="s">
        <v>5555</v>
      </c>
      <c r="D2067" s="11" t="s">
        <v>6788</v>
      </c>
      <c r="E2067" s="11" t="s">
        <v>7757</v>
      </c>
    </row>
    <row r="2068" spans="1:5" ht="15" customHeight="1" x14ac:dyDescent="0.25">
      <c r="A2068" s="13" t="s">
        <v>2111</v>
      </c>
      <c r="B2068" s="13" t="s">
        <v>4446</v>
      </c>
      <c r="C2068" s="11" t="s">
        <v>6507</v>
      </c>
      <c r="D2068" s="11" t="s">
        <v>6876</v>
      </c>
      <c r="E2068" s="11" t="s">
        <v>7746</v>
      </c>
    </row>
    <row r="2069" spans="1:5" ht="15" customHeight="1" x14ac:dyDescent="0.25">
      <c r="A2069" s="13" t="s">
        <v>2112</v>
      </c>
      <c r="B2069" s="13" t="s">
        <v>4447</v>
      </c>
      <c r="C2069" s="11" t="s">
        <v>6508</v>
      </c>
      <c r="D2069" s="11" t="s">
        <v>7677</v>
      </c>
      <c r="E2069" s="11" t="s">
        <v>7746</v>
      </c>
    </row>
    <row r="2070" spans="1:5" ht="15" customHeight="1" x14ac:dyDescent="0.25">
      <c r="A2070" s="13" t="s">
        <v>2113</v>
      </c>
      <c r="B2070" s="13" t="s">
        <v>4448</v>
      </c>
      <c r="C2070" s="11" t="s">
        <v>6509</v>
      </c>
      <c r="D2070" s="11" t="s">
        <v>7678</v>
      </c>
      <c r="E2070" s="11" t="s">
        <v>7746</v>
      </c>
    </row>
    <row r="2071" spans="1:5" ht="15" customHeight="1" x14ac:dyDescent="0.25">
      <c r="A2071" s="13" t="s">
        <v>2114</v>
      </c>
      <c r="B2071" s="13" t="s">
        <v>4449</v>
      </c>
      <c r="C2071" s="11" t="s">
        <v>6510</v>
      </c>
      <c r="D2071" s="11" t="s">
        <v>6870</v>
      </c>
      <c r="E2071" s="11" t="s">
        <v>7746</v>
      </c>
    </row>
    <row r="2072" spans="1:5" ht="15" customHeight="1" x14ac:dyDescent="0.25">
      <c r="A2072" s="13" t="s">
        <v>2115</v>
      </c>
      <c r="B2072" s="13" t="s">
        <v>4450</v>
      </c>
      <c r="C2072" s="11" t="s">
        <v>4912</v>
      </c>
      <c r="D2072" s="11" t="s">
        <v>6764</v>
      </c>
      <c r="E2072" s="11" t="s">
        <v>7776</v>
      </c>
    </row>
    <row r="2073" spans="1:5" ht="15" customHeight="1" x14ac:dyDescent="0.25">
      <c r="A2073" s="13" t="s">
        <v>2116</v>
      </c>
      <c r="B2073" s="13" t="s">
        <v>4451</v>
      </c>
      <c r="C2073" s="11" t="s">
        <v>6511</v>
      </c>
      <c r="D2073" s="11" t="s">
        <v>7679</v>
      </c>
      <c r="E2073" s="11" t="s">
        <v>7746</v>
      </c>
    </row>
    <row r="2074" spans="1:5" ht="15" customHeight="1" x14ac:dyDescent="0.25">
      <c r="A2074" s="13" t="s">
        <v>2117</v>
      </c>
      <c r="B2074" s="13" t="s">
        <v>4452</v>
      </c>
      <c r="C2074" s="11" t="s">
        <v>6512</v>
      </c>
      <c r="D2074" s="11" t="s">
        <v>7680</v>
      </c>
      <c r="E2074" s="11" t="s">
        <v>7749</v>
      </c>
    </row>
    <row r="2075" spans="1:5" ht="15" customHeight="1" x14ac:dyDescent="0.25">
      <c r="A2075" s="13" t="s">
        <v>2118</v>
      </c>
      <c r="B2075" s="13" t="s">
        <v>4453</v>
      </c>
      <c r="C2075" s="11" t="s">
        <v>6513</v>
      </c>
      <c r="D2075" s="11" t="s">
        <v>6930</v>
      </c>
      <c r="E2075" s="11" t="s">
        <v>7746</v>
      </c>
    </row>
    <row r="2076" spans="1:5" ht="15" customHeight="1" x14ac:dyDescent="0.25">
      <c r="A2076" s="13" t="s">
        <v>2119</v>
      </c>
      <c r="B2076" s="13" t="s">
        <v>4454</v>
      </c>
      <c r="C2076" s="11" t="s">
        <v>6409</v>
      </c>
      <c r="D2076" s="11" t="s">
        <v>6898</v>
      </c>
      <c r="E2076" s="11" t="s">
        <v>7748</v>
      </c>
    </row>
    <row r="2077" spans="1:5" ht="15" customHeight="1" x14ac:dyDescent="0.25">
      <c r="A2077" s="13" t="s">
        <v>2120</v>
      </c>
      <c r="B2077" s="13" t="s">
        <v>4455</v>
      </c>
      <c r="C2077" s="11" t="s">
        <v>6514</v>
      </c>
      <c r="D2077" s="11" t="s">
        <v>6756</v>
      </c>
      <c r="E2077" s="11" t="s">
        <v>7757</v>
      </c>
    </row>
    <row r="2078" spans="1:5" ht="15" customHeight="1" x14ac:dyDescent="0.25">
      <c r="A2078" s="13" t="s">
        <v>2121</v>
      </c>
      <c r="B2078" s="13" t="s">
        <v>4456</v>
      </c>
      <c r="C2078" s="11" t="s">
        <v>6515</v>
      </c>
      <c r="D2078" s="11" t="s">
        <v>6800</v>
      </c>
      <c r="E2078" s="11" t="s">
        <v>7746</v>
      </c>
    </row>
    <row r="2079" spans="1:5" ht="15" customHeight="1" x14ac:dyDescent="0.25">
      <c r="A2079" s="13" t="s">
        <v>2122</v>
      </c>
      <c r="B2079" s="13" t="s">
        <v>4457</v>
      </c>
      <c r="C2079" s="11" t="s">
        <v>6516</v>
      </c>
      <c r="D2079" s="11" t="s">
        <v>6792</v>
      </c>
      <c r="E2079" s="11" t="s">
        <v>7763</v>
      </c>
    </row>
    <row r="2080" spans="1:5" ht="15" customHeight="1" x14ac:dyDescent="0.25">
      <c r="A2080" s="13" t="s">
        <v>2123</v>
      </c>
      <c r="B2080" s="13" t="s">
        <v>4458</v>
      </c>
      <c r="C2080" s="11" t="s">
        <v>6517</v>
      </c>
      <c r="D2080" s="11" t="s">
        <v>6945</v>
      </c>
      <c r="E2080" s="11" t="s">
        <v>7746</v>
      </c>
    </row>
    <row r="2081" spans="1:5" ht="15" customHeight="1" x14ac:dyDescent="0.25">
      <c r="A2081" s="13" t="s">
        <v>2124</v>
      </c>
      <c r="B2081" s="13" t="s">
        <v>4459</v>
      </c>
      <c r="C2081" s="11" t="s">
        <v>5517</v>
      </c>
      <c r="D2081" s="11" t="s">
        <v>7681</v>
      </c>
      <c r="E2081" s="11" t="s">
        <v>7749</v>
      </c>
    </row>
    <row r="2082" spans="1:5" ht="15" customHeight="1" x14ac:dyDescent="0.25">
      <c r="A2082" s="13" t="s">
        <v>2125</v>
      </c>
      <c r="B2082" s="13" t="s">
        <v>4460</v>
      </c>
      <c r="C2082" s="11" t="s">
        <v>6518</v>
      </c>
      <c r="D2082" s="11" t="s">
        <v>7370</v>
      </c>
      <c r="E2082" s="11" t="s">
        <v>7746</v>
      </c>
    </row>
    <row r="2083" spans="1:5" ht="15" customHeight="1" x14ac:dyDescent="0.25">
      <c r="A2083" s="13" t="s">
        <v>2126</v>
      </c>
      <c r="B2083" s="13" t="s">
        <v>4461</v>
      </c>
      <c r="C2083" s="11" t="s">
        <v>6519</v>
      </c>
      <c r="D2083" s="11" t="s">
        <v>7067</v>
      </c>
      <c r="E2083" s="11" t="s">
        <v>7746</v>
      </c>
    </row>
    <row r="2084" spans="1:5" ht="15" customHeight="1" x14ac:dyDescent="0.25">
      <c r="A2084" s="13" t="s">
        <v>2127</v>
      </c>
      <c r="B2084" s="13" t="s">
        <v>4462</v>
      </c>
      <c r="C2084" s="11" t="s">
        <v>6520</v>
      </c>
      <c r="D2084" s="11" t="s">
        <v>6741</v>
      </c>
      <c r="E2084" s="11" t="s">
        <v>7782</v>
      </c>
    </row>
    <row r="2085" spans="1:5" ht="15" customHeight="1" x14ac:dyDescent="0.25">
      <c r="A2085" s="13" t="s">
        <v>2128</v>
      </c>
      <c r="B2085" s="13" t="s">
        <v>4463</v>
      </c>
      <c r="C2085" s="11" t="s">
        <v>6521</v>
      </c>
      <c r="D2085" s="11" t="s">
        <v>7682</v>
      </c>
      <c r="E2085" s="11" t="s">
        <v>7763</v>
      </c>
    </row>
    <row r="2086" spans="1:5" ht="15" customHeight="1" x14ac:dyDescent="0.25">
      <c r="A2086" s="13" t="s">
        <v>2129</v>
      </c>
      <c r="B2086" s="13" t="s">
        <v>4464</v>
      </c>
      <c r="C2086" s="11" t="s">
        <v>6522</v>
      </c>
      <c r="D2086" s="11" t="s">
        <v>7019</v>
      </c>
      <c r="E2086" s="11" t="s">
        <v>7746</v>
      </c>
    </row>
    <row r="2087" spans="1:5" ht="15" customHeight="1" x14ac:dyDescent="0.25">
      <c r="A2087" s="13" t="s">
        <v>2130</v>
      </c>
      <c r="B2087" s="13" t="s">
        <v>4465</v>
      </c>
      <c r="C2087" s="11" t="s">
        <v>6523</v>
      </c>
      <c r="D2087" s="11" t="s">
        <v>7683</v>
      </c>
      <c r="E2087" s="11" t="s">
        <v>7746</v>
      </c>
    </row>
    <row r="2088" spans="1:5" ht="15" customHeight="1" x14ac:dyDescent="0.25">
      <c r="A2088" s="13" t="s">
        <v>2131</v>
      </c>
      <c r="B2088" s="13" t="s">
        <v>4466</v>
      </c>
      <c r="C2088" s="11" t="s">
        <v>4912</v>
      </c>
      <c r="D2088" s="11" t="s">
        <v>6897</v>
      </c>
      <c r="E2088" s="11" t="s">
        <v>7746</v>
      </c>
    </row>
    <row r="2089" spans="1:5" ht="15" customHeight="1" x14ac:dyDescent="0.25">
      <c r="A2089" s="13" t="s">
        <v>2132</v>
      </c>
      <c r="B2089" s="13" t="s">
        <v>4467</v>
      </c>
      <c r="C2089" s="11" t="s">
        <v>6524</v>
      </c>
      <c r="D2089" s="11" t="s">
        <v>7684</v>
      </c>
      <c r="E2089" s="11" t="s">
        <v>7746</v>
      </c>
    </row>
    <row r="2090" spans="1:5" ht="15" customHeight="1" x14ac:dyDescent="0.25">
      <c r="A2090" s="13" t="s">
        <v>2133</v>
      </c>
      <c r="B2090" s="13" t="s">
        <v>4468</v>
      </c>
      <c r="C2090" s="11" t="s">
        <v>6525</v>
      </c>
      <c r="D2090" s="11" t="s">
        <v>6856</v>
      </c>
      <c r="E2090" s="11" t="s">
        <v>7746</v>
      </c>
    </row>
    <row r="2091" spans="1:5" ht="15" customHeight="1" x14ac:dyDescent="0.25">
      <c r="A2091" s="13" t="s">
        <v>2134</v>
      </c>
      <c r="B2091" s="13" t="s">
        <v>4469</v>
      </c>
      <c r="C2091" s="11" t="s">
        <v>6526</v>
      </c>
      <c r="D2091" s="11" t="s">
        <v>7685</v>
      </c>
      <c r="E2091" s="11" t="s">
        <v>7746</v>
      </c>
    </row>
    <row r="2092" spans="1:5" ht="15" customHeight="1" x14ac:dyDescent="0.25">
      <c r="A2092" s="13" t="s">
        <v>2135</v>
      </c>
      <c r="B2092" s="13" t="s">
        <v>4470</v>
      </c>
      <c r="C2092" s="11" t="s">
        <v>6527</v>
      </c>
      <c r="D2092" s="11" t="s">
        <v>6815</v>
      </c>
      <c r="E2092" s="11" t="s">
        <v>7756</v>
      </c>
    </row>
    <row r="2093" spans="1:5" ht="15" customHeight="1" x14ac:dyDescent="0.25">
      <c r="A2093" s="13" t="s">
        <v>2136</v>
      </c>
      <c r="B2093" s="13" t="s">
        <v>4471</v>
      </c>
      <c r="C2093" s="11" t="s">
        <v>6528</v>
      </c>
      <c r="D2093" s="11" t="s">
        <v>6839</v>
      </c>
      <c r="E2093" s="11" t="s">
        <v>7746</v>
      </c>
    </row>
    <row r="2094" spans="1:5" ht="15" customHeight="1" x14ac:dyDescent="0.25">
      <c r="A2094" s="13" t="s">
        <v>2137</v>
      </c>
      <c r="B2094" s="13" t="s">
        <v>4472</v>
      </c>
      <c r="C2094" s="11" t="s">
        <v>6529</v>
      </c>
      <c r="D2094" s="11" t="s">
        <v>6808</v>
      </c>
      <c r="E2094" s="11" t="s">
        <v>7746</v>
      </c>
    </row>
    <row r="2095" spans="1:5" ht="15" customHeight="1" x14ac:dyDescent="0.25">
      <c r="A2095" s="13" t="s">
        <v>2138</v>
      </c>
      <c r="B2095" s="13" t="s">
        <v>4473</v>
      </c>
      <c r="C2095" s="11" t="s">
        <v>6530</v>
      </c>
      <c r="D2095" s="11" t="s">
        <v>7025</v>
      </c>
      <c r="E2095" s="11" t="s">
        <v>7746</v>
      </c>
    </row>
    <row r="2096" spans="1:5" ht="15" customHeight="1" x14ac:dyDescent="0.25">
      <c r="A2096" s="13" t="s">
        <v>2139</v>
      </c>
      <c r="B2096" s="13" t="s">
        <v>4474</v>
      </c>
      <c r="C2096" s="11" t="s">
        <v>6531</v>
      </c>
      <c r="D2096" s="11" t="s">
        <v>7024</v>
      </c>
      <c r="E2096" s="11" t="s">
        <v>7746</v>
      </c>
    </row>
    <row r="2097" spans="1:5" ht="15" customHeight="1" x14ac:dyDescent="0.25">
      <c r="A2097" s="13" t="s">
        <v>2140</v>
      </c>
      <c r="B2097" s="13" t="s">
        <v>4475</v>
      </c>
      <c r="C2097" s="11" t="s">
        <v>6532</v>
      </c>
      <c r="D2097" s="11" t="s">
        <v>7167</v>
      </c>
      <c r="E2097" s="11" t="s">
        <v>7746</v>
      </c>
    </row>
    <row r="2098" spans="1:5" ht="15" customHeight="1" x14ac:dyDescent="0.25">
      <c r="A2098" s="13" t="s">
        <v>2141</v>
      </c>
      <c r="B2098" s="13" t="s">
        <v>4476</v>
      </c>
      <c r="C2098" s="11" t="s">
        <v>6533</v>
      </c>
      <c r="D2098" s="11" t="s">
        <v>7686</v>
      </c>
      <c r="E2098" s="11" t="s">
        <v>7746</v>
      </c>
    </row>
    <row r="2099" spans="1:5" ht="15" customHeight="1" x14ac:dyDescent="0.25">
      <c r="A2099" s="13" t="s">
        <v>2142</v>
      </c>
      <c r="B2099" s="13" t="s">
        <v>4477</v>
      </c>
      <c r="C2099" s="11" t="s">
        <v>6534</v>
      </c>
      <c r="D2099" s="11" t="s">
        <v>6811</v>
      </c>
      <c r="E2099" s="11" t="s">
        <v>7763</v>
      </c>
    </row>
    <row r="2100" spans="1:5" ht="15" customHeight="1" x14ac:dyDescent="0.25">
      <c r="A2100" s="13" t="s">
        <v>2143</v>
      </c>
      <c r="B2100" s="13" t="s">
        <v>4478</v>
      </c>
      <c r="C2100" s="11" t="s">
        <v>6535</v>
      </c>
      <c r="D2100" s="11" t="s">
        <v>6720</v>
      </c>
      <c r="E2100" s="11" t="s">
        <v>7746</v>
      </c>
    </row>
    <row r="2101" spans="1:5" ht="15" customHeight="1" x14ac:dyDescent="0.25">
      <c r="A2101" s="13" t="s">
        <v>2144</v>
      </c>
      <c r="B2101" s="13" t="s">
        <v>4479</v>
      </c>
      <c r="C2101" s="11" t="s">
        <v>6536</v>
      </c>
      <c r="D2101" s="11" t="s">
        <v>6788</v>
      </c>
      <c r="E2101" s="11" t="s">
        <v>7760</v>
      </c>
    </row>
    <row r="2102" spans="1:5" ht="15" customHeight="1" x14ac:dyDescent="0.25">
      <c r="A2102" s="13" t="s">
        <v>2145</v>
      </c>
      <c r="B2102" s="13" t="s">
        <v>4480</v>
      </c>
      <c r="C2102" s="11" t="s">
        <v>6537</v>
      </c>
      <c r="D2102" s="11" t="s">
        <v>7687</v>
      </c>
      <c r="E2102" s="11" t="s">
        <v>7746</v>
      </c>
    </row>
    <row r="2103" spans="1:5" ht="15" customHeight="1" x14ac:dyDescent="0.25">
      <c r="A2103" s="13" t="s">
        <v>2146</v>
      </c>
      <c r="B2103" s="13" t="s">
        <v>4481</v>
      </c>
      <c r="C2103" s="11" t="s">
        <v>6194</v>
      </c>
      <c r="D2103" s="11" t="s">
        <v>7111</v>
      </c>
      <c r="E2103" s="11" t="s">
        <v>7746</v>
      </c>
    </row>
    <row r="2104" spans="1:5" ht="15" customHeight="1" x14ac:dyDescent="0.25">
      <c r="A2104" s="13" t="s">
        <v>2147</v>
      </c>
      <c r="B2104" s="13" t="s">
        <v>4482</v>
      </c>
      <c r="C2104" s="11" t="s">
        <v>6538</v>
      </c>
      <c r="D2104" s="11" t="s">
        <v>7688</v>
      </c>
      <c r="E2104" s="11" t="s">
        <v>7751</v>
      </c>
    </row>
    <row r="2105" spans="1:5" ht="15" customHeight="1" x14ac:dyDescent="0.25">
      <c r="A2105" s="13" t="s">
        <v>2148</v>
      </c>
      <c r="B2105" s="13" t="s">
        <v>4483</v>
      </c>
      <c r="C2105" s="11" t="s">
        <v>4723</v>
      </c>
      <c r="D2105" s="11" t="s">
        <v>6974</v>
      </c>
      <c r="E2105" s="11" t="s">
        <v>7746</v>
      </c>
    </row>
    <row r="2106" spans="1:5" ht="15" customHeight="1" x14ac:dyDescent="0.25">
      <c r="A2106" s="13" t="s">
        <v>2149</v>
      </c>
      <c r="B2106" s="13" t="s">
        <v>4484</v>
      </c>
      <c r="C2106" s="11" t="s">
        <v>6539</v>
      </c>
      <c r="D2106" s="11" t="s">
        <v>7099</v>
      </c>
      <c r="E2106" s="11" t="s">
        <v>7833</v>
      </c>
    </row>
    <row r="2107" spans="1:5" ht="15" customHeight="1" x14ac:dyDescent="0.25">
      <c r="A2107" s="13" t="s">
        <v>2150</v>
      </c>
      <c r="B2107" s="13" t="s">
        <v>4485</v>
      </c>
      <c r="C2107" s="11" t="s">
        <v>6540</v>
      </c>
      <c r="D2107" s="11" t="s">
        <v>6921</v>
      </c>
      <c r="E2107" s="11" t="s">
        <v>7746</v>
      </c>
    </row>
    <row r="2108" spans="1:5" ht="15" customHeight="1" x14ac:dyDescent="0.25">
      <c r="A2108" s="13" t="s">
        <v>2151</v>
      </c>
      <c r="B2108" s="13" t="s">
        <v>4486</v>
      </c>
      <c r="C2108" s="11" t="s">
        <v>6541</v>
      </c>
      <c r="D2108" s="11" t="s">
        <v>7689</v>
      </c>
      <c r="E2108" s="11" t="s">
        <v>7746</v>
      </c>
    </row>
    <row r="2109" spans="1:5" ht="15" customHeight="1" x14ac:dyDescent="0.25">
      <c r="A2109" s="13" t="s">
        <v>2152</v>
      </c>
      <c r="B2109" s="13" t="s">
        <v>4487</v>
      </c>
      <c r="C2109" s="11" t="s">
        <v>6542</v>
      </c>
      <c r="D2109" s="11" t="s">
        <v>7337</v>
      </c>
      <c r="E2109" s="11" t="s">
        <v>7775</v>
      </c>
    </row>
    <row r="2110" spans="1:5" ht="15" customHeight="1" x14ac:dyDescent="0.25">
      <c r="A2110" s="13" t="s">
        <v>2153</v>
      </c>
      <c r="B2110" s="13" t="s">
        <v>4488</v>
      </c>
      <c r="C2110" s="11" t="s">
        <v>5161</v>
      </c>
      <c r="D2110" s="11" t="s">
        <v>7690</v>
      </c>
      <c r="E2110" s="11" t="s">
        <v>7746</v>
      </c>
    </row>
    <row r="2111" spans="1:5" ht="15" customHeight="1" x14ac:dyDescent="0.25">
      <c r="A2111" s="13" t="s">
        <v>2154</v>
      </c>
      <c r="B2111" s="13" t="s">
        <v>4489</v>
      </c>
      <c r="C2111" s="11" t="s">
        <v>6543</v>
      </c>
      <c r="D2111" s="11" t="s">
        <v>7691</v>
      </c>
      <c r="E2111" s="11" t="s">
        <v>7769</v>
      </c>
    </row>
    <row r="2112" spans="1:5" ht="15" customHeight="1" x14ac:dyDescent="0.25">
      <c r="A2112" s="13" t="s">
        <v>2155</v>
      </c>
      <c r="B2112" s="13" t="s">
        <v>4490</v>
      </c>
      <c r="C2112" s="11" t="s">
        <v>6544</v>
      </c>
      <c r="D2112" s="11" t="s">
        <v>7692</v>
      </c>
      <c r="E2112" s="11" t="s">
        <v>7746</v>
      </c>
    </row>
    <row r="2113" spans="1:5" ht="15" customHeight="1" x14ac:dyDescent="0.25">
      <c r="A2113" s="13" t="s">
        <v>2156</v>
      </c>
      <c r="B2113" s="13" t="s">
        <v>4491</v>
      </c>
      <c r="C2113" s="11" t="s">
        <v>6545</v>
      </c>
      <c r="D2113" s="11" t="s">
        <v>7048</v>
      </c>
      <c r="E2113" s="11" t="s">
        <v>7748</v>
      </c>
    </row>
    <row r="2114" spans="1:5" ht="15" customHeight="1" x14ac:dyDescent="0.25">
      <c r="A2114" s="13" t="s">
        <v>2157</v>
      </c>
      <c r="B2114" s="13" t="s">
        <v>4492</v>
      </c>
      <c r="C2114" s="11" t="s">
        <v>6546</v>
      </c>
      <c r="D2114" s="11" t="s">
        <v>7223</v>
      </c>
      <c r="E2114" s="11" t="s">
        <v>7746</v>
      </c>
    </row>
    <row r="2115" spans="1:5" ht="15" customHeight="1" x14ac:dyDescent="0.25">
      <c r="A2115" s="13" t="s">
        <v>2158</v>
      </c>
      <c r="B2115" s="13" t="s">
        <v>4493</v>
      </c>
      <c r="C2115" s="11" t="s">
        <v>6547</v>
      </c>
      <c r="D2115" s="11" t="s">
        <v>6898</v>
      </c>
      <c r="E2115" s="11" t="s">
        <v>7746</v>
      </c>
    </row>
    <row r="2116" spans="1:5" ht="15" customHeight="1" x14ac:dyDescent="0.25">
      <c r="A2116" s="13" t="s">
        <v>2159</v>
      </c>
      <c r="B2116" s="13" t="s">
        <v>4494</v>
      </c>
      <c r="C2116" s="11" t="s">
        <v>6548</v>
      </c>
      <c r="D2116" s="11" t="s">
        <v>6910</v>
      </c>
      <c r="E2116" s="11" t="s">
        <v>7765</v>
      </c>
    </row>
    <row r="2117" spans="1:5" ht="15" customHeight="1" x14ac:dyDescent="0.25">
      <c r="A2117" s="13" t="s">
        <v>2160</v>
      </c>
      <c r="B2117" s="13" t="s">
        <v>4495</v>
      </c>
      <c r="C2117" s="11" t="s">
        <v>6549</v>
      </c>
      <c r="D2117" s="11" t="s">
        <v>7693</v>
      </c>
      <c r="E2117" s="11" t="s">
        <v>7777</v>
      </c>
    </row>
    <row r="2118" spans="1:5" ht="15" customHeight="1" x14ac:dyDescent="0.25">
      <c r="A2118" s="13" t="s">
        <v>2161</v>
      </c>
      <c r="B2118" s="13" t="s">
        <v>4496</v>
      </c>
      <c r="C2118" s="11" t="s">
        <v>6550</v>
      </c>
      <c r="D2118" s="11" t="s">
        <v>7694</v>
      </c>
      <c r="E2118" s="11" t="s">
        <v>7746</v>
      </c>
    </row>
    <row r="2119" spans="1:5" ht="15" customHeight="1" x14ac:dyDescent="0.25">
      <c r="A2119" s="13" t="s">
        <v>2162</v>
      </c>
      <c r="B2119" s="13" t="s">
        <v>4497</v>
      </c>
      <c r="C2119" s="11" t="s">
        <v>6551</v>
      </c>
      <c r="D2119" s="11" t="s">
        <v>7695</v>
      </c>
      <c r="E2119" s="11" t="s">
        <v>7834</v>
      </c>
    </row>
    <row r="2120" spans="1:5" ht="15" customHeight="1" x14ac:dyDescent="0.25">
      <c r="A2120" s="13" t="s">
        <v>2163</v>
      </c>
      <c r="B2120" s="13" t="s">
        <v>4498</v>
      </c>
      <c r="C2120" s="11" t="s">
        <v>6552</v>
      </c>
      <c r="D2120" s="11" t="s">
        <v>6720</v>
      </c>
      <c r="E2120" s="11" t="s">
        <v>7746</v>
      </c>
    </row>
    <row r="2121" spans="1:5" ht="15" customHeight="1" x14ac:dyDescent="0.25">
      <c r="A2121" s="13" t="s">
        <v>2164</v>
      </c>
      <c r="B2121" s="13" t="s">
        <v>4499</v>
      </c>
      <c r="C2121" s="11" t="s">
        <v>6553</v>
      </c>
      <c r="D2121" s="11" t="s">
        <v>7059</v>
      </c>
      <c r="E2121" s="11" t="s">
        <v>7746</v>
      </c>
    </row>
    <row r="2122" spans="1:5" ht="15" customHeight="1" x14ac:dyDescent="0.25">
      <c r="A2122" s="13" t="s">
        <v>2165</v>
      </c>
      <c r="B2122" s="13" t="s">
        <v>4500</v>
      </c>
      <c r="C2122" s="11" t="s">
        <v>6554</v>
      </c>
      <c r="D2122" s="11" t="s">
        <v>6870</v>
      </c>
      <c r="E2122" s="11" t="s">
        <v>7776</v>
      </c>
    </row>
    <row r="2123" spans="1:5" ht="15" customHeight="1" x14ac:dyDescent="0.25">
      <c r="A2123" s="13" t="s">
        <v>2166</v>
      </c>
      <c r="B2123" s="13" t="s">
        <v>4501</v>
      </c>
      <c r="C2123" s="11" t="s">
        <v>6555</v>
      </c>
      <c r="D2123" s="11" t="s">
        <v>7070</v>
      </c>
      <c r="E2123" s="11" t="s">
        <v>7748</v>
      </c>
    </row>
    <row r="2124" spans="1:5" ht="15" customHeight="1" x14ac:dyDescent="0.25">
      <c r="A2124" s="13" t="s">
        <v>2167</v>
      </c>
      <c r="B2124" s="13" t="s">
        <v>4502</v>
      </c>
      <c r="C2124" s="11" t="s">
        <v>6556</v>
      </c>
      <c r="D2124" s="11" t="s">
        <v>7073</v>
      </c>
      <c r="E2124" s="11" t="s">
        <v>7757</v>
      </c>
    </row>
    <row r="2125" spans="1:5" ht="15" customHeight="1" x14ac:dyDescent="0.25">
      <c r="A2125" s="13" t="s">
        <v>2168</v>
      </c>
      <c r="B2125" s="13" t="s">
        <v>4503</v>
      </c>
      <c r="C2125" s="11" t="s">
        <v>5413</v>
      </c>
      <c r="D2125" s="11" t="s">
        <v>7696</v>
      </c>
      <c r="E2125" s="11" t="s">
        <v>7752</v>
      </c>
    </row>
    <row r="2126" spans="1:5" ht="15" customHeight="1" x14ac:dyDescent="0.25">
      <c r="A2126" s="13" t="s">
        <v>2169</v>
      </c>
      <c r="B2126" s="13" t="s">
        <v>4504</v>
      </c>
      <c r="C2126" s="11" t="s">
        <v>6557</v>
      </c>
      <c r="D2126" s="11" t="s">
        <v>7697</v>
      </c>
      <c r="E2126" s="11" t="s">
        <v>7746</v>
      </c>
    </row>
    <row r="2127" spans="1:5" ht="15" customHeight="1" x14ac:dyDescent="0.25">
      <c r="A2127" s="13" t="s">
        <v>2170</v>
      </c>
      <c r="B2127" s="13" t="s">
        <v>4505</v>
      </c>
      <c r="C2127" s="11" t="s">
        <v>6558</v>
      </c>
      <c r="D2127" s="11" t="s">
        <v>6735</v>
      </c>
      <c r="E2127" s="11" t="s">
        <v>7759</v>
      </c>
    </row>
    <row r="2128" spans="1:5" ht="15" customHeight="1" x14ac:dyDescent="0.25">
      <c r="A2128" s="13" t="s">
        <v>2171</v>
      </c>
      <c r="B2128" s="13" t="s">
        <v>4506</v>
      </c>
      <c r="C2128" s="11" t="s">
        <v>6559</v>
      </c>
      <c r="D2128" s="11" t="s">
        <v>7698</v>
      </c>
      <c r="E2128" s="11" t="s">
        <v>7753</v>
      </c>
    </row>
    <row r="2129" spans="1:5" ht="15" customHeight="1" x14ac:dyDescent="0.25">
      <c r="A2129" s="13" t="s">
        <v>2172</v>
      </c>
      <c r="B2129" s="13" t="s">
        <v>4507</v>
      </c>
      <c r="C2129" s="11" t="s">
        <v>6560</v>
      </c>
      <c r="D2129" s="11" t="s">
        <v>7090</v>
      </c>
      <c r="E2129" s="11" t="s">
        <v>7746</v>
      </c>
    </row>
    <row r="2130" spans="1:5" ht="15" customHeight="1" x14ac:dyDescent="0.25">
      <c r="A2130" s="13" t="s">
        <v>2173</v>
      </c>
      <c r="B2130" s="13" t="s">
        <v>4508</v>
      </c>
      <c r="C2130" s="11" t="s">
        <v>6561</v>
      </c>
      <c r="D2130" s="11" t="s">
        <v>7499</v>
      </c>
      <c r="E2130" s="11" t="s">
        <v>7767</v>
      </c>
    </row>
    <row r="2131" spans="1:5" ht="15" customHeight="1" x14ac:dyDescent="0.25">
      <c r="A2131" s="13" t="s">
        <v>2174</v>
      </c>
      <c r="B2131" s="13" t="s">
        <v>4509</v>
      </c>
      <c r="C2131" s="11" t="s">
        <v>5473</v>
      </c>
      <c r="D2131" s="11" t="s">
        <v>7512</v>
      </c>
      <c r="E2131" s="11" t="s">
        <v>7746</v>
      </c>
    </row>
    <row r="2132" spans="1:5" ht="15" customHeight="1" x14ac:dyDescent="0.25">
      <c r="A2132" s="13" t="s">
        <v>2175</v>
      </c>
      <c r="B2132" s="13" t="s">
        <v>4510</v>
      </c>
      <c r="C2132" s="11" t="s">
        <v>4754</v>
      </c>
      <c r="D2132" s="11" t="s">
        <v>7699</v>
      </c>
      <c r="E2132" s="11" t="s">
        <v>7746</v>
      </c>
    </row>
    <row r="2133" spans="1:5" ht="15" customHeight="1" x14ac:dyDescent="0.25">
      <c r="A2133" s="13" t="s">
        <v>2176</v>
      </c>
      <c r="B2133" s="13" t="s">
        <v>4511</v>
      </c>
      <c r="C2133" s="11" t="s">
        <v>6562</v>
      </c>
      <c r="D2133" s="11" t="s">
        <v>6957</v>
      </c>
      <c r="E2133" s="11" t="s">
        <v>7774</v>
      </c>
    </row>
    <row r="2134" spans="1:5" ht="15" customHeight="1" x14ac:dyDescent="0.25">
      <c r="A2134" s="13" t="s">
        <v>2177</v>
      </c>
      <c r="B2134" s="13" t="s">
        <v>4512</v>
      </c>
      <c r="C2134" s="11" t="s">
        <v>6563</v>
      </c>
      <c r="D2134" s="11" t="s">
        <v>6910</v>
      </c>
      <c r="E2134" s="11" t="s">
        <v>7760</v>
      </c>
    </row>
    <row r="2135" spans="1:5" ht="15" customHeight="1" x14ac:dyDescent="0.25">
      <c r="A2135" s="13" t="s">
        <v>2178</v>
      </c>
      <c r="B2135" s="13" t="s">
        <v>4513</v>
      </c>
      <c r="C2135" s="11" t="s">
        <v>6564</v>
      </c>
      <c r="D2135" s="11" t="s">
        <v>6915</v>
      </c>
      <c r="E2135" s="11" t="s">
        <v>7746</v>
      </c>
    </row>
    <row r="2136" spans="1:5" ht="15" customHeight="1" x14ac:dyDescent="0.25">
      <c r="A2136" s="13" t="s">
        <v>2179</v>
      </c>
      <c r="B2136" s="13" t="s">
        <v>4514</v>
      </c>
      <c r="C2136" s="11" t="s">
        <v>6565</v>
      </c>
      <c r="D2136" s="11" t="s">
        <v>7700</v>
      </c>
      <c r="E2136" s="11" t="s">
        <v>7746</v>
      </c>
    </row>
    <row r="2137" spans="1:5" ht="15" customHeight="1" x14ac:dyDescent="0.25">
      <c r="A2137" s="13" t="s">
        <v>2180</v>
      </c>
      <c r="B2137" s="13" t="s">
        <v>4515</v>
      </c>
      <c r="C2137" s="11" t="s">
        <v>6470</v>
      </c>
      <c r="D2137" s="11" t="s">
        <v>7701</v>
      </c>
      <c r="E2137" s="11" t="s">
        <v>7746</v>
      </c>
    </row>
    <row r="2138" spans="1:5" ht="15" customHeight="1" x14ac:dyDescent="0.25">
      <c r="A2138" s="13" t="s">
        <v>2181</v>
      </c>
      <c r="B2138" s="13" t="s">
        <v>4516</v>
      </c>
      <c r="C2138" s="11" t="s">
        <v>6138</v>
      </c>
      <c r="D2138" s="11" t="s">
        <v>6819</v>
      </c>
      <c r="E2138" s="11" t="s">
        <v>7766</v>
      </c>
    </row>
    <row r="2139" spans="1:5" ht="15" customHeight="1" x14ac:dyDescent="0.25">
      <c r="A2139" s="13" t="s">
        <v>2182</v>
      </c>
      <c r="B2139" s="13" t="s">
        <v>4517</v>
      </c>
      <c r="C2139" s="11" t="s">
        <v>6566</v>
      </c>
      <c r="D2139" s="11" t="s">
        <v>7175</v>
      </c>
      <c r="E2139" s="11" t="s">
        <v>7746</v>
      </c>
    </row>
    <row r="2140" spans="1:5" ht="15" customHeight="1" x14ac:dyDescent="0.25">
      <c r="A2140" s="13" t="s">
        <v>2183</v>
      </c>
      <c r="B2140" s="13" t="s">
        <v>4518</v>
      </c>
      <c r="C2140" s="11" t="s">
        <v>6567</v>
      </c>
      <c r="D2140" s="11" t="s">
        <v>7514</v>
      </c>
      <c r="E2140" s="11" t="s">
        <v>7746</v>
      </c>
    </row>
    <row r="2141" spans="1:5" ht="15" customHeight="1" x14ac:dyDescent="0.25">
      <c r="A2141" s="13" t="s">
        <v>2184</v>
      </c>
      <c r="B2141" s="13" t="s">
        <v>4519</v>
      </c>
      <c r="C2141" s="11" t="s">
        <v>6568</v>
      </c>
      <c r="D2141" s="11" t="s">
        <v>6761</v>
      </c>
      <c r="E2141" s="11" t="s">
        <v>7746</v>
      </c>
    </row>
    <row r="2142" spans="1:5" ht="15" customHeight="1" x14ac:dyDescent="0.25">
      <c r="A2142" s="13" t="s">
        <v>2185</v>
      </c>
      <c r="B2142" s="13" t="s">
        <v>4520</v>
      </c>
      <c r="C2142" s="11" t="s">
        <v>6569</v>
      </c>
      <c r="D2142" s="11" t="s">
        <v>6735</v>
      </c>
      <c r="E2142" s="11" t="s">
        <v>7746</v>
      </c>
    </row>
    <row r="2143" spans="1:5" ht="15" customHeight="1" x14ac:dyDescent="0.25">
      <c r="A2143" s="13" t="s">
        <v>2186</v>
      </c>
      <c r="B2143" s="13" t="s">
        <v>4521</v>
      </c>
      <c r="C2143" s="11" t="s">
        <v>6570</v>
      </c>
      <c r="D2143" s="11" t="s">
        <v>7702</v>
      </c>
      <c r="E2143" s="11" t="s">
        <v>7746</v>
      </c>
    </row>
    <row r="2144" spans="1:5" ht="15" customHeight="1" x14ac:dyDescent="0.25">
      <c r="A2144" s="13" t="s">
        <v>2187</v>
      </c>
      <c r="B2144" s="13" t="s">
        <v>4522</v>
      </c>
      <c r="C2144" s="11" t="s">
        <v>6571</v>
      </c>
      <c r="D2144" s="11" t="s">
        <v>7703</v>
      </c>
      <c r="E2144" s="11" t="s">
        <v>7746</v>
      </c>
    </row>
    <row r="2145" spans="1:5" ht="15" customHeight="1" x14ac:dyDescent="0.25">
      <c r="A2145" s="13" t="s">
        <v>2188</v>
      </c>
      <c r="B2145" s="13" t="s">
        <v>4523</v>
      </c>
      <c r="C2145" s="11" t="s">
        <v>6572</v>
      </c>
      <c r="D2145" s="11" t="s">
        <v>7704</v>
      </c>
      <c r="E2145" s="11" t="s">
        <v>7746</v>
      </c>
    </row>
    <row r="2146" spans="1:5" ht="15" customHeight="1" x14ac:dyDescent="0.25">
      <c r="A2146" s="13" t="s">
        <v>2189</v>
      </c>
      <c r="B2146" s="13" t="s">
        <v>4524</v>
      </c>
      <c r="C2146" s="11" t="s">
        <v>6573</v>
      </c>
      <c r="D2146" s="11" t="s">
        <v>6724</v>
      </c>
      <c r="E2146" s="11" t="s">
        <v>7749</v>
      </c>
    </row>
    <row r="2147" spans="1:5" ht="15" customHeight="1" x14ac:dyDescent="0.25">
      <c r="A2147" s="13" t="s">
        <v>2190</v>
      </c>
      <c r="B2147" s="13" t="s">
        <v>4525</v>
      </c>
      <c r="C2147" s="11" t="s">
        <v>6574</v>
      </c>
      <c r="D2147" s="11" t="s">
        <v>6725</v>
      </c>
      <c r="E2147" s="11" t="s">
        <v>7748</v>
      </c>
    </row>
    <row r="2148" spans="1:5" ht="15" customHeight="1" x14ac:dyDescent="0.25">
      <c r="A2148" s="13" t="s">
        <v>2191</v>
      </c>
      <c r="B2148" s="13" t="s">
        <v>4526</v>
      </c>
      <c r="C2148" s="11" t="s">
        <v>6575</v>
      </c>
      <c r="D2148" s="11" t="s">
        <v>7297</v>
      </c>
      <c r="E2148" s="11" t="s">
        <v>7835</v>
      </c>
    </row>
    <row r="2149" spans="1:5" ht="15" customHeight="1" x14ac:dyDescent="0.25">
      <c r="A2149" s="13" t="s">
        <v>2192</v>
      </c>
      <c r="B2149" s="13" t="s">
        <v>4527</v>
      </c>
      <c r="C2149" s="11" t="s">
        <v>6576</v>
      </c>
      <c r="D2149" s="11" t="s">
        <v>6846</v>
      </c>
      <c r="E2149" s="11" t="s">
        <v>7774</v>
      </c>
    </row>
    <row r="2150" spans="1:5" ht="15" customHeight="1" x14ac:dyDescent="0.25">
      <c r="A2150" s="13" t="s">
        <v>2193</v>
      </c>
      <c r="B2150" s="13" t="s">
        <v>4528</v>
      </c>
      <c r="C2150" s="11" t="s">
        <v>6577</v>
      </c>
      <c r="D2150" s="11" t="s">
        <v>6744</v>
      </c>
      <c r="E2150" s="11" t="s">
        <v>7746</v>
      </c>
    </row>
    <row r="2151" spans="1:5" ht="15" customHeight="1" x14ac:dyDescent="0.25">
      <c r="A2151" s="13" t="s">
        <v>2194</v>
      </c>
      <c r="B2151" s="13" t="s">
        <v>4529</v>
      </c>
      <c r="C2151" s="11" t="s">
        <v>6000</v>
      </c>
      <c r="D2151" s="11" t="s">
        <v>6992</v>
      </c>
      <c r="E2151" s="11" t="s">
        <v>7757</v>
      </c>
    </row>
    <row r="2152" spans="1:5" ht="15" customHeight="1" x14ac:dyDescent="0.25">
      <c r="A2152" s="13" t="s">
        <v>2195</v>
      </c>
      <c r="B2152" s="13" t="s">
        <v>4530</v>
      </c>
      <c r="C2152" s="11" t="s">
        <v>6578</v>
      </c>
      <c r="D2152" s="11" t="s">
        <v>6727</v>
      </c>
      <c r="E2152" s="11" t="s">
        <v>7752</v>
      </c>
    </row>
    <row r="2153" spans="1:5" ht="15" customHeight="1" x14ac:dyDescent="0.25">
      <c r="A2153" s="13" t="s">
        <v>2196</v>
      </c>
      <c r="B2153" s="13" t="s">
        <v>4531</v>
      </c>
      <c r="C2153" s="11" t="s">
        <v>6579</v>
      </c>
      <c r="D2153" s="11" t="s">
        <v>7705</v>
      </c>
      <c r="E2153" s="11" t="s">
        <v>7785</v>
      </c>
    </row>
    <row r="2154" spans="1:5" ht="15" customHeight="1" x14ac:dyDescent="0.25">
      <c r="A2154" s="13" t="s">
        <v>2197</v>
      </c>
      <c r="B2154" s="13" t="s">
        <v>4532</v>
      </c>
      <c r="C2154" s="11" t="s">
        <v>6580</v>
      </c>
      <c r="D2154" s="11" t="s">
        <v>7706</v>
      </c>
      <c r="E2154" s="11" t="s">
        <v>7746</v>
      </c>
    </row>
    <row r="2155" spans="1:5" ht="15" customHeight="1" x14ac:dyDescent="0.25">
      <c r="A2155" s="13" t="s">
        <v>2198</v>
      </c>
      <c r="B2155" s="13" t="s">
        <v>4533</v>
      </c>
      <c r="C2155" s="11" t="s">
        <v>6581</v>
      </c>
      <c r="D2155" s="11" t="s">
        <v>6986</v>
      </c>
      <c r="E2155" s="11" t="s">
        <v>7769</v>
      </c>
    </row>
    <row r="2156" spans="1:5" ht="15" customHeight="1" x14ac:dyDescent="0.25">
      <c r="A2156" s="13" t="s">
        <v>2199</v>
      </c>
      <c r="B2156" s="13" t="s">
        <v>4534</v>
      </c>
      <c r="C2156" s="11" t="s">
        <v>6553</v>
      </c>
      <c r="D2156" s="11" t="s">
        <v>6804</v>
      </c>
      <c r="E2156" s="11" t="s">
        <v>7756</v>
      </c>
    </row>
    <row r="2157" spans="1:5" ht="15" customHeight="1" x14ac:dyDescent="0.25">
      <c r="A2157" s="13" t="s">
        <v>2200</v>
      </c>
      <c r="B2157" s="13" t="s">
        <v>4535</v>
      </c>
      <c r="C2157" s="11" t="s">
        <v>6582</v>
      </c>
      <c r="D2157" s="11" t="s">
        <v>7616</v>
      </c>
      <c r="E2157" s="11" t="s">
        <v>7746</v>
      </c>
    </row>
    <row r="2158" spans="1:5" ht="15" customHeight="1" x14ac:dyDescent="0.25">
      <c r="A2158" s="13" t="s">
        <v>2201</v>
      </c>
      <c r="B2158" s="13" t="s">
        <v>4536</v>
      </c>
      <c r="C2158" s="11" t="s">
        <v>6583</v>
      </c>
      <c r="D2158" s="11" t="s">
        <v>6726</v>
      </c>
      <c r="E2158" s="11" t="s">
        <v>7746</v>
      </c>
    </row>
    <row r="2159" spans="1:5" ht="15" customHeight="1" x14ac:dyDescent="0.25">
      <c r="A2159" s="13" t="s">
        <v>2202</v>
      </c>
      <c r="B2159" s="13" t="s">
        <v>4537</v>
      </c>
      <c r="C2159" s="11" t="s">
        <v>6584</v>
      </c>
      <c r="D2159" s="11" t="s">
        <v>7707</v>
      </c>
      <c r="E2159" s="11" t="s">
        <v>7759</v>
      </c>
    </row>
    <row r="2160" spans="1:5" ht="15" customHeight="1" x14ac:dyDescent="0.25">
      <c r="A2160" s="13" t="s">
        <v>2203</v>
      </c>
      <c r="B2160" s="13" t="s">
        <v>4538</v>
      </c>
      <c r="C2160" s="11" t="s">
        <v>6585</v>
      </c>
      <c r="D2160" s="11" t="s">
        <v>7436</v>
      </c>
      <c r="E2160" s="11" t="s">
        <v>7746</v>
      </c>
    </row>
    <row r="2161" spans="1:5" ht="15" customHeight="1" x14ac:dyDescent="0.25">
      <c r="A2161" s="13" t="s">
        <v>2204</v>
      </c>
      <c r="B2161" s="13" t="s">
        <v>4539</v>
      </c>
      <c r="C2161" s="11" t="s">
        <v>6586</v>
      </c>
      <c r="D2161" s="11" t="s">
        <v>6797</v>
      </c>
      <c r="E2161" s="11" t="s">
        <v>7748</v>
      </c>
    </row>
    <row r="2162" spans="1:5" ht="15" customHeight="1" x14ac:dyDescent="0.25">
      <c r="A2162" s="13" t="s">
        <v>2205</v>
      </c>
      <c r="B2162" s="13" t="s">
        <v>4540</v>
      </c>
      <c r="C2162" s="11" t="s">
        <v>6587</v>
      </c>
      <c r="D2162" s="11" t="s">
        <v>6869</v>
      </c>
      <c r="E2162" s="11" t="s">
        <v>7759</v>
      </c>
    </row>
    <row r="2163" spans="1:5" ht="15" customHeight="1" x14ac:dyDescent="0.25">
      <c r="A2163" s="13" t="s">
        <v>2206</v>
      </c>
      <c r="B2163" s="13" t="s">
        <v>4541</v>
      </c>
      <c r="C2163" s="11" t="s">
        <v>6588</v>
      </c>
      <c r="D2163" s="11" t="s">
        <v>6869</v>
      </c>
      <c r="E2163" s="11" t="s">
        <v>7746</v>
      </c>
    </row>
    <row r="2164" spans="1:5" ht="15" customHeight="1" x14ac:dyDescent="0.25">
      <c r="A2164" s="13" t="s">
        <v>2207</v>
      </c>
      <c r="B2164" s="13" t="s">
        <v>4542</v>
      </c>
      <c r="C2164" s="11" t="s">
        <v>6589</v>
      </c>
      <c r="D2164" s="11" t="s">
        <v>7708</v>
      </c>
      <c r="E2164" s="11" t="s">
        <v>7785</v>
      </c>
    </row>
    <row r="2165" spans="1:5" ht="15" customHeight="1" x14ac:dyDescent="0.25">
      <c r="A2165" s="13" t="s">
        <v>2208</v>
      </c>
      <c r="B2165" s="13" t="s">
        <v>4543</v>
      </c>
      <c r="C2165" s="11" t="s">
        <v>4794</v>
      </c>
      <c r="D2165" s="11" t="s">
        <v>7709</v>
      </c>
      <c r="E2165" s="11" t="s">
        <v>7757</v>
      </c>
    </row>
    <row r="2166" spans="1:5" ht="15" customHeight="1" x14ac:dyDescent="0.25">
      <c r="A2166" s="13" t="s">
        <v>2209</v>
      </c>
      <c r="B2166" s="13" t="s">
        <v>4544</v>
      </c>
      <c r="C2166" s="11" t="s">
        <v>6590</v>
      </c>
      <c r="D2166" s="11" t="s">
        <v>6815</v>
      </c>
      <c r="E2166" s="11" t="s">
        <v>7746</v>
      </c>
    </row>
    <row r="2167" spans="1:5" ht="15" customHeight="1" x14ac:dyDescent="0.25">
      <c r="A2167" s="13" t="s">
        <v>2210</v>
      </c>
      <c r="B2167" s="13" t="s">
        <v>4545</v>
      </c>
      <c r="C2167" s="11" t="s">
        <v>6591</v>
      </c>
      <c r="D2167" s="11" t="s">
        <v>6881</v>
      </c>
      <c r="E2167" s="11" t="s">
        <v>7781</v>
      </c>
    </row>
    <row r="2168" spans="1:5" ht="15" customHeight="1" x14ac:dyDescent="0.25">
      <c r="A2168" s="13" t="s">
        <v>2211</v>
      </c>
      <c r="B2168" s="13" t="s">
        <v>4546</v>
      </c>
      <c r="C2168" s="11" t="s">
        <v>6592</v>
      </c>
      <c r="D2168" s="11" t="s">
        <v>7710</v>
      </c>
      <c r="E2168" s="11" t="s">
        <v>7746</v>
      </c>
    </row>
    <row r="2169" spans="1:5" ht="15" customHeight="1" x14ac:dyDescent="0.25">
      <c r="A2169" s="13" t="s">
        <v>2212</v>
      </c>
      <c r="B2169" s="13" t="s">
        <v>4547</v>
      </c>
      <c r="C2169" s="11" t="s">
        <v>6593</v>
      </c>
      <c r="D2169" s="11" t="s">
        <v>7092</v>
      </c>
      <c r="E2169" s="11" t="s">
        <v>7746</v>
      </c>
    </row>
    <row r="2170" spans="1:5" ht="15" customHeight="1" x14ac:dyDescent="0.25">
      <c r="A2170" s="13" t="s">
        <v>2213</v>
      </c>
      <c r="B2170" s="13" t="s">
        <v>4548</v>
      </c>
      <c r="C2170" s="11" t="s">
        <v>6594</v>
      </c>
      <c r="D2170" s="11" t="s">
        <v>7711</v>
      </c>
      <c r="E2170" s="11" t="s">
        <v>7746</v>
      </c>
    </row>
    <row r="2171" spans="1:5" ht="15" customHeight="1" x14ac:dyDescent="0.25">
      <c r="A2171" s="13" t="s">
        <v>2214</v>
      </c>
      <c r="B2171" s="13" t="s">
        <v>4549</v>
      </c>
      <c r="C2171" s="11" t="s">
        <v>6595</v>
      </c>
      <c r="D2171" s="11" t="s">
        <v>6742</v>
      </c>
      <c r="E2171" s="11" t="s">
        <v>7746</v>
      </c>
    </row>
    <row r="2172" spans="1:5" ht="15" customHeight="1" x14ac:dyDescent="0.25">
      <c r="A2172" s="13" t="s">
        <v>2215</v>
      </c>
      <c r="B2172" s="13" t="s">
        <v>4550</v>
      </c>
      <c r="C2172" s="11" t="s">
        <v>6596</v>
      </c>
      <c r="D2172" s="11" t="s">
        <v>6898</v>
      </c>
      <c r="E2172" s="11" t="s">
        <v>7760</v>
      </c>
    </row>
    <row r="2173" spans="1:5" ht="15" customHeight="1" x14ac:dyDescent="0.25">
      <c r="A2173" s="13" t="s">
        <v>2216</v>
      </c>
      <c r="B2173" s="13" t="s">
        <v>4551</v>
      </c>
      <c r="C2173" s="11" t="s">
        <v>6205</v>
      </c>
      <c r="D2173" s="11" t="s">
        <v>6846</v>
      </c>
      <c r="E2173" s="11" t="s">
        <v>7746</v>
      </c>
    </row>
    <row r="2174" spans="1:5" ht="15" customHeight="1" x14ac:dyDescent="0.25">
      <c r="A2174" s="13" t="s">
        <v>2217</v>
      </c>
      <c r="B2174" s="13" t="s">
        <v>4552</v>
      </c>
      <c r="C2174" s="11" t="s">
        <v>6597</v>
      </c>
      <c r="D2174" s="11" t="s">
        <v>6852</v>
      </c>
      <c r="E2174" s="11" t="s">
        <v>7779</v>
      </c>
    </row>
    <row r="2175" spans="1:5" ht="15" customHeight="1" x14ac:dyDescent="0.25">
      <c r="A2175" s="13" t="s">
        <v>2218</v>
      </c>
      <c r="B2175" s="13" t="s">
        <v>4553</v>
      </c>
      <c r="C2175" s="11" t="s">
        <v>5748</v>
      </c>
      <c r="D2175" s="11" t="s">
        <v>7005</v>
      </c>
      <c r="E2175" s="11" t="s">
        <v>7761</v>
      </c>
    </row>
    <row r="2176" spans="1:5" ht="15" customHeight="1" x14ac:dyDescent="0.25">
      <c r="A2176" s="13" t="s">
        <v>2219</v>
      </c>
      <c r="B2176" s="13" t="s">
        <v>4554</v>
      </c>
      <c r="C2176" s="11" t="s">
        <v>6598</v>
      </c>
      <c r="D2176" s="11" t="s">
        <v>7712</v>
      </c>
      <c r="E2176" s="11" t="s">
        <v>7784</v>
      </c>
    </row>
    <row r="2177" spans="1:5" ht="15" customHeight="1" x14ac:dyDescent="0.25">
      <c r="A2177" s="13" t="s">
        <v>2220</v>
      </c>
      <c r="B2177" s="13" t="s">
        <v>4555</v>
      </c>
      <c r="C2177" s="11" t="s">
        <v>4937</v>
      </c>
      <c r="D2177" s="11" t="s">
        <v>7713</v>
      </c>
      <c r="E2177" s="11" t="s">
        <v>7752</v>
      </c>
    </row>
    <row r="2178" spans="1:5" ht="15" customHeight="1" x14ac:dyDescent="0.25">
      <c r="A2178" s="13" t="s">
        <v>2221</v>
      </c>
      <c r="B2178" s="13" t="s">
        <v>4556</v>
      </c>
      <c r="C2178" s="11" t="s">
        <v>4929</v>
      </c>
      <c r="D2178" s="11" t="s">
        <v>6892</v>
      </c>
      <c r="E2178" s="11" t="s">
        <v>7757</v>
      </c>
    </row>
    <row r="2179" spans="1:5" ht="15" customHeight="1" x14ac:dyDescent="0.25">
      <c r="A2179" s="13" t="s">
        <v>2222</v>
      </c>
      <c r="B2179" s="13" t="s">
        <v>4557</v>
      </c>
      <c r="C2179" s="11" t="s">
        <v>5344</v>
      </c>
      <c r="D2179" s="11" t="s">
        <v>6971</v>
      </c>
      <c r="E2179" s="11" t="s">
        <v>7746</v>
      </c>
    </row>
    <row r="2180" spans="1:5" ht="15" customHeight="1" x14ac:dyDescent="0.25">
      <c r="A2180" s="13" t="s">
        <v>2223</v>
      </c>
      <c r="B2180" s="13" t="s">
        <v>4558</v>
      </c>
      <c r="C2180" s="11" t="s">
        <v>6599</v>
      </c>
      <c r="D2180" s="11" t="s">
        <v>7036</v>
      </c>
      <c r="E2180" s="11" t="s">
        <v>7752</v>
      </c>
    </row>
    <row r="2181" spans="1:5" ht="15" customHeight="1" x14ac:dyDescent="0.25">
      <c r="A2181" s="13" t="s">
        <v>2224</v>
      </c>
      <c r="B2181" s="13" t="s">
        <v>4559</v>
      </c>
      <c r="C2181" s="11" t="s">
        <v>5782</v>
      </c>
      <c r="D2181" s="11" t="s">
        <v>6956</v>
      </c>
      <c r="E2181" s="11" t="s">
        <v>7746</v>
      </c>
    </row>
    <row r="2182" spans="1:5" ht="15" customHeight="1" x14ac:dyDescent="0.25">
      <c r="A2182" s="13" t="s">
        <v>2225</v>
      </c>
      <c r="B2182" s="13" t="s">
        <v>4560</v>
      </c>
      <c r="C2182" s="11" t="s">
        <v>6600</v>
      </c>
      <c r="D2182" s="11" t="s">
        <v>7714</v>
      </c>
      <c r="E2182" s="11" t="s">
        <v>7746</v>
      </c>
    </row>
    <row r="2183" spans="1:5" ht="15" customHeight="1" x14ac:dyDescent="0.25">
      <c r="A2183" s="13" t="s">
        <v>2226</v>
      </c>
      <c r="B2183" s="13" t="s">
        <v>4561</v>
      </c>
      <c r="C2183" s="11" t="s">
        <v>6601</v>
      </c>
      <c r="D2183" s="11" t="s">
        <v>6969</v>
      </c>
      <c r="E2183" s="11" t="s">
        <v>7746</v>
      </c>
    </row>
    <row r="2184" spans="1:5" ht="15" customHeight="1" x14ac:dyDescent="0.25">
      <c r="A2184" s="13" t="s">
        <v>2227</v>
      </c>
      <c r="B2184" s="13" t="s">
        <v>4562</v>
      </c>
      <c r="C2184" s="11" t="s">
        <v>5088</v>
      </c>
      <c r="D2184" s="11" t="s">
        <v>6831</v>
      </c>
      <c r="E2184" s="11" t="s">
        <v>7773</v>
      </c>
    </row>
    <row r="2185" spans="1:5" ht="15" customHeight="1" x14ac:dyDescent="0.25">
      <c r="A2185" s="13" t="s">
        <v>2228</v>
      </c>
      <c r="B2185" s="13" t="s">
        <v>4563</v>
      </c>
      <c r="C2185" s="11" t="s">
        <v>6602</v>
      </c>
      <c r="D2185" s="11" t="s">
        <v>7715</v>
      </c>
      <c r="E2185" s="11" t="s">
        <v>7746</v>
      </c>
    </row>
    <row r="2186" spans="1:5" ht="15" customHeight="1" x14ac:dyDescent="0.25">
      <c r="A2186" s="13" t="s">
        <v>2229</v>
      </c>
      <c r="B2186" s="13" t="s">
        <v>4564</v>
      </c>
      <c r="C2186" s="11" t="s">
        <v>6603</v>
      </c>
      <c r="D2186" s="11" t="s">
        <v>6914</v>
      </c>
      <c r="E2186" s="11" t="s">
        <v>7746</v>
      </c>
    </row>
    <row r="2187" spans="1:5" ht="15" customHeight="1" x14ac:dyDescent="0.25">
      <c r="A2187" s="13" t="s">
        <v>2230</v>
      </c>
      <c r="B2187" s="13" t="s">
        <v>4565</v>
      </c>
      <c r="C2187" s="11" t="s">
        <v>5237</v>
      </c>
      <c r="D2187" s="11" t="s">
        <v>6895</v>
      </c>
      <c r="E2187" s="11" t="s">
        <v>7767</v>
      </c>
    </row>
    <row r="2188" spans="1:5" ht="15" customHeight="1" x14ac:dyDescent="0.25">
      <c r="A2188" s="13" t="s">
        <v>2231</v>
      </c>
      <c r="B2188" s="13" t="s">
        <v>4566</v>
      </c>
      <c r="C2188" s="11" t="s">
        <v>6604</v>
      </c>
      <c r="D2188" s="11" t="s">
        <v>6725</v>
      </c>
      <c r="E2188" s="11" t="s">
        <v>7746</v>
      </c>
    </row>
    <row r="2189" spans="1:5" ht="15" customHeight="1" x14ac:dyDescent="0.25">
      <c r="A2189" s="13" t="s">
        <v>2232</v>
      </c>
      <c r="B2189" s="13" t="s">
        <v>4567</v>
      </c>
      <c r="C2189" s="11" t="s">
        <v>6605</v>
      </c>
      <c r="D2189" s="11" t="s">
        <v>6792</v>
      </c>
      <c r="E2189" s="11" t="s">
        <v>7746</v>
      </c>
    </row>
    <row r="2190" spans="1:5" ht="15" customHeight="1" x14ac:dyDescent="0.25">
      <c r="A2190" s="13" t="s">
        <v>2233</v>
      </c>
      <c r="B2190" s="13" t="s">
        <v>4568</v>
      </c>
      <c r="C2190" s="11" t="s">
        <v>5936</v>
      </c>
      <c r="D2190" s="11" t="s">
        <v>6893</v>
      </c>
      <c r="E2190" s="11" t="s">
        <v>7767</v>
      </c>
    </row>
    <row r="2191" spans="1:5" ht="15" customHeight="1" x14ac:dyDescent="0.25">
      <c r="A2191" s="13" t="s">
        <v>2234</v>
      </c>
      <c r="B2191" s="13" t="s">
        <v>4569</v>
      </c>
      <c r="C2191" s="11" t="s">
        <v>6606</v>
      </c>
      <c r="D2191" s="11" t="s">
        <v>6924</v>
      </c>
      <c r="E2191" s="11" t="s">
        <v>7754</v>
      </c>
    </row>
    <row r="2192" spans="1:5" ht="15" customHeight="1" x14ac:dyDescent="0.25">
      <c r="A2192" s="13" t="s">
        <v>2235</v>
      </c>
      <c r="B2192" s="13" t="s">
        <v>4570</v>
      </c>
      <c r="C2192" s="11" t="s">
        <v>4927</v>
      </c>
      <c r="D2192" s="11" t="s">
        <v>7716</v>
      </c>
      <c r="E2192" s="11" t="s">
        <v>7759</v>
      </c>
    </row>
    <row r="2193" spans="1:5" ht="15" customHeight="1" x14ac:dyDescent="0.25">
      <c r="A2193" s="13" t="s">
        <v>2236</v>
      </c>
      <c r="B2193" s="13" t="s">
        <v>4571</v>
      </c>
      <c r="C2193" s="11" t="s">
        <v>6607</v>
      </c>
      <c r="D2193" s="11" t="s">
        <v>6738</v>
      </c>
      <c r="E2193" s="11" t="s">
        <v>7836</v>
      </c>
    </row>
    <row r="2194" spans="1:5" ht="15" customHeight="1" x14ac:dyDescent="0.25">
      <c r="A2194" s="13" t="s">
        <v>2237</v>
      </c>
      <c r="B2194" s="13" t="s">
        <v>4572</v>
      </c>
      <c r="C2194" s="11" t="s">
        <v>6263</v>
      </c>
      <c r="D2194" s="11" t="s">
        <v>6792</v>
      </c>
      <c r="E2194" s="11" t="s">
        <v>7757</v>
      </c>
    </row>
    <row r="2195" spans="1:5" ht="15" customHeight="1" x14ac:dyDescent="0.25">
      <c r="A2195" s="13" t="s">
        <v>2238</v>
      </c>
      <c r="B2195" s="13" t="s">
        <v>4573</v>
      </c>
      <c r="C2195" s="11" t="s">
        <v>5299</v>
      </c>
      <c r="D2195" s="11" t="s">
        <v>7717</v>
      </c>
      <c r="E2195" s="11" t="s">
        <v>7756</v>
      </c>
    </row>
    <row r="2196" spans="1:5" ht="15" customHeight="1" x14ac:dyDescent="0.25">
      <c r="A2196" s="13" t="s">
        <v>2239</v>
      </c>
      <c r="B2196" s="13" t="s">
        <v>4574</v>
      </c>
      <c r="C2196" s="11" t="s">
        <v>6608</v>
      </c>
      <c r="D2196" s="11" t="s">
        <v>7041</v>
      </c>
      <c r="E2196" s="11" t="s">
        <v>7769</v>
      </c>
    </row>
    <row r="2197" spans="1:5" ht="15" customHeight="1" x14ac:dyDescent="0.25">
      <c r="A2197" s="13" t="s">
        <v>2240</v>
      </c>
      <c r="B2197" s="13" t="s">
        <v>4575</v>
      </c>
      <c r="C2197" s="11" t="s">
        <v>5203</v>
      </c>
      <c r="D2197" s="11" t="s">
        <v>7007</v>
      </c>
      <c r="E2197" s="11" t="s">
        <v>7788</v>
      </c>
    </row>
    <row r="2198" spans="1:5" ht="15" customHeight="1" x14ac:dyDescent="0.25">
      <c r="A2198" s="13" t="s">
        <v>2241</v>
      </c>
      <c r="B2198" s="13" t="s">
        <v>4576</v>
      </c>
      <c r="C2198" s="11" t="s">
        <v>6609</v>
      </c>
      <c r="D2198" s="11" t="s">
        <v>6764</v>
      </c>
      <c r="E2198" s="11" t="s">
        <v>7795</v>
      </c>
    </row>
    <row r="2199" spans="1:5" ht="15" customHeight="1" x14ac:dyDescent="0.25">
      <c r="A2199" s="13" t="s">
        <v>2242</v>
      </c>
      <c r="B2199" s="13" t="s">
        <v>4577</v>
      </c>
      <c r="C2199" s="11" t="s">
        <v>6610</v>
      </c>
      <c r="D2199" s="11" t="s">
        <v>6753</v>
      </c>
      <c r="E2199" s="11" t="s">
        <v>7746</v>
      </c>
    </row>
    <row r="2200" spans="1:5" ht="15" customHeight="1" x14ac:dyDescent="0.25">
      <c r="A2200" s="13" t="s">
        <v>2243</v>
      </c>
      <c r="B2200" s="13" t="s">
        <v>4578</v>
      </c>
      <c r="C2200" s="11" t="s">
        <v>6611</v>
      </c>
      <c r="D2200" s="11" t="s">
        <v>6742</v>
      </c>
      <c r="E2200" s="11" t="s">
        <v>7772</v>
      </c>
    </row>
    <row r="2201" spans="1:5" ht="15" customHeight="1" x14ac:dyDescent="0.25">
      <c r="A2201" s="13" t="s">
        <v>2244</v>
      </c>
      <c r="B2201" s="13" t="s">
        <v>4579</v>
      </c>
      <c r="C2201" s="11" t="s">
        <v>6612</v>
      </c>
      <c r="D2201" s="11" t="s">
        <v>7718</v>
      </c>
      <c r="E2201" s="11" t="s">
        <v>7746</v>
      </c>
    </row>
    <row r="2202" spans="1:5" ht="15" customHeight="1" x14ac:dyDescent="0.25">
      <c r="A2202" s="13" t="s">
        <v>2245</v>
      </c>
      <c r="B2202" s="13" t="s">
        <v>4580</v>
      </c>
      <c r="C2202" s="11" t="s">
        <v>6613</v>
      </c>
      <c r="D2202" s="11" t="s">
        <v>6727</v>
      </c>
      <c r="E2202" s="11" t="s">
        <v>7761</v>
      </c>
    </row>
    <row r="2203" spans="1:5" ht="15" customHeight="1" x14ac:dyDescent="0.25">
      <c r="A2203" s="13" t="s">
        <v>2246</v>
      </c>
      <c r="B2203" s="13" t="s">
        <v>4581</v>
      </c>
      <c r="C2203" s="11" t="s">
        <v>6614</v>
      </c>
      <c r="D2203" s="11" t="s">
        <v>6867</v>
      </c>
      <c r="E2203" s="11" t="s">
        <v>7746</v>
      </c>
    </row>
    <row r="2204" spans="1:5" ht="15" customHeight="1" x14ac:dyDescent="0.25">
      <c r="A2204" s="13" t="s">
        <v>2247</v>
      </c>
      <c r="B2204" s="13" t="s">
        <v>4582</v>
      </c>
      <c r="C2204" s="11" t="s">
        <v>6615</v>
      </c>
      <c r="D2204" s="11" t="s">
        <v>7661</v>
      </c>
      <c r="E2204" s="11" t="s">
        <v>7759</v>
      </c>
    </row>
    <row r="2205" spans="1:5" ht="15" customHeight="1" x14ac:dyDescent="0.25">
      <c r="A2205" s="13" t="s">
        <v>2248</v>
      </c>
      <c r="B2205" s="13" t="s">
        <v>4583</v>
      </c>
      <c r="C2205" s="11" t="s">
        <v>6616</v>
      </c>
      <c r="D2205" s="11" t="s">
        <v>6892</v>
      </c>
      <c r="E2205" s="11" t="s">
        <v>7771</v>
      </c>
    </row>
    <row r="2206" spans="1:5" ht="15" customHeight="1" x14ac:dyDescent="0.25">
      <c r="A2206" s="13" t="s">
        <v>2249</v>
      </c>
      <c r="B2206" s="13" t="s">
        <v>4584</v>
      </c>
      <c r="C2206" s="11" t="s">
        <v>6617</v>
      </c>
      <c r="D2206" s="11" t="s">
        <v>7719</v>
      </c>
      <c r="E2206" s="11" t="s">
        <v>7746</v>
      </c>
    </row>
    <row r="2207" spans="1:5" ht="15" customHeight="1" x14ac:dyDescent="0.25">
      <c r="A2207" s="13" t="s">
        <v>2250</v>
      </c>
      <c r="B2207" s="13" t="s">
        <v>4585</v>
      </c>
      <c r="C2207" s="11" t="s">
        <v>6618</v>
      </c>
      <c r="D2207" s="11" t="s">
        <v>7283</v>
      </c>
      <c r="E2207" s="11" t="s">
        <v>7774</v>
      </c>
    </row>
    <row r="2208" spans="1:5" ht="15" customHeight="1" x14ac:dyDescent="0.25">
      <c r="A2208" s="13" t="s">
        <v>2251</v>
      </c>
      <c r="B2208" s="13" t="s">
        <v>4586</v>
      </c>
      <c r="C2208" s="11" t="s">
        <v>6619</v>
      </c>
      <c r="D2208" s="11" t="s">
        <v>7264</v>
      </c>
      <c r="E2208" s="11" t="s">
        <v>7746</v>
      </c>
    </row>
    <row r="2209" spans="1:5" ht="15" customHeight="1" x14ac:dyDescent="0.25">
      <c r="A2209" s="13" t="s">
        <v>2252</v>
      </c>
      <c r="B2209" s="13" t="s">
        <v>4587</v>
      </c>
      <c r="C2209" s="11" t="s">
        <v>6620</v>
      </c>
      <c r="D2209" s="11" t="s">
        <v>7720</v>
      </c>
      <c r="E2209" s="11" t="s">
        <v>7837</v>
      </c>
    </row>
    <row r="2210" spans="1:5" ht="15" customHeight="1" x14ac:dyDescent="0.25">
      <c r="A2210" s="13" t="s">
        <v>2253</v>
      </c>
      <c r="B2210" s="13" t="s">
        <v>4588</v>
      </c>
      <c r="C2210" s="11" t="s">
        <v>6621</v>
      </c>
      <c r="D2210" s="11" t="s">
        <v>7721</v>
      </c>
      <c r="E2210" s="11" t="s">
        <v>7746</v>
      </c>
    </row>
    <row r="2211" spans="1:5" ht="15" customHeight="1" x14ac:dyDescent="0.25">
      <c r="A2211" s="13" t="s">
        <v>2254</v>
      </c>
      <c r="B2211" s="13" t="s">
        <v>4589</v>
      </c>
      <c r="C2211" s="11" t="s">
        <v>6622</v>
      </c>
      <c r="D2211" s="11" t="s">
        <v>6735</v>
      </c>
      <c r="E2211" s="11" t="s">
        <v>7752</v>
      </c>
    </row>
    <row r="2212" spans="1:5" ht="15" customHeight="1" x14ac:dyDescent="0.25">
      <c r="A2212" s="13" t="s">
        <v>2255</v>
      </c>
      <c r="B2212" s="13" t="s">
        <v>4590</v>
      </c>
      <c r="C2212" s="11" t="s">
        <v>6623</v>
      </c>
      <c r="D2212" s="11" t="s">
        <v>6940</v>
      </c>
      <c r="E2212" s="11" t="s">
        <v>7746</v>
      </c>
    </row>
    <row r="2213" spans="1:5" ht="15" customHeight="1" x14ac:dyDescent="0.25">
      <c r="A2213" s="13" t="s">
        <v>2256</v>
      </c>
      <c r="B2213" s="13" t="s">
        <v>4591</v>
      </c>
      <c r="C2213" s="11" t="s">
        <v>6310</v>
      </c>
      <c r="D2213" s="11" t="s">
        <v>7264</v>
      </c>
      <c r="E2213" s="11" t="s">
        <v>7746</v>
      </c>
    </row>
    <row r="2214" spans="1:5" ht="15" customHeight="1" x14ac:dyDescent="0.25">
      <c r="A2214" s="13" t="s">
        <v>2257</v>
      </c>
      <c r="B2214" s="13" t="s">
        <v>4592</v>
      </c>
      <c r="C2214" s="11" t="s">
        <v>6624</v>
      </c>
      <c r="D2214" s="11" t="s">
        <v>6878</v>
      </c>
      <c r="E2214" s="11" t="s">
        <v>7746</v>
      </c>
    </row>
    <row r="2215" spans="1:5" ht="15" customHeight="1" x14ac:dyDescent="0.25">
      <c r="A2215" s="13" t="s">
        <v>2258</v>
      </c>
      <c r="B2215" s="13" t="s">
        <v>4593</v>
      </c>
      <c r="C2215" s="11" t="s">
        <v>6625</v>
      </c>
      <c r="D2215" s="11" t="s">
        <v>6958</v>
      </c>
      <c r="E2215" s="11" t="s">
        <v>7751</v>
      </c>
    </row>
    <row r="2216" spans="1:5" ht="15" customHeight="1" x14ac:dyDescent="0.25">
      <c r="A2216" s="13" t="s">
        <v>2259</v>
      </c>
      <c r="B2216" s="13" t="s">
        <v>4594</v>
      </c>
      <c r="C2216" s="11" t="s">
        <v>6626</v>
      </c>
      <c r="D2216" s="11" t="s">
        <v>6810</v>
      </c>
      <c r="E2216" s="11" t="s">
        <v>7746</v>
      </c>
    </row>
    <row r="2217" spans="1:5" ht="15" customHeight="1" x14ac:dyDescent="0.25">
      <c r="A2217" s="13" t="s">
        <v>2260</v>
      </c>
      <c r="B2217" s="13" t="s">
        <v>4595</v>
      </c>
      <c r="C2217" s="11" t="s">
        <v>5445</v>
      </c>
      <c r="D2217" s="11" t="s">
        <v>7558</v>
      </c>
      <c r="E2217" s="11" t="s">
        <v>7769</v>
      </c>
    </row>
    <row r="2218" spans="1:5" ht="15" customHeight="1" x14ac:dyDescent="0.25">
      <c r="A2218" s="13" t="s">
        <v>2261</v>
      </c>
      <c r="B2218" s="13" t="s">
        <v>4596</v>
      </c>
      <c r="C2218" s="11" t="s">
        <v>4778</v>
      </c>
      <c r="D2218" s="11" t="s">
        <v>6735</v>
      </c>
      <c r="E2218" s="11" t="s">
        <v>7765</v>
      </c>
    </row>
    <row r="2219" spans="1:5" ht="15" customHeight="1" x14ac:dyDescent="0.25">
      <c r="A2219" s="13" t="s">
        <v>2262</v>
      </c>
      <c r="B2219" s="13" t="s">
        <v>4597</v>
      </c>
      <c r="C2219" s="11" t="s">
        <v>6627</v>
      </c>
      <c r="D2219" s="11" t="s">
        <v>7177</v>
      </c>
      <c r="E2219" s="11" t="s">
        <v>7746</v>
      </c>
    </row>
    <row r="2220" spans="1:5" ht="15" customHeight="1" x14ac:dyDescent="0.25">
      <c r="A2220" s="13" t="s">
        <v>2263</v>
      </c>
      <c r="B2220" s="13" t="s">
        <v>4598</v>
      </c>
      <c r="C2220" s="11" t="s">
        <v>6628</v>
      </c>
      <c r="D2220" s="11" t="s">
        <v>6824</v>
      </c>
      <c r="E2220" s="11" t="s">
        <v>7746</v>
      </c>
    </row>
    <row r="2221" spans="1:5" ht="15" customHeight="1" x14ac:dyDescent="0.25">
      <c r="A2221" s="13" t="s">
        <v>2264</v>
      </c>
      <c r="B2221" s="13" t="s">
        <v>4599</v>
      </c>
      <c r="C2221" s="11" t="s">
        <v>6629</v>
      </c>
      <c r="D2221" s="11" t="s">
        <v>7152</v>
      </c>
      <c r="E2221" s="11" t="s">
        <v>7752</v>
      </c>
    </row>
    <row r="2222" spans="1:5" ht="15" customHeight="1" x14ac:dyDescent="0.25">
      <c r="A2222" s="13" t="s">
        <v>2265</v>
      </c>
      <c r="B2222" s="13" t="s">
        <v>4600</v>
      </c>
      <c r="C2222" s="11" t="s">
        <v>6630</v>
      </c>
      <c r="D2222" s="11" t="s">
        <v>6838</v>
      </c>
      <c r="E2222" s="11" t="s">
        <v>7746</v>
      </c>
    </row>
    <row r="2223" spans="1:5" ht="15" customHeight="1" x14ac:dyDescent="0.25">
      <c r="A2223" s="13" t="s">
        <v>2266</v>
      </c>
      <c r="B2223" s="13" t="s">
        <v>4601</v>
      </c>
      <c r="C2223" s="11" t="s">
        <v>6631</v>
      </c>
      <c r="D2223" s="11" t="s">
        <v>6720</v>
      </c>
      <c r="E2223" s="11" t="s">
        <v>7766</v>
      </c>
    </row>
    <row r="2224" spans="1:5" ht="15" customHeight="1" x14ac:dyDescent="0.25">
      <c r="A2224" s="13" t="s">
        <v>2267</v>
      </c>
      <c r="B2224" s="13" t="s">
        <v>4602</v>
      </c>
      <c r="C2224" s="11" t="s">
        <v>5171</v>
      </c>
      <c r="D2224" s="11" t="s">
        <v>6986</v>
      </c>
      <c r="E2224" s="11" t="s">
        <v>7746</v>
      </c>
    </row>
    <row r="2225" spans="1:5" ht="15" customHeight="1" x14ac:dyDescent="0.25">
      <c r="A2225" s="13" t="s">
        <v>2268</v>
      </c>
      <c r="B2225" s="13" t="s">
        <v>4603</v>
      </c>
      <c r="C2225" s="11" t="s">
        <v>6632</v>
      </c>
      <c r="D2225" s="11" t="s">
        <v>6720</v>
      </c>
      <c r="E2225" s="11" t="s">
        <v>7766</v>
      </c>
    </row>
    <row r="2226" spans="1:5" ht="15" customHeight="1" x14ac:dyDescent="0.25">
      <c r="A2226" s="13" t="s">
        <v>2269</v>
      </c>
      <c r="B2226" s="13" t="s">
        <v>4604</v>
      </c>
      <c r="C2226" s="11" t="s">
        <v>6312</v>
      </c>
      <c r="D2226" s="11" t="s">
        <v>7722</v>
      </c>
      <c r="E2226" s="11" t="s">
        <v>7746</v>
      </c>
    </row>
    <row r="2227" spans="1:5" ht="15" customHeight="1" x14ac:dyDescent="0.25">
      <c r="A2227" s="13" t="s">
        <v>2270</v>
      </c>
      <c r="B2227" s="13" t="s">
        <v>4605</v>
      </c>
      <c r="C2227" s="11" t="s">
        <v>5419</v>
      </c>
      <c r="D2227" s="11" t="s">
        <v>6910</v>
      </c>
      <c r="E2227" s="11" t="s">
        <v>7746</v>
      </c>
    </row>
    <row r="2228" spans="1:5" ht="15" customHeight="1" x14ac:dyDescent="0.25">
      <c r="A2228" s="13" t="s">
        <v>2271</v>
      </c>
      <c r="B2228" s="13" t="s">
        <v>4606</v>
      </c>
      <c r="C2228" s="11" t="s">
        <v>5956</v>
      </c>
      <c r="D2228" s="11" t="s">
        <v>6824</v>
      </c>
      <c r="E2228" s="11" t="s">
        <v>7752</v>
      </c>
    </row>
    <row r="2229" spans="1:5" ht="15" customHeight="1" x14ac:dyDescent="0.25">
      <c r="A2229" s="13" t="s">
        <v>2272</v>
      </c>
      <c r="B2229" s="13" t="s">
        <v>4607</v>
      </c>
      <c r="C2229" s="11" t="s">
        <v>6633</v>
      </c>
      <c r="D2229" s="11" t="s">
        <v>6795</v>
      </c>
      <c r="E2229" s="11" t="s">
        <v>7751</v>
      </c>
    </row>
    <row r="2230" spans="1:5" ht="15" customHeight="1" x14ac:dyDescent="0.25">
      <c r="A2230" s="13" t="s">
        <v>2273</v>
      </c>
      <c r="B2230" s="13" t="s">
        <v>4608</v>
      </c>
      <c r="C2230" s="11" t="s">
        <v>6634</v>
      </c>
      <c r="D2230" s="11" t="s">
        <v>7192</v>
      </c>
      <c r="E2230" s="11" t="s">
        <v>7746</v>
      </c>
    </row>
    <row r="2231" spans="1:5" ht="15" customHeight="1" x14ac:dyDescent="0.25">
      <c r="A2231" s="13" t="s">
        <v>2274</v>
      </c>
      <c r="B2231" s="13" t="s">
        <v>4609</v>
      </c>
      <c r="C2231" s="11" t="s">
        <v>6635</v>
      </c>
      <c r="D2231" s="11" t="s">
        <v>6997</v>
      </c>
      <c r="E2231" s="11" t="s">
        <v>7776</v>
      </c>
    </row>
    <row r="2232" spans="1:5" ht="15" customHeight="1" x14ac:dyDescent="0.25">
      <c r="A2232" s="13" t="s">
        <v>2275</v>
      </c>
      <c r="B2232" s="13" t="s">
        <v>4610</v>
      </c>
      <c r="C2232" s="11" t="s">
        <v>6636</v>
      </c>
      <c r="D2232" s="11" t="s">
        <v>7320</v>
      </c>
      <c r="E2232" s="11" t="s">
        <v>7776</v>
      </c>
    </row>
    <row r="2233" spans="1:5" ht="15" customHeight="1" x14ac:dyDescent="0.25">
      <c r="A2233" s="13" t="s">
        <v>2276</v>
      </c>
      <c r="B2233" s="13" t="s">
        <v>4611</v>
      </c>
      <c r="C2233" s="11" t="s">
        <v>6637</v>
      </c>
      <c r="D2233" s="11" t="s">
        <v>6934</v>
      </c>
      <c r="E2233" s="11" t="s">
        <v>7746</v>
      </c>
    </row>
    <row r="2234" spans="1:5" ht="15" customHeight="1" x14ac:dyDescent="0.25">
      <c r="A2234" s="13" t="s">
        <v>2277</v>
      </c>
      <c r="B2234" s="13" t="s">
        <v>4612</v>
      </c>
      <c r="C2234" s="11" t="s">
        <v>6638</v>
      </c>
      <c r="D2234" s="11" t="s">
        <v>6869</v>
      </c>
      <c r="E2234" s="11" t="s">
        <v>7777</v>
      </c>
    </row>
    <row r="2235" spans="1:5" ht="15" customHeight="1" x14ac:dyDescent="0.25">
      <c r="A2235" s="13" t="s">
        <v>2278</v>
      </c>
      <c r="B2235" s="13" t="s">
        <v>4613</v>
      </c>
      <c r="C2235" s="11" t="s">
        <v>5718</v>
      </c>
      <c r="D2235" s="11" t="s">
        <v>6725</v>
      </c>
      <c r="E2235" s="11" t="s">
        <v>7746</v>
      </c>
    </row>
    <row r="2236" spans="1:5" ht="15" customHeight="1" x14ac:dyDescent="0.25">
      <c r="A2236" s="13" t="s">
        <v>2279</v>
      </c>
      <c r="B2236" s="13" t="s">
        <v>4614</v>
      </c>
      <c r="C2236" s="11" t="s">
        <v>6639</v>
      </c>
      <c r="D2236" s="11" t="s">
        <v>6738</v>
      </c>
      <c r="E2236" s="11" t="s">
        <v>7746</v>
      </c>
    </row>
    <row r="2237" spans="1:5" ht="15" customHeight="1" x14ac:dyDescent="0.25">
      <c r="A2237" s="13" t="s">
        <v>2280</v>
      </c>
      <c r="B2237" s="13" t="s">
        <v>4615</v>
      </c>
      <c r="C2237" s="11" t="s">
        <v>6640</v>
      </c>
      <c r="D2237" s="11" t="s">
        <v>7723</v>
      </c>
      <c r="E2237" s="11" t="s">
        <v>7746</v>
      </c>
    </row>
    <row r="2238" spans="1:5" ht="15" customHeight="1" x14ac:dyDescent="0.25">
      <c r="A2238" s="13" t="s">
        <v>2281</v>
      </c>
      <c r="B2238" s="13" t="s">
        <v>4616</v>
      </c>
      <c r="C2238" s="11" t="s">
        <v>6641</v>
      </c>
      <c r="D2238" s="11" t="s">
        <v>6778</v>
      </c>
      <c r="E2238" s="11" t="s">
        <v>7754</v>
      </c>
    </row>
    <row r="2239" spans="1:5" ht="15" customHeight="1" x14ac:dyDescent="0.25">
      <c r="A2239" s="13" t="s">
        <v>2282</v>
      </c>
      <c r="B2239" s="13" t="s">
        <v>4617</v>
      </c>
      <c r="C2239" s="11" t="s">
        <v>6642</v>
      </c>
      <c r="D2239" s="11" t="s">
        <v>6878</v>
      </c>
      <c r="E2239" s="11" t="s">
        <v>7778</v>
      </c>
    </row>
    <row r="2240" spans="1:5" ht="15" customHeight="1" x14ac:dyDescent="0.25">
      <c r="A2240" s="13" t="s">
        <v>2283</v>
      </c>
      <c r="B2240" s="13" t="s">
        <v>4618</v>
      </c>
      <c r="C2240" s="11" t="s">
        <v>4781</v>
      </c>
      <c r="D2240" s="11" t="s">
        <v>6836</v>
      </c>
      <c r="E2240" s="11" t="s">
        <v>7779</v>
      </c>
    </row>
    <row r="2241" spans="1:5" ht="15" customHeight="1" x14ac:dyDescent="0.25">
      <c r="A2241" s="13" t="s">
        <v>2284</v>
      </c>
      <c r="B2241" s="13" t="s">
        <v>4619</v>
      </c>
      <c r="C2241" s="11" t="s">
        <v>6643</v>
      </c>
      <c r="D2241" s="11" t="s">
        <v>7724</v>
      </c>
      <c r="E2241" s="11" t="s">
        <v>7746</v>
      </c>
    </row>
    <row r="2242" spans="1:5" ht="15" customHeight="1" x14ac:dyDescent="0.25">
      <c r="A2242" s="13" t="s">
        <v>2285</v>
      </c>
      <c r="B2242" s="13" t="s">
        <v>4620</v>
      </c>
      <c r="C2242" s="11" t="s">
        <v>6644</v>
      </c>
      <c r="D2242" s="11" t="s">
        <v>6802</v>
      </c>
      <c r="E2242" s="11" t="s">
        <v>7746</v>
      </c>
    </row>
    <row r="2243" spans="1:5" ht="15" customHeight="1" x14ac:dyDescent="0.25">
      <c r="A2243" s="13" t="s">
        <v>2286</v>
      </c>
      <c r="B2243" s="13" t="s">
        <v>4621</v>
      </c>
      <c r="C2243" s="11" t="s">
        <v>6645</v>
      </c>
      <c r="D2243" s="11" t="s">
        <v>6754</v>
      </c>
      <c r="E2243" s="11" t="s">
        <v>7746</v>
      </c>
    </row>
    <row r="2244" spans="1:5" ht="15" customHeight="1" x14ac:dyDescent="0.25">
      <c r="A2244" s="13" t="s">
        <v>2287</v>
      </c>
      <c r="B2244" s="13" t="s">
        <v>4622</v>
      </c>
      <c r="C2244" s="11" t="s">
        <v>5569</v>
      </c>
      <c r="D2244" s="11" t="s">
        <v>7010</v>
      </c>
      <c r="E2244" s="11" t="s">
        <v>7746</v>
      </c>
    </row>
    <row r="2245" spans="1:5" ht="15" customHeight="1" x14ac:dyDescent="0.25">
      <c r="A2245" s="13" t="s">
        <v>2288</v>
      </c>
      <c r="B2245" s="13" t="s">
        <v>4623</v>
      </c>
      <c r="C2245" s="11" t="s">
        <v>6646</v>
      </c>
      <c r="D2245" s="11" t="s">
        <v>6804</v>
      </c>
      <c r="E2245" s="11" t="s">
        <v>7746</v>
      </c>
    </row>
    <row r="2246" spans="1:5" ht="15" customHeight="1" x14ac:dyDescent="0.25">
      <c r="A2246" s="13" t="s">
        <v>2289</v>
      </c>
      <c r="B2246" s="13" t="s">
        <v>4624</v>
      </c>
      <c r="C2246" s="11" t="s">
        <v>5344</v>
      </c>
      <c r="D2246" s="11" t="s">
        <v>7021</v>
      </c>
      <c r="E2246" s="11" t="s">
        <v>7769</v>
      </c>
    </row>
    <row r="2247" spans="1:5" ht="15" customHeight="1" x14ac:dyDescent="0.25">
      <c r="A2247" s="13" t="s">
        <v>2290</v>
      </c>
      <c r="B2247" s="13" t="s">
        <v>4625</v>
      </c>
      <c r="C2247" s="11" t="s">
        <v>6647</v>
      </c>
      <c r="D2247" s="11" t="s">
        <v>7191</v>
      </c>
      <c r="E2247" s="11" t="s">
        <v>7746</v>
      </c>
    </row>
    <row r="2248" spans="1:5" ht="15" customHeight="1" x14ac:dyDescent="0.25">
      <c r="A2248" s="13" t="s">
        <v>2291</v>
      </c>
      <c r="B2248" s="13" t="s">
        <v>4626</v>
      </c>
      <c r="C2248" s="11" t="s">
        <v>6648</v>
      </c>
      <c r="D2248" s="11" t="s">
        <v>6802</v>
      </c>
      <c r="E2248" s="11" t="s">
        <v>7746</v>
      </c>
    </row>
    <row r="2249" spans="1:5" ht="15" customHeight="1" x14ac:dyDescent="0.25">
      <c r="A2249" s="13" t="s">
        <v>2292</v>
      </c>
      <c r="B2249" s="13" t="s">
        <v>4627</v>
      </c>
      <c r="C2249" s="11" t="s">
        <v>6649</v>
      </c>
      <c r="D2249" s="11" t="s">
        <v>6742</v>
      </c>
      <c r="E2249" s="11" t="s">
        <v>7776</v>
      </c>
    </row>
    <row r="2250" spans="1:5" ht="15" customHeight="1" x14ac:dyDescent="0.25">
      <c r="A2250" s="13" t="s">
        <v>2293</v>
      </c>
      <c r="B2250" s="13" t="s">
        <v>4628</v>
      </c>
      <c r="C2250" s="11" t="s">
        <v>6650</v>
      </c>
      <c r="D2250" s="11" t="s">
        <v>7064</v>
      </c>
      <c r="E2250" s="11" t="s">
        <v>7746</v>
      </c>
    </row>
    <row r="2251" spans="1:5" ht="15" customHeight="1" x14ac:dyDescent="0.25">
      <c r="A2251" s="13" t="s">
        <v>2294</v>
      </c>
      <c r="B2251" s="13" t="s">
        <v>4629</v>
      </c>
      <c r="C2251" s="11" t="s">
        <v>6651</v>
      </c>
      <c r="D2251" s="11" t="s">
        <v>7099</v>
      </c>
      <c r="E2251" s="11" t="s">
        <v>7746</v>
      </c>
    </row>
    <row r="2252" spans="1:5" ht="15" customHeight="1" x14ac:dyDescent="0.25">
      <c r="A2252" s="13" t="s">
        <v>2295</v>
      </c>
      <c r="B2252" s="13" t="s">
        <v>4630</v>
      </c>
      <c r="C2252" s="11" t="s">
        <v>6652</v>
      </c>
      <c r="D2252" s="11" t="s">
        <v>6747</v>
      </c>
      <c r="E2252" s="11" t="s">
        <v>7746</v>
      </c>
    </row>
    <row r="2253" spans="1:5" ht="15" customHeight="1" x14ac:dyDescent="0.25">
      <c r="A2253" s="13" t="s">
        <v>2296</v>
      </c>
      <c r="B2253" s="13" t="s">
        <v>4631</v>
      </c>
      <c r="C2253" s="11" t="s">
        <v>6653</v>
      </c>
      <c r="D2253" s="11" t="s">
        <v>6878</v>
      </c>
      <c r="E2253" s="11" t="s">
        <v>7746</v>
      </c>
    </row>
    <row r="2254" spans="1:5" ht="15" customHeight="1" x14ac:dyDescent="0.25">
      <c r="A2254" s="13" t="s">
        <v>2297</v>
      </c>
      <c r="B2254" s="13" t="s">
        <v>4632</v>
      </c>
      <c r="C2254" s="11" t="s">
        <v>6654</v>
      </c>
      <c r="D2254" s="11" t="s">
        <v>7725</v>
      </c>
      <c r="E2254" s="11" t="s">
        <v>7746</v>
      </c>
    </row>
    <row r="2255" spans="1:5" ht="15" customHeight="1" x14ac:dyDescent="0.25">
      <c r="A2255" s="13" t="s">
        <v>2298</v>
      </c>
      <c r="B2255" s="13" t="s">
        <v>4633</v>
      </c>
      <c r="C2255" s="11" t="s">
        <v>6655</v>
      </c>
      <c r="D2255" s="11" t="s">
        <v>7320</v>
      </c>
      <c r="E2255" s="11" t="s">
        <v>7746</v>
      </c>
    </row>
    <row r="2256" spans="1:5" ht="15" customHeight="1" x14ac:dyDescent="0.25">
      <c r="A2256" s="13" t="s">
        <v>2299</v>
      </c>
      <c r="B2256" s="13" t="s">
        <v>4634</v>
      </c>
      <c r="C2256" s="11" t="s">
        <v>6656</v>
      </c>
      <c r="D2256" s="11" t="s">
        <v>7403</v>
      </c>
      <c r="E2256" s="11" t="s">
        <v>7759</v>
      </c>
    </row>
    <row r="2257" spans="1:5" ht="15" customHeight="1" x14ac:dyDescent="0.25">
      <c r="A2257" s="13" t="s">
        <v>2300</v>
      </c>
      <c r="B2257" s="13" t="s">
        <v>4635</v>
      </c>
      <c r="C2257" s="11" t="s">
        <v>4781</v>
      </c>
      <c r="D2257" s="11" t="s">
        <v>6753</v>
      </c>
      <c r="E2257" s="11" t="s">
        <v>7767</v>
      </c>
    </row>
    <row r="2258" spans="1:5" ht="15" customHeight="1" x14ac:dyDescent="0.25">
      <c r="A2258" s="13" t="s">
        <v>2301</v>
      </c>
      <c r="B2258" s="13" t="s">
        <v>4636</v>
      </c>
      <c r="C2258" s="11" t="s">
        <v>6657</v>
      </c>
      <c r="D2258" s="11" t="s">
        <v>7726</v>
      </c>
      <c r="E2258" s="11" t="s">
        <v>7746</v>
      </c>
    </row>
    <row r="2259" spans="1:5" ht="15" customHeight="1" x14ac:dyDescent="0.25">
      <c r="A2259" s="13" t="s">
        <v>2302</v>
      </c>
      <c r="B2259" s="13" t="s">
        <v>4637</v>
      </c>
      <c r="C2259" s="11" t="s">
        <v>6658</v>
      </c>
      <c r="D2259" s="11" t="s">
        <v>7727</v>
      </c>
      <c r="E2259" s="11" t="s">
        <v>7746</v>
      </c>
    </row>
    <row r="2260" spans="1:5" ht="15" customHeight="1" x14ac:dyDescent="0.25">
      <c r="A2260" s="13" t="s">
        <v>2303</v>
      </c>
      <c r="B2260" s="13" t="s">
        <v>4638</v>
      </c>
      <c r="C2260" s="11" t="s">
        <v>6659</v>
      </c>
      <c r="D2260" s="11" t="s">
        <v>6868</v>
      </c>
      <c r="E2260" s="11" t="s">
        <v>7760</v>
      </c>
    </row>
    <row r="2261" spans="1:5" ht="15" customHeight="1" x14ac:dyDescent="0.25">
      <c r="A2261" s="13" t="s">
        <v>2304</v>
      </c>
      <c r="B2261" s="13" t="s">
        <v>4639</v>
      </c>
      <c r="C2261" s="11" t="s">
        <v>6660</v>
      </c>
      <c r="D2261" s="11" t="s">
        <v>6766</v>
      </c>
      <c r="E2261" s="11" t="s">
        <v>7746</v>
      </c>
    </row>
    <row r="2262" spans="1:5" ht="15" customHeight="1" x14ac:dyDescent="0.25">
      <c r="A2262" s="13" t="s">
        <v>2305</v>
      </c>
      <c r="B2262" s="13" t="s">
        <v>4640</v>
      </c>
      <c r="C2262" s="11" t="s">
        <v>6661</v>
      </c>
      <c r="D2262" s="11" t="s">
        <v>6788</v>
      </c>
      <c r="E2262" s="11" t="s">
        <v>7746</v>
      </c>
    </row>
    <row r="2263" spans="1:5" ht="15" customHeight="1" x14ac:dyDescent="0.25">
      <c r="A2263" s="13" t="s">
        <v>2306</v>
      </c>
      <c r="B2263" s="13" t="s">
        <v>4641</v>
      </c>
      <c r="C2263" s="11" t="s">
        <v>6662</v>
      </c>
      <c r="D2263" s="11" t="s">
        <v>6778</v>
      </c>
      <c r="E2263" s="11" t="s">
        <v>7746</v>
      </c>
    </row>
    <row r="2264" spans="1:5" ht="15" customHeight="1" x14ac:dyDescent="0.25">
      <c r="A2264" s="13" t="s">
        <v>2307</v>
      </c>
      <c r="B2264" s="13" t="s">
        <v>4642</v>
      </c>
      <c r="C2264" s="11" t="s">
        <v>6663</v>
      </c>
      <c r="D2264" s="11" t="s">
        <v>6885</v>
      </c>
      <c r="E2264" s="11" t="s">
        <v>7746</v>
      </c>
    </row>
    <row r="2265" spans="1:5" ht="15" customHeight="1" x14ac:dyDescent="0.25">
      <c r="A2265" s="13" t="s">
        <v>2308</v>
      </c>
      <c r="B2265" s="13" t="s">
        <v>4643</v>
      </c>
      <c r="C2265" s="11" t="s">
        <v>6664</v>
      </c>
      <c r="D2265" s="11" t="s">
        <v>7728</v>
      </c>
      <c r="E2265" s="11" t="s">
        <v>7838</v>
      </c>
    </row>
    <row r="2266" spans="1:5" ht="15" customHeight="1" x14ac:dyDescent="0.25">
      <c r="A2266" s="13" t="s">
        <v>2309</v>
      </c>
      <c r="B2266" s="13" t="s">
        <v>4644</v>
      </c>
      <c r="C2266" s="11" t="s">
        <v>6187</v>
      </c>
      <c r="D2266" s="11" t="s">
        <v>6720</v>
      </c>
      <c r="E2266" s="11" t="s">
        <v>7746</v>
      </c>
    </row>
    <row r="2267" spans="1:5" ht="15" customHeight="1" x14ac:dyDescent="0.25">
      <c r="A2267" s="13" t="s">
        <v>2310</v>
      </c>
      <c r="B2267" s="13" t="s">
        <v>4645</v>
      </c>
      <c r="C2267" s="11" t="s">
        <v>6665</v>
      </c>
      <c r="D2267" s="11" t="s">
        <v>6824</v>
      </c>
      <c r="E2267" s="11" t="s">
        <v>7778</v>
      </c>
    </row>
    <row r="2268" spans="1:5" ht="15" customHeight="1" x14ac:dyDescent="0.25">
      <c r="A2268" s="13" t="s">
        <v>2311</v>
      </c>
      <c r="B2268" s="13" t="s">
        <v>4646</v>
      </c>
      <c r="C2268" s="11" t="s">
        <v>6666</v>
      </c>
      <c r="D2268" s="11" t="s">
        <v>6774</v>
      </c>
      <c r="E2268" s="11" t="s">
        <v>7746</v>
      </c>
    </row>
    <row r="2269" spans="1:5" ht="15" customHeight="1" x14ac:dyDescent="0.25">
      <c r="A2269" s="13" t="s">
        <v>2312</v>
      </c>
      <c r="B2269" s="13" t="s">
        <v>4647</v>
      </c>
      <c r="C2269" s="11" t="s">
        <v>6667</v>
      </c>
      <c r="D2269" s="11" t="s">
        <v>7467</v>
      </c>
      <c r="E2269" s="11" t="s">
        <v>7752</v>
      </c>
    </row>
    <row r="2270" spans="1:5" ht="15" customHeight="1" x14ac:dyDescent="0.25">
      <c r="A2270" s="13" t="s">
        <v>2313</v>
      </c>
      <c r="B2270" s="13" t="s">
        <v>4648</v>
      </c>
      <c r="C2270" s="11" t="s">
        <v>4847</v>
      </c>
      <c r="D2270" s="11" t="s">
        <v>7412</v>
      </c>
      <c r="E2270" s="11" t="s">
        <v>7777</v>
      </c>
    </row>
    <row r="2271" spans="1:5" ht="15" customHeight="1" x14ac:dyDescent="0.25">
      <c r="A2271" s="13" t="s">
        <v>2314</v>
      </c>
      <c r="B2271" s="13" t="s">
        <v>4649</v>
      </c>
      <c r="C2271" s="11" t="s">
        <v>5274</v>
      </c>
      <c r="D2271" s="11" t="s">
        <v>7463</v>
      </c>
      <c r="E2271" s="11" t="s">
        <v>7746</v>
      </c>
    </row>
    <row r="2272" spans="1:5" ht="15" customHeight="1" x14ac:dyDescent="0.25">
      <c r="A2272" s="13" t="s">
        <v>2315</v>
      </c>
      <c r="B2272" s="13" t="s">
        <v>4650</v>
      </c>
      <c r="C2272" s="11" t="s">
        <v>6668</v>
      </c>
      <c r="D2272" s="11" t="s">
        <v>7729</v>
      </c>
      <c r="E2272" s="11" t="s">
        <v>7746</v>
      </c>
    </row>
    <row r="2273" spans="1:5" ht="15" customHeight="1" x14ac:dyDescent="0.25">
      <c r="A2273" s="13" t="s">
        <v>2316</v>
      </c>
      <c r="B2273" s="13" t="s">
        <v>4651</v>
      </c>
      <c r="C2273" s="11" t="s">
        <v>6669</v>
      </c>
      <c r="D2273" s="11" t="s">
        <v>6788</v>
      </c>
      <c r="E2273" s="11" t="s">
        <v>7779</v>
      </c>
    </row>
    <row r="2274" spans="1:5" ht="15" customHeight="1" x14ac:dyDescent="0.25">
      <c r="A2274" s="13" t="s">
        <v>2317</v>
      </c>
      <c r="B2274" s="13" t="s">
        <v>4652</v>
      </c>
      <c r="C2274" s="11" t="s">
        <v>4783</v>
      </c>
      <c r="D2274" s="11" t="s">
        <v>6900</v>
      </c>
      <c r="E2274" s="11" t="s">
        <v>6376</v>
      </c>
    </row>
    <row r="2275" spans="1:5" ht="15" customHeight="1" x14ac:dyDescent="0.25">
      <c r="A2275" s="13" t="s">
        <v>2318</v>
      </c>
      <c r="B2275" s="13" t="s">
        <v>4653</v>
      </c>
      <c r="C2275" s="11" t="s">
        <v>6670</v>
      </c>
      <c r="D2275" s="11" t="s">
        <v>7036</v>
      </c>
      <c r="E2275" s="11" t="s">
        <v>7752</v>
      </c>
    </row>
    <row r="2276" spans="1:5" ht="15" customHeight="1" x14ac:dyDescent="0.25">
      <c r="A2276" s="13" t="s">
        <v>2319</v>
      </c>
      <c r="B2276" s="13" t="s">
        <v>4654</v>
      </c>
      <c r="C2276" s="11" t="s">
        <v>6671</v>
      </c>
      <c r="D2276" s="11" t="s">
        <v>7035</v>
      </c>
      <c r="E2276" s="11" t="s">
        <v>7746</v>
      </c>
    </row>
    <row r="2277" spans="1:5" ht="15" customHeight="1" x14ac:dyDescent="0.25">
      <c r="A2277" s="13" t="s">
        <v>2320</v>
      </c>
      <c r="B2277" s="13" t="s">
        <v>4655</v>
      </c>
      <c r="C2277" s="11" t="s">
        <v>6672</v>
      </c>
      <c r="D2277" s="11" t="s">
        <v>7311</v>
      </c>
      <c r="E2277" s="11" t="s">
        <v>7746</v>
      </c>
    </row>
    <row r="2278" spans="1:5" ht="15" customHeight="1" x14ac:dyDescent="0.25">
      <c r="A2278" s="13" t="s">
        <v>2321</v>
      </c>
      <c r="B2278" s="13" t="s">
        <v>4656</v>
      </c>
      <c r="C2278" s="11" t="s">
        <v>6673</v>
      </c>
      <c r="D2278" s="11" t="s">
        <v>6866</v>
      </c>
      <c r="E2278" s="11" t="s">
        <v>7759</v>
      </c>
    </row>
    <row r="2279" spans="1:5" ht="15" customHeight="1" x14ac:dyDescent="0.25">
      <c r="A2279" s="13" t="s">
        <v>2322</v>
      </c>
      <c r="B2279" s="13" t="s">
        <v>4657</v>
      </c>
      <c r="C2279" s="11" t="s">
        <v>6674</v>
      </c>
      <c r="D2279" s="11" t="s">
        <v>6808</v>
      </c>
      <c r="E2279" s="11" t="s">
        <v>7746</v>
      </c>
    </row>
    <row r="2280" spans="1:5" ht="15" customHeight="1" x14ac:dyDescent="0.25">
      <c r="A2280" s="13" t="s">
        <v>2323</v>
      </c>
      <c r="B2280" s="13" t="s">
        <v>4658</v>
      </c>
      <c r="C2280" s="11" t="s">
        <v>4892</v>
      </c>
      <c r="D2280" s="11" t="s">
        <v>7730</v>
      </c>
      <c r="E2280" s="11" t="s">
        <v>7746</v>
      </c>
    </row>
    <row r="2281" spans="1:5" ht="15" customHeight="1" x14ac:dyDescent="0.25">
      <c r="A2281" s="13" t="s">
        <v>2324</v>
      </c>
      <c r="B2281" s="13" t="s">
        <v>4659</v>
      </c>
      <c r="C2281" s="11" t="s">
        <v>6675</v>
      </c>
      <c r="D2281" s="11" t="s">
        <v>6789</v>
      </c>
      <c r="E2281" s="11" t="s">
        <v>7746</v>
      </c>
    </row>
    <row r="2282" spans="1:5" ht="15" customHeight="1" x14ac:dyDescent="0.25">
      <c r="A2282" s="13" t="s">
        <v>2325</v>
      </c>
      <c r="B2282" s="13" t="s">
        <v>4660</v>
      </c>
      <c r="C2282" s="11" t="s">
        <v>6676</v>
      </c>
      <c r="D2282" s="11" t="s">
        <v>7731</v>
      </c>
      <c r="E2282" s="11" t="s">
        <v>7746</v>
      </c>
    </row>
    <row r="2283" spans="1:5" ht="15" customHeight="1" x14ac:dyDescent="0.25">
      <c r="A2283" s="13" t="s">
        <v>2326</v>
      </c>
      <c r="B2283" s="13" t="s">
        <v>4661</v>
      </c>
      <c r="C2283" s="11" t="s">
        <v>4756</v>
      </c>
      <c r="D2283" s="11" t="s">
        <v>6791</v>
      </c>
      <c r="E2283" s="11" t="s">
        <v>7746</v>
      </c>
    </row>
    <row r="2284" spans="1:5" ht="15" customHeight="1" x14ac:dyDescent="0.25">
      <c r="A2284" s="13" t="s">
        <v>2327</v>
      </c>
      <c r="B2284" s="13" t="s">
        <v>4662</v>
      </c>
      <c r="C2284" s="11" t="s">
        <v>6677</v>
      </c>
      <c r="D2284" s="11" t="s">
        <v>6730</v>
      </c>
      <c r="E2284" s="11" t="s">
        <v>7746</v>
      </c>
    </row>
    <row r="2285" spans="1:5" ht="15" customHeight="1" x14ac:dyDescent="0.25">
      <c r="A2285" s="13" t="s">
        <v>2328</v>
      </c>
      <c r="B2285" s="13" t="s">
        <v>4663</v>
      </c>
      <c r="C2285" s="11" t="s">
        <v>6678</v>
      </c>
      <c r="D2285" s="11" t="s">
        <v>7262</v>
      </c>
      <c r="E2285" s="11" t="s">
        <v>7746</v>
      </c>
    </row>
    <row r="2286" spans="1:5" ht="15" customHeight="1" x14ac:dyDescent="0.25">
      <c r="A2286" s="13" t="s">
        <v>2329</v>
      </c>
      <c r="B2286" s="13" t="s">
        <v>4664</v>
      </c>
      <c r="C2286" s="11" t="s">
        <v>6679</v>
      </c>
      <c r="D2286" s="11" t="s">
        <v>7732</v>
      </c>
      <c r="E2286" s="11" t="s">
        <v>7753</v>
      </c>
    </row>
    <row r="2287" spans="1:5" ht="15" customHeight="1" x14ac:dyDescent="0.25">
      <c r="A2287" s="13" t="s">
        <v>2330</v>
      </c>
      <c r="B2287" s="13" t="s">
        <v>4665</v>
      </c>
      <c r="C2287" s="11" t="s">
        <v>6653</v>
      </c>
      <c r="D2287" s="11" t="s">
        <v>6798</v>
      </c>
      <c r="E2287" s="11" t="s">
        <v>7746</v>
      </c>
    </row>
    <row r="2288" spans="1:5" ht="15" customHeight="1" x14ac:dyDescent="0.25">
      <c r="A2288" s="13" t="s">
        <v>2331</v>
      </c>
      <c r="B2288" s="13" t="s">
        <v>4666</v>
      </c>
      <c r="C2288" s="11" t="s">
        <v>6680</v>
      </c>
      <c r="D2288" s="11" t="s">
        <v>6808</v>
      </c>
      <c r="E2288" s="11" t="s">
        <v>7773</v>
      </c>
    </row>
    <row r="2289" spans="1:5" ht="15" customHeight="1" x14ac:dyDescent="0.25">
      <c r="A2289" s="13" t="s">
        <v>2332</v>
      </c>
      <c r="B2289" s="13" t="s">
        <v>4667</v>
      </c>
      <c r="C2289" s="11" t="s">
        <v>6681</v>
      </c>
      <c r="D2289" s="11" t="s">
        <v>7464</v>
      </c>
      <c r="E2289" s="11" t="s">
        <v>7746</v>
      </c>
    </row>
    <row r="2290" spans="1:5" ht="15" customHeight="1" x14ac:dyDescent="0.25">
      <c r="A2290" s="13" t="s">
        <v>2333</v>
      </c>
      <c r="B2290" s="13" t="s">
        <v>4668</v>
      </c>
      <c r="C2290" s="11" t="s">
        <v>6682</v>
      </c>
      <c r="D2290" s="11" t="s">
        <v>7118</v>
      </c>
      <c r="E2290" s="11" t="s">
        <v>7804</v>
      </c>
    </row>
    <row r="2291" spans="1:5" ht="15" customHeight="1" x14ac:dyDescent="0.25">
      <c r="A2291" s="13" t="s">
        <v>2334</v>
      </c>
      <c r="B2291" s="13" t="s">
        <v>4669</v>
      </c>
      <c r="C2291" s="11" t="s">
        <v>6683</v>
      </c>
      <c r="D2291" s="11" t="s">
        <v>7733</v>
      </c>
      <c r="E2291" s="11" t="s">
        <v>7746</v>
      </c>
    </row>
    <row r="2292" spans="1:5" ht="15" customHeight="1" x14ac:dyDescent="0.25">
      <c r="A2292" s="13" t="s">
        <v>2335</v>
      </c>
      <c r="B2292" s="13" t="s">
        <v>4670</v>
      </c>
      <c r="C2292" s="11" t="s">
        <v>4892</v>
      </c>
      <c r="D2292" s="11" t="s">
        <v>6921</v>
      </c>
      <c r="E2292" s="11" t="s">
        <v>7767</v>
      </c>
    </row>
    <row r="2293" spans="1:5" ht="15" customHeight="1" x14ac:dyDescent="0.25">
      <c r="A2293" s="13" t="s">
        <v>2336</v>
      </c>
      <c r="B2293" s="13" t="s">
        <v>4671</v>
      </c>
      <c r="C2293" s="11" t="s">
        <v>6684</v>
      </c>
      <c r="D2293" s="11" t="s">
        <v>6913</v>
      </c>
      <c r="E2293" s="11" t="s">
        <v>7782</v>
      </c>
    </row>
    <row r="2294" spans="1:5" ht="15" customHeight="1" x14ac:dyDescent="0.25">
      <c r="A2294" s="13" t="s">
        <v>2337</v>
      </c>
      <c r="B2294" s="13" t="s">
        <v>4672</v>
      </c>
      <c r="C2294" s="11" t="s">
        <v>4799</v>
      </c>
      <c r="D2294" s="11" t="s">
        <v>6753</v>
      </c>
      <c r="E2294" s="11" t="s">
        <v>7746</v>
      </c>
    </row>
    <row r="2295" spans="1:5" ht="15" customHeight="1" x14ac:dyDescent="0.25">
      <c r="A2295" s="13" t="s">
        <v>2338</v>
      </c>
      <c r="B2295" s="13" t="s">
        <v>4673</v>
      </c>
      <c r="C2295" s="11" t="s">
        <v>6685</v>
      </c>
      <c r="D2295" s="11" t="s">
        <v>6798</v>
      </c>
      <c r="E2295" s="11" t="s">
        <v>7746</v>
      </c>
    </row>
    <row r="2296" spans="1:5" ht="15" customHeight="1" x14ac:dyDescent="0.25">
      <c r="A2296" s="13" t="s">
        <v>2339</v>
      </c>
      <c r="B2296" s="13" t="s">
        <v>4674</v>
      </c>
      <c r="C2296" s="11" t="s">
        <v>6686</v>
      </c>
      <c r="D2296" s="11" t="s">
        <v>7167</v>
      </c>
      <c r="E2296" s="11" t="s">
        <v>7746</v>
      </c>
    </row>
    <row r="2297" spans="1:5" ht="15" customHeight="1" x14ac:dyDescent="0.25">
      <c r="A2297" s="13" t="s">
        <v>2340</v>
      </c>
      <c r="B2297" s="13" t="s">
        <v>4675</v>
      </c>
      <c r="C2297" s="11" t="s">
        <v>6687</v>
      </c>
      <c r="D2297" s="11" t="s">
        <v>7371</v>
      </c>
      <c r="E2297" s="11" t="s">
        <v>7774</v>
      </c>
    </row>
    <row r="2298" spans="1:5" ht="15" customHeight="1" x14ac:dyDescent="0.25">
      <c r="A2298" s="13" t="s">
        <v>2341</v>
      </c>
      <c r="B2298" s="13" t="s">
        <v>4676</v>
      </c>
      <c r="C2298" s="11" t="s">
        <v>6688</v>
      </c>
      <c r="D2298" s="11" t="s">
        <v>7297</v>
      </c>
      <c r="E2298" s="11" t="s">
        <v>7839</v>
      </c>
    </row>
    <row r="2299" spans="1:5" ht="15" customHeight="1" x14ac:dyDescent="0.25">
      <c r="A2299" s="13" t="s">
        <v>2342</v>
      </c>
      <c r="B2299" s="13" t="s">
        <v>4677</v>
      </c>
      <c r="C2299" s="11" t="s">
        <v>6689</v>
      </c>
      <c r="D2299" s="11" t="s">
        <v>7099</v>
      </c>
      <c r="E2299" s="11" t="s">
        <v>7840</v>
      </c>
    </row>
    <row r="2300" spans="1:5" ht="15" customHeight="1" x14ac:dyDescent="0.25">
      <c r="A2300" s="13" t="s">
        <v>2343</v>
      </c>
      <c r="B2300" s="13" t="s">
        <v>4678</v>
      </c>
      <c r="C2300" s="11" t="s">
        <v>6690</v>
      </c>
      <c r="D2300" s="11" t="s">
        <v>7111</v>
      </c>
      <c r="E2300" s="11" t="s">
        <v>7777</v>
      </c>
    </row>
    <row r="2301" spans="1:5" ht="15" customHeight="1" x14ac:dyDescent="0.25">
      <c r="A2301" s="13" t="s">
        <v>2344</v>
      </c>
      <c r="B2301" s="13" t="s">
        <v>4679</v>
      </c>
      <c r="C2301" s="11" t="s">
        <v>6691</v>
      </c>
      <c r="D2301" s="11" t="s">
        <v>6727</v>
      </c>
      <c r="E2301" s="11" t="s">
        <v>7746</v>
      </c>
    </row>
    <row r="2302" spans="1:5" ht="15" customHeight="1" x14ac:dyDescent="0.25">
      <c r="A2302" s="13" t="s">
        <v>2345</v>
      </c>
      <c r="B2302" s="13" t="s">
        <v>4680</v>
      </c>
      <c r="C2302" s="11" t="s">
        <v>6692</v>
      </c>
      <c r="D2302" s="11" t="s">
        <v>7734</v>
      </c>
      <c r="E2302" s="11" t="s">
        <v>7746</v>
      </c>
    </row>
    <row r="2303" spans="1:5" ht="15" customHeight="1" x14ac:dyDescent="0.25">
      <c r="A2303" s="13" t="s">
        <v>2346</v>
      </c>
      <c r="B2303" s="13" t="s">
        <v>4681</v>
      </c>
      <c r="C2303" s="11" t="s">
        <v>4984</v>
      </c>
      <c r="D2303" s="11" t="s">
        <v>6730</v>
      </c>
      <c r="E2303" s="11" t="s">
        <v>7746</v>
      </c>
    </row>
    <row r="2304" spans="1:5" ht="15" customHeight="1" x14ac:dyDescent="0.25">
      <c r="A2304" s="13" t="s">
        <v>2347</v>
      </c>
      <c r="B2304" s="13" t="s">
        <v>4682</v>
      </c>
      <c r="C2304" s="11" t="s">
        <v>6693</v>
      </c>
      <c r="D2304" s="11" t="s">
        <v>7735</v>
      </c>
      <c r="E2304" s="11" t="s">
        <v>7763</v>
      </c>
    </row>
    <row r="2305" spans="1:5" ht="15" customHeight="1" x14ac:dyDescent="0.25">
      <c r="A2305" s="13" t="s">
        <v>2348</v>
      </c>
      <c r="B2305" s="13" t="s">
        <v>4683</v>
      </c>
      <c r="C2305" s="11" t="s">
        <v>6694</v>
      </c>
      <c r="D2305" s="11" t="s">
        <v>7035</v>
      </c>
      <c r="E2305" s="11" t="s">
        <v>7746</v>
      </c>
    </row>
    <row r="2306" spans="1:5" ht="15" customHeight="1" x14ac:dyDescent="0.25">
      <c r="A2306" s="13" t="s">
        <v>2349</v>
      </c>
      <c r="B2306" s="13" t="s">
        <v>4684</v>
      </c>
      <c r="C2306" s="11" t="s">
        <v>6695</v>
      </c>
      <c r="D2306" s="11" t="s">
        <v>6720</v>
      </c>
      <c r="E2306" s="11" t="s">
        <v>7776</v>
      </c>
    </row>
    <row r="2307" spans="1:5" ht="15" customHeight="1" x14ac:dyDescent="0.25">
      <c r="A2307" s="13" t="s">
        <v>2350</v>
      </c>
      <c r="B2307" s="13" t="s">
        <v>4685</v>
      </c>
      <c r="C2307" s="11" t="s">
        <v>6696</v>
      </c>
      <c r="D2307" s="11" t="s">
        <v>6981</v>
      </c>
      <c r="E2307" s="11" t="s">
        <v>7746</v>
      </c>
    </row>
    <row r="2308" spans="1:5" ht="15" customHeight="1" x14ac:dyDescent="0.25">
      <c r="A2308" s="13" t="s">
        <v>2351</v>
      </c>
      <c r="B2308" s="13" t="s">
        <v>4686</v>
      </c>
      <c r="C2308" s="11" t="s">
        <v>6697</v>
      </c>
      <c r="D2308" s="11" t="s">
        <v>6892</v>
      </c>
      <c r="E2308" s="11" t="s">
        <v>7746</v>
      </c>
    </row>
    <row r="2309" spans="1:5" ht="15" customHeight="1" x14ac:dyDescent="0.25">
      <c r="A2309" s="13" t="s">
        <v>2352</v>
      </c>
      <c r="B2309" s="13" t="s">
        <v>4687</v>
      </c>
      <c r="C2309" s="11" t="s">
        <v>6698</v>
      </c>
      <c r="D2309" s="11" t="s">
        <v>7563</v>
      </c>
      <c r="E2309" s="11" t="s">
        <v>7746</v>
      </c>
    </row>
    <row r="2310" spans="1:5" ht="15" customHeight="1" x14ac:dyDescent="0.25">
      <c r="A2310" s="13" t="s">
        <v>2353</v>
      </c>
      <c r="B2310" s="13" t="s">
        <v>4688</v>
      </c>
      <c r="C2310" s="11" t="s">
        <v>6334</v>
      </c>
      <c r="D2310" s="11" t="s">
        <v>7090</v>
      </c>
      <c r="E2310" s="11" t="s">
        <v>7746</v>
      </c>
    </row>
    <row r="2311" spans="1:5" ht="15" customHeight="1" x14ac:dyDescent="0.25">
      <c r="A2311" s="13" t="s">
        <v>2354</v>
      </c>
      <c r="B2311" s="13" t="s">
        <v>4689</v>
      </c>
      <c r="C2311" s="11" t="s">
        <v>4847</v>
      </c>
      <c r="D2311" s="11" t="s">
        <v>6720</v>
      </c>
      <c r="E2311" s="11"/>
    </row>
    <row r="2312" spans="1:5" ht="15" customHeight="1" x14ac:dyDescent="0.25">
      <c r="A2312" s="13" t="s">
        <v>2355</v>
      </c>
      <c r="B2312" s="13" t="s">
        <v>4690</v>
      </c>
      <c r="C2312" s="11" t="s">
        <v>6699</v>
      </c>
      <c r="D2312" s="11" t="s">
        <v>7736</v>
      </c>
      <c r="E2312" s="11" t="s">
        <v>7746</v>
      </c>
    </row>
    <row r="2313" spans="1:5" ht="15" customHeight="1" x14ac:dyDescent="0.25">
      <c r="A2313" s="13" t="s">
        <v>2356</v>
      </c>
      <c r="B2313" s="13" t="s">
        <v>4691</v>
      </c>
      <c r="C2313" s="11" t="s">
        <v>6700</v>
      </c>
      <c r="D2313" s="11" t="s">
        <v>6770</v>
      </c>
      <c r="E2313" s="11" t="s">
        <v>7746</v>
      </c>
    </row>
    <row r="2314" spans="1:5" ht="15" customHeight="1" x14ac:dyDescent="0.25">
      <c r="A2314" s="13" t="s">
        <v>2357</v>
      </c>
      <c r="B2314" s="13" t="s">
        <v>4692</v>
      </c>
      <c r="C2314" s="11" t="s">
        <v>6701</v>
      </c>
      <c r="D2314" s="11" t="s">
        <v>6756</v>
      </c>
      <c r="E2314" s="11" t="s">
        <v>7746</v>
      </c>
    </row>
    <row r="2315" spans="1:5" ht="15" customHeight="1" x14ac:dyDescent="0.25">
      <c r="A2315" s="13" t="s">
        <v>2358</v>
      </c>
      <c r="B2315" s="13" t="s">
        <v>4693</v>
      </c>
      <c r="C2315" s="11" t="s">
        <v>6702</v>
      </c>
      <c r="D2315" s="11" t="s">
        <v>6870</v>
      </c>
      <c r="E2315" s="11" t="s">
        <v>7784</v>
      </c>
    </row>
    <row r="2316" spans="1:5" ht="15" customHeight="1" x14ac:dyDescent="0.25">
      <c r="A2316" s="13" t="s">
        <v>2359</v>
      </c>
      <c r="B2316" s="13" t="s">
        <v>4694</v>
      </c>
      <c r="C2316" s="11" t="s">
        <v>5525</v>
      </c>
      <c r="D2316" s="11" t="s">
        <v>7737</v>
      </c>
      <c r="E2316" s="11" t="s">
        <v>7746</v>
      </c>
    </row>
    <row r="2317" spans="1:5" ht="15" customHeight="1" x14ac:dyDescent="0.25">
      <c r="A2317" s="13" t="s">
        <v>2360</v>
      </c>
      <c r="B2317" s="13" t="s">
        <v>4695</v>
      </c>
      <c r="C2317" s="11" t="s">
        <v>5001</v>
      </c>
      <c r="D2317" s="11" t="s">
        <v>6738</v>
      </c>
      <c r="E2317" s="11" t="s">
        <v>7781</v>
      </c>
    </row>
    <row r="2318" spans="1:5" ht="15" customHeight="1" x14ac:dyDescent="0.25">
      <c r="A2318" s="13" t="s">
        <v>2361</v>
      </c>
      <c r="B2318" s="13" t="s">
        <v>4696</v>
      </c>
      <c r="C2318" s="11" t="s">
        <v>6703</v>
      </c>
      <c r="D2318" s="11" t="s">
        <v>7198</v>
      </c>
      <c r="E2318" s="11" t="s">
        <v>7746</v>
      </c>
    </row>
    <row r="2319" spans="1:5" ht="15" customHeight="1" x14ac:dyDescent="0.25">
      <c r="A2319" s="13" t="s">
        <v>2362</v>
      </c>
      <c r="B2319" s="13" t="s">
        <v>4697</v>
      </c>
      <c r="C2319" s="11" t="s">
        <v>6266</v>
      </c>
      <c r="D2319" s="11" t="s">
        <v>7738</v>
      </c>
      <c r="E2319" s="11" t="s">
        <v>7760</v>
      </c>
    </row>
    <row r="2320" spans="1:5" ht="15" customHeight="1" x14ac:dyDescent="0.25">
      <c r="A2320" s="13" t="s">
        <v>2363</v>
      </c>
      <c r="B2320" s="13" t="s">
        <v>4698</v>
      </c>
      <c r="C2320" s="11" t="s">
        <v>6704</v>
      </c>
      <c r="D2320" s="11" t="s">
        <v>7739</v>
      </c>
      <c r="E2320" s="11" t="s">
        <v>7752</v>
      </c>
    </row>
    <row r="2321" spans="1:5" ht="15" customHeight="1" x14ac:dyDescent="0.25">
      <c r="A2321" s="13" t="s">
        <v>2364</v>
      </c>
      <c r="B2321" s="13" t="s">
        <v>4699</v>
      </c>
      <c r="C2321" s="11" t="s">
        <v>6705</v>
      </c>
      <c r="D2321" s="11" t="s">
        <v>7740</v>
      </c>
      <c r="E2321" s="11" t="s">
        <v>7746</v>
      </c>
    </row>
    <row r="2322" spans="1:5" ht="15" customHeight="1" x14ac:dyDescent="0.25">
      <c r="A2322" s="13" t="s">
        <v>2365</v>
      </c>
      <c r="B2322" s="13" t="s">
        <v>4700</v>
      </c>
      <c r="C2322" s="11" t="s">
        <v>6706</v>
      </c>
      <c r="D2322" s="11" t="s">
        <v>6761</v>
      </c>
      <c r="E2322" s="11" t="s">
        <v>7746</v>
      </c>
    </row>
    <row r="2323" spans="1:5" ht="15" customHeight="1" x14ac:dyDescent="0.25">
      <c r="A2323" s="13" t="s">
        <v>2366</v>
      </c>
      <c r="B2323" s="13" t="s">
        <v>4701</v>
      </c>
      <c r="C2323" s="11" t="s">
        <v>6707</v>
      </c>
      <c r="D2323" s="11" t="s">
        <v>7556</v>
      </c>
      <c r="E2323" s="11"/>
    </row>
    <row r="2324" spans="1:5" ht="15" customHeight="1" x14ac:dyDescent="0.25">
      <c r="A2324" s="13" t="s">
        <v>2367</v>
      </c>
      <c r="B2324" s="13" t="s">
        <v>4702</v>
      </c>
      <c r="C2324" s="11" t="s">
        <v>6708</v>
      </c>
      <c r="D2324" s="11" t="s">
        <v>6720</v>
      </c>
      <c r="E2324" s="11" t="s">
        <v>7746</v>
      </c>
    </row>
    <row r="2325" spans="1:5" ht="15" customHeight="1" x14ac:dyDescent="0.25">
      <c r="A2325" s="13" t="s">
        <v>2368</v>
      </c>
      <c r="B2325" s="13" t="s">
        <v>4703</v>
      </c>
      <c r="C2325" s="11" t="s">
        <v>6709</v>
      </c>
      <c r="D2325" s="11" t="s">
        <v>7485</v>
      </c>
      <c r="E2325" s="11" t="s">
        <v>7771</v>
      </c>
    </row>
    <row r="2326" spans="1:5" ht="15" customHeight="1" x14ac:dyDescent="0.25">
      <c r="A2326" s="13" t="s">
        <v>2369</v>
      </c>
      <c r="B2326" s="13" t="s">
        <v>4704</v>
      </c>
      <c r="C2326" s="11" t="s">
        <v>5423</v>
      </c>
      <c r="D2326" s="11" t="s">
        <v>7741</v>
      </c>
      <c r="E2326" s="11" t="s">
        <v>7746</v>
      </c>
    </row>
    <row r="2327" spans="1:5" ht="15" customHeight="1" x14ac:dyDescent="0.25">
      <c r="A2327" s="13" t="s">
        <v>2370</v>
      </c>
      <c r="B2327" s="13" t="s">
        <v>4705</v>
      </c>
      <c r="C2327" s="11" t="s">
        <v>6710</v>
      </c>
      <c r="D2327" s="11" t="s">
        <v>7742</v>
      </c>
      <c r="E2327" s="11" t="s">
        <v>7746</v>
      </c>
    </row>
    <row r="2328" spans="1:5" ht="15" customHeight="1" x14ac:dyDescent="0.25">
      <c r="A2328" s="13" t="s">
        <v>2371</v>
      </c>
      <c r="B2328" s="13" t="s">
        <v>4706</v>
      </c>
      <c r="C2328" s="11" t="s">
        <v>5051</v>
      </c>
      <c r="D2328" s="11" t="s">
        <v>7067</v>
      </c>
      <c r="E2328" s="11" t="s">
        <v>7746</v>
      </c>
    </row>
    <row r="2329" spans="1:5" ht="15" customHeight="1" x14ac:dyDescent="0.25">
      <c r="A2329" s="13" t="s">
        <v>2372</v>
      </c>
      <c r="B2329" s="13" t="s">
        <v>4707</v>
      </c>
      <c r="C2329" s="11" t="s">
        <v>6711</v>
      </c>
      <c r="D2329" s="11" t="s">
        <v>6741</v>
      </c>
      <c r="E2329" s="11" t="s">
        <v>7746</v>
      </c>
    </row>
    <row r="2330" spans="1:5" ht="15" customHeight="1" x14ac:dyDescent="0.25">
      <c r="A2330" s="13" t="s">
        <v>2373</v>
      </c>
      <c r="B2330" s="13" t="s">
        <v>4708</v>
      </c>
      <c r="C2330" s="11" t="s">
        <v>6712</v>
      </c>
      <c r="D2330" s="11" t="s">
        <v>7493</v>
      </c>
      <c r="E2330" s="11" t="s">
        <v>7765</v>
      </c>
    </row>
    <row r="2331" spans="1:5" ht="15" customHeight="1" x14ac:dyDescent="0.25">
      <c r="A2331" s="13" t="s">
        <v>2374</v>
      </c>
      <c r="B2331" s="13" t="s">
        <v>4709</v>
      </c>
      <c r="C2331" s="11" t="s">
        <v>6713</v>
      </c>
      <c r="D2331" s="11" t="s">
        <v>7743</v>
      </c>
      <c r="E2331" s="11" t="s">
        <v>7746</v>
      </c>
    </row>
    <row r="2332" spans="1:5" ht="15" customHeight="1" x14ac:dyDescent="0.25">
      <c r="A2332" s="13" t="s">
        <v>2375</v>
      </c>
      <c r="B2332" s="13" t="s">
        <v>4710</v>
      </c>
      <c r="C2332" s="11" t="s">
        <v>6714</v>
      </c>
      <c r="D2332" s="11" t="s">
        <v>7010</v>
      </c>
      <c r="E2332" s="11" t="s">
        <v>7746</v>
      </c>
    </row>
    <row r="2333" spans="1:5" ht="15" customHeight="1" x14ac:dyDescent="0.25">
      <c r="A2333" s="13" t="s">
        <v>2376</v>
      </c>
      <c r="B2333" s="13" t="s">
        <v>4711</v>
      </c>
      <c r="C2333" s="11" t="s">
        <v>6715</v>
      </c>
      <c r="D2333" s="11" t="s">
        <v>7387</v>
      </c>
      <c r="E2333" s="11" t="s">
        <v>7841</v>
      </c>
    </row>
    <row r="2334" spans="1:5" ht="15" customHeight="1" x14ac:dyDescent="0.25">
      <c r="A2334" s="13" t="s">
        <v>2377</v>
      </c>
      <c r="B2334" s="13" t="s">
        <v>4712</v>
      </c>
      <c r="C2334" s="11" t="s">
        <v>6716</v>
      </c>
      <c r="D2334" s="11" t="s">
        <v>7233</v>
      </c>
      <c r="E2334" s="11" t="s">
        <v>7746</v>
      </c>
    </row>
    <row r="2335" spans="1:5" ht="15" customHeight="1" x14ac:dyDescent="0.25">
      <c r="A2335" s="13" t="s">
        <v>2378</v>
      </c>
      <c r="B2335" s="13" t="s">
        <v>4713</v>
      </c>
      <c r="C2335" s="11" t="s">
        <v>6717</v>
      </c>
      <c r="D2335" s="11" t="s">
        <v>6937</v>
      </c>
      <c r="E2335" s="11" t="s">
        <v>7775</v>
      </c>
    </row>
    <row r="2336" spans="1:5" ht="15" customHeight="1" x14ac:dyDescent="0.25">
      <c r="A2336" s="13" t="s">
        <v>2379</v>
      </c>
      <c r="B2336" s="13" t="s">
        <v>4714</v>
      </c>
      <c r="C2336" s="11" t="s">
        <v>6718</v>
      </c>
      <c r="D2336" s="11" t="s">
        <v>6852</v>
      </c>
      <c r="E2336" s="11" t="s">
        <v>7771</v>
      </c>
    </row>
  </sheetData>
  <phoneticPr fontId="17" type="noConversion"/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F6D4-C7D7-4866-91B8-2F4C358AC80B}">
  <dimension ref="A1:E21"/>
  <sheetViews>
    <sheetView workbookViewId="0">
      <selection activeCell="C25" sqref="C25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5" width="12" bestFit="1" customWidth="1"/>
    <col min="6" max="10" width="10" bestFit="1" customWidth="1"/>
    <col min="11" max="11" width="9" bestFit="1" customWidth="1"/>
    <col min="12" max="12" width="10" bestFit="1" customWidth="1"/>
    <col min="13" max="13" width="9" bestFit="1" customWidth="1"/>
    <col min="14" max="14" width="10" bestFit="1" customWidth="1"/>
    <col min="15" max="15" width="11" bestFit="1" customWidth="1"/>
    <col min="16" max="16" width="10" bestFit="1" customWidth="1"/>
    <col min="17" max="17" width="11" bestFit="1" customWidth="1"/>
    <col min="18" max="18" width="12" bestFit="1" customWidth="1"/>
  </cols>
  <sheetData>
    <row r="1" spans="1:5" x14ac:dyDescent="0.25">
      <c r="A1" s="9" t="s">
        <v>41</v>
      </c>
    </row>
    <row r="3" spans="1:5" x14ac:dyDescent="0.25">
      <c r="A3" s="33" t="s">
        <v>7910</v>
      </c>
      <c r="B3" s="33" t="s">
        <v>7912</v>
      </c>
    </row>
    <row r="4" spans="1:5" x14ac:dyDescent="0.25">
      <c r="A4" s="33" t="s">
        <v>7911</v>
      </c>
      <c r="B4" t="s">
        <v>7897</v>
      </c>
      <c r="C4" t="s">
        <v>7898</v>
      </c>
      <c r="D4" t="s">
        <v>7896</v>
      </c>
      <c r="E4" t="s">
        <v>7900</v>
      </c>
    </row>
    <row r="5" spans="1:5" x14ac:dyDescent="0.25">
      <c r="A5" s="34" t="s">
        <v>7868</v>
      </c>
      <c r="B5" s="35">
        <v>33081.373793103427</v>
      </c>
      <c r="C5" s="35">
        <v>18997.280691823889</v>
      </c>
      <c r="D5" s="35">
        <v>9250.3617857142908</v>
      </c>
      <c r="E5" s="35">
        <v>19466.24611498255</v>
      </c>
    </row>
    <row r="6" spans="1:5" x14ac:dyDescent="0.25">
      <c r="A6" s="34" t="s">
        <v>7867</v>
      </c>
      <c r="B6" s="35">
        <v>26111.457936507926</v>
      </c>
      <c r="C6" s="35">
        <v>10334.27932153393</v>
      </c>
      <c r="D6" s="35">
        <v>10179.941965317917</v>
      </c>
      <c r="E6" s="35">
        <v>12016.473913043488</v>
      </c>
    </row>
    <row r="7" spans="1:5" x14ac:dyDescent="0.25">
      <c r="A7" s="34" t="s">
        <v>7866</v>
      </c>
      <c r="B7" s="35">
        <v>31028.636376811595</v>
      </c>
      <c r="C7" s="35">
        <v>8439.2844000000059</v>
      </c>
      <c r="D7" s="35">
        <v>6890.7568235294129</v>
      </c>
      <c r="E7" s="35">
        <v>10549.081791530934</v>
      </c>
    </row>
    <row r="8" spans="1:5" x14ac:dyDescent="0.25">
      <c r="A8" s="34" t="s">
        <v>7876</v>
      </c>
      <c r="B8" s="35">
        <v>13891.86</v>
      </c>
      <c r="C8" s="35">
        <v>2395.17</v>
      </c>
      <c r="D8" s="35">
        <v>16950.485000000001</v>
      </c>
      <c r="E8" s="35">
        <v>13478.056923076925</v>
      </c>
    </row>
    <row r="9" spans="1:5" x14ac:dyDescent="0.25">
      <c r="A9" s="34" t="s">
        <v>7869</v>
      </c>
      <c r="B9" s="35">
        <v>21523.52</v>
      </c>
      <c r="C9" s="35">
        <v>15675.543333333329</v>
      </c>
      <c r="D9" s="35">
        <v>7570.7550000000001</v>
      </c>
      <c r="E9" s="35">
        <v>13948.609999999999</v>
      </c>
    </row>
    <row r="10" spans="1:5" x14ac:dyDescent="0.25">
      <c r="A10" s="34" t="s">
        <v>7871</v>
      </c>
      <c r="B10" s="35">
        <v>39868.616250000006</v>
      </c>
      <c r="C10" s="35">
        <v>16075.963333333331</v>
      </c>
      <c r="D10" s="35">
        <v>8133.0084090909113</v>
      </c>
      <c r="E10" s="35">
        <v>13589.263437499998</v>
      </c>
    </row>
    <row r="11" spans="1:5" x14ac:dyDescent="0.25">
      <c r="A11" s="34" t="s">
        <v>7878</v>
      </c>
      <c r="B11" s="35">
        <v>34070.595714285715</v>
      </c>
      <c r="C11" s="35">
        <v>11365.621874999999</v>
      </c>
      <c r="D11" s="35">
        <v>8667.3661538461529</v>
      </c>
      <c r="E11" s="35">
        <v>14806.107777777777</v>
      </c>
    </row>
    <row r="12" spans="1:5" x14ac:dyDescent="0.25">
      <c r="A12" s="34" t="s">
        <v>7872</v>
      </c>
      <c r="B12" s="35">
        <v>33475.82</v>
      </c>
      <c r="C12" s="35">
        <v>10139.553333333331</v>
      </c>
      <c r="D12" s="35">
        <v>12570.970000000001</v>
      </c>
      <c r="E12" s="35">
        <v>13272.786666666665</v>
      </c>
    </row>
    <row r="13" spans="1:5" x14ac:dyDescent="0.25">
      <c r="A13" s="34" t="s">
        <v>7870</v>
      </c>
      <c r="B13" s="35">
        <v>27621.609999999997</v>
      </c>
      <c r="C13" s="35">
        <v>8116.72</v>
      </c>
      <c r="D13" s="35">
        <v>12706.975999999999</v>
      </c>
      <c r="E13" s="35">
        <v>13633.143461538462</v>
      </c>
    </row>
    <row r="14" spans="1:5" x14ac:dyDescent="0.25">
      <c r="A14" s="34" t="s">
        <v>7879</v>
      </c>
      <c r="B14" s="35"/>
      <c r="C14" s="35">
        <v>6760.543333333334</v>
      </c>
      <c r="D14" s="35">
        <v>11716.453333333333</v>
      </c>
      <c r="E14" s="35">
        <v>9238.4983333333348</v>
      </c>
    </row>
    <row r="15" spans="1:5" x14ac:dyDescent="0.25">
      <c r="A15" s="34" t="s">
        <v>7877</v>
      </c>
      <c r="B15" s="35"/>
      <c r="C15" s="35">
        <v>7668.1787234042558</v>
      </c>
      <c r="D15" s="35">
        <v>11518.785652173914</v>
      </c>
      <c r="E15" s="35">
        <v>8933.3781428571419</v>
      </c>
    </row>
    <row r="16" spans="1:5" x14ac:dyDescent="0.25">
      <c r="A16" s="34" t="s">
        <v>7881</v>
      </c>
      <c r="B16" s="35"/>
      <c r="C16" s="35">
        <v>10102.026666666667</v>
      </c>
      <c r="D16" s="35">
        <v>11637.812000000002</v>
      </c>
      <c r="E16" s="35">
        <v>10650.521428571428</v>
      </c>
    </row>
    <row r="17" spans="1:5" x14ac:dyDescent="0.25">
      <c r="A17" s="34" t="s">
        <v>7875</v>
      </c>
      <c r="B17" s="35">
        <v>18261.7575</v>
      </c>
      <c r="C17" s="35">
        <v>13457.094583333337</v>
      </c>
      <c r="D17" s="35">
        <v>12785.637000000001</v>
      </c>
      <c r="E17" s="35">
        <v>13786.149210526319</v>
      </c>
    </row>
    <row r="18" spans="1:5" x14ac:dyDescent="0.25">
      <c r="A18" s="34" t="s">
        <v>7874</v>
      </c>
      <c r="B18" s="35">
        <v>32732.187142857143</v>
      </c>
      <c r="C18" s="35">
        <v>10174.345999999996</v>
      </c>
      <c r="D18" s="35">
        <v>13360.978888888887</v>
      </c>
      <c r="E18" s="35">
        <v>12865.149499999996</v>
      </c>
    </row>
    <row r="19" spans="1:5" x14ac:dyDescent="0.25">
      <c r="A19" s="34" t="s">
        <v>7873</v>
      </c>
      <c r="B19" s="35"/>
      <c r="C19" s="35">
        <v>6886.0368421052626</v>
      </c>
      <c r="D19" s="35">
        <v>10510.31380952381</v>
      </c>
      <c r="E19" s="35">
        <v>8788.7822500000002</v>
      </c>
    </row>
    <row r="20" spans="1:5" x14ac:dyDescent="0.25">
      <c r="A20" s="34" t="s">
        <v>7880</v>
      </c>
      <c r="B20" s="35">
        <v>18709.798000000003</v>
      </c>
      <c r="C20" s="35">
        <v>11919.607857142853</v>
      </c>
      <c r="D20" s="35">
        <v>12296.779729729731</v>
      </c>
      <c r="E20" s="35">
        <v>12489.921071428576</v>
      </c>
    </row>
    <row r="21" spans="1:5" x14ac:dyDescent="0.25">
      <c r="A21" s="34" t="s">
        <v>7900</v>
      </c>
      <c r="B21" s="35">
        <v>30129.198585526312</v>
      </c>
      <c r="C21" s="35">
        <v>11865.268766816152</v>
      </c>
      <c r="D21" s="35">
        <v>9462.2693073593018</v>
      </c>
      <c r="E21" s="35">
        <v>13529.918034261231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D92C-9196-4E98-9BEE-17AE4A4AD3D6}">
  <dimension ref="A1:H52"/>
  <sheetViews>
    <sheetView workbookViewId="0">
      <selection activeCell="G19" sqref="G19"/>
    </sheetView>
  </sheetViews>
  <sheetFormatPr defaultRowHeight="15" x14ac:dyDescent="0.25"/>
  <cols>
    <col min="1" max="1" width="13.140625" bestFit="1" customWidth="1"/>
    <col min="2" max="2" width="17" bestFit="1" customWidth="1"/>
    <col min="3" max="3" width="14.7109375" bestFit="1" customWidth="1"/>
    <col min="4" max="4" width="6" bestFit="1" customWidth="1"/>
    <col min="5" max="5" width="12.7109375" customWidth="1"/>
    <col min="6" max="6" width="11.140625" customWidth="1"/>
    <col min="7" max="7" width="13" customWidth="1"/>
    <col min="8" max="8" width="10" customWidth="1"/>
    <col min="9" max="39" width="6" bestFit="1" customWidth="1"/>
    <col min="40" max="40" width="5" bestFit="1" customWidth="1"/>
    <col min="41" max="43" width="6" bestFit="1" customWidth="1"/>
    <col min="44" max="44" width="5" bestFit="1" customWidth="1"/>
    <col min="45" max="54" width="6" bestFit="1" customWidth="1"/>
    <col min="55" max="55" width="5" bestFit="1" customWidth="1"/>
    <col min="56" max="66" width="6" bestFit="1" customWidth="1"/>
    <col min="67" max="67" width="5" bestFit="1" customWidth="1"/>
    <col min="68" max="68" width="6" bestFit="1" customWidth="1"/>
    <col min="69" max="69" width="7" bestFit="1" customWidth="1"/>
    <col min="70" max="83" width="6" bestFit="1" customWidth="1"/>
    <col min="84" max="84" width="7" bestFit="1" customWidth="1"/>
    <col min="85" max="85" width="5" bestFit="1" customWidth="1"/>
    <col min="86" max="91" width="6" bestFit="1" customWidth="1"/>
    <col min="92" max="92" width="7" bestFit="1" customWidth="1"/>
    <col min="93" max="93" width="5" bestFit="1" customWidth="1"/>
    <col min="94" max="97" width="6" bestFit="1" customWidth="1"/>
    <col min="98" max="98" width="5" bestFit="1" customWidth="1"/>
    <col min="99" max="101" width="6" bestFit="1" customWidth="1"/>
    <col min="102" max="102" width="5" bestFit="1" customWidth="1"/>
    <col min="103" max="108" width="6" bestFit="1" customWidth="1"/>
    <col min="109" max="109" width="7" bestFit="1" customWidth="1"/>
    <col min="110" max="110" width="6" bestFit="1" customWidth="1"/>
    <col min="111" max="111" width="5" bestFit="1" customWidth="1"/>
    <col min="112" max="115" width="6" bestFit="1" customWidth="1"/>
    <col min="116" max="116" width="7" bestFit="1" customWidth="1"/>
    <col min="117" max="120" width="6" bestFit="1" customWidth="1"/>
    <col min="121" max="121" width="5" bestFit="1" customWidth="1"/>
    <col min="122" max="122" width="6" bestFit="1" customWidth="1"/>
    <col min="123" max="123" width="5" bestFit="1" customWidth="1"/>
    <col min="124" max="129" width="6" bestFit="1" customWidth="1"/>
    <col min="130" max="130" width="5" bestFit="1" customWidth="1"/>
    <col min="131" max="131" width="6" bestFit="1" customWidth="1"/>
    <col min="132" max="132" width="7" bestFit="1" customWidth="1"/>
    <col min="133" max="141" width="6" bestFit="1" customWidth="1"/>
    <col min="142" max="142" width="5" bestFit="1" customWidth="1"/>
    <col min="143" max="146" width="6" bestFit="1" customWidth="1"/>
    <col min="147" max="147" width="7" bestFit="1" customWidth="1"/>
    <col min="148" max="157" width="6" bestFit="1" customWidth="1"/>
    <col min="158" max="158" width="7" bestFit="1" customWidth="1"/>
    <col min="159" max="162" width="6" bestFit="1" customWidth="1"/>
    <col min="163" max="163" width="5" bestFit="1" customWidth="1"/>
    <col min="164" max="167" width="6" bestFit="1" customWidth="1"/>
    <col min="168" max="168" width="7" bestFit="1" customWidth="1"/>
    <col min="169" max="185" width="6" bestFit="1" customWidth="1"/>
    <col min="186" max="186" width="7" bestFit="1" customWidth="1"/>
    <col min="187" max="193" width="6" bestFit="1" customWidth="1"/>
    <col min="194" max="194" width="5" bestFit="1" customWidth="1"/>
    <col min="195" max="197" width="6" bestFit="1" customWidth="1"/>
    <col min="198" max="198" width="7" bestFit="1" customWidth="1"/>
    <col min="199" max="201" width="6" bestFit="1" customWidth="1"/>
    <col min="202" max="202" width="7" bestFit="1" customWidth="1"/>
    <col min="203" max="207" width="6" bestFit="1" customWidth="1"/>
    <col min="208" max="208" width="7" bestFit="1" customWidth="1"/>
    <col min="209" max="209" width="6" bestFit="1" customWidth="1"/>
    <col min="210" max="210" width="5" bestFit="1" customWidth="1"/>
    <col min="211" max="212" width="6" bestFit="1" customWidth="1"/>
    <col min="213" max="213" width="5" bestFit="1" customWidth="1"/>
    <col min="214" max="214" width="7" bestFit="1" customWidth="1"/>
    <col min="215" max="225" width="6" bestFit="1" customWidth="1"/>
    <col min="226" max="226" width="7" bestFit="1" customWidth="1"/>
    <col min="227" max="228" width="6" bestFit="1" customWidth="1"/>
    <col min="229" max="229" width="5" bestFit="1" customWidth="1"/>
    <col min="230" max="234" width="6" bestFit="1" customWidth="1"/>
    <col min="235" max="235" width="5" bestFit="1" customWidth="1"/>
    <col min="236" max="256" width="6" bestFit="1" customWidth="1"/>
    <col min="257" max="257" width="7" bestFit="1" customWidth="1"/>
    <col min="258" max="260" width="6" bestFit="1" customWidth="1"/>
    <col min="261" max="261" width="5" bestFit="1" customWidth="1"/>
    <col min="262" max="262" width="6" bestFit="1" customWidth="1"/>
    <col min="263" max="263" width="7" bestFit="1" customWidth="1"/>
    <col min="264" max="266" width="6" bestFit="1" customWidth="1"/>
    <col min="267" max="267" width="5" bestFit="1" customWidth="1"/>
    <col min="268" max="268" width="7" bestFit="1" customWidth="1"/>
    <col min="269" max="278" width="6" bestFit="1" customWidth="1"/>
    <col min="279" max="279" width="7" bestFit="1" customWidth="1"/>
    <col min="280" max="281" width="6" bestFit="1" customWidth="1"/>
    <col min="282" max="282" width="4" bestFit="1" customWidth="1"/>
    <col min="283" max="286" width="6" bestFit="1" customWidth="1"/>
    <col min="287" max="287" width="5" bestFit="1" customWidth="1"/>
    <col min="288" max="288" width="6" bestFit="1" customWidth="1"/>
    <col min="289" max="289" width="7" bestFit="1" customWidth="1"/>
    <col min="290" max="290" width="6" bestFit="1" customWidth="1"/>
    <col min="291" max="291" width="5" bestFit="1" customWidth="1"/>
    <col min="292" max="294" width="6" bestFit="1" customWidth="1"/>
    <col min="295" max="295" width="5" bestFit="1" customWidth="1"/>
    <col min="296" max="303" width="6" bestFit="1" customWidth="1"/>
    <col min="304" max="304" width="7" bestFit="1" customWidth="1"/>
    <col min="305" max="312" width="6" bestFit="1" customWidth="1"/>
    <col min="313" max="313" width="7" bestFit="1" customWidth="1"/>
    <col min="314" max="320" width="6" bestFit="1" customWidth="1"/>
    <col min="321" max="321" width="7" bestFit="1" customWidth="1"/>
    <col min="322" max="328" width="6" bestFit="1" customWidth="1"/>
    <col min="329" max="329" width="7" bestFit="1" customWidth="1"/>
    <col min="330" max="330" width="5" bestFit="1" customWidth="1"/>
    <col min="331" max="334" width="6" bestFit="1" customWidth="1"/>
    <col min="335" max="335" width="5" bestFit="1" customWidth="1"/>
    <col min="336" max="337" width="6" bestFit="1" customWidth="1"/>
    <col min="338" max="338" width="7" bestFit="1" customWidth="1"/>
    <col min="339" max="339" width="5" bestFit="1" customWidth="1"/>
    <col min="340" max="346" width="6" bestFit="1" customWidth="1"/>
    <col min="347" max="347" width="7" bestFit="1" customWidth="1"/>
    <col min="348" max="354" width="6" bestFit="1" customWidth="1"/>
    <col min="355" max="355" width="7" bestFit="1" customWidth="1"/>
    <col min="356" max="360" width="6" bestFit="1" customWidth="1"/>
    <col min="361" max="361" width="5" bestFit="1" customWidth="1"/>
    <col min="362" max="363" width="6" bestFit="1" customWidth="1"/>
    <col min="364" max="364" width="7" bestFit="1" customWidth="1"/>
    <col min="365" max="371" width="6" bestFit="1" customWidth="1"/>
    <col min="372" max="372" width="5" bestFit="1" customWidth="1"/>
    <col min="373" max="374" width="6" bestFit="1" customWidth="1"/>
    <col min="375" max="375" width="7" bestFit="1" customWidth="1"/>
    <col min="376" max="380" width="6" bestFit="1" customWidth="1"/>
    <col min="381" max="381" width="5" bestFit="1" customWidth="1"/>
    <col min="382" max="382" width="7" bestFit="1" customWidth="1"/>
    <col min="383" max="392" width="6" bestFit="1" customWidth="1"/>
    <col min="393" max="393" width="5" bestFit="1" customWidth="1"/>
    <col min="394" max="394" width="7" bestFit="1" customWidth="1"/>
    <col min="395" max="404" width="6" bestFit="1" customWidth="1"/>
    <col min="405" max="405" width="7" bestFit="1" customWidth="1"/>
    <col min="406" max="411" width="6" bestFit="1" customWidth="1"/>
    <col min="412" max="412" width="7" bestFit="1" customWidth="1"/>
    <col min="413" max="418" width="6" bestFit="1" customWidth="1"/>
    <col min="419" max="419" width="7" bestFit="1" customWidth="1"/>
    <col min="420" max="424" width="6" bestFit="1" customWidth="1"/>
    <col min="425" max="425" width="5" bestFit="1" customWidth="1"/>
    <col min="426" max="428" width="6" bestFit="1" customWidth="1"/>
    <col min="429" max="429" width="7" bestFit="1" customWidth="1"/>
    <col min="430" max="430" width="6" bestFit="1" customWidth="1"/>
    <col min="431" max="431" width="5" bestFit="1" customWidth="1"/>
    <col min="432" max="435" width="6" bestFit="1" customWidth="1"/>
    <col min="436" max="436" width="7" bestFit="1" customWidth="1"/>
    <col min="437" max="444" width="6" bestFit="1" customWidth="1"/>
    <col min="445" max="445" width="7" bestFit="1" customWidth="1"/>
    <col min="446" max="451" width="6" bestFit="1" customWidth="1"/>
    <col min="452" max="452" width="5" bestFit="1" customWidth="1"/>
    <col min="453" max="455" width="6" bestFit="1" customWidth="1"/>
    <col min="456" max="456" width="7" bestFit="1" customWidth="1"/>
    <col min="457" max="466" width="6" bestFit="1" customWidth="1"/>
    <col min="467" max="467" width="7" bestFit="1" customWidth="1"/>
    <col min="468" max="472" width="6" bestFit="1" customWidth="1"/>
    <col min="473" max="473" width="7" bestFit="1" customWidth="1"/>
    <col min="474" max="480" width="6" bestFit="1" customWidth="1"/>
    <col min="481" max="481" width="7" bestFit="1" customWidth="1"/>
    <col min="482" max="488" width="6" bestFit="1" customWidth="1"/>
    <col min="489" max="489" width="7" bestFit="1" customWidth="1"/>
    <col min="490" max="494" width="6" bestFit="1" customWidth="1"/>
    <col min="495" max="495" width="7" bestFit="1" customWidth="1"/>
    <col min="496" max="503" width="6" bestFit="1" customWidth="1"/>
    <col min="504" max="504" width="7" bestFit="1" customWidth="1"/>
    <col min="505" max="505" width="5" bestFit="1" customWidth="1"/>
    <col min="506" max="507" width="6" bestFit="1" customWidth="1"/>
    <col min="508" max="508" width="5" bestFit="1" customWidth="1"/>
    <col min="509" max="510" width="6" bestFit="1" customWidth="1"/>
    <col min="511" max="511" width="7" bestFit="1" customWidth="1"/>
    <col min="512" max="517" width="6" bestFit="1" customWidth="1"/>
    <col min="518" max="518" width="7" bestFit="1" customWidth="1"/>
    <col min="519" max="525" width="6" bestFit="1" customWidth="1"/>
    <col min="526" max="526" width="7" bestFit="1" customWidth="1"/>
    <col min="527" max="531" width="6" bestFit="1" customWidth="1"/>
    <col min="532" max="532" width="7" bestFit="1" customWidth="1"/>
    <col min="533" max="537" width="6" bestFit="1" customWidth="1"/>
    <col min="538" max="538" width="5" bestFit="1" customWidth="1"/>
    <col min="539" max="540" width="6" bestFit="1" customWidth="1"/>
    <col min="541" max="541" width="7" bestFit="1" customWidth="1"/>
    <col min="542" max="542" width="5" bestFit="1" customWidth="1"/>
    <col min="543" max="547" width="6" bestFit="1" customWidth="1"/>
    <col min="548" max="548" width="7" bestFit="1" customWidth="1"/>
    <col min="549" max="554" width="6" bestFit="1" customWidth="1"/>
    <col min="555" max="555" width="5" bestFit="1" customWidth="1"/>
    <col min="556" max="556" width="7" bestFit="1" customWidth="1"/>
    <col min="557" max="559" width="6" bestFit="1" customWidth="1"/>
    <col min="560" max="560" width="5" bestFit="1" customWidth="1"/>
    <col min="561" max="564" width="6" bestFit="1" customWidth="1"/>
    <col min="565" max="565" width="7" bestFit="1" customWidth="1"/>
    <col min="566" max="571" width="6" bestFit="1" customWidth="1"/>
    <col min="572" max="572" width="7" bestFit="1" customWidth="1"/>
    <col min="573" max="579" width="6" bestFit="1" customWidth="1"/>
    <col min="580" max="580" width="7" bestFit="1" customWidth="1"/>
    <col min="581" max="586" width="6" bestFit="1" customWidth="1"/>
    <col min="587" max="587" width="7" bestFit="1" customWidth="1"/>
    <col min="588" max="588" width="6" bestFit="1" customWidth="1"/>
    <col min="589" max="589" width="5" bestFit="1" customWidth="1"/>
    <col min="590" max="594" width="6" bestFit="1" customWidth="1"/>
    <col min="595" max="595" width="7" bestFit="1" customWidth="1"/>
    <col min="596" max="596" width="6" bestFit="1" customWidth="1"/>
    <col min="597" max="597" width="5" bestFit="1" customWidth="1"/>
    <col min="598" max="601" width="6" bestFit="1" customWidth="1"/>
    <col min="602" max="602" width="7" bestFit="1" customWidth="1"/>
    <col min="603" max="604" width="6" bestFit="1" customWidth="1"/>
    <col min="605" max="605" width="5" bestFit="1" customWidth="1"/>
    <col min="606" max="608" width="6" bestFit="1" customWidth="1"/>
    <col min="609" max="609" width="5" bestFit="1" customWidth="1"/>
    <col min="610" max="610" width="6" bestFit="1" customWidth="1"/>
    <col min="611" max="611" width="7" bestFit="1" customWidth="1"/>
    <col min="612" max="618" width="6" bestFit="1" customWidth="1"/>
    <col min="619" max="619" width="7" bestFit="1" customWidth="1"/>
    <col min="620" max="628" width="6" bestFit="1" customWidth="1"/>
    <col min="629" max="629" width="7" bestFit="1" customWidth="1"/>
    <col min="630" max="635" width="6" bestFit="1" customWidth="1"/>
    <col min="636" max="636" width="5" bestFit="1" customWidth="1"/>
    <col min="637" max="637" width="6" bestFit="1" customWidth="1"/>
    <col min="638" max="638" width="7" bestFit="1" customWidth="1"/>
    <col min="639" max="648" width="6" bestFit="1" customWidth="1"/>
    <col min="649" max="649" width="7" bestFit="1" customWidth="1"/>
    <col min="650" max="653" width="6" bestFit="1" customWidth="1"/>
    <col min="654" max="654" width="7" bestFit="1" customWidth="1"/>
    <col min="655" max="663" width="6" bestFit="1" customWidth="1"/>
    <col min="664" max="664" width="7" bestFit="1" customWidth="1"/>
    <col min="665" max="672" width="6" bestFit="1" customWidth="1"/>
    <col min="673" max="673" width="7" bestFit="1" customWidth="1"/>
    <col min="674" max="679" width="6" bestFit="1" customWidth="1"/>
    <col min="680" max="680" width="7" bestFit="1" customWidth="1"/>
    <col min="681" max="681" width="6" bestFit="1" customWidth="1"/>
    <col min="682" max="682" width="5" bestFit="1" customWidth="1"/>
    <col min="683" max="689" width="6" bestFit="1" customWidth="1"/>
    <col min="690" max="690" width="7" bestFit="1" customWidth="1"/>
    <col min="691" max="698" width="6" bestFit="1" customWidth="1"/>
    <col min="699" max="699" width="7" bestFit="1" customWidth="1"/>
    <col min="700" max="706" width="6" bestFit="1" customWidth="1"/>
    <col min="707" max="707" width="7" bestFit="1" customWidth="1"/>
    <col min="708" max="714" width="6" bestFit="1" customWidth="1"/>
    <col min="715" max="715" width="5" bestFit="1" customWidth="1"/>
    <col min="716" max="716" width="7" bestFit="1" customWidth="1"/>
    <col min="717" max="722" width="6" bestFit="1" customWidth="1"/>
    <col min="723" max="723" width="5" bestFit="1" customWidth="1"/>
    <col min="724" max="724" width="6" bestFit="1" customWidth="1"/>
    <col min="725" max="725" width="7" bestFit="1" customWidth="1"/>
    <col min="726" max="727" width="6" bestFit="1" customWidth="1"/>
    <col min="728" max="728" width="5" bestFit="1" customWidth="1"/>
    <col min="729" max="733" width="6" bestFit="1" customWidth="1"/>
    <col min="734" max="734" width="7" bestFit="1" customWidth="1"/>
    <col min="735" max="738" width="6" bestFit="1" customWidth="1"/>
    <col min="739" max="739" width="7" bestFit="1" customWidth="1"/>
    <col min="740" max="740" width="5" bestFit="1" customWidth="1"/>
    <col min="741" max="742" width="6" bestFit="1" customWidth="1"/>
    <col min="743" max="743" width="5" bestFit="1" customWidth="1"/>
    <col min="744" max="746" width="6" bestFit="1" customWidth="1"/>
    <col min="747" max="747" width="7" bestFit="1" customWidth="1"/>
    <col min="748" max="752" width="6" bestFit="1" customWidth="1"/>
    <col min="753" max="753" width="5" bestFit="1" customWidth="1"/>
    <col min="754" max="755" width="6" bestFit="1" customWidth="1"/>
    <col min="756" max="756" width="7" bestFit="1" customWidth="1"/>
    <col min="757" max="760" width="6" bestFit="1" customWidth="1"/>
    <col min="761" max="761" width="7" bestFit="1" customWidth="1"/>
    <col min="762" max="765" width="6" bestFit="1" customWidth="1"/>
    <col min="766" max="766" width="5" bestFit="1" customWidth="1"/>
    <col min="767" max="768" width="6" bestFit="1" customWidth="1"/>
    <col min="769" max="769" width="7" bestFit="1" customWidth="1"/>
    <col min="770" max="770" width="6" bestFit="1" customWidth="1"/>
    <col min="771" max="771" width="5" bestFit="1" customWidth="1"/>
    <col min="772" max="776" width="6" bestFit="1" customWidth="1"/>
    <col min="777" max="777" width="7" bestFit="1" customWidth="1"/>
    <col min="778" max="782" width="6" bestFit="1" customWidth="1"/>
    <col min="783" max="783" width="5" bestFit="1" customWidth="1"/>
    <col min="784" max="784" width="7" bestFit="1" customWidth="1"/>
    <col min="785" max="791" width="6" bestFit="1" customWidth="1"/>
    <col min="792" max="792" width="5" bestFit="1" customWidth="1"/>
    <col min="793" max="794" width="6" bestFit="1" customWidth="1"/>
    <col min="795" max="795" width="7" bestFit="1" customWidth="1"/>
    <col min="796" max="796" width="6" bestFit="1" customWidth="1"/>
    <col min="797" max="797" width="5" bestFit="1" customWidth="1"/>
    <col min="798" max="800" width="6" bestFit="1" customWidth="1"/>
    <col min="801" max="801" width="7" bestFit="1" customWidth="1"/>
    <col min="802" max="809" width="6" bestFit="1" customWidth="1"/>
    <col min="810" max="810" width="7" bestFit="1" customWidth="1"/>
    <col min="811" max="815" width="6" bestFit="1" customWidth="1"/>
    <col min="816" max="816" width="7" bestFit="1" customWidth="1"/>
    <col min="817" max="825" width="6" bestFit="1" customWidth="1"/>
    <col min="826" max="826" width="7" bestFit="1" customWidth="1"/>
    <col min="827" max="833" width="6" bestFit="1" customWidth="1"/>
    <col min="834" max="834" width="7" bestFit="1" customWidth="1"/>
    <col min="835" max="843" width="6" bestFit="1" customWidth="1"/>
    <col min="844" max="844" width="7" bestFit="1" customWidth="1"/>
    <col min="845" max="845" width="6" bestFit="1" customWidth="1"/>
    <col min="846" max="846" width="5" bestFit="1" customWidth="1"/>
    <col min="847" max="848" width="6" bestFit="1" customWidth="1"/>
    <col min="849" max="849" width="5" bestFit="1" customWidth="1"/>
    <col min="850" max="851" width="6" bestFit="1" customWidth="1"/>
    <col min="852" max="852" width="5" bestFit="1" customWidth="1"/>
    <col min="853" max="854" width="6" bestFit="1" customWidth="1"/>
    <col min="855" max="855" width="7" bestFit="1" customWidth="1"/>
    <col min="856" max="861" width="6" bestFit="1" customWidth="1"/>
    <col min="862" max="862" width="5" bestFit="1" customWidth="1"/>
    <col min="863" max="865" width="6" bestFit="1" customWidth="1"/>
    <col min="866" max="866" width="7" bestFit="1" customWidth="1"/>
    <col min="867" max="872" width="6" bestFit="1" customWidth="1"/>
    <col min="873" max="873" width="5" bestFit="1" customWidth="1"/>
    <col min="874" max="875" width="6" bestFit="1" customWidth="1"/>
    <col min="876" max="876" width="7" bestFit="1" customWidth="1"/>
    <col min="877" max="878" width="6" bestFit="1" customWidth="1"/>
    <col min="879" max="879" width="5" bestFit="1" customWidth="1"/>
    <col min="880" max="884" width="6" bestFit="1" customWidth="1"/>
    <col min="885" max="885" width="7" bestFit="1" customWidth="1"/>
    <col min="886" max="887" width="6" bestFit="1" customWidth="1"/>
    <col min="888" max="888" width="5" bestFit="1" customWidth="1"/>
    <col min="889" max="893" width="6" bestFit="1" customWidth="1"/>
    <col min="894" max="894" width="7" bestFit="1" customWidth="1"/>
    <col min="895" max="902" width="6" bestFit="1" customWidth="1"/>
    <col min="903" max="903" width="7" bestFit="1" customWidth="1"/>
    <col min="904" max="908" width="6" bestFit="1" customWidth="1"/>
    <col min="909" max="909" width="7" bestFit="1" customWidth="1"/>
    <col min="910" max="910" width="5" bestFit="1" customWidth="1"/>
    <col min="911" max="915" width="6" bestFit="1" customWidth="1"/>
    <col min="916" max="916" width="7" bestFit="1" customWidth="1"/>
    <col min="917" max="917" width="5" bestFit="1" customWidth="1"/>
    <col min="918" max="922" width="6" bestFit="1" customWidth="1"/>
    <col min="923" max="923" width="5" bestFit="1" customWidth="1"/>
    <col min="924" max="924" width="6" bestFit="1" customWidth="1"/>
    <col min="925" max="925" width="7" bestFit="1" customWidth="1"/>
    <col min="926" max="929" width="6" bestFit="1" customWidth="1"/>
    <col min="930" max="930" width="7" bestFit="1" customWidth="1"/>
    <col min="931" max="938" width="6" bestFit="1" customWidth="1"/>
    <col min="939" max="939" width="7" bestFit="1" customWidth="1"/>
    <col min="940" max="945" width="6" bestFit="1" customWidth="1"/>
    <col min="946" max="946" width="5" bestFit="1" customWidth="1"/>
    <col min="947" max="947" width="7" bestFit="1" customWidth="1"/>
    <col min="948" max="952" width="6" bestFit="1" customWidth="1"/>
    <col min="953" max="953" width="7" bestFit="1" customWidth="1"/>
    <col min="954" max="958" width="6" bestFit="1" customWidth="1"/>
    <col min="959" max="959" width="7" bestFit="1" customWidth="1"/>
    <col min="960" max="962" width="6" bestFit="1" customWidth="1"/>
    <col min="963" max="963" width="5" bestFit="1" customWidth="1"/>
    <col min="964" max="967" width="6" bestFit="1" customWidth="1"/>
    <col min="968" max="968" width="7" bestFit="1" customWidth="1"/>
    <col min="969" max="974" width="6" bestFit="1" customWidth="1"/>
    <col min="975" max="975" width="7" bestFit="1" customWidth="1"/>
    <col min="976" max="980" width="6" bestFit="1" customWidth="1"/>
    <col min="981" max="981" width="7" bestFit="1" customWidth="1"/>
    <col min="982" max="982" width="5" bestFit="1" customWidth="1"/>
    <col min="983" max="988" width="6" bestFit="1" customWidth="1"/>
    <col min="989" max="989" width="7" bestFit="1" customWidth="1"/>
    <col min="990" max="995" width="6" bestFit="1" customWidth="1"/>
    <col min="996" max="996" width="5" bestFit="1" customWidth="1"/>
    <col min="997" max="1001" width="6" bestFit="1" customWidth="1"/>
    <col min="1002" max="1002" width="4" bestFit="1" customWidth="1"/>
    <col min="1003" max="1005" width="6" bestFit="1" customWidth="1"/>
    <col min="1006" max="1006" width="5" bestFit="1" customWidth="1"/>
    <col min="1007" max="1020" width="6" bestFit="1" customWidth="1"/>
    <col min="1021" max="1021" width="5" bestFit="1" customWidth="1"/>
    <col min="1022" max="1022" width="6" bestFit="1" customWidth="1"/>
    <col min="1023" max="1023" width="7" bestFit="1" customWidth="1"/>
    <col min="1024" max="1029" width="6" bestFit="1" customWidth="1"/>
    <col min="1030" max="1030" width="7" bestFit="1" customWidth="1"/>
    <col min="1031" max="1038" width="6" bestFit="1" customWidth="1"/>
    <col min="1039" max="1039" width="7" bestFit="1" customWidth="1"/>
    <col min="1040" max="1047" width="6" bestFit="1" customWidth="1"/>
    <col min="1048" max="1048" width="7" bestFit="1" customWidth="1"/>
    <col min="1049" max="1051" width="6" bestFit="1" customWidth="1"/>
    <col min="1052" max="1052" width="7" bestFit="1" customWidth="1"/>
    <col min="1053" max="1055" width="6" bestFit="1" customWidth="1"/>
    <col min="1056" max="1056" width="5" bestFit="1" customWidth="1"/>
    <col min="1057" max="1058" width="6" bestFit="1" customWidth="1"/>
    <col min="1059" max="1059" width="7" bestFit="1" customWidth="1"/>
    <col min="1060" max="1063" width="6" bestFit="1" customWidth="1"/>
    <col min="1064" max="1064" width="5" bestFit="1" customWidth="1"/>
    <col min="1065" max="1065" width="7" bestFit="1" customWidth="1"/>
    <col min="1066" max="1074" width="6" bestFit="1" customWidth="1"/>
    <col min="1075" max="1075" width="7" bestFit="1" customWidth="1"/>
    <col min="1076" max="1077" width="6" bestFit="1" customWidth="1"/>
    <col min="1078" max="1078" width="5" bestFit="1" customWidth="1"/>
    <col min="1079" max="1081" width="6" bestFit="1" customWidth="1"/>
    <col min="1082" max="1082" width="5" bestFit="1" customWidth="1"/>
    <col min="1083" max="1085" width="6" bestFit="1" customWidth="1"/>
    <col min="1086" max="1086" width="5" bestFit="1" customWidth="1"/>
    <col min="1087" max="1087" width="7" bestFit="1" customWidth="1"/>
    <col min="1088" max="1100" width="6" bestFit="1" customWidth="1"/>
    <col min="1101" max="1101" width="7" bestFit="1" customWidth="1"/>
    <col min="1102" max="1102" width="5" bestFit="1" customWidth="1"/>
    <col min="1103" max="1109" width="6" bestFit="1" customWidth="1"/>
    <col min="1110" max="1110" width="5" bestFit="1" customWidth="1"/>
    <col min="1111" max="1111" width="6" bestFit="1" customWidth="1"/>
    <col min="1112" max="1112" width="5" bestFit="1" customWidth="1"/>
    <col min="1113" max="1114" width="6" bestFit="1" customWidth="1"/>
    <col min="1115" max="1115" width="7" bestFit="1" customWidth="1"/>
    <col min="1116" max="1145" width="6" bestFit="1" customWidth="1"/>
    <col min="1146" max="1146" width="5" bestFit="1" customWidth="1"/>
    <col min="1147" max="1148" width="6" bestFit="1" customWidth="1"/>
    <col min="1149" max="1149" width="5" bestFit="1" customWidth="1"/>
    <col min="1150" max="1151" width="6" bestFit="1" customWidth="1"/>
    <col min="1152" max="1152" width="5" bestFit="1" customWidth="1"/>
    <col min="1153" max="1157" width="6" bestFit="1" customWidth="1"/>
    <col min="1158" max="1158" width="5" bestFit="1" customWidth="1"/>
    <col min="1159" max="1159" width="6" bestFit="1" customWidth="1"/>
    <col min="1160" max="1160" width="5" bestFit="1" customWidth="1"/>
    <col min="1161" max="1171" width="6" bestFit="1" customWidth="1"/>
    <col min="1172" max="1172" width="5" bestFit="1" customWidth="1"/>
    <col min="1173" max="1173" width="7" bestFit="1" customWidth="1"/>
    <col min="1174" max="1179" width="6" bestFit="1" customWidth="1"/>
    <col min="1180" max="1180" width="5" bestFit="1" customWidth="1"/>
    <col min="1181" max="1186" width="6" bestFit="1" customWidth="1"/>
    <col min="1187" max="1187" width="5" bestFit="1" customWidth="1"/>
    <col min="1188" max="1195" width="6" bestFit="1" customWidth="1"/>
    <col min="1196" max="1196" width="5" bestFit="1" customWidth="1"/>
    <col min="1197" max="1203" width="6" bestFit="1" customWidth="1"/>
    <col min="1204" max="1204" width="5" bestFit="1" customWidth="1"/>
    <col min="1205" max="1225" width="6" bestFit="1" customWidth="1"/>
    <col min="1226" max="1226" width="5" bestFit="1" customWidth="1"/>
    <col min="1227" max="1231" width="6" bestFit="1" customWidth="1"/>
    <col min="1232" max="1232" width="5" bestFit="1" customWidth="1"/>
    <col min="1233" max="1237" width="6" bestFit="1" customWidth="1"/>
    <col min="1238" max="1238" width="5" bestFit="1" customWidth="1"/>
    <col min="1239" max="1243" width="6" bestFit="1" customWidth="1"/>
    <col min="1244" max="1244" width="5" bestFit="1" customWidth="1"/>
    <col min="1245" max="1245" width="6" bestFit="1" customWidth="1"/>
    <col min="1246" max="1246" width="5" bestFit="1" customWidth="1"/>
    <col min="1247" max="1257" width="6" bestFit="1" customWidth="1"/>
    <col min="1258" max="1258" width="5" bestFit="1" customWidth="1"/>
    <col min="1259" max="1267" width="6" bestFit="1" customWidth="1"/>
    <col min="1268" max="1268" width="5" bestFit="1" customWidth="1"/>
    <col min="1269" max="1270" width="6" bestFit="1" customWidth="1"/>
    <col min="1271" max="1271" width="5" bestFit="1" customWidth="1"/>
    <col min="1272" max="1297" width="6" bestFit="1" customWidth="1"/>
    <col min="1298" max="1298" width="5" bestFit="1" customWidth="1"/>
    <col min="1299" max="1306" width="6" bestFit="1" customWidth="1"/>
    <col min="1307" max="1307" width="5" bestFit="1" customWidth="1"/>
    <col min="1308" max="1322" width="6" bestFit="1" customWidth="1"/>
    <col min="1323" max="1323" width="5" bestFit="1" customWidth="1"/>
    <col min="1324" max="1324" width="6" bestFit="1" customWidth="1"/>
    <col min="1325" max="1326" width="5" bestFit="1" customWidth="1"/>
    <col min="1327" max="1336" width="6" bestFit="1" customWidth="1"/>
    <col min="1337" max="1337" width="11.28515625" bestFit="1" customWidth="1"/>
  </cols>
  <sheetData>
    <row r="1" spans="1:8" x14ac:dyDescent="0.25">
      <c r="A1" s="9" t="s">
        <v>43</v>
      </c>
    </row>
    <row r="2" spans="1:8" ht="15.75" thickBot="1" x14ac:dyDescent="0.3">
      <c r="E2" s="43" t="s">
        <v>7914</v>
      </c>
    </row>
    <row r="3" spans="1:8" x14ac:dyDescent="0.25">
      <c r="A3" s="33" t="s">
        <v>14</v>
      </c>
      <c r="B3" t="s">
        <v>7901</v>
      </c>
      <c r="C3" t="s">
        <v>7913</v>
      </c>
      <c r="E3" s="42"/>
      <c r="F3" s="42" t="s">
        <v>14</v>
      </c>
      <c r="G3" s="42" t="s">
        <v>7901</v>
      </c>
      <c r="H3" s="42" t="s">
        <v>7913</v>
      </c>
    </row>
    <row r="4" spans="1:8" x14ac:dyDescent="0.25">
      <c r="A4" s="34">
        <v>18</v>
      </c>
      <c r="B4" s="36">
        <v>5.1409574468085095</v>
      </c>
      <c r="C4" s="36">
        <v>31.26037234042553</v>
      </c>
      <c r="E4" s="40" t="s">
        <v>14</v>
      </c>
      <c r="F4" s="40">
        <v>1</v>
      </c>
      <c r="G4" s="40"/>
      <c r="H4" s="40"/>
    </row>
    <row r="5" spans="1:8" x14ac:dyDescent="0.25">
      <c r="A5" s="34">
        <v>19</v>
      </c>
      <c r="B5" s="36">
        <v>5.1781395348837203</v>
      </c>
      <c r="C5" s="36">
        <v>29.654186046511636</v>
      </c>
      <c r="E5" s="40" t="s">
        <v>7901</v>
      </c>
      <c r="F5" s="40">
        <v>0.56746982051286565</v>
      </c>
      <c r="G5" s="40">
        <v>1</v>
      </c>
      <c r="H5" s="40"/>
    </row>
    <row r="6" spans="1:8" ht="15.75" thickBot="1" x14ac:dyDescent="0.3">
      <c r="A6" s="34">
        <v>20</v>
      </c>
      <c r="B6" s="36">
        <v>9.3244827586206878</v>
      </c>
      <c r="C6" s="36">
        <v>28.018275862068961</v>
      </c>
      <c r="E6" s="41" t="s">
        <v>7913</v>
      </c>
      <c r="F6" s="41">
        <v>0.27387743927340846</v>
      </c>
      <c r="G6" s="41">
        <v>-1.9790682605132434E-2</v>
      </c>
      <c r="H6" s="41">
        <v>1</v>
      </c>
    </row>
    <row r="7" spans="1:8" x14ac:dyDescent="0.25">
      <c r="A7" s="34">
        <v>21</v>
      </c>
      <c r="B7" s="36">
        <v>5.1174418604651155</v>
      </c>
      <c r="C7" s="36">
        <v>29.273720930232553</v>
      </c>
    </row>
    <row r="8" spans="1:8" x14ac:dyDescent="0.25">
      <c r="A8" s="34">
        <v>22</v>
      </c>
      <c r="B8" s="36">
        <v>5.2767307692307703</v>
      </c>
      <c r="C8" s="36">
        <v>32.581826923076918</v>
      </c>
    </row>
    <row r="9" spans="1:8" x14ac:dyDescent="0.25">
      <c r="A9" s="34">
        <v>23</v>
      </c>
      <c r="B9" s="36">
        <v>5.1892000000000005</v>
      </c>
      <c r="C9" s="36">
        <v>30.829300000000003</v>
      </c>
    </row>
    <row r="10" spans="1:8" x14ac:dyDescent="0.25">
      <c r="A10" s="34">
        <v>24</v>
      </c>
      <c r="B10" s="36">
        <v>5.1626086956521737</v>
      </c>
      <c r="C10" s="36">
        <v>29.017500000000002</v>
      </c>
    </row>
    <row r="11" spans="1:8" x14ac:dyDescent="0.25">
      <c r="A11" s="34">
        <v>25</v>
      </c>
      <c r="B11" s="36">
        <v>5.2589473684210528</v>
      </c>
      <c r="C11" s="36">
        <v>30.344210526315791</v>
      </c>
    </row>
    <row r="12" spans="1:8" x14ac:dyDescent="0.25">
      <c r="A12" s="34">
        <v>26</v>
      </c>
      <c r="B12" s="36">
        <v>5.1029545454545451</v>
      </c>
      <c r="C12" s="36">
        <v>30.441363636363644</v>
      </c>
    </row>
    <row r="13" spans="1:8" x14ac:dyDescent="0.25">
      <c r="A13" s="34">
        <v>27</v>
      </c>
      <c r="B13" s="36">
        <v>4.9407843137254908</v>
      </c>
      <c r="C13" s="36">
        <v>30.316274509803915</v>
      </c>
    </row>
    <row r="14" spans="1:8" x14ac:dyDescent="0.25">
      <c r="A14" s="34">
        <v>28</v>
      </c>
      <c r="B14" s="36">
        <v>5.2207142857142861</v>
      </c>
      <c r="C14" s="36">
        <v>31.029285714285717</v>
      </c>
    </row>
    <row r="15" spans="1:8" x14ac:dyDescent="0.25">
      <c r="A15" s="34">
        <v>29</v>
      </c>
      <c r="B15" s="36">
        <v>5.2043396226415126</v>
      </c>
      <c r="C15" s="36">
        <v>30.763301886792448</v>
      </c>
    </row>
    <row r="16" spans="1:8" x14ac:dyDescent="0.25">
      <c r="A16" s="34">
        <v>30</v>
      </c>
      <c r="B16" s="36">
        <v>5.1835714285714278</v>
      </c>
      <c r="C16" s="36">
        <v>33.517767857142864</v>
      </c>
    </row>
    <row r="17" spans="1:3" x14ac:dyDescent="0.25">
      <c r="A17" s="34">
        <v>31</v>
      </c>
      <c r="B17" s="36">
        <v>5.3330434782608718</v>
      </c>
      <c r="C17" s="36">
        <v>31.107065217391309</v>
      </c>
    </row>
    <row r="18" spans="1:3" x14ac:dyDescent="0.25">
      <c r="A18" s="34">
        <v>32</v>
      </c>
      <c r="B18" s="36">
        <v>5.1798000000000002</v>
      </c>
      <c r="C18" s="36">
        <v>33.246399999999994</v>
      </c>
    </row>
    <row r="19" spans="1:3" x14ac:dyDescent="0.25">
      <c r="A19" s="34">
        <v>33</v>
      </c>
      <c r="B19" s="36">
        <v>5.0353333333333339</v>
      </c>
      <c r="C19" s="36">
        <v>31.452444444444442</v>
      </c>
    </row>
    <row r="20" spans="1:3" x14ac:dyDescent="0.25">
      <c r="A20" s="34">
        <v>34</v>
      </c>
      <c r="B20" s="36">
        <v>5.3554098360655757</v>
      </c>
      <c r="C20" s="36">
        <v>31.034344262295082</v>
      </c>
    </row>
    <row r="21" spans="1:3" x14ac:dyDescent="0.25">
      <c r="A21" s="34">
        <v>35</v>
      </c>
      <c r="B21" s="36">
        <v>5.1452500000000008</v>
      </c>
      <c r="C21" s="36">
        <v>30.47025</v>
      </c>
    </row>
    <row r="22" spans="1:3" x14ac:dyDescent="0.25">
      <c r="A22" s="34">
        <v>36</v>
      </c>
      <c r="B22" s="36">
        <v>9.0571428571428587</v>
      </c>
      <c r="C22" s="36">
        <v>29.481666666666666</v>
      </c>
    </row>
    <row r="23" spans="1:3" x14ac:dyDescent="0.25">
      <c r="A23" s="34">
        <v>37</v>
      </c>
      <c r="B23" s="36">
        <v>5.2648076923076932</v>
      </c>
      <c r="C23" s="36">
        <v>30.131538461538465</v>
      </c>
    </row>
    <row r="24" spans="1:3" x14ac:dyDescent="0.25">
      <c r="A24" s="34">
        <v>38</v>
      </c>
      <c r="B24" s="36">
        <v>5.2577272727272737</v>
      </c>
      <c r="C24" s="36">
        <v>28.330568181818183</v>
      </c>
    </row>
    <row r="25" spans="1:3" x14ac:dyDescent="0.25">
      <c r="A25" s="34">
        <v>39</v>
      </c>
      <c r="B25" s="36">
        <v>5.4913333333333316</v>
      </c>
      <c r="C25" s="36">
        <v>30.116999999999997</v>
      </c>
    </row>
    <row r="26" spans="1:3" x14ac:dyDescent="0.25">
      <c r="A26" s="34">
        <v>40</v>
      </c>
      <c r="B26" s="36">
        <v>5.1522222222222203</v>
      </c>
      <c r="C26" s="36">
        <v>31.188796296296303</v>
      </c>
    </row>
    <row r="27" spans="1:3" x14ac:dyDescent="0.25">
      <c r="A27" s="34">
        <v>41</v>
      </c>
      <c r="B27" s="36">
        <v>9.3903846153846171</v>
      </c>
      <c r="C27" s="36">
        <v>30.043749999999996</v>
      </c>
    </row>
    <row r="28" spans="1:3" x14ac:dyDescent="0.25">
      <c r="A28" s="34">
        <v>42</v>
      </c>
      <c r="B28" s="36">
        <v>5.2017021276595727</v>
      </c>
      <c r="C28" s="36">
        <v>30.411702127659566</v>
      </c>
    </row>
    <row r="29" spans="1:3" x14ac:dyDescent="0.25">
      <c r="A29" s="34">
        <v>43</v>
      </c>
      <c r="B29" s="36">
        <v>5.2441999999999993</v>
      </c>
      <c r="C29" s="36">
        <v>32.304999999999986</v>
      </c>
    </row>
    <row r="30" spans="1:3" x14ac:dyDescent="0.25">
      <c r="A30" s="34">
        <v>44</v>
      </c>
      <c r="B30" s="36">
        <v>9.2566666666666677</v>
      </c>
      <c r="C30" s="36">
        <v>30.244999999999997</v>
      </c>
    </row>
    <row r="31" spans="1:3" x14ac:dyDescent="0.25">
      <c r="A31" s="34">
        <v>45</v>
      </c>
      <c r="B31" s="36">
        <v>5.5520930232558126</v>
      </c>
      <c r="C31" s="36">
        <v>30.940465116279061</v>
      </c>
    </row>
    <row r="32" spans="1:3" x14ac:dyDescent="0.25">
      <c r="A32" s="34">
        <v>46</v>
      </c>
      <c r="B32" s="36">
        <v>5.3657894736842096</v>
      </c>
      <c r="C32" s="36">
        <v>30.956754385964906</v>
      </c>
    </row>
    <row r="33" spans="1:3" x14ac:dyDescent="0.25">
      <c r="A33" s="34">
        <v>47</v>
      </c>
      <c r="B33" s="36">
        <v>9.0052941176470593</v>
      </c>
      <c r="C33" s="36">
        <v>32.274901960784312</v>
      </c>
    </row>
    <row r="34" spans="1:3" x14ac:dyDescent="0.25">
      <c r="A34" s="34">
        <v>48</v>
      </c>
      <c r="B34" s="36">
        <v>9.5634482758620702</v>
      </c>
      <c r="C34" s="36">
        <v>32.017241379310356</v>
      </c>
    </row>
    <row r="35" spans="1:3" x14ac:dyDescent="0.25">
      <c r="A35" s="34">
        <v>49</v>
      </c>
      <c r="B35" s="36">
        <v>9.5440816326530609</v>
      </c>
      <c r="C35" s="36">
        <v>29.947959183673461</v>
      </c>
    </row>
    <row r="36" spans="1:3" x14ac:dyDescent="0.25">
      <c r="A36" s="34">
        <v>50</v>
      </c>
      <c r="B36" s="36">
        <v>5.2236206896551725</v>
      </c>
      <c r="C36" s="36">
        <v>30.550775862068956</v>
      </c>
    </row>
    <row r="37" spans="1:3" x14ac:dyDescent="0.25">
      <c r="A37" s="34">
        <v>51</v>
      </c>
      <c r="B37" s="36">
        <v>8.9482142857142826</v>
      </c>
      <c r="C37" s="36">
        <v>31.368303571428573</v>
      </c>
    </row>
    <row r="38" spans="1:3" x14ac:dyDescent="0.25">
      <c r="A38" s="34">
        <v>52</v>
      </c>
      <c r="B38" s="36">
        <v>9.06689655172414</v>
      </c>
      <c r="C38" s="36">
        <v>31.402155172413803</v>
      </c>
    </row>
    <row r="39" spans="1:3" x14ac:dyDescent="0.25">
      <c r="A39" s="34">
        <v>53</v>
      </c>
      <c r="B39" s="36">
        <v>5.1579245283018871</v>
      </c>
      <c r="C39" s="36">
        <v>30.202735849056602</v>
      </c>
    </row>
    <row r="40" spans="1:3" x14ac:dyDescent="0.25">
      <c r="A40" s="34">
        <v>54</v>
      </c>
      <c r="B40" s="36">
        <v>9.155510204081633</v>
      </c>
      <c r="C40" s="36">
        <v>31.042244897959193</v>
      </c>
    </row>
    <row r="41" spans="1:3" x14ac:dyDescent="0.25">
      <c r="A41" s="34">
        <v>55</v>
      </c>
      <c r="B41" s="36">
        <v>9.5128888888888898</v>
      </c>
      <c r="C41" s="36">
        <v>33.014888888888883</v>
      </c>
    </row>
    <row r="42" spans="1:3" x14ac:dyDescent="0.25">
      <c r="A42" s="34">
        <v>56</v>
      </c>
      <c r="B42" s="36">
        <v>5.0845833333333355</v>
      </c>
      <c r="C42" s="36">
        <v>33.436770833333327</v>
      </c>
    </row>
    <row r="43" spans="1:3" x14ac:dyDescent="0.25">
      <c r="A43" s="34">
        <v>57</v>
      </c>
      <c r="B43" s="36">
        <v>9.4260000000000019</v>
      </c>
      <c r="C43" s="36">
        <v>29.915699999999994</v>
      </c>
    </row>
    <row r="44" spans="1:3" x14ac:dyDescent="0.25">
      <c r="A44" s="34">
        <v>58</v>
      </c>
      <c r="B44" s="36">
        <v>5.3502325581395347</v>
      </c>
      <c r="C44" s="36">
        <v>31.701279069767438</v>
      </c>
    </row>
    <row r="45" spans="1:3" x14ac:dyDescent="0.25">
      <c r="A45" s="34">
        <v>59</v>
      </c>
      <c r="B45" s="36">
        <v>9.0087755102040834</v>
      </c>
      <c r="C45" s="36">
        <v>32.402755102040821</v>
      </c>
    </row>
    <row r="46" spans="1:3" x14ac:dyDescent="0.25">
      <c r="A46" s="34">
        <v>60</v>
      </c>
      <c r="B46" s="36">
        <v>9.3065384615384641</v>
      </c>
      <c r="C46" s="36">
        <v>31.349230769230772</v>
      </c>
    </row>
    <row r="47" spans="1:3" x14ac:dyDescent="0.25">
      <c r="A47" s="34">
        <v>61</v>
      </c>
      <c r="B47" s="36">
        <v>8.7708695652173905</v>
      </c>
      <c r="C47" s="36">
        <v>32.548260869565226</v>
      </c>
    </row>
    <row r="48" spans="1:3" x14ac:dyDescent="0.25">
      <c r="A48" s="34">
        <v>62</v>
      </c>
      <c r="B48" s="36">
        <v>9.6813636363636366</v>
      </c>
      <c r="C48" s="36">
        <v>32.31431818181818</v>
      </c>
    </row>
    <row r="49" spans="1:3" x14ac:dyDescent="0.25">
      <c r="A49" s="34">
        <v>63</v>
      </c>
      <c r="B49" s="36">
        <v>5.5043478260869572</v>
      </c>
      <c r="C49" s="36">
        <v>31.893260869565211</v>
      </c>
    </row>
    <row r="50" spans="1:3" x14ac:dyDescent="0.25">
      <c r="A50" s="34">
        <v>64</v>
      </c>
      <c r="B50" s="36">
        <v>8.9522727272727298</v>
      </c>
      <c r="C50" s="36">
        <v>33.284090909090907</v>
      </c>
    </row>
    <row r="51" spans="1:3" x14ac:dyDescent="0.25">
      <c r="A51" s="34">
        <v>65</v>
      </c>
      <c r="B51" s="36">
        <v>9.86</v>
      </c>
      <c r="C51" s="36">
        <v>26.885000000000002</v>
      </c>
    </row>
    <row r="52" spans="1:3" x14ac:dyDescent="0.25">
      <c r="A52" s="34" t="s">
        <v>7900</v>
      </c>
      <c r="B52" s="36">
        <v>6.578997858672377</v>
      </c>
      <c r="C52" s="36">
        <v>30.972648822269875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13F8-C28B-4102-AF79-076ED683E17A}">
  <dimension ref="A1:B52"/>
  <sheetViews>
    <sheetView workbookViewId="0">
      <selection activeCell="Q13" sqref="Q13"/>
    </sheetView>
  </sheetViews>
  <sheetFormatPr defaultRowHeight="15" x14ac:dyDescent="0.25"/>
  <cols>
    <col min="1" max="1" width="13.140625" bestFit="1" customWidth="1"/>
    <col min="2" max="2" width="18.28515625" bestFit="1" customWidth="1"/>
  </cols>
  <sheetData>
    <row r="1" spans="1:2" x14ac:dyDescent="0.25">
      <c r="A1" s="9" t="s">
        <v>44</v>
      </c>
    </row>
    <row r="3" spans="1:2" x14ac:dyDescent="0.25">
      <c r="A3" s="33" t="s">
        <v>14</v>
      </c>
      <c r="B3" t="s">
        <v>7910</v>
      </c>
    </row>
    <row r="4" spans="1:2" x14ac:dyDescent="0.25">
      <c r="A4" s="34">
        <v>18</v>
      </c>
      <c r="B4" s="36">
        <v>6611.3115957446753</v>
      </c>
    </row>
    <row r="5" spans="1:2" x14ac:dyDescent="0.25">
      <c r="A5" s="34">
        <v>19</v>
      </c>
      <c r="B5" s="36">
        <v>9677.186860465119</v>
      </c>
    </row>
    <row r="6" spans="1:2" x14ac:dyDescent="0.25">
      <c r="A6" s="34">
        <v>20</v>
      </c>
      <c r="B6" s="36">
        <v>7411.4482758620688</v>
      </c>
    </row>
    <row r="7" spans="1:2" x14ac:dyDescent="0.25">
      <c r="A7" s="34">
        <v>21</v>
      </c>
      <c r="B7" s="36">
        <v>5214.5293023255808</v>
      </c>
    </row>
    <row r="8" spans="1:2" x14ac:dyDescent="0.25">
      <c r="A8" s="34">
        <v>22</v>
      </c>
      <c r="B8" s="36">
        <v>9806.2325000000019</v>
      </c>
    </row>
    <row r="9" spans="1:2" x14ac:dyDescent="0.25">
      <c r="A9" s="34">
        <v>23</v>
      </c>
      <c r="B9" s="36">
        <v>11092.933599999997</v>
      </c>
    </row>
    <row r="10" spans="1:2" x14ac:dyDescent="0.25">
      <c r="A10" s="34">
        <v>24</v>
      </c>
      <c r="B10" s="36">
        <v>9765.5713043478245</v>
      </c>
    </row>
    <row r="11" spans="1:2" x14ac:dyDescent="0.25">
      <c r="A11" s="34">
        <v>25</v>
      </c>
      <c r="B11" s="36">
        <v>9184.8870175438587</v>
      </c>
    </row>
    <row r="12" spans="1:2" x14ac:dyDescent="0.25">
      <c r="A12" s="34">
        <v>26</v>
      </c>
      <c r="B12" s="36">
        <v>5920.5868181818187</v>
      </c>
    </row>
    <row r="13" spans="1:2" x14ac:dyDescent="0.25">
      <c r="A13" s="34">
        <v>27</v>
      </c>
      <c r="B13" s="36">
        <v>11846.241764705885</v>
      </c>
    </row>
    <row r="14" spans="1:2" x14ac:dyDescent="0.25">
      <c r="A14" s="34">
        <v>28</v>
      </c>
      <c r="B14" s="36">
        <v>9219.8155357142859</v>
      </c>
    </row>
    <row r="15" spans="1:2" x14ac:dyDescent="0.25">
      <c r="A15" s="34">
        <v>29</v>
      </c>
      <c r="B15" s="36">
        <v>9914.8000000000011</v>
      </c>
    </row>
    <row r="16" spans="1:2" x14ac:dyDescent="0.25">
      <c r="A16" s="34">
        <v>30</v>
      </c>
      <c r="B16" s="36">
        <v>13787.847321428573</v>
      </c>
    </row>
    <row r="17" spans="1:2" x14ac:dyDescent="0.25">
      <c r="A17" s="34">
        <v>31</v>
      </c>
      <c r="B17" s="36">
        <v>10346.343043478264</v>
      </c>
    </row>
    <row r="18" spans="1:2" x14ac:dyDescent="0.25">
      <c r="A18" s="34">
        <v>32</v>
      </c>
      <c r="B18" s="36">
        <v>14698.091000000004</v>
      </c>
    </row>
    <row r="19" spans="1:2" x14ac:dyDescent="0.25">
      <c r="A19" s="34">
        <v>33</v>
      </c>
      <c r="B19" s="36">
        <v>11891.08333333333</v>
      </c>
    </row>
    <row r="20" spans="1:2" x14ac:dyDescent="0.25">
      <c r="A20" s="34">
        <v>34</v>
      </c>
      <c r="B20" s="36">
        <v>11886.587049180331</v>
      </c>
    </row>
    <row r="21" spans="1:2" x14ac:dyDescent="0.25">
      <c r="A21" s="34">
        <v>35</v>
      </c>
      <c r="B21" s="36">
        <v>10817.261499999997</v>
      </c>
    </row>
    <row r="22" spans="1:2" x14ac:dyDescent="0.25">
      <c r="A22" s="34">
        <v>36</v>
      </c>
      <c r="B22" s="36">
        <v>12290.951190476188</v>
      </c>
    </row>
    <row r="23" spans="1:2" x14ac:dyDescent="0.25">
      <c r="A23" s="34">
        <v>37</v>
      </c>
      <c r="B23" s="36">
        <v>16503.81384615384</v>
      </c>
    </row>
    <row r="24" spans="1:2" x14ac:dyDescent="0.25">
      <c r="A24" s="34">
        <v>38</v>
      </c>
      <c r="B24" s="36">
        <v>10223.004772727272</v>
      </c>
    </row>
    <row r="25" spans="1:2" x14ac:dyDescent="0.25">
      <c r="A25" s="34">
        <v>39</v>
      </c>
      <c r="B25" s="36">
        <v>13882.343777777774</v>
      </c>
    </row>
    <row r="26" spans="1:2" x14ac:dyDescent="0.25">
      <c r="A26" s="34">
        <v>40</v>
      </c>
      <c r="B26" s="36">
        <v>13058.025370370366</v>
      </c>
    </row>
    <row r="27" spans="1:2" x14ac:dyDescent="0.25">
      <c r="A27" s="34">
        <v>41</v>
      </c>
      <c r="B27" s="36">
        <v>12031.149615384611</v>
      </c>
    </row>
    <row r="28" spans="1:2" x14ac:dyDescent="0.25">
      <c r="A28" s="34">
        <v>42</v>
      </c>
      <c r="B28" s="36">
        <v>13180.461702127661</v>
      </c>
    </row>
    <row r="29" spans="1:2" x14ac:dyDescent="0.25">
      <c r="A29" s="34">
        <v>43</v>
      </c>
      <c r="B29" s="36">
        <v>17980.606000000003</v>
      </c>
    </row>
    <row r="30" spans="1:2" x14ac:dyDescent="0.25">
      <c r="A30" s="34">
        <v>44</v>
      </c>
      <c r="B30" s="36">
        <v>15162.016862745093</v>
      </c>
    </row>
    <row r="31" spans="1:2" x14ac:dyDescent="0.25">
      <c r="A31" s="34">
        <v>45</v>
      </c>
      <c r="B31" s="36">
        <v>15183.109069767441</v>
      </c>
    </row>
    <row r="32" spans="1:2" x14ac:dyDescent="0.25">
      <c r="A32" s="34">
        <v>46</v>
      </c>
      <c r="B32" s="36">
        <v>17592.405438596492</v>
      </c>
    </row>
    <row r="33" spans="1:2" x14ac:dyDescent="0.25">
      <c r="A33" s="34">
        <v>47</v>
      </c>
      <c r="B33" s="36">
        <v>19264.404705882356</v>
      </c>
    </row>
    <row r="34" spans="1:2" x14ac:dyDescent="0.25">
      <c r="A34" s="34">
        <v>48</v>
      </c>
      <c r="B34" s="36">
        <v>15253.752241379312</v>
      </c>
    </row>
    <row r="35" spans="1:2" x14ac:dyDescent="0.25">
      <c r="A35" s="34">
        <v>49</v>
      </c>
      <c r="B35" s="36">
        <v>14768.245306122451</v>
      </c>
    </row>
    <row r="36" spans="1:2" x14ac:dyDescent="0.25">
      <c r="A36" s="34">
        <v>50</v>
      </c>
      <c r="B36" s="36">
        <v>16208.155862068963</v>
      </c>
    </row>
    <row r="37" spans="1:2" x14ac:dyDescent="0.25">
      <c r="A37" s="34">
        <v>51</v>
      </c>
      <c r="B37" s="36">
        <v>17321.895535714284</v>
      </c>
    </row>
    <row r="38" spans="1:2" x14ac:dyDescent="0.25">
      <c r="A38" s="34">
        <v>52</v>
      </c>
      <c r="B38" s="36">
        <v>16571.974482758622</v>
      </c>
    </row>
    <row r="39" spans="1:2" x14ac:dyDescent="0.25">
      <c r="A39" s="34">
        <v>53</v>
      </c>
      <c r="B39" s="36">
        <v>16029.775283018867</v>
      </c>
    </row>
    <row r="40" spans="1:2" x14ac:dyDescent="0.25">
      <c r="A40" s="34">
        <v>54</v>
      </c>
      <c r="B40" s="36">
        <v>17861.568367346947</v>
      </c>
    </row>
    <row r="41" spans="1:2" x14ac:dyDescent="0.25">
      <c r="A41" s="34">
        <v>55</v>
      </c>
      <c r="B41" s="36">
        <v>18447.75711111111</v>
      </c>
    </row>
    <row r="42" spans="1:2" x14ac:dyDescent="0.25">
      <c r="A42" s="34">
        <v>56</v>
      </c>
      <c r="B42" s="36">
        <v>17000.735208333335</v>
      </c>
    </row>
    <row r="43" spans="1:2" x14ac:dyDescent="0.25">
      <c r="A43" s="34">
        <v>57</v>
      </c>
      <c r="B43" s="36">
        <v>15703.818199999996</v>
      </c>
    </row>
    <row r="44" spans="1:2" x14ac:dyDescent="0.25">
      <c r="A44" s="34">
        <v>58</v>
      </c>
      <c r="B44" s="36">
        <v>14948.267674418605</v>
      </c>
    </row>
    <row r="45" spans="1:2" x14ac:dyDescent="0.25">
      <c r="A45" s="34">
        <v>59</v>
      </c>
      <c r="B45" s="36">
        <v>18163.963877551025</v>
      </c>
    </row>
    <row r="46" spans="1:2" x14ac:dyDescent="0.25">
      <c r="A46" s="34">
        <v>60</v>
      </c>
      <c r="B46" s="36">
        <v>20577.024615384613</v>
      </c>
    </row>
    <row r="47" spans="1:2" x14ac:dyDescent="0.25">
      <c r="A47" s="34">
        <v>61</v>
      </c>
      <c r="B47" s="36">
        <v>22024.457391304342</v>
      </c>
    </row>
    <row r="48" spans="1:2" x14ac:dyDescent="0.25">
      <c r="A48" s="34">
        <v>62</v>
      </c>
      <c r="B48" s="36">
        <v>19325.295454545456</v>
      </c>
    </row>
    <row r="49" spans="1:2" x14ac:dyDescent="0.25">
      <c r="A49" s="34">
        <v>63</v>
      </c>
      <c r="B49" s="36">
        <v>19904.59304347826</v>
      </c>
    </row>
    <row r="50" spans="1:2" x14ac:dyDescent="0.25">
      <c r="A50" s="34">
        <v>64</v>
      </c>
      <c r="B50" s="36">
        <v>22631.465</v>
      </c>
    </row>
    <row r="51" spans="1:2" x14ac:dyDescent="0.25">
      <c r="A51" s="34">
        <v>65</v>
      </c>
      <c r="B51" s="36">
        <v>29330.98</v>
      </c>
    </row>
    <row r="52" spans="1:2" x14ac:dyDescent="0.25">
      <c r="A52" s="34" t="s">
        <v>7900</v>
      </c>
      <c r="B52" s="35">
        <v>13529.918034261262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36"/>
  <sheetViews>
    <sheetView workbookViewId="0"/>
  </sheetViews>
  <sheetFormatPr defaultColWidth="14.42578125" defaultRowHeight="15" customHeight="1" x14ac:dyDescent="0.25"/>
  <cols>
    <col min="1" max="4" width="14.42578125" customWidth="1"/>
    <col min="5" max="5" width="14.85546875" customWidth="1"/>
    <col min="6" max="6" width="14.42578125" customWidth="1"/>
    <col min="7" max="7" width="24.42578125" bestFit="1" customWidth="1"/>
    <col min="8" max="8" width="14.42578125" customWidth="1"/>
    <col min="9" max="10" width="15.85546875" customWidth="1"/>
    <col min="11" max="26" width="8.7109375" customWidth="1"/>
  </cols>
  <sheetData>
    <row r="1" spans="1:26" ht="19.5" customHeight="1" x14ac:dyDescent="0.25">
      <c r="A1" s="10" t="s">
        <v>0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7899</v>
      </c>
      <c r="I1" s="10" t="s">
        <v>10</v>
      </c>
      <c r="J1" s="10" t="s">
        <v>11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1" t="s">
        <v>45</v>
      </c>
      <c r="B2" s="11">
        <v>47.41</v>
      </c>
      <c r="C2" s="11">
        <v>7.47</v>
      </c>
      <c r="D2" s="11" t="s">
        <v>7842</v>
      </c>
      <c r="E2" s="11" t="s">
        <v>7842</v>
      </c>
      <c r="F2" s="11" t="s">
        <v>7842</v>
      </c>
      <c r="G2" s="11">
        <v>0</v>
      </c>
      <c r="H2" s="11" t="s">
        <v>7843</v>
      </c>
      <c r="I2" s="11" t="s">
        <v>7844</v>
      </c>
      <c r="J2" s="11" t="s">
        <v>7848</v>
      </c>
    </row>
    <row r="3" spans="1:26" x14ac:dyDescent="0.25">
      <c r="A3" s="11" t="s">
        <v>46</v>
      </c>
      <c r="B3" s="11">
        <v>30.36</v>
      </c>
      <c r="C3" s="11">
        <v>5.77</v>
      </c>
      <c r="D3" s="11" t="s">
        <v>7842</v>
      </c>
      <c r="E3" s="11" t="s">
        <v>7842</v>
      </c>
      <c r="F3" s="11" t="s">
        <v>7842</v>
      </c>
      <c r="G3" s="11">
        <v>0</v>
      </c>
      <c r="H3" s="11" t="s">
        <v>7843</v>
      </c>
      <c r="I3" s="11" t="s">
        <v>7844</v>
      </c>
      <c r="J3" s="11" t="s">
        <v>7849</v>
      </c>
    </row>
    <row r="4" spans="1:26" x14ac:dyDescent="0.25">
      <c r="A4" s="11" t="s">
        <v>47</v>
      </c>
      <c r="B4" s="11">
        <v>34.484999999999999</v>
      </c>
      <c r="C4" s="11">
        <v>11.87</v>
      </c>
      <c r="D4" s="11" t="s">
        <v>7843</v>
      </c>
      <c r="E4" s="11" t="s">
        <v>7842</v>
      </c>
      <c r="F4" s="11" t="s">
        <v>7842</v>
      </c>
      <c r="G4" s="11">
        <v>2</v>
      </c>
      <c r="H4" s="11" t="s">
        <v>7843</v>
      </c>
      <c r="I4" s="11" t="s">
        <v>7844</v>
      </c>
      <c r="J4" s="11" t="s">
        <v>7848</v>
      </c>
    </row>
    <row r="5" spans="1:26" x14ac:dyDescent="0.25">
      <c r="A5" s="11" t="s">
        <v>48</v>
      </c>
      <c r="B5" s="11">
        <v>38.094999999999999</v>
      </c>
      <c r="C5" s="11">
        <v>6.05</v>
      </c>
      <c r="D5" s="11" t="s">
        <v>7842</v>
      </c>
      <c r="E5" s="11" t="s">
        <v>7842</v>
      </c>
      <c r="F5" s="11" t="s">
        <v>7842</v>
      </c>
      <c r="G5" s="11">
        <v>0</v>
      </c>
      <c r="H5" s="11" t="s">
        <v>7843</v>
      </c>
      <c r="I5" s="11" t="s">
        <v>7844</v>
      </c>
      <c r="J5" s="11" t="s">
        <v>7849</v>
      </c>
    </row>
    <row r="6" spans="1:26" x14ac:dyDescent="0.25">
      <c r="A6" s="11" t="s">
        <v>49</v>
      </c>
      <c r="B6" s="11">
        <v>35.53</v>
      </c>
      <c r="C6" s="11">
        <v>5.45</v>
      </c>
      <c r="D6" s="11" t="s">
        <v>7842</v>
      </c>
      <c r="E6" s="11" t="s">
        <v>7842</v>
      </c>
      <c r="F6" s="11" t="s">
        <v>7842</v>
      </c>
      <c r="G6" s="11">
        <v>0</v>
      </c>
      <c r="H6" s="11" t="s">
        <v>7843</v>
      </c>
      <c r="I6" s="11" t="s">
        <v>7844</v>
      </c>
      <c r="J6" s="11" t="s">
        <v>7850</v>
      </c>
    </row>
    <row r="7" spans="1:26" x14ac:dyDescent="0.25">
      <c r="A7" s="11" t="s">
        <v>50</v>
      </c>
      <c r="B7" s="11">
        <v>32.799999999999997</v>
      </c>
      <c r="C7" s="11">
        <v>6.59</v>
      </c>
      <c r="D7" s="11" t="s">
        <v>7842</v>
      </c>
      <c r="E7" s="11" t="s">
        <v>7842</v>
      </c>
      <c r="F7" s="11" t="s">
        <v>7842</v>
      </c>
      <c r="G7" s="11">
        <v>0</v>
      </c>
      <c r="H7" s="11" t="s">
        <v>7843</v>
      </c>
      <c r="I7" s="11" t="s">
        <v>7844</v>
      </c>
      <c r="J7" s="11" t="s">
        <v>7848</v>
      </c>
    </row>
    <row r="8" spans="1:26" x14ac:dyDescent="0.25">
      <c r="A8" s="11" t="s">
        <v>51</v>
      </c>
      <c r="B8" s="11">
        <v>36.4</v>
      </c>
      <c r="C8" s="11">
        <v>6.07</v>
      </c>
      <c r="D8" s="11" t="s">
        <v>7842</v>
      </c>
      <c r="E8" s="11" t="s">
        <v>7842</v>
      </c>
      <c r="F8" s="11" t="s">
        <v>7842</v>
      </c>
      <c r="G8" s="11">
        <v>0</v>
      </c>
      <c r="H8" s="11" t="s">
        <v>7843</v>
      </c>
      <c r="I8" s="11" t="s">
        <v>7844</v>
      </c>
      <c r="J8" s="11" t="s">
        <v>7849</v>
      </c>
    </row>
    <row r="9" spans="1:26" x14ac:dyDescent="0.25">
      <c r="A9" s="11" t="s">
        <v>52</v>
      </c>
      <c r="B9" s="11">
        <v>36.96</v>
      </c>
      <c r="C9" s="11">
        <v>7.93</v>
      </c>
      <c r="D9" s="11" t="s">
        <v>7842</v>
      </c>
      <c r="E9" s="11" t="s">
        <v>7842</v>
      </c>
      <c r="F9" s="11" t="s">
        <v>7842</v>
      </c>
      <c r="G9" s="11">
        <v>3</v>
      </c>
      <c r="H9" s="11" t="s">
        <v>7843</v>
      </c>
      <c r="I9" s="11" t="s">
        <v>7844</v>
      </c>
      <c r="J9" s="11" t="s">
        <v>7848</v>
      </c>
    </row>
    <row r="10" spans="1:26" x14ac:dyDescent="0.25">
      <c r="A10" s="11" t="s">
        <v>53</v>
      </c>
      <c r="B10" s="11">
        <v>41.14</v>
      </c>
      <c r="C10" s="11">
        <v>9.58</v>
      </c>
      <c r="D10" s="11" t="s">
        <v>7843</v>
      </c>
      <c r="E10" s="11" t="s">
        <v>7842</v>
      </c>
      <c r="F10" s="11" t="s">
        <v>7843</v>
      </c>
      <c r="G10" s="11">
        <v>1</v>
      </c>
      <c r="H10" s="11" t="s">
        <v>7843</v>
      </c>
      <c r="I10" s="11" t="s">
        <v>7844</v>
      </c>
      <c r="J10" s="11" t="s">
        <v>7848</v>
      </c>
    </row>
    <row r="11" spans="1:26" x14ac:dyDescent="0.25">
      <c r="A11" s="11" t="s">
        <v>54</v>
      </c>
      <c r="B11" s="11">
        <v>38.06</v>
      </c>
      <c r="C11" s="11">
        <v>10.79</v>
      </c>
      <c r="D11" s="11" t="s">
        <v>7842</v>
      </c>
      <c r="E11" s="11" t="s">
        <v>7842</v>
      </c>
      <c r="F11" s="11" t="s">
        <v>7842</v>
      </c>
      <c r="G11" s="11">
        <v>0</v>
      </c>
      <c r="H11" s="11" t="s">
        <v>7843</v>
      </c>
      <c r="I11" s="11" t="s">
        <v>7844</v>
      </c>
      <c r="J11" s="11" t="s">
        <v>7848</v>
      </c>
    </row>
    <row r="12" spans="1:26" x14ac:dyDescent="0.25">
      <c r="A12" s="11" t="s">
        <v>55</v>
      </c>
      <c r="B12" s="11">
        <v>37.700000000000003</v>
      </c>
      <c r="C12" s="11">
        <v>5.96</v>
      </c>
      <c r="D12" s="11" t="s">
        <v>7843</v>
      </c>
      <c r="E12" s="11" t="s">
        <v>7842</v>
      </c>
      <c r="F12" s="11" t="s">
        <v>7842</v>
      </c>
      <c r="G12" s="11">
        <v>2</v>
      </c>
      <c r="H12" s="11" t="s">
        <v>7843</v>
      </c>
      <c r="I12" s="11" t="s">
        <v>7844</v>
      </c>
      <c r="J12" s="11" t="s">
        <v>7849</v>
      </c>
    </row>
    <row r="13" spans="1:26" x14ac:dyDescent="0.25">
      <c r="A13" s="11" t="s">
        <v>56</v>
      </c>
      <c r="B13" s="11">
        <v>42.13</v>
      </c>
      <c r="C13" s="11">
        <v>11.9</v>
      </c>
      <c r="D13" s="11" t="s">
        <v>7842</v>
      </c>
      <c r="E13" s="11" t="s">
        <v>7842</v>
      </c>
      <c r="F13" s="11" t="s">
        <v>7842</v>
      </c>
      <c r="G13" s="11">
        <v>0</v>
      </c>
      <c r="H13" s="11" t="s">
        <v>7843</v>
      </c>
      <c r="I13" s="11" t="s">
        <v>7844</v>
      </c>
      <c r="J13" s="11" t="s">
        <v>7848</v>
      </c>
      <c r="L13" s="21"/>
    </row>
    <row r="14" spans="1:26" x14ac:dyDescent="0.25">
      <c r="A14" s="11" t="s">
        <v>57</v>
      </c>
      <c r="B14" s="11">
        <v>40.92</v>
      </c>
      <c r="C14" s="11">
        <v>8.41</v>
      </c>
      <c r="D14" s="11" t="s">
        <v>7842</v>
      </c>
      <c r="E14" s="11" t="s">
        <v>7842</v>
      </c>
      <c r="F14" s="11" t="s">
        <v>7842</v>
      </c>
      <c r="G14" s="11">
        <v>0</v>
      </c>
      <c r="H14" s="11" t="s">
        <v>7843</v>
      </c>
      <c r="I14" s="11" t="s">
        <v>7844</v>
      </c>
      <c r="J14" s="11" t="s">
        <v>7848</v>
      </c>
    </row>
    <row r="15" spans="1:26" x14ac:dyDescent="0.25">
      <c r="A15" s="11" t="s">
        <v>58</v>
      </c>
      <c r="B15" s="11">
        <v>40.564999999999998</v>
      </c>
      <c r="C15" s="11">
        <v>7.02</v>
      </c>
      <c r="D15" s="11" t="s">
        <v>7842</v>
      </c>
      <c r="E15" s="11" t="s">
        <v>7842</v>
      </c>
      <c r="F15" s="11" t="s">
        <v>7842</v>
      </c>
      <c r="G15" s="11">
        <v>0</v>
      </c>
      <c r="H15" s="11" t="s">
        <v>7843</v>
      </c>
      <c r="I15" s="11" t="s">
        <v>7844</v>
      </c>
      <c r="J15" s="11" t="s">
        <v>7848</v>
      </c>
    </row>
    <row r="16" spans="1:26" x14ac:dyDescent="0.25">
      <c r="A16" s="11" t="s">
        <v>59</v>
      </c>
      <c r="B16" s="11">
        <v>36.384999999999998</v>
      </c>
      <c r="C16" s="11">
        <v>7.59</v>
      </c>
      <c r="D16" s="11" t="s">
        <v>7843</v>
      </c>
      <c r="E16" s="11" t="s">
        <v>7842</v>
      </c>
      <c r="F16" s="11" t="s">
        <v>7842</v>
      </c>
      <c r="G16" s="11">
        <v>2</v>
      </c>
      <c r="H16" s="11" t="s">
        <v>7843</v>
      </c>
      <c r="I16" s="11" t="s">
        <v>7844</v>
      </c>
      <c r="J16" s="11" t="s">
        <v>7848</v>
      </c>
    </row>
    <row r="17" spans="1:10" x14ac:dyDescent="0.25">
      <c r="A17" s="11" t="s">
        <v>60</v>
      </c>
      <c r="B17" s="11">
        <v>39.9</v>
      </c>
      <c r="C17" s="11">
        <v>11.32</v>
      </c>
      <c r="D17" s="11" t="s">
        <v>7842</v>
      </c>
      <c r="E17" s="11" t="s">
        <v>7842</v>
      </c>
      <c r="F17" s="11" t="s">
        <v>7842</v>
      </c>
      <c r="G17" s="11">
        <v>0</v>
      </c>
      <c r="H17" s="11" t="s">
        <v>7843</v>
      </c>
      <c r="I17" s="11" t="s">
        <v>7844</v>
      </c>
      <c r="J17" s="11" t="s">
        <v>7848</v>
      </c>
    </row>
    <row r="18" spans="1:10" x14ac:dyDescent="0.25">
      <c r="A18" s="11" t="s">
        <v>61</v>
      </c>
      <c r="B18" s="11">
        <v>33.799999999999997</v>
      </c>
      <c r="C18" s="11">
        <v>7.67</v>
      </c>
      <c r="D18" s="11" t="s">
        <v>7842</v>
      </c>
      <c r="E18" s="11" t="s">
        <v>7842</v>
      </c>
      <c r="F18" s="11" t="s">
        <v>7842</v>
      </c>
      <c r="G18" s="11">
        <v>3</v>
      </c>
      <c r="H18" s="11" t="s">
        <v>7843</v>
      </c>
      <c r="I18" s="11" t="s">
        <v>7844</v>
      </c>
      <c r="J18" s="11" t="s">
        <v>7848</v>
      </c>
    </row>
    <row r="19" spans="1:10" x14ac:dyDescent="0.25">
      <c r="A19" s="11" t="s">
        <v>62</v>
      </c>
      <c r="B19" s="11">
        <v>36.765000000000001</v>
      </c>
      <c r="C19" s="11">
        <v>7.29</v>
      </c>
      <c r="D19" s="11" t="s">
        <v>7843</v>
      </c>
      <c r="E19" s="11" t="s">
        <v>7842</v>
      </c>
      <c r="F19" s="11" t="s">
        <v>7843</v>
      </c>
      <c r="G19" s="11">
        <v>1</v>
      </c>
      <c r="H19" s="11" t="s">
        <v>7843</v>
      </c>
      <c r="I19" s="11" t="s">
        <v>7844</v>
      </c>
      <c r="J19" s="11" t="s">
        <v>7848</v>
      </c>
    </row>
    <row r="20" spans="1:10" x14ac:dyDescent="0.25">
      <c r="A20" s="11" t="s">
        <v>63</v>
      </c>
      <c r="B20" s="11">
        <v>36.954999999999998</v>
      </c>
      <c r="C20" s="11">
        <v>4.72</v>
      </c>
      <c r="D20" s="11" t="s">
        <v>7843</v>
      </c>
      <c r="E20" s="11" t="s">
        <v>7842</v>
      </c>
      <c r="F20" s="11" t="s">
        <v>7842</v>
      </c>
      <c r="G20" s="11">
        <v>1</v>
      </c>
      <c r="H20" s="11" t="s">
        <v>7843</v>
      </c>
      <c r="I20" s="11" t="s">
        <v>7844</v>
      </c>
      <c r="J20" s="11" t="s">
        <v>7850</v>
      </c>
    </row>
    <row r="21" spans="1:10" ht="15.75" customHeight="1" x14ac:dyDescent="0.25">
      <c r="A21" s="11" t="s">
        <v>64</v>
      </c>
      <c r="B21" s="11">
        <v>42.9</v>
      </c>
      <c r="C21" s="11">
        <v>11.41</v>
      </c>
      <c r="D21" s="11" t="s">
        <v>7842</v>
      </c>
      <c r="E21" s="11" t="s">
        <v>7842</v>
      </c>
      <c r="F21" s="11" t="s">
        <v>7842</v>
      </c>
      <c r="G21" s="11">
        <v>0</v>
      </c>
      <c r="H21" s="11" t="s">
        <v>7843</v>
      </c>
      <c r="I21" s="11" t="s">
        <v>7844</v>
      </c>
      <c r="J21" s="11" t="s">
        <v>7848</v>
      </c>
    </row>
    <row r="22" spans="1:10" ht="15.75" customHeight="1" x14ac:dyDescent="0.25">
      <c r="A22" s="11" t="s">
        <v>65</v>
      </c>
      <c r="B22" s="11">
        <v>36.299999999999997</v>
      </c>
      <c r="C22" s="11">
        <v>11.5</v>
      </c>
      <c r="D22" s="11" t="s">
        <v>7843</v>
      </c>
      <c r="E22" s="11" t="s">
        <v>7842</v>
      </c>
      <c r="F22" s="11" t="s">
        <v>7842</v>
      </c>
      <c r="G22" s="11">
        <v>2</v>
      </c>
      <c r="H22" s="11" t="s">
        <v>7843</v>
      </c>
      <c r="I22" s="11" t="s">
        <v>7844</v>
      </c>
      <c r="J22" s="11" t="s">
        <v>7848</v>
      </c>
    </row>
    <row r="23" spans="1:10" ht="15.75" customHeight="1" x14ac:dyDescent="0.25">
      <c r="A23" s="11" t="s">
        <v>66</v>
      </c>
      <c r="B23" s="11">
        <v>32.200000000000003</v>
      </c>
      <c r="C23" s="11">
        <v>6.22</v>
      </c>
      <c r="D23" s="11" t="s">
        <v>7843</v>
      </c>
      <c r="E23" s="11" t="s">
        <v>7842</v>
      </c>
      <c r="F23" s="11" t="s">
        <v>7842</v>
      </c>
      <c r="G23" s="11">
        <v>2</v>
      </c>
      <c r="H23" s="11" t="s">
        <v>7843</v>
      </c>
      <c r="I23" s="11" t="s">
        <v>7844</v>
      </c>
      <c r="J23" s="11" t="s">
        <v>7849</v>
      </c>
    </row>
    <row r="24" spans="1:10" ht="15.75" customHeight="1" x14ac:dyDescent="0.25">
      <c r="A24" s="11" t="s">
        <v>67</v>
      </c>
      <c r="B24" s="11">
        <v>31.3</v>
      </c>
      <c r="C24" s="11">
        <v>11.38</v>
      </c>
      <c r="D24" s="11" t="s">
        <v>7842</v>
      </c>
      <c r="E24" s="11" t="s">
        <v>7842</v>
      </c>
      <c r="F24" s="11" t="s">
        <v>7842</v>
      </c>
      <c r="G24" s="11">
        <v>3</v>
      </c>
      <c r="H24" s="11" t="s">
        <v>7843</v>
      </c>
      <c r="I24" s="11" t="s">
        <v>7844</v>
      </c>
      <c r="J24" s="11" t="s">
        <v>7848</v>
      </c>
    </row>
    <row r="25" spans="1:10" ht="15.75" customHeight="1" x14ac:dyDescent="0.25">
      <c r="A25" s="11" t="s">
        <v>68</v>
      </c>
      <c r="B25" s="11">
        <v>41.8</v>
      </c>
      <c r="C25" s="11">
        <v>7.89</v>
      </c>
      <c r="D25" s="11" t="s">
        <v>7843</v>
      </c>
      <c r="E25" s="11" t="s">
        <v>7842</v>
      </c>
      <c r="F25" s="11" t="s">
        <v>7842</v>
      </c>
      <c r="G25" s="11">
        <v>2</v>
      </c>
      <c r="H25" s="11" t="s">
        <v>7843</v>
      </c>
      <c r="I25" s="11" t="s">
        <v>7844</v>
      </c>
      <c r="J25" s="11" t="s">
        <v>7848</v>
      </c>
    </row>
    <row r="26" spans="1:10" ht="15.75" customHeight="1" x14ac:dyDescent="0.25">
      <c r="A26" s="11" t="s">
        <v>69</v>
      </c>
      <c r="B26" s="11">
        <v>35.090000000000003</v>
      </c>
      <c r="C26" s="11">
        <v>4.38</v>
      </c>
      <c r="D26" s="11" t="s">
        <v>7843</v>
      </c>
      <c r="E26" s="11" t="s">
        <v>7842</v>
      </c>
      <c r="F26" s="11" t="s">
        <v>7842</v>
      </c>
      <c r="G26" s="11">
        <v>2</v>
      </c>
      <c r="H26" s="11" t="s">
        <v>7843</v>
      </c>
      <c r="I26" s="11" t="s">
        <v>7844</v>
      </c>
      <c r="J26" s="11" t="s">
        <v>7850</v>
      </c>
    </row>
    <row r="27" spans="1:10" ht="15.75" customHeight="1" x14ac:dyDescent="0.25">
      <c r="A27" s="11" t="s">
        <v>70</v>
      </c>
      <c r="B27" s="11">
        <v>33.880000000000003</v>
      </c>
      <c r="C27" s="11">
        <v>7.01</v>
      </c>
      <c r="D27" s="11" t="s">
        <v>7842</v>
      </c>
      <c r="E27" s="11" t="s">
        <v>7842</v>
      </c>
      <c r="F27" s="11" t="s">
        <v>7842</v>
      </c>
      <c r="G27" s="11">
        <v>3</v>
      </c>
      <c r="H27" s="11" t="s">
        <v>7843</v>
      </c>
      <c r="I27" s="11" t="s">
        <v>7844</v>
      </c>
      <c r="J27" s="11" t="s">
        <v>7848</v>
      </c>
    </row>
    <row r="28" spans="1:10" ht="15.75" customHeight="1" x14ac:dyDescent="0.25">
      <c r="A28" s="11" t="s">
        <v>71</v>
      </c>
      <c r="B28" s="11">
        <v>30.875</v>
      </c>
      <c r="C28" s="11">
        <v>11.88</v>
      </c>
      <c r="D28" s="11" t="s">
        <v>7842</v>
      </c>
      <c r="E28" s="11" t="s">
        <v>7842</v>
      </c>
      <c r="F28" s="11" t="s">
        <v>7842</v>
      </c>
      <c r="G28" s="11">
        <v>0</v>
      </c>
      <c r="H28" s="11" t="s">
        <v>7843</v>
      </c>
      <c r="I28" s="11" t="s">
        <v>7844</v>
      </c>
      <c r="J28" s="11" t="s">
        <v>7848</v>
      </c>
    </row>
    <row r="29" spans="1:10" ht="15.75" customHeight="1" x14ac:dyDescent="0.25">
      <c r="A29" s="11" t="s">
        <v>72</v>
      </c>
      <c r="B29" s="11">
        <v>36.86</v>
      </c>
      <c r="C29" s="11">
        <v>5.19</v>
      </c>
      <c r="D29" s="11" t="s">
        <v>7843</v>
      </c>
      <c r="E29" s="11" t="s">
        <v>7842</v>
      </c>
      <c r="F29" s="11" t="s">
        <v>7843</v>
      </c>
      <c r="G29" s="11">
        <v>1</v>
      </c>
      <c r="H29" s="11" t="s">
        <v>7843</v>
      </c>
      <c r="I29" s="11" t="s">
        <v>7844</v>
      </c>
      <c r="J29" s="11" t="s">
        <v>7850</v>
      </c>
    </row>
    <row r="30" spans="1:10" ht="15.75" customHeight="1" x14ac:dyDescent="0.25">
      <c r="A30" s="11" t="s">
        <v>73</v>
      </c>
      <c r="B30" s="11">
        <v>35.86</v>
      </c>
      <c r="C30" s="11">
        <v>6.74</v>
      </c>
      <c r="D30" s="11" t="s">
        <v>7843</v>
      </c>
      <c r="E30" s="11" t="s">
        <v>7842</v>
      </c>
      <c r="F30" s="11" t="s">
        <v>7842</v>
      </c>
      <c r="G30" s="11">
        <v>2</v>
      </c>
      <c r="H30" s="11" t="s">
        <v>7843</v>
      </c>
      <c r="I30" s="11" t="s">
        <v>7844</v>
      </c>
      <c r="J30" s="11" t="s">
        <v>7848</v>
      </c>
    </row>
    <row r="31" spans="1:10" ht="15.75" customHeight="1" x14ac:dyDescent="0.25">
      <c r="A31" s="11" t="s">
        <v>74</v>
      </c>
      <c r="B31" s="11">
        <v>37.049999999999997</v>
      </c>
      <c r="C31" s="11">
        <v>8.44</v>
      </c>
      <c r="D31" s="11" t="s">
        <v>7842</v>
      </c>
      <c r="E31" s="11" t="s">
        <v>7842</v>
      </c>
      <c r="F31" s="11" t="s">
        <v>7842</v>
      </c>
      <c r="G31" s="11">
        <v>0</v>
      </c>
      <c r="H31" s="11" t="s">
        <v>7843</v>
      </c>
      <c r="I31" s="11" t="s">
        <v>7844</v>
      </c>
      <c r="J31" s="11" t="s">
        <v>7848</v>
      </c>
    </row>
    <row r="32" spans="1:10" ht="15.75" customHeight="1" x14ac:dyDescent="0.25">
      <c r="A32" s="11" t="s">
        <v>75</v>
      </c>
      <c r="B32" s="11">
        <v>43.89</v>
      </c>
      <c r="C32" s="11">
        <v>8.7100000000000009</v>
      </c>
      <c r="D32" s="11" t="s">
        <v>7842</v>
      </c>
      <c r="E32" s="11" t="s">
        <v>7842</v>
      </c>
      <c r="F32" s="11" t="s">
        <v>7842</v>
      </c>
      <c r="G32" s="11">
        <v>0</v>
      </c>
      <c r="H32" s="11" t="s">
        <v>7843</v>
      </c>
      <c r="I32" s="11" t="s">
        <v>7844</v>
      </c>
      <c r="J32" s="11" t="s">
        <v>7848</v>
      </c>
    </row>
    <row r="33" spans="1:10" ht="15.75" customHeight="1" x14ac:dyDescent="0.25">
      <c r="A33" s="11" t="s">
        <v>76</v>
      </c>
      <c r="B33" s="11">
        <v>42.35</v>
      </c>
      <c r="C33" s="11">
        <v>5.08</v>
      </c>
      <c r="D33" s="11" t="s">
        <v>7843</v>
      </c>
      <c r="E33" s="11" t="s">
        <v>7842</v>
      </c>
      <c r="F33" s="11" t="s">
        <v>7842</v>
      </c>
      <c r="G33" s="11">
        <v>0</v>
      </c>
      <c r="H33" s="11" t="s">
        <v>7843</v>
      </c>
      <c r="I33" s="11" t="s">
        <v>7844</v>
      </c>
      <c r="J33" s="11" t="s">
        <v>7850</v>
      </c>
    </row>
    <row r="34" spans="1:10" ht="15.75" customHeight="1" x14ac:dyDescent="0.25">
      <c r="A34" s="11" t="s">
        <v>77</v>
      </c>
      <c r="B34" s="11">
        <v>31.35</v>
      </c>
      <c r="C34" s="11">
        <v>6.86</v>
      </c>
      <c r="D34" s="11" t="s">
        <v>7842</v>
      </c>
      <c r="E34" s="11" t="s">
        <v>7842</v>
      </c>
      <c r="F34" s="11" t="s">
        <v>7842</v>
      </c>
      <c r="G34" s="11">
        <v>0</v>
      </c>
      <c r="H34" s="11" t="s">
        <v>7843</v>
      </c>
      <c r="I34" s="11" t="s">
        <v>7844</v>
      </c>
      <c r="J34" s="11" t="s">
        <v>7848</v>
      </c>
    </row>
    <row r="35" spans="1:10" ht="15.75" customHeight="1" x14ac:dyDescent="0.25">
      <c r="A35" s="11" t="s">
        <v>78</v>
      </c>
      <c r="B35" s="11">
        <v>47.6</v>
      </c>
      <c r="C35" s="11">
        <v>5.95</v>
      </c>
      <c r="D35" s="11" t="s">
        <v>7843</v>
      </c>
      <c r="E35" s="11" t="s">
        <v>7842</v>
      </c>
      <c r="F35" s="11" t="s">
        <v>7842</v>
      </c>
      <c r="G35" s="11">
        <v>0</v>
      </c>
      <c r="H35" s="11" t="s">
        <v>7843</v>
      </c>
      <c r="I35" s="11" t="s">
        <v>7844</v>
      </c>
      <c r="J35" s="11" t="s">
        <v>7849</v>
      </c>
    </row>
    <row r="36" spans="1:10" ht="15.75" customHeight="1" x14ac:dyDescent="0.25">
      <c r="A36" s="11" t="s">
        <v>79</v>
      </c>
      <c r="B36" s="11">
        <v>46.2</v>
      </c>
      <c r="C36" s="11">
        <v>6.09</v>
      </c>
      <c r="D36" s="11" t="s">
        <v>7842</v>
      </c>
      <c r="E36" s="11" t="s">
        <v>7842</v>
      </c>
      <c r="F36" s="11" t="s">
        <v>7843</v>
      </c>
      <c r="G36" s="11">
        <v>1</v>
      </c>
      <c r="H36" s="11" t="s">
        <v>7843</v>
      </c>
      <c r="I36" s="11" t="s">
        <v>7844</v>
      </c>
      <c r="J36" s="11" t="s">
        <v>7849</v>
      </c>
    </row>
    <row r="37" spans="1:10" ht="15.75" customHeight="1" x14ac:dyDescent="0.25">
      <c r="A37" s="11" t="s">
        <v>80</v>
      </c>
      <c r="B37" s="11">
        <v>32.015000000000001</v>
      </c>
      <c r="C37" s="11">
        <v>11.75</v>
      </c>
      <c r="D37" s="11" t="s">
        <v>7842</v>
      </c>
      <c r="E37" s="11" t="s">
        <v>7842</v>
      </c>
      <c r="F37" s="11" t="s">
        <v>7842</v>
      </c>
      <c r="G37" s="11">
        <v>0</v>
      </c>
      <c r="H37" s="11" t="s">
        <v>7843</v>
      </c>
      <c r="I37" s="11" t="s">
        <v>7844</v>
      </c>
      <c r="J37" s="11" t="s">
        <v>7848</v>
      </c>
    </row>
    <row r="38" spans="1:10" ht="15.75" customHeight="1" x14ac:dyDescent="0.25">
      <c r="A38" s="11" t="s">
        <v>81</v>
      </c>
      <c r="B38" s="11">
        <v>40.564999999999998</v>
      </c>
      <c r="C38" s="11">
        <v>7.37</v>
      </c>
      <c r="D38" s="11" t="s">
        <v>7842</v>
      </c>
      <c r="E38" s="11" t="s">
        <v>7842</v>
      </c>
      <c r="F38" s="11" t="s">
        <v>7842</v>
      </c>
      <c r="G38" s="11">
        <v>0</v>
      </c>
      <c r="H38" s="11" t="s">
        <v>7843</v>
      </c>
      <c r="I38" s="11" t="s">
        <v>7844</v>
      </c>
      <c r="J38" s="11" t="s">
        <v>7848</v>
      </c>
    </row>
    <row r="39" spans="1:10" ht="15.75" customHeight="1" x14ac:dyDescent="0.25">
      <c r="A39" s="11" t="s">
        <v>82</v>
      </c>
      <c r="B39" s="11">
        <v>32.450000000000003</v>
      </c>
      <c r="C39" s="11">
        <v>11.91</v>
      </c>
      <c r="D39" s="11" t="s">
        <v>7842</v>
      </c>
      <c r="E39" s="11" t="s">
        <v>7842</v>
      </c>
      <c r="F39" s="11" t="s">
        <v>7842</v>
      </c>
      <c r="G39" s="11">
        <v>0</v>
      </c>
      <c r="H39" s="11" t="s">
        <v>7843</v>
      </c>
      <c r="I39" s="11" t="s">
        <v>7844</v>
      </c>
      <c r="J39" s="11" t="s">
        <v>7848</v>
      </c>
    </row>
    <row r="40" spans="1:10" ht="15.75" customHeight="1" x14ac:dyDescent="0.25">
      <c r="A40" s="11" t="s">
        <v>83</v>
      </c>
      <c r="B40" s="11">
        <v>34.96</v>
      </c>
      <c r="C40" s="11">
        <v>6.52</v>
      </c>
      <c r="D40" s="11" t="s">
        <v>7842</v>
      </c>
      <c r="E40" s="11" t="s">
        <v>7842</v>
      </c>
      <c r="F40" s="11" t="s">
        <v>7842</v>
      </c>
      <c r="G40" s="11">
        <v>0</v>
      </c>
      <c r="H40" s="11" t="s">
        <v>7843</v>
      </c>
      <c r="I40" s="11" t="s">
        <v>7844</v>
      </c>
      <c r="J40" s="11" t="s">
        <v>7848</v>
      </c>
    </row>
    <row r="41" spans="1:10" ht="15.75" customHeight="1" x14ac:dyDescent="0.25">
      <c r="A41" s="11" t="s">
        <v>84</v>
      </c>
      <c r="B41" s="11">
        <v>35.5</v>
      </c>
      <c r="C41" s="11">
        <v>5.14</v>
      </c>
      <c r="D41" s="11" t="s">
        <v>7842</v>
      </c>
      <c r="E41" s="11" t="s">
        <v>7842</v>
      </c>
      <c r="F41" s="11" t="s">
        <v>7843</v>
      </c>
      <c r="G41" s="11">
        <v>1</v>
      </c>
      <c r="H41" s="11" t="s">
        <v>7843</v>
      </c>
      <c r="I41" s="11" t="s">
        <v>7844</v>
      </c>
      <c r="J41" s="11" t="s">
        <v>7850</v>
      </c>
    </row>
    <row r="42" spans="1:10" ht="15.75" customHeight="1" x14ac:dyDescent="0.25">
      <c r="A42" s="11" t="s">
        <v>85</v>
      </c>
      <c r="B42" s="11">
        <v>52.58</v>
      </c>
      <c r="C42" s="11">
        <v>4.1900000000000004</v>
      </c>
      <c r="D42" s="11" t="s">
        <v>7842</v>
      </c>
      <c r="E42" s="11" t="s">
        <v>7843</v>
      </c>
      <c r="F42" s="11" t="s">
        <v>7842</v>
      </c>
      <c r="G42" s="11">
        <v>1</v>
      </c>
      <c r="H42" s="11" t="s">
        <v>7843</v>
      </c>
      <c r="I42" s="11" t="s">
        <v>7844</v>
      </c>
      <c r="J42" s="11" t="s">
        <v>7850</v>
      </c>
    </row>
    <row r="43" spans="1:10" ht="15.75" customHeight="1" x14ac:dyDescent="0.25">
      <c r="A43" s="11" t="s">
        <v>86</v>
      </c>
      <c r="B43" s="11">
        <v>35.200000000000003</v>
      </c>
      <c r="C43" s="11">
        <v>11.68</v>
      </c>
      <c r="D43" s="11" t="s">
        <v>7843</v>
      </c>
      <c r="E43" s="11" t="s">
        <v>7842</v>
      </c>
      <c r="F43" s="11" t="s">
        <v>7842</v>
      </c>
      <c r="G43" s="11">
        <v>0</v>
      </c>
      <c r="H43" s="11" t="s">
        <v>7843</v>
      </c>
      <c r="I43" s="11" t="s">
        <v>7844</v>
      </c>
      <c r="J43" s="11" t="s">
        <v>7848</v>
      </c>
    </row>
    <row r="44" spans="1:10" ht="15.75" customHeight="1" x14ac:dyDescent="0.25">
      <c r="A44" s="11" t="s">
        <v>87</v>
      </c>
      <c r="B44" s="11">
        <v>38.06</v>
      </c>
      <c r="C44" s="11">
        <v>6.98</v>
      </c>
      <c r="D44" s="11" t="s">
        <v>7842</v>
      </c>
      <c r="E44" s="11" t="s">
        <v>7842</v>
      </c>
      <c r="F44" s="11" t="s">
        <v>7842</v>
      </c>
      <c r="G44" s="11">
        <v>0</v>
      </c>
      <c r="H44" s="11" t="s">
        <v>7843</v>
      </c>
      <c r="I44" s="11" t="s">
        <v>7844</v>
      </c>
      <c r="J44" s="11" t="s">
        <v>7848</v>
      </c>
    </row>
    <row r="45" spans="1:10" ht="15.75" customHeight="1" x14ac:dyDescent="0.25">
      <c r="A45" s="11" t="s">
        <v>88</v>
      </c>
      <c r="B45" s="11">
        <v>34.21</v>
      </c>
      <c r="C45" s="11">
        <v>8.34</v>
      </c>
      <c r="D45" s="11" t="s">
        <v>7842</v>
      </c>
      <c r="E45" s="11" t="s">
        <v>7842</v>
      </c>
      <c r="F45" s="11" t="s">
        <v>7842</v>
      </c>
      <c r="G45" s="11">
        <v>0</v>
      </c>
      <c r="H45" s="11" t="s">
        <v>7843</v>
      </c>
      <c r="I45" s="11" t="s">
        <v>7844</v>
      </c>
      <c r="J45" s="11" t="s">
        <v>7848</v>
      </c>
    </row>
    <row r="46" spans="1:10" ht="15.75" customHeight="1" x14ac:dyDescent="0.25">
      <c r="A46" s="11" t="s">
        <v>89</v>
      </c>
      <c r="B46" s="11">
        <v>38.94</v>
      </c>
      <c r="C46" s="11">
        <v>8.49</v>
      </c>
      <c r="D46" s="11" t="s">
        <v>7843</v>
      </c>
      <c r="E46" s="11" t="s">
        <v>7842</v>
      </c>
      <c r="F46" s="11" t="s">
        <v>7842</v>
      </c>
      <c r="G46" s="11">
        <v>1</v>
      </c>
      <c r="H46" s="11" t="s">
        <v>7843</v>
      </c>
      <c r="I46" s="11" t="s">
        <v>7844</v>
      </c>
      <c r="J46" s="11" t="s">
        <v>7848</v>
      </c>
    </row>
    <row r="47" spans="1:10" ht="15.75" customHeight="1" x14ac:dyDescent="0.25">
      <c r="A47" s="11" t="s">
        <v>90</v>
      </c>
      <c r="B47" s="11">
        <v>30.21</v>
      </c>
      <c r="C47" s="11">
        <v>5.34</v>
      </c>
      <c r="D47" s="11" t="s">
        <v>7843</v>
      </c>
      <c r="E47" s="11" t="s">
        <v>7842</v>
      </c>
      <c r="F47" s="11" t="s">
        <v>7842</v>
      </c>
      <c r="G47" s="11">
        <v>1</v>
      </c>
      <c r="H47" s="11" t="s">
        <v>7843</v>
      </c>
      <c r="I47" s="11" t="s">
        <v>7844</v>
      </c>
      <c r="J47" s="11" t="s">
        <v>7850</v>
      </c>
    </row>
    <row r="48" spans="1:10" ht="15.75" customHeight="1" x14ac:dyDescent="0.25">
      <c r="A48" s="11" t="s">
        <v>91</v>
      </c>
      <c r="B48" s="11">
        <v>33.630000000000003</v>
      </c>
      <c r="C48" s="11">
        <v>4.43</v>
      </c>
      <c r="D48" s="11" t="s">
        <v>7843</v>
      </c>
      <c r="E48" s="11" t="s">
        <v>7842</v>
      </c>
      <c r="F48" s="11" t="s">
        <v>7842</v>
      </c>
      <c r="G48" s="11">
        <v>2</v>
      </c>
      <c r="H48" s="11" t="s">
        <v>7843</v>
      </c>
      <c r="I48" s="11" t="s">
        <v>7844</v>
      </c>
      <c r="J48" s="11" t="s">
        <v>7850</v>
      </c>
    </row>
    <row r="49" spans="1:10" ht="15.75" customHeight="1" x14ac:dyDescent="0.25">
      <c r="A49" s="11" t="s">
        <v>92</v>
      </c>
      <c r="B49" s="11">
        <v>40.369999999999997</v>
      </c>
      <c r="C49" s="11">
        <v>4.47</v>
      </c>
      <c r="D49" s="11" t="s">
        <v>7842</v>
      </c>
      <c r="E49" s="11" t="s">
        <v>7842</v>
      </c>
      <c r="F49" s="11" t="s">
        <v>7842</v>
      </c>
      <c r="G49" s="11">
        <v>0</v>
      </c>
      <c r="H49" s="11" t="s">
        <v>7843</v>
      </c>
      <c r="I49" s="11" t="s">
        <v>7844</v>
      </c>
      <c r="J49" s="11" t="s">
        <v>7850</v>
      </c>
    </row>
    <row r="50" spans="1:10" ht="15.75" customHeight="1" x14ac:dyDescent="0.25">
      <c r="A50" s="11" t="s">
        <v>93</v>
      </c>
      <c r="B50" s="11">
        <v>53.09</v>
      </c>
      <c r="C50" s="11">
        <v>4.82</v>
      </c>
      <c r="D50" s="11" t="s">
        <v>7843</v>
      </c>
      <c r="E50" s="11" t="s">
        <v>7842</v>
      </c>
      <c r="F50" s="11" t="s">
        <v>7842</v>
      </c>
      <c r="G50" s="11">
        <v>2</v>
      </c>
      <c r="H50" s="11" t="s">
        <v>7843</v>
      </c>
      <c r="I50" s="11" t="s">
        <v>7844</v>
      </c>
      <c r="J50" s="11" t="s">
        <v>7850</v>
      </c>
    </row>
    <row r="51" spans="1:10" ht="15.75" customHeight="1" x14ac:dyDescent="0.25">
      <c r="A51" s="11" t="s">
        <v>94</v>
      </c>
      <c r="B51" s="11">
        <v>31.79</v>
      </c>
      <c r="C51" s="11">
        <v>5.51</v>
      </c>
      <c r="D51" s="11" t="s">
        <v>7843</v>
      </c>
      <c r="E51" s="11" t="s">
        <v>7842</v>
      </c>
      <c r="F51" s="11" t="s">
        <v>7842</v>
      </c>
      <c r="G51" s="11">
        <v>2</v>
      </c>
      <c r="H51" s="11" t="s">
        <v>7843</v>
      </c>
      <c r="I51" s="11" t="s">
        <v>7844</v>
      </c>
      <c r="J51" s="11" t="s">
        <v>7850</v>
      </c>
    </row>
    <row r="52" spans="1:10" ht="15.75" customHeight="1" x14ac:dyDescent="0.25">
      <c r="A52" s="11" t="s">
        <v>95</v>
      </c>
      <c r="B52" s="11">
        <v>41.895000000000003</v>
      </c>
      <c r="C52" s="11">
        <v>10.87</v>
      </c>
      <c r="D52" s="11" t="s">
        <v>7843</v>
      </c>
      <c r="E52" s="11" t="s">
        <v>7842</v>
      </c>
      <c r="F52" s="11" t="s">
        <v>7842</v>
      </c>
      <c r="G52" s="11">
        <v>1</v>
      </c>
      <c r="H52" s="11" t="s">
        <v>7843</v>
      </c>
      <c r="I52" s="11" t="s">
        <v>7844</v>
      </c>
      <c r="J52" s="11" t="s">
        <v>7848</v>
      </c>
    </row>
    <row r="53" spans="1:10" ht="15.75" customHeight="1" x14ac:dyDescent="0.25">
      <c r="A53" s="11" t="s">
        <v>96</v>
      </c>
      <c r="B53" s="11">
        <v>31.16</v>
      </c>
      <c r="C53" s="11">
        <v>9.34</v>
      </c>
      <c r="D53" s="11" t="s">
        <v>7842</v>
      </c>
      <c r="E53" s="11" t="s">
        <v>7842</v>
      </c>
      <c r="F53" s="11" t="s">
        <v>7842</v>
      </c>
      <c r="G53" s="11">
        <v>0</v>
      </c>
      <c r="H53" s="11" t="s">
        <v>7843</v>
      </c>
      <c r="I53" s="11" t="s">
        <v>7844</v>
      </c>
      <c r="J53" s="11" t="s">
        <v>7848</v>
      </c>
    </row>
    <row r="54" spans="1:10" ht="15.75" customHeight="1" x14ac:dyDescent="0.25">
      <c r="A54" s="11" t="s">
        <v>97</v>
      </c>
      <c r="B54" s="11">
        <v>34.104999999999997</v>
      </c>
      <c r="C54" s="11">
        <v>5.03</v>
      </c>
      <c r="D54" s="11" t="s">
        <v>7843</v>
      </c>
      <c r="E54" s="11" t="s">
        <v>7842</v>
      </c>
      <c r="F54" s="11" t="s">
        <v>7843</v>
      </c>
      <c r="G54" s="11">
        <v>1</v>
      </c>
      <c r="H54" s="11" t="s">
        <v>7843</v>
      </c>
      <c r="I54" s="11" t="s">
        <v>7844</v>
      </c>
      <c r="J54" s="11" t="s">
        <v>7850</v>
      </c>
    </row>
    <row r="55" spans="1:10" ht="15.75" customHeight="1" x14ac:dyDescent="0.25">
      <c r="A55" s="11" t="s">
        <v>98</v>
      </c>
      <c r="B55" s="11">
        <v>51.93</v>
      </c>
      <c r="C55" s="11">
        <v>11.05</v>
      </c>
      <c r="D55" s="11" t="s">
        <v>7842</v>
      </c>
      <c r="E55" s="11" t="s">
        <v>7842</v>
      </c>
      <c r="F55" s="11" t="s">
        <v>7842</v>
      </c>
      <c r="G55" s="11">
        <v>0</v>
      </c>
      <c r="H55" s="11" t="s">
        <v>7843</v>
      </c>
      <c r="I55" s="11" t="s">
        <v>7844</v>
      </c>
      <c r="J55" s="11" t="s">
        <v>7848</v>
      </c>
    </row>
    <row r="56" spans="1:10" ht="15.75" customHeight="1" x14ac:dyDescent="0.25">
      <c r="A56" s="11" t="s">
        <v>99</v>
      </c>
      <c r="B56" s="11">
        <v>38.950000000000003</v>
      </c>
      <c r="C56" s="11">
        <v>11.95</v>
      </c>
      <c r="D56" s="11" t="s">
        <v>7842</v>
      </c>
      <c r="E56" s="11" t="s">
        <v>7842</v>
      </c>
      <c r="F56" s="11" t="s">
        <v>7842</v>
      </c>
      <c r="G56" s="11">
        <v>0</v>
      </c>
      <c r="H56" s="11" t="s">
        <v>7843</v>
      </c>
      <c r="I56" s="11" t="s">
        <v>7844</v>
      </c>
      <c r="J56" s="11" t="s">
        <v>7848</v>
      </c>
    </row>
    <row r="57" spans="1:10" ht="15.75" customHeight="1" x14ac:dyDescent="0.25">
      <c r="A57" s="11" t="s">
        <v>100</v>
      </c>
      <c r="B57" s="11">
        <v>36.630000000000003</v>
      </c>
      <c r="C57" s="11">
        <v>7.72</v>
      </c>
      <c r="D57" s="11" t="s">
        <v>7843</v>
      </c>
      <c r="E57" s="11" t="s">
        <v>7842</v>
      </c>
      <c r="F57" s="11" t="s">
        <v>7842</v>
      </c>
      <c r="G57" s="11">
        <v>1</v>
      </c>
      <c r="H57" s="11" t="s">
        <v>7843</v>
      </c>
      <c r="I57" s="11" t="s">
        <v>7844</v>
      </c>
      <c r="J57" s="11" t="s">
        <v>7848</v>
      </c>
    </row>
    <row r="58" spans="1:10" ht="15.75" customHeight="1" x14ac:dyDescent="0.25">
      <c r="A58" s="11" t="s">
        <v>101</v>
      </c>
      <c r="B58" s="11">
        <v>34.200000000000003</v>
      </c>
      <c r="C58" s="11">
        <v>5.75</v>
      </c>
      <c r="D58" s="11" t="s">
        <v>7842</v>
      </c>
      <c r="E58" s="11" t="s">
        <v>7842</v>
      </c>
      <c r="F58" s="11" t="s">
        <v>7842</v>
      </c>
      <c r="G58" s="11">
        <v>2</v>
      </c>
      <c r="H58" s="11" t="s">
        <v>7843</v>
      </c>
      <c r="I58" s="11" t="s">
        <v>7844</v>
      </c>
      <c r="J58" s="11" t="s">
        <v>7849</v>
      </c>
    </row>
    <row r="59" spans="1:10" ht="15.75" customHeight="1" x14ac:dyDescent="0.25">
      <c r="A59" s="11" t="s">
        <v>102</v>
      </c>
      <c r="B59" s="11">
        <v>50.63</v>
      </c>
      <c r="C59" s="11">
        <v>11.89</v>
      </c>
      <c r="D59" s="11" t="s">
        <v>7842</v>
      </c>
      <c r="E59" s="11" t="s">
        <v>7842</v>
      </c>
      <c r="F59" s="11" t="s">
        <v>7842</v>
      </c>
      <c r="G59" s="11">
        <v>0</v>
      </c>
      <c r="H59" s="11" t="s">
        <v>7843</v>
      </c>
      <c r="I59" s="11" t="s">
        <v>7844</v>
      </c>
      <c r="J59" s="11" t="s">
        <v>7848</v>
      </c>
    </row>
    <row r="60" spans="1:10" ht="15.75" customHeight="1" x14ac:dyDescent="0.25">
      <c r="A60" s="11" t="s">
        <v>103</v>
      </c>
      <c r="B60" s="11">
        <v>36.479999999999997</v>
      </c>
      <c r="C60" s="11">
        <v>6.2</v>
      </c>
      <c r="D60" s="11" t="s">
        <v>7842</v>
      </c>
      <c r="E60" s="11" t="s">
        <v>7842</v>
      </c>
      <c r="F60" s="11" t="s">
        <v>7842</v>
      </c>
      <c r="G60" s="11">
        <v>0</v>
      </c>
      <c r="H60" s="11" t="s">
        <v>7843</v>
      </c>
      <c r="I60" s="11" t="s">
        <v>7844</v>
      </c>
      <c r="J60" s="11" t="s">
        <v>7849</v>
      </c>
    </row>
    <row r="61" spans="1:10" ht="15.75" customHeight="1" x14ac:dyDescent="0.25">
      <c r="A61" s="11" t="s">
        <v>104</v>
      </c>
      <c r="B61" s="11">
        <v>54.82</v>
      </c>
      <c r="C61" s="11">
        <v>10.61</v>
      </c>
      <c r="D61" s="11" t="s">
        <v>7842</v>
      </c>
      <c r="E61" s="11" t="s">
        <v>7842</v>
      </c>
      <c r="F61" s="11" t="s">
        <v>7842</v>
      </c>
      <c r="G61" s="11">
        <v>0</v>
      </c>
      <c r="H61" s="11" t="s">
        <v>7843</v>
      </c>
      <c r="I61" s="11" t="s">
        <v>7844</v>
      </c>
      <c r="J61" s="11" t="s">
        <v>7848</v>
      </c>
    </row>
    <row r="62" spans="1:10" ht="15.75" customHeight="1" x14ac:dyDescent="0.25">
      <c r="A62" s="11" t="s">
        <v>105</v>
      </c>
      <c r="B62" s="11">
        <v>38.06</v>
      </c>
      <c r="C62" s="11">
        <v>6.04</v>
      </c>
      <c r="D62" s="11" t="s">
        <v>7842</v>
      </c>
      <c r="E62" s="11" t="s">
        <v>7842</v>
      </c>
      <c r="F62" s="11" t="s">
        <v>7843</v>
      </c>
      <c r="G62" s="11">
        <v>1</v>
      </c>
      <c r="H62" s="11" t="s">
        <v>7843</v>
      </c>
      <c r="I62" s="11" t="s">
        <v>7844</v>
      </c>
      <c r="J62" s="11" t="s">
        <v>7849</v>
      </c>
    </row>
    <row r="63" spans="1:10" ht="15.75" customHeight="1" x14ac:dyDescent="0.25">
      <c r="A63" s="11" t="s">
        <v>106</v>
      </c>
      <c r="B63" s="11">
        <v>51.48</v>
      </c>
      <c r="C63" s="11">
        <v>9.33</v>
      </c>
      <c r="D63" s="11" t="s">
        <v>7843</v>
      </c>
      <c r="E63" s="11" t="s">
        <v>7842</v>
      </c>
      <c r="F63" s="11" t="s">
        <v>7842</v>
      </c>
      <c r="G63" s="11">
        <v>0</v>
      </c>
      <c r="H63" s="11" t="s">
        <v>7843</v>
      </c>
      <c r="I63" s="11" t="s">
        <v>7844</v>
      </c>
      <c r="J63" s="11" t="s">
        <v>7848</v>
      </c>
    </row>
    <row r="64" spans="1:10" ht="15.75" customHeight="1" x14ac:dyDescent="0.25">
      <c r="A64" s="11" t="s">
        <v>107</v>
      </c>
      <c r="B64" s="11">
        <v>52.06</v>
      </c>
      <c r="C64" s="11">
        <v>11.47</v>
      </c>
      <c r="D64" s="11" t="s">
        <v>7842</v>
      </c>
      <c r="E64" s="11" t="s">
        <v>7842</v>
      </c>
      <c r="F64" s="11" t="s">
        <v>7842</v>
      </c>
      <c r="G64" s="11">
        <v>0</v>
      </c>
      <c r="H64" s="11" t="s">
        <v>7843</v>
      </c>
      <c r="I64" s="11" t="s">
        <v>7844</v>
      </c>
      <c r="J64" s="11" t="s">
        <v>7848</v>
      </c>
    </row>
    <row r="65" spans="1:10" ht="15.75" customHeight="1" x14ac:dyDescent="0.25">
      <c r="A65" s="11" t="s">
        <v>108</v>
      </c>
      <c r="B65" s="11">
        <v>30.684999999999999</v>
      </c>
      <c r="C65" s="11">
        <v>7.02</v>
      </c>
      <c r="D65" s="11" t="s">
        <v>7843</v>
      </c>
      <c r="E65" s="11" t="s">
        <v>7842</v>
      </c>
      <c r="F65" s="11" t="s">
        <v>7842</v>
      </c>
      <c r="G65" s="11">
        <v>0</v>
      </c>
      <c r="H65" s="11" t="s">
        <v>7843</v>
      </c>
      <c r="I65" s="11" t="s">
        <v>7844</v>
      </c>
      <c r="J65" s="11" t="s">
        <v>7848</v>
      </c>
    </row>
    <row r="66" spans="1:10" ht="15.75" customHeight="1" x14ac:dyDescent="0.25">
      <c r="A66" s="11" t="s">
        <v>109</v>
      </c>
      <c r="B66" s="11">
        <v>36.08</v>
      </c>
      <c r="C66" s="11">
        <v>8.8000000000000007</v>
      </c>
      <c r="D66" s="11" t="s">
        <v>7843</v>
      </c>
      <c r="E66" s="11" t="s">
        <v>7842</v>
      </c>
      <c r="F66" s="11" t="s">
        <v>7842</v>
      </c>
      <c r="G66" s="11">
        <v>1</v>
      </c>
      <c r="H66" s="11" t="s">
        <v>7843</v>
      </c>
      <c r="I66" s="11" t="s">
        <v>7844</v>
      </c>
      <c r="J66" s="11" t="s">
        <v>7848</v>
      </c>
    </row>
    <row r="67" spans="1:10" ht="15.75" customHeight="1" x14ac:dyDescent="0.25">
      <c r="A67" s="11" t="s">
        <v>110</v>
      </c>
      <c r="B67" s="11">
        <v>54.99</v>
      </c>
      <c r="C67" s="11">
        <v>8.68</v>
      </c>
      <c r="D67" s="11" t="s">
        <v>7842</v>
      </c>
      <c r="E67" s="11" t="s">
        <v>7842</v>
      </c>
      <c r="F67" s="11" t="s">
        <v>7842</v>
      </c>
      <c r="G67" s="11">
        <v>2</v>
      </c>
      <c r="H67" s="11" t="s">
        <v>7843</v>
      </c>
      <c r="I67" s="11" t="s">
        <v>7844</v>
      </c>
      <c r="J67" s="11" t="s">
        <v>7848</v>
      </c>
    </row>
    <row r="68" spans="1:10" ht="15.75" customHeight="1" x14ac:dyDescent="0.25">
      <c r="A68" s="11" t="s">
        <v>111</v>
      </c>
      <c r="B68" s="11">
        <v>35.97</v>
      </c>
      <c r="C68" s="11">
        <v>6.12</v>
      </c>
      <c r="D68" s="11" t="s">
        <v>7842</v>
      </c>
      <c r="E68" s="11" t="s">
        <v>7842</v>
      </c>
      <c r="F68" s="11" t="s">
        <v>7843</v>
      </c>
      <c r="G68" s="11">
        <v>1</v>
      </c>
      <c r="H68" s="11" t="s">
        <v>7843</v>
      </c>
      <c r="I68" s="11" t="s">
        <v>7844</v>
      </c>
      <c r="J68" s="11" t="s">
        <v>7849</v>
      </c>
    </row>
    <row r="69" spans="1:10" ht="15.75" customHeight="1" x14ac:dyDescent="0.25">
      <c r="A69" s="11" t="s">
        <v>112</v>
      </c>
      <c r="B69" s="11">
        <v>45.54</v>
      </c>
      <c r="C69" s="11">
        <v>5.4</v>
      </c>
      <c r="D69" s="11" t="s">
        <v>7843</v>
      </c>
      <c r="E69" s="11" t="s">
        <v>7842</v>
      </c>
      <c r="F69" s="11" t="s">
        <v>7843</v>
      </c>
      <c r="G69" s="11">
        <v>1</v>
      </c>
      <c r="H69" s="11" t="s">
        <v>7843</v>
      </c>
      <c r="I69" s="11" t="s">
        <v>7844</v>
      </c>
      <c r="J69" s="11" t="s">
        <v>7850</v>
      </c>
    </row>
    <row r="70" spans="1:10" ht="15.75" customHeight="1" x14ac:dyDescent="0.25">
      <c r="A70" s="11" t="s">
        <v>113</v>
      </c>
      <c r="B70" s="11">
        <v>35.53</v>
      </c>
      <c r="C70" s="11">
        <v>4.3600000000000003</v>
      </c>
      <c r="D70" s="11" t="s">
        <v>7843</v>
      </c>
      <c r="E70" s="11" t="s">
        <v>7842</v>
      </c>
      <c r="F70" s="11" t="s">
        <v>7842</v>
      </c>
      <c r="G70" s="11">
        <v>0</v>
      </c>
      <c r="H70" s="11" t="s">
        <v>7843</v>
      </c>
      <c r="I70" s="11" t="s">
        <v>7844</v>
      </c>
      <c r="J70" s="11" t="s">
        <v>7850</v>
      </c>
    </row>
    <row r="71" spans="1:10" ht="15.75" customHeight="1" x14ac:dyDescent="0.25">
      <c r="A71" s="11" t="s">
        <v>114</v>
      </c>
      <c r="B71" s="11">
        <v>30.8</v>
      </c>
      <c r="C71" s="11">
        <v>9.77</v>
      </c>
      <c r="D71" s="11" t="s">
        <v>7842</v>
      </c>
      <c r="E71" s="11" t="s">
        <v>7842</v>
      </c>
      <c r="F71" s="11" t="s">
        <v>7842</v>
      </c>
      <c r="G71" s="11">
        <v>0</v>
      </c>
      <c r="H71" s="11" t="s">
        <v>7843</v>
      </c>
      <c r="I71" s="11" t="s">
        <v>7844</v>
      </c>
      <c r="J71" s="11" t="s">
        <v>7848</v>
      </c>
    </row>
    <row r="72" spans="1:10" ht="15.75" customHeight="1" x14ac:dyDescent="0.25">
      <c r="A72" s="11" t="s">
        <v>115</v>
      </c>
      <c r="B72" s="11">
        <v>38.39</v>
      </c>
      <c r="C72" s="11">
        <v>4.25</v>
      </c>
      <c r="D72" s="11" t="s">
        <v>7842</v>
      </c>
      <c r="E72" s="11" t="s">
        <v>7842</v>
      </c>
      <c r="F72" s="11" t="s">
        <v>7842</v>
      </c>
      <c r="G72" s="11">
        <v>1</v>
      </c>
      <c r="H72" s="11" t="s">
        <v>7843</v>
      </c>
      <c r="I72" s="11" t="s">
        <v>7844</v>
      </c>
      <c r="J72" s="11" t="s">
        <v>7850</v>
      </c>
    </row>
    <row r="73" spans="1:10" ht="15.75" customHeight="1" x14ac:dyDescent="0.25">
      <c r="A73" s="11" t="s">
        <v>116</v>
      </c>
      <c r="B73" s="11">
        <v>32.299999999999997</v>
      </c>
      <c r="C73" s="11">
        <v>4.76</v>
      </c>
      <c r="D73" s="11" t="s">
        <v>7842</v>
      </c>
      <c r="E73" s="11" t="s">
        <v>7842</v>
      </c>
      <c r="F73" s="11" t="s">
        <v>7842</v>
      </c>
      <c r="G73" s="11">
        <v>2</v>
      </c>
      <c r="H73" s="11" t="s">
        <v>7843</v>
      </c>
      <c r="I73" s="11" t="s">
        <v>7844</v>
      </c>
      <c r="J73" s="11" t="s">
        <v>7850</v>
      </c>
    </row>
    <row r="74" spans="1:10" ht="15.75" customHeight="1" x14ac:dyDescent="0.25">
      <c r="A74" s="11" t="s">
        <v>117</v>
      </c>
      <c r="B74" s="11">
        <v>48.8</v>
      </c>
      <c r="C74" s="11">
        <v>6.22</v>
      </c>
      <c r="D74" s="11" t="s">
        <v>7843</v>
      </c>
      <c r="E74" s="11" t="s">
        <v>7842</v>
      </c>
      <c r="F74" s="11" t="s">
        <v>7842</v>
      </c>
      <c r="G74" s="11">
        <v>2</v>
      </c>
      <c r="H74" s="11" t="s">
        <v>7843</v>
      </c>
      <c r="I74" s="11" t="s">
        <v>7844</v>
      </c>
      <c r="J74" s="11" t="s">
        <v>7849</v>
      </c>
    </row>
    <row r="75" spans="1:10" ht="15.75" customHeight="1" x14ac:dyDescent="0.25">
      <c r="A75" s="11" t="s">
        <v>118</v>
      </c>
      <c r="B75" s="11">
        <v>45.5</v>
      </c>
      <c r="C75" s="11">
        <v>7.96</v>
      </c>
      <c r="D75" s="11" t="s">
        <v>7842</v>
      </c>
      <c r="E75" s="11" t="s">
        <v>7842</v>
      </c>
      <c r="F75" s="11" t="s">
        <v>7842</v>
      </c>
      <c r="G75" s="11">
        <v>0</v>
      </c>
      <c r="H75" s="11" t="s">
        <v>7843</v>
      </c>
      <c r="I75" s="11" t="s">
        <v>7844</v>
      </c>
      <c r="J75" s="11" t="s">
        <v>7848</v>
      </c>
    </row>
    <row r="76" spans="1:10" ht="15.75" customHeight="1" x14ac:dyDescent="0.25">
      <c r="A76" s="11" t="s">
        <v>119</v>
      </c>
      <c r="B76" s="11">
        <v>53.61</v>
      </c>
      <c r="C76" s="11">
        <v>10.92</v>
      </c>
      <c r="D76" s="11" t="s">
        <v>7843</v>
      </c>
      <c r="E76" s="11" t="s">
        <v>7842</v>
      </c>
      <c r="F76" s="11" t="s">
        <v>7842</v>
      </c>
      <c r="G76" s="11">
        <v>1</v>
      </c>
      <c r="H76" s="11" t="s">
        <v>7843</v>
      </c>
      <c r="I76" s="11" t="s">
        <v>7844</v>
      </c>
      <c r="J76" s="11" t="s">
        <v>7848</v>
      </c>
    </row>
    <row r="77" spans="1:10" ht="15.75" customHeight="1" x14ac:dyDescent="0.25">
      <c r="A77" s="11" t="s">
        <v>120</v>
      </c>
      <c r="B77" s="11">
        <v>36.19</v>
      </c>
      <c r="C77" s="11">
        <v>11.51</v>
      </c>
      <c r="D77" s="11" t="s">
        <v>7843</v>
      </c>
      <c r="E77" s="11" t="s">
        <v>7842</v>
      </c>
      <c r="F77" s="11" t="s">
        <v>7842</v>
      </c>
      <c r="G77" s="11">
        <v>1</v>
      </c>
      <c r="H77" s="11" t="s">
        <v>7843</v>
      </c>
      <c r="I77" s="11" t="s">
        <v>7844</v>
      </c>
      <c r="J77" s="11" t="s">
        <v>7848</v>
      </c>
    </row>
    <row r="78" spans="1:10" ht="15.75" customHeight="1" x14ac:dyDescent="0.25">
      <c r="A78" s="11" t="s">
        <v>121</v>
      </c>
      <c r="B78" s="11">
        <v>34.6</v>
      </c>
      <c r="C78" s="11">
        <v>5.99</v>
      </c>
      <c r="D78" s="11" t="s">
        <v>7843</v>
      </c>
      <c r="E78" s="11" t="s">
        <v>7842</v>
      </c>
      <c r="F78" s="11" t="s">
        <v>7842</v>
      </c>
      <c r="G78" s="11">
        <v>0</v>
      </c>
      <c r="H78" s="11" t="s">
        <v>7843</v>
      </c>
      <c r="I78" s="11" t="s">
        <v>7844</v>
      </c>
      <c r="J78" s="11" t="s">
        <v>7849</v>
      </c>
    </row>
    <row r="79" spans="1:10" ht="15.75" customHeight="1" x14ac:dyDescent="0.25">
      <c r="A79" s="11" t="s">
        <v>122</v>
      </c>
      <c r="B79" s="11">
        <v>54.12</v>
      </c>
      <c r="C79" s="11">
        <v>11.57</v>
      </c>
      <c r="D79" s="11" t="s">
        <v>7842</v>
      </c>
      <c r="E79" s="11" t="s">
        <v>7842</v>
      </c>
      <c r="F79" s="11" t="s">
        <v>7842</v>
      </c>
      <c r="G79" s="11">
        <v>0</v>
      </c>
      <c r="H79" s="11" t="s">
        <v>7843</v>
      </c>
      <c r="I79" s="11" t="s">
        <v>7844</v>
      </c>
      <c r="J79" s="11" t="s">
        <v>7848</v>
      </c>
    </row>
    <row r="80" spans="1:10" ht="15.75" customHeight="1" x14ac:dyDescent="0.25">
      <c r="A80" s="11" t="s">
        <v>123</v>
      </c>
      <c r="B80" s="11">
        <v>48.82</v>
      </c>
      <c r="C80" s="11">
        <v>6.67</v>
      </c>
      <c r="D80" s="11" t="s">
        <v>7843</v>
      </c>
      <c r="E80" s="11" t="s">
        <v>7842</v>
      </c>
      <c r="F80" s="11" t="s">
        <v>7842</v>
      </c>
      <c r="G80" s="11">
        <v>0</v>
      </c>
      <c r="H80" s="11" t="s">
        <v>7843</v>
      </c>
      <c r="I80" s="11" t="s">
        <v>7844</v>
      </c>
      <c r="J80" s="11" t="s">
        <v>7848</v>
      </c>
    </row>
    <row r="81" spans="1:10" ht="15.75" customHeight="1" x14ac:dyDescent="0.25">
      <c r="A81" s="11" t="s">
        <v>124</v>
      </c>
      <c r="B81" s="11">
        <v>51.01</v>
      </c>
      <c r="C81" s="11">
        <v>9.1999999999999993</v>
      </c>
      <c r="D81" s="11" t="s">
        <v>7842</v>
      </c>
      <c r="E81" s="11" t="s">
        <v>7842</v>
      </c>
      <c r="F81" s="11" t="s">
        <v>7842</v>
      </c>
      <c r="G81" s="11">
        <v>0</v>
      </c>
      <c r="H81" s="11" t="s">
        <v>7843</v>
      </c>
      <c r="I81" s="11" t="s">
        <v>7844</v>
      </c>
      <c r="J81" s="11" t="s">
        <v>7848</v>
      </c>
    </row>
    <row r="82" spans="1:10" ht="15.75" customHeight="1" x14ac:dyDescent="0.25">
      <c r="A82" s="11" t="s">
        <v>125</v>
      </c>
      <c r="B82" s="11">
        <v>45.65</v>
      </c>
      <c r="C82" s="11">
        <v>5.1100000000000003</v>
      </c>
      <c r="D82" s="11" t="s">
        <v>7843</v>
      </c>
      <c r="E82" s="11" t="s">
        <v>7842</v>
      </c>
      <c r="F82" s="11" t="s">
        <v>7842</v>
      </c>
      <c r="G82" s="11">
        <v>1</v>
      </c>
      <c r="H82" s="11" t="s">
        <v>7843</v>
      </c>
      <c r="I82" s="11" t="s">
        <v>7844</v>
      </c>
      <c r="J82" s="11" t="s">
        <v>7850</v>
      </c>
    </row>
    <row r="83" spans="1:10" ht="15.75" customHeight="1" x14ac:dyDescent="0.25">
      <c r="A83" s="11" t="s">
        <v>126</v>
      </c>
      <c r="B83" s="11">
        <v>52.9</v>
      </c>
      <c r="C83" s="11">
        <v>5.34</v>
      </c>
      <c r="D83" s="11" t="s">
        <v>7842</v>
      </c>
      <c r="E83" s="11" t="s">
        <v>7842</v>
      </c>
      <c r="F83" s="11" t="s">
        <v>7842</v>
      </c>
      <c r="G83" s="11">
        <v>0</v>
      </c>
      <c r="H83" s="11" t="s">
        <v>7843</v>
      </c>
      <c r="I83" s="11" t="s">
        <v>7844</v>
      </c>
      <c r="J83" s="11" t="s">
        <v>7850</v>
      </c>
    </row>
    <row r="84" spans="1:10" ht="15.75" customHeight="1" x14ac:dyDescent="0.25">
      <c r="A84" s="11" t="s">
        <v>127</v>
      </c>
      <c r="B84" s="11">
        <v>45.41</v>
      </c>
      <c r="C84" s="11">
        <v>4.03</v>
      </c>
      <c r="D84" s="11" t="s">
        <v>7843</v>
      </c>
      <c r="E84" s="11" t="s">
        <v>7842</v>
      </c>
      <c r="F84" s="11" t="s">
        <v>7842</v>
      </c>
      <c r="G84" s="11">
        <v>1</v>
      </c>
      <c r="H84" s="11" t="s">
        <v>7843</v>
      </c>
      <c r="I84" s="11" t="s">
        <v>7844</v>
      </c>
      <c r="J84" s="11" t="s">
        <v>7850</v>
      </c>
    </row>
    <row r="85" spans="1:10" ht="15.75" customHeight="1" x14ac:dyDescent="0.25">
      <c r="A85" s="11" t="s">
        <v>128</v>
      </c>
      <c r="B85" s="11">
        <v>49.41</v>
      </c>
      <c r="C85" s="11">
        <v>4.2300000000000004</v>
      </c>
      <c r="D85" s="11" t="s">
        <v>7843</v>
      </c>
      <c r="E85" s="11" t="s">
        <v>7842</v>
      </c>
      <c r="F85" s="11" t="s">
        <v>7843</v>
      </c>
      <c r="G85" s="11">
        <v>1</v>
      </c>
      <c r="H85" s="11" t="s">
        <v>7843</v>
      </c>
      <c r="I85" s="11" t="s">
        <v>7844</v>
      </c>
      <c r="J85" s="11" t="s">
        <v>7850</v>
      </c>
    </row>
    <row r="86" spans="1:10" ht="15.75" customHeight="1" x14ac:dyDescent="0.25">
      <c r="A86" s="11" t="s">
        <v>129</v>
      </c>
      <c r="B86" s="11">
        <v>31.824999999999999</v>
      </c>
      <c r="C86" s="11">
        <v>4.0599999999999996</v>
      </c>
      <c r="D86" s="11" t="s">
        <v>7842</v>
      </c>
      <c r="E86" s="11" t="s">
        <v>7842</v>
      </c>
      <c r="F86" s="11" t="s">
        <v>7842</v>
      </c>
      <c r="G86" s="11">
        <v>2</v>
      </c>
      <c r="H86" s="11" t="s">
        <v>7843</v>
      </c>
      <c r="I86" s="11" t="s">
        <v>7844</v>
      </c>
      <c r="J86" s="11" t="s">
        <v>7850</v>
      </c>
    </row>
    <row r="87" spans="1:10" ht="15.75" customHeight="1" x14ac:dyDescent="0.25">
      <c r="A87" s="11" t="s">
        <v>130</v>
      </c>
      <c r="B87" s="11">
        <v>51.28</v>
      </c>
      <c r="C87" s="11">
        <v>4.68</v>
      </c>
      <c r="D87" s="11" t="s">
        <v>7842</v>
      </c>
      <c r="E87" s="11" t="s">
        <v>7842</v>
      </c>
      <c r="F87" s="11" t="s">
        <v>7842</v>
      </c>
      <c r="G87" s="11">
        <v>2</v>
      </c>
      <c r="H87" s="11" t="s">
        <v>7843</v>
      </c>
      <c r="I87" s="11" t="s">
        <v>7844</v>
      </c>
      <c r="J87" s="11" t="s">
        <v>7850</v>
      </c>
    </row>
    <row r="88" spans="1:10" ht="15.75" customHeight="1" x14ac:dyDescent="0.25">
      <c r="A88" s="11" t="s">
        <v>131</v>
      </c>
      <c r="B88" s="11">
        <v>34.96</v>
      </c>
      <c r="C88" s="11">
        <v>4.34</v>
      </c>
      <c r="D88" s="11" t="s">
        <v>7842</v>
      </c>
      <c r="E88" s="11" t="s">
        <v>7842</v>
      </c>
      <c r="F88" s="11" t="s">
        <v>7843</v>
      </c>
      <c r="G88" s="11">
        <v>1</v>
      </c>
      <c r="H88" s="11" t="s">
        <v>7843</v>
      </c>
      <c r="I88" s="11" t="s">
        <v>7844</v>
      </c>
      <c r="J88" s="11" t="s">
        <v>7850</v>
      </c>
    </row>
    <row r="89" spans="1:10" ht="15.75" customHeight="1" x14ac:dyDescent="0.25">
      <c r="A89" s="11" t="s">
        <v>132</v>
      </c>
      <c r="B89" s="11">
        <v>33.11</v>
      </c>
      <c r="C89" s="11">
        <v>10.51</v>
      </c>
      <c r="D89" s="11" t="s">
        <v>7842</v>
      </c>
      <c r="E89" s="11" t="s">
        <v>7842</v>
      </c>
      <c r="F89" s="11" t="s">
        <v>7842</v>
      </c>
      <c r="G89" s="11">
        <v>0</v>
      </c>
      <c r="H89" s="11" t="s">
        <v>7843</v>
      </c>
      <c r="I89" s="11" t="s">
        <v>7844</v>
      </c>
      <c r="J89" s="11" t="s">
        <v>7848</v>
      </c>
    </row>
    <row r="90" spans="1:10" ht="15.75" customHeight="1" x14ac:dyDescent="0.25">
      <c r="A90" s="11" t="s">
        <v>133</v>
      </c>
      <c r="B90" s="11">
        <v>54.74</v>
      </c>
      <c r="C90" s="11">
        <v>5.84</v>
      </c>
      <c r="D90" s="11" t="s">
        <v>7843</v>
      </c>
      <c r="E90" s="11" t="s">
        <v>7842</v>
      </c>
      <c r="F90" s="11" t="s">
        <v>7843</v>
      </c>
      <c r="G90" s="11">
        <v>1</v>
      </c>
      <c r="H90" s="11" t="s">
        <v>7843</v>
      </c>
      <c r="I90" s="11" t="s">
        <v>7844</v>
      </c>
      <c r="J90" s="11" t="s">
        <v>7849</v>
      </c>
    </row>
    <row r="91" spans="1:10" ht="15.75" customHeight="1" x14ac:dyDescent="0.25">
      <c r="A91" s="11" t="s">
        <v>134</v>
      </c>
      <c r="B91" s="11">
        <v>32.56</v>
      </c>
      <c r="C91" s="11">
        <v>5.41</v>
      </c>
      <c r="D91" s="11" t="s">
        <v>7842</v>
      </c>
      <c r="E91" s="11" t="s">
        <v>7842</v>
      </c>
      <c r="F91" s="11" t="s">
        <v>7843</v>
      </c>
      <c r="G91" s="11">
        <v>1</v>
      </c>
      <c r="H91" s="11" t="s">
        <v>7843</v>
      </c>
      <c r="I91" s="11" t="s">
        <v>7844</v>
      </c>
      <c r="J91" s="11" t="s">
        <v>7850</v>
      </c>
    </row>
    <row r="92" spans="1:10" ht="15.75" customHeight="1" x14ac:dyDescent="0.25">
      <c r="A92" s="11" t="s">
        <v>135</v>
      </c>
      <c r="B92" s="11">
        <v>39.049999999999997</v>
      </c>
      <c r="C92" s="11">
        <v>6.06</v>
      </c>
      <c r="D92" s="11" t="s">
        <v>7842</v>
      </c>
      <c r="E92" s="11" t="s">
        <v>7842</v>
      </c>
      <c r="F92" s="11" t="s">
        <v>7842</v>
      </c>
      <c r="G92" s="11">
        <v>1</v>
      </c>
      <c r="H92" s="11" t="s">
        <v>7843</v>
      </c>
      <c r="I92" s="11" t="s">
        <v>7844</v>
      </c>
      <c r="J92" s="11" t="s">
        <v>7849</v>
      </c>
    </row>
    <row r="93" spans="1:10" ht="15.75" customHeight="1" x14ac:dyDescent="0.25">
      <c r="A93" s="11" t="s">
        <v>136</v>
      </c>
      <c r="B93" s="11">
        <v>42.75</v>
      </c>
      <c r="C93" s="11">
        <v>4.22</v>
      </c>
      <c r="D93" s="11" t="s">
        <v>7842</v>
      </c>
      <c r="E93" s="11" t="s">
        <v>7842</v>
      </c>
      <c r="F93" s="11" t="s">
        <v>7842</v>
      </c>
      <c r="G93" s="11">
        <v>0</v>
      </c>
      <c r="H93" s="11" t="s">
        <v>7843</v>
      </c>
      <c r="I93" s="11" t="s">
        <v>7844</v>
      </c>
      <c r="J93" s="11" t="s">
        <v>7850</v>
      </c>
    </row>
    <row r="94" spans="1:10" ht="15.75" customHeight="1" x14ac:dyDescent="0.25">
      <c r="A94" s="11" t="s">
        <v>137</v>
      </c>
      <c r="B94" s="11">
        <v>50.58</v>
      </c>
      <c r="C94" s="11">
        <v>5.12</v>
      </c>
      <c r="D94" s="11" t="s">
        <v>7842</v>
      </c>
      <c r="E94" s="11" t="s">
        <v>7842</v>
      </c>
      <c r="F94" s="11" t="s">
        <v>7842</v>
      </c>
      <c r="G94" s="11">
        <v>2</v>
      </c>
      <c r="H94" s="11" t="s">
        <v>7843</v>
      </c>
      <c r="I94" s="11" t="s">
        <v>7844</v>
      </c>
      <c r="J94" s="11" t="s">
        <v>7850</v>
      </c>
    </row>
    <row r="95" spans="1:10" ht="15.75" customHeight="1" x14ac:dyDescent="0.25">
      <c r="A95" s="11" t="s">
        <v>138</v>
      </c>
      <c r="B95" s="11">
        <v>30.495000000000001</v>
      </c>
      <c r="C95" s="11">
        <v>4.57</v>
      </c>
      <c r="D95" s="11" t="s">
        <v>7843</v>
      </c>
      <c r="E95" s="11" t="s">
        <v>7842</v>
      </c>
      <c r="F95" s="11" t="s">
        <v>7842</v>
      </c>
      <c r="G95" s="11">
        <v>0</v>
      </c>
      <c r="H95" s="11" t="s">
        <v>7843</v>
      </c>
      <c r="I95" s="11" t="s">
        <v>7844</v>
      </c>
      <c r="J95" s="11" t="s">
        <v>7850</v>
      </c>
    </row>
    <row r="96" spans="1:10" ht="15.75" customHeight="1" x14ac:dyDescent="0.25">
      <c r="A96" s="11" t="s">
        <v>139</v>
      </c>
      <c r="B96" s="11">
        <v>48.31</v>
      </c>
      <c r="C96" s="11">
        <v>9.58</v>
      </c>
      <c r="D96" s="11" t="s">
        <v>7843</v>
      </c>
      <c r="E96" s="11" t="s">
        <v>7842</v>
      </c>
      <c r="F96" s="11" t="s">
        <v>7842</v>
      </c>
      <c r="G96" s="11">
        <v>2</v>
      </c>
      <c r="H96" s="11" t="s">
        <v>7843</v>
      </c>
      <c r="I96" s="11" t="s">
        <v>7844</v>
      </c>
      <c r="J96" s="11" t="s">
        <v>7848</v>
      </c>
    </row>
    <row r="97" spans="1:10" ht="15.75" customHeight="1" x14ac:dyDescent="0.25">
      <c r="A97" s="11" t="s">
        <v>140</v>
      </c>
      <c r="B97" s="11">
        <v>48.99</v>
      </c>
      <c r="C97" s="11">
        <v>9.7799999999999994</v>
      </c>
      <c r="D97" s="11" t="s">
        <v>7843</v>
      </c>
      <c r="E97" s="11" t="s">
        <v>7842</v>
      </c>
      <c r="F97" s="11" t="s">
        <v>7842</v>
      </c>
      <c r="G97" s="11">
        <v>1</v>
      </c>
      <c r="H97" s="11" t="s">
        <v>7843</v>
      </c>
      <c r="I97" s="11" t="s">
        <v>7844</v>
      </c>
      <c r="J97" s="11" t="s">
        <v>7848</v>
      </c>
    </row>
    <row r="98" spans="1:10" ht="15.75" customHeight="1" x14ac:dyDescent="0.25">
      <c r="A98" s="11" t="s">
        <v>141</v>
      </c>
      <c r="B98" s="11">
        <v>38.39</v>
      </c>
      <c r="C98" s="11">
        <v>4.1100000000000003</v>
      </c>
      <c r="D98" s="11" t="s">
        <v>7843</v>
      </c>
      <c r="E98" s="11" t="s">
        <v>7842</v>
      </c>
      <c r="F98" s="11" t="s">
        <v>7842</v>
      </c>
      <c r="G98" s="11">
        <v>0</v>
      </c>
      <c r="H98" s="11" t="s">
        <v>7843</v>
      </c>
      <c r="I98" s="11" t="s">
        <v>7844</v>
      </c>
      <c r="J98" s="11" t="s">
        <v>7850</v>
      </c>
    </row>
    <row r="99" spans="1:10" ht="15.75" customHeight="1" x14ac:dyDescent="0.25">
      <c r="A99" s="11" t="s">
        <v>142</v>
      </c>
      <c r="B99" s="11">
        <v>44.34</v>
      </c>
      <c r="C99" s="11">
        <v>4.0199999999999996</v>
      </c>
      <c r="D99" s="11" t="s">
        <v>7843</v>
      </c>
      <c r="E99" s="11" t="s">
        <v>7842</v>
      </c>
      <c r="F99" s="11" t="s">
        <v>7842</v>
      </c>
      <c r="G99" s="11">
        <v>2</v>
      </c>
      <c r="H99" s="11" t="s">
        <v>7843</v>
      </c>
      <c r="I99" s="11" t="s">
        <v>7844</v>
      </c>
      <c r="J99" s="11" t="s">
        <v>7850</v>
      </c>
    </row>
    <row r="100" spans="1:10" ht="15.75" customHeight="1" x14ac:dyDescent="0.25">
      <c r="A100" s="11" t="s">
        <v>143</v>
      </c>
      <c r="B100" s="11">
        <v>41.51</v>
      </c>
      <c r="C100" s="11">
        <v>6.92</v>
      </c>
      <c r="D100" s="11" t="s">
        <v>7842</v>
      </c>
      <c r="E100" s="11" t="s">
        <v>7842</v>
      </c>
      <c r="F100" s="11" t="s">
        <v>7842</v>
      </c>
      <c r="G100" s="11">
        <v>0</v>
      </c>
      <c r="H100" s="11" t="s">
        <v>7843</v>
      </c>
      <c r="I100" s="11" t="s">
        <v>7844</v>
      </c>
      <c r="J100" s="11" t="s">
        <v>7848</v>
      </c>
    </row>
    <row r="101" spans="1:10" ht="15.75" customHeight="1" x14ac:dyDescent="0.25">
      <c r="A101" s="11" t="s">
        <v>144</v>
      </c>
      <c r="B101" s="11">
        <v>48.2</v>
      </c>
      <c r="C101" s="11">
        <v>4.84</v>
      </c>
      <c r="D101" s="11" t="s">
        <v>7842</v>
      </c>
      <c r="E101" s="11" t="s">
        <v>7842</v>
      </c>
      <c r="F101" s="11" t="s">
        <v>7842</v>
      </c>
      <c r="G101" s="11">
        <v>0</v>
      </c>
      <c r="H101" s="11" t="s">
        <v>7843</v>
      </c>
      <c r="I101" s="11" t="s">
        <v>7844</v>
      </c>
      <c r="J101" s="11" t="s">
        <v>7850</v>
      </c>
    </row>
    <row r="102" spans="1:10" ht="15.75" customHeight="1" x14ac:dyDescent="0.25">
      <c r="A102" s="11" t="s">
        <v>145</v>
      </c>
      <c r="B102" s="11">
        <v>35.75</v>
      </c>
      <c r="C102" s="11">
        <v>8</v>
      </c>
      <c r="D102" s="11" t="s">
        <v>7843</v>
      </c>
      <c r="E102" s="11" t="s">
        <v>7842</v>
      </c>
      <c r="F102" s="11" t="s">
        <v>7842</v>
      </c>
      <c r="G102" s="11">
        <v>0</v>
      </c>
      <c r="H102" s="11" t="s">
        <v>7843</v>
      </c>
      <c r="I102" s="11" t="s">
        <v>7844</v>
      </c>
      <c r="J102" s="11" t="s">
        <v>7848</v>
      </c>
    </row>
    <row r="103" spans="1:10" ht="15.75" customHeight="1" x14ac:dyDescent="0.25">
      <c r="A103" s="11" t="s">
        <v>146</v>
      </c>
      <c r="B103" s="11">
        <v>53.81</v>
      </c>
      <c r="C103" s="11">
        <v>8.77</v>
      </c>
      <c r="D103" s="11" t="s">
        <v>7843</v>
      </c>
      <c r="E103" s="11" t="s">
        <v>7842</v>
      </c>
      <c r="F103" s="11" t="s">
        <v>7842</v>
      </c>
      <c r="G103" s="11">
        <v>0</v>
      </c>
      <c r="H103" s="11" t="s">
        <v>7843</v>
      </c>
      <c r="I103" s="11" t="s">
        <v>7844</v>
      </c>
      <c r="J103" s="11" t="s">
        <v>7848</v>
      </c>
    </row>
    <row r="104" spans="1:10" ht="15.75" customHeight="1" x14ac:dyDescent="0.25">
      <c r="A104" s="11" t="s">
        <v>147</v>
      </c>
      <c r="B104" s="11">
        <v>49.48</v>
      </c>
      <c r="C104" s="11">
        <v>4.96</v>
      </c>
      <c r="D104" s="11" t="s">
        <v>7842</v>
      </c>
      <c r="E104" s="11" t="s">
        <v>7842</v>
      </c>
      <c r="F104" s="11" t="s">
        <v>7843</v>
      </c>
      <c r="G104" s="11">
        <v>1</v>
      </c>
      <c r="H104" s="11" t="s">
        <v>7843</v>
      </c>
      <c r="I104" s="11" t="s">
        <v>7844</v>
      </c>
      <c r="J104" s="11" t="s">
        <v>7850</v>
      </c>
    </row>
    <row r="105" spans="1:10" ht="15.75" customHeight="1" x14ac:dyDescent="0.25">
      <c r="A105" s="11" t="s">
        <v>148</v>
      </c>
      <c r="B105" s="11">
        <v>34.1</v>
      </c>
      <c r="C105" s="11">
        <v>4.43</v>
      </c>
      <c r="D105" s="11" t="s">
        <v>7843</v>
      </c>
      <c r="E105" s="11" t="s">
        <v>7842</v>
      </c>
      <c r="F105" s="11" t="s">
        <v>7842</v>
      </c>
      <c r="G105" s="11">
        <v>0</v>
      </c>
      <c r="H105" s="11" t="s">
        <v>7843</v>
      </c>
      <c r="I105" s="11" t="s">
        <v>7844</v>
      </c>
      <c r="J105" s="11" t="s">
        <v>7850</v>
      </c>
    </row>
    <row r="106" spans="1:10" ht="15.75" customHeight="1" x14ac:dyDescent="0.25">
      <c r="A106" s="11" t="s">
        <v>149</v>
      </c>
      <c r="B106" s="11">
        <v>35.299999999999997</v>
      </c>
      <c r="C106" s="11">
        <v>5.82</v>
      </c>
      <c r="D106" s="11" t="s">
        <v>7843</v>
      </c>
      <c r="E106" s="11" t="s">
        <v>7842</v>
      </c>
      <c r="F106" s="11" t="s">
        <v>7843</v>
      </c>
      <c r="G106" s="11">
        <v>1</v>
      </c>
      <c r="H106" s="11" t="s">
        <v>7843</v>
      </c>
      <c r="I106" s="11" t="s">
        <v>7844</v>
      </c>
      <c r="J106" s="11" t="s">
        <v>7849</v>
      </c>
    </row>
    <row r="107" spans="1:10" ht="15.75" customHeight="1" x14ac:dyDescent="0.25">
      <c r="A107" s="11" t="s">
        <v>150</v>
      </c>
      <c r="B107" s="11">
        <v>43.83</v>
      </c>
      <c r="C107" s="11">
        <v>6.03</v>
      </c>
      <c r="D107" s="11" t="s">
        <v>7843</v>
      </c>
      <c r="E107" s="11" t="s">
        <v>7842</v>
      </c>
      <c r="F107" s="11" t="s">
        <v>7842</v>
      </c>
      <c r="G107" s="11">
        <v>2</v>
      </c>
      <c r="H107" s="11" t="s">
        <v>7843</v>
      </c>
      <c r="I107" s="11" t="s">
        <v>7844</v>
      </c>
      <c r="J107" s="11" t="s">
        <v>7849</v>
      </c>
    </row>
    <row r="108" spans="1:10" ht="15.75" customHeight="1" x14ac:dyDescent="0.25">
      <c r="A108" s="11" t="s">
        <v>151</v>
      </c>
      <c r="B108" s="11">
        <v>50.07</v>
      </c>
      <c r="C108" s="11">
        <v>9.27</v>
      </c>
      <c r="D108" s="11" t="s">
        <v>7842</v>
      </c>
      <c r="E108" s="11" t="s">
        <v>7842</v>
      </c>
      <c r="F108" s="11" t="s">
        <v>7842</v>
      </c>
      <c r="G108" s="11">
        <v>0</v>
      </c>
      <c r="H108" s="11" t="s">
        <v>7843</v>
      </c>
      <c r="I108" s="11" t="s">
        <v>7844</v>
      </c>
      <c r="J108" s="11" t="s">
        <v>7848</v>
      </c>
    </row>
    <row r="109" spans="1:10" ht="15.75" customHeight="1" x14ac:dyDescent="0.25">
      <c r="A109" s="11" t="s">
        <v>152</v>
      </c>
      <c r="B109" s="11">
        <v>32.774999999999999</v>
      </c>
      <c r="C109" s="11">
        <v>5.53</v>
      </c>
      <c r="D109" s="11" t="s">
        <v>7842</v>
      </c>
      <c r="E109" s="11" t="s">
        <v>7842</v>
      </c>
      <c r="F109" s="11" t="s">
        <v>7842</v>
      </c>
      <c r="G109" s="11">
        <v>0</v>
      </c>
      <c r="H109" s="11" t="s">
        <v>7843</v>
      </c>
      <c r="I109" s="11" t="s">
        <v>7844</v>
      </c>
      <c r="J109" s="11" t="s">
        <v>7850</v>
      </c>
    </row>
    <row r="110" spans="1:10" ht="15.75" customHeight="1" x14ac:dyDescent="0.25">
      <c r="A110" s="11" t="s">
        <v>153</v>
      </c>
      <c r="B110" s="11">
        <v>34.104999999999997</v>
      </c>
      <c r="C110" s="11">
        <v>5.07</v>
      </c>
      <c r="D110" s="11" t="s">
        <v>7842</v>
      </c>
      <c r="E110" s="11" t="s">
        <v>7842</v>
      </c>
      <c r="F110" s="11" t="s">
        <v>7842</v>
      </c>
      <c r="G110" s="11">
        <v>1</v>
      </c>
      <c r="H110" s="11" t="s">
        <v>7843</v>
      </c>
      <c r="I110" s="11" t="s">
        <v>7844</v>
      </c>
      <c r="J110" s="11" t="s">
        <v>7850</v>
      </c>
    </row>
    <row r="111" spans="1:10" ht="15.75" customHeight="1" x14ac:dyDescent="0.25">
      <c r="A111" s="11" t="s">
        <v>154</v>
      </c>
      <c r="B111" s="11">
        <v>48.93</v>
      </c>
      <c r="C111" s="11">
        <v>11.17</v>
      </c>
      <c r="D111" s="11" t="s">
        <v>7843</v>
      </c>
      <c r="E111" s="11" t="s">
        <v>7842</v>
      </c>
      <c r="F111" s="11" t="s">
        <v>7842</v>
      </c>
      <c r="G111" s="11">
        <v>1</v>
      </c>
      <c r="H111" s="11" t="s">
        <v>7843</v>
      </c>
      <c r="I111" s="11" t="s">
        <v>7844</v>
      </c>
      <c r="J111" s="11" t="s">
        <v>7848</v>
      </c>
    </row>
    <row r="112" spans="1:10" ht="15.75" customHeight="1" x14ac:dyDescent="0.25">
      <c r="A112" s="11" t="s">
        <v>155</v>
      </c>
      <c r="B112" s="11">
        <v>37.07</v>
      </c>
      <c r="C112" s="11">
        <v>6.14</v>
      </c>
      <c r="D112" s="11" t="s">
        <v>7843</v>
      </c>
      <c r="E112" s="11" t="s">
        <v>7842</v>
      </c>
      <c r="F112" s="11" t="s">
        <v>7842</v>
      </c>
      <c r="G112" s="11">
        <v>0</v>
      </c>
      <c r="H112" s="11" t="s">
        <v>7843</v>
      </c>
      <c r="I112" s="11" t="s">
        <v>7844</v>
      </c>
      <c r="J112" s="11" t="s">
        <v>7849</v>
      </c>
    </row>
    <row r="113" spans="1:10" ht="15.75" customHeight="1" x14ac:dyDescent="0.25">
      <c r="A113" s="11" t="s">
        <v>156</v>
      </c>
      <c r="B113" s="11">
        <v>51.51</v>
      </c>
      <c r="C113" s="11">
        <v>6.26</v>
      </c>
      <c r="D113" s="11" t="s">
        <v>7843</v>
      </c>
      <c r="E113" s="11" t="s">
        <v>7842</v>
      </c>
      <c r="F113" s="11" t="s">
        <v>7843</v>
      </c>
      <c r="G113" s="11">
        <v>1</v>
      </c>
      <c r="H113" s="11" t="s">
        <v>7843</v>
      </c>
      <c r="I113" s="11" t="s">
        <v>7844</v>
      </c>
      <c r="J113" s="11" t="s">
        <v>7849</v>
      </c>
    </row>
    <row r="114" spans="1:10" ht="15.75" customHeight="1" x14ac:dyDescent="0.25">
      <c r="A114" s="11" t="s">
        <v>157</v>
      </c>
      <c r="B114" s="11">
        <v>34.799999999999997</v>
      </c>
      <c r="C114" s="11">
        <v>4.72</v>
      </c>
      <c r="D114" s="11" t="s">
        <v>7843</v>
      </c>
      <c r="E114" s="11" t="s">
        <v>7842</v>
      </c>
      <c r="F114" s="11" t="s">
        <v>7842</v>
      </c>
      <c r="G114" s="11">
        <v>0</v>
      </c>
      <c r="H114" s="11" t="s">
        <v>7843</v>
      </c>
      <c r="I114" s="11" t="s">
        <v>7844</v>
      </c>
      <c r="J114" s="11" t="s">
        <v>7850</v>
      </c>
    </row>
    <row r="115" spans="1:10" ht="15.75" customHeight="1" x14ac:dyDescent="0.25">
      <c r="A115" s="11" t="s">
        <v>158</v>
      </c>
      <c r="B115" s="11">
        <v>36.67</v>
      </c>
      <c r="C115" s="11">
        <v>5.18</v>
      </c>
      <c r="D115" s="11" t="s">
        <v>7842</v>
      </c>
      <c r="E115" s="11" t="s">
        <v>7842</v>
      </c>
      <c r="F115" s="11" t="s">
        <v>7842</v>
      </c>
      <c r="G115" s="11">
        <v>1</v>
      </c>
      <c r="H115" s="11" t="s">
        <v>7843</v>
      </c>
      <c r="I115" s="11" t="s">
        <v>7844</v>
      </c>
      <c r="J115" s="11" t="s">
        <v>7850</v>
      </c>
    </row>
    <row r="116" spans="1:10" ht="15.75" customHeight="1" x14ac:dyDescent="0.25">
      <c r="A116" s="11" t="s">
        <v>159</v>
      </c>
      <c r="B116" s="11">
        <v>30.9</v>
      </c>
      <c r="C116" s="11">
        <v>9.4</v>
      </c>
      <c r="D116" s="11" t="s">
        <v>7842</v>
      </c>
      <c r="E116" s="11" t="s">
        <v>7842</v>
      </c>
      <c r="F116" s="11" t="s">
        <v>7842</v>
      </c>
      <c r="G116" s="11">
        <v>2</v>
      </c>
      <c r="H116" s="11" t="s">
        <v>7843</v>
      </c>
      <c r="I116" s="11" t="s">
        <v>7844</v>
      </c>
      <c r="J116" s="11" t="s">
        <v>7848</v>
      </c>
    </row>
    <row r="117" spans="1:10" ht="15.75" customHeight="1" x14ac:dyDescent="0.25">
      <c r="A117" s="11" t="s">
        <v>160</v>
      </c>
      <c r="B117" s="11">
        <v>30.495000000000001</v>
      </c>
      <c r="C117" s="11">
        <v>6.29</v>
      </c>
      <c r="D117" s="11" t="s">
        <v>7842</v>
      </c>
      <c r="E117" s="11" t="s">
        <v>7842</v>
      </c>
      <c r="F117" s="11" t="s">
        <v>7842</v>
      </c>
      <c r="G117" s="11">
        <v>0</v>
      </c>
      <c r="H117" s="11" t="s">
        <v>7843</v>
      </c>
      <c r="I117" s="11" t="s">
        <v>7844</v>
      </c>
      <c r="J117" s="11" t="s">
        <v>7849</v>
      </c>
    </row>
    <row r="118" spans="1:10" ht="15.75" customHeight="1" x14ac:dyDescent="0.25">
      <c r="A118" s="11" t="s">
        <v>161</v>
      </c>
      <c r="B118" s="11">
        <v>44.88</v>
      </c>
      <c r="C118" s="11">
        <v>6.04</v>
      </c>
      <c r="D118" s="11" t="s">
        <v>7842</v>
      </c>
      <c r="E118" s="11" t="s">
        <v>7842</v>
      </c>
      <c r="F118" s="11" t="s">
        <v>7843</v>
      </c>
      <c r="G118" s="11">
        <v>1</v>
      </c>
      <c r="H118" s="11" t="s">
        <v>7843</v>
      </c>
      <c r="I118" s="11" t="s">
        <v>7844</v>
      </c>
      <c r="J118" s="11" t="s">
        <v>7849</v>
      </c>
    </row>
    <row r="119" spans="1:10" ht="15.75" customHeight="1" x14ac:dyDescent="0.25">
      <c r="A119" s="11" t="s">
        <v>162</v>
      </c>
      <c r="B119" s="11">
        <v>44.32</v>
      </c>
      <c r="C119" s="11">
        <v>10.55</v>
      </c>
      <c r="D119" s="11" t="s">
        <v>7842</v>
      </c>
      <c r="E119" s="11" t="s">
        <v>7842</v>
      </c>
      <c r="F119" s="11" t="s">
        <v>7842</v>
      </c>
      <c r="G119" s="11">
        <v>0</v>
      </c>
      <c r="H119" s="11" t="s">
        <v>7843</v>
      </c>
      <c r="I119" s="11" t="s">
        <v>7844</v>
      </c>
      <c r="J119" s="11" t="s">
        <v>7848</v>
      </c>
    </row>
    <row r="120" spans="1:10" ht="15.75" customHeight="1" x14ac:dyDescent="0.25">
      <c r="A120" s="11" t="s">
        <v>163</v>
      </c>
      <c r="B120" s="11">
        <v>46.39</v>
      </c>
      <c r="C120" s="11">
        <v>5.09</v>
      </c>
      <c r="D120" s="11" t="s">
        <v>7842</v>
      </c>
      <c r="E120" s="11" t="s">
        <v>7842</v>
      </c>
      <c r="F120" s="11" t="s">
        <v>7842</v>
      </c>
      <c r="G120" s="11">
        <v>0</v>
      </c>
      <c r="H120" s="11" t="s">
        <v>7843</v>
      </c>
      <c r="I120" s="11" t="s">
        <v>7844</v>
      </c>
      <c r="J120" s="11" t="s">
        <v>7850</v>
      </c>
    </row>
    <row r="121" spans="1:10" ht="15.75" customHeight="1" x14ac:dyDescent="0.25">
      <c r="A121" s="11" t="s">
        <v>164</v>
      </c>
      <c r="B121" s="11">
        <v>42.13</v>
      </c>
      <c r="C121" s="11">
        <v>5.2</v>
      </c>
      <c r="D121" s="11" t="s">
        <v>7843</v>
      </c>
      <c r="E121" s="11" t="s">
        <v>7842</v>
      </c>
      <c r="F121" s="11" t="s">
        <v>7842</v>
      </c>
      <c r="G121" s="11">
        <v>1</v>
      </c>
      <c r="H121" s="11" t="s">
        <v>7843</v>
      </c>
      <c r="I121" s="11" t="s">
        <v>7844</v>
      </c>
      <c r="J121" s="11" t="s">
        <v>7850</v>
      </c>
    </row>
    <row r="122" spans="1:10" ht="15.75" customHeight="1" x14ac:dyDescent="0.25">
      <c r="A122" s="11" t="s">
        <v>165</v>
      </c>
      <c r="B122" s="11">
        <v>30.78</v>
      </c>
      <c r="C122" s="11">
        <v>8.4499999999999993</v>
      </c>
      <c r="D122" s="11" t="s">
        <v>7843</v>
      </c>
      <c r="E122" s="11" t="s">
        <v>7842</v>
      </c>
      <c r="F122" s="11" t="s">
        <v>7842</v>
      </c>
      <c r="G122" s="11">
        <v>0</v>
      </c>
      <c r="H122" s="11" t="s">
        <v>7843</v>
      </c>
      <c r="I122" s="11" t="s">
        <v>7844</v>
      </c>
      <c r="J122" s="11" t="s">
        <v>7848</v>
      </c>
    </row>
    <row r="123" spans="1:10" ht="15.75" customHeight="1" x14ac:dyDescent="0.25">
      <c r="A123" s="11" t="s">
        <v>166</v>
      </c>
      <c r="B123" s="11">
        <v>31.35</v>
      </c>
      <c r="C123" s="11">
        <v>9.5399999999999991</v>
      </c>
      <c r="D123" s="11" t="s">
        <v>7842</v>
      </c>
      <c r="E123" s="11" t="s">
        <v>7842</v>
      </c>
      <c r="F123" s="11" t="s">
        <v>7842</v>
      </c>
      <c r="G123" s="11">
        <v>0</v>
      </c>
      <c r="H123" s="11" t="s">
        <v>7843</v>
      </c>
      <c r="I123" s="11" t="s">
        <v>7844</v>
      </c>
      <c r="J123" s="11" t="s">
        <v>7848</v>
      </c>
    </row>
    <row r="124" spans="1:10" ht="15.75" customHeight="1" x14ac:dyDescent="0.25">
      <c r="A124" s="11" t="s">
        <v>167</v>
      </c>
      <c r="B124" s="11">
        <v>41.46</v>
      </c>
      <c r="C124" s="11">
        <v>4.99</v>
      </c>
      <c r="D124" s="11" t="s">
        <v>7843</v>
      </c>
      <c r="E124" s="11" t="s">
        <v>7842</v>
      </c>
      <c r="F124" s="11" t="s">
        <v>7842</v>
      </c>
      <c r="G124" s="11">
        <v>2</v>
      </c>
      <c r="H124" s="11" t="s">
        <v>7843</v>
      </c>
      <c r="I124" s="11" t="s">
        <v>7844</v>
      </c>
      <c r="J124" s="11" t="s">
        <v>7850</v>
      </c>
    </row>
    <row r="125" spans="1:10" ht="15.75" customHeight="1" x14ac:dyDescent="0.25">
      <c r="A125" s="11" t="s">
        <v>168</v>
      </c>
      <c r="B125" s="11">
        <v>48</v>
      </c>
      <c r="C125" s="11">
        <v>10.54</v>
      </c>
      <c r="D125" s="11" t="s">
        <v>7842</v>
      </c>
      <c r="E125" s="11" t="s">
        <v>7842</v>
      </c>
      <c r="F125" s="11" t="s">
        <v>7842</v>
      </c>
      <c r="G125" s="11">
        <v>0</v>
      </c>
      <c r="H125" s="11" t="s">
        <v>7843</v>
      </c>
      <c r="I125" s="11" t="s">
        <v>7844</v>
      </c>
      <c r="J125" s="11" t="s">
        <v>7848</v>
      </c>
    </row>
    <row r="126" spans="1:10" ht="15.75" customHeight="1" x14ac:dyDescent="0.25">
      <c r="A126" s="11" t="s">
        <v>169</v>
      </c>
      <c r="B126" s="11">
        <v>49.13</v>
      </c>
      <c r="C126" s="11">
        <v>4.54</v>
      </c>
      <c r="D126" s="11" t="s">
        <v>7842</v>
      </c>
      <c r="E126" s="11" t="s">
        <v>7842</v>
      </c>
      <c r="F126" s="11" t="s">
        <v>7842</v>
      </c>
      <c r="G126" s="11">
        <v>0</v>
      </c>
      <c r="H126" s="11" t="s">
        <v>7843</v>
      </c>
      <c r="I126" s="11" t="s">
        <v>7844</v>
      </c>
      <c r="J126" s="11" t="s">
        <v>7850</v>
      </c>
    </row>
    <row r="127" spans="1:10" ht="15.75" customHeight="1" x14ac:dyDescent="0.25">
      <c r="A127" s="11" t="s">
        <v>170</v>
      </c>
      <c r="B127" s="11">
        <v>37.799999999999997</v>
      </c>
      <c r="C127" s="11">
        <v>6.29</v>
      </c>
      <c r="D127" s="11" t="s">
        <v>7842</v>
      </c>
      <c r="E127" s="11" t="s">
        <v>7842</v>
      </c>
      <c r="F127" s="11" t="s">
        <v>7842</v>
      </c>
      <c r="G127" s="11">
        <v>1</v>
      </c>
      <c r="H127" s="11" t="s">
        <v>7843</v>
      </c>
      <c r="I127" s="11" t="s">
        <v>7844</v>
      </c>
      <c r="J127" s="11" t="s">
        <v>7849</v>
      </c>
    </row>
    <row r="128" spans="1:10" ht="15.75" customHeight="1" x14ac:dyDescent="0.25">
      <c r="A128" s="11" t="s">
        <v>171</v>
      </c>
      <c r="B128" s="11">
        <v>38.299999999999997</v>
      </c>
      <c r="C128" s="11">
        <v>9.51</v>
      </c>
      <c r="D128" s="11" t="s">
        <v>7842</v>
      </c>
      <c r="E128" s="11" t="s">
        <v>7842</v>
      </c>
      <c r="F128" s="11" t="s">
        <v>7842</v>
      </c>
      <c r="G128" s="11">
        <v>0</v>
      </c>
      <c r="H128" s="11" t="s">
        <v>7843</v>
      </c>
      <c r="I128" s="11" t="s">
        <v>7844</v>
      </c>
      <c r="J128" s="11" t="s">
        <v>7848</v>
      </c>
    </row>
    <row r="129" spans="1:10" ht="15.75" customHeight="1" x14ac:dyDescent="0.25">
      <c r="A129" s="11" t="s">
        <v>172</v>
      </c>
      <c r="B129" s="11">
        <v>32.774999999999999</v>
      </c>
      <c r="C129" s="11">
        <v>4.72</v>
      </c>
      <c r="D129" s="11" t="s">
        <v>7842</v>
      </c>
      <c r="E129" s="11" t="s">
        <v>7842</v>
      </c>
      <c r="F129" s="11" t="s">
        <v>7842</v>
      </c>
      <c r="G129" s="11">
        <v>0</v>
      </c>
      <c r="H129" s="11" t="s">
        <v>7843</v>
      </c>
      <c r="I129" s="11" t="s">
        <v>7844</v>
      </c>
      <c r="J129" s="11" t="s">
        <v>7850</v>
      </c>
    </row>
    <row r="130" spans="1:10" ht="15.75" customHeight="1" x14ac:dyDescent="0.25">
      <c r="A130" s="11" t="s">
        <v>173</v>
      </c>
      <c r="B130" s="11">
        <v>34.200000000000003</v>
      </c>
      <c r="C130" s="11">
        <v>5.91</v>
      </c>
      <c r="D130" s="11" t="s">
        <v>7843</v>
      </c>
      <c r="E130" s="11" t="s">
        <v>7842</v>
      </c>
      <c r="F130" s="11" t="s">
        <v>7842</v>
      </c>
      <c r="G130" s="11">
        <v>0</v>
      </c>
      <c r="H130" s="11" t="s">
        <v>7843</v>
      </c>
      <c r="I130" s="11" t="s">
        <v>7844</v>
      </c>
      <c r="J130" s="11" t="s">
        <v>7849</v>
      </c>
    </row>
    <row r="131" spans="1:10" ht="15.75" customHeight="1" x14ac:dyDescent="0.25">
      <c r="A131" s="11" t="s">
        <v>174</v>
      </c>
      <c r="B131" s="11">
        <v>30.2</v>
      </c>
      <c r="C131" s="11">
        <v>9.58</v>
      </c>
      <c r="D131" s="11" t="s">
        <v>7842</v>
      </c>
      <c r="E131" s="11" t="s">
        <v>7842</v>
      </c>
      <c r="F131" s="11" t="s">
        <v>7842</v>
      </c>
      <c r="G131" s="11">
        <v>0</v>
      </c>
      <c r="H131" s="11" t="s">
        <v>7843</v>
      </c>
      <c r="I131" s="11" t="s">
        <v>7844</v>
      </c>
      <c r="J131" s="11" t="s">
        <v>7848</v>
      </c>
    </row>
    <row r="132" spans="1:10" ht="15.75" customHeight="1" x14ac:dyDescent="0.25">
      <c r="A132" s="11" t="s">
        <v>175</v>
      </c>
      <c r="B132" s="11">
        <v>48.32</v>
      </c>
      <c r="C132" s="11">
        <v>5.77</v>
      </c>
      <c r="D132" s="11" t="s">
        <v>7842</v>
      </c>
      <c r="E132" s="11" t="s">
        <v>7842</v>
      </c>
      <c r="F132" s="11" t="s">
        <v>7842</v>
      </c>
      <c r="G132" s="11">
        <v>0</v>
      </c>
      <c r="H132" s="11" t="s">
        <v>7843</v>
      </c>
      <c r="I132" s="11" t="s">
        <v>7844</v>
      </c>
      <c r="J132" s="11" t="s">
        <v>7849</v>
      </c>
    </row>
    <row r="133" spans="1:10" ht="15.75" customHeight="1" x14ac:dyDescent="0.25">
      <c r="A133" s="11" t="s">
        <v>176</v>
      </c>
      <c r="B133" s="11">
        <v>44.86</v>
      </c>
      <c r="C133" s="11">
        <v>4.38</v>
      </c>
      <c r="D133" s="11" t="s">
        <v>7843</v>
      </c>
      <c r="E133" s="11" t="s">
        <v>7842</v>
      </c>
      <c r="F133" s="11" t="s">
        <v>7842</v>
      </c>
      <c r="G133" s="11">
        <v>0</v>
      </c>
      <c r="H133" s="11" t="s">
        <v>7843</v>
      </c>
      <c r="I133" s="11" t="s">
        <v>7844</v>
      </c>
      <c r="J133" s="11" t="s">
        <v>7850</v>
      </c>
    </row>
    <row r="134" spans="1:10" ht="15.75" customHeight="1" x14ac:dyDescent="0.25">
      <c r="A134" s="11" t="s">
        <v>177</v>
      </c>
      <c r="B134" s="11">
        <v>52.15</v>
      </c>
      <c r="C134" s="11">
        <v>5.65</v>
      </c>
      <c r="D134" s="11" t="s">
        <v>7842</v>
      </c>
      <c r="E134" s="11" t="s">
        <v>7842</v>
      </c>
      <c r="F134" s="11" t="s">
        <v>7842</v>
      </c>
      <c r="G134" s="11">
        <v>1</v>
      </c>
      <c r="H134" s="11" t="s">
        <v>7843</v>
      </c>
      <c r="I134" s="11" t="s">
        <v>7844</v>
      </c>
      <c r="J134" s="11" t="s">
        <v>7850</v>
      </c>
    </row>
    <row r="135" spans="1:10" ht="15.75" customHeight="1" x14ac:dyDescent="0.25">
      <c r="A135" s="11" t="s">
        <v>178</v>
      </c>
      <c r="B135" s="11">
        <v>41.12</v>
      </c>
      <c r="C135" s="11">
        <v>7.54</v>
      </c>
      <c r="D135" s="11" t="s">
        <v>7843</v>
      </c>
      <c r="E135" s="11" t="s">
        <v>7842</v>
      </c>
      <c r="F135" s="11" t="s">
        <v>7842</v>
      </c>
      <c r="G135" s="11">
        <v>0</v>
      </c>
      <c r="H135" s="11" t="s">
        <v>7843</v>
      </c>
      <c r="I135" s="11" t="s">
        <v>7844</v>
      </c>
      <c r="J135" s="11" t="s">
        <v>7848</v>
      </c>
    </row>
    <row r="136" spans="1:10" ht="15.75" customHeight="1" x14ac:dyDescent="0.25">
      <c r="A136" s="11" t="s">
        <v>179</v>
      </c>
      <c r="B136" s="11">
        <v>38.39</v>
      </c>
      <c r="C136" s="11">
        <v>5.1100000000000003</v>
      </c>
      <c r="D136" s="11" t="s">
        <v>7843</v>
      </c>
      <c r="E136" s="11" t="s">
        <v>7842</v>
      </c>
      <c r="F136" s="11" t="s">
        <v>7842</v>
      </c>
      <c r="G136" s="11">
        <v>1</v>
      </c>
      <c r="H136" s="11" t="s">
        <v>7843</v>
      </c>
      <c r="I136" s="11" t="s">
        <v>7844</v>
      </c>
      <c r="J136" s="11" t="s">
        <v>7850</v>
      </c>
    </row>
    <row r="137" spans="1:10" ht="15.75" customHeight="1" x14ac:dyDescent="0.25">
      <c r="A137" s="11" t="s">
        <v>180</v>
      </c>
      <c r="B137" s="11">
        <v>46.85</v>
      </c>
      <c r="C137" s="11">
        <v>4.25</v>
      </c>
      <c r="D137" s="11" t="s">
        <v>7842</v>
      </c>
      <c r="E137" s="11" t="s">
        <v>7842</v>
      </c>
      <c r="F137" s="11" t="s">
        <v>7843</v>
      </c>
      <c r="G137" s="11">
        <v>1</v>
      </c>
      <c r="H137" s="11" t="s">
        <v>7843</v>
      </c>
      <c r="I137" s="11" t="s">
        <v>7844</v>
      </c>
      <c r="J137" s="11" t="s">
        <v>7850</v>
      </c>
    </row>
    <row r="138" spans="1:10" ht="15.75" customHeight="1" x14ac:dyDescent="0.25">
      <c r="A138" s="11" t="s">
        <v>181</v>
      </c>
      <c r="B138" s="11">
        <v>42.24</v>
      </c>
      <c r="C138" s="11">
        <v>5.55</v>
      </c>
      <c r="D138" s="11" t="s">
        <v>7842</v>
      </c>
      <c r="E138" s="11" t="s">
        <v>7843</v>
      </c>
      <c r="F138" s="11" t="s">
        <v>7842</v>
      </c>
      <c r="G138" s="11">
        <v>1</v>
      </c>
      <c r="H138" s="11" t="s">
        <v>7843</v>
      </c>
      <c r="I138" s="11" t="s">
        <v>7844</v>
      </c>
      <c r="J138" s="11" t="s">
        <v>7850</v>
      </c>
    </row>
    <row r="139" spans="1:10" ht="15.75" customHeight="1" x14ac:dyDescent="0.25">
      <c r="A139" s="11" t="s">
        <v>182</v>
      </c>
      <c r="B139" s="11">
        <v>34.39</v>
      </c>
      <c r="C139" s="11">
        <v>5.78</v>
      </c>
      <c r="D139" s="11" t="s">
        <v>7842</v>
      </c>
      <c r="E139" s="11" t="s">
        <v>7842</v>
      </c>
      <c r="F139" s="11" t="s">
        <v>7842</v>
      </c>
      <c r="G139" s="11">
        <v>0</v>
      </c>
      <c r="H139" s="11" t="s">
        <v>7843</v>
      </c>
      <c r="I139" s="11" t="s">
        <v>7844</v>
      </c>
      <c r="J139" s="11" t="s">
        <v>7849</v>
      </c>
    </row>
    <row r="140" spans="1:10" ht="15.75" customHeight="1" x14ac:dyDescent="0.25">
      <c r="A140" s="11" t="s">
        <v>183</v>
      </c>
      <c r="B140" s="11">
        <v>42.89</v>
      </c>
      <c r="C140" s="11">
        <v>5.28</v>
      </c>
      <c r="D140" s="11" t="s">
        <v>7843</v>
      </c>
      <c r="E140" s="11" t="s">
        <v>7842</v>
      </c>
      <c r="F140" s="11" t="s">
        <v>7842</v>
      </c>
      <c r="G140" s="11">
        <v>0</v>
      </c>
      <c r="H140" s="11" t="s">
        <v>7843</v>
      </c>
      <c r="I140" s="11" t="s">
        <v>7844</v>
      </c>
      <c r="J140" s="11" t="s">
        <v>7850</v>
      </c>
    </row>
    <row r="141" spans="1:10" ht="15.75" customHeight="1" x14ac:dyDescent="0.25">
      <c r="A141" s="11" t="s">
        <v>184</v>
      </c>
      <c r="B141" s="11">
        <v>36.299999999999997</v>
      </c>
      <c r="C141" s="11">
        <v>5.39</v>
      </c>
      <c r="D141" s="11" t="s">
        <v>7842</v>
      </c>
      <c r="E141" s="11" t="s">
        <v>7842</v>
      </c>
      <c r="F141" s="11" t="s">
        <v>7842</v>
      </c>
      <c r="G141" s="11">
        <v>0</v>
      </c>
      <c r="H141" s="11" t="s">
        <v>7843</v>
      </c>
      <c r="I141" s="11" t="s">
        <v>7844</v>
      </c>
      <c r="J141" s="11" t="s">
        <v>7850</v>
      </c>
    </row>
    <row r="142" spans="1:10" ht="15.75" customHeight="1" x14ac:dyDescent="0.25">
      <c r="A142" s="11" t="s">
        <v>185</v>
      </c>
      <c r="B142" s="11">
        <v>35.200000000000003</v>
      </c>
      <c r="C142" s="11">
        <v>8.01</v>
      </c>
      <c r="D142" s="11" t="s">
        <v>7843</v>
      </c>
      <c r="E142" s="11" t="s">
        <v>7842</v>
      </c>
      <c r="F142" s="11" t="s">
        <v>7842</v>
      </c>
      <c r="G142" s="11">
        <v>1</v>
      </c>
      <c r="H142" s="11" t="s">
        <v>7843</v>
      </c>
      <c r="I142" s="11" t="s">
        <v>7844</v>
      </c>
      <c r="J142" s="11" t="s">
        <v>7848</v>
      </c>
    </row>
    <row r="143" spans="1:10" ht="15.75" customHeight="1" x14ac:dyDescent="0.25">
      <c r="A143" s="11" t="s">
        <v>186</v>
      </c>
      <c r="B143" s="11">
        <v>53.62</v>
      </c>
      <c r="C143" s="11">
        <v>5.21</v>
      </c>
      <c r="D143" s="11" t="s">
        <v>7842</v>
      </c>
      <c r="E143" s="11" t="s">
        <v>7842</v>
      </c>
      <c r="F143" s="11" t="s">
        <v>7842</v>
      </c>
      <c r="G143" s="11">
        <v>0</v>
      </c>
      <c r="H143" s="11" t="s">
        <v>7843</v>
      </c>
      <c r="I143" s="11" t="s">
        <v>7844</v>
      </c>
      <c r="J143" s="11" t="s">
        <v>7850</v>
      </c>
    </row>
    <row r="144" spans="1:10" ht="15.75" customHeight="1" x14ac:dyDescent="0.25">
      <c r="A144" s="11" t="s">
        <v>187</v>
      </c>
      <c r="B144" s="11">
        <v>36.67</v>
      </c>
      <c r="C144" s="11">
        <v>6.27</v>
      </c>
      <c r="D144" s="11" t="s">
        <v>7842</v>
      </c>
      <c r="E144" s="11" t="s">
        <v>7842</v>
      </c>
      <c r="F144" s="11" t="s">
        <v>7842</v>
      </c>
      <c r="G144" s="11">
        <v>0</v>
      </c>
      <c r="H144" s="11" t="s">
        <v>7843</v>
      </c>
      <c r="I144" s="11" t="s">
        <v>7844</v>
      </c>
      <c r="J144" s="11" t="s">
        <v>7849</v>
      </c>
    </row>
    <row r="145" spans="1:10" ht="15.75" customHeight="1" x14ac:dyDescent="0.25">
      <c r="A145" s="11" t="s">
        <v>188</v>
      </c>
      <c r="B145" s="11">
        <v>33.4</v>
      </c>
      <c r="C145" s="11">
        <v>10.73</v>
      </c>
      <c r="D145" s="11" t="s">
        <v>7843</v>
      </c>
      <c r="E145" s="11" t="s">
        <v>7842</v>
      </c>
      <c r="F145" s="11" t="s">
        <v>7842</v>
      </c>
      <c r="G145" s="11">
        <v>1</v>
      </c>
      <c r="H145" s="11" t="s">
        <v>7843</v>
      </c>
      <c r="I145" s="11" t="s">
        <v>7844</v>
      </c>
      <c r="J145" s="11" t="s">
        <v>7848</v>
      </c>
    </row>
    <row r="146" spans="1:10" ht="15.75" customHeight="1" x14ac:dyDescent="0.25">
      <c r="A146" s="11" t="s">
        <v>189</v>
      </c>
      <c r="B146" s="11">
        <v>42.71</v>
      </c>
      <c r="C146" s="11">
        <v>10.52</v>
      </c>
      <c r="D146" s="11" t="s">
        <v>7842</v>
      </c>
      <c r="E146" s="11" t="s">
        <v>7842</v>
      </c>
      <c r="F146" s="11" t="s">
        <v>7842</v>
      </c>
      <c r="G146" s="11">
        <v>0</v>
      </c>
      <c r="H146" s="11" t="s">
        <v>7843</v>
      </c>
      <c r="I146" s="11" t="s">
        <v>7844</v>
      </c>
      <c r="J146" s="11" t="s">
        <v>7848</v>
      </c>
    </row>
    <row r="147" spans="1:10" ht="15.75" customHeight="1" x14ac:dyDescent="0.25">
      <c r="A147" s="11" t="s">
        <v>190</v>
      </c>
      <c r="B147" s="11">
        <v>41.52</v>
      </c>
      <c r="C147" s="11">
        <v>11.82</v>
      </c>
      <c r="D147" s="11" t="s">
        <v>7843</v>
      </c>
      <c r="E147" s="11" t="s">
        <v>7842</v>
      </c>
      <c r="F147" s="11" t="s">
        <v>7842</v>
      </c>
      <c r="G147" s="11">
        <v>2</v>
      </c>
      <c r="H147" s="11" t="s">
        <v>7843</v>
      </c>
      <c r="I147" s="11" t="s">
        <v>7844</v>
      </c>
      <c r="J147" s="11" t="s">
        <v>7848</v>
      </c>
    </row>
    <row r="148" spans="1:10" ht="15.75" customHeight="1" x14ac:dyDescent="0.25">
      <c r="A148" s="11" t="s">
        <v>191</v>
      </c>
      <c r="B148" s="11">
        <v>39.4</v>
      </c>
      <c r="C148" s="11">
        <v>6.76</v>
      </c>
      <c r="D148" s="11" t="s">
        <v>7842</v>
      </c>
      <c r="E148" s="11" t="s">
        <v>7842</v>
      </c>
      <c r="F148" s="11" t="s">
        <v>7842</v>
      </c>
      <c r="G148" s="11">
        <v>0</v>
      </c>
      <c r="H148" s="11" t="s">
        <v>7843</v>
      </c>
      <c r="I148" s="11" t="s">
        <v>7844</v>
      </c>
      <c r="J148" s="11" t="s">
        <v>7848</v>
      </c>
    </row>
    <row r="149" spans="1:10" ht="15.75" customHeight="1" x14ac:dyDescent="0.25">
      <c r="A149" s="11" t="s">
        <v>192</v>
      </c>
      <c r="B149" s="11">
        <v>46.45</v>
      </c>
      <c r="C149" s="11">
        <v>5.62</v>
      </c>
      <c r="D149" s="11" t="s">
        <v>7842</v>
      </c>
      <c r="E149" s="11" t="s">
        <v>7842</v>
      </c>
      <c r="F149" s="11" t="s">
        <v>7842</v>
      </c>
      <c r="G149" s="11">
        <v>0</v>
      </c>
      <c r="H149" s="11" t="s">
        <v>7843</v>
      </c>
      <c r="I149" s="11" t="s">
        <v>7844</v>
      </c>
      <c r="J149" s="11" t="s">
        <v>7850</v>
      </c>
    </row>
    <row r="150" spans="1:10" ht="15.75" customHeight="1" x14ac:dyDescent="0.25">
      <c r="A150" s="11" t="s">
        <v>193</v>
      </c>
      <c r="B150" s="11">
        <v>35.75</v>
      </c>
      <c r="C150" s="11">
        <v>4.1900000000000004</v>
      </c>
      <c r="D150" s="11" t="s">
        <v>7842</v>
      </c>
      <c r="E150" s="11" t="s">
        <v>7842</v>
      </c>
      <c r="F150" s="11" t="s">
        <v>7842</v>
      </c>
      <c r="G150" s="11">
        <v>0</v>
      </c>
      <c r="H150" s="11" t="s">
        <v>7843</v>
      </c>
      <c r="I150" s="11" t="s">
        <v>7844</v>
      </c>
      <c r="J150" s="11" t="s">
        <v>7850</v>
      </c>
    </row>
    <row r="151" spans="1:10" ht="15.75" customHeight="1" x14ac:dyDescent="0.25">
      <c r="A151" s="11" t="s">
        <v>194</v>
      </c>
      <c r="B151" s="11">
        <v>26.07</v>
      </c>
      <c r="C151" s="11">
        <v>5.32</v>
      </c>
      <c r="D151" s="11" t="s">
        <v>7842</v>
      </c>
      <c r="E151" s="11" t="s">
        <v>7842</v>
      </c>
      <c r="F151" s="11" t="s">
        <v>7842</v>
      </c>
      <c r="G151" s="11">
        <v>0</v>
      </c>
      <c r="H151" s="11" t="s">
        <v>7843</v>
      </c>
      <c r="I151" s="11" t="s">
        <v>7845</v>
      </c>
      <c r="J151" s="11" t="s">
        <v>7850</v>
      </c>
    </row>
    <row r="152" spans="1:10" ht="15.75" customHeight="1" x14ac:dyDescent="0.25">
      <c r="A152" s="11" t="s">
        <v>195</v>
      </c>
      <c r="B152" s="11">
        <v>36.54</v>
      </c>
      <c r="C152" s="11">
        <v>4.46</v>
      </c>
      <c r="D152" s="11" t="s">
        <v>7843</v>
      </c>
      <c r="E152" s="11" t="s">
        <v>7842</v>
      </c>
      <c r="F152" s="11" t="s">
        <v>7842</v>
      </c>
      <c r="G152" s="11">
        <v>1</v>
      </c>
      <c r="H152" s="11" t="s">
        <v>7843</v>
      </c>
      <c r="I152" s="11" t="s">
        <v>7844</v>
      </c>
      <c r="J152" s="11" t="s">
        <v>7850</v>
      </c>
    </row>
    <row r="153" spans="1:10" ht="15.75" customHeight="1" x14ac:dyDescent="0.25">
      <c r="A153" s="11" t="s">
        <v>196</v>
      </c>
      <c r="B153" s="11">
        <v>51.64</v>
      </c>
      <c r="C153" s="11">
        <v>5.65</v>
      </c>
      <c r="D153" s="11" t="s">
        <v>7842</v>
      </c>
      <c r="E153" s="11" t="s">
        <v>7842</v>
      </c>
      <c r="F153" s="11" t="s">
        <v>7842</v>
      </c>
      <c r="G153" s="11">
        <v>0</v>
      </c>
      <c r="H153" s="11" t="s">
        <v>7843</v>
      </c>
      <c r="I153" s="11" t="s">
        <v>7844</v>
      </c>
      <c r="J153" s="11" t="s">
        <v>7850</v>
      </c>
    </row>
    <row r="154" spans="1:10" ht="15.75" customHeight="1" x14ac:dyDescent="0.25">
      <c r="A154" s="11" t="s">
        <v>197</v>
      </c>
      <c r="B154" s="11">
        <v>42.83</v>
      </c>
      <c r="C154" s="11">
        <v>6.04</v>
      </c>
      <c r="D154" s="11" t="s">
        <v>7842</v>
      </c>
      <c r="E154" s="11" t="s">
        <v>7842</v>
      </c>
      <c r="F154" s="11" t="s">
        <v>7842</v>
      </c>
      <c r="G154" s="11">
        <v>2</v>
      </c>
      <c r="H154" s="11" t="s">
        <v>7843</v>
      </c>
      <c r="I154" s="11" t="s">
        <v>7844</v>
      </c>
      <c r="J154" s="11" t="s">
        <v>7849</v>
      </c>
    </row>
    <row r="155" spans="1:10" ht="15.75" customHeight="1" x14ac:dyDescent="0.25">
      <c r="A155" s="11" t="s">
        <v>198</v>
      </c>
      <c r="B155" s="11">
        <v>40.15</v>
      </c>
      <c r="C155" s="11">
        <v>5.76</v>
      </c>
      <c r="D155" s="11" t="s">
        <v>7842</v>
      </c>
      <c r="E155" s="11" t="s">
        <v>7842</v>
      </c>
      <c r="F155" s="11" t="s">
        <v>7842</v>
      </c>
      <c r="G155" s="11">
        <v>1</v>
      </c>
      <c r="H155" s="11" t="s">
        <v>7843</v>
      </c>
      <c r="I155" s="11" t="s">
        <v>7844</v>
      </c>
      <c r="J155" s="11" t="s">
        <v>7849</v>
      </c>
    </row>
    <row r="156" spans="1:10" ht="15.75" customHeight="1" x14ac:dyDescent="0.25">
      <c r="A156" s="11" t="s">
        <v>199</v>
      </c>
      <c r="B156" s="11">
        <v>27.8</v>
      </c>
      <c r="C156" s="11">
        <v>4.3600000000000003</v>
      </c>
      <c r="D156" s="11" t="s">
        <v>7842</v>
      </c>
      <c r="E156" s="11" t="s">
        <v>7842</v>
      </c>
      <c r="F156" s="11" t="s">
        <v>7843</v>
      </c>
      <c r="G156" s="11">
        <v>1</v>
      </c>
      <c r="H156" s="11" t="s">
        <v>7843</v>
      </c>
      <c r="I156" s="11" t="s">
        <v>7845</v>
      </c>
      <c r="J156" s="11" t="s">
        <v>7850</v>
      </c>
    </row>
    <row r="157" spans="1:10" ht="15.75" customHeight="1" x14ac:dyDescent="0.25">
      <c r="A157" s="11" t="s">
        <v>200</v>
      </c>
      <c r="B157" s="11">
        <v>45.81</v>
      </c>
      <c r="C157" s="11">
        <v>4.76</v>
      </c>
      <c r="D157" s="11" t="s">
        <v>7843</v>
      </c>
      <c r="E157" s="11" t="s">
        <v>7842</v>
      </c>
      <c r="F157" s="11" t="s">
        <v>7843</v>
      </c>
      <c r="G157" s="11">
        <v>1</v>
      </c>
      <c r="H157" s="11" t="s">
        <v>7843</v>
      </c>
      <c r="I157" s="11" t="s">
        <v>7844</v>
      </c>
      <c r="J157" s="11" t="s">
        <v>7850</v>
      </c>
    </row>
    <row r="158" spans="1:10" ht="15.75" customHeight="1" x14ac:dyDescent="0.25">
      <c r="A158" s="11" t="s">
        <v>201</v>
      </c>
      <c r="B158" s="11">
        <v>34.43</v>
      </c>
      <c r="C158" s="11">
        <v>10.82</v>
      </c>
      <c r="D158" s="11" t="s">
        <v>7843</v>
      </c>
      <c r="E158" s="11" t="s">
        <v>7842</v>
      </c>
      <c r="F158" s="11" t="s">
        <v>7842</v>
      </c>
      <c r="G158" s="11">
        <v>1</v>
      </c>
      <c r="H158" s="11" t="s">
        <v>7843</v>
      </c>
      <c r="I158" s="11" t="s">
        <v>7844</v>
      </c>
      <c r="J158" s="11" t="s">
        <v>7848</v>
      </c>
    </row>
    <row r="159" spans="1:10" ht="15.75" customHeight="1" x14ac:dyDescent="0.25">
      <c r="A159" s="11" t="s">
        <v>202</v>
      </c>
      <c r="B159" s="11">
        <v>41.33</v>
      </c>
      <c r="C159" s="11">
        <v>4.01</v>
      </c>
      <c r="D159" s="11" t="s">
        <v>7843</v>
      </c>
      <c r="E159" s="11" t="s">
        <v>7842</v>
      </c>
      <c r="F159" s="11" t="s">
        <v>7842</v>
      </c>
      <c r="G159" s="11">
        <v>0</v>
      </c>
      <c r="H159" s="11" t="s">
        <v>7843</v>
      </c>
      <c r="I159" s="11" t="s">
        <v>7844</v>
      </c>
      <c r="J159" s="11" t="s">
        <v>7850</v>
      </c>
    </row>
    <row r="160" spans="1:10" ht="15.75" customHeight="1" x14ac:dyDescent="0.25">
      <c r="A160" s="11" t="s">
        <v>203</v>
      </c>
      <c r="B160" s="11">
        <v>31.92</v>
      </c>
      <c r="C160" s="11">
        <v>5.12</v>
      </c>
      <c r="D160" s="11" t="s">
        <v>7843</v>
      </c>
      <c r="E160" s="11" t="s">
        <v>7842</v>
      </c>
      <c r="F160" s="11" t="s">
        <v>7842</v>
      </c>
      <c r="G160" s="11">
        <v>1</v>
      </c>
      <c r="H160" s="11" t="s">
        <v>7843</v>
      </c>
      <c r="I160" s="11" t="s">
        <v>7844</v>
      </c>
      <c r="J160" s="11" t="s">
        <v>7850</v>
      </c>
    </row>
    <row r="161" spans="1:10" ht="15.75" customHeight="1" x14ac:dyDescent="0.25">
      <c r="A161" s="11" t="s">
        <v>204</v>
      </c>
      <c r="B161" s="11">
        <v>39.799999999999997</v>
      </c>
      <c r="C161" s="11">
        <v>10.54</v>
      </c>
      <c r="D161" s="11" t="s">
        <v>7843</v>
      </c>
      <c r="E161" s="11" t="s">
        <v>7842</v>
      </c>
      <c r="F161" s="11" t="s">
        <v>7842</v>
      </c>
      <c r="G161" s="11">
        <v>2</v>
      </c>
      <c r="H161" s="11" t="s">
        <v>7843</v>
      </c>
      <c r="I161" s="11" t="s">
        <v>7844</v>
      </c>
      <c r="J161" s="11" t="s">
        <v>7848</v>
      </c>
    </row>
    <row r="162" spans="1:10" ht="15.75" customHeight="1" x14ac:dyDescent="0.25">
      <c r="A162" s="11" t="s">
        <v>205</v>
      </c>
      <c r="B162" s="11">
        <v>42.82</v>
      </c>
      <c r="C162" s="11">
        <v>4.21</v>
      </c>
      <c r="D162" s="11" t="s">
        <v>7842</v>
      </c>
      <c r="E162" s="11" t="s">
        <v>7842</v>
      </c>
      <c r="F162" s="11" t="s">
        <v>7842</v>
      </c>
      <c r="G162" s="11">
        <v>0</v>
      </c>
      <c r="H162" s="11" t="s">
        <v>7843</v>
      </c>
      <c r="I162" s="11" t="s">
        <v>7844</v>
      </c>
      <c r="J162" s="11" t="s">
        <v>7850</v>
      </c>
    </row>
    <row r="163" spans="1:10" ht="15.75" customHeight="1" x14ac:dyDescent="0.25">
      <c r="A163" s="11" t="s">
        <v>206</v>
      </c>
      <c r="B163" s="11">
        <v>33.630000000000003</v>
      </c>
      <c r="C163" s="11">
        <v>5.42</v>
      </c>
      <c r="D163" s="11" t="s">
        <v>7842</v>
      </c>
      <c r="E163" s="11" t="s">
        <v>7842</v>
      </c>
      <c r="F163" s="11" t="s">
        <v>7842</v>
      </c>
      <c r="G163" s="11">
        <v>0</v>
      </c>
      <c r="H163" s="11" t="s">
        <v>7843</v>
      </c>
      <c r="I163" s="11" t="s">
        <v>7844</v>
      </c>
      <c r="J163" s="11" t="s">
        <v>7850</v>
      </c>
    </row>
    <row r="164" spans="1:10" ht="15.75" customHeight="1" x14ac:dyDescent="0.25">
      <c r="A164" s="11" t="s">
        <v>207</v>
      </c>
      <c r="B164" s="11">
        <v>37.07</v>
      </c>
      <c r="C164" s="11">
        <v>4.28</v>
      </c>
      <c r="D164" s="11" t="s">
        <v>7842</v>
      </c>
      <c r="E164" s="11" t="s">
        <v>7843</v>
      </c>
      <c r="F164" s="11" t="s">
        <v>7842</v>
      </c>
      <c r="G164" s="11">
        <v>1</v>
      </c>
      <c r="H164" s="11" t="s">
        <v>7843</v>
      </c>
      <c r="I164" s="11" t="s">
        <v>7844</v>
      </c>
      <c r="J164" s="11" t="s">
        <v>7850</v>
      </c>
    </row>
    <row r="165" spans="1:10" ht="15.75" customHeight="1" x14ac:dyDescent="0.25">
      <c r="A165" s="11" t="s">
        <v>208</v>
      </c>
      <c r="B165" s="11">
        <v>35.625</v>
      </c>
      <c r="C165" s="11">
        <v>8.9</v>
      </c>
      <c r="D165" s="11" t="s">
        <v>7842</v>
      </c>
      <c r="E165" s="11" t="s">
        <v>7842</v>
      </c>
      <c r="F165" s="11" t="s">
        <v>7842</v>
      </c>
      <c r="G165" s="11">
        <v>0</v>
      </c>
      <c r="H165" s="11" t="s">
        <v>7843</v>
      </c>
      <c r="I165" s="11" t="s">
        <v>7844</v>
      </c>
      <c r="J165" s="11" t="s">
        <v>7848</v>
      </c>
    </row>
    <row r="166" spans="1:10" ht="15.75" customHeight="1" x14ac:dyDescent="0.25">
      <c r="A166" s="11" t="s">
        <v>209</v>
      </c>
      <c r="B166" s="11">
        <v>42.69</v>
      </c>
      <c r="C166" s="11">
        <v>4.8899999999999997</v>
      </c>
      <c r="D166" s="11" t="s">
        <v>7842</v>
      </c>
      <c r="E166" s="11" t="s">
        <v>7842</v>
      </c>
      <c r="F166" s="11" t="s">
        <v>7843</v>
      </c>
      <c r="G166" s="11">
        <v>1</v>
      </c>
      <c r="H166" s="11" t="s">
        <v>7843</v>
      </c>
      <c r="I166" s="11" t="s">
        <v>7844</v>
      </c>
      <c r="J166" s="11" t="s">
        <v>7850</v>
      </c>
    </row>
    <row r="167" spans="1:10" ht="15.75" customHeight="1" x14ac:dyDescent="0.25">
      <c r="A167" s="11" t="s">
        <v>210</v>
      </c>
      <c r="B167" s="11">
        <v>37.869999999999997</v>
      </c>
      <c r="C167" s="11">
        <v>4.29</v>
      </c>
      <c r="D167" s="11" t="s">
        <v>7843</v>
      </c>
      <c r="E167" s="11" t="s">
        <v>7842</v>
      </c>
      <c r="F167" s="11" t="s">
        <v>7843</v>
      </c>
      <c r="G167" s="11">
        <v>1</v>
      </c>
      <c r="H167" s="11" t="s">
        <v>7843</v>
      </c>
      <c r="I167" s="11" t="s">
        <v>7844</v>
      </c>
      <c r="J167" s="11" t="s">
        <v>7850</v>
      </c>
    </row>
    <row r="168" spans="1:10" ht="15.75" customHeight="1" x14ac:dyDescent="0.25">
      <c r="A168" s="11" t="s">
        <v>211</v>
      </c>
      <c r="B168" s="11">
        <v>40.61</v>
      </c>
      <c r="C168" s="11">
        <v>8</v>
      </c>
      <c r="D168" s="11" t="s">
        <v>7843</v>
      </c>
      <c r="E168" s="11" t="s">
        <v>7842</v>
      </c>
      <c r="F168" s="11" t="s">
        <v>7842</v>
      </c>
      <c r="G168" s="11">
        <v>1</v>
      </c>
      <c r="H168" s="11" t="s">
        <v>7843</v>
      </c>
      <c r="I168" s="11" t="s">
        <v>7844</v>
      </c>
      <c r="J168" s="11" t="s">
        <v>7848</v>
      </c>
    </row>
    <row r="169" spans="1:10" ht="15.75" customHeight="1" x14ac:dyDescent="0.25">
      <c r="A169" s="11" t="s">
        <v>212</v>
      </c>
      <c r="B169" s="11">
        <v>30.78</v>
      </c>
      <c r="C169" s="11">
        <v>4.67</v>
      </c>
      <c r="D169" s="11" t="s">
        <v>7843</v>
      </c>
      <c r="E169" s="11" t="s">
        <v>7842</v>
      </c>
      <c r="F169" s="11" t="s">
        <v>7842</v>
      </c>
      <c r="G169" s="11">
        <v>0</v>
      </c>
      <c r="H169" s="11" t="s">
        <v>7843</v>
      </c>
      <c r="I169" s="11" t="s">
        <v>7844</v>
      </c>
      <c r="J169" s="11" t="s">
        <v>7850</v>
      </c>
    </row>
    <row r="170" spans="1:10" ht="15.75" customHeight="1" x14ac:dyDescent="0.25">
      <c r="A170" s="11" t="s">
        <v>213</v>
      </c>
      <c r="B170" s="11">
        <v>49.49</v>
      </c>
      <c r="C170" s="11">
        <v>4.5</v>
      </c>
      <c r="D170" s="11" t="s">
        <v>7842</v>
      </c>
      <c r="E170" s="11" t="s">
        <v>7842</v>
      </c>
      <c r="F170" s="11" t="s">
        <v>7842</v>
      </c>
      <c r="G170" s="11">
        <v>0</v>
      </c>
      <c r="H170" s="11" t="s">
        <v>7843</v>
      </c>
      <c r="I170" s="11" t="s">
        <v>7844</v>
      </c>
      <c r="J170" s="11" t="s">
        <v>7850</v>
      </c>
    </row>
    <row r="171" spans="1:10" ht="15.75" customHeight="1" x14ac:dyDescent="0.25">
      <c r="A171" s="11" t="s">
        <v>214</v>
      </c>
      <c r="B171" s="11">
        <v>37.619999999999997</v>
      </c>
      <c r="C171" s="11">
        <v>6.32</v>
      </c>
      <c r="D171" s="11" t="s">
        <v>7843</v>
      </c>
      <c r="E171" s="11" t="s">
        <v>7843</v>
      </c>
      <c r="F171" s="11" t="s">
        <v>7842</v>
      </c>
      <c r="G171" s="11">
        <v>2</v>
      </c>
      <c r="H171" s="11" t="s">
        <v>7843</v>
      </c>
      <c r="I171" s="11" t="s">
        <v>7844</v>
      </c>
      <c r="J171" s="11" t="s">
        <v>7849</v>
      </c>
    </row>
    <row r="172" spans="1:10" ht="15.75" customHeight="1" x14ac:dyDescent="0.25">
      <c r="A172" s="11" t="s">
        <v>215</v>
      </c>
      <c r="B172" s="11">
        <v>36.08</v>
      </c>
      <c r="C172" s="11">
        <v>6.1</v>
      </c>
      <c r="D172" s="11" t="s">
        <v>7843</v>
      </c>
      <c r="E172" s="11" t="s">
        <v>7842</v>
      </c>
      <c r="F172" s="11" t="s">
        <v>7842</v>
      </c>
      <c r="G172" s="11">
        <v>1</v>
      </c>
      <c r="H172" s="11" t="s">
        <v>7843</v>
      </c>
      <c r="I172" s="11" t="s">
        <v>7844</v>
      </c>
      <c r="J172" s="11" t="s">
        <v>7849</v>
      </c>
    </row>
    <row r="173" spans="1:10" ht="15.75" customHeight="1" x14ac:dyDescent="0.25">
      <c r="A173" s="11" t="s">
        <v>216</v>
      </c>
      <c r="B173" s="11">
        <v>33.5</v>
      </c>
      <c r="C173" s="11">
        <v>5.4</v>
      </c>
      <c r="D173" s="11" t="s">
        <v>7842</v>
      </c>
      <c r="E173" s="11" t="s">
        <v>7842</v>
      </c>
      <c r="F173" s="11" t="s">
        <v>7842</v>
      </c>
      <c r="G173" s="11">
        <v>0</v>
      </c>
      <c r="H173" s="11" t="s">
        <v>7843</v>
      </c>
      <c r="I173" s="11" t="s">
        <v>7844</v>
      </c>
      <c r="J173" s="11" t="s">
        <v>7850</v>
      </c>
    </row>
    <row r="174" spans="1:10" ht="15.75" customHeight="1" x14ac:dyDescent="0.25">
      <c r="A174" s="11" t="s">
        <v>217</v>
      </c>
      <c r="B174" s="11">
        <v>47.46</v>
      </c>
      <c r="C174" s="11">
        <v>6.24</v>
      </c>
      <c r="D174" s="11" t="s">
        <v>7843</v>
      </c>
      <c r="E174" s="11" t="s">
        <v>7842</v>
      </c>
      <c r="F174" s="11" t="s">
        <v>7842</v>
      </c>
      <c r="G174" s="11">
        <v>1</v>
      </c>
      <c r="H174" s="11" t="s">
        <v>7843</v>
      </c>
      <c r="I174" s="11" t="s">
        <v>7844</v>
      </c>
      <c r="J174" s="11" t="s">
        <v>7849</v>
      </c>
    </row>
    <row r="175" spans="1:10" ht="15.75" customHeight="1" x14ac:dyDescent="0.25">
      <c r="A175" s="11" t="s">
        <v>218</v>
      </c>
      <c r="B175" s="11">
        <v>49.24</v>
      </c>
      <c r="C175" s="11">
        <v>4.45</v>
      </c>
      <c r="D175" s="11" t="s">
        <v>7842</v>
      </c>
      <c r="E175" s="11" t="s">
        <v>7842</v>
      </c>
      <c r="F175" s="11" t="s">
        <v>7842</v>
      </c>
      <c r="G175" s="11">
        <v>0</v>
      </c>
      <c r="H175" s="11" t="s">
        <v>7843</v>
      </c>
      <c r="I175" s="11" t="s">
        <v>7844</v>
      </c>
      <c r="J175" s="11" t="s">
        <v>7850</v>
      </c>
    </row>
    <row r="176" spans="1:10" ht="15.75" customHeight="1" x14ac:dyDescent="0.25">
      <c r="A176" s="11" t="s">
        <v>219</v>
      </c>
      <c r="B176" s="11">
        <v>54.4</v>
      </c>
      <c r="C176" s="11">
        <v>5.22</v>
      </c>
      <c r="D176" s="11" t="s">
        <v>7842</v>
      </c>
      <c r="E176" s="11" t="s">
        <v>7842</v>
      </c>
      <c r="F176" s="11" t="s">
        <v>7842</v>
      </c>
      <c r="G176" s="11">
        <v>1</v>
      </c>
      <c r="H176" s="11" t="s">
        <v>7843</v>
      </c>
      <c r="I176" s="11" t="s">
        <v>7844</v>
      </c>
      <c r="J176" s="11" t="s">
        <v>7850</v>
      </c>
    </row>
    <row r="177" spans="1:10" ht="15.75" customHeight="1" x14ac:dyDescent="0.25">
      <c r="A177" s="11" t="s">
        <v>220</v>
      </c>
      <c r="B177" s="11">
        <v>35.53</v>
      </c>
      <c r="C177" s="11">
        <v>4.6100000000000003</v>
      </c>
      <c r="D177" s="11" t="s">
        <v>7842</v>
      </c>
      <c r="E177" s="11" t="s">
        <v>7842</v>
      </c>
      <c r="F177" s="11" t="s">
        <v>7842</v>
      </c>
      <c r="G177" s="11">
        <v>1</v>
      </c>
      <c r="H177" s="11" t="s">
        <v>7843</v>
      </c>
      <c r="I177" s="11" t="s">
        <v>7844</v>
      </c>
      <c r="J177" s="11" t="s">
        <v>7850</v>
      </c>
    </row>
    <row r="178" spans="1:10" ht="15.75" customHeight="1" x14ac:dyDescent="0.25">
      <c r="A178" s="11" t="s">
        <v>221</v>
      </c>
      <c r="B178" s="11">
        <v>39.729999999999997</v>
      </c>
      <c r="C178" s="11">
        <v>6.24</v>
      </c>
      <c r="D178" s="11" t="s">
        <v>7842</v>
      </c>
      <c r="E178" s="11" t="s">
        <v>7842</v>
      </c>
      <c r="F178" s="11" t="s">
        <v>7842</v>
      </c>
      <c r="G178" s="11">
        <v>0</v>
      </c>
      <c r="H178" s="11" t="s">
        <v>7843</v>
      </c>
      <c r="I178" s="11" t="s">
        <v>7844</v>
      </c>
      <c r="J178" s="11" t="s">
        <v>7849</v>
      </c>
    </row>
    <row r="179" spans="1:10" ht="15.75" customHeight="1" x14ac:dyDescent="0.25">
      <c r="A179" s="11" t="s">
        <v>222</v>
      </c>
      <c r="B179" s="11">
        <v>35.68</v>
      </c>
      <c r="C179" s="11">
        <v>10.039999999999999</v>
      </c>
      <c r="D179" s="11" t="s">
        <v>7842</v>
      </c>
      <c r="E179" s="11" t="s">
        <v>7842</v>
      </c>
      <c r="F179" s="11" t="s">
        <v>7842</v>
      </c>
      <c r="G179" s="11">
        <v>0</v>
      </c>
      <c r="H179" s="11" t="s">
        <v>7843</v>
      </c>
      <c r="I179" s="11" t="s">
        <v>7844</v>
      </c>
      <c r="J179" s="11" t="s">
        <v>7848</v>
      </c>
    </row>
    <row r="180" spans="1:10" ht="15.75" customHeight="1" x14ac:dyDescent="0.25">
      <c r="A180" s="11" t="s">
        <v>223</v>
      </c>
      <c r="B180" s="11">
        <v>48.86</v>
      </c>
      <c r="C180" s="11">
        <v>6.09</v>
      </c>
      <c r="D180" s="11" t="s">
        <v>7842</v>
      </c>
      <c r="E180" s="11" t="s">
        <v>7842</v>
      </c>
      <c r="F180" s="11" t="s">
        <v>7842</v>
      </c>
      <c r="G180" s="11">
        <v>0</v>
      </c>
      <c r="H180" s="11" t="s">
        <v>7843</v>
      </c>
      <c r="I180" s="11" t="s">
        <v>7844</v>
      </c>
      <c r="J180" s="11" t="s">
        <v>7849</v>
      </c>
    </row>
    <row r="181" spans="1:10" ht="15.75" customHeight="1" x14ac:dyDescent="0.25">
      <c r="A181" s="11" t="s">
        <v>224</v>
      </c>
      <c r="B181" s="11">
        <v>34.799999999999997</v>
      </c>
      <c r="C181" s="11">
        <v>11.4</v>
      </c>
      <c r="D181" s="11" t="s">
        <v>7843</v>
      </c>
      <c r="E181" s="11" t="s">
        <v>7842</v>
      </c>
      <c r="F181" s="11" t="s">
        <v>7843</v>
      </c>
      <c r="G181" s="11">
        <v>1</v>
      </c>
      <c r="H181" s="11" t="s">
        <v>7842</v>
      </c>
      <c r="I181" s="11" t="s">
        <v>7844</v>
      </c>
      <c r="J181" s="11" t="s">
        <v>7848</v>
      </c>
    </row>
    <row r="182" spans="1:10" ht="15.75" customHeight="1" x14ac:dyDescent="0.25">
      <c r="A182" s="11" t="s">
        <v>225</v>
      </c>
      <c r="B182" s="11">
        <v>32.49</v>
      </c>
      <c r="C182" s="11">
        <v>4.29</v>
      </c>
      <c r="D182" s="11" t="s">
        <v>7842</v>
      </c>
      <c r="E182" s="11" t="s">
        <v>7842</v>
      </c>
      <c r="F182" s="11" t="s">
        <v>7843</v>
      </c>
      <c r="G182" s="11">
        <v>1</v>
      </c>
      <c r="H182" s="11" t="s">
        <v>7843</v>
      </c>
      <c r="I182" s="11" t="s">
        <v>7844</v>
      </c>
      <c r="J182" s="11" t="s">
        <v>7850</v>
      </c>
    </row>
    <row r="183" spans="1:10" ht="15.75" customHeight="1" x14ac:dyDescent="0.25">
      <c r="A183" s="11" t="s">
        <v>226</v>
      </c>
      <c r="B183" s="11">
        <v>39</v>
      </c>
      <c r="C183" s="11">
        <v>5.7</v>
      </c>
      <c r="D183" s="11" t="s">
        <v>7842</v>
      </c>
      <c r="E183" s="11" t="s">
        <v>7842</v>
      </c>
      <c r="F183" s="11" t="s">
        <v>7842</v>
      </c>
      <c r="G183" s="11">
        <v>2</v>
      </c>
      <c r="H183" s="11" t="s">
        <v>7843</v>
      </c>
      <c r="I183" s="11" t="s">
        <v>7844</v>
      </c>
      <c r="J183" s="11" t="s">
        <v>7849</v>
      </c>
    </row>
    <row r="184" spans="1:10" ht="15.75" customHeight="1" x14ac:dyDescent="0.25">
      <c r="A184" s="11" t="s">
        <v>227</v>
      </c>
      <c r="B184" s="11">
        <v>35.299999999999997</v>
      </c>
      <c r="C184" s="11">
        <v>6.09</v>
      </c>
      <c r="D184" s="11" t="s">
        <v>7842</v>
      </c>
      <c r="E184" s="11" t="s">
        <v>7842</v>
      </c>
      <c r="F184" s="11" t="s">
        <v>7842</v>
      </c>
      <c r="G184" s="11">
        <v>1</v>
      </c>
      <c r="H184" s="11" t="s">
        <v>7843</v>
      </c>
      <c r="I184" s="11" t="s">
        <v>7844</v>
      </c>
      <c r="J184" s="11" t="s">
        <v>7849</v>
      </c>
    </row>
    <row r="185" spans="1:10" ht="15.75" customHeight="1" x14ac:dyDescent="0.25">
      <c r="A185" s="11" t="s">
        <v>228</v>
      </c>
      <c r="B185" s="11">
        <v>33.42</v>
      </c>
      <c r="C185" s="11">
        <v>10.67</v>
      </c>
      <c r="D185" s="11" t="s">
        <v>7842</v>
      </c>
      <c r="E185" s="11" t="s">
        <v>7842</v>
      </c>
      <c r="F185" s="11" t="s">
        <v>7842</v>
      </c>
      <c r="G185" s="11">
        <v>0</v>
      </c>
      <c r="H185" s="11" t="s">
        <v>7843</v>
      </c>
      <c r="I185" s="11" t="s">
        <v>7844</v>
      </c>
      <c r="J185" s="11" t="s">
        <v>7848</v>
      </c>
    </row>
    <row r="186" spans="1:10" ht="15.75" customHeight="1" x14ac:dyDescent="0.25">
      <c r="A186" s="11" t="s">
        <v>229</v>
      </c>
      <c r="B186" s="11">
        <v>37.18</v>
      </c>
      <c r="C186" s="11">
        <v>6.75</v>
      </c>
      <c r="D186" s="11" t="s">
        <v>7843</v>
      </c>
      <c r="E186" s="11" t="s">
        <v>7842</v>
      </c>
      <c r="F186" s="11" t="s">
        <v>7842</v>
      </c>
      <c r="G186" s="11">
        <v>2</v>
      </c>
      <c r="H186" s="11" t="s">
        <v>7843</v>
      </c>
      <c r="I186" s="11" t="s">
        <v>7844</v>
      </c>
      <c r="J186" s="11" t="s">
        <v>7848</v>
      </c>
    </row>
    <row r="187" spans="1:10" ht="15.75" customHeight="1" x14ac:dyDescent="0.25">
      <c r="A187" s="11" t="s">
        <v>230</v>
      </c>
      <c r="B187" s="11">
        <v>33.33</v>
      </c>
      <c r="C187" s="11">
        <v>9.26</v>
      </c>
      <c r="D187" s="11" t="s">
        <v>7843</v>
      </c>
      <c r="E187" s="11" t="s">
        <v>7842</v>
      </c>
      <c r="F187" s="11" t="s">
        <v>7842</v>
      </c>
      <c r="G187" s="11">
        <v>2</v>
      </c>
      <c r="H187" s="11" t="s">
        <v>7842</v>
      </c>
      <c r="I187" s="11" t="s">
        <v>7844</v>
      </c>
      <c r="J187" s="11" t="s">
        <v>7848</v>
      </c>
    </row>
    <row r="188" spans="1:10" ht="15.75" customHeight="1" x14ac:dyDescent="0.25">
      <c r="A188" s="11" t="s">
        <v>231</v>
      </c>
      <c r="B188" s="11">
        <v>53.21</v>
      </c>
      <c r="C188" s="11">
        <v>4.2699999999999996</v>
      </c>
      <c r="D188" s="11" t="s">
        <v>7842</v>
      </c>
      <c r="E188" s="11" t="s">
        <v>7842</v>
      </c>
      <c r="F188" s="11" t="s">
        <v>7842</v>
      </c>
      <c r="G188" s="11">
        <v>1</v>
      </c>
      <c r="H188" s="11" t="s">
        <v>7843</v>
      </c>
      <c r="I188" s="11" t="s">
        <v>7844</v>
      </c>
      <c r="J188" s="11" t="s">
        <v>7850</v>
      </c>
    </row>
    <row r="189" spans="1:10" ht="15.75" customHeight="1" x14ac:dyDescent="0.25">
      <c r="A189" s="11" t="s">
        <v>232</v>
      </c>
      <c r="B189" s="11">
        <v>38.729999999999997</v>
      </c>
      <c r="C189" s="11">
        <v>11.51</v>
      </c>
      <c r="D189" s="11" t="s">
        <v>7842</v>
      </c>
      <c r="E189" s="11" t="s">
        <v>7842</v>
      </c>
      <c r="F189" s="11" t="s">
        <v>7842</v>
      </c>
      <c r="G189" s="11">
        <v>2</v>
      </c>
      <c r="H189" s="11" t="s">
        <v>7843</v>
      </c>
      <c r="I189" s="11" t="s">
        <v>7844</v>
      </c>
      <c r="J189" s="11" t="s">
        <v>7848</v>
      </c>
    </row>
    <row r="190" spans="1:10" ht="15.75" customHeight="1" x14ac:dyDescent="0.25">
      <c r="A190" s="11" t="s">
        <v>233</v>
      </c>
      <c r="B190" s="11">
        <v>29.73</v>
      </c>
      <c r="C190" s="11">
        <v>7.22</v>
      </c>
      <c r="D190" s="11" t="s">
        <v>7842</v>
      </c>
      <c r="E190" s="11" t="s">
        <v>7842</v>
      </c>
      <c r="F190" s="11" t="s">
        <v>7842</v>
      </c>
      <c r="G190" s="11">
        <v>0</v>
      </c>
      <c r="H190" s="11" t="s">
        <v>7843</v>
      </c>
      <c r="I190" s="11" t="s">
        <v>7845</v>
      </c>
      <c r="J190" s="11" t="s">
        <v>7848</v>
      </c>
    </row>
    <row r="191" spans="1:10" ht="15.75" customHeight="1" x14ac:dyDescent="0.25">
      <c r="A191" s="11" t="s">
        <v>234</v>
      </c>
      <c r="B191" s="11">
        <v>34.700000000000003</v>
      </c>
      <c r="C191" s="11">
        <v>4.37</v>
      </c>
      <c r="D191" s="11" t="s">
        <v>7842</v>
      </c>
      <c r="E191" s="11" t="s">
        <v>7842</v>
      </c>
      <c r="F191" s="11" t="s">
        <v>7843</v>
      </c>
      <c r="G191" s="11">
        <v>1</v>
      </c>
      <c r="H191" s="11" t="s">
        <v>7843</v>
      </c>
      <c r="I191" s="11" t="s">
        <v>7844</v>
      </c>
      <c r="J191" s="11" t="s">
        <v>7850</v>
      </c>
    </row>
    <row r="192" spans="1:10" ht="15.75" customHeight="1" x14ac:dyDescent="0.25">
      <c r="A192" s="11" t="s">
        <v>235</v>
      </c>
      <c r="B192" s="11">
        <v>38.28</v>
      </c>
      <c r="C192" s="11">
        <v>11.56</v>
      </c>
      <c r="D192" s="11" t="s">
        <v>7843</v>
      </c>
      <c r="E192" s="11" t="s">
        <v>7842</v>
      </c>
      <c r="F192" s="11" t="s">
        <v>7842</v>
      </c>
      <c r="G192" s="11">
        <v>1</v>
      </c>
      <c r="H192" s="11" t="s">
        <v>7843</v>
      </c>
      <c r="I192" s="11" t="s">
        <v>7844</v>
      </c>
      <c r="J192" s="11" t="s">
        <v>7848</v>
      </c>
    </row>
    <row r="193" spans="1:10" ht="15.75" customHeight="1" x14ac:dyDescent="0.25">
      <c r="A193" s="11" t="s">
        <v>236</v>
      </c>
      <c r="B193" s="11">
        <v>33.57</v>
      </c>
      <c r="C193" s="11">
        <v>8.82</v>
      </c>
      <c r="D193" s="11" t="s">
        <v>7843</v>
      </c>
      <c r="E193" s="11" t="s">
        <v>7842</v>
      </c>
      <c r="F193" s="11" t="s">
        <v>7842</v>
      </c>
      <c r="G193" s="11">
        <v>0</v>
      </c>
      <c r="H193" s="11" t="s">
        <v>7843</v>
      </c>
      <c r="I193" s="11" t="s">
        <v>7844</v>
      </c>
      <c r="J193" s="11" t="s">
        <v>7848</v>
      </c>
    </row>
    <row r="194" spans="1:10" ht="15.75" customHeight="1" x14ac:dyDescent="0.25">
      <c r="A194" s="11" t="s">
        <v>237</v>
      </c>
      <c r="B194" s="11">
        <v>52.06</v>
      </c>
      <c r="C194" s="11">
        <v>4.6900000000000004</v>
      </c>
      <c r="D194" s="11" t="s">
        <v>7842</v>
      </c>
      <c r="E194" s="11" t="s">
        <v>7842</v>
      </c>
      <c r="F194" s="11" t="s">
        <v>7842</v>
      </c>
      <c r="G194" s="11">
        <v>1</v>
      </c>
      <c r="H194" s="11" t="s">
        <v>7843</v>
      </c>
      <c r="I194" s="11" t="s">
        <v>7844</v>
      </c>
      <c r="J194" s="11" t="s">
        <v>7850</v>
      </c>
    </row>
    <row r="195" spans="1:10" ht="15.75" customHeight="1" x14ac:dyDescent="0.25">
      <c r="A195" s="11" t="s">
        <v>238</v>
      </c>
      <c r="B195" s="11">
        <v>38.17</v>
      </c>
      <c r="C195" s="11">
        <v>4.53</v>
      </c>
      <c r="D195" s="11" t="s">
        <v>7842</v>
      </c>
      <c r="E195" s="11" t="s">
        <v>7843</v>
      </c>
      <c r="F195" s="11" t="s">
        <v>7842</v>
      </c>
      <c r="G195" s="11">
        <v>1</v>
      </c>
      <c r="H195" s="11" t="s">
        <v>7843</v>
      </c>
      <c r="I195" s="11" t="s">
        <v>7844</v>
      </c>
      <c r="J195" s="11" t="s">
        <v>7850</v>
      </c>
    </row>
    <row r="196" spans="1:10" ht="15.75" customHeight="1" x14ac:dyDescent="0.25">
      <c r="A196" s="11" t="s">
        <v>239</v>
      </c>
      <c r="B196" s="11">
        <v>36.954999999999998</v>
      </c>
      <c r="C196" s="11">
        <v>5.84</v>
      </c>
      <c r="D196" s="11" t="s">
        <v>7842</v>
      </c>
      <c r="E196" s="11" t="s">
        <v>7842</v>
      </c>
      <c r="F196" s="11" t="s">
        <v>7843</v>
      </c>
      <c r="G196" s="11">
        <v>1</v>
      </c>
      <c r="H196" s="11" t="s">
        <v>7843</v>
      </c>
      <c r="I196" s="11" t="s">
        <v>7844</v>
      </c>
      <c r="J196" s="11" t="s">
        <v>7849</v>
      </c>
    </row>
    <row r="197" spans="1:10" ht="15.75" customHeight="1" x14ac:dyDescent="0.25">
      <c r="A197" s="11" t="s">
        <v>240</v>
      </c>
      <c r="B197" s="11">
        <v>34.4</v>
      </c>
      <c r="C197" s="11">
        <v>4.9000000000000004</v>
      </c>
      <c r="D197" s="11" t="s">
        <v>7842</v>
      </c>
      <c r="E197" s="11" t="s">
        <v>7842</v>
      </c>
      <c r="F197" s="11" t="s">
        <v>7843</v>
      </c>
      <c r="G197" s="11">
        <v>1</v>
      </c>
      <c r="H197" s="11" t="s">
        <v>7843</v>
      </c>
      <c r="I197" s="11" t="s">
        <v>7844</v>
      </c>
      <c r="J197" s="11" t="s">
        <v>7850</v>
      </c>
    </row>
    <row r="198" spans="1:10" ht="15.75" customHeight="1" x14ac:dyDescent="0.25">
      <c r="A198" s="11" t="s">
        <v>241</v>
      </c>
      <c r="B198" s="11">
        <v>31.73</v>
      </c>
      <c r="C198" s="11">
        <v>4.3</v>
      </c>
      <c r="D198" s="11" t="s">
        <v>7842</v>
      </c>
      <c r="E198" s="11" t="s">
        <v>7842</v>
      </c>
      <c r="F198" s="11" t="s">
        <v>7842</v>
      </c>
      <c r="G198" s="11">
        <v>0</v>
      </c>
      <c r="H198" s="11" t="s">
        <v>7843</v>
      </c>
      <c r="I198" s="11" t="s">
        <v>7844</v>
      </c>
      <c r="J198" s="11" t="s">
        <v>7850</v>
      </c>
    </row>
    <row r="199" spans="1:10" ht="15.75" customHeight="1" x14ac:dyDescent="0.25">
      <c r="A199" s="11" t="s">
        <v>242</v>
      </c>
      <c r="B199" s="11">
        <v>36.64</v>
      </c>
      <c r="C199" s="11">
        <v>11.34</v>
      </c>
      <c r="D199" s="11" t="s">
        <v>7842</v>
      </c>
      <c r="E199" s="11" t="s">
        <v>7842</v>
      </c>
      <c r="F199" s="11" t="s">
        <v>7842</v>
      </c>
      <c r="G199" s="11">
        <v>0</v>
      </c>
      <c r="H199" s="11" t="s">
        <v>7843</v>
      </c>
      <c r="I199" s="11" t="s">
        <v>7844</v>
      </c>
      <c r="J199" s="11" t="s">
        <v>7848</v>
      </c>
    </row>
    <row r="200" spans="1:10" ht="15.75" customHeight="1" x14ac:dyDescent="0.25">
      <c r="A200" s="11" t="s">
        <v>243</v>
      </c>
      <c r="B200" s="11">
        <v>36.85</v>
      </c>
      <c r="C200" s="11">
        <v>5.88</v>
      </c>
      <c r="D200" s="11" t="s">
        <v>7842</v>
      </c>
      <c r="E200" s="11" t="s">
        <v>7843</v>
      </c>
      <c r="F200" s="11" t="s">
        <v>7842</v>
      </c>
      <c r="G200" s="11">
        <v>1</v>
      </c>
      <c r="H200" s="11" t="s">
        <v>7843</v>
      </c>
      <c r="I200" s="11" t="s">
        <v>7844</v>
      </c>
      <c r="J200" s="11" t="s">
        <v>7849</v>
      </c>
    </row>
    <row r="201" spans="1:10" ht="15.75" customHeight="1" x14ac:dyDescent="0.25">
      <c r="A201" s="11" t="s">
        <v>244</v>
      </c>
      <c r="B201" s="11">
        <v>33.33</v>
      </c>
      <c r="C201" s="11">
        <v>5.01</v>
      </c>
      <c r="D201" s="11" t="s">
        <v>7843</v>
      </c>
      <c r="E201" s="11" t="s">
        <v>7842</v>
      </c>
      <c r="F201" s="11" t="s">
        <v>7843</v>
      </c>
      <c r="G201" s="11">
        <v>1</v>
      </c>
      <c r="H201" s="11" t="s">
        <v>7843</v>
      </c>
      <c r="I201" s="11" t="s">
        <v>7844</v>
      </c>
      <c r="J201" s="11" t="s">
        <v>7850</v>
      </c>
    </row>
    <row r="202" spans="1:10" ht="15.75" customHeight="1" x14ac:dyDescent="0.25">
      <c r="A202" s="11" t="s">
        <v>245</v>
      </c>
      <c r="B202" s="11">
        <v>39.14</v>
      </c>
      <c r="C202" s="11">
        <v>4.4000000000000004</v>
      </c>
      <c r="D202" s="11" t="s">
        <v>7842</v>
      </c>
      <c r="E202" s="11" t="s">
        <v>7842</v>
      </c>
      <c r="F202" s="11" t="s">
        <v>7843</v>
      </c>
      <c r="G202" s="11">
        <v>1</v>
      </c>
      <c r="H202" s="11" t="s">
        <v>7843</v>
      </c>
      <c r="I202" s="11" t="s">
        <v>7844</v>
      </c>
      <c r="J202" s="11" t="s">
        <v>7850</v>
      </c>
    </row>
    <row r="203" spans="1:10" ht="15.75" customHeight="1" x14ac:dyDescent="0.25">
      <c r="A203" s="11" t="s">
        <v>246</v>
      </c>
      <c r="B203" s="11">
        <v>32.9</v>
      </c>
      <c r="C203" s="11">
        <v>6.26</v>
      </c>
      <c r="D203" s="11" t="s">
        <v>7843</v>
      </c>
      <c r="E203" s="11" t="s">
        <v>7842</v>
      </c>
      <c r="F203" s="11" t="s">
        <v>7842</v>
      </c>
      <c r="G203" s="11">
        <v>0</v>
      </c>
      <c r="H203" s="11" t="s">
        <v>7843</v>
      </c>
      <c r="I203" s="11" t="s">
        <v>7844</v>
      </c>
      <c r="J203" s="11" t="s">
        <v>7849</v>
      </c>
    </row>
    <row r="204" spans="1:10" ht="15.75" customHeight="1" x14ac:dyDescent="0.25">
      <c r="A204" s="11" t="s">
        <v>247</v>
      </c>
      <c r="B204" s="11">
        <v>29.78</v>
      </c>
      <c r="C204" s="11">
        <v>10.27</v>
      </c>
      <c r="D204" s="11" t="s">
        <v>7843</v>
      </c>
      <c r="E204" s="11" t="s">
        <v>7842</v>
      </c>
      <c r="F204" s="11" t="s">
        <v>7843</v>
      </c>
      <c r="G204" s="11">
        <v>1</v>
      </c>
      <c r="H204" s="11" t="s">
        <v>7843</v>
      </c>
      <c r="I204" s="11" t="s">
        <v>7845</v>
      </c>
      <c r="J204" s="11" t="s">
        <v>7848</v>
      </c>
    </row>
    <row r="205" spans="1:10" ht="15.75" customHeight="1" x14ac:dyDescent="0.25">
      <c r="A205" s="11" t="s">
        <v>248</v>
      </c>
      <c r="B205" s="11">
        <v>32.78</v>
      </c>
      <c r="C205" s="11">
        <v>5.27</v>
      </c>
      <c r="D205" s="11" t="s">
        <v>7842</v>
      </c>
      <c r="E205" s="11" t="s">
        <v>7842</v>
      </c>
      <c r="F205" s="11" t="s">
        <v>7842</v>
      </c>
      <c r="G205" s="11">
        <v>0</v>
      </c>
      <c r="H205" s="11" t="s">
        <v>7843</v>
      </c>
      <c r="I205" s="11" t="s">
        <v>7844</v>
      </c>
      <c r="J205" s="11" t="s">
        <v>7850</v>
      </c>
    </row>
    <row r="206" spans="1:10" ht="15.75" customHeight="1" x14ac:dyDescent="0.25">
      <c r="A206" s="11" t="s">
        <v>249</v>
      </c>
      <c r="B206" s="11">
        <v>41.65</v>
      </c>
      <c r="C206" s="11">
        <v>10.73</v>
      </c>
      <c r="D206" s="11" t="s">
        <v>7843</v>
      </c>
      <c r="E206" s="11" t="s">
        <v>7842</v>
      </c>
      <c r="F206" s="11" t="s">
        <v>7842</v>
      </c>
      <c r="G206" s="11">
        <v>0</v>
      </c>
      <c r="H206" s="11" t="s">
        <v>7843</v>
      </c>
      <c r="I206" s="11" t="s">
        <v>7844</v>
      </c>
      <c r="J206" s="11" t="s">
        <v>7848</v>
      </c>
    </row>
    <row r="207" spans="1:10" ht="15.75" customHeight="1" x14ac:dyDescent="0.25">
      <c r="A207" s="11" t="s">
        <v>250</v>
      </c>
      <c r="B207" s="11">
        <v>50.79</v>
      </c>
      <c r="C207" s="11">
        <v>4.45</v>
      </c>
      <c r="D207" s="11" t="s">
        <v>7842</v>
      </c>
      <c r="E207" s="11" t="s">
        <v>7842</v>
      </c>
      <c r="F207" s="11" t="s">
        <v>7842</v>
      </c>
      <c r="G207" s="11">
        <v>1</v>
      </c>
      <c r="H207" s="11" t="s">
        <v>7843</v>
      </c>
      <c r="I207" s="11" t="s">
        <v>7844</v>
      </c>
      <c r="J207" s="11" t="s">
        <v>7850</v>
      </c>
    </row>
    <row r="208" spans="1:10" ht="15.75" customHeight="1" x14ac:dyDescent="0.25">
      <c r="A208" s="11" t="s">
        <v>251</v>
      </c>
      <c r="B208" s="11">
        <v>35.43</v>
      </c>
      <c r="C208" s="11">
        <v>5.25</v>
      </c>
      <c r="D208" s="11" t="s">
        <v>7843</v>
      </c>
      <c r="E208" s="11" t="s">
        <v>7842</v>
      </c>
      <c r="F208" s="11" t="s">
        <v>7842</v>
      </c>
      <c r="G208" s="11">
        <v>0</v>
      </c>
      <c r="H208" s="11" t="s">
        <v>7843</v>
      </c>
      <c r="I208" s="11" t="s">
        <v>7844</v>
      </c>
      <c r="J208" s="11" t="s">
        <v>7850</v>
      </c>
    </row>
    <row r="209" spans="1:10" ht="15.75" customHeight="1" x14ac:dyDescent="0.25">
      <c r="A209" s="11" t="s">
        <v>252</v>
      </c>
      <c r="B209" s="11">
        <v>35.25</v>
      </c>
      <c r="C209" s="11">
        <v>9.51</v>
      </c>
      <c r="D209" s="11" t="s">
        <v>7842</v>
      </c>
      <c r="E209" s="11" t="s">
        <v>7842</v>
      </c>
      <c r="F209" s="11" t="s">
        <v>7842</v>
      </c>
      <c r="G209" s="11">
        <v>0</v>
      </c>
      <c r="H209" s="11" t="s">
        <v>7843</v>
      </c>
      <c r="I209" s="11" t="s">
        <v>7844</v>
      </c>
      <c r="J209" s="11" t="s">
        <v>7848</v>
      </c>
    </row>
    <row r="210" spans="1:10" ht="15.75" customHeight="1" x14ac:dyDescent="0.25">
      <c r="A210" s="11" t="s">
        <v>253</v>
      </c>
      <c r="B210" s="11">
        <v>36.85</v>
      </c>
      <c r="C210" s="11">
        <v>11.12</v>
      </c>
      <c r="D210" s="11" t="s">
        <v>7842</v>
      </c>
      <c r="E210" s="11" t="s">
        <v>7842</v>
      </c>
      <c r="F210" s="11" t="s">
        <v>7842</v>
      </c>
      <c r="G210" s="11">
        <v>0</v>
      </c>
      <c r="H210" s="11" t="s">
        <v>7843</v>
      </c>
      <c r="I210" s="11" t="s">
        <v>7844</v>
      </c>
      <c r="J210" s="11" t="s">
        <v>7848</v>
      </c>
    </row>
    <row r="211" spans="1:10" ht="15.75" customHeight="1" x14ac:dyDescent="0.25">
      <c r="A211" s="11" t="s">
        <v>254</v>
      </c>
      <c r="B211" s="11">
        <v>31.02</v>
      </c>
      <c r="C211" s="11">
        <v>4.5599999999999996</v>
      </c>
      <c r="D211" s="11" t="s">
        <v>7842</v>
      </c>
      <c r="E211" s="11" t="s">
        <v>7843</v>
      </c>
      <c r="F211" s="11" t="s">
        <v>7842</v>
      </c>
      <c r="G211" s="11">
        <v>1</v>
      </c>
      <c r="H211" s="11" t="s">
        <v>7843</v>
      </c>
      <c r="I211" s="11" t="s">
        <v>7844</v>
      </c>
      <c r="J211" s="11" t="s">
        <v>7850</v>
      </c>
    </row>
    <row r="212" spans="1:10" ht="15.75" customHeight="1" x14ac:dyDescent="0.25">
      <c r="A212" s="11" t="s">
        <v>255</v>
      </c>
      <c r="B212" s="11">
        <v>35.6</v>
      </c>
      <c r="C212" s="11">
        <v>4.0199999999999996</v>
      </c>
      <c r="D212" s="11" t="s">
        <v>7843</v>
      </c>
      <c r="E212" s="11" t="s">
        <v>7843</v>
      </c>
      <c r="F212" s="11" t="s">
        <v>7842</v>
      </c>
      <c r="G212" s="11">
        <v>2</v>
      </c>
      <c r="H212" s="11" t="s">
        <v>7843</v>
      </c>
      <c r="I212" s="11" t="s">
        <v>7844</v>
      </c>
      <c r="J212" s="11" t="s">
        <v>7850</v>
      </c>
    </row>
    <row r="213" spans="1:10" ht="15.75" customHeight="1" x14ac:dyDescent="0.25">
      <c r="A213" s="11" t="s">
        <v>256</v>
      </c>
      <c r="B213" s="11">
        <v>34.39</v>
      </c>
      <c r="C213" s="11">
        <v>8.7200000000000006</v>
      </c>
      <c r="D213" s="11" t="s">
        <v>7842</v>
      </c>
      <c r="E213" s="11" t="s">
        <v>7842</v>
      </c>
      <c r="F213" s="11" t="s">
        <v>7842</v>
      </c>
      <c r="G213" s="11">
        <v>0</v>
      </c>
      <c r="H213" s="11" t="s">
        <v>7843</v>
      </c>
      <c r="I213" s="11" t="s">
        <v>7844</v>
      </c>
      <c r="J213" s="11" t="s">
        <v>7848</v>
      </c>
    </row>
    <row r="214" spans="1:10" ht="15.75" customHeight="1" x14ac:dyDescent="0.25">
      <c r="A214" s="11" t="s">
        <v>257</v>
      </c>
      <c r="B214" s="11">
        <v>29.06</v>
      </c>
      <c r="C214" s="11">
        <v>6.25</v>
      </c>
      <c r="D214" s="11" t="s">
        <v>7843</v>
      </c>
      <c r="E214" s="11" t="s">
        <v>7842</v>
      </c>
      <c r="F214" s="11" t="s">
        <v>7842</v>
      </c>
      <c r="G214" s="11">
        <v>1</v>
      </c>
      <c r="H214" s="11" t="s">
        <v>7843</v>
      </c>
      <c r="I214" s="11" t="s">
        <v>7845</v>
      </c>
      <c r="J214" s="11" t="s">
        <v>7849</v>
      </c>
    </row>
    <row r="215" spans="1:10" ht="15.75" customHeight="1" x14ac:dyDescent="0.25">
      <c r="A215" s="11" t="s">
        <v>258</v>
      </c>
      <c r="B215" s="11">
        <v>35.799999999999997</v>
      </c>
      <c r="C215" s="11">
        <v>7.32</v>
      </c>
      <c r="D215" s="11" t="s">
        <v>7842</v>
      </c>
      <c r="E215" s="11" t="s">
        <v>7842</v>
      </c>
      <c r="F215" s="11" t="s">
        <v>7842</v>
      </c>
      <c r="G215" s="11">
        <v>2</v>
      </c>
      <c r="H215" s="11" t="s">
        <v>7843</v>
      </c>
      <c r="I215" s="11" t="s">
        <v>7844</v>
      </c>
      <c r="J215" s="11" t="s">
        <v>7848</v>
      </c>
    </row>
    <row r="216" spans="1:10" ht="15.75" customHeight="1" x14ac:dyDescent="0.25">
      <c r="A216" s="11" t="s">
        <v>259</v>
      </c>
      <c r="B216" s="11">
        <v>49.8</v>
      </c>
      <c r="C216" s="11">
        <v>4.24</v>
      </c>
      <c r="D216" s="11" t="s">
        <v>7842</v>
      </c>
      <c r="E216" s="11" t="s">
        <v>7842</v>
      </c>
      <c r="F216" s="11" t="s">
        <v>7842</v>
      </c>
      <c r="G216" s="11">
        <v>1</v>
      </c>
      <c r="H216" s="11" t="s">
        <v>7843</v>
      </c>
      <c r="I216" s="11" t="s">
        <v>7844</v>
      </c>
      <c r="J216" s="11" t="s">
        <v>7850</v>
      </c>
    </row>
    <row r="217" spans="1:10" ht="15.75" customHeight="1" x14ac:dyDescent="0.25">
      <c r="A217" s="11" t="s">
        <v>260</v>
      </c>
      <c r="B217" s="11">
        <v>35.71</v>
      </c>
      <c r="C217" s="11">
        <v>6.84</v>
      </c>
      <c r="D217" s="11" t="s">
        <v>7842</v>
      </c>
      <c r="E217" s="11" t="s">
        <v>7842</v>
      </c>
      <c r="F217" s="11" t="s">
        <v>7842</v>
      </c>
      <c r="G217" s="11">
        <v>2</v>
      </c>
      <c r="H217" s="11" t="s">
        <v>7843</v>
      </c>
      <c r="I217" s="11" t="s">
        <v>7844</v>
      </c>
      <c r="J217" s="11" t="s">
        <v>7848</v>
      </c>
    </row>
    <row r="218" spans="1:10" ht="15.75" customHeight="1" x14ac:dyDescent="0.25">
      <c r="A218" s="11" t="s">
        <v>261</v>
      </c>
      <c r="B218" s="11">
        <v>30.8</v>
      </c>
      <c r="C218" s="11">
        <v>5.23</v>
      </c>
      <c r="D218" s="11" t="s">
        <v>7843</v>
      </c>
      <c r="E218" s="11" t="s">
        <v>7842</v>
      </c>
      <c r="F218" s="11" t="s">
        <v>7842</v>
      </c>
      <c r="G218" s="11">
        <v>1</v>
      </c>
      <c r="H218" s="11" t="s">
        <v>7843</v>
      </c>
      <c r="I218" s="11" t="s">
        <v>7844</v>
      </c>
      <c r="J218" s="11" t="s">
        <v>7850</v>
      </c>
    </row>
    <row r="219" spans="1:10" ht="15.75" customHeight="1" x14ac:dyDescent="0.25">
      <c r="A219" s="11" t="s">
        <v>262</v>
      </c>
      <c r="B219" s="11">
        <v>33.69</v>
      </c>
      <c r="C219" s="11">
        <v>9.68</v>
      </c>
      <c r="D219" s="11" t="s">
        <v>7842</v>
      </c>
      <c r="E219" s="11" t="s">
        <v>7842</v>
      </c>
      <c r="F219" s="11" t="s">
        <v>7842</v>
      </c>
      <c r="G219" s="11">
        <v>0</v>
      </c>
      <c r="H219" s="11" t="s">
        <v>7843</v>
      </c>
      <c r="I219" s="11" t="s">
        <v>7844</v>
      </c>
      <c r="J219" s="11" t="s">
        <v>7848</v>
      </c>
    </row>
    <row r="220" spans="1:10" ht="15.75" customHeight="1" x14ac:dyDescent="0.25">
      <c r="A220" s="11" t="s">
        <v>263</v>
      </c>
      <c r="B220" s="11">
        <v>42.27</v>
      </c>
      <c r="C220" s="11">
        <v>6.05</v>
      </c>
      <c r="D220" s="11" t="s">
        <v>7843</v>
      </c>
      <c r="E220" s="11" t="s">
        <v>7842</v>
      </c>
      <c r="F220" s="11" t="s">
        <v>7842</v>
      </c>
      <c r="G220" s="11">
        <v>1</v>
      </c>
      <c r="H220" s="11" t="s">
        <v>7843</v>
      </c>
      <c r="I220" s="11" t="s">
        <v>7844</v>
      </c>
      <c r="J220" s="11" t="s">
        <v>7849</v>
      </c>
    </row>
    <row r="221" spans="1:10" ht="15.75" customHeight="1" x14ac:dyDescent="0.25">
      <c r="A221" s="11" t="s">
        <v>264</v>
      </c>
      <c r="B221" s="11">
        <v>53.25</v>
      </c>
      <c r="C221" s="11">
        <v>6.11</v>
      </c>
      <c r="D221" s="11" t="s">
        <v>7843</v>
      </c>
      <c r="E221" s="11" t="s">
        <v>7842</v>
      </c>
      <c r="F221" s="11" t="s">
        <v>7843</v>
      </c>
      <c r="G221" s="11">
        <v>1</v>
      </c>
      <c r="H221" s="11" t="s">
        <v>7843</v>
      </c>
      <c r="I221" s="11" t="s">
        <v>7844</v>
      </c>
      <c r="J221" s="11" t="s">
        <v>7849</v>
      </c>
    </row>
    <row r="222" spans="1:10" ht="15.75" customHeight="1" x14ac:dyDescent="0.25">
      <c r="A222" s="11" t="s">
        <v>265</v>
      </c>
      <c r="B222" s="11">
        <v>26.8</v>
      </c>
      <c r="C222" s="11">
        <v>10.93</v>
      </c>
      <c r="D222" s="11" t="s">
        <v>7843</v>
      </c>
      <c r="E222" s="11" t="s">
        <v>7842</v>
      </c>
      <c r="F222" s="11" t="s">
        <v>7842</v>
      </c>
      <c r="G222" s="11">
        <v>0</v>
      </c>
      <c r="H222" s="11" t="s">
        <v>7842</v>
      </c>
      <c r="I222" s="11" t="s">
        <v>7845</v>
      </c>
      <c r="J222" s="11" t="s">
        <v>7848</v>
      </c>
    </row>
    <row r="223" spans="1:10" ht="15.75" customHeight="1" x14ac:dyDescent="0.25">
      <c r="A223" s="11" t="s">
        <v>266</v>
      </c>
      <c r="B223" s="11">
        <v>28.5</v>
      </c>
      <c r="C223" s="11">
        <v>5.12</v>
      </c>
      <c r="D223" s="11" t="s">
        <v>7842</v>
      </c>
      <c r="E223" s="11" t="s">
        <v>7842</v>
      </c>
      <c r="F223" s="11" t="s">
        <v>7842</v>
      </c>
      <c r="G223" s="11">
        <v>1</v>
      </c>
      <c r="H223" s="11" t="s">
        <v>7843</v>
      </c>
      <c r="I223" s="11" t="s">
        <v>7845</v>
      </c>
      <c r="J223" s="11" t="s">
        <v>7850</v>
      </c>
    </row>
    <row r="224" spans="1:10" ht="15.75" customHeight="1" x14ac:dyDescent="0.25">
      <c r="A224" s="11" t="s">
        <v>267</v>
      </c>
      <c r="B224" s="11">
        <v>22.895</v>
      </c>
      <c r="C224" s="11">
        <v>5.72</v>
      </c>
      <c r="D224" s="11" t="s">
        <v>7842</v>
      </c>
      <c r="E224" s="11" t="s">
        <v>7842</v>
      </c>
      <c r="F224" s="11" t="s">
        <v>7842</v>
      </c>
      <c r="G224" s="11">
        <v>0</v>
      </c>
      <c r="H224" s="11" t="s">
        <v>7843</v>
      </c>
      <c r="I224" s="11" t="s">
        <v>7846</v>
      </c>
      <c r="J224" s="11" t="s">
        <v>7849</v>
      </c>
    </row>
    <row r="225" spans="1:10" ht="15.75" customHeight="1" x14ac:dyDescent="0.25">
      <c r="A225" s="11" t="s">
        <v>268</v>
      </c>
      <c r="B225" s="11">
        <v>34.06</v>
      </c>
      <c r="C225" s="11">
        <v>11.83</v>
      </c>
      <c r="D225" s="11" t="s">
        <v>7843</v>
      </c>
      <c r="E225" s="11" t="s">
        <v>7842</v>
      </c>
      <c r="F225" s="11" t="s">
        <v>7842</v>
      </c>
      <c r="G225" s="11">
        <v>1</v>
      </c>
      <c r="H225" s="11" t="s">
        <v>7843</v>
      </c>
      <c r="I225" s="11" t="s">
        <v>7844</v>
      </c>
      <c r="J225" s="11" t="s">
        <v>7848</v>
      </c>
    </row>
    <row r="226" spans="1:10" ht="15.75" customHeight="1" x14ac:dyDescent="0.25">
      <c r="A226" s="11" t="s">
        <v>269</v>
      </c>
      <c r="B226" s="11">
        <v>36.409999999999997</v>
      </c>
      <c r="C226" s="11">
        <v>4.55</v>
      </c>
      <c r="D226" s="11" t="s">
        <v>7842</v>
      </c>
      <c r="E226" s="11" t="s">
        <v>7842</v>
      </c>
      <c r="F226" s="11" t="s">
        <v>7842</v>
      </c>
      <c r="G226" s="11">
        <v>0</v>
      </c>
      <c r="H226" s="11" t="s">
        <v>7843</v>
      </c>
      <c r="I226" s="11" t="s">
        <v>7844</v>
      </c>
      <c r="J226" s="11" t="s">
        <v>7850</v>
      </c>
    </row>
    <row r="227" spans="1:10" ht="15.75" customHeight="1" x14ac:dyDescent="0.25">
      <c r="A227" s="11" t="s">
        <v>270</v>
      </c>
      <c r="B227" s="11">
        <v>52.3</v>
      </c>
      <c r="C227" s="11">
        <v>4.87</v>
      </c>
      <c r="D227" s="11" t="s">
        <v>7843</v>
      </c>
      <c r="E227" s="11" t="s">
        <v>7842</v>
      </c>
      <c r="F227" s="11" t="s">
        <v>7843</v>
      </c>
      <c r="G227" s="11">
        <v>1</v>
      </c>
      <c r="H227" s="11" t="s">
        <v>7843</v>
      </c>
      <c r="I227" s="11" t="s">
        <v>7844</v>
      </c>
      <c r="J227" s="11" t="s">
        <v>7850</v>
      </c>
    </row>
    <row r="228" spans="1:10" ht="15.75" customHeight="1" x14ac:dyDescent="0.25">
      <c r="A228" s="11" t="s">
        <v>271</v>
      </c>
      <c r="B228" s="11">
        <v>52.66</v>
      </c>
      <c r="C228" s="11">
        <v>4.45</v>
      </c>
      <c r="D228" s="11" t="s">
        <v>7842</v>
      </c>
      <c r="E228" s="11" t="s">
        <v>7842</v>
      </c>
      <c r="F228" s="11" t="s">
        <v>7842</v>
      </c>
      <c r="G228" s="11">
        <v>1</v>
      </c>
      <c r="H228" s="11" t="s">
        <v>7843</v>
      </c>
      <c r="I228" s="11" t="s">
        <v>7844</v>
      </c>
      <c r="J228" s="11" t="s">
        <v>7850</v>
      </c>
    </row>
    <row r="229" spans="1:10" ht="15.75" customHeight="1" x14ac:dyDescent="0.25">
      <c r="A229" s="11" t="s">
        <v>272</v>
      </c>
      <c r="B229" s="11">
        <v>29.57</v>
      </c>
      <c r="C229" s="11">
        <v>9.42</v>
      </c>
      <c r="D229" s="11" t="s">
        <v>7843</v>
      </c>
      <c r="E229" s="11" t="s">
        <v>7842</v>
      </c>
      <c r="F229" s="11" t="s">
        <v>7842</v>
      </c>
      <c r="G229" s="11">
        <v>0</v>
      </c>
      <c r="H229" s="11" t="s">
        <v>7843</v>
      </c>
      <c r="I229" s="11" t="s">
        <v>7845</v>
      </c>
      <c r="J229" s="11" t="s">
        <v>7848</v>
      </c>
    </row>
    <row r="230" spans="1:10" ht="15.75" customHeight="1" x14ac:dyDescent="0.25">
      <c r="A230" s="11" t="s">
        <v>273</v>
      </c>
      <c r="B230" s="11">
        <v>36.99</v>
      </c>
      <c r="C230" s="11">
        <v>5.37</v>
      </c>
      <c r="D230" s="11" t="s">
        <v>7843</v>
      </c>
      <c r="E230" s="11" t="s">
        <v>7842</v>
      </c>
      <c r="F230" s="11" t="s">
        <v>7843</v>
      </c>
      <c r="G230" s="11">
        <v>1</v>
      </c>
      <c r="H230" s="11" t="s">
        <v>7843</v>
      </c>
      <c r="I230" s="11" t="s">
        <v>7844</v>
      </c>
      <c r="J230" s="11" t="s">
        <v>7850</v>
      </c>
    </row>
    <row r="231" spans="1:10" ht="15.75" customHeight="1" x14ac:dyDescent="0.25">
      <c r="A231" s="11" t="s">
        <v>274</v>
      </c>
      <c r="B231" s="11">
        <v>31.4</v>
      </c>
      <c r="C231" s="11">
        <v>4.5999999999999996</v>
      </c>
      <c r="D231" s="11" t="s">
        <v>7843</v>
      </c>
      <c r="E231" s="11" t="s">
        <v>7842</v>
      </c>
      <c r="F231" s="11" t="s">
        <v>7842</v>
      </c>
      <c r="G231" s="11">
        <v>1</v>
      </c>
      <c r="H231" s="11" t="s">
        <v>7843</v>
      </c>
      <c r="I231" s="11" t="s">
        <v>7844</v>
      </c>
      <c r="J231" s="11" t="s">
        <v>7850</v>
      </c>
    </row>
    <row r="232" spans="1:10" ht="15.75" customHeight="1" x14ac:dyDescent="0.25">
      <c r="A232" s="11" t="s">
        <v>275</v>
      </c>
      <c r="B232" s="11">
        <v>34.9</v>
      </c>
      <c r="C232" s="11">
        <v>6.22</v>
      </c>
      <c r="D232" s="11" t="s">
        <v>7842</v>
      </c>
      <c r="E232" s="11" t="s">
        <v>7842</v>
      </c>
      <c r="F232" s="11" t="s">
        <v>7843</v>
      </c>
      <c r="G232" s="11">
        <v>1</v>
      </c>
      <c r="H232" s="11" t="s">
        <v>7843</v>
      </c>
      <c r="I232" s="11" t="s">
        <v>7844</v>
      </c>
      <c r="J232" s="11" t="s">
        <v>7849</v>
      </c>
    </row>
    <row r="233" spans="1:10" ht="15.75" customHeight="1" x14ac:dyDescent="0.25">
      <c r="A233" s="11" t="s">
        <v>276</v>
      </c>
      <c r="B233" s="11">
        <v>31.13</v>
      </c>
      <c r="C233" s="11">
        <v>4.5199999999999996</v>
      </c>
      <c r="D233" s="11" t="s">
        <v>7843</v>
      </c>
      <c r="E233" s="11" t="s">
        <v>7842</v>
      </c>
      <c r="F233" s="11" t="s">
        <v>7842</v>
      </c>
      <c r="G233" s="11">
        <v>1</v>
      </c>
      <c r="H233" s="11" t="s">
        <v>7843</v>
      </c>
      <c r="I233" s="11" t="s">
        <v>7844</v>
      </c>
      <c r="J233" s="11" t="s">
        <v>7850</v>
      </c>
    </row>
    <row r="234" spans="1:10" ht="15.75" customHeight="1" x14ac:dyDescent="0.25">
      <c r="A234" s="11" t="s">
        <v>277</v>
      </c>
      <c r="B234" s="11">
        <v>34.799999999999997</v>
      </c>
      <c r="C234" s="11">
        <v>6.18</v>
      </c>
      <c r="D234" s="11" t="s">
        <v>7842</v>
      </c>
      <c r="E234" s="11" t="s">
        <v>7842</v>
      </c>
      <c r="F234" s="11" t="s">
        <v>7843</v>
      </c>
      <c r="G234" s="11">
        <v>1</v>
      </c>
      <c r="H234" s="11" t="s">
        <v>7843</v>
      </c>
      <c r="I234" s="11" t="s">
        <v>7844</v>
      </c>
      <c r="J234" s="11" t="s">
        <v>7849</v>
      </c>
    </row>
    <row r="235" spans="1:10" ht="15.75" customHeight="1" x14ac:dyDescent="0.25">
      <c r="A235" s="11" t="s">
        <v>278</v>
      </c>
      <c r="B235" s="11">
        <v>31.68</v>
      </c>
      <c r="C235" s="11">
        <v>4.4000000000000004</v>
      </c>
      <c r="D235" s="11" t="s">
        <v>7842</v>
      </c>
      <c r="E235" s="11" t="s">
        <v>7842</v>
      </c>
      <c r="F235" s="11" t="s">
        <v>7842</v>
      </c>
      <c r="G235" s="11">
        <v>0</v>
      </c>
      <c r="H235" s="11" t="s">
        <v>7843</v>
      </c>
      <c r="I235" s="11" t="s">
        <v>7844</v>
      </c>
      <c r="J235" s="11" t="s">
        <v>7850</v>
      </c>
    </row>
    <row r="236" spans="1:10" ht="15.75" customHeight="1" x14ac:dyDescent="0.25">
      <c r="A236" s="11" t="s">
        <v>279</v>
      </c>
      <c r="B236" s="11">
        <v>33.534999999999997</v>
      </c>
      <c r="C236" s="11">
        <v>6.23</v>
      </c>
      <c r="D236" s="11" t="s">
        <v>7842</v>
      </c>
      <c r="E236" s="11" t="s">
        <v>7843</v>
      </c>
      <c r="F236" s="11" t="s">
        <v>7842</v>
      </c>
      <c r="G236" s="11">
        <v>1</v>
      </c>
      <c r="H236" s="11" t="s">
        <v>7843</v>
      </c>
      <c r="I236" s="11" t="s">
        <v>7844</v>
      </c>
      <c r="J236" s="11" t="s">
        <v>7849</v>
      </c>
    </row>
    <row r="237" spans="1:10" ht="15.75" customHeight="1" x14ac:dyDescent="0.25">
      <c r="A237" s="11" t="s">
        <v>280</v>
      </c>
      <c r="B237" s="11">
        <v>31.92</v>
      </c>
      <c r="C237" s="11">
        <v>5.33</v>
      </c>
      <c r="D237" s="11" t="s">
        <v>7843</v>
      </c>
      <c r="E237" s="11" t="s">
        <v>7842</v>
      </c>
      <c r="F237" s="11" t="s">
        <v>7842</v>
      </c>
      <c r="G237" s="11">
        <v>0</v>
      </c>
      <c r="H237" s="11" t="s">
        <v>7843</v>
      </c>
      <c r="I237" s="11" t="s">
        <v>7844</v>
      </c>
      <c r="J237" s="11" t="s">
        <v>7850</v>
      </c>
    </row>
    <row r="238" spans="1:10" ht="15.75" customHeight="1" x14ac:dyDescent="0.25">
      <c r="A238" s="11" t="s">
        <v>281</v>
      </c>
      <c r="B238" s="11">
        <v>32.700000000000003</v>
      </c>
      <c r="C238" s="11">
        <v>4.09</v>
      </c>
      <c r="D238" s="11" t="s">
        <v>7842</v>
      </c>
      <c r="E238" s="11" t="s">
        <v>7842</v>
      </c>
      <c r="F238" s="11" t="s">
        <v>7842</v>
      </c>
      <c r="G238" s="11">
        <v>1</v>
      </c>
      <c r="H238" s="11" t="s">
        <v>7843</v>
      </c>
      <c r="I238" s="11" t="s">
        <v>7844</v>
      </c>
      <c r="J238" s="11" t="s">
        <v>7850</v>
      </c>
    </row>
    <row r="239" spans="1:10" ht="15.75" customHeight="1" x14ac:dyDescent="0.25">
      <c r="A239" s="11" t="s">
        <v>282</v>
      </c>
      <c r="B239" s="11">
        <v>41.25</v>
      </c>
      <c r="C239" s="11">
        <v>5.19</v>
      </c>
      <c r="D239" s="11" t="s">
        <v>7842</v>
      </c>
      <c r="E239" s="11" t="s">
        <v>7842</v>
      </c>
      <c r="F239" s="11" t="s">
        <v>7842</v>
      </c>
      <c r="G239" s="11">
        <v>0</v>
      </c>
      <c r="H239" s="11" t="s">
        <v>7843</v>
      </c>
      <c r="I239" s="11" t="s">
        <v>7844</v>
      </c>
      <c r="J239" s="11" t="s">
        <v>7850</v>
      </c>
    </row>
    <row r="240" spans="1:10" ht="15.75" customHeight="1" x14ac:dyDescent="0.25">
      <c r="A240" s="11" t="s">
        <v>283</v>
      </c>
      <c r="B240" s="11">
        <v>33.11</v>
      </c>
      <c r="C240" s="11">
        <v>4.12</v>
      </c>
      <c r="D240" s="11" t="s">
        <v>7842</v>
      </c>
      <c r="E240" s="11" t="s">
        <v>7842</v>
      </c>
      <c r="F240" s="11" t="s">
        <v>7843</v>
      </c>
      <c r="G240" s="11">
        <v>1</v>
      </c>
      <c r="H240" s="11" t="s">
        <v>7843</v>
      </c>
      <c r="I240" s="11" t="s">
        <v>7844</v>
      </c>
      <c r="J240" s="11" t="s">
        <v>7850</v>
      </c>
    </row>
    <row r="241" spans="1:10" ht="15.75" customHeight="1" x14ac:dyDescent="0.25">
      <c r="A241" s="11" t="s">
        <v>284</v>
      </c>
      <c r="B241" s="11">
        <v>36.159999999999997</v>
      </c>
      <c r="C241" s="11">
        <v>5.0999999999999996</v>
      </c>
      <c r="D241" s="11" t="s">
        <v>7842</v>
      </c>
      <c r="E241" s="11" t="s">
        <v>7842</v>
      </c>
      <c r="F241" s="11" t="s">
        <v>7842</v>
      </c>
      <c r="G241" s="11">
        <v>1</v>
      </c>
      <c r="H241" s="11" t="s">
        <v>7843</v>
      </c>
      <c r="I241" s="11" t="s">
        <v>7844</v>
      </c>
      <c r="J241" s="11" t="s">
        <v>7850</v>
      </c>
    </row>
    <row r="242" spans="1:10" ht="15.75" customHeight="1" x14ac:dyDescent="0.25">
      <c r="A242" s="11" t="s">
        <v>285</v>
      </c>
      <c r="B242" s="11">
        <v>33.72</v>
      </c>
      <c r="C242" s="11">
        <v>6.21</v>
      </c>
      <c r="D242" s="11" t="s">
        <v>7843</v>
      </c>
      <c r="E242" s="11" t="s">
        <v>7842</v>
      </c>
      <c r="F242" s="11" t="s">
        <v>7843</v>
      </c>
      <c r="G242" s="11">
        <v>1</v>
      </c>
      <c r="H242" s="11" t="s">
        <v>7843</v>
      </c>
      <c r="I242" s="11" t="s">
        <v>7844</v>
      </c>
      <c r="J242" s="11" t="s">
        <v>7849</v>
      </c>
    </row>
    <row r="243" spans="1:10" ht="15.75" customHeight="1" x14ac:dyDescent="0.25">
      <c r="A243" s="11" t="s">
        <v>286</v>
      </c>
      <c r="B243" s="11">
        <v>37.74</v>
      </c>
      <c r="C243" s="11">
        <v>9.5299999999999994</v>
      </c>
      <c r="D243" s="11" t="s">
        <v>7843</v>
      </c>
      <c r="E243" s="11" t="s">
        <v>7842</v>
      </c>
      <c r="F243" s="11" t="s">
        <v>7842</v>
      </c>
      <c r="G243" s="11">
        <v>1</v>
      </c>
      <c r="H243" s="11" t="s">
        <v>7843</v>
      </c>
      <c r="I243" s="11" t="s">
        <v>7844</v>
      </c>
      <c r="J243" s="11" t="s">
        <v>7848</v>
      </c>
    </row>
    <row r="244" spans="1:10" ht="15.75" customHeight="1" x14ac:dyDescent="0.25">
      <c r="A244" s="11" t="s">
        <v>287</v>
      </c>
      <c r="B244" s="11">
        <v>48.75</v>
      </c>
      <c r="C244" s="11">
        <v>4.6399999999999997</v>
      </c>
      <c r="D244" s="11" t="s">
        <v>7843</v>
      </c>
      <c r="E244" s="11" t="s">
        <v>7842</v>
      </c>
      <c r="F244" s="11" t="s">
        <v>7842</v>
      </c>
      <c r="G244" s="11">
        <v>1</v>
      </c>
      <c r="H244" s="11" t="s">
        <v>7843</v>
      </c>
      <c r="I244" s="11" t="s">
        <v>7844</v>
      </c>
      <c r="J244" s="11" t="s">
        <v>7850</v>
      </c>
    </row>
    <row r="245" spans="1:10" ht="15.75" customHeight="1" x14ac:dyDescent="0.25">
      <c r="A245" s="11" t="s">
        <v>288</v>
      </c>
      <c r="B245" s="11">
        <v>31.065000000000001</v>
      </c>
      <c r="C245" s="11">
        <v>5.05</v>
      </c>
      <c r="D245" s="11" t="s">
        <v>7842</v>
      </c>
      <c r="E245" s="11" t="s">
        <v>7842</v>
      </c>
      <c r="F245" s="11" t="s">
        <v>7842</v>
      </c>
      <c r="G245" s="11">
        <v>1</v>
      </c>
      <c r="H245" s="11" t="s">
        <v>7843</v>
      </c>
      <c r="I245" s="11" t="s">
        <v>7844</v>
      </c>
      <c r="J245" s="11" t="s">
        <v>7850</v>
      </c>
    </row>
    <row r="246" spans="1:10" ht="15.75" customHeight="1" x14ac:dyDescent="0.25">
      <c r="A246" s="11" t="s">
        <v>289</v>
      </c>
      <c r="B246" s="11">
        <v>23.55</v>
      </c>
      <c r="C246" s="11">
        <v>10.38</v>
      </c>
      <c r="D246" s="11" t="s">
        <v>7842</v>
      </c>
      <c r="E246" s="11" t="s">
        <v>7842</v>
      </c>
      <c r="F246" s="11" t="s">
        <v>7842</v>
      </c>
      <c r="G246" s="11">
        <v>0</v>
      </c>
      <c r="H246" s="11" t="s">
        <v>7843</v>
      </c>
      <c r="I246" s="11" t="s">
        <v>7846</v>
      </c>
      <c r="J246" s="11" t="s">
        <v>7848</v>
      </c>
    </row>
    <row r="247" spans="1:10" ht="15.75" customHeight="1" x14ac:dyDescent="0.25">
      <c r="A247" s="11" t="s">
        <v>290</v>
      </c>
      <c r="B247" s="11">
        <v>30.18</v>
      </c>
      <c r="C247" s="11">
        <v>8.31</v>
      </c>
      <c r="D247" s="11" t="s">
        <v>7843</v>
      </c>
      <c r="E247" s="11" t="s">
        <v>7842</v>
      </c>
      <c r="F247" s="11" t="s">
        <v>7842</v>
      </c>
      <c r="G247" s="11">
        <v>1</v>
      </c>
      <c r="H247" s="11" t="s">
        <v>7843</v>
      </c>
      <c r="I247" s="11" t="s">
        <v>7844</v>
      </c>
      <c r="J247" s="11" t="s">
        <v>7848</v>
      </c>
    </row>
    <row r="248" spans="1:10" ht="15.75" customHeight="1" x14ac:dyDescent="0.25">
      <c r="A248" s="11" t="s">
        <v>291</v>
      </c>
      <c r="B248" s="11">
        <v>29.94</v>
      </c>
      <c r="C248" s="11">
        <v>7.59</v>
      </c>
      <c r="D248" s="11" t="s">
        <v>7842</v>
      </c>
      <c r="E248" s="11" t="s">
        <v>7842</v>
      </c>
      <c r="F248" s="11" t="s">
        <v>7842</v>
      </c>
      <c r="G248" s="11">
        <v>0</v>
      </c>
      <c r="H248" s="11" t="s">
        <v>7843</v>
      </c>
      <c r="I248" s="11" t="s">
        <v>7845</v>
      </c>
      <c r="J248" s="11" t="s">
        <v>7848</v>
      </c>
    </row>
    <row r="249" spans="1:10" ht="15.75" customHeight="1" x14ac:dyDescent="0.25">
      <c r="A249" s="11" t="s">
        <v>292</v>
      </c>
      <c r="B249" s="11">
        <v>31.4</v>
      </c>
      <c r="C249" s="11">
        <v>5.49</v>
      </c>
      <c r="D249" s="11" t="s">
        <v>7842</v>
      </c>
      <c r="E249" s="11" t="s">
        <v>7842</v>
      </c>
      <c r="F249" s="11" t="s">
        <v>7842</v>
      </c>
      <c r="G249" s="11">
        <v>0</v>
      </c>
      <c r="H249" s="11" t="s">
        <v>7843</v>
      </c>
      <c r="I249" s="11" t="s">
        <v>7844</v>
      </c>
      <c r="J249" s="11" t="s">
        <v>7850</v>
      </c>
    </row>
    <row r="250" spans="1:10" ht="15.75" customHeight="1" x14ac:dyDescent="0.25">
      <c r="A250" s="11" t="s">
        <v>293</v>
      </c>
      <c r="B250" s="11">
        <v>53.06</v>
      </c>
      <c r="C250" s="11">
        <v>11.68</v>
      </c>
      <c r="D250" s="11" t="s">
        <v>7842</v>
      </c>
      <c r="E250" s="11" t="s">
        <v>7842</v>
      </c>
      <c r="F250" s="11" t="s">
        <v>7842</v>
      </c>
      <c r="G250" s="11">
        <v>0</v>
      </c>
      <c r="H250" s="11" t="s">
        <v>7843</v>
      </c>
      <c r="I250" s="11" t="s">
        <v>7844</v>
      </c>
      <c r="J250" s="11" t="s">
        <v>7848</v>
      </c>
    </row>
    <row r="251" spans="1:10" ht="15.75" customHeight="1" x14ac:dyDescent="0.25">
      <c r="A251" s="11" t="s">
        <v>294</v>
      </c>
      <c r="B251" s="11">
        <v>30.25</v>
      </c>
      <c r="C251" s="11">
        <v>4.1900000000000004</v>
      </c>
      <c r="D251" s="11" t="s">
        <v>7842</v>
      </c>
      <c r="E251" s="11" t="s">
        <v>7842</v>
      </c>
      <c r="F251" s="11" t="s">
        <v>7842</v>
      </c>
      <c r="G251" s="11">
        <v>2</v>
      </c>
      <c r="H251" s="11" t="s">
        <v>7843</v>
      </c>
      <c r="I251" s="11" t="s">
        <v>7844</v>
      </c>
      <c r="J251" s="11" t="s">
        <v>7850</v>
      </c>
    </row>
    <row r="252" spans="1:10" ht="15.75" customHeight="1" x14ac:dyDescent="0.25">
      <c r="A252" s="11" t="s">
        <v>295</v>
      </c>
      <c r="B252" s="11">
        <v>46.68</v>
      </c>
      <c r="C252" s="11">
        <v>4.01</v>
      </c>
      <c r="D252" s="11" t="s">
        <v>7842</v>
      </c>
      <c r="E252" s="11" t="s">
        <v>7842</v>
      </c>
      <c r="F252" s="11" t="s">
        <v>7842</v>
      </c>
      <c r="G252" s="11">
        <v>0</v>
      </c>
      <c r="H252" s="11" t="s">
        <v>7843</v>
      </c>
      <c r="I252" s="11" t="s">
        <v>7844</v>
      </c>
      <c r="J252" s="11" t="s">
        <v>7850</v>
      </c>
    </row>
    <row r="253" spans="1:10" ht="15.75" customHeight="1" x14ac:dyDescent="0.25">
      <c r="A253" s="11" t="s">
        <v>296</v>
      </c>
      <c r="B253" s="11">
        <v>30.4</v>
      </c>
      <c r="C253" s="11">
        <v>5.91</v>
      </c>
      <c r="D253" s="11" t="s">
        <v>7842</v>
      </c>
      <c r="E253" s="11" t="s">
        <v>7843</v>
      </c>
      <c r="F253" s="11" t="s">
        <v>7842</v>
      </c>
      <c r="G253" s="11">
        <v>2</v>
      </c>
      <c r="H253" s="11" t="s">
        <v>7843</v>
      </c>
      <c r="I253" s="11" t="s">
        <v>7844</v>
      </c>
      <c r="J253" s="11" t="s">
        <v>7849</v>
      </c>
    </row>
    <row r="254" spans="1:10" ht="15.75" customHeight="1" x14ac:dyDescent="0.25">
      <c r="A254" s="11" t="s">
        <v>297</v>
      </c>
      <c r="B254" s="11">
        <v>30.2</v>
      </c>
      <c r="C254" s="11">
        <v>4.47</v>
      </c>
      <c r="D254" s="11" t="s">
        <v>7843</v>
      </c>
      <c r="E254" s="11" t="s">
        <v>7842</v>
      </c>
      <c r="F254" s="11" t="s">
        <v>7843</v>
      </c>
      <c r="G254" s="11">
        <v>1</v>
      </c>
      <c r="H254" s="11" t="s">
        <v>7843</v>
      </c>
      <c r="I254" s="11" t="s">
        <v>7844</v>
      </c>
      <c r="J254" s="11" t="s">
        <v>7850</v>
      </c>
    </row>
    <row r="255" spans="1:10" ht="15.75" customHeight="1" x14ac:dyDescent="0.25">
      <c r="A255" s="11" t="s">
        <v>298</v>
      </c>
      <c r="B255" s="11">
        <v>51.18</v>
      </c>
      <c r="C255" s="11">
        <v>4.5599999999999996</v>
      </c>
      <c r="D255" s="11" t="s">
        <v>7843</v>
      </c>
      <c r="E255" s="11" t="s">
        <v>7843</v>
      </c>
      <c r="F255" s="11" t="s">
        <v>7842</v>
      </c>
      <c r="G255" s="11">
        <v>2</v>
      </c>
      <c r="H255" s="11" t="s">
        <v>7843</v>
      </c>
      <c r="I255" s="11" t="s">
        <v>7844</v>
      </c>
      <c r="J255" s="11" t="s">
        <v>7850</v>
      </c>
    </row>
    <row r="256" spans="1:10" ht="15.75" customHeight="1" x14ac:dyDescent="0.25">
      <c r="A256" s="11" t="s">
        <v>299</v>
      </c>
      <c r="B256" s="11">
        <v>22.18</v>
      </c>
      <c r="C256" s="11">
        <v>9.9</v>
      </c>
      <c r="D256" s="11" t="s">
        <v>7842</v>
      </c>
      <c r="E256" s="11" t="s">
        <v>7842</v>
      </c>
      <c r="F256" s="11" t="s">
        <v>7842</v>
      </c>
      <c r="G256" s="11">
        <v>0</v>
      </c>
      <c r="H256" s="11" t="s">
        <v>7843</v>
      </c>
      <c r="I256" s="11" t="s">
        <v>7846</v>
      </c>
      <c r="J256" s="11" t="s">
        <v>7848</v>
      </c>
    </row>
    <row r="257" spans="1:10" ht="15.75" customHeight="1" x14ac:dyDescent="0.25">
      <c r="A257" s="11" t="s">
        <v>300</v>
      </c>
      <c r="B257" s="11">
        <v>31.92</v>
      </c>
      <c r="C257" s="11">
        <v>5.1100000000000003</v>
      </c>
      <c r="D257" s="11" t="s">
        <v>7842</v>
      </c>
      <c r="E257" s="11" t="s">
        <v>7842</v>
      </c>
      <c r="F257" s="11" t="s">
        <v>7843</v>
      </c>
      <c r="G257" s="11">
        <v>1</v>
      </c>
      <c r="H257" s="11" t="s">
        <v>7843</v>
      </c>
      <c r="I257" s="11" t="s">
        <v>7844</v>
      </c>
      <c r="J257" s="11" t="s">
        <v>7850</v>
      </c>
    </row>
    <row r="258" spans="1:10" ht="15.75" customHeight="1" x14ac:dyDescent="0.25">
      <c r="A258" s="11" t="s">
        <v>301</v>
      </c>
      <c r="B258" s="11">
        <v>31.73</v>
      </c>
      <c r="C258" s="11">
        <v>5.73</v>
      </c>
      <c r="D258" s="11" t="s">
        <v>7842</v>
      </c>
      <c r="E258" s="11" t="s">
        <v>7843</v>
      </c>
      <c r="F258" s="11" t="s">
        <v>7842</v>
      </c>
      <c r="G258" s="11">
        <v>1</v>
      </c>
      <c r="H258" s="11" t="s">
        <v>7843</v>
      </c>
      <c r="I258" s="11" t="s">
        <v>7844</v>
      </c>
      <c r="J258" s="11" t="s">
        <v>7849</v>
      </c>
    </row>
    <row r="259" spans="1:10" ht="15.75" customHeight="1" x14ac:dyDescent="0.25">
      <c r="A259" s="11" t="s">
        <v>302</v>
      </c>
      <c r="B259" s="11">
        <v>45.52</v>
      </c>
      <c r="C259" s="11">
        <v>6.04</v>
      </c>
      <c r="D259" s="11" t="s">
        <v>7842</v>
      </c>
      <c r="E259" s="11" t="s">
        <v>7842</v>
      </c>
      <c r="F259" s="11" t="s">
        <v>7843</v>
      </c>
      <c r="G259" s="11">
        <v>1</v>
      </c>
      <c r="H259" s="11" t="s">
        <v>7843</v>
      </c>
      <c r="I259" s="11" t="s">
        <v>7844</v>
      </c>
      <c r="J259" s="11" t="s">
        <v>7849</v>
      </c>
    </row>
    <row r="260" spans="1:10" ht="15.75" customHeight="1" x14ac:dyDescent="0.25">
      <c r="A260" s="11" t="s">
        <v>303</v>
      </c>
      <c r="B260" s="11">
        <v>52.81</v>
      </c>
      <c r="C260" s="11">
        <v>5.19</v>
      </c>
      <c r="D260" s="11" t="s">
        <v>7842</v>
      </c>
      <c r="E260" s="11" t="s">
        <v>7842</v>
      </c>
      <c r="F260" s="11" t="s">
        <v>7843</v>
      </c>
      <c r="G260" s="11">
        <v>1</v>
      </c>
      <c r="H260" s="11" t="s">
        <v>7843</v>
      </c>
      <c r="I260" s="11" t="s">
        <v>7844</v>
      </c>
      <c r="J260" s="11" t="s">
        <v>7850</v>
      </c>
    </row>
    <row r="261" spans="1:10" ht="15.75" customHeight="1" x14ac:dyDescent="0.25">
      <c r="A261" s="11" t="s">
        <v>304</v>
      </c>
      <c r="B261" s="11">
        <v>33.58</v>
      </c>
      <c r="C261" s="11">
        <v>5.56</v>
      </c>
      <c r="D261" s="11" t="s">
        <v>7842</v>
      </c>
      <c r="E261" s="11" t="s">
        <v>7842</v>
      </c>
      <c r="F261" s="11" t="s">
        <v>7842</v>
      </c>
      <c r="G261" s="11">
        <v>1</v>
      </c>
      <c r="H261" s="11" t="s">
        <v>7843</v>
      </c>
      <c r="I261" s="11" t="s">
        <v>7844</v>
      </c>
      <c r="J261" s="11" t="s">
        <v>7850</v>
      </c>
    </row>
    <row r="262" spans="1:10" ht="15.75" customHeight="1" x14ac:dyDescent="0.25">
      <c r="A262" s="11" t="s">
        <v>305</v>
      </c>
      <c r="B262" s="11">
        <v>30.684999999999999</v>
      </c>
      <c r="C262" s="11">
        <v>8.23</v>
      </c>
      <c r="D262" s="11" t="s">
        <v>7842</v>
      </c>
      <c r="E262" s="11" t="s">
        <v>7842</v>
      </c>
      <c r="F262" s="11" t="s">
        <v>7842</v>
      </c>
      <c r="G262" s="11">
        <v>0</v>
      </c>
      <c r="H262" s="11" t="s">
        <v>7843</v>
      </c>
      <c r="I262" s="11" t="s">
        <v>7844</v>
      </c>
      <c r="J262" s="11" t="s">
        <v>7848</v>
      </c>
    </row>
    <row r="263" spans="1:10" ht="15.75" customHeight="1" x14ac:dyDescent="0.25">
      <c r="A263" s="11" t="s">
        <v>306</v>
      </c>
      <c r="B263" s="11">
        <v>37.524999999999999</v>
      </c>
      <c r="C263" s="11">
        <v>9.0299999999999994</v>
      </c>
      <c r="D263" s="11" t="s">
        <v>7843</v>
      </c>
      <c r="E263" s="11" t="s">
        <v>7842</v>
      </c>
      <c r="F263" s="11" t="s">
        <v>7842</v>
      </c>
      <c r="G263" s="11">
        <v>2</v>
      </c>
      <c r="H263" s="11" t="s">
        <v>7842</v>
      </c>
      <c r="I263" s="11" t="s">
        <v>7844</v>
      </c>
      <c r="J263" s="11" t="s">
        <v>7848</v>
      </c>
    </row>
    <row r="264" spans="1:10" ht="15.75" customHeight="1" x14ac:dyDescent="0.25">
      <c r="A264" s="11" t="s">
        <v>307</v>
      </c>
      <c r="B264" s="11">
        <v>34.5</v>
      </c>
      <c r="C264" s="11">
        <v>4.07</v>
      </c>
      <c r="D264" s="11" t="s">
        <v>7843</v>
      </c>
      <c r="E264" s="11" t="s">
        <v>7842</v>
      </c>
      <c r="F264" s="11" t="s">
        <v>7842</v>
      </c>
      <c r="G264" s="11">
        <v>0</v>
      </c>
      <c r="H264" s="11" t="s">
        <v>7843</v>
      </c>
      <c r="I264" s="11" t="s">
        <v>7844</v>
      </c>
      <c r="J264" s="11" t="s">
        <v>7850</v>
      </c>
    </row>
    <row r="265" spans="1:10" ht="15.75" customHeight="1" x14ac:dyDescent="0.25">
      <c r="A265" s="11" t="s">
        <v>308</v>
      </c>
      <c r="B265" s="11">
        <v>28.16</v>
      </c>
      <c r="C265" s="11">
        <v>5.77</v>
      </c>
      <c r="D265" s="11" t="s">
        <v>7842</v>
      </c>
      <c r="E265" s="11" t="s">
        <v>7842</v>
      </c>
      <c r="F265" s="11" t="s">
        <v>7842</v>
      </c>
      <c r="G265" s="11">
        <v>2</v>
      </c>
      <c r="H265" s="11" t="s">
        <v>7843</v>
      </c>
      <c r="I265" s="11" t="s">
        <v>7845</v>
      </c>
      <c r="J265" s="11" t="s">
        <v>7849</v>
      </c>
    </row>
    <row r="266" spans="1:10" ht="15.75" customHeight="1" x14ac:dyDescent="0.25">
      <c r="A266" s="11" t="s">
        <v>309</v>
      </c>
      <c r="B266" s="11">
        <v>30.02</v>
      </c>
      <c r="C266" s="11">
        <v>5.98</v>
      </c>
      <c r="D266" s="11" t="s">
        <v>7842</v>
      </c>
      <c r="E266" s="11" t="s">
        <v>7842</v>
      </c>
      <c r="F266" s="11" t="s">
        <v>7843</v>
      </c>
      <c r="G266" s="11">
        <v>1</v>
      </c>
      <c r="H266" s="11" t="s">
        <v>7843</v>
      </c>
      <c r="I266" s="11" t="s">
        <v>7844</v>
      </c>
      <c r="J266" s="11" t="s">
        <v>7849</v>
      </c>
    </row>
    <row r="267" spans="1:10" ht="15.75" customHeight="1" x14ac:dyDescent="0.25">
      <c r="A267" s="11" t="s">
        <v>310</v>
      </c>
      <c r="B267" s="11">
        <v>37.82</v>
      </c>
      <c r="C267" s="11">
        <v>6.01</v>
      </c>
      <c r="D267" s="11" t="s">
        <v>7842</v>
      </c>
      <c r="E267" s="11" t="s">
        <v>7842</v>
      </c>
      <c r="F267" s="11" t="s">
        <v>7842</v>
      </c>
      <c r="G267" s="11">
        <v>0</v>
      </c>
      <c r="H267" s="11" t="s">
        <v>7843</v>
      </c>
      <c r="I267" s="11" t="s">
        <v>7844</v>
      </c>
      <c r="J267" s="11" t="s">
        <v>7849</v>
      </c>
    </row>
    <row r="268" spans="1:10" ht="15.75" customHeight="1" x14ac:dyDescent="0.25">
      <c r="A268" s="11" t="s">
        <v>311</v>
      </c>
      <c r="B268" s="11">
        <v>33.14</v>
      </c>
      <c r="C268" s="11">
        <v>5.67</v>
      </c>
      <c r="D268" s="11" t="s">
        <v>7843</v>
      </c>
      <c r="E268" s="11" t="s">
        <v>7842</v>
      </c>
      <c r="F268" s="11" t="s">
        <v>7842</v>
      </c>
      <c r="G268" s="11">
        <v>0</v>
      </c>
      <c r="H268" s="11" t="s">
        <v>7843</v>
      </c>
      <c r="I268" s="11" t="s">
        <v>7844</v>
      </c>
      <c r="J268" s="11" t="s">
        <v>7850</v>
      </c>
    </row>
    <row r="269" spans="1:10" ht="15.75" customHeight="1" x14ac:dyDescent="0.25">
      <c r="A269" s="11" t="s">
        <v>312</v>
      </c>
      <c r="B269" s="11">
        <v>25.14</v>
      </c>
      <c r="C269" s="11">
        <v>6.02</v>
      </c>
      <c r="D269" s="11" t="s">
        <v>7843</v>
      </c>
      <c r="E269" s="11" t="s">
        <v>7842</v>
      </c>
      <c r="F269" s="11" t="s">
        <v>7843</v>
      </c>
      <c r="G269" s="11">
        <v>1</v>
      </c>
      <c r="H269" s="11" t="s">
        <v>7843</v>
      </c>
      <c r="I269" s="11" t="s">
        <v>7845</v>
      </c>
      <c r="J269" s="11" t="s">
        <v>7849</v>
      </c>
    </row>
    <row r="270" spans="1:10" ht="15.75" customHeight="1" x14ac:dyDescent="0.25">
      <c r="A270" s="11" t="s">
        <v>313</v>
      </c>
      <c r="B270" s="11">
        <v>20.18</v>
      </c>
      <c r="C270" s="11">
        <v>11.19</v>
      </c>
      <c r="D270" s="11" t="s">
        <v>7842</v>
      </c>
      <c r="E270" s="11" t="s">
        <v>7842</v>
      </c>
      <c r="F270" s="11" t="s">
        <v>7842</v>
      </c>
      <c r="G270" s="11">
        <v>0</v>
      </c>
      <c r="H270" s="11" t="s">
        <v>7843</v>
      </c>
      <c r="I270" s="11" t="s">
        <v>7846</v>
      </c>
      <c r="J270" s="11" t="s">
        <v>7848</v>
      </c>
    </row>
    <row r="271" spans="1:10" ht="15.75" customHeight="1" x14ac:dyDescent="0.25">
      <c r="A271" s="11" t="s">
        <v>314</v>
      </c>
      <c r="B271" s="11">
        <v>44.36</v>
      </c>
      <c r="C271" s="11">
        <v>5.1100000000000003</v>
      </c>
      <c r="D271" s="11" t="s">
        <v>7842</v>
      </c>
      <c r="E271" s="11" t="s">
        <v>7842</v>
      </c>
      <c r="F271" s="11" t="s">
        <v>7842</v>
      </c>
      <c r="G271" s="11">
        <v>0</v>
      </c>
      <c r="H271" s="11" t="s">
        <v>7843</v>
      </c>
      <c r="I271" s="11" t="s">
        <v>7844</v>
      </c>
      <c r="J271" s="11" t="s">
        <v>7850</v>
      </c>
    </row>
    <row r="272" spans="1:10" ht="15.75" customHeight="1" x14ac:dyDescent="0.25">
      <c r="A272" s="11" t="s">
        <v>315</v>
      </c>
      <c r="B272" s="11">
        <v>23.82</v>
      </c>
      <c r="C272" s="11">
        <v>10.85</v>
      </c>
      <c r="D272" s="11" t="s">
        <v>7843</v>
      </c>
      <c r="E272" s="11" t="s">
        <v>7842</v>
      </c>
      <c r="F272" s="11" t="s">
        <v>7842</v>
      </c>
      <c r="G272" s="11">
        <v>0</v>
      </c>
      <c r="H272" s="11" t="s">
        <v>7843</v>
      </c>
      <c r="I272" s="11" t="s">
        <v>7846</v>
      </c>
      <c r="J272" s="11" t="s">
        <v>7848</v>
      </c>
    </row>
    <row r="273" spans="1:10" ht="15.75" customHeight="1" x14ac:dyDescent="0.25">
      <c r="A273" s="11" t="s">
        <v>316</v>
      </c>
      <c r="B273" s="11">
        <v>45</v>
      </c>
      <c r="C273" s="11">
        <v>5.24</v>
      </c>
      <c r="D273" s="11" t="s">
        <v>7843</v>
      </c>
      <c r="E273" s="11" t="s">
        <v>7842</v>
      </c>
      <c r="F273" s="11" t="s">
        <v>7842</v>
      </c>
      <c r="G273" s="11">
        <v>1</v>
      </c>
      <c r="H273" s="11" t="s">
        <v>7843</v>
      </c>
      <c r="I273" s="11" t="s">
        <v>7844</v>
      </c>
      <c r="J273" s="11" t="s">
        <v>7850</v>
      </c>
    </row>
    <row r="274" spans="1:10" ht="15.75" customHeight="1" x14ac:dyDescent="0.25">
      <c r="A274" s="11" t="s">
        <v>317</v>
      </c>
      <c r="B274" s="11">
        <v>26.62</v>
      </c>
      <c r="C274" s="11">
        <v>10.08</v>
      </c>
      <c r="D274" s="11" t="s">
        <v>7842</v>
      </c>
      <c r="E274" s="11" t="s">
        <v>7842</v>
      </c>
      <c r="F274" s="11" t="s">
        <v>7842</v>
      </c>
      <c r="G274" s="11">
        <v>0</v>
      </c>
      <c r="H274" s="11" t="s">
        <v>7843</v>
      </c>
      <c r="I274" s="11" t="s">
        <v>7845</v>
      </c>
      <c r="J274" s="11" t="s">
        <v>7848</v>
      </c>
    </row>
    <row r="275" spans="1:10" ht="15.75" customHeight="1" x14ac:dyDescent="0.25">
      <c r="A275" s="11" t="s">
        <v>318</v>
      </c>
      <c r="B275" s="11">
        <v>32.67</v>
      </c>
      <c r="C275" s="11">
        <v>10.97</v>
      </c>
      <c r="D275" s="11" t="s">
        <v>7843</v>
      </c>
      <c r="E275" s="11" t="s">
        <v>7842</v>
      </c>
      <c r="F275" s="11" t="s">
        <v>7842</v>
      </c>
      <c r="G275" s="11">
        <v>0</v>
      </c>
      <c r="H275" s="11" t="s">
        <v>7843</v>
      </c>
      <c r="I275" s="11" t="s">
        <v>7844</v>
      </c>
      <c r="J275" s="11" t="s">
        <v>7848</v>
      </c>
    </row>
    <row r="276" spans="1:10" ht="15.75" customHeight="1" x14ac:dyDescent="0.25">
      <c r="A276" s="11" t="s">
        <v>319</v>
      </c>
      <c r="B276" s="11">
        <v>44.44</v>
      </c>
      <c r="C276" s="11">
        <v>4.9000000000000004</v>
      </c>
      <c r="D276" s="11" t="s">
        <v>7843</v>
      </c>
      <c r="E276" s="11" t="s">
        <v>7842</v>
      </c>
      <c r="F276" s="11" t="s">
        <v>7842</v>
      </c>
      <c r="G276" s="11">
        <v>1</v>
      </c>
      <c r="H276" s="11" t="s">
        <v>7843</v>
      </c>
      <c r="I276" s="11" t="s">
        <v>7844</v>
      </c>
      <c r="J276" s="11" t="s">
        <v>7850</v>
      </c>
    </row>
    <row r="277" spans="1:10" ht="15.75" customHeight="1" x14ac:dyDescent="0.25">
      <c r="A277" s="11" t="s">
        <v>320</v>
      </c>
      <c r="B277" s="11">
        <v>28.31</v>
      </c>
      <c r="C277" s="11">
        <v>5.33</v>
      </c>
      <c r="D277" s="11" t="s">
        <v>7842</v>
      </c>
      <c r="E277" s="11" t="s">
        <v>7842</v>
      </c>
      <c r="F277" s="11" t="s">
        <v>7842</v>
      </c>
      <c r="G277" s="11">
        <v>0</v>
      </c>
      <c r="H277" s="11" t="s">
        <v>7843</v>
      </c>
      <c r="I277" s="11" t="s">
        <v>7845</v>
      </c>
      <c r="J277" s="11" t="s">
        <v>7850</v>
      </c>
    </row>
    <row r="278" spans="1:10" ht="15.75" customHeight="1" x14ac:dyDescent="0.25">
      <c r="A278" s="11" t="s">
        <v>321</v>
      </c>
      <c r="B278" s="11">
        <v>25.05</v>
      </c>
      <c r="C278" s="11">
        <v>4.6100000000000003</v>
      </c>
      <c r="D278" s="11" t="s">
        <v>7842</v>
      </c>
      <c r="E278" s="11" t="s">
        <v>7842</v>
      </c>
      <c r="F278" s="11" t="s">
        <v>7842</v>
      </c>
      <c r="G278" s="11">
        <v>2</v>
      </c>
      <c r="H278" s="11" t="s">
        <v>7843</v>
      </c>
      <c r="I278" s="11" t="s">
        <v>7845</v>
      </c>
      <c r="J278" s="11" t="s">
        <v>7850</v>
      </c>
    </row>
    <row r="279" spans="1:10" ht="15.75" customHeight="1" x14ac:dyDescent="0.25">
      <c r="A279" s="11" t="s">
        <v>322</v>
      </c>
      <c r="B279" s="11">
        <v>28.34</v>
      </c>
      <c r="C279" s="11">
        <v>8.18</v>
      </c>
      <c r="D279" s="11" t="s">
        <v>7842</v>
      </c>
      <c r="E279" s="11" t="s">
        <v>7842</v>
      </c>
      <c r="F279" s="11" t="s">
        <v>7842</v>
      </c>
      <c r="G279" s="11">
        <v>0</v>
      </c>
      <c r="H279" s="11" t="s">
        <v>7843</v>
      </c>
      <c r="I279" s="11" t="s">
        <v>7845</v>
      </c>
      <c r="J279" s="11" t="s">
        <v>7848</v>
      </c>
    </row>
    <row r="280" spans="1:10" ht="15.75" customHeight="1" x14ac:dyDescent="0.25">
      <c r="A280" s="11" t="s">
        <v>323</v>
      </c>
      <c r="B280" s="11">
        <v>17.765000000000001</v>
      </c>
      <c r="C280" s="11">
        <v>5.62</v>
      </c>
      <c r="D280" s="11" t="s">
        <v>7842</v>
      </c>
      <c r="E280" s="11" t="s">
        <v>7842</v>
      </c>
      <c r="F280" s="11" t="s">
        <v>7842</v>
      </c>
      <c r="G280" s="11">
        <v>0</v>
      </c>
      <c r="H280" s="11" t="s">
        <v>7843</v>
      </c>
      <c r="I280" s="11" t="s">
        <v>7847</v>
      </c>
      <c r="J280" s="11" t="s">
        <v>7850</v>
      </c>
    </row>
    <row r="281" spans="1:10" ht="15.75" customHeight="1" x14ac:dyDescent="0.25">
      <c r="A281" s="11" t="s">
        <v>324</v>
      </c>
      <c r="B281" s="11">
        <v>36.119999999999997</v>
      </c>
      <c r="C281" s="11">
        <v>5.82</v>
      </c>
      <c r="D281" s="11" t="s">
        <v>7842</v>
      </c>
      <c r="E281" s="11" t="s">
        <v>7842</v>
      </c>
      <c r="F281" s="11" t="s">
        <v>7842</v>
      </c>
      <c r="G281" s="11">
        <v>0</v>
      </c>
      <c r="H281" s="11" t="s">
        <v>7843</v>
      </c>
      <c r="I281" s="11" t="s">
        <v>7844</v>
      </c>
      <c r="J281" s="11" t="s">
        <v>7849</v>
      </c>
    </row>
    <row r="282" spans="1:10" ht="15.75" customHeight="1" x14ac:dyDescent="0.25">
      <c r="A282" s="11" t="s">
        <v>325</v>
      </c>
      <c r="B282" s="11">
        <v>23.19</v>
      </c>
      <c r="C282" s="11">
        <v>7.66</v>
      </c>
      <c r="D282" s="11" t="s">
        <v>7842</v>
      </c>
      <c r="E282" s="11" t="s">
        <v>7842</v>
      </c>
      <c r="F282" s="11" t="s">
        <v>7842</v>
      </c>
      <c r="G282" s="11">
        <v>0</v>
      </c>
      <c r="H282" s="11" t="s">
        <v>7843</v>
      </c>
      <c r="I282" s="11" t="s">
        <v>7846</v>
      </c>
      <c r="J282" s="11" t="s">
        <v>7848</v>
      </c>
    </row>
    <row r="283" spans="1:10" ht="15.75" customHeight="1" x14ac:dyDescent="0.25">
      <c r="A283" s="11" t="s">
        <v>326</v>
      </c>
      <c r="B283" s="11">
        <v>35.99</v>
      </c>
      <c r="C283" s="11">
        <v>4.2300000000000004</v>
      </c>
      <c r="D283" s="11" t="s">
        <v>7842</v>
      </c>
      <c r="E283" s="11" t="s">
        <v>7842</v>
      </c>
      <c r="F283" s="11" t="s">
        <v>7842</v>
      </c>
      <c r="G283" s="11">
        <v>0</v>
      </c>
      <c r="H283" s="11" t="s">
        <v>7843</v>
      </c>
      <c r="I283" s="11" t="s">
        <v>7844</v>
      </c>
      <c r="J283" s="11" t="s">
        <v>7850</v>
      </c>
    </row>
    <row r="284" spans="1:10" ht="15.75" customHeight="1" x14ac:dyDescent="0.25">
      <c r="A284" s="11" t="s">
        <v>327</v>
      </c>
      <c r="B284" s="11">
        <v>30.25</v>
      </c>
      <c r="C284" s="11">
        <v>5.58</v>
      </c>
      <c r="D284" s="11" t="s">
        <v>7842</v>
      </c>
      <c r="E284" s="11" t="s">
        <v>7842</v>
      </c>
      <c r="F284" s="11" t="s">
        <v>7843</v>
      </c>
      <c r="G284" s="11">
        <v>1</v>
      </c>
      <c r="H284" s="11" t="s">
        <v>7843</v>
      </c>
      <c r="I284" s="11" t="s">
        <v>7844</v>
      </c>
      <c r="J284" s="11" t="s">
        <v>7850</v>
      </c>
    </row>
    <row r="285" spans="1:10" ht="15.75" customHeight="1" x14ac:dyDescent="0.25">
      <c r="A285" s="11" t="s">
        <v>328</v>
      </c>
      <c r="B285" s="11">
        <v>26.24</v>
      </c>
      <c r="C285" s="11">
        <v>6.26</v>
      </c>
      <c r="D285" s="11" t="s">
        <v>7843</v>
      </c>
      <c r="E285" s="11" t="s">
        <v>7842</v>
      </c>
      <c r="F285" s="11" t="s">
        <v>7842</v>
      </c>
      <c r="G285" s="11">
        <v>0</v>
      </c>
      <c r="H285" s="11" t="s">
        <v>7843</v>
      </c>
      <c r="I285" s="11" t="s">
        <v>7845</v>
      </c>
      <c r="J285" s="11" t="s">
        <v>7849</v>
      </c>
    </row>
    <row r="286" spans="1:10" ht="15.75" customHeight="1" x14ac:dyDescent="0.25">
      <c r="A286" s="11" t="s">
        <v>329</v>
      </c>
      <c r="B286" s="11">
        <v>31.36</v>
      </c>
      <c r="C286" s="11">
        <v>10.6</v>
      </c>
      <c r="D286" s="11" t="s">
        <v>7843</v>
      </c>
      <c r="E286" s="11" t="s">
        <v>7842</v>
      </c>
      <c r="F286" s="11" t="s">
        <v>7842</v>
      </c>
      <c r="G286" s="11">
        <v>0</v>
      </c>
      <c r="H286" s="11" t="s">
        <v>7843</v>
      </c>
      <c r="I286" s="11" t="s">
        <v>7844</v>
      </c>
      <c r="J286" s="11" t="s">
        <v>7848</v>
      </c>
    </row>
    <row r="287" spans="1:10" ht="15.75" customHeight="1" x14ac:dyDescent="0.25">
      <c r="A287" s="11" t="s">
        <v>330</v>
      </c>
      <c r="B287" s="11">
        <v>25.69</v>
      </c>
      <c r="C287" s="11">
        <v>4.78</v>
      </c>
      <c r="D287" s="11" t="s">
        <v>7843</v>
      </c>
      <c r="E287" s="11" t="s">
        <v>7842</v>
      </c>
      <c r="F287" s="11" t="s">
        <v>7842</v>
      </c>
      <c r="G287" s="11">
        <v>0</v>
      </c>
      <c r="H287" s="11" t="s">
        <v>7843</v>
      </c>
      <c r="I287" s="11" t="s">
        <v>7845</v>
      </c>
      <c r="J287" s="11" t="s">
        <v>7850</v>
      </c>
    </row>
    <row r="288" spans="1:10" ht="15.75" customHeight="1" x14ac:dyDescent="0.25">
      <c r="A288" s="11" t="s">
        <v>331</v>
      </c>
      <c r="B288" s="11">
        <v>25.46</v>
      </c>
      <c r="C288" s="11">
        <v>6.03</v>
      </c>
      <c r="D288" s="11" t="s">
        <v>7842</v>
      </c>
      <c r="E288" s="11" t="s">
        <v>7842</v>
      </c>
      <c r="F288" s="11" t="s">
        <v>7842</v>
      </c>
      <c r="G288" s="11">
        <v>2</v>
      </c>
      <c r="H288" s="11" t="s">
        <v>7843</v>
      </c>
      <c r="I288" s="11" t="s">
        <v>7845</v>
      </c>
      <c r="J288" s="11" t="s">
        <v>7849</v>
      </c>
    </row>
    <row r="289" spans="1:10" ht="15.75" customHeight="1" x14ac:dyDescent="0.25">
      <c r="A289" s="11" t="s">
        <v>332</v>
      </c>
      <c r="B289" s="11">
        <v>31.83</v>
      </c>
      <c r="C289" s="11">
        <v>11.55</v>
      </c>
      <c r="D289" s="11" t="s">
        <v>7843</v>
      </c>
      <c r="E289" s="11" t="s">
        <v>7842</v>
      </c>
      <c r="F289" s="11" t="s">
        <v>7842</v>
      </c>
      <c r="G289" s="11">
        <v>1</v>
      </c>
      <c r="H289" s="11" t="s">
        <v>7843</v>
      </c>
      <c r="I289" s="11" t="s">
        <v>7844</v>
      </c>
      <c r="J289" s="11" t="s">
        <v>7848</v>
      </c>
    </row>
    <row r="290" spans="1:10" ht="15.75" customHeight="1" x14ac:dyDescent="0.25">
      <c r="A290" s="11" t="s">
        <v>333</v>
      </c>
      <c r="B290" s="11">
        <v>24.43</v>
      </c>
      <c r="C290" s="11">
        <v>7.59</v>
      </c>
      <c r="D290" s="11" t="s">
        <v>7843</v>
      </c>
      <c r="E290" s="11" t="s">
        <v>7842</v>
      </c>
      <c r="F290" s="11" t="s">
        <v>7842</v>
      </c>
      <c r="G290" s="11">
        <v>1</v>
      </c>
      <c r="H290" s="11" t="s">
        <v>7843</v>
      </c>
      <c r="I290" s="11" t="s">
        <v>7846</v>
      </c>
      <c r="J290" s="11" t="s">
        <v>7848</v>
      </c>
    </row>
    <row r="291" spans="1:10" ht="15.75" customHeight="1" x14ac:dyDescent="0.25">
      <c r="A291" s="11" t="s">
        <v>334</v>
      </c>
      <c r="B291" s="11">
        <v>41.9</v>
      </c>
      <c r="C291" s="11">
        <v>4.26</v>
      </c>
      <c r="D291" s="11" t="s">
        <v>7842</v>
      </c>
      <c r="E291" s="11" t="s">
        <v>7842</v>
      </c>
      <c r="F291" s="11" t="s">
        <v>7842</v>
      </c>
      <c r="G291" s="11">
        <v>0</v>
      </c>
      <c r="H291" s="11" t="s">
        <v>7843</v>
      </c>
      <c r="I291" s="11" t="s">
        <v>7844</v>
      </c>
      <c r="J291" s="11" t="s">
        <v>7850</v>
      </c>
    </row>
    <row r="292" spans="1:10" ht="15.75" customHeight="1" x14ac:dyDescent="0.25">
      <c r="A292" s="11" t="s">
        <v>335</v>
      </c>
      <c r="B292" s="11">
        <v>22.88</v>
      </c>
      <c r="C292" s="11">
        <v>5.9</v>
      </c>
      <c r="D292" s="11" t="s">
        <v>7843</v>
      </c>
      <c r="E292" s="11" t="s">
        <v>7842</v>
      </c>
      <c r="F292" s="11" t="s">
        <v>7843</v>
      </c>
      <c r="G292" s="11">
        <v>1</v>
      </c>
      <c r="H292" s="11" t="s">
        <v>7843</v>
      </c>
      <c r="I292" s="11" t="s">
        <v>7846</v>
      </c>
      <c r="J292" s="11" t="s">
        <v>7849</v>
      </c>
    </row>
    <row r="293" spans="1:10" ht="15.75" customHeight="1" x14ac:dyDescent="0.25">
      <c r="A293" s="11" t="s">
        <v>336</v>
      </c>
      <c r="B293" s="11">
        <v>29.734999999999999</v>
      </c>
      <c r="C293" s="11">
        <v>7.79</v>
      </c>
      <c r="D293" s="11" t="s">
        <v>7842</v>
      </c>
      <c r="E293" s="11" t="s">
        <v>7842</v>
      </c>
      <c r="F293" s="11" t="s">
        <v>7842</v>
      </c>
      <c r="G293" s="11">
        <v>0</v>
      </c>
      <c r="H293" s="11" t="s">
        <v>7842</v>
      </c>
      <c r="I293" s="11" t="s">
        <v>7845</v>
      </c>
      <c r="J293" s="11" t="s">
        <v>7848</v>
      </c>
    </row>
    <row r="294" spans="1:10" ht="15.75" customHeight="1" x14ac:dyDescent="0.25">
      <c r="A294" s="11" t="s">
        <v>337</v>
      </c>
      <c r="B294" s="11">
        <v>40.74</v>
      </c>
      <c r="C294" s="11">
        <v>5.28</v>
      </c>
      <c r="D294" s="11" t="s">
        <v>7842</v>
      </c>
      <c r="E294" s="11" t="s">
        <v>7842</v>
      </c>
      <c r="F294" s="11" t="s">
        <v>7843</v>
      </c>
      <c r="G294" s="11">
        <v>1</v>
      </c>
      <c r="H294" s="11" t="s">
        <v>7843</v>
      </c>
      <c r="I294" s="11" t="s">
        <v>7844</v>
      </c>
      <c r="J294" s="11" t="s">
        <v>7850</v>
      </c>
    </row>
    <row r="295" spans="1:10" ht="15.75" customHeight="1" x14ac:dyDescent="0.25">
      <c r="A295" s="11" t="s">
        <v>338</v>
      </c>
      <c r="B295" s="11">
        <v>24.14</v>
      </c>
      <c r="C295" s="11">
        <v>5.87</v>
      </c>
      <c r="D295" s="11" t="s">
        <v>7842</v>
      </c>
      <c r="E295" s="11" t="s">
        <v>7842</v>
      </c>
      <c r="F295" s="11" t="s">
        <v>7842</v>
      </c>
      <c r="G295" s="11">
        <v>2</v>
      </c>
      <c r="H295" s="11" t="s">
        <v>7843</v>
      </c>
      <c r="I295" s="11" t="s">
        <v>7846</v>
      </c>
      <c r="J295" s="11" t="s">
        <v>7849</v>
      </c>
    </row>
    <row r="296" spans="1:10" ht="15.75" customHeight="1" x14ac:dyDescent="0.25">
      <c r="A296" s="11" t="s">
        <v>339</v>
      </c>
      <c r="B296" s="11">
        <v>25.15</v>
      </c>
      <c r="C296" s="11">
        <v>9.08</v>
      </c>
      <c r="D296" s="11" t="s">
        <v>7843</v>
      </c>
      <c r="E296" s="11" t="s">
        <v>7842</v>
      </c>
      <c r="F296" s="11" t="s">
        <v>7842</v>
      </c>
      <c r="G296" s="11">
        <v>1</v>
      </c>
      <c r="H296" s="11" t="s">
        <v>7843</v>
      </c>
      <c r="I296" s="11" t="s">
        <v>7845</v>
      </c>
      <c r="J296" s="11" t="s">
        <v>7848</v>
      </c>
    </row>
    <row r="297" spans="1:10" ht="15.75" customHeight="1" x14ac:dyDescent="0.25">
      <c r="A297" s="11" t="s">
        <v>340</v>
      </c>
      <c r="B297" s="11">
        <v>28.71</v>
      </c>
      <c r="C297" s="11">
        <v>5.2</v>
      </c>
      <c r="D297" s="11" t="s">
        <v>7842</v>
      </c>
      <c r="E297" s="11" t="s">
        <v>7842</v>
      </c>
      <c r="F297" s="11" t="s">
        <v>7842</v>
      </c>
      <c r="G297" s="11">
        <v>1</v>
      </c>
      <c r="H297" s="11" t="s">
        <v>7843</v>
      </c>
      <c r="I297" s="11" t="s">
        <v>7845</v>
      </c>
      <c r="J297" s="11" t="s">
        <v>7850</v>
      </c>
    </row>
    <row r="298" spans="1:10" ht="15.75" customHeight="1" x14ac:dyDescent="0.25">
      <c r="A298" s="11" t="s">
        <v>341</v>
      </c>
      <c r="B298" s="11">
        <v>23</v>
      </c>
      <c r="C298" s="11">
        <v>5.48</v>
      </c>
      <c r="D298" s="11" t="s">
        <v>7842</v>
      </c>
      <c r="E298" s="11" t="s">
        <v>7842</v>
      </c>
      <c r="F298" s="11" t="s">
        <v>7842</v>
      </c>
      <c r="G298" s="11">
        <v>0</v>
      </c>
      <c r="H298" s="11" t="s">
        <v>7843</v>
      </c>
      <c r="I298" s="11" t="s">
        <v>7846</v>
      </c>
      <c r="J298" s="11" t="s">
        <v>7850</v>
      </c>
    </row>
    <row r="299" spans="1:10" ht="15.75" customHeight="1" x14ac:dyDescent="0.25">
      <c r="A299" s="11" t="s">
        <v>342</v>
      </c>
      <c r="B299" s="11">
        <v>36.86</v>
      </c>
      <c r="C299" s="11">
        <v>11.95</v>
      </c>
      <c r="D299" s="11" t="s">
        <v>7842</v>
      </c>
      <c r="E299" s="11" t="s">
        <v>7842</v>
      </c>
      <c r="F299" s="11" t="s">
        <v>7842</v>
      </c>
      <c r="G299" s="11">
        <v>0</v>
      </c>
      <c r="H299" s="11" t="s">
        <v>7842</v>
      </c>
      <c r="I299" s="11" t="s">
        <v>7844</v>
      </c>
      <c r="J299" s="11" t="s">
        <v>7848</v>
      </c>
    </row>
    <row r="300" spans="1:10" ht="15.75" customHeight="1" x14ac:dyDescent="0.25">
      <c r="A300" s="11" t="s">
        <v>343</v>
      </c>
      <c r="B300" s="11">
        <v>24.25</v>
      </c>
      <c r="C300" s="11">
        <v>8.6999999999999993</v>
      </c>
      <c r="D300" s="11" t="s">
        <v>7843</v>
      </c>
      <c r="E300" s="11" t="s">
        <v>7842</v>
      </c>
      <c r="F300" s="11" t="s">
        <v>7842</v>
      </c>
      <c r="G300" s="11">
        <v>1</v>
      </c>
      <c r="H300" s="11" t="s">
        <v>7843</v>
      </c>
      <c r="I300" s="11" t="s">
        <v>7846</v>
      </c>
      <c r="J300" s="11" t="s">
        <v>7848</v>
      </c>
    </row>
    <row r="301" spans="1:10" ht="15.75" customHeight="1" x14ac:dyDescent="0.25">
      <c r="A301" s="11" t="s">
        <v>344</v>
      </c>
      <c r="B301" s="11">
        <v>23.85</v>
      </c>
      <c r="C301" s="11">
        <v>7.84</v>
      </c>
      <c r="D301" s="11" t="s">
        <v>7842</v>
      </c>
      <c r="E301" s="11" t="s">
        <v>7842</v>
      </c>
      <c r="F301" s="11" t="s">
        <v>7842</v>
      </c>
      <c r="G301" s="11">
        <v>0</v>
      </c>
      <c r="H301" s="11" t="s">
        <v>7843</v>
      </c>
      <c r="I301" s="11" t="s">
        <v>7846</v>
      </c>
      <c r="J301" s="11" t="s">
        <v>7848</v>
      </c>
    </row>
    <row r="302" spans="1:10" ht="15.75" customHeight="1" x14ac:dyDescent="0.25">
      <c r="A302" s="11" t="s">
        <v>345</v>
      </c>
      <c r="B302" s="11">
        <v>40.020000000000003</v>
      </c>
      <c r="C302" s="11">
        <v>5.19</v>
      </c>
      <c r="D302" s="11" t="s">
        <v>7843</v>
      </c>
      <c r="E302" s="11" t="s">
        <v>7842</v>
      </c>
      <c r="F302" s="11" t="s">
        <v>7842</v>
      </c>
      <c r="G302" s="11">
        <v>1</v>
      </c>
      <c r="H302" s="11" t="s">
        <v>7843</v>
      </c>
      <c r="I302" s="11" t="s">
        <v>7844</v>
      </c>
      <c r="J302" s="11" t="s">
        <v>7850</v>
      </c>
    </row>
    <row r="303" spans="1:10" ht="15.75" customHeight="1" x14ac:dyDescent="0.25">
      <c r="A303" s="11" t="s">
        <v>346</v>
      </c>
      <c r="B303" s="11">
        <v>19.170000000000002</v>
      </c>
      <c r="C303" s="11">
        <v>8.41</v>
      </c>
      <c r="D303" s="11" t="s">
        <v>7842</v>
      </c>
      <c r="E303" s="11" t="s">
        <v>7842</v>
      </c>
      <c r="F303" s="11" t="s">
        <v>7842</v>
      </c>
      <c r="G303" s="11">
        <v>0</v>
      </c>
      <c r="H303" s="11" t="s">
        <v>7843</v>
      </c>
      <c r="I303" s="11" t="s">
        <v>7846</v>
      </c>
      <c r="J303" s="11" t="s">
        <v>7848</v>
      </c>
    </row>
    <row r="304" spans="1:10" ht="15.75" customHeight="1" x14ac:dyDescent="0.25">
      <c r="A304" s="11" t="s">
        <v>347</v>
      </c>
      <c r="B304" s="11">
        <v>43.53</v>
      </c>
      <c r="C304" s="11">
        <v>5.86</v>
      </c>
      <c r="D304" s="11" t="s">
        <v>7843</v>
      </c>
      <c r="E304" s="11" t="s">
        <v>7843</v>
      </c>
      <c r="F304" s="11" t="s">
        <v>7842</v>
      </c>
      <c r="G304" s="11">
        <v>2</v>
      </c>
      <c r="H304" s="11" t="s">
        <v>7843</v>
      </c>
      <c r="I304" s="11" t="s">
        <v>7844</v>
      </c>
      <c r="J304" s="11" t="s">
        <v>7849</v>
      </c>
    </row>
    <row r="305" spans="1:10" ht="15.75" customHeight="1" x14ac:dyDescent="0.25">
      <c r="A305" s="11" t="s">
        <v>348</v>
      </c>
      <c r="B305" s="11">
        <v>46.06</v>
      </c>
      <c r="C305" s="11">
        <v>4.18</v>
      </c>
      <c r="D305" s="11" t="s">
        <v>7842</v>
      </c>
      <c r="E305" s="11" t="s">
        <v>7843</v>
      </c>
      <c r="F305" s="11" t="s">
        <v>7842</v>
      </c>
      <c r="G305" s="11">
        <v>1</v>
      </c>
      <c r="H305" s="11" t="s">
        <v>7843</v>
      </c>
      <c r="I305" s="11" t="s">
        <v>7844</v>
      </c>
      <c r="J305" s="11" t="s">
        <v>7850</v>
      </c>
    </row>
    <row r="306" spans="1:10" ht="15.75" customHeight="1" x14ac:dyDescent="0.25">
      <c r="A306" s="11" t="s">
        <v>349</v>
      </c>
      <c r="B306" s="11">
        <v>29.92</v>
      </c>
      <c r="C306" s="11">
        <v>11.99</v>
      </c>
      <c r="D306" s="11" t="s">
        <v>7843</v>
      </c>
      <c r="E306" s="11" t="s">
        <v>7842</v>
      </c>
      <c r="F306" s="11" t="s">
        <v>7842</v>
      </c>
      <c r="G306" s="11">
        <v>2</v>
      </c>
      <c r="H306" s="11" t="s">
        <v>7843</v>
      </c>
      <c r="I306" s="11" t="s">
        <v>7845</v>
      </c>
      <c r="J306" s="11" t="s">
        <v>7848</v>
      </c>
    </row>
    <row r="307" spans="1:10" ht="15.75" customHeight="1" x14ac:dyDescent="0.25">
      <c r="A307" s="11" t="s">
        <v>350</v>
      </c>
      <c r="B307" s="11">
        <v>28.46</v>
      </c>
      <c r="C307" s="11">
        <v>4.8499999999999996</v>
      </c>
      <c r="D307" s="11" t="s">
        <v>7843</v>
      </c>
      <c r="E307" s="11" t="s">
        <v>7842</v>
      </c>
      <c r="F307" s="11" t="s">
        <v>7842</v>
      </c>
      <c r="G307" s="11">
        <v>1</v>
      </c>
      <c r="H307" s="11" t="s">
        <v>7843</v>
      </c>
      <c r="I307" s="11" t="s">
        <v>7845</v>
      </c>
      <c r="J307" s="11" t="s">
        <v>7850</v>
      </c>
    </row>
    <row r="308" spans="1:10" ht="15.75" customHeight="1" x14ac:dyDescent="0.25">
      <c r="A308" s="11" t="s">
        <v>351</v>
      </c>
      <c r="B308" s="11">
        <v>24.56</v>
      </c>
      <c r="C308" s="11">
        <v>6.18</v>
      </c>
      <c r="D308" s="11" t="s">
        <v>7843</v>
      </c>
      <c r="E308" s="11" t="s">
        <v>7842</v>
      </c>
      <c r="F308" s="11" t="s">
        <v>7843</v>
      </c>
      <c r="G308" s="11">
        <v>1</v>
      </c>
      <c r="H308" s="11" t="s">
        <v>7843</v>
      </c>
      <c r="I308" s="11" t="s">
        <v>7846</v>
      </c>
      <c r="J308" s="11" t="s">
        <v>7849</v>
      </c>
    </row>
    <row r="309" spans="1:10" ht="15.75" customHeight="1" x14ac:dyDescent="0.25">
      <c r="A309" s="11" t="s">
        <v>352</v>
      </c>
      <c r="B309" s="11">
        <v>41.19</v>
      </c>
      <c r="C309" s="11">
        <v>6.37</v>
      </c>
      <c r="D309" s="11" t="s">
        <v>7842</v>
      </c>
      <c r="E309" s="11" t="s">
        <v>7842</v>
      </c>
      <c r="F309" s="11" t="s">
        <v>7842</v>
      </c>
      <c r="G309" s="11">
        <v>0</v>
      </c>
      <c r="H309" s="11" t="s">
        <v>7843</v>
      </c>
      <c r="I309" s="11" t="s">
        <v>7844</v>
      </c>
      <c r="J309" s="11" t="s">
        <v>7849</v>
      </c>
    </row>
    <row r="310" spans="1:10" ht="15.75" customHeight="1" x14ac:dyDescent="0.25">
      <c r="A310" s="11" t="s">
        <v>353</v>
      </c>
      <c r="B310" s="11">
        <v>18.63</v>
      </c>
      <c r="C310" s="11">
        <v>9.81</v>
      </c>
      <c r="D310" s="11" t="s">
        <v>7843</v>
      </c>
      <c r="E310" s="11" t="s">
        <v>7842</v>
      </c>
      <c r="F310" s="11" t="s">
        <v>7842</v>
      </c>
      <c r="G310" s="11">
        <v>2</v>
      </c>
      <c r="H310" s="11" t="s">
        <v>7843</v>
      </c>
      <c r="I310" s="11" t="s">
        <v>7846</v>
      </c>
      <c r="J310" s="11" t="s">
        <v>7848</v>
      </c>
    </row>
    <row r="311" spans="1:10" ht="15.75" customHeight="1" x14ac:dyDescent="0.25">
      <c r="A311" s="11" t="s">
        <v>354</v>
      </c>
      <c r="B311" s="11">
        <v>26.26</v>
      </c>
      <c r="C311" s="11">
        <v>11.8</v>
      </c>
      <c r="D311" s="11" t="s">
        <v>7843</v>
      </c>
      <c r="E311" s="11" t="s">
        <v>7842</v>
      </c>
      <c r="F311" s="11" t="s">
        <v>7842</v>
      </c>
      <c r="G311" s="11">
        <v>1</v>
      </c>
      <c r="H311" s="11" t="s">
        <v>7843</v>
      </c>
      <c r="I311" s="11" t="s">
        <v>7845</v>
      </c>
      <c r="J311" s="11" t="s">
        <v>7848</v>
      </c>
    </row>
    <row r="312" spans="1:10" ht="15.75" customHeight="1" x14ac:dyDescent="0.25">
      <c r="A312" s="11" t="s">
        <v>355</v>
      </c>
      <c r="B312" s="11">
        <v>22.37</v>
      </c>
      <c r="C312" s="11">
        <v>5.86</v>
      </c>
      <c r="D312" s="11" t="s">
        <v>7843</v>
      </c>
      <c r="E312" s="11" t="s">
        <v>7842</v>
      </c>
      <c r="F312" s="11" t="s">
        <v>7843</v>
      </c>
      <c r="G312" s="11">
        <v>1</v>
      </c>
      <c r="H312" s="11" t="s">
        <v>7843</v>
      </c>
      <c r="I312" s="11" t="s">
        <v>7846</v>
      </c>
      <c r="J312" s="11" t="s">
        <v>7849</v>
      </c>
    </row>
    <row r="313" spans="1:10" ht="15.75" customHeight="1" x14ac:dyDescent="0.25">
      <c r="A313" s="11" t="s">
        <v>356</v>
      </c>
      <c r="B313" s="11">
        <v>39.619999999999997</v>
      </c>
      <c r="C313" s="11">
        <v>4.28</v>
      </c>
      <c r="D313" s="11" t="s">
        <v>7842</v>
      </c>
      <c r="E313" s="11" t="s">
        <v>7842</v>
      </c>
      <c r="F313" s="11" t="s">
        <v>7842</v>
      </c>
      <c r="G313" s="11">
        <v>1</v>
      </c>
      <c r="H313" s="11" t="s">
        <v>7843</v>
      </c>
      <c r="I313" s="11" t="s">
        <v>7844</v>
      </c>
      <c r="J313" s="11" t="s">
        <v>7850</v>
      </c>
    </row>
    <row r="314" spans="1:10" ht="15.75" customHeight="1" x14ac:dyDescent="0.25">
      <c r="A314" s="11" t="s">
        <v>357</v>
      </c>
      <c r="B314" s="11">
        <v>18.329999999999998</v>
      </c>
      <c r="C314" s="11">
        <v>4.16</v>
      </c>
      <c r="D314" s="11" t="s">
        <v>7843</v>
      </c>
      <c r="E314" s="11" t="s">
        <v>7842</v>
      </c>
      <c r="F314" s="11" t="s">
        <v>7842</v>
      </c>
      <c r="G314" s="11">
        <v>0</v>
      </c>
      <c r="H314" s="11" t="s">
        <v>7843</v>
      </c>
      <c r="I314" s="11" t="s">
        <v>7847</v>
      </c>
      <c r="J314" s="11" t="s">
        <v>7850</v>
      </c>
    </row>
    <row r="315" spans="1:10" ht="15.75" customHeight="1" x14ac:dyDescent="0.25">
      <c r="A315" s="11" t="s">
        <v>358</v>
      </c>
      <c r="B315" s="11">
        <v>17.11</v>
      </c>
      <c r="C315" s="11">
        <v>4.9800000000000004</v>
      </c>
      <c r="D315" s="11" t="s">
        <v>7843</v>
      </c>
      <c r="E315" s="11" t="s">
        <v>7842</v>
      </c>
      <c r="F315" s="11" t="s">
        <v>7843</v>
      </c>
      <c r="G315" s="11">
        <v>1</v>
      </c>
      <c r="H315" s="11" t="s">
        <v>7843</v>
      </c>
      <c r="I315" s="11" t="s">
        <v>7847</v>
      </c>
      <c r="J315" s="11" t="s">
        <v>7850</v>
      </c>
    </row>
    <row r="316" spans="1:10" ht="15.75" customHeight="1" x14ac:dyDescent="0.25">
      <c r="A316" s="11" t="s">
        <v>359</v>
      </c>
      <c r="B316" s="11">
        <v>43.5</v>
      </c>
      <c r="C316" s="11">
        <v>6.38</v>
      </c>
      <c r="D316" s="11" t="s">
        <v>7842</v>
      </c>
      <c r="E316" s="11" t="s">
        <v>7843</v>
      </c>
      <c r="F316" s="11" t="s">
        <v>7842</v>
      </c>
      <c r="G316" s="11">
        <v>1</v>
      </c>
      <c r="H316" s="11" t="s">
        <v>7843</v>
      </c>
      <c r="I316" s="11" t="s">
        <v>7844</v>
      </c>
      <c r="J316" s="11" t="s">
        <v>7849</v>
      </c>
    </row>
    <row r="317" spans="1:10" ht="15.75" customHeight="1" x14ac:dyDescent="0.25">
      <c r="A317" s="11" t="s">
        <v>360</v>
      </c>
      <c r="B317" s="11">
        <v>25.364999999999998</v>
      </c>
      <c r="C317" s="11">
        <v>5.19</v>
      </c>
      <c r="D317" s="11" t="s">
        <v>7842</v>
      </c>
      <c r="E317" s="11" t="s">
        <v>7842</v>
      </c>
      <c r="F317" s="11" t="s">
        <v>7842</v>
      </c>
      <c r="G317" s="11">
        <v>2</v>
      </c>
      <c r="H317" s="11" t="s">
        <v>7842</v>
      </c>
      <c r="I317" s="11" t="s">
        <v>7845</v>
      </c>
      <c r="J317" s="11" t="s">
        <v>7850</v>
      </c>
    </row>
    <row r="318" spans="1:10" ht="15.75" customHeight="1" x14ac:dyDescent="0.25">
      <c r="A318" s="11" t="s">
        <v>361</v>
      </c>
      <c r="B318" s="11">
        <v>28.594999999999999</v>
      </c>
      <c r="C318" s="11">
        <v>10.210000000000001</v>
      </c>
      <c r="D318" s="11" t="s">
        <v>7842</v>
      </c>
      <c r="E318" s="11" t="s">
        <v>7842</v>
      </c>
      <c r="F318" s="11" t="s">
        <v>7842</v>
      </c>
      <c r="G318" s="11">
        <v>0</v>
      </c>
      <c r="H318" s="11" t="s">
        <v>7842</v>
      </c>
      <c r="I318" s="11" t="s">
        <v>7845</v>
      </c>
      <c r="J318" s="11" t="s">
        <v>7848</v>
      </c>
    </row>
    <row r="319" spans="1:10" ht="15.75" customHeight="1" x14ac:dyDescent="0.25">
      <c r="A319" s="11" t="s">
        <v>362</v>
      </c>
      <c r="B319" s="11">
        <v>29.83</v>
      </c>
      <c r="C319" s="11">
        <v>9.6999999999999993</v>
      </c>
      <c r="D319" s="11" t="s">
        <v>7843</v>
      </c>
      <c r="E319" s="11" t="s">
        <v>7842</v>
      </c>
      <c r="F319" s="11" t="s">
        <v>7843</v>
      </c>
      <c r="G319" s="11">
        <v>1</v>
      </c>
      <c r="H319" s="11" t="s">
        <v>7843</v>
      </c>
      <c r="I319" s="11" t="s">
        <v>7845</v>
      </c>
      <c r="J319" s="11" t="s">
        <v>7848</v>
      </c>
    </row>
    <row r="320" spans="1:10" ht="15.75" customHeight="1" x14ac:dyDescent="0.25">
      <c r="A320" s="11" t="s">
        <v>363</v>
      </c>
      <c r="B320" s="11">
        <v>24.7</v>
      </c>
      <c r="C320" s="11">
        <v>10.25</v>
      </c>
      <c r="D320" s="11" t="s">
        <v>7842</v>
      </c>
      <c r="E320" s="11" t="s">
        <v>7842</v>
      </c>
      <c r="F320" s="11" t="s">
        <v>7842</v>
      </c>
      <c r="G320" s="11">
        <v>3</v>
      </c>
      <c r="H320" s="11" t="s">
        <v>7842</v>
      </c>
      <c r="I320" s="11" t="s">
        <v>7846</v>
      </c>
      <c r="J320" s="11" t="s">
        <v>7848</v>
      </c>
    </row>
    <row r="321" spans="1:10" ht="15.75" customHeight="1" x14ac:dyDescent="0.25">
      <c r="A321" s="11" t="s">
        <v>364</v>
      </c>
      <c r="B321" s="11">
        <v>17.940000000000001</v>
      </c>
      <c r="C321" s="11">
        <v>9.77</v>
      </c>
      <c r="D321" s="11" t="s">
        <v>7842</v>
      </c>
      <c r="E321" s="11" t="s">
        <v>7842</v>
      </c>
      <c r="F321" s="11" t="s">
        <v>7842</v>
      </c>
      <c r="G321" s="11">
        <v>0</v>
      </c>
      <c r="H321" s="11" t="s">
        <v>7843</v>
      </c>
      <c r="I321" s="11" t="s">
        <v>7847</v>
      </c>
      <c r="J321" s="11" t="s">
        <v>7848</v>
      </c>
    </row>
    <row r="322" spans="1:10" ht="15.75" customHeight="1" x14ac:dyDescent="0.25">
      <c r="A322" s="11" t="s">
        <v>365</v>
      </c>
      <c r="B322" s="11">
        <v>21.08</v>
      </c>
      <c r="C322" s="11">
        <v>4.83</v>
      </c>
      <c r="D322" s="11" t="s">
        <v>7842</v>
      </c>
      <c r="E322" s="11" t="s">
        <v>7842</v>
      </c>
      <c r="F322" s="11" t="s">
        <v>7843</v>
      </c>
      <c r="G322" s="11">
        <v>1</v>
      </c>
      <c r="H322" s="11" t="s">
        <v>7843</v>
      </c>
      <c r="I322" s="11" t="s">
        <v>7846</v>
      </c>
      <c r="J322" s="11" t="s">
        <v>7850</v>
      </c>
    </row>
    <row r="323" spans="1:10" ht="15.75" customHeight="1" x14ac:dyDescent="0.25">
      <c r="A323" s="11" t="s">
        <v>366</v>
      </c>
      <c r="B323" s="11">
        <v>37.715000000000003</v>
      </c>
      <c r="C323" s="11">
        <v>10.86</v>
      </c>
      <c r="D323" s="11" t="s">
        <v>7843</v>
      </c>
      <c r="E323" s="11" t="s">
        <v>7842</v>
      </c>
      <c r="F323" s="11" t="s">
        <v>7842</v>
      </c>
      <c r="G323" s="11">
        <v>0</v>
      </c>
      <c r="H323" s="11" t="s">
        <v>7842</v>
      </c>
      <c r="I323" s="11" t="s">
        <v>7844</v>
      </c>
      <c r="J323" s="11" t="s">
        <v>7848</v>
      </c>
    </row>
    <row r="324" spans="1:10" ht="15.75" customHeight="1" x14ac:dyDescent="0.25">
      <c r="A324" s="11" t="s">
        <v>367</v>
      </c>
      <c r="B324" s="11">
        <v>22.39</v>
      </c>
      <c r="C324" s="11">
        <v>9.5299999999999994</v>
      </c>
      <c r="D324" s="11" t="s">
        <v>7843</v>
      </c>
      <c r="E324" s="11" t="s">
        <v>7842</v>
      </c>
      <c r="F324" s="11" t="s">
        <v>7842</v>
      </c>
      <c r="G324" s="11">
        <v>0</v>
      </c>
      <c r="H324" s="11" t="s">
        <v>7843</v>
      </c>
      <c r="I324" s="11" t="s">
        <v>7846</v>
      </c>
      <c r="J324" s="11" t="s">
        <v>7848</v>
      </c>
    </row>
    <row r="325" spans="1:10" ht="15.75" customHeight="1" x14ac:dyDescent="0.25">
      <c r="A325" s="11" t="s">
        <v>368</v>
      </c>
      <c r="B325" s="11">
        <v>28.78</v>
      </c>
      <c r="C325" s="11">
        <v>5.68</v>
      </c>
      <c r="D325" s="11" t="s">
        <v>7842</v>
      </c>
      <c r="E325" s="11" t="s">
        <v>7842</v>
      </c>
      <c r="F325" s="11" t="s">
        <v>7842</v>
      </c>
      <c r="G325" s="11">
        <v>0</v>
      </c>
      <c r="H325" s="11" t="s">
        <v>7843</v>
      </c>
      <c r="I325" s="11" t="s">
        <v>7845</v>
      </c>
      <c r="J325" s="11" t="s">
        <v>7850</v>
      </c>
    </row>
    <row r="326" spans="1:10" ht="15.75" customHeight="1" x14ac:dyDescent="0.25">
      <c r="A326" s="11" t="s">
        <v>369</v>
      </c>
      <c r="B326" s="11">
        <v>18.329999999999998</v>
      </c>
      <c r="C326" s="11">
        <v>5.57</v>
      </c>
      <c r="D326" s="11" t="s">
        <v>7843</v>
      </c>
      <c r="E326" s="11" t="s">
        <v>7842</v>
      </c>
      <c r="F326" s="11" t="s">
        <v>7842</v>
      </c>
      <c r="G326" s="11">
        <v>0</v>
      </c>
      <c r="H326" s="11" t="s">
        <v>7843</v>
      </c>
      <c r="I326" s="11" t="s">
        <v>7847</v>
      </c>
      <c r="J326" s="11" t="s">
        <v>7850</v>
      </c>
    </row>
    <row r="327" spans="1:10" ht="15.75" customHeight="1" x14ac:dyDescent="0.25">
      <c r="A327" s="11" t="s">
        <v>370</v>
      </c>
      <c r="B327" s="11">
        <v>26.39</v>
      </c>
      <c r="C327" s="11">
        <v>4.58</v>
      </c>
      <c r="D327" s="11" t="s">
        <v>7843</v>
      </c>
      <c r="E327" s="11" t="s">
        <v>7842</v>
      </c>
      <c r="F327" s="11" t="s">
        <v>7842</v>
      </c>
      <c r="G327" s="11">
        <v>1</v>
      </c>
      <c r="H327" s="11" t="s">
        <v>7843</v>
      </c>
      <c r="I327" s="11" t="s">
        <v>7845</v>
      </c>
      <c r="J327" s="11" t="s">
        <v>7850</v>
      </c>
    </row>
    <row r="328" spans="1:10" ht="15.75" customHeight="1" x14ac:dyDescent="0.25">
      <c r="A328" s="11" t="s">
        <v>371</v>
      </c>
      <c r="B328" s="11">
        <v>19.260000000000002</v>
      </c>
      <c r="C328" s="11">
        <v>8.9600000000000009</v>
      </c>
      <c r="D328" s="11" t="s">
        <v>7843</v>
      </c>
      <c r="E328" s="11" t="s">
        <v>7842</v>
      </c>
      <c r="F328" s="11" t="s">
        <v>7842</v>
      </c>
      <c r="G328" s="11">
        <v>1</v>
      </c>
      <c r="H328" s="11" t="s">
        <v>7843</v>
      </c>
      <c r="I328" s="11" t="s">
        <v>7846</v>
      </c>
      <c r="J328" s="11" t="s">
        <v>7848</v>
      </c>
    </row>
    <row r="329" spans="1:10" ht="15.75" customHeight="1" x14ac:dyDescent="0.25">
      <c r="A329" s="11" t="s">
        <v>372</v>
      </c>
      <c r="B329" s="11">
        <v>26.92</v>
      </c>
      <c r="C329" s="11">
        <v>6.09</v>
      </c>
      <c r="D329" s="11" t="s">
        <v>7842</v>
      </c>
      <c r="E329" s="11" t="s">
        <v>7842</v>
      </c>
      <c r="F329" s="11" t="s">
        <v>7842</v>
      </c>
      <c r="G329" s="11">
        <v>0</v>
      </c>
      <c r="H329" s="11" t="s">
        <v>7843</v>
      </c>
      <c r="I329" s="11" t="s">
        <v>7845</v>
      </c>
      <c r="J329" s="11" t="s">
        <v>7849</v>
      </c>
    </row>
    <row r="330" spans="1:10" ht="15.75" customHeight="1" x14ac:dyDescent="0.25">
      <c r="A330" s="11" t="s">
        <v>373</v>
      </c>
      <c r="B330" s="11">
        <v>19.73</v>
      </c>
      <c r="C330" s="11">
        <v>4.3600000000000003</v>
      </c>
      <c r="D330" s="11" t="s">
        <v>7842</v>
      </c>
      <c r="E330" s="11" t="s">
        <v>7842</v>
      </c>
      <c r="F330" s="11" t="s">
        <v>7842</v>
      </c>
      <c r="G330" s="11">
        <v>0</v>
      </c>
      <c r="H330" s="11" t="s">
        <v>7843</v>
      </c>
      <c r="I330" s="11" t="s">
        <v>7846</v>
      </c>
      <c r="J330" s="11" t="s">
        <v>7850</v>
      </c>
    </row>
    <row r="331" spans="1:10" ht="15.75" customHeight="1" x14ac:dyDescent="0.25">
      <c r="A331" s="11" t="s">
        <v>374</v>
      </c>
      <c r="B331" s="11">
        <v>23.56</v>
      </c>
      <c r="C331" s="11">
        <v>11.74</v>
      </c>
      <c r="D331" s="11" t="s">
        <v>7843</v>
      </c>
      <c r="E331" s="11" t="s">
        <v>7842</v>
      </c>
      <c r="F331" s="11" t="s">
        <v>7842</v>
      </c>
      <c r="G331" s="11">
        <v>0</v>
      </c>
      <c r="H331" s="11" t="s">
        <v>7843</v>
      </c>
      <c r="I331" s="11" t="s">
        <v>7846</v>
      </c>
      <c r="J331" s="11" t="s">
        <v>7848</v>
      </c>
    </row>
    <row r="332" spans="1:10" ht="15.75" customHeight="1" x14ac:dyDescent="0.25">
      <c r="A332" s="11" t="s">
        <v>375</v>
      </c>
      <c r="B332" s="11">
        <v>37.67</v>
      </c>
      <c r="C332" s="11">
        <v>5.89</v>
      </c>
      <c r="D332" s="11" t="s">
        <v>7842</v>
      </c>
      <c r="E332" s="11" t="s">
        <v>7842</v>
      </c>
      <c r="F332" s="11" t="s">
        <v>7842</v>
      </c>
      <c r="G332" s="11">
        <v>1</v>
      </c>
      <c r="H332" s="11" t="s">
        <v>7843</v>
      </c>
      <c r="I332" s="11" t="s">
        <v>7844</v>
      </c>
      <c r="J332" s="11" t="s">
        <v>7849</v>
      </c>
    </row>
    <row r="333" spans="1:10" ht="15.75" customHeight="1" x14ac:dyDescent="0.25">
      <c r="A333" s="11" t="s">
        <v>376</v>
      </c>
      <c r="B333" s="11">
        <v>18.73</v>
      </c>
      <c r="C333" s="11">
        <v>10.64</v>
      </c>
      <c r="D333" s="11" t="s">
        <v>7842</v>
      </c>
      <c r="E333" s="11" t="s">
        <v>7842</v>
      </c>
      <c r="F333" s="11" t="s">
        <v>7842</v>
      </c>
      <c r="G333" s="11">
        <v>2</v>
      </c>
      <c r="H333" s="11" t="s">
        <v>7843</v>
      </c>
      <c r="I333" s="11" t="s">
        <v>7846</v>
      </c>
      <c r="J333" s="11" t="s">
        <v>7848</v>
      </c>
    </row>
    <row r="334" spans="1:10" ht="15.75" customHeight="1" x14ac:dyDescent="0.25">
      <c r="A334" s="11" t="s">
        <v>377</v>
      </c>
      <c r="B334" s="11">
        <v>33.090000000000003</v>
      </c>
      <c r="C334" s="11">
        <v>6.06</v>
      </c>
      <c r="D334" s="11" t="s">
        <v>7842</v>
      </c>
      <c r="E334" s="11" t="s">
        <v>7842</v>
      </c>
      <c r="F334" s="11" t="s">
        <v>7843</v>
      </c>
      <c r="G334" s="11">
        <v>1</v>
      </c>
      <c r="H334" s="11" t="s">
        <v>7843</v>
      </c>
      <c r="I334" s="11" t="s">
        <v>7844</v>
      </c>
      <c r="J334" s="11" t="s">
        <v>7849</v>
      </c>
    </row>
    <row r="335" spans="1:10" ht="15.75" customHeight="1" x14ac:dyDescent="0.25">
      <c r="A335" s="11" t="s">
        <v>378</v>
      </c>
      <c r="B335" s="11">
        <v>18.329999999999998</v>
      </c>
      <c r="C335" s="11">
        <v>7.46</v>
      </c>
      <c r="D335" s="11" t="s">
        <v>7843</v>
      </c>
      <c r="E335" s="11" t="s">
        <v>7842</v>
      </c>
      <c r="F335" s="11" t="s">
        <v>7842</v>
      </c>
      <c r="G335" s="11">
        <v>1</v>
      </c>
      <c r="H335" s="11" t="s">
        <v>7843</v>
      </c>
      <c r="I335" s="11" t="s">
        <v>7847</v>
      </c>
      <c r="J335" s="11" t="s">
        <v>7848</v>
      </c>
    </row>
    <row r="336" spans="1:10" ht="15.75" customHeight="1" x14ac:dyDescent="0.25">
      <c r="A336" s="11" t="s">
        <v>379</v>
      </c>
      <c r="B336" s="11">
        <v>27.74</v>
      </c>
      <c r="C336" s="11">
        <v>4.68</v>
      </c>
      <c r="D336" s="11" t="s">
        <v>7843</v>
      </c>
      <c r="E336" s="11" t="s">
        <v>7842</v>
      </c>
      <c r="F336" s="11" t="s">
        <v>7842</v>
      </c>
      <c r="G336" s="11">
        <v>2</v>
      </c>
      <c r="H336" s="11" t="s">
        <v>7843</v>
      </c>
      <c r="I336" s="11" t="s">
        <v>7845</v>
      </c>
      <c r="J336" s="11" t="s">
        <v>7850</v>
      </c>
    </row>
    <row r="337" spans="1:10" ht="15.75" customHeight="1" x14ac:dyDescent="0.25">
      <c r="A337" s="11" t="s">
        <v>380</v>
      </c>
      <c r="B337" s="11">
        <v>24.2</v>
      </c>
      <c r="C337" s="11">
        <v>6.15</v>
      </c>
      <c r="D337" s="11" t="s">
        <v>7842</v>
      </c>
      <c r="E337" s="11" t="s">
        <v>7842</v>
      </c>
      <c r="F337" s="11" t="s">
        <v>7842</v>
      </c>
      <c r="G337" s="11">
        <v>1</v>
      </c>
      <c r="H337" s="11" t="s">
        <v>7843</v>
      </c>
      <c r="I337" s="11" t="s">
        <v>7846</v>
      </c>
      <c r="J337" s="11" t="s">
        <v>7849</v>
      </c>
    </row>
    <row r="338" spans="1:10" ht="15.75" customHeight="1" x14ac:dyDescent="0.25">
      <c r="A338" s="11" t="s">
        <v>381</v>
      </c>
      <c r="B338" s="11">
        <v>22.03</v>
      </c>
      <c r="C338" s="11">
        <v>4.28</v>
      </c>
      <c r="D338" s="11" t="s">
        <v>7843</v>
      </c>
      <c r="E338" s="11" t="s">
        <v>7842</v>
      </c>
      <c r="F338" s="11" t="s">
        <v>7842</v>
      </c>
      <c r="G338" s="11">
        <v>0</v>
      </c>
      <c r="H338" s="11" t="s">
        <v>7843</v>
      </c>
      <c r="I338" s="11" t="s">
        <v>7846</v>
      </c>
      <c r="J338" s="11" t="s">
        <v>7850</v>
      </c>
    </row>
    <row r="339" spans="1:10" ht="15.75" customHeight="1" x14ac:dyDescent="0.25">
      <c r="A339" s="11" t="s">
        <v>382</v>
      </c>
      <c r="B339" s="11">
        <v>26.885000000000002</v>
      </c>
      <c r="C339" s="11">
        <v>9.86</v>
      </c>
      <c r="D339" s="11" t="s">
        <v>7842</v>
      </c>
      <c r="E339" s="11" t="s">
        <v>7842</v>
      </c>
      <c r="F339" s="11" t="s">
        <v>7842</v>
      </c>
      <c r="G339" s="11">
        <v>3</v>
      </c>
      <c r="H339" s="11" t="s">
        <v>7843</v>
      </c>
      <c r="I339" s="11" t="s">
        <v>7845</v>
      </c>
      <c r="J339" s="11" t="s">
        <v>7848</v>
      </c>
    </row>
    <row r="340" spans="1:10" ht="15.75" customHeight="1" x14ac:dyDescent="0.25">
      <c r="A340" s="11" t="s">
        <v>383</v>
      </c>
      <c r="B340" s="11">
        <v>16.36</v>
      </c>
      <c r="C340" s="11">
        <v>11.19</v>
      </c>
      <c r="D340" s="11" t="s">
        <v>7842</v>
      </c>
      <c r="E340" s="11" t="s">
        <v>7842</v>
      </c>
      <c r="F340" s="11" t="s">
        <v>7842</v>
      </c>
      <c r="G340" s="11">
        <v>0</v>
      </c>
      <c r="H340" s="11" t="s">
        <v>7843</v>
      </c>
      <c r="I340" s="11" t="s">
        <v>7847</v>
      </c>
      <c r="J340" s="11" t="s">
        <v>7848</v>
      </c>
    </row>
    <row r="341" spans="1:10" ht="15.75" customHeight="1" x14ac:dyDescent="0.25">
      <c r="A341" s="11" t="s">
        <v>384</v>
      </c>
      <c r="B341" s="11">
        <v>32.299999999999997</v>
      </c>
      <c r="C341" s="11">
        <v>4.8899999999999997</v>
      </c>
      <c r="D341" s="11" t="s">
        <v>7843</v>
      </c>
      <c r="E341" s="11" t="s">
        <v>7842</v>
      </c>
      <c r="F341" s="11" t="s">
        <v>7843</v>
      </c>
      <c r="G341" s="11">
        <v>1</v>
      </c>
      <c r="H341" s="11" t="s">
        <v>7842</v>
      </c>
      <c r="I341" s="11" t="s">
        <v>7844</v>
      </c>
      <c r="J341" s="11" t="s">
        <v>7850</v>
      </c>
    </row>
    <row r="342" spans="1:10" ht="15.75" customHeight="1" x14ac:dyDescent="0.25">
      <c r="A342" s="11" t="s">
        <v>385</v>
      </c>
      <c r="B342" s="11">
        <v>16.05</v>
      </c>
      <c r="C342" s="11">
        <v>4.3499999999999996</v>
      </c>
      <c r="D342" s="11" t="s">
        <v>7843</v>
      </c>
      <c r="E342" s="11" t="s">
        <v>7842</v>
      </c>
      <c r="F342" s="11" t="s">
        <v>7842</v>
      </c>
      <c r="G342" s="11">
        <v>0</v>
      </c>
      <c r="H342" s="11" t="s">
        <v>7843</v>
      </c>
      <c r="I342" s="11" t="s">
        <v>7847</v>
      </c>
      <c r="J342" s="11" t="s">
        <v>7850</v>
      </c>
    </row>
    <row r="343" spans="1:10" ht="15.75" customHeight="1" x14ac:dyDescent="0.25">
      <c r="A343" s="11" t="s">
        <v>386</v>
      </c>
      <c r="B343" s="11">
        <v>29.07</v>
      </c>
      <c r="C343" s="11">
        <v>8.66</v>
      </c>
      <c r="D343" s="11" t="s">
        <v>7843</v>
      </c>
      <c r="E343" s="11" t="s">
        <v>7842</v>
      </c>
      <c r="F343" s="11" t="s">
        <v>7842</v>
      </c>
      <c r="G343" s="11">
        <v>2</v>
      </c>
      <c r="H343" s="11" t="s">
        <v>7843</v>
      </c>
      <c r="I343" s="11" t="s">
        <v>7845</v>
      </c>
      <c r="J343" s="11" t="s">
        <v>7848</v>
      </c>
    </row>
    <row r="344" spans="1:10" ht="15.75" customHeight="1" x14ac:dyDescent="0.25">
      <c r="A344" s="11" t="s">
        <v>387</v>
      </c>
      <c r="B344" s="11">
        <v>17.43</v>
      </c>
      <c r="C344" s="11">
        <v>8.64</v>
      </c>
      <c r="D344" s="11" t="s">
        <v>7842</v>
      </c>
      <c r="E344" s="11" t="s">
        <v>7842</v>
      </c>
      <c r="F344" s="11" t="s">
        <v>7842</v>
      </c>
      <c r="G344" s="11">
        <v>0</v>
      </c>
      <c r="H344" s="11" t="s">
        <v>7843</v>
      </c>
      <c r="I344" s="11" t="s">
        <v>7847</v>
      </c>
      <c r="J344" s="11" t="s">
        <v>7848</v>
      </c>
    </row>
    <row r="345" spans="1:10" ht="15.75" customHeight="1" x14ac:dyDescent="0.25">
      <c r="A345" s="11" t="s">
        <v>388</v>
      </c>
      <c r="B345" s="11">
        <v>19.329999999999998</v>
      </c>
      <c r="C345" s="11">
        <v>4.2699999999999996</v>
      </c>
      <c r="D345" s="11" t="s">
        <v>7842</v>
      </c>
      <c r="E345" s="11" t="s">
        <v>7842</v>
      </c>
      <c r="F345" s="11" t="s">
        <v>7842</v>
      </c>
      <c r="G345" s="11">
        <v>0</v>
      </c>
      <c r="H345" s="11" t="s">
        <v>7843</v>
      </c>
      <c r="I345" s="11" t="s">
        <v>7846</v>
      </c>
      <c r="J345" s="11" t="s">
        <v>7850</v>
      </c>
    </row>
    <row r="346" spans="1:10" ht="15.75" customHeight="1" x14ac:dyDescent="0.25">
      <c r="A346" s="11" t="s">
        <v>389</v>
      </c>
      <c r="B346" s="11">
        <v>30.52</v>
      </c>
      <c r="C346" s="11">
        <v>4.21</v>
      </c>
      <c r="D346" s="11" t="s">
        <v>7842</v>
      </c>
      <c r="E346" s="11" t="s">
        <v>7842</v>
      </c>
      <c r="F346" s="11" t="s">
        <v>7842</v>
      </c>
      <c r="G346" s="11">
        <v>1</v>
      </c>
      <c r="H346" s="11" t="s">
        <v>7843</v>
      </c>
      <c r="I346" s="11" t="s">
        <v>7844</v>
      </c>
      <c r="J346" s="11" t="s">
        <v>7850</v>
      </c>
    </row>
    <row r="347" spans="1:10" ht="15.75" customHeight="1" x14ac:dyDescent="0.25">
      <c r="A347" s="11" t="s">
        <v>390</v>
      </c>
      <c r="B347" s="11">
        <v>39.21</v>
      </c>
      <c r="C347" s="11">
        <v>5.04</v>
      </c>
      <c r="D347" s="11" t="s">
        <v>7842</v>
      </c>
      <c r="E347" s="11" t="s">
        <v>7842</v>
      </c>
      <c r="F347" s="11" t="s">
        <v>7843</v>
      </c>
      <c r="G347" s="11">
        <v>1</v>
      </c>
      <c r="H347" s="11" t="s">
        <v>7843</v>
      </c>
      <c r="I347" s="11" t="s">
        <v>7844</v>
      </c>
      <c r="J347" s="11" t="s">
        <v>7850</v>
      </c>
    </row>
    <row r="348" spans="1:10" ht="15.75" customHeight="1" x14ac:dyDescent="0.25">
      <c r="A348" s="11" t="s">
        <v>391</v>
      </c>
      <c r="B348" s="11">
        <v>26.98</v>
      </c>
      <c r="C348" s="11">
        <v>5.21</v>
      </c>
      <c r="D348" s="11" t="s">
        <v>7843</v>
      </c>
      <c r="E348" s="11" t="s">
        <v>7842</v>
      </c>
      <c r="F348" s="11" t="s">
        <v>7842</v>
      </c>
      <c r="G348" s="11">
        <v>2</v>
      </c>
      <c r="H348" s="11" t="s">
        <v>7843</v>
      </c>
      <c r="I348" s="11" t="s">
        <v>7845</v>
      </c>
      <c r="J348" s="11" t="s">
        <v>7850</v>
      </c>
    </row>
    <row r="349" spans="1:10" ht="15.75" customHeight="1" x14ac:dyDescent="0.25">
      <c r="A349" s="11" t="s">
        <v>392</v>
      </c>
      <c r="B349" s="11">
        <v>25.84</v>
      </c>
      <c r="C349" s="11">
        <v>8.83</v>
      </c>
      <c r="D349" s="11" t="s">
        <v>7842</v>
      </c>
      <c r="E349" s="11" t="s">
        <v>7842</v>
      </c>
      <c r="F349" s="11" t="s">
        <v>7842</v>
      </c>
      <c r="G349" s="11">
        <v>0</v>
      </c>
      <c r="H349" s="11" t="s">
        <v>7842</v>
      </c>
      <c r="I349" s="11" t="s">
        <v>7845</v>
      </c>
      <c r="J349" s="11" t="s">
        <v>7848</v>
      </c>
    </row>
    <row r="350" spans="1:10" ht="15.75" customHeight="1" x14ac:dyDescent="0.25">
      <c r="A350" s="11" t="s">
        <v>393</v>
      </c>
      <c r="B350" s="11">
        <v>28.31</v>
      </c>
      <c r="C350" s="11">
        <v>8.4700000000000006</v>
      </c>
      <c r="D350" s="11" t="s">
        <v>7843</v>
      </c>
      <c r="E350" s="11" t="s">
        <v>7842</v>
      </c>
      <c r="F350" s="11" t="s">
        <v>7842</v>
      </c>
      <c r="G350" s="11">
        <v>2</v>
      </c>
      <c r="H350" s="11" t="s">
        <v>7843</v>
      </c>
      <c r="I350" s="11" t="s">
        <v>7845</v>
      </c>
      <c r="J350" s="11" t="s">
        <v>7848</v>
      </c>
    </row>
    <row r="351" spans="1:10" ht="15.75" customHeight="1" x14ac:dyDescent="0.25">
      <c r="A351" s="11" t="s">
        <v>394</v>
      </c>
      <c r="B351" s="11">
        <v>23.94</v>
      </c>
      <c r="C351" s="11">
        <v>4.2</v>
      </c>
      <c r="D351" s="11" t="s">
        <v>7842</v>
      </c>
      <c r="E351" s="11" t="s">
        <v>7842</v>
      </c>
      <c r="F351" s="11" t="s">
        <v>7842</v>
      </c>
      <c r="G351" s="11">
        <v>0</v>
      </c>
      <c r="H351" s="11" t="s">
        <v>7843</v>
      </c>
      <c r="I351" s="11" t="s">
        <v>7846</v>
      </c>
      <c r="J351" s="11" t="s">
        <v>7850</v>
      </c>
    </row>
    <row r="352" spans="1:10" ht="15.75" customHeight="1" x14ac:dyDescent="0.25">
      <c r="A352" s="11" t="s">
        <v>395</v>
      </c>
      <c r="B352" s="11">
        <v>20.03</v>
      </c>
      <c r="C352" s="11">
        <v>6.14</v>
      </c>
      <c r="D352" s="11" t="s">
        <v>7843</v>
      </c>
      <c r="E352" s="11" t="s">
        <v>7842</v>
      </c>
      <c r="F352" s="11" t="s">
        <v>7842</v>
      </c>
      <c r="G352" s="11">
        <v>0</v>
      </c>
      <c r="H352" s="11" t="s">
        <v>7843</v>
      </c>
      <c r="I352" s="11" t="s">
        <v>7846</v>
      </c>
      <c r="J352" s="11" t="s">
        <v>7849</v>
      </c>
    </row>
    <row r="353" spans="1:10" ht="15.75" customHeight="1" x14ac:dyDescent="0.25">
      <c r="A353" s="11" t="s">
        <v>396</v>
      </c>
      <c r="B353" s="11">
        <v>41.42</v>
      </c>
      <c r="C353" s="11">
        <v>6.07</v>
      </c>
      <c r="D353" s="11" t="s">
        <v>7842</v>
      </c>
      <c r="E353" s="11" t="s">
        <v>7842</v>
      </c>
      <c r="F353" s="11" t="s">
        <v>7842</v>
      </c>
      <c r="G353" s="11">
        <v>0</v>
      </c>
      <c r="H353" s="11" t="s">
        <v>7842</v>
      </c>
      <c r="I353" s="11" t="s">
        <v>7844</v>
      </c>
      <c r="J353" s="11" t="s">
        <v>7849</v>
      </c>
    </row>
    <row r="354" spans="1:10" ht="15.75" customHeight="1" x14ac:dyDescent="0.25">
      <c r="A354" s="11" t="s">
        <v>397</v>
      </c>
      <c r="B354" s="11">
        <v>36.67</v>
      </c>
      <c r="C354" s="11">
        <v>10.210000000000001</v>
      </c>
      <c r="D354" s="11" t="s">
        <v>7842</v>
      </c>
      <c r="E354" s="11" t="s">
        <v>7842</v>
      </c>
      <c r="F354" s="11" t="s">
        <v>7842</v>
      </c>
      <c r="G354" s="11">
        <v>0</v>
      </c>
      <c r="H354" s="11" t="s">
        <v>7842</v>
      </c>
      <c r="I354" s="11" t="s">
        <v>7844</v>
      </c>
      <c r="J354" s="11" t="s">
        <v>7848</v>
      </c>
    </row>
    <row r="355" spans="1:10" ht="15.75" customHeight="1" x14ac:dyDescent="0.25">
      <c r="A355" s="11" t="s">
        <v>398</v>
      </c>
      <c r="B355" s="11">
        <v>27.645</v>
      </c>
      <c r="C355" s="11">
        <v>4.6900000000000004</v>
      </c>
      <c r="D355" s="11" t="s">
        <v>7842</v>
      </c>
      <c r="E355" s="11" t="s">
        <v>7842</v>
      </c>
      <c r="F355" s="11" t="s">
        <v>7842</v>
      </c>
      <c r="G355" s="11">
        <v>0</v>
      </c>
      <c r="H355" s="11" t="s">
        <v>7842</v>
      </c>
      <c r="I355" s="11" t="s">
        <v>7845</v>
      </c>
      <c r="J355" s="11" t="s">
        <v>7850</v>
      </c>
    </row>
    <row r="356" spans="1:10" ht="15.75" customHeight="1" x14ac:dyDescent="0.25">
      <c r="A356" s="11" t="s">
        <v>399</v>
      </c>
      <c r="B356" s="11">
        <v>22.72</v>
      </c>
      <c r="C356" s="11">
        <v>5.71</v>
      </c>
      <c r="D356" s="11" t="s">
        <v>7842</v>
      </c>
      <c r="E356" s="11" t="s">
        <v>7842</v>
      </c>
      <c r="F356" s="11" t="s">
        <v>7842</v>
      </c>
      <c r="G356" s="11">
        <v>0</v>
      </c>
      <c r="H356" s="11" t="s">
        <v>7843</v>
      </c>
      <c r="I356" s="11" t="s">
        <v>7846</v>
      </c>
      <c r="J356" s="11" t="s">
        <v>7849</v>
      </c>
    </row>
    <row r="357" spans="1:10" ht="15.75" customHeight="1" x14ac:dyDescent="0.25">
      <c r="A357" s="11" t="s">
        <v>400</v>
      </c>
      <c r="B357" s="11">
        <v>36.520000000000003</v>
      </c>
      <c r="C357" s="11">
        <v>9.07</v>
      </c>
      <c r="D357" s="11" t="s">
        <v>7843</v>
      </c>
      <c r="E357" s="11" t="s">
        <v>7842</v>
      </c>
      <c r="F357" s="11" t="s">
        <v>7843</v>
      </c>
      <c r="G357" s="11">
        <v>1</v>
      </c>
      <c r="H357" s="11" t="s">
        <v>7842</v>
      </c>
      <c r="I357" s="11" t="s">
        <v>7844</v>
      </c>
      <c r="J357" s="11" t="s">
        <v>7848</v>
      </c>
    </row>
    <row r="358" spans="1:10" ht="15.75" customHeight="1" x14ac:dyDescent="0.25">
      <c r="A358" s="11" t="s">
        <v>401</v>
      </c>
      <c r="B358" s="11">
        <v>33.96</v>
      </c>
      <c r="C358" s="11">
        <v>4.99</v>
      </c>
      <c r="D358" s="11" t="s">
        <v>7842</v>
      </c>
      <c r="E358" s="11" t="s">
        <v>7842</v>
      </c>
      <c r="F358" s="11" t="s">
        <v>7842</v>
      </c>
      <c r="G358" s="11">
        <v>0</v>
      </c>
      <c r="H358" s="11" t="s">
        <v>7843</v>
      </c>
      <c r="I358" s="11" t="s">
        <v>7844</v>
      </c>
      <c r="J358" s="11" t="s">
        <v>7850</v>
      </c>
    </row>
    <row r="359" spans="1:10" ht="15.75" customHeight="1" x14ac:dyDescent="0.25">
      <c r="A359" s="11" t="s">
        <v>402</v>
      </c>
      <c r="B359" s="11">
        <v>26.695</v>
      </c>
      <c r="C359" s="11">
        <v>8.31</v>
      </c>
      <c r="D359" s="11" t="s">
        <v>7842</v>
      </c>
      <c r="E359" s="11" t="s">
        <v>7842</v>
      </c>
      <c r="F359" s="11" t="s">
        <v>7842</v>
      </c>
      <c r="G359" s="11">
        <v>0</v>
      </c>
      <c r="H359" s="11" t="s">
        <v>7843</v>
      </c>
      <c r="I359" s="11" t="s">
        <v>7845</v>
      </c>
      <c r="J359" s="11" t="s">
        <v>7848</v>
      </c>
    </row>
    <row r="360" spans="1:10" ht="15.75" customHeight="1" x14ac:dyDescent="0.25">
      <c r="A360" s="11" t="s">
        <v>403</v>
      </c>
      <c r="B360" s="11">
        <v>18.45</v>
      </c>
      <c r="C360" s="11">
        <v>5.07</v>
      </c>
      <c r="D360" s="11" t="s">
        <v>7843</v>
      </c>
      <c r="E360" s="11" t="s">
        <v>7842</v>
      </c>
      <c r="F360" s="11" t="s">
        <v>7842</v>
      </c>
      <c r="G360" s="11">
        <v>0</v>
      </c>
      <c r="H360" s="11" t="s">
        <v>7843</v>
      </c>
      <c r="I360" s="11" t="s">
        <v>7847</v>
      </c>
      <c r="J360" s="11" t="s">
        <v>7850</v>
      </c>
    </row>
    <row r="361" spans="1:10" ht="15.75" customHeight="1" x14ac:dyDescent="0.25">
      <c r="A361" s="11" t="s">
        <v>404</v>
      </c>
      <c r="B361" s="11">
        <v>33.18</v>
      </c>
      <c r="C361" s="11">
        <v>4.79</v>
      </c>
      <c r="D361" s="11" t="s">
        <v>7842</v>
      </c>
      <c r="E361" s="11" t="s">
        <v>7842</v>
      </c>
      <c r="F361" s="11" t="s">
        <v>7842</v>
      </c>
      <c r="G361" s="11">
        <v>0</v>
      </c>
      <c r="H361" s="11" t="s">
        <v>7843</v>
      </c>
      <c r="I361" s="11" t="s">
        <v>7844</v>
      </c>
      <c r="J361" s="11" t="s">
        <v>7850</v>
      </c>
    </row>
    <row r="362" spans="1:10" ht="15.75" customHeight="1" x14ac:dyDescent="0.25">
      <c r="A362" s="11" t="s">
        <v>405</v>
      </c>
      <c r="B362" s="11">
        <v>36.1</v>
      </c>
      <c r="C362" s="11">
        <v>11.39</v>
      </c>
      <c r="D362" s="11" t="s">
        <v>7843</v>
      </c>
      <c r="E362" s="11" t="s">
        <v>7842</v>
      </c>
      <c r="F362" s="11" t="s">
        <v>7842</v>
      </c>
      <c r="G362" s="11">
        <v>2</v>
      </c>
      <c r="H362" s="11" t="s">
        <v>7842</v>
      </c>
      <c r="I362" s="11" t="s">
        <v>7844</v>
      </c>
      <c r="J362" s="11" t="s">
        <v>7848</v>
      </c>
    </row>
    <row r="363" spans="1:10" ht="15.75" customHeight="1" x14ac:dyDescent="0.25">
      <c r="A363" s="11" t="s">
        <v>406</v>
      </c>
      <c r="B363" s="11">
        <v>22.77</v>
      </c>
      <c r="C363" s="11">
        <v>6</v>
      </c>
      <c r="D363" s="11" t="s">
        <v>7842</v>
      </c>
      <c r="E363" s="11" t="s">
        <v>7842</v>
      </c>
      <c r="F363" s="11" t="s">
        <v>7842</v>
      </c>
      <c r="G363" s="11">
        <v>0</v>
      </c>
      <c r="H363" s="11" t="s">
        <v>7843</v>
      </c>
      <c r="I363" s="11" t="s">
        <v>7846</v>
      </c>
      <c r="J363" s="11" t="s">
        <v>7849</v>
      </c>
    </row>
    <row r="364" spans="1:10" ht="15.75" customHeight="1" x14ac:dyDescent="0.25">
      <c r="A364" s="11" t="s">
        <v>407</v>
      </c>
      <c r="B364" s="11">
        <v>21.24</v>
      </c>
      <c r="C364" s="11">
        <v>5.13</v>
      </c>
      <c r="D364" s="11" t="s">
        <v>7842</v>
      </c>
      <c r="E364" s="11" t="s">
        <v>7842</v>
      </c>
      <c r="F364" s="11" t="s">
        <v>7842</v>
      </c>
      <c r="G364" s="11">
        <v>0</v>
      </c>
      <c r="H364" s="11" t="s">
        <v>7843</v>
      </c>
      <c r="I364" s="11" t="s">
        <v>7846</v>
      </c>
      <c r="J364" s="11" t="s">
        <v>7850</v>
      </c>
    </row>
    <row r="365" spans="1:10" ht="15.75" customHeight="1" x14ac:dyDescent="0.25">
      <c r="A365" s="11" t="s">
        <v>408</v>
      </c>
      <c r="B365" s="11">
        <v>17.600000000000001</v>
      </c>
      <c r="C365" s="11">
        <v>5.26</v>
      </c>
      <c r="D365" s="11" t="s">
        <v>7843</v>
      </c>
      <c r="E365" s="11" t="s">
        <v>7842</v>
      </c>
      <c r="F365" s="11" t="s">
        <v>7842</v>
      </c>
      <c r="G365" s="11">
        <v>0</v>
      </c>
      <c r="H365" s="11" t="s">
        <v>7843</v>
      </c>
      <c r="I365" s="11" t="s">
        <v>7847</v>
      </c>
      <c r="J365" s="11" t="s">
        <v>7850</v>
      </c>
    </row>
    <row r="366" spans="1:10" ht="15.75" customHeight="1" x14ac:dyDescent="0.25">
      <c r="A366" s="11" t="s">
        <v>409</v>
      </c>
      <c r="B366" s="11">
        <v>26.29</v>
      </c>
      <c r="C366" s="11">
        <v>6.84</v>
      </c>
      <c r="D366" s="11" t="s">
        <v>7842</v>
      </c>
      <c r="E366" s="11" t="s">
        <v>7842</v>
      </c>
      <c r="F366" s="11" t="s">
        <v>7842</v>
      </c>
      <c r="G366" s="11">
        <v>0</v>
      </c>
      <c r="H366" s="11" t="s">
        <v>7843</v>
      </c>
      <c r="I366" s="11" t="s">
        <v>7845</v>
      </c>
      <c r="J366" s="11" t="s">
        <v>7848</v>
      </c>
    </row>
    <row r="367" spans="1:10" ht="15.75" customHeight="1" x14ac:dyDescent="0.25">
      <c r="A367" s="11" t="s">
        <v>410</v>
      </c>
      <c r="B367" s="11">
        <v>35.31</v>
      </c>
      <c r="C367" s="11">
        <v>9.0399999999999991</v>
      </c>
      <c r="D367" s="11" t="s">
        <v>7842</v>
      </c>
      <c r="E367" s="11" t="s">
        <v>7842</v>
      </c>
      <c r="F367" s="11" t="s">
        <v>7842</v>
      </c>
      <c r="G367" s="11">
        <v>0</v>
      </c>
      <c r="H367" s="11" t="s">
        <v>7842</v>
      </c>
      <c r="I367" s="11" t="s">
        <v>7844</v>
      </c>
      <c r="J367" s="11" t="s">
        <v>7848</v>
      </c>
    </row>
    <row r="368" spans="1:10" ht="15.75" customHeight="1" x14ac:dyDescent="0.25">
      <c r="A368" s="11" t="s">
        <v>411</v>
      </c>
      <c r="B368" s="11">
        <v>27.04</v>
      </c>
      <c r="C368" s="11">
        <v>4.0999999999999996</v>
      </c>
      <c r="D368" s="11" t="s">
        <v>7842</v>
      </c>
      <c r="E368" s="11" t="s">
        <v>7842</v>
      </c>
      <c r="F368" s="11" t="s">
        <v>7842</v>
      </c>
      <c r="G368" s="11">
        <v>1</v>
      </c>
      <c r="H368" s="11" t="s">
        <v>7843</v>
      </c>
      <c r="I368" s="11" t="s">
        <v>7845</v>
      </c>
      <c r="J368" s="11" t="s">
        <v>7850</v>
      </c>
    </row>
    <row r="369" spans="1:10" ht="15.75" customHeight="1" x14ac:dyDescent="0.25">
      <c r="A369" s="11" t="s">
        <v>412</v>
      </c>
      <c r="B369" s="11">
        <v>30.23</v>
      </c>
      <c r="C369" s="11">
        <v>4.2300000000000004</v>
      </c>
      <c r="D369" s="11" t="s">
        <v>7843</v>
      </c>
      <c r="E369" s="11" t="s">
        <v>7842</v>
      </c>
      <c r="F369" s="11" t="s">
        <v>7843</v>
      </c>
      <c r="G369" s="11">
        <v>1</v>
      </c>
      <c r="H369" s="11" t="s">
        <v>7843</v>
      </c>
      <c r="I369" s="11" t="s">
        <v>7844</v>
      </c>
      <c r="J369" s="11" t="s">
        <v>7850</v>
      </c>
    </row>
    <row r="370" spans="1:10" ht="15.75" customHeight="1" x14ac:dyDescent="0.25">
      <c r="A370" s="11" t="s">
        <v>413</v>
      </c>
      <c r="B370" s="11">
        <v>30.6</v>
      </c>
      <c r="C370" s="11">
        <v>6.48</v>
      </c>
      <c r="D370" s="11" t="s">
        <v>7843</v>
      </c>
      <c r="E370" s="11" t="s">
        <v>7842</v>
      </c>
      <c r="F370" s="11" t="s">
        <v>7843</v>
      </c>
      <c r="G370" s="11">
        <v>1</v>
      </c>
      <c r="H370" s="11" t="s">
        <v>7843</v>
      </c>
      <c r="I370" s="11" t="s">
        <v>7844</v>
      </c>
      <c r="J370" s="11" t="s">
        <v>7849</v>
      </c>
    </row>
    <row r="371" spans="1:10" ht="15.75" customHeight="1" x14ac:dyDescent="0.25">
      <c r="A371" s="11" t="s">
        <v>414</v>
      </c>
      <c r="B371" s="11">
        <v>26.8</v>
      </c>
      <c r="C371" s="11">
        <v>5.53</v>
      </c>
      <c r="D371" s="11" t="s">
        <v>7842</v>
      </c>
      <c r="E371" s="11" t="s">
        <v>7842</v>
      </c>
      <c r="F371" s="11" t="s">
        <v>7842</v>
      </c>
      <c r="G371" s="11">
        <v>1</v>
      </c>
      <c r="H371" s="11" t="s">
        <v>7843</v>
      </c>
      <c r="I371" s="11" t="s">
        <v>7845</v>
      </c>
      <c r="J371" s="11" t="s">
        <v>7850</v>
      </c>
    </row>
    <row r="372" spans="1:10" ht="15.75" customHeight="1" x14ac:dyDescent="0.25">
      <c r="A372" s="11" t="s">
        <v>415</v>
      </c>
      <c r="B372" s="11">
        <v>16.86</v>
      </c>
      <c r="C372" s="11">
        <v>4.07</v>
      </c>
      <c r="D372" s="11" t="s">
        <v>7843</v>
      </c>
      <c r="E372" s="11" t="s">
        <v>7842</v>
      </c>
      <c r="F372" s="11" t="s">
        <v>7842</v>
      </c>
      <c r="G372" s="11">
        <v>0</v>
      </c>
      <c r="H372" s="11" t="s">
        <v>7843</v>
      </c>
      <c r="I372" s="11" t="s">
        <v>7847</v>
      </c>
      <c r="J372" s="11" t="s">
        <v>7850</v>
      </c>
    </row>
    <row r="373" spans="1:10" ht="15.75" customHeight="1" x14ac:dyDescent="0.25">
      <c r="A373" s="11" t="s">
        <v>416</v>
      </c>
      <c r="B373" s="11">
        <v>16.3</v>
      </c>
      <c r="C373" s="11">
        <v>5.51</v>
      </c>
      <c r="D373" s="11" t="s">
        <v>7842</v>
      </c>
      <c r="E373" s="11" t="s">
        <v>7842</v>
      </c>
      <c r="F373" s="11" t="s">
        <v>7842</v>
      </c>
      <c r="G373" s="11">
        <v>1</v>
      </c>
      <c r="H373" s="11" t="s">
        <v>7843</v>
      </c>
      <c r="I373" s="11" t="s">
        <v>7847</v>
      </c>
      <c r="J373" s="11" t="s">
        <v>7850</v>
      </c>
    </row>
    <row r="374" spans="1:10" ht="15.75" customHeight="1" x14ac:dyDescent="0.25">
      <c r="A374" s="11" t="s">
        <v>417</v>
      </c>
      <c r="B374" s="11">
        <v>29.81</v>
      </c>
      <c r="C374" s="11">
        <v>11.66</v>
      </c>
      <c r="D374" s="11" t="s">
        <v>7842</v>
      </c>
      <c r="E374" s="11" t="s">
        <v>7842</v>
      </c>
      <c r="F374" s="11" t="s">
        <v>7842</v>
      </c>
      <c r="G374" s="11">
        <v>0</v>
      </c>
      <c r="H374" s="11" t="s">
        <v>7843</v>
      </c>
      <c r="I374" s="11" t="s">
        <v>7845</v>
      </c>
      <c r="J374" s="11" t="s">
        <v>7848</v>
      </c>
    </row>
    <row r="375" spans="1:10" ht="15.75" customHeight="1" x14ac:dyDescent="0.25">
      <c r="A375" s="11" t="s">
        <v>418</v>
      </c>
      <c r="B375" s="11">
        <v>16.329999999999998</v>
      </c>
      <c r="C375" s="11">
        <v>7.26</v>
      </c>
      <c r="D375" s="11" t="s">
        <v>7843</v>
      </c>
      <c r="E375" s="11" t="s">
        <v>7842</v>
      </c>
      <c r="F375" s="11" t="s">
        <v>7842</v>
      </c>
      <c r="G375" s="11">
        <v>0</v>
      </c>
      <c r="H375" s="11" t="s">
        <v>7843</v>
      </c>
      <c r="I375" s="11" t="s">
        <v>7847</v>
      </c>
      <c r="J375" s="11" t="s">
        <v>7848</v>
      </c>
    </row>
    <row r="376" spans="1:10" ht="15.75" customHeight="1" x14ac:dyDescent="0.25">
      <c r="A376" s="11" t="s">
        <v>419</v>
      </c>
      <c r="B376" s="11">
        <v>16.37</v>
      </c>
      <c r="C376" s="11">
        <v>4.79</v>
      </c>
      <c r="D376" s="11" t="s">
        <v>7843</v>
      </c>
      <c r="E376" s="11" t="s">
        <v>7842</v>
      </c>
      <c r="F376" s="11" t="s">
        <v>7842</v>
      </c>
      <c r="G376" s="11">
        <v>0</v>
      </c>
      <c r="H376" s="11" t="s">
        <v>7843</v>
      </c>
      <c r="I376" s="11" t="s">
        <v>7847</v>
      </c>
      <c r="J376" s="11" t="s">
        <v>7850</v>
      </c>
    </row>
    <row r="377" spans="1:10" ht="15.75" customHeight="1" x14ac:dyDescent="0.25">
      <c r="A377" s="11" t="s">
        <v>420</v>
      </c>
      <c r="B377" s="11">
        <v>22.42</v>
      </c>
      <c r="C377" s="11">
        <v>4.68</v>
      </c>
      <c r="D377" s="11" t="s">
        <v>7843</v>
      </c>
      <c r="E377" s="11" t="s">
        <v>7842</v>
      </c>
      <c r="F377" s="11" t="s">
        <v>7842</v>
      </c>
      <c r="G377" s="11">
        <v>1</v>
      </c>
      <c r="H377" s="11" t="s">
        <v>7842</v>
      </c>
      <c r="I377" s="11" t="s">
        <v>7846</v>
      </c>
      <c r="J377" s="11" t="s">
        <v>7850</v>
      </c>
    </row>
    <row r="378" spans="1:10" ht="15.75" customHeight="1" x14ac:dyDescent="0.25">
      <c r="A378" s="11" t="s">
        <v>421</v>
      </c>
      <c r="B378" s="11">
        <v>31.35</v>
      </c>
      <c r="C378" s="11">
        <v>4.33</v>
      </c>
      <c r="D378" s="11" t="s">
        <v>7843</v>
      </c>
      <c r="E378" s="11" t="s">
        <v>7842</v>
      </c>
      <c r="F378" s="11" t="s">
        <v>7843</v>
      </c>
      <c r="G378" s="11">
        <v>1</v>
      </c>
      <c r="H378" s="11" t="s">
        <v>7842</v>
      </c>
      <c r="I378" s="11" t="s">
        <v>7844</v>
      </c>
      <c r="J378" s="11" t="s">
        <v>7850</v>
      </c>
    </row>
    <row r="379" spans="1:10" ht="15.75" customHeight="1" x14ac:dyDescent="0.25">
      <c r="A379" s="11" t="s">
        <v>422</v>
      </c>
      <c r="B379" s="11">
        <v>31.9</v>
      </c>
      <c r="C379" s="11">
        <v>11.89</v>
      </c>
      <c r="D379" s="11" t="s">
        <v>7842</v>
      </c>
      <c r="E379" s="11" t="s">
        <v>7842</v>
      </c>
      <c r="F379" s="11" t="s">
        <v>7842</v>
      </c>
      <c r="G379" s="11">
        <v>0</v>
      </c>
      <c r="H379" s="11" t="s">
        <v>7842</v>
      </c>
      <c r="I379" s="11" t="s">
        <v>7844</v>
      </c>
      <c r="J379" s="11" t="s">
        <v>7848</v>
      </c>
    </row>
    <row r="380" spans="1:10" ht="15.75" customHeight="1" x14ac:dyDescent="0.25">
      <c r="A380" s="11" t="s">
        <v>423</v>
      </c>
      <c r="B380" s="11">
        <v>30.6</v>
      </c>
      <c r="C380" s="11">
        <v>5.24</v>
      </c>
      <c r="D380" s="11" t="s">
        <v>7842</v>
      </c>
      <c r="E380" s="11" t="s">
        <v>7842</v>
      </c>
      <c r="F380" s="11" t="s">
        <v>7842</v>
      </c>
      <c r="G380" s="11">
        <v>0</v>
      </c>
      <c r="H380" s="11" t="s">
        <v>7843</v>
      </c>
      <c r="I380" s="11" t="s">
        <v>7844</v>
      </c>
      <c r="J380" s="11" t="s">
        <v>7850</v>
      </c>
    </row>
    <row r="381" spans="1:10" ht="15.75" customHeight="1" x14ac:dyDescent="0.25">
      <c r="A381" s="11" t="s">
        <v>424</v>
      </c>
      <c r="B381" s="11">
        <v>28.975000000000001</v>
      </c>
      <c r="C381" s="11">
        <v>7.63</v>
      </c>
      <c r="D381" s="11" t="s">
        <v>7842</v>
      </c>
      <c r="E381" s="11" t="s">
        <v>7842</v>
      </c>
      <c r="F381" s="11" t="s">
        <v>7842</v>
      </c>
      <c r="G381" s="11">
        <v>0</v>
      </c>
      <c r="H381" s="11" t="s">
        <v>7843</v>
      </c>
      <c r="I381" s="11" t="s">
        <v>7845</v>
      </c>
      <c r="J381" s="11" t="s">
        <v>7848</v>
      </c>
    </row>
    <row r="382" spans="1:10" ht="15.75" customHeight="1" x14ac:dyDescent="0.25">
      <c r="A382" s="11" t="s">
        <v>425</v>
      </c>
      <c r="B382" s="11">
        <v>24.86</v>
      </c>
      <c r="C382" s="11">
        <v>8.92</v>
      </c>
      <c r="D382" s="11" t="s">
        <v>7843</v>
      </c>
      <c r="E382" s="11" t="s">
        <v>7842</v>
      </c>
      <c r="F382" s="11" t="s">
        <v>7842</v>
      </c>
      <c r="G382" s="11">
        <v>2</v>
      </c>
      <c r="H382" s="11" t="s">
        <v>7842</v>
      </c>
      <c r="I382" s="11" t="s">
        <v>7846</v>
      </c>
      <c r="J382" s="11" t="s">
        <v>7848</v>
      </c>
    </row>
    <row r="383" spans="1:10" ht="15.75" customHeight="1" x14ac:dyDescent="0.25">
      <c r="A383" s="11" t="s">
        <v>426</v>
      </c>
      <c r="B383" s="11">
        <v>19.54</v>
      </c>
      <c r="C383" s="11">
        <v>5.37</v>
      </c>
      <c r="D383" s="11" t="s">
        <v>7842</v>
      </c>
      <c r="E383" s="11" t="s">
        <v>7842</v>
      </c>
      <c r="F383" s="11" t="s">
        <v>7842</v>
      </c>
      <c r="G383" s="11">
        <v>0</v>
      </c>
      <c r="H383" s="11" t="s">
        <v>7843</v>
      </c>
      <c r="I383" s="11" t="s">
        <v>7846</v>
      </c>
      <c r="J383" s="11" t="s">
        <v>7850</v>
      </c>
    </row>
    <row r="384" spans="1:10" ht="15.75" customHeight="1" x14ac:dyDescent="0.25">
      <c r="A384" s="11" t="s">
        <v>427</v>
      </c>
      <c r="B384" s="11">
        <v>26.74</v>
      </c>
      <c r="C384" s="11">
        <v>4.3099999999999996</v>
      </c>
      <c r="D384" s="11" t="s">
        <v>7842</v>
      </c>
      <c r="E384" s="11" t="s">
        <v>7842</v>
      </c>
      <c r="F384" s="11" t="s">
        <v>7842</v>
      </c>
      <c r="G384" s="11">
        <v>0</v>
      </c>
      <c r="H384" s="11" t="s">
        <v>7843</v>
      </c>
      <c r="I384" s="11" t="s">
        <v>7845</v>
      </c>
      <c r="J384" s="11" t="s">
        <v>7850</v>
      </c>
    </row>
    <row r="385" spans="1:10" ht="15.75" customHeight="1" x14ac:dyDescent="0.25">
      <c r="A385" s="11" t="s">
        <v>428</v>
      </c>
      <c r="B385" s="11">
        <v>22.99</v>
      </c>
      <c r="C385" s="11">
        <v>10.46</v>
      </c>
      <c r="D385" s="11" t="s">
        <v>7842</v>
      </c>
      <c r="E385" s="11" t="s">
        <v>7842</v>
      </c>
      <c r="F385" s="11" t="s">
        <v>7842</v>
      </c>
      <c r="G385" s="11">
        <v>3</v>
      </c>
      <c r="H385" s="11" t="s">
        <v>7843</v>
      </c>
      <c r="I385" s="11" t="s">
        <v>7846</v>
      </c>
      <c r="J385" s="11" t="s">
        <v>7848</v>
      </c>
    </row>
    <row r="386" spans="1:10" ht="15.75" customHeight="1" x14ac:dyDescent="0.25">
      <c r="A386" s="11" t="s">
        <v>429</v>
      </c>
      <c r="B386" s="11">
        <v>31.46</v>
      </c>
      <c r="C386" s="11">
        <v>7.39</v>
      </c>
      <c r="D386" s="11" t="s">
        <v>7842</v>
      </c>
      <c r="E386" s="11" t="s">
        <v>7842</v>
      </c>
      <c r="F386" s="11" t="s">
        <v>7842</v>
      </c>
      <c r="G386" s="11">
        <v>0</v>
      </c>
      <c r="H386" s="11" t="s">
        <v>7842</v>
      </c>
      <c r="I386" s="11" t="s">
        <v>7844</v>
      </c>
      <c r="J386" s="11" t="s">
        <v>7848</v>
      </c>
    </row>
    <row r="387" spans="1:10" ht="15.75" customHeight="1" x14ac:dyDescent="0.25">
      <c r="A387" s="11" t="s">
        <v>430</v>
      </c>
      <c r="B387" s="11">
        <v>30.86</v>
      </c>
      <c r="C387" s="11">
        <v>6.18</v>
      </c>
      <c r="D387" s="11" t="s">
        <v>7842</v>
      </c>
      <c r="E387" s="11" t="s">
        <v>7843</v>
      </c>
      <c r="F387" s="11" t="s">
        <v>7842</v>
      </c>
      <c r="G387" s="11">
        <v>2</v>
      </c>
      <c r="H387" s="11" t="s">
        <v>7843</v>
      </c>
      <c r="I387" s="11" t="s">
        <v>7844</v>
      </c>
      <c r="J387" s="11" t="s">
        <v>7849</v>
      </c>
    </row>
    <row r="388" spans="1:10" ht="15.75" customHeight="1" x14ac:dyDescent="0.25">
      <c r="A388" s="11" t="s">
        <v>431</v>
      </c>
      <c r="B388" s="11">
        <v>31.96</v>
      </c>
      <c r="C388" s="11">
        <v>8.86</v>
      </c>
      <c r="D388" s="11" t="s">
        <v>7842</v>
      </c>
      <c r="E388" s="11" t="s">
        <v>7842</v>
      </c>
      <c r="F388" s="11" t="s">
        <v>7842</v>
      </c>
      <c r="G388" s="11">
        <v>0</v>
      </c>
      <c r="H388" s="11" t="s">
        <v>7843</v>
      </c>
      <c r="I388" s="11" t="s">
        <v>7844</v>
      </c>
      <c r="J388" s="11" t="s">
        <v>7848</v>
      </c>
    </row>
    <row r="389" spans="1:10" ht="15.75" customHeight="1" x14ac:dyDescent="0.25">
      <c r="A389" s="11" t="s">
        <v>432</v>
      </c>
      <c r="B389" s="11">
        <v>23.76</v>
      </c>
      <c r="C389" s="11">
        <v>10.96</v>
      </c>
      <c r="D389" s="11" t="s">
        <v>7842</v>
      </c>
      <c r="E389" s="11" t="s">
        <v>7842</v>
      </c>
      <c r="F389" s="11" t="s">
        <v>7842</v>
      </c>
      <c r="G389" s="11">
        <v>3</v>
      </c>
      <c r="H389" s="11" t="s">
        <v>7843</v>
      </c>
      <c r="I389" s="11" t="s">
        <v>7846</v>
      </c>
      <c r="J389" s="11" t="s">
        <v>7848</v>
      </c>
    </row>
    <row r="390" spans="1:10" ht="15.75" customHeight="1" x14ac:dyDescent="0.25">
      <c r="A390" s="11" t="s">
        <v>433</v>
      </c>
      <c r="B390" s="11">
        <v>19.38</v>
      </c>
      <c r="C390" s="11">
        <v>6.28</v>
      </c>
      <c r="D390" s="11" t="s">
        <v>7842</v>
      </c>
      <c r="E390" s="11" t="s">
        <v>7842</v>
      </c>
      <c r="F390" s="11" t="s">
        <v>7842</v>
      </c>
      <c r="G390" s="11">
        <v>0</v>
      </c>
      <c r="H390" s="11" t="s">
        <v>7843</v>
      </c>
      <c r="I390" s="11" t="s">
        <v>7846</v>
      </c>
      <c r="J390" s="11" t="s">
        <v>7849</v>
      </c>
    </row>
    <row r="391" spans="1:10" ht="15.75" customHeight="1" x14ac:dyDescent="0.25">
      <c r="A391" s="11" t="s">
        <v>434</v>
      </c>
      <c r="B391" s="11">
        <v>16.21</v>
      </c>
      <c r="C391" s="11">
        <v>6.29</v>
      </c>
      <c r="D391" s="11" t="s">
        <v>7843</v>
      </c>
      <c r="E391" s="11" t="s">
        <v>7842</v>
      </c>
      <c r="F391" s="11" t="s">
        <v>7842</v>
      </c>
      <c r="G391" s="11">
        <v>1</v>
      </c>
      <c r="H391" s="11" t="s">
        <v>7843</v>
      </c>
      <c r="I391" s="11" t="s">
        <v>7847</v>
      </c>
      <c r="J391" s="11" t="s">
        <v>7849</v>
      </c>
    </row>
    <row r="392" spans="1:10" ht="15.75" customHeight="1" x14ac:dyDescent="0.25">
      <c r="A392" s="11" t="s">
        <v>435</v>
      </c>
      <c r="B392" s="11">
        <v>32.54</v>
      </c>
      <c r="C392" s="11">
        <v>4.0199999999999996</v>
      </c>
      <c r="D392" s="11" t="s">
        <v>7842</v>
      </c>
      <c r="E392" s="11" t="s">
        <v>7843</v>
      </c>
      <c r="F392" s="11" t="s">
        <v>7842</v>
      </c>
      <c r="G392" s="11">
        <v>1</v>
      </c>
      <c r="H392" s="11" t="s">
        <v>7843</v>
      </c>
      <c r="I392" s="11" t="s">
        <v>7844</v>
      </c>
      <c r="J392" s="11" t="s">
        <v>7850</v>
      </c>
    </row>
    <row r="393" spans="1:10" ht="15.75" customHeight="1" x14ac:dyDescent="0.25">
      <c r="A393" s="11" t="s">
        <v>436</v>
      </c>
      <c r="B393" s="11">
        <v>36.765000000000001</v>
      </c>
      <c r="C393" s="11">
        <v>11.95</v>
      </c>
      <c r="D393" s="11" t="s">
        <v>7843</v>
      </c>
      <c r="E393" s="11" t="s">
        <v>7842</v>
      </c>
      <c r="F393" s="11" t="s">
        <v>7842</v>
      </c>
      <c r="G393" s="11">
        <v>2</v>
      </c>
      <c r="H393" s="11" t="s">
        <v>7842</v>
      </c>
      <c r="I393" s="11" t="s">
        <v>7844</v>
      </c>
      <c r="J393" s="11" t="s">
        <v>7848</v>
      </c>
    </row>
    <row r="394" spans="1:10" ht="15.75" customHeight="1" x14ac:dyDescent="0.25">
      <c r="A394" s="11" t="s">
        <v>437</v>
      </c>
      <c r="B394" s="11">
        <v>35.909999999999997</v>
      </c>
      <c r="C394" s="11">
        <v>8.7100000000000009</v>
      </c>
      <c r="D394" s="11" t="s">
        <v>7842</v>
      </c>
      <c r="E394" s="11" t="s">
        <v>7842</v>
      </c>
      <c r="F394" s="11" t="s">
        <v>7842</v>
      </c>
      <c r="G394" s="11">
        <v>0</v>
      </c>
      <c r="H394" s="11" t="s">
        <v>7842</v>
      </c>
      <c r="I394" s="11" t="s">
        <v>7844</v>
      </c>
      <c r="J394" s="11" t="s">
        <v>7848</v>
      </c>
    </row>
    <row r="395" spans="1:10" ht="15.75" customHeight="1" x14ac:dyDescent="0.25">
      <c r="A395" s="11" t="s">
        <v>438</v>
      </c>
      <c r="B395" s="11">
        <v>32.06</v>
      </c>
      <c r="C395" s="11">
        <v>4.67</v>
      </c>
      <c r="D395" s="11" t="s">
        <v>7842</v>
      </c>
      <c r="E395" s="11" t="s">
        <v>7843</v>
      </c>
      <c r="F395" s="11" t="s">
        <v>7842</v>
      </c>
      <c r="G395" s="11">
        <v>1</v>
      </c>
      <c r="H395" s="11" t="s">
        <v>7843</v>
      </c>
      <c r="I395" s="11" t="s">
        <v>7844</v>
      </c>
      <c r="J395" s="11" t="s">
        <v>7850</v>
      </c>
    </row>
    <row r="396" spans="1:10" ht="15.75" customHeight="1" x14ac:dyDescent="0.25">
      <c r="A396" s="11" t="s">
        <v>439</v>
      </c>
      <c r="B396" s="11">
        <v>24.1</v>
      </c>
      <c r="C396" s="11">
        <v>11.14</v>
      </c>
      <c r="D396" s="11" t="s">
        <v>7843</v>
      </c>
      <c r="E396" s="11" t="s">
        <v>7842</v>
      </c>
      <c r="F396" s="11" t="s">
        <v>7842</v>
      </c>
      <c r="G396" s="11">
        <v>1</v>
      </c>
      <c r="H396" s="11" t="s">
        <v>7842</v>
      </c>
      <c r="I396" s="11" t="s">
        <v>7846</v>
      </c>
      <c r="J396" s="11" t="s">
        <v>7848</v>
      </c>
    </row>
    <row r="397" spans="1:10" ht="15.75" customHeight="1" x14ac:dyDescent="0.25">
      <c r="A397" s="11" t="s">
        <v>440</v>
      </c>
      <c r="B397" s="11">
        <v>27.1</v>
      </c>
      <c r="C397" s="11">
        <v>9.0500000000000007</v>
      </c>
      <c r="D397" s="11" t="s">
        <v>7842</v>
      </c>
      <c r="E397" s="11" t="s">
        <v>7842</v>
      </c>
      <c r="F397" s="11" t="s">
        <v>7842</v>
      </c>
      <c r="G397" s="11">
        <v>2</v>
      </c>
      <c r="H397" s="11" t="s">
        <v>7842</v>
      </c>
      <c r="I397" s="11" t="s">
        <v>7845</v>
      </c>
      <c r="J397" s="11" t="s">
        <v>7848</v>
      </c>
    </row>
    <row r="398" spans="1:10" ht="15.75" customHeight="1" x14ac:dyDescent="0.25">
      <c r="A398" s="11" t="s">
        <v>441</v>
      </c>
      <c r="B398" s="11">
        <v>24.42</v>
      </c>
      <c r="C398" s="11">
        <v>11.31</v>
      </c>
      <c r="D398" s="11" t="s">
        <v>7842</v>
      </c>
      <c r="E398" s="11" t="s">
        <v>7842</v>
      </c>
      <c r="F398" s="11" t="s">
        <v>7842</v>
      </c>
      <c r="G398" s="11">
        <v>0</v>
      </c>
      <c r="H398" s="11" t="s">
        <v>7843</v>
      </c>
      <c r="I398" s="11" t="s">
        <v>7846</v>
      </c>
      <c r="J398" s="11" t="s">
        <v>7848</v>
      </c>
    </row>
    <row r="399" spans="1:10" ht="15.75" customHeight="1" x14ac:dyDescent="0.25">
      <c r="A399" s="11" t="s">
        <v>442</v>
      </c>
      <c r="B399" s="11">
        <v>26.695</v>
      </c>
      <c r="C399" s="11">
        <v>4.68</v>
      </c>
      <c r="D399" s="11" t="s">
        <v>7843</v>
      </c>
      <c r="E399" s="11" t="s">
        <v>7842</v>
      </c>
      <c r="F399" s="11" t="s">
        <v>7842</v>
      </c>
      <c r="G399" s="11">
        <v>2</v>
      </c>
      <c r="H399" s="11" t="s">
        <v>7843</v>
      </c>
      <c r="I399" s="11" t="s">
        <v>7845</v>
      </c>
      <c r="J399" s="11" t="s">
        <v>7850</v>
      </c>
    </row>
    <row r="400" spans="1:10" ht="15.75" customHeight="1" x14ac:dyDescent="0.25">
      <c r="A400" s="11" t="s">
        <v>443</v>
      </c>
      <c r="B400" s="11">
        <v>27.79</v>
      </c>
      <c r="C400" s="11">
        <v>6.05</v>
      </c>
      <c r="D400" s="11" t="s">
        <v>7843</v>
      </c>
      <c r="E400" s="11" t="s">
        <v>7843</v>
      </c>
      <c r="F400" s="11" t="s">
        <v>7842</v>
      </c>
      <c r="G400" s="11">
        <v>1</v>
      </c>
      <c r="H400" s="11" t="s">
        <v>7843</v>
      </c>
      <c r="I400" s="11" t="s">
        <v>7845</v>
      </c>
      <c r="J400" s="11" t="s">
        <v>7849</v>
      </c>
    </row>
    <row r="401" spans="1:10" ht="15.75" customHeight="1" x14ac:dyDescent="0.25">
      <c r="A401" s="11" t="s">
        <v>444</v>
      </c>
      <c r="B401" s="11">
        <v>32.68</v>
      </c>
      <c r="C401" s="11">
        <v>4.68</v>
      </c>
      <c r="D401" s="11" t="s">
        <v>7843</v>
      </c>
      <c r="E401" s="11" t="s">
        <v>7842</v>
      </c>
      <c r="F401" s="11" t="s">
        <v>7842</v>
      </c>
      <c r="G401" s="11">
        <v>0</v>
      </c>
      <c r="H401" s="11" t="s">
        <v>7842</v>
      </c>
      <c r="I401" s="11" t="s">
        <v>7844</v>
      </c>
      <c r="J401" s="11" t="s">
        <v>7850</v>
      </c>
    </row>
    <row r="402" spans="1:10" ht="15.75" customHeight="1" x14ac:dyDescent="0.25">
      <c r="A402" s="11" t="s">
        <v>445</v>
      </c>
      <c r="B402" s="11">
        <v>26.4</v>
      </c>
      <c r="C402" s="11">
        <v>9.5</v>
      </c>
      <c r="D402" s="11" t="s">
        <v>7843</v>
      </c>
      <c r="E402" s="11" t="s">
        <v>7842</v>
      </c>
      <c r="F402" s="11" t="s">
        <v>7842</v>
      </c>
      <c r="G402" s="11">
        <v>2</v>
      </c>
      <c r="H402" s="11" t="s">
        <v>7842</v>
      </c>
      <c r="I402" s="11" t="s">
        <v>7845</v>
      </c>
      <c r="J402" s="11" t="s">
        <v>7848</v>
      </c>
    </row>
    <row r="403" spans="1:10" ht="15.75" customHeight="1" x14ac:dyDescent="0.25">
      <c r="A403" s="11" t="s">
        <v>446</v>
      </c>
      <c r="B403" s="11">
        <v>23.655000000000001</v>
      </c>
      <c r="C403" s="11">
        <v>10.84</v>
      </c>
      <c r="D403" s="11" t="s">
        <v>7843</v>
      </c>
      <c r="E403" s="11" t="s">
        <v>7842</v>
      </c>
      <c r="F403" s="11" t="s">
        <v>7843</v>
      </c>
      <c r="G403" s="11">
        <v>1</v>
      </c>
      <c r="H403" s="11" t="s">
        <v>7843</v>
      </c>
      <c r="I403" s="11" t="s">
        <v>7846</v>
      </c>
      <c r="J403" s="11" t="s">
        <v>7848</v>
      </c>
    </row>
    <row r="404" spans="1:10" ht="15.75" customHeight="1" x14ac:dyDescent="0.25">
      <c r="A404" s="11" t="s">
        <v>447</v>
      </c>
      <c r="B404" s="11">
        <v>27.36</v>
      </c>
      <c r="C404" s="11">
        <v>5.88</v>
      </c>
      <c r="D404" s="11" t="s">
        <v>7842</v>
      </c>
      <c r="E404" s="11" t="s">
        <v>7842</v>
      </c>
      <c r="F404" s="11" t="s">
        <v>7842</v>
      </c>
      <c r="G404" s="11">
        <v>2</v>
      </c>
      <c r="H404" s="11" t="s">
        <v>7842</v>
      </c>
      <c r="I404" s="11" t="s">
        <v>7845</v>
      </c>
      <c r="J404" s="11" t="s">
        <v>7849</v>
      </c>
    </row>
    <row r="405" spans="1:10" ht="15.75" customHeight="1" x14ac:dyDescent="0.25">
      <c r="A405" s="11" t="s">
        <v>448</v>
      </c>
      <c r="B405" s="11">
        <v>27.82</v>
      </c>
      <c r="C405" s="11">
        <v>5.24</v>
      </c>
      <c r="D405" s="11" t="s">
        <v>7843</v>
      </c>
      <c r="E405" s="11" t="s">
        <v>7842</v>
      </c>
      <c r="F405" s="11" t="s">
        <v>7842</v>
      </c>
      <c r="G405" s="11">
        <v>0</v>
      </c>
      <c r="H405" s="11" t="s">
        <v>7843</v>
      </c>
      <c r="I405" s="11" t="s">
        <v>7845</v>
      </c>
      <c r="J405" s="11" t="s">
        <v>7850</v>
      </c>
    </row>
    <row r="406" spans="1:10" ht="15.75" customHeight="1" x14ac:dyDescent="0.25">
      <c r="A406" s="11" t="s">
        <v>449</v>
      </c>
      <c r="B406" s="11">
        <v>25.46</v>
      </c>
      <c r="C406" s="11">
        <v>11.75</v>
      </c>
      <c r="D406" s="11" t="s">
        <v>7842</v>
      </c>
      <c r="E406" s="11" t="s">
        <v>7842</v>
      </c>
      <c r="F406" s="11" t="s">
        <v>7842</v>
      </c>
      <c r="G406" s="11">
        <v>0</v>
      </c>
      <c r="H406" s="11" t="s">
        <v>7842</v>
      </c>
      <c r="I406" s="11" t="s">
        <v>7845</v>
      </c>
      <c r="J406" s="11" t="s">
        <v>7848</v>
      </c>
    </row>
    <row r="407" spans="1:10" ht="15.75" customHeight="1" x14ac:dyDescent="0.25">
      <c r="A407" s="11" t="s">
        <v>450</v>
      </c>
      <c r="B407" s="11">
        <v>25.1</v>
      </c>
      <c r="C407" s="11">
        <v>6.97</v>
      </c>
      <c r="D407" s="11" t="s">
        <v>7842</v>
      </c>
      <c r="E407" s="11" t="s">
        <v>7842</v>
      </c>
      <c r="F407" s="11" t="s">
        <v>7842</v>
      </c>
      <c r="G407" s="11">
        <v>0</v>
      </c>
      <c r="H407" s="11" t="s">
        <v>7843</v>
      </c>
      <c r="I407" s="11" t="s">
        <v>7845</v>
      </c>
      <c r="J407" s="11" t="s">
        <v>7848</v>
      </c>
    </row>
    <row r="408" spans="1:10" ht="15.75" customHeight="1" x14ac:dyDescent="0.25">
      <c r="A408" s="11" t="s">
        <v>451</v>
      </c>
      <c r="B408" s="11">
        <v>32.11</v>
      </c>
      <c r="C408" s="11">
        <v>4.76</v>
      </c>
      <c r="D408" s="11" t="s">
        <v>7842</v>
      </c>
      <c r="E408" s="11" t="s">
        <v>7842</v>
      </c>
      <c r="F408" s="11" t="s">
        <v>7842</v>
      </c>
      <c r="G408" s="11">
        <v>2</v>
      </c>
      <c r="H408" s="11" t="s">
        <v>7842</v>
      </c>
      <c r="I408" s="11" t="s">
        <v>7844</v>
      </c>
      <c r="J408" s="11" t="s">
        <v>7850</v>
      </c>
    </row>
    <row r="409" spans="1:10" ht="15.75" customHeight="1" x14ac:dyDescent="0.25">
      <c r="A409" s="11" t="s">
        <v>452</v>
      </c>
      <c r="B409" s="11">
        <v>29.8</v>
      </c>
      <c r="C409" s="11">
        <v>8.24</v>
      </c>
      <c r="D409" s="11" t="s">
        <v>7843</v>
      </c>
      <c r="E409" s="11" t="s">
        <v>7842</v>
      </c>
      <c r="F409" s="11" t="s">
        <v>7842</v>
      </c>
      <c r="G409" s="11">
        <v>1</v>
      </c>
      <c r="H409" s="11" t="s">
        <v>7843</v>
      </c>
      <c r="I409" s="11" t="s">
        <v>7845</v>
      </c>
      <c r="J409" s="11" t="s">
        <v>7848</v>
      </c>
    </row>
    <row r="410" spans="1:10" ht="15.75" customHeight="1" x14ac:dyDescent="0.25">
      <c r="A410" s="11" t="s">
        <v>453</v>
      </c>
      <c r="B410" s="11">
        <v>24.01</v>
      </c>
      <c r="C410" s="11">
        <v>4.76</v>
      </c>
      <c r="D410" s="11" t="s">
        <v>7842</v>
      </c>
      <c r="E410" s="11" t="s">
        <v>7842</v>
      </c>
      <c r="F410" s="11" t="s">
        <v>7842</v>
      </c>
      <c r="G410" s="11">
        <v>1</v>
      </c>
      <c r="H410" s="11" t="s">
        <v>7843</v>
      </c>
      <c r="I410" s="11" t="s">
        <v>7846</v>
      </c>
      <c r="J410" s="11" t="s">
        <v>7850</v>
      </c>
    </row>
    <row r="411" spans="1:10" ht="15.75" customHeight="1" x14ac:dyDescent="0.25">
      <c r="A411" s="11" t="s">
        <v>454</v>
      </c>
      <c r="B411" s="11">
        <v>23.21</v>
      </c>
      <c r="C411" s="11">
        <v>6.03</v>
      </c>
      <c r="D411" s="11" t="s">
        <v>7842</v>
      </c>
      <c r="E411" s="11" t="s">
        <v>7842</v>
      </c>
      <c r="F411" s="11" t="s">
        <v>7842</v>
      </c>
      <c r="G411" s="11">
        <v>1</v>
      </c>
      <c r="H411" s="11" t="s">
        <v>7842</v>
      </c>
      <c r="I411" s="11" t="s">
        <v>7846</v>
      </c>
      <c r="J411" s="11" t="s">
        <v>7849</v>
      </c>
    </row>
    <row r="412" spans="1:10" ht="15.75" customHeight="1" x14ac:dyDescent="0.25">
      <c r="A412" s="11" t="s">
        <v>455</v>
      </c>
      <c r="B412" s="11">
        <v>21.2</v>
      </c>
      <c r="C412" s="11">
        <v>4.07</v>
      </c>
      <c r="D412" s="11" t="s">
        <v>7843</v>
      </c>
      <c r="E412" s="11" t="s">
        <v>7842</v>
      </c>
      <c r="F412" s="11" t="s">
        <v>7842</v>
      </c>
      <c r="G412" s="11">
        <v>1</v>
      </c>
      <c r="H412" s="11" t="s">
        <v>7843</v>
      </c>
      <c r="I412" s="11" t="s">
        <v>7846</v>
      </c>
      <c r="J412" s="11" t="s">
        <v>7850</v>
      </c>
    </row>
    <row r="413" spans="1:10" ht="15.75" customHeight="1" x14ac:dyDescent="0.25">
      <c r="A413" s="11" t="s">
        <v>456</v>
      </c>
      <c r="B413" s="11">
        <v>28.215</v>
      </c>
      <c r="C413" s="11">
        <v>8.26</v>
      </c>
      <c r="D413" s="11" t="s">
        <v>7843</v>
      </c>
      <c r="E413" s="11" t="s">
        <v>7842</v>
      </c>
      <c r="F413" s="11" t="s">
        <v>7842</v>
      </c>
      <c r="G413" s="11">
        <v>1</v>
      </c>
      <c r="H413" s="11" t="s">
        <v>7843</v>
      </c>
      <c r="I413" s="11" t="s">
        <v>7845</v>
      </c>
      <c r="J413" s="11" t="s">
        <v>7848</v>
      </c>
    </row>
    <row r="414" spans="1:10" ht="15.75" customHeight="1" x14ac:dyDescent="0.25">
      <c r="A414" s="11" t="s">
        <v>457</v>
      </c>
      <c r="B414" s="11">
        <v>38.094999999999999</v>
      </c>
      <c r="C414" s="11">
        <v>4.76</v>
      </c>
      <c r="D414" s="11" t="s">
        <v>7842</v>
      </c>
      <c r="E414" s="11" t="s">
        <v>7842</v>
      </c>
      <c r="F414" s="11" t="s">
        <v>7842</v>
      </c>
      <c r="G414" s="11">
        <v>1</v>
      </c>
      <c r="H414" s="11" t="s">
        <v>7842</v>
      </c>
      <c r="I414" s="11" t="s">
        <v>7844</v>
      </c>
      <c r="J414" s="11" t="s">
        <v>7850</v>
      </c>
    </row>
    <row r="415" spans="1:10" ht="15.75" customHeight="1" x14ac:dyDescent="0.25">
      <c r="A415" s="11" t="s">
        <v>458</v>
      </c>
      <c r="B415" s="11">
        <v>22.61</v>
      </c>
      <c r="C415" s="11">
        <v>6.13</v>
      </c>
      <c r="D415" s="11" t="s">
        <v>7843</v>
      </c>
      <c r="E415" s="11" t="s">
        <v>7842</v>
      </c>
      <c r="F415" s="11" t="s">
        <v>7843</v>
      </c>
      <c r="G415" s="11">
        <v>1</v>
      </c>
      <c r="H415" s="11" t="s">
        <v>7843</v>
      </c>
      <c r="I415" s="11" t="s">
        <v>7846</v>
      </c>
      <c r="J415" s="11" t="s">
        <v>7849</v>
      </c>
    </row>
    <row r="416" spans="1:10" ht="15.75" customHeight="1" x14ac:dyDescent="0.25">
      <c r="A416" s="11" t="s">
        <v>459</v>
      </c>
      <c r="B416" s="11">
        <v>24.32</v>
      </c>
      <c r="C416" s="11">
        <v>10.47</v>
      </c>
      <c r="D416" s="11" t="s">
        <v>7843</v>
      </c>
      <c r="E416" s="11" t="s">
        <v>7842</v>
      </c>
      <c r="F416" s="11" t="s">
        <v>7842</v>
      </c>
      <c r="G416" s="11">
        <v>2</v>
      </c>
      <c r="H416" s="11" t="s">
        <v>7843</v>
      </c>
      <c r="I416" s="11" t="s">
        <v>7846</v>
      </c>
      <c r="J416" s="11" t="s">
        <v>7848</v>
      </c>
    </row>
    <row r="417" spans="1:10" ht="15.75" customHeight="1" x14ac:dyDescent="0.25">
      <c r="A417" s="11" t="s">
        <v>460</v>
      </c>
      <c r="B417" s="11">
        <v>20.96</v>
      </c>
      <c r="C417" s="11">
        <v>4.04</v>
      </c>
      <c r="D417" s="11" t="s">
        <v>7843</v>
      </c>
      <c r="E417" s="11" t="s">
        <v>7842</v>
      </c>
      <c r="F417" s="11" t="s">
        <v>7842</v>
      </c>
      <c r="G417" s="11">
        <v>1</v>
      </c>
      <c r="H417" s="11" t="s">
        <v>7843</v>
      </c>
      <c r="I417" s="11" t="s">
        <v>7846</v>
      </c>
      <c r="J417" s="11" t="s">
        <v>7850</v>
      </c>
    </row>
    <row r="418" spans="1:10" ht="15.75" customHeight="1" x14ac:dyDescent="0.25">
      <c r="A418" s="11" t="s">
        <v>461</v>
      </c>
      <c r="B418" s="11">
        <v>19.68</v>
      </c>
      <c r="C418" s="11">
        <v>5.74</v>
      </c>
      <c r="D418" s="11" t="s">
        <v>7842</v>
      </c>
      <c r="E418" s="11" t="s">
        <v>7842</v>
      </c>
      <c r="F418" s="11" t="s">
        <v>7842</v>
      </c>
      <c r="G418" s="11">
        <v>0</v>
      </c>
      <c r="H418" s="11" t="s">
        <v>7843</v>
      </c>
      <c r="I418" s="11" t="s">
        <v>7846</v>
      </c>
      <c r="J418" s="11" t="s">
        <v>7849</v>
      </c>
    </row>
    <row r="419" spans="1:10" ht="15.75" customHeight="1" x14ac:dyDescent="0.25">
      <c r="A419" s="11" t="s">
        <v>462</v>
      </c>
      <c r="B419" s="11">
        <v>18.100000000000001</v>
      </c>
      <c r="C419" s="11">
        <v>6.33</v>
      </c>
      <c r="D419" s="11" t="s">
        <v>7842</v>
      </c>
      <c r="E419" s="11" t="s">
        <v>7842</v>
      </c>
      <c r="F419" s="11" t="s">
        <v>7842</v>
      </c>
      <c r="G419" s="11">
        <v>1</v>
      </c>
      <c r="H419" s="11" t="s">
        <v>7843</v>
      </c>
      <c r="I419" s="11" t="s">
        <v>7847</v>
      </c>
      <c r="J419" s="11" t="s">
        <v>7849</v>
      </c>
    </row>
    <row r="420" spans="1:10" ht="15.75" customHeight="1" x14ac:dyDescent="0.25">
      <c r="A420" s="11" t="s">
        <v>463</v>
      </c>
      <c r="B420" s="11">
        <v>29.64</v>
      </c>
      <c r="C420" s="11">
        <v>4.28</v>
      </c>
      <c r="D420" s="11" t="s">
        <v>7843</v>
      </c>
      <c r="E420" s="11" t="s">
        <v>7842</v>
      </c>
      <c r="F420" s="11" t="s">
        <v>7842</v>
      </c>
      <c r="G420" s="11">
        <v>0</v>
      </c>
      <c r="H420" s="11" t="s">
        <v>7842</v>
      </c>
      <c r="I420" s="11" t="s">
        <v>7845</v>
      </c>
      <c r="J420" s="11" t="s">
        <v>7850</v>
      </c>
    </row>
    <row r="421" spans="1:10" ht="15.75" customHeight="1" x14ac:dyDescent="0.25">
      <c r="A421" s="11" t="s">
        <v>464</v>
      </c>
      <c r="B421" s="11">
        <v>25.3</v>
      </c>
      <c r="C421" s="11">
        <v>9.4700000000000006</v>
      </c>
      <c r="D421" s="11" t="s">
        <v>7843</v>
      </c>
      <c r="E421" s="11" t="s">
        <v>7842</v>
      </c>
      <c r="F421" s="11" t="s">
        <v>7842</v>
      </c>
      <c r="G421" s="11">
        <v>2</v>
      </c>
      <c r="H421" s="11" t="s">
        <v>7843</v>
      </c>
      <c r="I421" s="11" t="s">
        <v>7845</v>
      </c>
      <c r="J421" s="11" t="s">
        <v>7848</v>
      </c>
    </row>
    <row r="422" spans="1:10" ht="15.75" customHeight="1" x14ac:dyDescent="0.25">
      <c r="A422" s="11" t="s">
        <v>465</v>
      </c>
      <c r="B422" s="11">
        <v>27.6</v>
      </c>
      <c r="C422" s="11">
        <v>4.8499999999999996</v>
      </c>
      <c r="D422" s="11" t="s">
        <v>7843</v>
      </c>
      <c r="E422" s="11" t="s">
        <v>7842</v>
      </c>
      <c r="F422" s="11" t="s">
        <v>7842</v>
      </c>
      <c r="G422" s="11">
        <v>0</v>
      </c>
      <c r="H422" s="11" t="s">
        <v>7842</v>
      </c>
      <c r="I422" s="11" t="s">
        <v>7845</v>
      </c>
      <c r="J422" s="11" t="s">
        <v>7850</v>
      </c>
    </row>
    <row r="423" spans="1:10" ht="15.75" customHeight="1" x14ac:dyDescent="0.25">
      <c r="A423" s="11" t="s">
        <v>466</v>
      </c>
      <c r="B423" s="11">
        <v>27.645</v>
      </c>
      <c r="C423" s="11">
        <v>11.03</v>
      </c>
      <c r="D423" s="11" t="s">
        <v>7843</v>
      </c>
      <c r="E423" s="11" t="s">
        <v>7842</v>
      </c>
      <c r="F423" s="11" t="s">
        <v>7842</v>
      </c>
      <c r="G423" s="11">
        <v>1</v>
      </c>
      <c r="H423" s="11" t="s">
        <v>7843</v>
      </c>
      <c r="I423" s="11" t="s">
        <v>7845</v>
      </c>
      <c r="J423" s="11" t="s">
        <v>7848</v>
      </c>
    </row>
    <row r="424" spans="1:10" ht="15.75" customHeight="1" x14ac:dyDescent="0.25">
      <c r="A424" s="11" t="s">
        <v>467</v>
      </c>
      <c r="B424" s="11">
        <v>27.6</v>
      </c>
      <c r="C424" s="11">
        <v>5.22</v>
      </c>
      <c r="D424" s="11" t="s">
        <v>7842</v>
      </c>
      <c r="E424" s="11" t="s">
        <v>7842</v>
      </c>
      <c r="F424" s="11" t="s">
        <v>7842</v>
      </c>
      <c r="G424" s="11">
        <v>2</v>
      </c>
      <c r="H424" s="11" t="s">
        <v>7843</v>
      </c>
      <c r="I424" s="11" t="s">
        <v>7845</v>
      </c>
      <c r="J424" s="11" t="s">
        <v>7850</v>
      </c>
    </row>
    <row r="425" spans="1:10" ht="15.75" customHeight="1" x14ac:dyDescent="0.25">
      <c r="A425" s="11" t="s">
        <v>468</v>
      </c>
      <c r="B425" s="11">
        <v>25.08</v>
      </c>
      <c r="C425" s="11">
        <v>9.52</v>
      </c>
      <c r="D425" s="11" t="s">
        <v>7843</v>
      </c>
      <c r="E425" s="11" t="s">
        <v>7842</v>
      </c>
      <c r="F425" s="11" t="s">
        <v>7842</v>
      </c>
      <c r="G425" s="11">
        <v>2</v>
      </c>
      <c r="H425" s="11" t="s">
        <v>7842</v>
      </c>
      <c r="I425" s="11" t="s">
        <v>7845</v>
      </c>
      <c r="J425" s="11" t="s">
        <v>7848</v>
      </c>
    </row>
    <row r="426" spans="1:10" ht="15.75" customHeight="1" x14ac:dyDescent="0.25">
      <c r="A426" s="11" t="s">
        <v>469</v>
      </c>
      <c r="B426" s="11">
        <v>30.02</v>
      </c>
      <c r="C426" s="11">
        <v>11.09</v>
      </c>
      <c r="D426" s="11" t="s">
        <v>7842</v>
      </c>
      <c r="E426" s="11" t="s">
        <v>7842</v>
      </c>
      <c r="F426" s="11" t="s">
        <v>7842</v>
      </c>
      <c r="G426" s="11">
        <v>0</v>
      </c>
      <c r="H426" s="11" t="s">
        <v>7842</v>
      </c>
      <c r="I426" s="11" t="s">
        <v>7844</v>
      </c>
      <c r="J426" s="11" t="s">
        <v>7848</v>
      </c>
    </row>
    <row r="427" spans="1:10" ht="15.75" customHeight="1" x14ac:dyDescent="0.25">
      <c r="A427" s="11" t="s">
        <v>470</v>
      </c>
      <c r="B427" s="11">
        <v>27.36</v>
      </c>
      <c r="C427" s="11">
        <v>9.4499999999999993</v>
      </c>
      <c r="D427" s="11" t="s">
        <v>7843</v>
      </c>
      <c r="E427" s="11" t="s">
        <v>7842</v>
      </c>
      <c r="F427" s="11" t="s">
        <v>7842</v>
      </c>
      <c r="G427" s="11">
        <v>2</v>
      </c>
      <c r="H427" s="11" t="s">
        <v>7843</v>
      </c>
      <c r="I427" s="11" t="s">
        <v>7845</v>
      </c>
      <c r="J427" s="11" t="s">
        <v>7848</v>
      </c>
    </row>
    <row r="428" spans="1:10" ht="15.75" customHeight="1" x14ac:dyDescent="0.25">
      <c r="A428" s="11" t="s">
        <v>471</v>
      </c>
      <c r="B428" s="11">
        <v>22.2</v>
      </c>
      <c r="C428" s="11">
        <v>5.51</v>
      </c>
      <c r="D428" s="11" t="s">
        <v>7842</v>
      </c>
      <c r="E428" s="11" t="s">
        <v>7842</v>
      </c>
      <c r="F428" s="11" t="s">
        <v>7842</v>
      </c>
      <c r="G428" s="11">
        <v>0</v>
      </c>
      <c r="H428" s="11" t="s">
        <v>7843</v>
      </c>
      <c r="I428" s="11" t="s">
        <v>7846</v>
      </c>
      <c r="J428" s="11" t="s">
        <v>7850</v>
      </c>
    </row>
    <row r="429" spans="1:10" ht="15.75" customHeight="1" x14ac:dyDescent="0.25">
      <c r="A429" s="11" t="s">
        <v>472</v>
      </c>
      <c r="B429" s="11">
        <v>25.71</v>
      </c>
      <c r="C429" s="11">
        <v>4.18</v>
      </c>
      <c r="D429" s="11" t="s">
        <v>7842</v>
      </c>
      <c r="E429" s="11" t="s">
        <v>7843</v>
      </c>
      <c r="F429" s="11" t="s">
        <v>7842</v>
      </c>
      <c r="G429" s="11">
        <v>1</v>
      </c>
      <c r="H429" s="11" t="s">
        <v>7843</v>
      </c>
      <c r="I429" s="11" t="s">
        <v>7845</v>
      </c>
      <c r="J429" s="11" t="s">
        <v>7850</v>
      </c>
    </row>
    <row r="430" spans="1:10" ht="15.75" customHeight="1" x14ac:dyDescent="0.25">
      <c r="A430" s="11" t="s">
        <v>473</v>
      </c>
      <c r="B430" s="11">
        <v>41.91</v>
      </c>
      <c r="C430" s="11">
        <v>5.98</v>
      </c>
      <c r="D430" s="11" t="s">
        <v>7843</v>
      </c>
      <c r="E430" s="11" t="s">
        <v>7842</v>
      </c>
      <c r="F430" s="11" t="s">
        <v>7842</v>
      </c>
      <c r="G430" s="11">
        <v>1</v>
      </c>
      <c r="H430" s="11" t="s">
        <v>7842</v>
      </c>
      <c r="I430" s="11" t="s">
        <v>7844</v>
      </c>
      <c r="J430" s="11" t="s">
        <v>7849</v>
      </c>
    </row>
    <row r="431" spans="1:10" ht="15.75" customHeight="1" x14ac:dyDescent="0.25">
      <c r="A431" s="11" t="s">
        <v>474</v>
      </c>
      <c r="B431" s="11">
        <v>25.85</v>
      </c>
      <c r="C431" s="11">
        <v>10.16</v>
      </c>
      <c r="D431" s="11" t="s">
        <v>7842</v>
      </c>
      <c r="E431" s="11" t="s">
        <v>7842</v>
      </c>
      <c r="F431" s="11" t="s">
        <v>7842</v>
      </c>
      <c r="G431" s="11">
        <v>0</v>
      </c>
      <c r="H431" s="11" t="s">
        <v>7843</v>
      </c>
      <c r="I431" s="11" t="s">
        <v>7845</v>
      </c>
      <c r="J431" s="11" t="s">
        <v>7848</v>
      </c>
    </row>
    <row r="432" spans="1:10" ht="15.75" customHeight="1" x14ac:dyDescent="0.25">
      <c r="A432" s="11" t="s">
        <v>475</v>
      </c>
      <c r="B432" s="11">
        <v>23.844999999999999</v>
      </c>
      <c r="C432" s="11">
        <v>11.71</v>
      </c>
      <c r="D432" s="11" t="s">
        <v>7842</v>
      </c>
      <c r="E432" s="11" t="s">
        <v>7842</v>
      </c>
      <c r="F432" s="11" t="s">
        <v>7842</v>
      </c>
      <c r="G432" s="11">
        <v>2</v>
      </c>
      <c r="H432" s="11" t="s">
        <v>7843</v>
      </c>
      <c r="I432" s="11" t="s">
        <v>7846</v>
      </c>
      <c r="J432" s="11" t="s">
        <v>7848</v>
      </c>
    </row>
    <row r="433" spans="1:10" ht="15.75" customHeight="1" x14ac:dyDescent="0.25">
      <c r="A433" s="11" t="s">
        <v>476</v>
      </c>
      <c r="B433" s="11">
        <v>30.59</v>
      </c>
      <c r="C433" s="11">
        <v>5.23</v>
      </c>
      <c r="D433" s="11" t="s">
        <v>7842</v>
      </c>
      <c r="E433" s="11" t="s">
        <v>7842</v>
      </c>
      <c r="F433" s="11" t="s">
        <v>7843</v>
      </c>
      <c r="G433" s="11">
        <v>1</v>
      </c>
      <c r="H433" s="11" t="s">
        <v>7842</v>
      </c>
      <c r="I433" s="11" t="s">
        <v>7844</v>
      </c>
      <c r="J433" s="11" t="s">
        <v>7850</v>
      </c>
    </row>
    <row r="434" spans="1:10" ht="15.75" customHeight="1" x14ac:dyDescent="0.25">
      <c r="A434" s="11" t="s">
        <v>477</v>
      </c>
      <c r="B434" s="11">
        <v>24.795000000000002</v>
      </c>
      <c r="C434" s="11">
        <v>6.85</v>
      </c>
      <c r="D434" s="11" t="s">
        <v>7842</v>
      </c>
      <c r="E434" s="11" t="s">
        <v>7842</v>
      </c>
      <c r="F434" s="11" t="s">
        <v>7842</v>
      </c>
      <c r="G434" s="11">
        <v>0</v>
      </c>
      <c r="H434" s="11" t="s">
        <v>7843</v>
      </c>
      <c r="I434" s="11" t="s">
        <v>7846</v>
      </c>
      <c r="J434" s="11" t="s">
        <v>7848</v>
      </c>
    </row>
    <row r="435" spans="1:10" ht="15.75" customHeight="1" x14ac:dyDescent="0.25">
      <c r="A435" s="11" t="s">
        <v>478</v>
      </c>
      <c r="B435" s="11">
        <v>24.13</v>
      </c>
      <c r="C435" s="11">
        <v>7.05</v>
      </c>
      <c r="D435" s="11" t="s">
        <v>7843</v>
      </c>
      <c r="E435" s="11" t="s">
        <v>7842</v>
      </c>
      <c r="F435" s="11" t="s">
        <v>7842</v>
      </c>
      <c r="G435" s="11">
        <v>2</v>
      </c>
      <c r="H435" s="11" t="s">
        <v>7843</v>
      </c>
      <c r="I435" s="11" t="s">
        <v>7846</v>
      </c>
      <c r="J435" s="11" t="s">
        <v>7848</v>
      </c>
    </row>
    <row r="436" spans="1:10" ht="15.75" customHeight="1" x14ac:dyDescent="0.25">
      <c r="A436" s="11" t="s">
        <v>479</v>
      </c>
      <c r="B436" s="11">
        <v>25.84</v>
      </c>
      <c r="C436" s="11">
        <v>11.64</v>
      </c>
      <c r="D436" s="11" t="s">
        <v>7842</v>
      </c>
      <c r="E436" s="11" t="s">
        <v>7842</v>
      </c>
      <c r="F436" s="11" t="s">
        <v>7842</v>
      </c>
      <c r="G436" s="11">
        <v>2</v>
      </c>
      <c r="H436" s="11" t="s">
        <v>7843</v>
      </c>
      <c r="I436" s="11" t="s">
        <v>7845</v>
      </c>
      <c r="J436" s="11" t="s">
        <v>7848</v>
      </c>
    </row>
    <row r="437" spans="1:10" ht="15.75" customHeight="1" x14ac:dyDescent="0.25">
      <c r="A437" s="11" t="s">
        <v>480</v>
      </c>
      <c r="B437" s="11">
        <v>28</v>
      </c>
      <c r="C437" s="11">
        <v>10.52</v>
      </c>
      <c r="D437" s="11" t="s">
        <v>7842</v>
      </c>
      <c r="E437" s="11" t="s">
        <v>7842</v>
      </c>
      <c r="F437" s="11" t="s">
        <v>7842</v>
      </c>
      <c r="G437" s="11">
        <v>0</v>
      </c>
      <c r="H437" s="11" t="s">
        <v>7843</v>
      </c>
      <c r="I437" s="11" t="s">
        <v>7845</v>
      </c>
      <c r="J437" s="11" t="s">
        <v>7848</v>
      </c>
    </row>
    <row r="438" spans="1:10" ht="15.75" customHeight="1" x14ac:dyDescent="0.25">
      <c r="A438" s="11" t="s">
        <v>481</v>
      </c>
      <c r="B438" s="11">
        <v>34.1</v>
      </c>
      <c r="C438" s="11">
        <v>4.01</v>
      </c>
      <c r="D438" s="11" t="s">
        <v>7843</v>
      </c>
      <c r="E438" s="11" t="s">
        <v>7842</v>
      </c>
      <c r="F438" s="11" t="s">
        <v>7843</v>
      </c>
      <c r="G438" s="11">
        <v>1</v>
      </c>
      <c r="H438" s="11" t="s">
        <v>7842</v>
      </c>
      <c r="I438" s="11" t="s">
        <v>7844</v>
      </c>
      <c r="J438" s="11" t="s">
        <v>7850</v>
      </c>
    </row>
    <row r="439" spans="1:10" ht="15.75" customHeight="1" x14ac:dyDescent="0.25">
      <c r="A439" s="11" t="s">
        <v>482</v>
      </c>
      <c r="B439" s="11">
        <v>26.125</v>
      </c>
      <c r="C439" s="11">
        <v>8.56</v>
      </c>
      <c r="D439" s="11" t="s">
        <v>7843</v>
      </c>
      <c r="E439" s="11" t="s">
        <v>7842</v>
      </c>
      <c r="F439" s="11" t="s">
        <v>7842</v>
      </c>
      <c r="G439" s="11">
        <v>1</v>
      </c>
      <c r="H439" s="11" t="s">
        <v>7843</v>
      </c>
      <c r="I439" s="11" t="s">
        <v>7845</v>
      </c>
      <c r="J439" s="11" t="s">
        <v>7848</v>
      </c>
    </row>
    <row r="440" spans="1:10" ht="15.75" customHeight="1" x14ac:dyDescent="0.25">
      <c r="A440" s="11" t="s">
        <v>483</v>
      </c>
      <c r="B440" s="11">
        <v>25.6</v>
      </c>
      <c r="C440" s="11">
        <v>10.5</v>
      </c>
      <c r="D440" s="11" t="s">
        <v>7842</v>
      </c>
      <c r="E440" s="11" t="s">
        <v>7842</v>
      </c>
      <c r="F440" s="11" t="s">
        <v>7842</v>
      </c>
      <c r="G440" s="11">
        <v>2</v>
      </c>
      <c r="H440" s="11" t="s">
        <v>7843</v>
      </c>
      <c r="I440" s="11" t="s">
        <v>7845</v>
      </c>
      <c r="J440" s="11" t="s">
        <v>7848</v>
      </c>
    </row>
    <row r="441" spans="1:10" ht="15.75" customHeight="1" x14ac:dyDescent="0.25">
      <c r="A441" s="11" t="s">
        <v>484</v>
      </c>
      <c r="B441" s="11">
        <v>24.32</v>
      </c>
      <c r="C441" s="11">
        <v>6.39</v>
      </c>
      <c r="D441" s="11" t="s">
        <v>7842</v>
      </c>
      <c r="E441" s="11" t="s">
        <v>7842</v>
      </c>
      <c r="F441" s="11" t="s">
        <v>7842</v>
      </c>
      <c r="G441" s="11">
        <v>0</v>
      </c>
      <c r="H441" s="11" t="s">
        <v>7842</v>
      </c>
      <c r="I441" s="11" t="s">
        <v>7846</v>
      </c>
      <c r="J441" s="11" t="s">
        <v>7849</v>
      </c>
    </row>
    <row r="442" spans="1:10" ht="15.75" customHeight="1" x14ac:dyDescent="0.25">
      <c r="A442" s="11" t="s">
        <v>485</v>
      </c>
      <c r="B442" s="11">
        <v>22.88</v>
      </c>
      <c r="C442" s="11">
        <v>5.71</v>
      </c>
      <c r="D442" s="11" t="s">
        <v>7843</v>
      </c>
      <c r="E442" s="11" t="s">
        <v>7842</v>
      </c>
      <c r="F442" s="11" t="s">
        <v>7843</v>
      </c>
      <c r="G442" s="11">
        <v>1</v>
      </c>
      <c r="H442" s="11" t="s">
        <v>7843</v>
      </c>
      <c r="I442" s="11" t="s">
        <v>7846</v>
      </c>
      <c r="J442" s="11" t="s">
        <v>7849</v>
      </c>
    </row>
    <row r="443" spans="1:10" ht="15.75" customHeight="1" x14ac:dyDescent="0.25">
      <c r="A443" s="11" t="s">
        <v>486</v>
      </c>
      <c r="B443" s="11">
        <v>24.984999999999999</v>
      </c>
      <c r="C443" s="11">
        <v>4.43</v>
      </c>
      <c r="D443" s="11" t="s">
        <v>7843</v>
      </c>
      <c r="E443" s="11" t="s">
        <v>7842</v>
      </c>
      <c r="F443" s="11" t="s">
        <v>7843</v>
      </c>
      <c r="G443" s="11">
        <v>1</v>
      </c>
      <c r="H443" s="11" t="s">
        <v>7842</v>
      </c>
      <c r="I443" s="11" t="s">
        <v>7846</v>
      </c>
      <c r="J443" s="11" t="s">
        <v>7850</v>
      </c>
    </row>
    <row r="444" spans="1:10" ht="15.75" customHeight="1" x14ac:dyDescent="0.25">
      <c r="A444" s="11" t="s">
        <v>487</v>
      </c>
      <c r="B444" s="11">
        <v>33.1</v>
      </c>
      <c r="C444" s="11">
        <v>5.52</v>
      </c>
      <c r="D444" s="11" t="s">
        <v>7842</v>
      </c>
      <c r="E444" s="11" t="s">
        <v>7842</v>
      </c>
      <c r="F444" s="11" t="s">
        <v>7843</v>
      </c>
      <c r="G444" s="11">
        <v>1</v>
      </c>
      <c r="H444" s="11" t="s">
        <v>7842</v>
      </c>
      <c r="I444" s="11" t="s">
        <v>7844</v>
      </c>
      <c r="J444" s="11" t="s">
        <v>7850</v>
      </c>
    </row>
    <row r="445" spans="1:10" ht="15.75" customHeight="1" x14ac:dyDescent="0.25">
      <c r="A445" s="11" t="s">
        <v>488</v>
      </c>
      <c r="B445" s="11">
        <v>27.83</v>
      </c>
      <c r="C445" s="11">
        <v>9.1999999999999993</v>
      </c>
      <c r="D445" s="11" t="s">
        <v>7843</v>
      </c>
      <c r="E445" s="11" t="s">
        <v>7842</v>
      </c>
      <c r="F445" s="11" t="s">
        <v>7842</v>
      </c>
      <c r="G445" s="11">
        <v>1</v>
      </c>
      <c r="H445" s="11" t="s">
        <v>7843</v>
      </c>
      <c r="I445" s="11" t="s">
        <v>7845</v>
      </c>
      <c r="J445" s="11" t="s">
        <v>7848</v>
      </c>
    </row>
    <row r="446" spans="1:10" ht="15.75" customHeight="1" x14ac:dyDescent="0.25">
      <c r="A446" s="11" t="s">
        <v>489</v>
      </c>
      <c r="B446" s="11">
        <v>30.875</v>
      </c>
      <c r="C446" s="11">
        <v>10.97</v>
      </c>
      <c r="D446" s="11" t="s">
        <v>7843</v>
      </c>
      <c r="E446" s="11" t="s">
        <v>7842</v>
      </c>
      <c r="F446" s="11" t="s">
        <v>7842</v>
      </c>
      <c r="G446" s="11">
        <v>2</v>
      </c>
      <c r="H446" s="11" t="s">
        <v>7842</v>
      </c>
      <c r="I446" s="11" t="s">
        <v>7844</v>
      </c>
      <c r="J446" s="11" t="s">
        <v>7848</v>
      </c>
    </row>
    <row r="447" spans="1:10" ht="15.75" customHeight="1" x14ac:dyDescent="0.25">
      <c r="A447" s="11" t="s">
        <v>490</v>
      </c>
      <c r="B447" s="11">
        <v>27.265000000000001</v>
      </c>
      <c r="C447" s="11">
        <v>4.25</v>
      </c>
      <c r="D447" s="11" t="s">
        <v>7842</v>
      </c>
      <c r="E447" s="11" t="s">
        <v>7842</v>
      </c>
      <c r="F447" s="11" t="s">
        <v>7843</v>
      </c>
      <c r="G447" s="11">
        <v>1</v>
      </c>
      <c r="H447" s="11" t="s">
        <v>7842</v>
      </c>
      <c r="I447" s="11" t="s">
        <v>7845</v>
      </c>
      <c r="J447" s="11" t="s">
        <v>7850</v>
      </c>
    </row>
    <row r="448" spans="1:10" ht="15.75" customHeight="1" x14ac:dyDescent="0.25">
      <c r="A448" s="11" t="s">
        <v>491</v>
      </c>
      <c r="B448" s="11">
        <v>26.7</v>
      </c>
      <c r="C448" s="11">
        <v>5.23</v>
      </c>
      <c r="D448" s="11" t="s">
        <v>7842</v>
      </c>
      <c r="E448" s="11" t="s">
        <v>7842</v>
      </c>
      <c r="F448" s="11" t="s">
        <v>7843</v>
      </c>
      <c r="G448" s="11">
        <v>1</v>
      </c>
      <c r="H448" s="11" t="s">
        <v>7843</v>
      </c>
      <c r="I448" s="11" t="s">
        <v>7845</v>
      </c>
      <c r="J448" s="11" t="s">
        <v>7850</v>
      </c>
    </row>
    <row r="449" spans="1:10" ht="15.75" customHeight="1" x14ac:dyDescent="0.25">
      <c r="A449" s="11" t="s">
        <v>492</v>
      </c>
      <c r="B449" s="11">
        <v>29.925000000000001</v>
      </c>
      <c r="C449" s="11">
        <v>5.96</v>
      </c>
      <c r="D449" s="11" t="s">
        <v>7843</v>
      </c>
      <c r="E449" s="11" t="s">
        <v>7842</v>
      </c>
      <c r="F449" s="11" t="s">
        <v>7843</v>
      </c>
      <c r="G449" s="11">
        <v>1</v>
      </c>
      <c r="H449" s="11" t="s">
        <v>7843</v>
      </c>
      <c r="I449" s="11" t="s">
        <v>7845</v>
      </c>
      <c r="J449" s="11" t="s">
        <v>7849</v>
      </c>
    </row>
    <row r="450" spans="1:10" ht="15.75" customHeight="1" x14ac:dyDescent="0.25">
      <c r="A450" s="11" t="s">
        <v>493</v>
      </c>
      <c r="B450" s="11">
        <v>19.95</v>
      </c>
      <c r="C450" s="11">
        <v>4.29</v>
      </c>
      <c r="D450" s="11" t="s">
        <v>7843</v>
      </c>
      <c r="E450" s="11" t="s">
        <v>7842</v>
      </c>
      <c r="F450" s="11" t="s">
        <v>7842</v>
      </c>
      <c r="G450" s="11">
        <v>2</v>
      </c>
      <c r="H450" s="11" t="s">
        <v>7843</v>
      </c>
      <c r="I450" s="11" t="s">
        <v>7846</v>
      </c>
      <c r="J450" s="11" t="s">
        <v>7850</v>
      </c>
    </row>
    <row r="451" spans="1:10" ht="15.75" customHeight="1" x14ac:dyDescent="0.25">
      <c r="A451" s="11" t="s">
        <v>494</v>
      </c>
      <c r="B451" s="11">
        <v>24.225000000000001</v>
      </c>
      <c r="C451" s="11">
        <v>4.09</v>
      </c>
      <c r="D451" s="11" t="s">
        <v>7842</v>
      </c>
      <c r="E451" s="11" t="s">
        <v>7842</v>
      </c>
      <c r="F451" s="11" t="s">
        <v>7842</v>
      </c>
      <c r="G451" s="11">
        <v>0</v>
      </c>
      <c r="H451" s="11" t="s">
        <v>7842</v>
      </c>
      <c r="I451" s="11" t="s">
        <v>7846</v>
      </c>
      <c r="J451" s="11" t="s">
        <v>7850</v>
      </c>
    </row>
    <row r="452" spans="1:10" ht="15.75" customHeight="1" x14ac:dyDescent="0.25">
      <c r="A452" s="11" t="s">
        <v>495</v>
      </c>
      <c r="B452" s="11">
        <v>28.12</v>
      </c>
      <c r="C452" s="11">
        <v>4.88</v>
      </c>
      <c r="D452" s="11" t="s">
        <v>7842</v>
      </c>
      <c r="E452" s="11" t="s">
        <v>7842</v>
      </c>
      <c r="F452" s="11" t="s">
        <v>7842</v>
      </c>
      <c r="G452" s="11">
        <v>0</v>
      </c>
      <c r="H452" s="11" t="s">
        <v>7843</v>
      </c>
      <c r="I452" s="11" t="s">
        <v>7845</v>
      </c>
      <c r="J452" s="11" t="s">
        <v>7850</v>
      </c>
    </row>
    <row r="453" spans="1:10" ht="15.75" customHeight="1" x14ac:dyDescent="0.25">
      <c r="A453" s="11" t="s">
        <v>496</v>
      </c>
      <c r="B453" s="11">
        <v>23.21</v>
      </c>
      <c r="C453" s="11">
        <v>6.76</v>
      </c>
      <c r="D453" s="11" t="s">
        <v>7842</v>
      </c>
      <c r="E453" s="11" t="s">
        <v>7842</v>
      </c>
      <c r="F453" s="11" t="s">
        <v>7842</v>
      </c>
      <c r="G453" s="11">
        <v>0</v>
      </c>
      <c r="H453" s="11" t="s">
        <v>7843</v>
      </c>
      <c r="I453" s="11" t="s">
        <v>7846</v>
      </c>
      <c r="J453" s="11" t="s">
        <v>7848</v>
      </c>
    </row>
    <row r="454" spans="1:10" ht="15.75" customHeight="1" x14ac:dyDescent="0.25">
      <c r="A454" s="11" t="s">
        <v>497</v>
      </c>
      <c r="B454" s="11">
        <v>23.98</v>
      </c>
      <c r="C454" s="11">
        <v>10.67</v>
      </c>
      <c r="D454" s="11" t="s">
        <v>7842</v>
      </c>
      <c r="E454" s="11" t="s">
        <v>7842</v>
      </c>
      <c r="F454" s="11" t="s">
        <v>7842</v>
      </c>
      <c r="G454" s="11">
        <v>0</v>
      </c>
      <c r="H454" s="11" t="s">
        <v>7842</v>
      </c>
      <c r="I454" s="11" t="s">
        <v>7846</v>
      </c>
      <c r="J454" s="11" t="s">
        <v>7848</v>
      </c>
    </row>
    <row r="455" spans="1:10" ht="15.75" customHeight="1" x14ac:dyDescent="0.25">
      <c r="A455" s="11" t="s">
        <v>498</v>
      </c>
      <c r="B455" s="11">
        <v>30</v>
      </c>
      <c r="C455" s="11">
        <v>6.21</v>
      </c>
      <c r="D455" s="11" t="s">
        <v>7842</v>
      </c>
      <c r="E455" s="11" t="s">
        <v>7842</v>
      </c>
      <c r="F455" s="11" t="s">
        <v>7842</v>
      </c>
      <c r="G455" s="11">
        <v>0</v>
      </c>
      <c r="H455" s="11" t="s">
        <v>7843</v>
      </c>
      <c r="I455" s="11" t="s">
        <v>7844</v>
      </c>
      <c r="J455" s="11" t="s">
        <v>7849</v>
      </c>
    </row>
    <row r="456" spans="1:10" ht="15.75" customHeight="1" x14ac:dyDescent="0.25">
      <c r="A456" s="11" t="s">
        <v>499</v>
      </c>
      <c r="B456" s="11">
        <v>17.350000000000001</v>
      </c>
      <c r="C456" s="11">
        <v>5.03</v>
      </c>
      <c r="D456" s="11" t="s">
        <v>7843</v>
      </c>
      <c r="E456" s="11" t="s">
        <v>7842</v>
      </c>
      <c r="F456" s="11" t="s">
        <v>7842</v>
      </c>
      <c r="G456" s="11">
        <v>0</v>
      </c>
      <c r="H456" s="11" t="s">
        <v>7843</v>
      </c>
      <c r="I456" s="11" t="s">
        <v>7847</v>
      </c>
      <c r="J456" s="11" t="s">
        <v>7850</v>
      </c>
    </row>
    <row r="457" spans="1:10" ht="15.75" customHeight="1" x14ac:dyDescent="0.25">
      <c r="A457" s="11" t="s">
        <v>500</v>
      </c>
      <c r="B457" s="11">
        <v>22.704999999999998</v>
      </c>
      <c r="C457" s="11">
        <v>5.27</v>
      </c>
      <c r="D457" s="11" t="s">
        <v>7842</v>
      </c>
      <c r="E457" s="11" t="s">
        <v>7842</v>
      </c>
      <c r="F457" s="11" t="s">
        <v>7842</v>
      </c>
      <c r="G457" s="11">
        <v>0</v>
      </c>
      <c r="H457" s="11" t="s">
        <v>7842</v>
      </c>
      <c r="I457" s="11" t="s">
        <v>7846</v>
      </c>
      <c r="J457" s="11" t="s">
        <v>7850</v>
      </c>
    </row>
    <row r="458" spans="1:10" ht="15.75" customHeight="1" x14ac:dyDescent="0.25">
      <c r="A458" s="11" t="s">
        <v>501</v>
      </c>
      <c r="B458" s="11">
        <v>25.41</v>
      </c>
      <c r="C458" s="11">
        <v>10.53</v>
      </c>
      <c r="D458" s="11" t="s">
        <v>7843</v>
      </c>
      <c r="E458" s="11" t="s">
        <v>7842</v>
      </c>
      <c r="F458" s="11" t="s">
        <v>7842</v>
      </c>
      <c r="G458" s="11">
        <v>1</v>
      </c>
      <c r="H458" s="11" t="s">
        <v>7843</v>
      </c>
      <c r="I458" s="11" t="s">
        <v>7845</v>
      </c>
      <c r="J458" s="11" t="s">
        <v>7848</v>
      </c>
    </row>
    <row r="459" spans="1:10" ht="15.75" customHeight="1" x14ac:dyDescent="0.25">
      <c r="A459" s="11" t="s">
        <v>502</v>
      </c>
      <c r="B459" s="11">
        <v>18.23</v>
      </c>
      <c r="C459" s="11">
        <v>5.78</v>
      </c>
      <c r="D459" s="11" t="s">
        <v>7842</v>
      </c>
      <c r="E459" s="11" t="s">
        <v>7842</v>
      </c>
      <c r="F459" s="11" t="s">
        <v>7843</v>
      </c>
      <c r="G459" s="11">
        <v>1</v>
      </c>
      <c r="H459" s="11" t="s">
        <v>7843</v>
      </c>
      <c r="I459" s="11" t="s">
        <v>7847</v>
      </c>
      <c r="J459" s="11" t="s">
        <v>7849</v>
      </c>
    </row>
    <row r="460" spans="1:10" ht="15.75" customHeight="1" x14ac:dyDescent="0.25">
      <c r="A460" s="11" t="s">
        <v>503</v>
      </c>
      <c r="B460" s="11">
        <v>24.7</v>
      </c>
      <c r="C460" s="11">
        <v>4.3600000000000003</v>
      </c>
      <c r="D460" s="11" t="s">
        <v>7842</v>
      </c>
      <c r="E460" s="11" t="s">
        <v>7842</v>
      </c>
      <c r="F460" s="11" t="s">
        <v>7843</v>
      </c>
      <c r="G460" s="11">
        <v>1</v>
      </c>
      <c r="H460" s="11" t="s">
        <v>7843</v>
      </c>
      <c r="I460" s="11" t="s">
        <v>7846</v>
      </c>
      <c r="J460" s="11" t="s">
        <v>7850</v>
      </c>
    </row>
    <row r="461" spans="1:10" ht="15.75" customHeight="1" x14ac:dyDescent="0.25">
      <c r="A461" s="11" t="s">
        <v>504</v>
      </c>
      <c r="B461" s="11">
        <v>37.4</v>
      </c>
      <c r="C461" s="11">
        <v>9.7200000000000006</v>
      </c>
      <c r="D461" s="11" t="s">
        <v>7843</v>
      </c>
      <c r="E461" s="11" t="s">
        <v>7842</v>
      </c>
      <c r="F461" s="11" t="s">
        <v>7843</v>
      </c>
      <c r="G461" s="11">
        <v>1</v>
      </c>
      <c r="H461" s="11" t="s">
        <v>7842</v>
      </c>
      <c r="I461" s="11" t="s">
        <v>7844</v>
      </c>
      <c r="J461" s="11" t="s">
        <v>7848</v>
      </c>
    </row>
    <row r="462" spans="1:10" ht="15.75" customHeight="1" x14ac:dyDescent="0.25">
      <c r="A462" s="11" t="s">
        <v>505</v>
      </c>
      <c r="B462" s="11">
        <v>26.885000000000002</v>
      </c>
      <c r="C462" s="11">
        <v>5.18</v>
      </c>
      <c r="D462" s="11" t="s">
        <v>7842</v>
      </c>
      <c r="E462" s="11" t="s">
        <v>7842</v>
      </c>
      <c r="F462" s="11" t="s">
        <v>7843</v>
      </c>
      <c r="G462" s="11">
        <v>1</v>
      </c>
      <c r="H462" s="11" t="s">
        <v>7843</v>
      </c>
      <c r="I462" s="11" t="s">
        <v>7845</v>
      </c>
      <c r="J462" s="11" t="s">
        <v>7850</v>
      </c>
    </row>
    <row r="463" spans="1:10" ht="15.75" customHeight="1" x14ac:dyDescent="0.25">
      <c r="A463" s="11" t="s">
        <v>506</v>
      </c>
      <c r="B463" s="11">
        <v>25.27</v>
      </c>
      <c r="C463" s="11">
        <v>5.29</v>
      </c>
      <c r="D463" s="11" t="s">
        <v>7842</v>
      </c>
      <c r="E463" s="11" t="s">
        <v>7842</v>
      </c>
      <c r="F463" s="11" t="s">
        <v>7843</v>
      </c>
      <c r="G463" s="11">
        <v>1</v>
      </c>
      <c r="H463" s="11" t="s">
        <v>7843</v>
      </c>
      <c r="I463" s="11" t="s">
        <v>7845</v>
      </c>
      <c r="J463" s="11" t="s">
        <v>7850</v>
      </c>
    </row>
    <row r="464" spans="1:10" ht="15.75" customHeight="1" x14ac:dyDescent="0.25">
      <c r="A464" s="11" t="s">
        <v>507</v>
      </c>
      <c r="B464" s="11">
        <v>23.655000000000001</v>
      </c>
      <c r="C464" s="11">
        <v>4.8600000000000003</v>
      </c>
      <c r="D464" s="11" t="s">
        <v>7843</v>
      </c>
      <c r="E464" s="11" t="s">
        <v>7842</v>
      </c>
      <c r="F464" s="11" t="s">
        <v>7842</v>
      </c>
      <c r="G464" s="11">
        <v>0</v>
      </c>
      <c r="H464" s="11" t="s">
        <v>7843</v>
      </c>
      <c r="I464" s="11" t="s">
        <v>7846</v>
      </c>
      <c r="J464" s="11" t="s">
        <v>7850</v>
      </c>
    </row>
    <row r="465" spans="1:10" ht="15.75" customHeight="1" x14ac:dyDescent="0.25">
      <c r="A465" s="11" t="s">
        <v>508</v>
      </c>
      <c r="B465" s="11">
        <v>55.05</v>
      </c>
      <c r="C465" s="11">
        <v>7.66</v>
      </c>
      <c r="D465" s="11" t="s">
        <v>7842</v>
      </c>
      <c r="E465" s="11" t="s">
        <v>7842</v>
      </c>
      <c r="F465" s="11" t="s">
        <v>7842</v>
      </c>
      <c r="G465" s="11">
        <v>0</v>
      </c>
      <c r="H465" s="11" t="s">
        <v>7842</v>
      </c>
      <c r="I465" s="11" t="s">
        <v>7844</v>
      </c>
      <c r="J465" s="11" t="s">
        <v>7848</v>
      </c>
    </row>
    <row r="466" spans="1:10" ht="15.75" customHeight="1" x14ac:dyDescent="0.25">
      <c r="A466" s="11" t="s">
        <v>509</v>
      </c>
      <c r="B466" s="11">
        <v>24.89</v>
      </c>
      <c r="C466" s="11">
        <v>6.1</v>
      </c>
      <c r="D466" s="11" t="s">
        <v>7843</v>
      </c>
      <c r="E466" s="11" t="s">
        <v>7842</v>
      </c>
      <c r="F466" s="11" t="s">
        <v>7843</v>
      </c>
      <c r="G466" s="11">
        <v>1</v>
      </c>
      <c r="H466" s="11" t="s">
        <v>7843</v>
      </c>
      <c r="I466" s="11" t="s">
        <v>7846</v>
      </c>
      <c r="J466" s="11" t="s">
        <v>7849</v>
      </c>
    </row>
    <row r="467" spans="1:10" ht="15.75" customHeight="1" x14ac:dyDescent="0.25">
      <c r="A467" s="11" t="s">
        <v>510</v>
      </c>
      <c r="B467" s="11">
        <v>18.715</v>
      </c>
      <c r="C467" s="11">
        <v>4.4400000000000004</v>
      </c>
      <c r="D467" s="11" t="s">
        <v>7842</v>
      </c>
      <c r="E467" s="11" t="s">
        <v>7842</v>
      </c>
      <c r="F467" s="11" t="s">
        <v>7842</v>
      </c>
      <c r="G467" s="11">
        <v>0</v>
      </c>
      <c r="H467" s="11" t="s">
        <v>7842</v>
      </c>
      <c r="I467" s="11" t="s">
        <v>7846</v>
      </c>
      <c r="J467" s="11" t="s">
        <v>7850</v>
      </c>
    </row>
    <row r="468" spans="1:10" ht="15.75" customHeight="1" x14ac:dyDescent="0.25">
      <c r="A468" s="11" t="s">
        <v>511</v>
      </c>
      <c r="B468" s="11">
        <v>28.12</v>
      </c>
      <c r="C468" s="11">
        <v>6.15</v>
      </c>
      <c r="D468" s="11" t="s">
        <v>7842</v>
      </c>
      <c r="E468" s="11" t="s">
        <v>7842</v>
      </c>
      <c r="F468" s="11" t="s">
        <v>7842</v>
      </c>
      <c r="G468" s="11">
        <v>0</v>
      </c>
      <c r="H468" s="11" t="s">
        <v>7843</v>
      </c>
      <c r="I468" s="11" t="s">
        <v>7845</v>
      </c>
      <c r="J468" s="11" t="s">
        <v>7849</v>
      </c>
    </row>
    <row r="469" spans="1:10" ht="15.75" customHeight="1" x14ac:dyDescent="0.25">
      <c r="A469" s="11" t="s">
        <v>512</v>
      </c>
      <c r="B469" s="11">
        <v>26.6</v>
      </c>
      <c r="C469" s="11">
        <v>4.53</v>
      </c>
      <c r="D469" s="11" t="s">
        <v>7842</v>
      </c>
      <c r="E469" s="11" t="s">
        <v>7842</v>
      </c>
      <c r="F469" s="11" t="s">
        <v>7842</v>
      </c>
      <c r="G469" s="11">
        <v>0</v>
      </c>
      <c r="H469" s="11" t="s">
        <v>7843</v>
      </c>
      <c r="I469" s="11" t="s">
        <v>7845</v>
      </c>
      <c r="J469" s="11" t="s">
        <v>7850</v>
      </c>
    </row>
    <row r="470" spans="1:10" ht="15.75" customHeight="1" x14ac:dyDescent="0.25">
      <c r="A470" s="11" t="s">
        <v>513</v>
      </c>
      <c r="B470" s="11">
        <v>30.114999999999998</v>
      </c>
      <c r="C470" s="11">
        <v>5.48</v>
      </c>
      <c r="D470" s="11" t="s">
        <v>7842</v>
      </c>
      <c r="E470" s="11" t="s">
        <v>7843</v>
      </c>
      <c r="F470" s="11" t="s">
        <v>7842</v>
      </c>
      <c r="G470" s="11">
        <v>1</v>
      </c>
      <c r="H470" s="11" t="s">
        <v>7842</v>
      </c>
      <c r="I470" s="11" t="s">
        <v>7844</v>
      </c>
      <c r="J470" s="11" t="s">
        <v>7850</v>
      </c>
    </row>
    <row r="471" spans="1:10" ht="15.75" customHeight="1" x14ac:dyDescent="0.25">
      <c r="A471" s="11" t="s">
        <v>514</v>
      </c>
      <c r="B471" s="11">
        <v>24.605</v>
      </c>
      <c r="C471" s="11">
        <v>5.48</v>
      </c>
      <c r="D471" s="11" t="s">
        <v>7842</v>
      </c>
      <c r="E471" s="11" t="s">
        <v>7842</v>
      </c>
      <c r="F471" s="11" t="s">
        <v>7842</v>
      </c>
      <c r="G471" s="11">
        <v>0</v>
      </c>
      <c r="H471" s="11" t="s">
        <v>7843</v>
      </c>
      <c r="I471" s="11" t="s">
        <v>7846</v>
      </c>
      <c r="J471" s="11" t="s">
        <v>7850</v>
      </c>
    </row>
    <row r="472" spans="1:10" ht="15.75" customHeight="1" x14ac:dyDescent="0.25">
      <c r="A472" s="11" t="s">
        <v>515</v>
      </c>
      <c r="B472" s="11">
        <v>29.6</v>
      </c>
      <c r="C472" s="11">
        <v>8.1</v>
      </c>
      <c r="D472" s="11" t="s">
        <v>7842</v>
      </c>
      <c r="E472" s="11" t="s">
        <v>7842</v>
      </c>
      <c r="F472" s="11" t="s">
        <v>7842</v>
      </c>
      <c r="G472" s="11">
        <v>0</v>
      </c>
      <c r="H472" s="11" t="s">
        <v>7842</v>
      </c>
      <c r="I472" s="11" t="s">
        <v>7845</v>
      </c>
      <c r="J472" s="11" t="s">
        <v>7848</v>
      </c>
    </row>
    <row r="473" spans="1:10" ht="15.75" customHeight="1" x14ac:dyDescent="0.25">
      <c r="A473" s="11" t="s">
        <v>516</v>
      </c>
      <c r="B473" s="11">
        <v>24.42</v>
      </c>
      <c r="C473" s="11">
        <v>7.16</v>
      </c>
      <c r="D473" s="11" t="s">
        <v>7842</v>
      </c>
      <c r="E473" s="11" t="s">
        <v>7842</v>
      </c>
      <c r="F473" s="11" t="s">
        <v>7842</v>
      </c>
      <c r="G473" s="11">
        <v>0</v>
      </c>
      <c r="H473" s="11" t="s">
        <v>7843</v>
      </c>
      <c r="I473" s="11" t="s">
        <v>7846</v>
      </c>
      <c r="J473" s="11" t="s">
        <v>7848</v>
      </c>
    </row>
    <row r="474" spans="1:10" ht="15.75" customHeight="1" x14ac:dyDescent="0.25">
      <c r="A474" s="11" t="s">
        <v>517</v>
      </c>
      <c r="B474" s="11">
        <v>20.9</v>
      </c>
      <c r="C474" s="11">
        <v>4.55</v>
      </c>
      <c r="D474" s="11" t="s">
        <v>7843</v>
      </c>
      <c r="E474" s="11" t="s">
        <v>7842</v>
      </c>
      <c r="F474" s="11" t="s">
        <v>7843</v>
      </c>
      <c r="G474" s="11">
        <v>1</v>
      </c>
      <c r="H474" s="11" t="s">
        <v>7843</v>
      </c>
      <c r="I474" s="11" t="s">
        <v>7846</v>
      </c>
      <c r="J474" s="11" t="s">
        <v>7850</v>
      </c>
    </row>
    <row r="475" spans="1:10" ht="15.75" customHeight="1" x14ac:dyDescent="0.25">
      <c r="A475" s="11" t="s">
        <v>518</v>
      </c>
      <c r="B475" s="11">
        <v>22.895</v>
      </c>
      <c r="C475" s="11">
        <v>6.03</v>
      </c>
      <c r="D475" s="11" t="s">
        <v>7842</v>
      </c>
      <c r="E475" s="11" t="s">
        <v>7842</v>
      </c>
      <c r="F475" s="11" t="s">
        <v>7842</v>
      </c>
      <c r="G475" s="11">
        <v>0</v>
      </c>
      <c r="H475" s="11" t="s">
        <v>7843</v>
      </c>
      <c r="I475" s="11" t="s">
        <v>7846</v>
      </c>
      <c r="J475" s="11" t="s">
        <v>7849</v>
      </c>
    </row>
    <row r="476" spans="1:10" ht="15.75" customHeight="1" x14ac:dyDescent="0.25">
      <c r="A476" s="11" t="s">
        <v>519</v>
      </c>
      <c r="B476" s="11">
        <v>28.3</v>
      </c>
      <c r="C476" s="11">
        <v>5.47</v>
      </c>
      <c r="D476" s="11" t="s">
        <v>7843</v>
      </c>
      <c r="E476" s="11" t="s">
        <v>7842</v>
      </c>
      <c r="F476" s="11" t="s">
        <v>7843</v>
      </c>
      <c r="G476" s="11">
        <v>1</v>
      </c>
      <c r="H476" s="11" t="s">
        <v>7843</v>
      </c>
      <c r="I476" s="11" t="s">
        <v>7845</v>
      </c>
      <c r="J476" s="11" t="s">
        <v>7850</v>
      </c>
    </row>
    <row r="477" spans="1:10" ht="15.75" customHeight="1" x14ac:dyDescent="0.25">
      <c r="A477" s="11" t="s">
        <v>520</v>
      </c>
      <c r="B477" s="11">
        <v>54.3</v>
      </c>
      <c r="C477" s="11">
        <v>4.1500000000000004</v>
      </c>
      <c r="D477" s="11" t="s">
        <v>7843</v>
      </c>
      <c r="E477" s="11" t="s">
        <v>7842</v>
      </c>
      <c r="F477" s="11" t="s">
        <v>7842</v>
      </c>
      <c r="G477" s="11">
        <v>1</v>
      </c>
      <c r="H477" s="11" t="s">
        <v>7842</v>
      </c>
      <c r="I477" s="11" t="s">
        <v>7844</v>
      </c>
      <c r="J477" s="11" t="s">
        <v>7850</v>
      </c>
    </row>
    <row r="478" spans="1:10" ht="15.75" customHeight="1" x14ac:dyDescent="0.25">
      <c r="A478" s="11" t="s">
        <v>521</v>
      </c>
      <c r="B478" s="11">
        <v>33.344999999999999</v>
      </c>
      <c r="C478" s="11">
        <v>11.32</v>
      </c>
      <c r="D478" s="11" t="s">
        <v>7843</v>
      </c>
      <c r="E478" s="11" t="s">
        <v>7842</v>
      </c>
      <c r="F478" s="11" t="s">
        <v>7842</v>
      </c>
      <c r="G478" s="11">
        <v>1</v>
      </c>
      <c r="H478" s="11" t="s">
        <v>7842</v>
      </c>
      <c r="I478" s="11" t="s">
        <v>7844</v>
      </c>
      <c r="J478" s="11" t="s">
        <v>7848</v>
      </c>
    </row>
    <row r="479" spans="1:10" ht="15.75" customHeight="1" x14ac:dyDescent="0.25">
      <c r="A479" s="11" t="s">
        <v>522</v>
      </c>
      <c r="B479" s="11">
        <v>33</v>
      </c>
      <c r="C479" s="11">
        <v>9.51</v>
      </c>
      <c r="D479" s="11" t="s">
        <v>7843</v>
      </c>
      <c r="E479" s="11" t="s">
        <v>7842</v>
      </c>
      <c r="F479" s="11" t="s">
        <v>7842</v>
      </c>
      <c r="G479" s="11">
        <v>0</v>
      </c>
      <c r="H479" s="11" t="s">
        <v>7842</v>
      </c>
      <c r="I479" s="11" t="s">
        <v>7844</v>
      </c>
      <c r="J479" s="11" t="s">
        <v>7848</v>
      </c>
    </row>
    <row r="480" spans="1:10" ht="15.75" customHeight="1" x14ac:dyDescent="0.25">
      <c r="A480" s="11" t="s">
        <v>523</v>
      </c>
      <c r="B480" s="11">
        <v>28.024999999999999</v>
      </c>
      <c r="C480" s="11">
        <v>7.67</v>
      </c>
      <c r="D480" s="11" t="s">
        <v>7843</v>
      </c>
      <c r="E480" s="11" t="s">
        <v>7842</v>
      </c>
      <c r="F480" s="11" t="s">
        <v>7842</v>
      </c>
      <c r="G480" s="11">
        <v>1</v>
      </c>
      <c r="H480" s="11" t="s">
        <v>7843</v>
      </c>
      <c r="I480" s="11" t="s">
        <v>7845</v>
      </c>
      <c r="J480" s="11" t="s">
        <v>7848</v>
      </c>
    </row>
    <row r="481" spans="1:10" ht="15.75" customHeight="1" x14ac:dyDescent="0.25">
      <c r="A481" s="11" t="s">
        <v>524</v>
      </c>
      <c r="B481" s="11">
        <v>28.69</v>
      </c>
      <c r="C481" s="11">
        <v>6.23</v>
      </c>
      <c r="D481" s="11" t="s">
        <v>7842</v>
      </c>
      <c r="E481" s="11" t="s">
        <v>7842</v>
      </c>
      <c r="F481" s="11" t="s">
        <v>7842</v>
      </c>
      <c r="G481" s="11">
        <v>1</v>
      </c>
      <c r="H481" s="11" t="s">
        <v>7843</v>
      </c>
      <c r="I481" s="11" t="s">
        <v>7845</v>
      </c>
      <c r="J481" s="11" t="s">
        <v>7849</v>
      </c>
    </row>
    <row r="482" spans="1:10" ht="15.75" customHeight="1" x14ac:dyDescent="0.25">
      <c r="A482" s="11" t="s">
        <v>525</v>
      </c>
      <c r="B482" s="11">
        <v>40.28</v>
      </c>
      <c r="C482" s="11">
        <v>8.9</v>
      </c>
      <c r="D482" s="11" t="s">
        <v>7842</v>
      </c>
      <c r="E482" s="11" t="s">
        <v>7842</v>
      </c>
      <c r="F482" s="11" t="s">
        <v>7842</v>
      </c>
      <c r="G482" s="11">
        <v>0</v>
      </c>
      <c r="H482" s="11" t="s">
        <v>7842</v>
      </c>
      <c r="I482" s="11" t="s">
        <v>7844</v>
      </c>
      <c r="J482" s="11" t="s">
        <v>7848</v>
      </c>
    </row>
    <row r="483" spans="1:10" ht="15.75" customHeight="1" x14ac:dyDescent="0.25">
      <c r="A483" s="11" t="s">
        <v>526</v>
      </c>
      <c r="B483" s="11">
        <v>37.299999999999997</v>
      </c>
      <c r="C483" s="11">
        <v>7.79</v>
      </c>
      <c r="D483" s="11" t="s">
        <v>7843</v>
      </c>
      <c r="E483" s="11" t="s">
        <v>7842</v>
      </c>
      <c r="F483" s="11" t="s">
        <v>7842</v>
      </c>
      <c r="G483" s="11">
        <v>0</v>
      </c>
      <c r="H483" s="11" t="s">
        <v>7842</v>
      </c>
      <c r="I483" s="11" t="s">
        <v>7844</v>
      </c>
      <c r="J483" s="11" t="s">
        <v>7848</v>
      </c>
    </row>
    <row r="484" spans="1:10" ht="15.75" customHeight="1" x14ac:dyDescent="0.25">
      <c r="A484" s="11" t="s">
        <v>527</v>
      </c>
      <c r="B484" s="11">
        <v>54.47</v>
      </c>
      <c r="C484" s="11">
        <v>4.49</v>
      </c>
      <c r="D484" s="11" t="s">
        <v>7843</v>
      </c>
      <c r="E484" s="11" t="s">
        <v>7842</v>
      </c>
      <c r="F484" s="11" t="s">
        <v>7842</v>
      </c>
      <c r="G484" s="11">
        <v>2</v>
      </c>
      <c r="H484" s="11" t="s">
        <v>7842</v>
      </c>
      <c r="I484" s="11" t="s">
        <v>7844</v>
      </c>
      <c r="J484" s="11" t="s">
        <v>7850</v>
      </c>
    </row>
    <row r="485" spans="1:10" ht="15.75" customHeight="1" x14ac:dyDescent="0.25">
      <c r="A485" s="11" t="s">
        <v>528</v>
      </c>
      <c r="B485" s="11">
        <v>38.06</v>
      </c>
      <c r="C485" s="11">
        <v>5.24</v>
      </c>
      <c r="D485" s="11" t="s">
        <v>7843</v>
      </c>
      <c r="E485" s="11" t="s">
        <v>7842</v>
      </c>
      <c r="F485" s="11" t="s">
        <v>7843</v>
      </c>
      <c r="G485" s="11">
        <v>1</v>
      </c>
      <c r="H485" s="11" t="s">
        <v>7842</v>
      </c>
      <c r="I485" s="11" t="s">
        <v>7844</v>
      </c>
      <c r="J485" s="11" t="s">
        <v>7850</v>
      </c>
    </row>
    <row r="486" spans="1:10" ht="15.75" customHeight="1" x14ac:dyDescent="0.25">
      <c r="A486" s="11" t="s">
        <v>529</v>
      </c>
      <c r="B486" s="11">
        <v>51.47</v>
      </c>
      <c r="C486" s="11">
        <v>9.6</v>
      </c>
      <c r="D486" s="11" t="s">
        <v>7842</v>
      </c>
      <c r="E486" s="11" t="s">
        <v>7842</v>
      </c>
      <c r="F486" s="11" t="s">
        <v>7842</v>
      </c>
      <c r="G486" s="11">
        <v>0</v>
      </c>
      <c r="H486" s="11" t="s">
        <v>7842</v>
      </c>
      <c r="I486" s="11" t="s">
        <v>7844</v>
      </c>
      <c r="J486" s="11" t="s">
        <v>7848</v>
      </c>
    </row>
    <row r="487" spans="1:10" ht="15.75" customHeight="1" x14ac:dyDescent="0.25">
      <c r="A487" s="11" t="s">
        <v>530</v>
      </c>
      <c r="B487" s="11">
        <v>29.8</v>
      </c>
      <c r="C487" s="11">
        <v>5.78</v>
      </c>
      <c r="D487" s="11" t="s">
        <v>7843</v>
      </c>
      <c r="E487" s="11" t="s">
        <v>7842</v>
      </c>
      <c r="F487" s="11" t="s">
        <v>7842</v>
      </c>
      <c r="G487" s="11">
        <v>0</v>
      </c>
      <c r="H487" s="11" t="s">
        <v>7842</v>
      </c>
      <c r="I487" s="11" t="s">
        <v>7845</v>
      </c>
      <c r="J487" s="11" t="s">
        <v>7849</v>
      </c>
    </row>
    <row r="488" spans="1:10" ht="15.75" customHeight="1" x14ac:dyDescent="0.25">
      <c r="A488" s="11" t="s">
        <v>531</v>
      </c>
      <c r="B488" s="11">
        <v>49.77</v>
      </c>
      <c r="C488" s="11">
        <v>7.02</v>
      </c>
      <c r="D488" s="11" t="s">
        <v>7842</v>
      </c>
      <c r="E488" s="11" t="s">
        <v>7842</v>
      </c>
      <c r="F488" s="11" t="s">
        <v>7842</v>
      </c>
      <c r="G488" s="11">
        <v>0</v>
      </c>
      <c r="H488" s="11" t="s">
        <v>7842</v>
      </c>
      <c r="I488" s="11" t="s">
        <v>7844</v>
      </c>
      <c r="J488" s="11" t="s">
        <v>7848</v>
      </c>
    </row>
    <row r="489" spans="1:10" ht="15.75" customHeight="1" x14ac:dyDescent="0.25">
      <c r="A489" s="11" t="s">
        <v>532</v>
      </c>
      <c r="B489" s="11">
        <v>25.555</v>
      </c>
      <c r="C489" s="11">
        <v>4.09</v>
      </c>
      <c r="D489" s="11" t="s">
        <v>7843</v>
      </c>
      <c r="E489" s="11" t="s">
        <v>7842</v>
      </c>
      <c r="F489" s="11" t="s">
        <v>7842</v>
      </c>
      <c r="G489" s="11">
        <v>0</v>
      </c>
      <c r="H489" s="11" t="s">
        <v>7843</v>
      </c>
      <c r="I489" s="11" t="s">
        <v>7845</v>
      </c>
      <c r="J489" s="11" t="s">
        <v>7850</v>
      </c>
    </row>
    <row r="490" spans="1:10" ht="15.75" customHeight="1" x14ac:dyDescent="0.25">
      <c r="A490" s="11" t="s">
        <v>533</v>
      </c>
      <c r="B490" s="11">
        <v>29.64</v>
      </c>
      <c r="C490" s="11">
        <v>4.93</v>
      </c>
      <c r="D490" s="11" t="s">
        <v>7842</v>
      </c>
      <c r="E490" s="11" t="s">
        <v>7842</v>
      </c>
      <c r="F490" s="11" t="s">
        <v>7843</v>
      </c>
      <c r="G490" s="11">
        <v>1</v>
      </c>
      <c r="H490" s="11" t="s">
        <v>7842</v>
      </c>
      <c r="I490" s="11" t="s">
        <v>7845</v>
      </c>
      <c r="J490" s="11" t="s">
        <v>7850</v>
      </c>
    </row>
    <row r="491" spans="1:10" ht="15.75" customHeight="1" x14ac:dyDescent="0.25">
      <c r="A491" s="11" t="s">
        <v>534</v>
      </c>
      <c r="B491" s="11">
        <v>53.93</v>
      </c>
      <c r="C491" s="11">
        <v>5.34</v>
      </c>
      <c r="D491" s="11" t="s">
        <v>7843</v>
      </c>
      <c r="E491" s="11" t="s">
        <v>7842</v>
      </c>
      <c r="F491" s="11" t="s">
        <v>7842</v>
      </c>
      <c r="G491" s="11">
        <v>2</v>
      </c>
      <c r="H491" s="11" t="s">
        <v>7842</v>
      </c>
      <c r="I491" s="11" t="s">
        <v>7844</v>
      </c>
      <c r="J491" s="11" t="s">
        <v>7850</v>
      </c>
    </row>
    <row r="492" spans="1:10" ht="15.75" customHeight="1" x14ac:dyDescent="0.25">
      <c r="A492" s="11" t="s">
        <v>535</v>
      </c>
      <c r="B492" s="11">
        <v>28.024999999999999</v>
      </c>
      <c r="C492" s="11">
        <v>5.65</v>
      </c>
      <c r="D492" s="11" t="s">
        <v>7842</v>
      </c>
      <c r="E492" s="11" t="s">
        <v>7842</v>
      </c>
      <c r="F492" s="11" t="s">
        <v>7842</v>
      </c>
      <c r="G492" s="11">
        <v>1</v>
      </c>
      <c r="H492" s="11" t="s">
        <v>7843</v>
      </c>
      <c r="I492" s="11" t="s">
        <v>7845</v>
      </c>
      <c r="J492" s="11" t="s">
        <v>7850</v>
      </c>
    </row>
    <row r="493" spans="1:10" ht="15.75" customHeight="1" x14ac:dyDescent="0.25">
      <c r="A493" s="11" t="s">
        <v>536</v>
      </c>
      <c r="B493" s="11">
        <v>27.5</v>
      </c>
      <c r="C493" s="11">
        <v>4.49</v>
      </c>
      <c r="D493" s="11" t="s">
        <v>7842</v>
      </c>
      <c r="E493" s="11" t="s">
        <v>7842</v>
      </c>
      <c r="F493" s="11" t="s">
        <v>7842</v>
      </c>
      <c r="G493" s="11">
        <v>0</v>
      </c>
      <c r="H493" s="11" t="s">
        <v>7842</v>
      </c>
      <c r="I493" s="11" t="s">
        <v>7845</v>
      </c>
      <c r="J493" s="11" t="s">
        <v>7850</v>
      </c>
    </row>
    <row r="494" spans="1:10" ht="15.75" customHeight="1" x14ac:dyDescent="0.25">
      <c r="A494" s="11" t="s">
        <v>537</v>
      </c>
      <c r="B494" s="11">
        <v>21.8</v>
      </c>
      <c r="C494" s="11">
        <v>10.55</v>
      </c>
      <c r="D494" s="11" t="s">
        <v>7842</v>
      </c>
      <c r="E494" s="11" t="s">
        <v>7842</v>
      </c>
      <c r="F494" s="11" t="s">
        <v>7842</v>
      </c>
      <c r="G494" s="11">
        <v>0</v>
      </c>
      <c r="H494" s="11" t="s">
        <v>7843</v>
      </c>
      <c r="I494" s="11" t="s">
        <v>7846</v>
      </c>
      <c r="J494" s="11" t="s">
        <v>7848</v>
      </c>
    </row>
    <row r="495" spans="1:10" ht="15.75" customHeight="1" x14ac:dyDescent="0.25">
      <c r="A495" s="11" t="s">
        <v>538</v>
      </c>
      <c r="B495" s="11">
        <v>26.41</v>
      </c>
      <c r="C495" s="11">
        <v>4.92</v>
      </c>
      <c r="D495" s="11" t="s">
        <v>7843</v>
      </c>
      <c r="E495" s="11" t="s">
        <v>7842</v>
      </c>
      <c r="F495" s="11" t="s">
        <v>7843</v>
      </c>
      <c r="G495" s="11">
        <v>1</v>
      </c>
      <c r="H495" s="11" t="s">
        <v>7843</v>
      </c>
      <c r="I495" s="11" t="s">
        <v>7845</v>
      </c>
      <c r="J495" s="11" t="s">
        <v>7850</v>
      </c>
    </row>
    <row r="496" spans="1:10" ht="15.75" customHeight="1" x14ac:dyDescent="0.25">
      <c r="A496" s="11" t="s">
        <v>539</v>
      </c>
      <c r="B496" s="11">
        <v>27.835000000000001</v>
      </c>
      <c r="C496" s="11">
        <v>5.9</v>
      </c>
      <c r="D496" s="11" t="s">
        <v>7843</v>
      </c>
      <c r="E496" s="11" t="s">
        <v>7842</v>
      </c>
      <c r="F496" s="11" t="s">
        <v>7842</v>
      </c>
      <c r="G496" s="11">
        <v>1</v>
      </c>
      <c r="H496" s="11" t="s">
        <v>7843</v>
      </c>
      <c r="I496" s="11" t="s">
        <v>7845</v>
      </c>
      <c r="J496" s="11" t="s">
        <v>7849</v>
      </c>
    </row>
    <row r="497" spans="1:10" ht="15.75" customHeight="1" x14ac:dyDescent="0.25">
      <c r="A497" s="11" t="s">
        <v>540</v>
      </c>
      <c r="B497" s="11">
        <v>51.74</v>
      </c>
      <c r="C497" s="11">
        <v>4.9800000000000004</v>
      </c>
      <c r="D497" s="11" t="s">
        <v>7843</v>
      </c>
      <c r="E497" s="11" t="s">
        <v>7842</v>
      </c>
      <c r="F497" s="11" t="s">
        <v>7842</v>
      </c>
      <c r="G497" s="11">
        <v>2</v>
      </c>
      <c r="H497" s="11" t="s">
        <v>7842</v>
      </c>
      <c r="I497" s="11" t="s">
        <v>7844</v>
      </c>
      <c r="J497" s="11" t="s">
        <v>7850</v>
      </c>
    </row>
    <row r="498" spans="1:10" ht="15.75" customHeight="1" x14ac:dyDescent="0.25">
      <c r="A498" s="11" t="s">
        <v>541</v>
      </c>
      <c r="B498" s="11">
        <v>23.37</v>
      </c>
      <c r="C498" s="11">
        <v>5.8</v>
      </c>
      <c r="D498" s="11" t="s">
        <v>7842</v>
      </c>
      <c r="E498" s="11" t="s">
        <v>7842</v>
      </c>
      <c r="F498" s="11" t="s">
        <v>7842</v>
      </c>
      <c r="G498" s="11">
        <v>0</v>
      </c>
      <c r="H498" s="11" t="s">
        <v>7843</v>
      </c>
      <c r="I498" s="11" t="s">
        <v>7846</v>
      </c>
      <c r="J498" s="11" t="s">
        <v>7849</v>
      </c>
    </row>
    <row r="499" spans="1:10" ht="15.75" customHeight="1" x14ac:dyDescent="0.25">
      <c r="A499" s="11" t="s">
        <v>542</v>
      </c>
      <c r="B499" s="11">
        <v>29.7</v>
      </c>
      <c r="C499" s="11">
        <v>6.21</v>
      </c>
      <c r="D499" s="11" t="s">
        <v>7843</v>
      </c>
      <c r="E499" s="11" t="s">
        <v>7842</v>
      </c>
      <c r="F499" s="11" t="s">
        <v>7843</v>
      </c>
      <c r="G499" s="11">
        <v>1</v>
      </c>
      <c r="H499" s="11" t="s">
        <v>7843</v>
      </c>
      <c r="I499" s="11" t="s">
        <v>7845</v>
      </c>
      <c r="J499" s="11" t="s">
        <v>7849</v>
      </c>
    </row>
    <row r="500" spans="1:10" ht="15.75" customHeight="1" x14ac:dyDescent="0.25">
      <c r="A500" s="11" t="s">
        <v>543</v>
      </c>
      <c r="B500" s="11">
        <v>20.045000000000002</v>
      </c>
      <c r="C500" s="11">
        <v>6.17</v>
      </c>
      <c r="D500" s="11" t="s">
        <v>7842</v>
      </c>
      <c r="E500" s="11" t="s">
        <v>7842</v>
      </c>
      <c r="F500" s="11" t="s">
        <v>7843</v>
      </c>
      <c r="G500" s="11">
        <v>1</v>
      </c>
      <c r="H500" s="11" t="s">
        <v>7843</v>
      </c>
      <c r="I500" s="11" t="s">
        <v>7846</v>
      </c>
      <c r="J500" s="11" t="s">
        <v>7849</v>
      </c>
    </row>
    <row r="501" spans="1:10" ht="15.75" customHeight="1" x14ac:dyDescent="0.25">
      <c r="A501" s="11" t="s">
        <v>544</v>
      </c>
      <c r="B501" s="11">
        <v>27.83</v>
      </c>
      <c r="C501" s="11">
        <v>5.36</v>
      </c>
      <c r="D501" s="11" t="s">
        <v>7842</v>
      </c>
      <c r="E501" s="11" t="s">
        <v>7842</v>
      </c>
      <c r="F501" s="11" t="s">
        <v>7842</v>
      </c>
      <c r="G501" s="11">
        <v>2</v>
      </c>
      <c r="H501" s="11" t="s">
        <v>7842</v>
      </c>
      <c r="I501" s="11" t="s">
        <v>7845</v>
      </c>
      <c r="J501" s="11" t="s">
        <v>7850</v>
      </c>
    </row>
    <row r="502" spans="1:10" ht="15.75" customHeight="1" x14ac:dyDescent="0.25">
      <c r="A502" s="11" t="s">
        <v>545</v>
      </c>
      <c r="B502" s="11">
        <v>28.93</v>
      </c>
      <c r="C502" s="11">
        <v>5.2</v>
      </c>
      <c r="D502" s="11" t="s">
        <v>7842</v>
      </c>
      <c r="E502" s="11" t="s">
        <v>7842</v>
      </c>
      <c r="F502" s="11" t="s">
        <v>7842</v>
      </c>
      <c r="G502" s="11">
        <v>0</v>
      </c>
      <c r="H502" s="11" t="s">
        <v>7843</v>
      </c>
      <c r="I502" s="11" t="s">
        <v>7845</v>
      </c>
      <c r="J502" s="11" t="s">
        <v>7850</v>
      </c>
    </row>
    <row r="503" spans="1:10" ht="15.75" customHeight="1" x14ac:dyDescent="0.25">
      <c r="A503" s="11" t="s">
        <v>546</v>
      </c>
      <c r="B503" s="11">
        <v>33.82</v>
      </c>
      <c r="C503" s="11">
        <v>5.42</v>
      </c>
      <c r="D503" s="11" t="s">
        <v>7842</v>
      </c>
      <c r="E503" s="11" t="s">
        <v>7842</v>
      </c>
      <c r="F503" s="11" t="s">
        <v>7842</v>
      </c>
      <c r="G503" s="11">
        <v>0</v>
      </c>
      <c r="H503" s="11" t="s">
        <v>7842</v>
      </c>
      <c r="I503" s="11" t="s">
        <v>7844</v>
      </c>
      <c r="J503" s="11" t="s">
        <v>7850</v>
      </c>
    </row>
    <row r="504" spans="1:10" ht="15.75" customHeight="1" x14ac:dyDescent="0.25">
      <c r="A504" s="11" t="s">
        <v>547</v>
      </c>
      <c r="B504" s="11">
        <v>20.234999999999999</v>
      </c>
      <c r="C504" s="11">
        <v>6.84</v>
      </c>
      <c r="D504" s="11" t="s">
        <v>7842</v>
      </c>
      <c r="E504" s="11" t="s">
        <v>7842</v>
      </c>
      <c r="F504" s="11" t="s">
        <v>7842</v>
      </c>
      <c r="G504" s="11">
        <v>0</v>
      </c>
      <c r="H504" s="11" t="s">
        <v>7843</v>
      </c>
      <c r="I504" s="11" t="s">
        <v>7846</v>
      </c>
      <c r="J504" s="11" t="s">
        <v>7848</v>
      </c>
    </row>
    <row r="505" spans="1:10" ht="15.75" customHeight="1" x14ac:dyDescent="0.25">
      <c r="A505" s="11" t="s">
        <v>548</v>
      </c>
      <c r="B505" s="11">
        <v>49.2</v>
      </c>
      <c r="C505" s="11">
        <v>10.9</v>
      </c>
      <c r="D505" s="11" t="s">
        <v>7843</v>
      </c>
      <c r="E505" s="11" t="s">
        <v>7842</v>
      </c>
      <c r="F505" s="11" t="s">
        <v>7843</v>
      </c>
      <c r="G505" s="11">
        <v>1</v>
      </c>
      <c r="H505" s="11" t="s">
        <v>7842</v>
      </c>
      <c r="I505" s="11" t="s">
        <v>7844</v>
      </c>
      <c r="J505" s="11" t="s">
        <v>7848</v>
      </c>
    </row>
    <row r="506" spans="1:10" ht="15.75" customHeight="1" x14ac:dyDescent="0.25">
      <c r="A506" s="11" t="s">
        <v>549</v>
      </c>
      <c r="B506" s="11">
        <v>26.4</v>
      </c>
      <c r="C506" s="11">
        <v>4.87</v>
      </c>
      <c r="D506" s="11" t="s">
        <v>7843</v>
      </c>
      <c r="E506" s="11" t="s">
        <v>7842</v>
      </c>
      <c r="F506" s="11" t="s">
        <v>7842</v>
      </c>
      <c r="G506" s="11">
        <v>0</v>
      </c>
      <c r="H506" s="11" t="s">
        <v>7843</v>
      </c>
      <c r="I506" s="11" t="s">
        <v>7845</v>
      </c>
      <c r="J506" s="11" t="s">
        <v>7850</v>
      </c>
    </row>
    <row r="507" spans="1:10" ht="15.75" customHeight="1" x14ac:dyDescent="0.25">
      <c r="A507" s="11" t="s">
        <v>550</v>
      </c>
      <c r="B507" s="11">
        <v>28.38</v>
      </c>
      <c r="C507" s="11">
        <v>6.07</v>
      </c>
      <c r="D507" s="11" t="s">
        <v>7842</v>
      </c>
      <c r="E507" s="11" t="s">
        <v>7842</v>
      </c>
      <c r="F507" s="11" t="s">
        <v>7842</v>
      </c>
      <c r="G507" s="11">
        <v>1</v>
      </c>
      <c r="H507" s="11" t="s">
        <v>7843</v>
      </c>
      <c r="I507" s="11" t="s">
        <v>7845</v>
      </c>
      <c r="J507" s="11" t="s">
        <v>7849</v>
      </c>
    </row>
    <row r="508" spans="1:10" ht="15.75" customHeight="1" x14ac:dyDescent="0.25">
      <c r="A508" s="11" t="s">
        <v>551</v>
      </c>
      <c r="B508" s="11">
        <v>24.64</v>
      </c>
      <c r="C508" s="11">
        <v>4.33</v>
      </c>
      <c r="D508" s="11" t="s">
        <v>7842</v>
      </c>
      <c r="E508" s="11" t="s">
        <v>7842</v>
      </c>
      <c r="F508" s="11" t="s">
        <v>7842</v>
      </c>
      <c r="G508" s="11">
        <v>0</v>
      </c>
      <c r="H508" s="11" t="s">
        <v>7843</v>
      </c>
      <c r="I508" s="11" t="s">
        <v>7846</v>
      </c>
      <c r="J508" s="11" t="s">
        <v>7850</v>
      </c>
    </row>
    <row r="509" spans="1:10" ht="15.75" customHeight="1" x14ac:dyDescent="0.25">
      <c r="A509" s="11" t="s">
        <v>552</v>
      </c>
      <c r="B509" s="11">
        <v>39.71</v>
      </c>
      <c r="C509" s="11">
        <v>5.83</v>
      </c>
      <c r="D509" s="11" t="s">
        <v>7842</v>
      </c>
      <c r="E509" s="11" t="s">
        <v>7842</v>
      </c>
      <c r="F509" s="11" t="s">
        <v>7842</v>
      </c>
      <c r="G509" s="11">
        <v>1</v>
      </c>
      <c r="H509" s="11" t="s">
        <v>7842</v>
      </c>
      <c r="I509" s="11" t="s">
        <v>7844</v>
      </c>
      <c r="J509" s="11" t="s">
        <v>7849</v>
      </c>
    </row>
    <row r="510" spans="1:10" ht="15.75" customHeight="1" x14ac:dyDescent="0.25">
      <c r="A510" s="11" t="s">
        <v>553</v>
      </c>
      <c r="B510" s="11">
        <v>22.22</v>
      </c>
      <c r="C510" s="11">
        <v>5.5</v>
      </c>
      <c r="D510" s="11" t="s">
        <v>7842</v>
      </c>
      <c r="E510" s="11" t="s">
        <v>7842</v>
      </c>
      <c r="F510" s="11" t="s">
        <v>7842</v>
      </c>
      <c r="G510" s="11">
        <v>0</v>
      </c>
      <c r="H510" s="11" t="s">
        <v>7843</v>
      </c>
      <c r="I510" s="11" t="s">
        <v>7846</v>
      </c>
      <c r="J510" s="11" t="s">
        <v>7850</v>
      </c>
    </row>
    <row r="511" spans="1:10" ht="15.75" customHeight="1" x14ac:dyDescent="0.25">
      <c r="A511" s="11" t="s">
        <v>554</v>
      </c>
      <c r="B511" s="11">
        <v>33.344999999999999</v>
      </c>
      <c r="C511" s="11">
        <v>4.79</v>
      </c>
      <c r="D511" s="11" t="s">
        <v>7842</v>
      </c>
      <c r="E511" s="11" t="s">
        <v>7842</v>
      </c>
      <c r="F511" s="11" t="s">
        <v>7843</v>
      </c>
      <c r="G511" s="11">
        <v>1</v>
      </c>
      <c r="H511" s="11" t="s">
        <v>7842</v>
      </c>
      <c r="I511" s="11" t="s">
        <v>7844</v>
      </c>
      <c r="J511" s="11" t="s">
        <v>7850</v>
      </c>
    </row>
    <row r="512" spans="1:10" ht="15.75" customHeight="1" x14ac:dyDescent="0.25">
      <c r="A512" s="11" t="s">
        <v>555</v>
      </c>
      <c r="B512" s="11">
        <v>24.42</v>
      </c>
      <c r="C512" s="11">
        <v>5.81</v>
      </c>
      <c r="D512" s="11" t="s">
        <v>7842</v>
      </c>
      <c r="E512" s="11" t="s">
        <v>7842</v>
      </c>
      <c r="F512" s="11" t="s">
        <v>7842</v>
      </c>
      <c r="G512" s="11">
        <v>1</v>
      </c>
      <c r="H512" s="11" t="s">
        <v>7843</v>
      </c>
      <c r="I512" s="11" t="s">
        <v>7846</v>
      </c>
      <c r="J512" s="11" t="s">
        <v>7849</v>
      </c>
    </row>
    <row r="513" spans="1:10" ht="15.75" customHeight="1" x14ac:dyDescent="0.25">
      <c r="A513" s="11" t="s">
        <v>556</v>
      </c>
      <c r="B513" s="11">
        <v>29.81</v>
      </c>
      <c r="C513" s="11">
        <v>5.58</v>
      </c>
      <c r="D513" s="11" t="s">
        <v>7842</v>
      </c>
      <c r="E513" s="11" t="s">
        <v>7842</v>
      </c>
      <c r="F513" s="11" t="s">
        <v>7842</v>
      </c>
      <c r="G513" s="11">
        <v>0</v>
      </c>
      <c r="H513" s="11" t="s">
        <v>7843</v>
      </c>
      <c r="I513" s="11" t="s">
        <v>7845</v>
      </c>
      <c r="J513" s="11" t="s">
        <v>7850</v>
      </c>
    </row>
    <row r="514" spans="1:10" ht="15.75" customHeight="1" x14ac:dyDescent="0.25">
      <c r="A514" s="11" t="s">
        <v>557</v>
      </c>
      <c r="B514" s="11">
        <v>51.18</v>
      </c>
      <c r="C514" s="11">
        <v>4.4000000000000004</v>
      </c>
      <c r="D514" s="11" t="s">
        <v>7843</v>
      </c>
      <c r="E514" s="11" t="s">
        <v>7842</v>
      </c>
      <c r="F514" s="11" t="s">
        <v>7842</v>
      </c>
      <c r="G514" s="11">
        <v>2</v>
      </c>
      <c r="H514" s="11" t="s">
        <v>7842</v>
      </c>
      <c r="I514" s="11" t="s">
        <v>7844</v>
      </c>
      <c r="J514" s="11" t="s">
        <v>7850</v>
      </c>
    </row>
    <row r="515" spans="1:10" ht="15.75" customHeight="1" x14ac:dyDescent="0.25">
      <c r="A515" s="11" t="s">
        <v>558</v>
      </c>
      <c r="B515" s="11">
        <v>51.37</v>
      </c>
      <c r="C515" s="11">
        <v>8.18</v>
      </c>
      <c r="D515" s="11" t="s">
        <v>7843</v>
      </c>
      <c r="E515" s="11" t="s">
        <v>7842</v>
      </c>
      <c r="F515" s="11" t="s">
        <v>7842</v>
      </c>
      <c r="G515" s="11">
        <v>0</v>
      </c>
      <c r="H515" s="11" t="s">
        <v>7842</v>
      </c>
      <c r="I515" s="11" t="s">
        <v>7844</v>
      </c>
      <c r="J515" s="11" t="s">
        <v>7848</v>
      </c>
    </row>
    <row r="516" spans="1:10" ht="15.75" customHeight="1" x14ac:dyDescent="0.25">
      <c r="A516" s="11" t="s">
        <v>559</v>
      </c>
      <c r="B516" s="11">
        <v>36.19</v>
      </c>
      <c r="C516" s="11">
        <v>5.52</v>
      </c>
      <c r="D516" s="11" t="s">
        <v>7843</v>
      </c>
      <c r="E516" s="11" t="s">
        <v>7842</v>
      </c>
      <c r="F516" s="11" t="s">
        <v>7842</v>
      </c>
      <c r="G516" s="11">
        <v>0</v>
      </c>
      <c r="H516" s="11" t="s">
        <v>7842</v>
      </c>
      <c r="I516" s="11" t="s">
        <v>7844</v>
      </c>
      <c r="J516" s="11" t="s">
        <v>7850</v>
      </c>
    </row>
    <row r="517" spans="1:10" ht="15.75" customHeight="1" x14ac:dyDescent="0.25">
      <c r="A517" s="11" t="s">
        <v>560</v>
      </c>
      <c r="B517" s="11">
        <v>25.9</v>
      </c>
      <c r="C517" s="11">
        <v>4.84</v>
      </c>
      <c r="D517" s="11" t="s">
        <v>7842</v>
      </c>
      <c r="E517" s="11" t="s">
        <v>7842</v>
      </c>
      <c r="F517" s="11" t="s">
        <v>7842</v>
      </c>
      <c r="G517" s="11">
        <v>0</v>
      </c>
      <c r="H517" s="11" t="s">
        <v>7843</v>
      </c>
      <c r="I517" s="11" t="s">
        <v>7845</v>
      </c>
      <c r="J517" s="11" t="s">
        <v>7850</v>
      </c>
    </row>
    <row r="518" spans="1:10" ht="15.75" customHeight="1" x14ac:dyDescent="0.25">
      <c r="A518" s="11" t="s">
        <v>561</v>
      </c>
      <c r="B518" s="11">
        <v>35.72</v>
      </c>
      <c r="C518" s="11">
        <v>4.08</v>
      </c>
      <c r="D518" s="11" t="s">
        <v>7842</v>
      </c>
      <c r="E518" s="11" t="s">
        <v>7842</v>
      </c>
      <c r="F518" s="11" t="s">
        <v>7843</v>
      </c>
      <c r="G518" s="11">
        <v>1</v>
      </c>
      <c r="H518" s="11" t="s">
        <v>7842</v>
      </c>
      <c r="I518" s="11" t="s">
        <v>7844</v>
      </c>
      <c r="J518" s="11" t="s">
        <v>7850</v>
      </c>
    </row>
    <row r="519" spans="1:10" ht="15.75" customHeight="1" x14ac:dyDescent="0.25">
      <c r="A519" s="11" t="s">
        <v>562</v>
      </c>
      <c r="B519" s="11">
        <v>27.94</v>
      </c>
      <c r="C519" s="11">
        <v>4.4800000000000004</v>
      </c>
      <c r="D519" s="11" t="s">
        <v>7842</v>
      </c>
      <c r="E519" s="11" t="s">
        <v>7842</v>
      </c>
      <c r="F519" s="11" t="s">
        <v>7843</v>
      </c>
      <c r="G519" s="11">
        <v>1</v>
      </c>
      <c r="H519" s="11" t="s">
        <v>7843</v>
      </c>
      <c r="I519" s="11" t="s">
        <v>7845</v>
      </c>
      <c r="J519" s="11" t="s">
        <v>7850</v>
      </c>
    </row>
    <row r="520" spans="1:10" ht="15.75" customHeight="1" x14ac:dyDescent="0.25">
      <c r="A520" s="11" t="s">
        <v>563</v>
      </c>
      <c r="B520" s="11">
        <v>27.1</v>
      </c>
      <c r="C520" s="11">
        <v>5.73</v>
      </c>
      <c r="D520" s="11" t="s">
        <v>7842</v>
      </c>
      <c r="E520" s="11" t="s">
        <v>7842</v>
      </c>
      <c r="F520" s="11" t="s">
        <v>7842</v>
      </c>
      <c r="G520" s="11">
        <v>0</v>
      </c>
      <c r="H520" s="11" t="s">
        <v>7843</v>
      </c>
      <c r="I520" s="11" t="s">
        <v>7845</v>
      </c>
      <c r="J520" s="11" t="s">
        <v>7849</v>
      </c>
    </row>
    <row r="521" spans="1:10" ht="15.75" customHeight="1" x14ac:dyDescent="0.25">
      <c r="A521" s="11" t="s">
        <v>564</v>
      </c>
      <c r="B521" s="11">
        <v>18.3</v>
      </c>
      <c r="C521" s="11">
        <v>5.46</v>
      </c>
      <c r="D521" s="11" t="s">
        <v>7843</v>
      </c>
      <c r="E521" s="11" t="s">
        <v>7842</v>
      </c>
      <c r="F521" s="11" t="s">
        <v>7843</v>
      </c>
      <c r="G521" s="11">
        <v>1</v>
      </c>
      <c r="H521" s="11" t="s">
        <v>7843</v>
      </c>
      <c r="I521" s="11" t="s">
        <v>7847</v>
      </c>
      <c r="J521" s="11" t="s">
        <v>7850</v>
      </c>
    </row>
    <row r="522" spans="1:10" ht="15.75" customHeight="1" x14ac:dyDescent="0.25">
      <c r="A522" s="11" t="s">
        <v>565</v>
      </c>
      <c r="B522" s="11">
        <v>25.3</v>
      </c>
      <c r="C522" s="11">
        <v>5.0199999999999996</v>
      </c>
      <c r="D522" s="11" t="s">
        <v>7843</v>
      </c>
      <c r="E522" s="11" t="s">
        <v>7842</v>
      </c>
      <c r="F522" s="11" t="s">
        <v>7842</v>
      </c>
      <c r="G522" s="11">
        <v>1</v>
      </c>
      <c r="H522" s="11" t="s">
        <v>7843</v>
      </c>
      <c r="I522" s="11" t="s">
        <v>7845</v>
      </c>
      <c r="J522" s="11" t="s">
        <v>7850</v>
      </c>
    </row>
    <row r="523" spans="1:10" ht="15.75" customHeight="1" x14ac:dyDescent="0.25">
      <c r="A523" s="11" t="s">
        <v>566</v>
      </c>
      <c r="B523" s="11">
        <v>38.83</v>
      </c>
      <c r="C523" s="11">
        <v>6.36</v>
      </c>
      <c r="D523" s="11" t="s">
        <v>7842</v>
      </c>
      <c r="E523" s="11" t="s">
        <v>7842</v>
      </c>
      <c r="F523" s="11" t="s">
        <v>7842</v>
      </c>
      <c r="G523" s="11">
        <v>1</v>
      </c>
      <c r="H523" s="11" t="s">
        <v>7842</v>
      </c>
      <c r="I523" s="11" t="s">
        <v>7844</v>
      </c>
      <c r="J523" s="11" t="s">
        <v>7849</v>
      </c>
    </row>
    <row r="524" spans="1:10" ht="15.75" customHeight="1" x14ac:dyDescent="0.25">
      <c r="A524" s="11" t="s">
        <v>567</v>
      </c>
      <c r="B524" s="11">
        <v>27.6</v>
      </c>
      <c r="C524" s="11">
        <v>5.36</v>
      </c>
      <c r="D524" s="11" t="s">
        <v>7842</v>
      </c>
      <c r="E524" s="11" t="s">
        <v>7842</v>
      </c>
      <c r="F524" s="11" t="s">
        <v>7842</v>
      </c>
      <c r="G524" s="11">
        <v>1</v>
      </c>
      <c r="H524" s="11" t="s">
        <v>7842</v>
      </c>
      <c r="I524" s="11" t="s">
        <v>7845</v>
      </c>
      <c r="J524" s="11" t="s">
        <v>7850</v>
      </c>
    </row>
    <row r="525" spans="1:10" ht="15.75" customHeight="1" x14ac:dyDescent="0.25">
      <c r="A525" s="11" t="s">
        <v>568</v>
      </c>
      <c r="B525" s="11">
        <v>46.4</v>
      </c>
      <c r="C525" s="11">
        <v>8.3699999999999992</v>
      </c>
      <c r="D525" s="11" t="s">
        <v>7843</v>
      </c>
      <c r="E525" s="11" t="s">
        <v>7842</v>
      </c>
      <c r="F525" s="11" t="s">
        <v>7843</v>
      </c>
      <c r="G525" s="11">
        <v>1</v>
      </c>
      <c r="H525" s="11" t="s">
        <v>7842</v>
      </c>
      <c r="I525" s="11" t="s">
        <v>7844</v>
      </c>
      <c r="J525" s="11" t="s">
        <v>7848</v>
      </c>
    </row>
    <row r="526" spans="1:10" ht="15.75" customHeight="1" x14ac:dyDescent="0.25">
      <c r="A526" s="11" t="s">
        <v>569</v>
      </c>
      <c r="B526" s="11">
        <v>51.92</v>
      </c>
      <c r="C526" s="11">
        <v>5.18</v>
      </c>
      <c r="D526" s="11" t="s">
        <v>7843</v>
      </c>
      <c r="E526" s="11" t="s">
        <v>7842</v>
      </c>
      <c r="F526" s="11" t="s">
        <v>7843</v>
      </c>
      <c r="G526" s="11">
        <v>1</v>
      </c>
      <c r="H526" s="11" t="s">
        <v>7842</v>
      </c>
      <c r="I526" s="11" t="s">
        <v>7844</v>
      </c>
      <c r="J526" s="11" t="s">
        <v>7850</v>
      </c>
    </row>
    <row r="527" spans="1:10" ht="15.75" customHeight="1" x14ac:dyDescent="0.25">
      <c r="A527" s="11" t="s">
        <v>570</v>
      </c>
      <c r="B527" s="11">
        <v>32.395000000000003</v>
      </c>
      <c r="C527" s="11">
        <v>5.68</v>
      </c>
      <c r="D527" s="11" t="s">
        <v>7843</v>
      </c>
      <c r="E527" s="11" t="s">
        <v>7842</v>
      </c>
      <c r="F527" s="11" t="s">
        <v>7842</v>
      </c>
      <c r="G527" s="11">
        <v>1</v>
      </c>
      <c r="H527" s="11" t="s">
        <v>7842</v>
      </c>
      <c r="I527" s="11" t="s">
        <v>7844</v>
      </c>
      <c r="J527" s="11" t="s">
        <v>7850</v>
      </c>
    </row>
    <row r="528" spans="1:10" ht="15.75" customHeight="1" x14ac:dyDescent="0.25">
      <c r="A528" s="11" t="s">
        <v>571</v>
      </c>
      <c r="B528" s="11">
        <v>46.19</v>
      </c>
      <c r="C528" s="11">
        <v>7.31</v>
      </c>
      <c r="D528" s="11" t="s">
        <v>7843</v>
      </c>
      <c r="E528" s="11" t="s">
        <v>7842</v>
      </c>
      <c r="F528" s="11" t="s">
        <v>7843</v>
      </c>
      <c r="G528" s="11">
        <v>1</v>
      </c>
      <c r="H528" s="11" t="s">
        <v>7842</v>
      </c>
      <c r="I528" s="11" t="s">
        <v>7844</v>
      </c>
      <c r="J528" s="11" t="s">
        <v>7848</v>
      </c>
    </row>
    <row r="529" spans="1:10" ht="15.75" customHeight="1" x14ac:dyDescent="0.25">
      <c r="A529" s="11" t="s">
        <v>572</v>
      </c>
      <c r="B529" s="11">
        <v>27.93</v>
      </c>
      <c r="C529" s="11">
        <v>4.67</v>
      </c>
      <c r="D529" s="11" t="s">
        <v>7842</v>
      </c>
      <c r="E529" s="11" t="s">
        <v>7842</v>
      </c>
      <c r="F529" s="11" t="s">
        <v>7843</v>
      </c>
      <c r="G529" s="11">
        <v>1</v>
      </c>
      <c r="H529" s="11" t="s">
        <v>7842</v>
      </c>
      <c r="I529" s="11" t="s">
        <v>7845</v>
      </c>
      <c r="J529" s="11" t="s">
        <v>7850</v>
      </c>
    </row>
    <row r="530" spans="1:10" ht="15.75" customHeight="1" x14ac:dyDescent="0.25">
      <c r="A530" s="11" t="s">
        <v>573</v>
      </c>
      <c r="B530" s="11">
        <v>45.62</v>
      </c>
      <c r="C530" s="11">
        <v>6.87</v>
      </c>
      <c r="D530" s="11" t="s">
        <v>7842</v>
      </c>
      <c r="E530" s="11" t="s">
        <v>7842</v>
      </c>
      <c r="F530" s="11" t="s">
        <v>7842</v>
      </c>
      <c r="G530" s="11">
        <v>0</v>
      </c>
      <c r="H530" s="11" t="s">
        <v>7842</v>
      </c>
      <c r="I530" s="11" t="s">
        <v>7844</v>
      </c>
      <c r="J530" s="11" t="s">
        <v>7848</v>
      </c>
    </row>
    <row r="531" spans="1:10" ht="15.75" customHeight="1" x14ac:dyDescent="0.25">
      <c r="A531" s="11" t="s">
        <v>574</v>
      </c>
      <c r="B531" s="11">
        <v>35.31</v>
      </c>
      <c r="C531" s="11">
        <v>5.87</v>
      </c>
      <c r="D531" s="11" t="s">
        <v>7842</v>
      </c>
      <c r="E531" s="11" t="s">
        <v>7842</v>
      </c>
      <c r="F531" s="11" t="s">
        <v>7843</v>
      </c>
      <c r="G531" s="11">
        <v>1</v>
      </c>
      <c r="H531" s="11" t="s">
        <v>7842</v>
      </c>
      <c r="I531" s="11" t="s">
        <v>7844</v>
      </c>
      <c r="J531" s="11" t="s">
        <v>7849</v>
      </c>
    </row>
    <row r="532" spans="1:10" ht="15.75" customHeight="1" x14ac:dyDescent="0.25">
      <c r="A532" s="11" t="s">
        <v>575</v>
      </c>
      <c r="B532" s="11">
        <v>30.4</v>
      </c>
      <c r="C532" s="11">
        <v>4.07</v>
      </c>
      <c r="D532" s="11" t="s">
        <v>7843</v>
      </c>
      <c r="E532" s="11" t="s">
        <v>7842</v>
      </c>
      <c r="F532" s="11" t="s">
        <v>7842</v>
      </c>
      <c r="G532" s="11">
        <v>1</v>
      </c>
      <c r="H532" s="11" t="s">
        <v>7842</v>
      </c>
      <c r="I532" s="11" t="s">
        <v>7844</v>
      </c>
      <c r="J532" s="11" t="s">
        <v>7850</v>
      </c>
    </row>
    <row r="533" spans="1:10" ht="15.75" customHeight="1" x14ac:dyDescent="0.25">
      <c r="A533" s="11" t="s">
        <v>576</v>
      </c>
      <c r="B533" s="11">
        <v>20.13</v>
      </c>
      <c r="C533" s="11">
        <v>6.47</v>
      </c>
      <c r="D533" s="11" t="s">
        <v>7842</v>
      </c>
      <c r="E533" s="11" t="s">
        <v>7842</v>
      </c>
      <c r="F533" s="11" t="s">
        <v>7843</v>
      </c>
      <c r="G533" s="11">
        <v>1</v>
      </c>
      <c r="H533" s="11" t="s">
        <v>7843</v>
      </c>
      <c r="I533" s="11" t="s">
        <v>7846</v>
      </c>
      <c r="J533" s="11" t="s">
        <v>7849</v>
      </c>
    </row>
    <row r="534" spans="1:10" ht="15.75" customHeight="1" x14ac:dyDescent="0.25">
      <c r="A534" s="11" t="s">
        <v>577</v>
      </c>
      <c r="B534" s="11">
        <v>23.655000000000001</v>
      </c>
      <c r="C534" s="11">
        <v>5.14</v>
      </c>
      <c r="D534" s="11" t="s">
        <v>7842</v>
      </c>
      <c r="E534" s="11" t="s">
        <v>7842</v>
      </c>
      <c r="F534" s="11" t="s">
        <v>7842</v>
      </c>
      <c r="G534" s="11">
        <v>1</v>
      </c>
      <c r="H534" s="11" t="s">
        <v>7843</v>
      </c>
      <c r="I534" s="11" t="s">
        <v>7846</v>
      </c>
      <c r="J534" s="11" t="s">
        <v>7850</v>
      </c>
    </row>
    <row r="535" spans="1:10" ht="15.75" customHeight="1" x14ac:dyDescent="0.25">
      <c r="A535" s="11" t="s">
        <v>578</v>
      </c>
      <c r="B535" s="11">
        <v>49.05</v>
      </c>
      <c r="C535" s="11">
        <v>9.77</v>
      </c>
      <c r="D535" s="11" t="s">
        <v>7843</v>
      </c>
      <c r="E535" s="11" t="s">
        <v>7842</v>
      </c>
      <c r="F535" s="11" t="s">
        <v>7842</v>
      </c>
      <c r="G535" s="11">
        <v>0</v>
      </c>
      <c r="H535" s="11" t="s">
        <v>7842</v>
      </c>
      <c r="I535" s="11" t="s">
        <v>7844</v>
      </c>
      <c r="J535" s="11" t="s">
        <v>7848</v>
      </c>
    </row>
    <row r="536" spans="1:10" ht="15.75" customHeight="1" x14ac:dyDescent="0.25">
      <c r="A536" s="11" t="s">
        <v>579</v>
      </c>
      <c r="B536" s="11">
        <v>51.94</v>
      </c>
      <c r="C536" s="11">
        <v>8.8000000000000007</v>
      </c>
      <c r="D536" s="11" t="s">
        <v>7843</v>
      </c>
      <c r="E536" s="11" t="s">
        <v>7842</v>
      </c>
      <c r="F536" s="11" t="s">
        <v>7842</v>
      </c>
      <c r="G536" s="11">
        <v>2</v>
      </c>
      <c r="H536" s="11" t="s">
        <v>7842</v>
      </c>
      <c r="I536" s="11" t="s">
        <v>7844</v>
      </c>
      <c r="J536" s="11" t="s">
        <v>7848</v>
      </c>
    </row>
    <row r="537" spans="1:10" ht="15.75" customHeight="1" x14ac:dyDescent="0.25">
      <c r="A537" s="11" t="s">
        <v>580</v>
      </c>
      <c r="B537" s="11">
        <v>29.83</v>
      </c>
      <c r="C537" s="11">
        <v>5.84</v>
      </c>
      <c r="D537" s="11" t="s">
        <v>7842</v>
      </c>
      <c r="E537" s="11" t="s">
        <v>7842</v>
      </c>
      <c r="F537" s="11" t="s">
        <v>7842</v>
      </c>
      <c r="G537" s="11">
        <v>1</v>
      </c>
      <c r="H537" s="11" t="s">
        <v>7843</v>
      </c>
      <c r="I537" s="11" t="s">
        <v>7845</v>
      </c>
      <c r="J537" s="11" t="s">
        <v>7849</v>
      </c>
    </row>
    <row r="538" spans="1:10" ht="15.75" customHeight="1" x14ac:dyDescent="0.25">
      <c r="A538" s="11" t="s">
        <v>581</v>
      </c>
      <c r="B538" s="11">
        <v>22.6</v>
      </c>
      <c r="C538" s="11">
        <v>10.43</v>
      </c>
      <c r="D538" s="11" t="s">
        <v>7843</v>
      </c>
      <c r="E538" s="11" t="s">
        <v>7842</v>
      </c>
      <c r="F538" s="11" t="s">
        <v>7842</v>
      </c>
      <c r="G538" s="11">
        <v>1</v>
      </c>
      <c r="H538" s="11" t="s">
        <v>7843</v>
      </c>
      <c r="I538" s="11" t="s">
        <v>7846</v>
      </c>
      <c r="J538" s="11" t="s">
        <v>7848</v>
      </c>
    </row>
    <row r="539" spans="1:10" ht="15.75" customHeight="1" x14ac:dyDescent="0.25">
      <c r="A539" s="11" t="s">
        <v>582</v>
      </c>
      <c r="B539" s="11">
        <v>46.69</v>
      </c>
      <c r="C539" s="11">
        <v>4.25</v>
      </c>
      <c r="D539" s="11" t="s">
        <v>7843</v>
      </c>
      <c r="E539" s="11" t="s">
        <v>7842</v>
      </c>
      <c r="F539" s="11" t="s">
        <v>7842</v>
      </c>
      <c r="G539" s="11">
        <v>1</v>
      </c>
      <c r="H539" s="11" t="s">
        <v>7842</v>
      </c>
      <c r="I539" s="11" t="s">
        <v>7844</v>
      </c>
      <c r="J539" s="11" t="s">
        <v>7850</v>
      </c>
    </row>
    <row r="540" spans="1:10" ht="15.75" customHeight="1" x14ac:dyDescent="0.25">
      <c r="A540" s="11" t="s">
        <v>583</v>
      </c>
      <c r="B540" s="11">
        <v>28.49</v>
      </c>
      <c r="C540" s="11">
        <v>4.8899999999999997</v>
      </c>
      <c r="D540" s="11" t="s">
        <v>7842</v>
      </c>
      <c r="E540" s="11" t="s">
        <v>7842</v>
      </c>
      <c r="F540" s="11" t="s">
        <v>7842</v>
      </c>
      <c r="G540" s="11">
        <v>0</v>
      </c>
      <c r="H540" s="11" t="s">
        <v>7843</v>
      </c>
      <c r="I540" s="11" t="s">
        <v>7845</v>
      </c>
      <c r="J540" s="11" t="s">
        <v>7850</v>
      </c>
    </row>
    <row r="541" spans="1:10" ht="15.75" customHeight="1" x14ac:dyDescent="0.25">
      <c r="A541" s="11" t="s">
        <v>584</v>
      </c>
      <c r="B541" s="11">
        <v>28.5</v>
      </c>
      <c r="C541" s="11">
        <v>5.55</v>
      </c>
      <c r="D541" s="11" t="s">
        <v>7843</v>
      </c>
      <c r="E541" s="11" t="s">
        <v>7842</v>
      </c>
      <c r="F541" s="11" t="s">
        <v>7842</v>
      </c>
      <c r="G541" s="11">
        <v>1</v>
      </c>
      <c r="H541" s="11" t="s">
        <v>7843</v>
      </c>
      <c r="I541" s="11" t="s">
        <v>7845</v>
      </c>
      <c r="J541" s="11" t="s">
        <v>7850</v>
      </c>
    </row>
    <row r="542" spans="1:10" ht="15.75" customHeight="1" x14ac:dyDescent="0.25">
      <c r="A542" s="11" t="s">
        <v>585</v>
      </c>
      <c r="B542" s="11">
        <v>24.4</v>
      </c>
      <c r="C542" s="11">
        <v>4.5199999999999996</v>
      </c>
      <c r="D542" s="11" t="s">
        <v>7842</v>
      </c>
      <c r="E542" s="11" t="s">
        <v>7842</v>
      </c>
      <c r="F542" s="11" t="s">
        <v>7842</v>
      </c>
      <c r="G542" s="11">
        <v>1</v>
      </c>
      <c r="H542" s="11" t="s">
        <v>7843</v>
      </c>
      <c r="I542" s="11" t="s">
        <v>7846</v>
      </c>
      <c r="J542" s="11" t="s">
        <v>7850</v>
      </c>
    </row>
    <row r="543" spans="1:10" ht="15.75" customHeight="1" x14ac:dyDescent="0.25">
      <c r="A543" s="11" t="s">
        <v>586</v>
      </c>
      <c r="B543" s="11">
        <v>29.15</v>
      </c>
      <c r="C543" s="11">
        <v>4.45</v>
      </c>
      <c r="D543" s="11" t="s">
        <v>7843</v>
      </c>
      <c r="E543" s="11" t="s">
        <v>7842</v>
      </c>
      <c r="F543" s="11" t="s">
        <v>7842</v>
      </c>
      <c r="G543" s="11">
        <v>1</v>
      </c>
      <c r="H543" s="11" t="s">
        <v>7843</v>
      </c>
      <c r="I543" s="11" t="s">
        <v>7845</v>
      </c>
      <c r="J543" s="11" t="s">
        <v>7850</v>
      </c>
    </row>
    <row r="544" spans="1:10" ht="15.75" customHeight="1" x14ac:dyDescent="0.25">
      <c r="A544" s="11" t="s">
        <v>587</v>
      </c>
      <c r="B544" s="11">
        <v>27.28</v>
      </c>
      <c r="C544" s="11">
        <v>4.72</v>
      </c>
      <c r="D544" s="11" t="s">
        <v>7842</v>
      </c>
      <c r="E544" s="11" t="s">
        <v>7843</v>
      </c>
      <c r="F544" s="11" t="s">
        <v>7842</v>
      </c>
      <c r="G544" s="11">
        <v>1</v>
      </c>
      <c r="H544" s="11" t="s">
        <v>7843</v>
      </c>
      <c r="I544" s="11" t="s">
        <v>7845</v>
      </c>
      <c r="J544" s="11" t="s">
        <v>7850</v>
      </c>
    </row>
    <row r="545" spans="1:10" ht="15.75" customHeight="1" x14ac:dyDescent="0.25">
      <c r="A545" s="11" t="s">
        <v>588</v>
      </c>
      <c r="B545" s="11">
        <v>32.229999999999997</v>
      </c>
      <c r="C545" s="11">
        <v>4.6500000000000004</v>
      </c>
      <c r="D545" s="11" t="s">
        <v>7843</v>
      </c>
      <c r="E545" s="11" t="s">
        <v>7842</v>
      </c>
      <c r="F545" s="11" t="s">
        <v>7843</v>
      </c>
      <c r="G545" s="11">
        <v>1</v>
      </c>
      <c r="H545" s="11" t="s">
        <v>7842</v>
      </c>
      <c r="I545" s="11" t="s">
        <v>7844</v>
      </c>
      <c r="J545" s="11" t="s">
        <v>7850</v>
      </c>
    </row>
    <row r="546" spans="1:10" ht="15.75" customHeight="1" x14ac:dyDescent="0.25">
      <c r="A546" s="11" t="s">
        <v>589</v>
      </c>
      <c r="B546" s="11">
        <v>44.2</v>
      </c>
      <c r="C546" s="11">
        <v>11.34</v>
      </c>
      <c r="D546" s="11" t="s">
        <v>7843</v>
      </c>
      <c r="E546" s="11" t="s">
        <v>7842</v>
      </c>
      <c r="F546" s="11" t="s">
        <v>7843</v>
      </c>
      <c r="G546" s="11">
        <v>1</v>
      </c>
      <c r="H546" s="11" t="s">
        <v>7842</v>
      </c>
      <c r="I546" s="11" t="s">
        <v>7844</v>
      </c>
      <c r="J546" s="11" t="s">
        <v>7848</v>
      </c>
    </row>
    <row r="547" spans="1:10" ht="15.75" customHeight="1" x14ac:dyDescent="0.25">
      <c r="A547" s="11" t="s">
        <v>590</v>
      </c>
      <c r="B547" s="11">
        <v>29.734999999999999</v>
      </c>
      <c r="C547" s="11">
        <v>4.53</v>
      </c>
      <c r="D547" s="11" t="s">
        <v>7842</v>
      </c>
      <c r="E547" s="11" t="s">
        <v>7842</v>
      </c>
      <c r="F547" s="11" t="s">
        <v>7843</v>
      </c>
      <c r="G547" s="11">
        <v>1</v>
      </c>
      <c r="H547" s="11" t="s">
        <v>7842</v>
      </c>
      <c r="I547" s="11" t="s">
        <v>7845</v>
      </c>
      <c r="J547" s="11" t="s">
        <v>7850</v>
      </c>
    </row>
    <row r="548" spans="1:10" ht="15.75" customHeight="1" x14ac:dyDescent="0.25">
      <c r="A548" s="11" t="s">
        <v>591</v>
      </c>
      <c r="B548" s="11">
        <v>28.31</v>
      </c>
      <c r="C548" s="11">
        <v>6.35</v>
      </c>
      <c r="D548" s="11" t="s">
        <v>7842</v>
      </c>
      <c r="E548" s="11" t="s">
        <v>7842</v>
      </c>
      <c r="F548" s="11" t="s">
        <v>7842</v>
      </c>
      <c r="G548" s="11">
        <v>0</v>
      </c>
      <c r="H548" s="11" t="s">
        <v>7843</v>
      </c>
      <c r="I548" s="11" t="s">
        <v>7845</v>
      </c>
      <c r="J548" s="11" t="s">
        <v>7849</v>
      </c>
    </row>
    <row r="549" spans="1:10" ht="15.75" customHeight="1" x14ac:dyDescent="0.25">
      <c r="A549" s="11" t="s">
        <v>592</v>
      </c>
      <c r="B549" s="11">
        <v>46.62</v>
      </c>
      <c r="C549" s="11">
        <v>8.51</v>
      </c>
      <c r="D549" s="11" t="s">
        <v>7842</v>
      </c>
      <c r="E549" s="11" t="s">
        <v>7842</v>
      </c>
      <c r="F549" s="11" t="s">
        <v>7842</v>
      </c>
      <c r="G549" s="11">
        <v>0</v>
      </c>
      <c r="H549" s="11" t="s">
        <v>7842</v>
      </c>
      <c r="I549" s="11" t="s">
        <v>7844</v>
      </c>
      <c r="J549" s="11" t="s">
        <v>7848</v>
      </c>
    </row>
    <row r="550" spans="1:10" ht="15.75" customHeight="1" x14ac:dyDescent="0.25">
      <c r="A550" s="11" t="s">
        <v>593</v>
      </c>
      <c r="B550" s="11">
        <v>51.75</v>
      </c>
      <c r="C550" s="11">
        <v>8.59</v>
      </c>
      <c r="D550" s="11" t="s">
        <v>7843</v>
      </c>
      <c r="E550" s="11" t="s">
        <v>7842</v>
      </c>
      <c r="F550" s="11" t="s">
        <v>7842</v>
      </c>
      <c r="G550" s="11">
        <v>1</v>
      </c>
      <c r="H550" s="11" t="s">
        <v>7842</v>
      </c>
      <c r="I550" s="11" t="s">
        <v>7844</v>
      </c>
      <c r="J550" s="11" t="s">
        <v>7848</v>
      </c>
    </row>
    <row r="551" spans="1:10" ht="15.75" customHeight="1" x14ac:dyDescent="0.25">
      <c r="A551" s="11" t="s">
        <v>594</v>
      </c>
      <c r="B551" s="11">
        <v>25.7</v>
      </c>
      <c r="C551" s="11">
        <v>4.13</v>
      </c>
      <c r="D551" s="11" t="s">
        <v>7843</v>
      </c>
      <c r="E551" s="11" t="s">
        <v>7842</v>
      </c>
      <c r="F551" s="11" t="s">
        <v>7842</v>
      </c>
      <c r="G551" s="11">
        <v>0</v>
      </c>
      <c r="H551" s="11" t="s">
        <v>7843</v>
      </c>
      <c r="I551" s="11" t="s">
        <v>7845</v>
      </c>
      <c r="J551" s="11" t="s">
        <v>7850</v>
      </c>
    </row>
    <row r="552" spans="1:10" ht="15.75" customHeight="1" x14ac:dyDescent="0.25">
      <c r="A552" s="11" t="s">
        <v>595</v>
      </c>
      <c r="B552" s="11">
        <v>31.79</v>
      </c>
      <c r="C552" s="11">
        <v>4.55</v>
      </c>
      <c r="D552" s="11" t="s">
        <v>7842</v>
      </c>
      <c r="E552" s="11" t="s">
        <v>7842</v>
      </c>
      <c r="F552" s="11" t="s">
        <v>7842</v>
      </c>
      <c r="G552" s="11">
        <v>0</v>
      </c>
      <c r="H552" s="11" t="s">
        <v>7842</v>
      </c>
      <c r="I552" s="11" t="s">
        <v>7844</v>
      </c>
      <c r="J552" s="11" t="s">
        <v>7850</v>
      </c>
    </row>
    <row r="553" spans="1:10" ht="15.75" customHeight="1" x14ac:dyDescent="0.25">
      <c r="A553" s="11" t="s">
        <v>596</v>
      </c>
      <c r="B553" s="11">
        <v>24.795000000000002</v>
      </c>
      <c r="C553" s="11">
        <v>4.5199999999999996</v>
      </c>
      <c r="D553" s="11" t="s">
        <v>7842</v>
      </c>
      <c r="E553" s="11" t="s">
        <v>7842</v>
      </c>
      <c r="F553" s="11" t="s">
        <v>7842</v>
      </c>
      <c r="G553" s="11">
        <v>0</v>
      </c>
      <c r="H553" s="11" t="s">
        <v>7843</v>
      </c>
      <c r="I553" s="11" t="s">
        <v>7846</v>
      </c>
      <c r="J553" s="11" t="s">
        <v>7850</v>
      </c>
    </row>
    <row r="554" spans="1:10" ht="15.75" customHeight="1" x14ac:dyDescent="0.25">
      <c r="A554" s="11" t="s">
        <v>597</v>
      </c>
      <c r="B554" s="11">
        <v>53.98</v>
      </c>
      <c r="C554" s="11">
        <v>5.07</v>
      </c>
      <c r="D554" s="11" t="s">
        <v>7842</v>
      </c>
      <c r="E554" s="11" t="s">
        <v>7842</v>
      </c>
      <c r="F554" s="11" t="s">
        <v>7843</v>
      </c>
      <c r="G554" s="11">
        <v>1</v>
      </c>
      <c r="H554" s="11" t="s">
        <v>7842</v>
      </c>
      <c r="I554" s="11" t="s">
        <v>7844</v>
      </c>
      <c r="J554" s="11" t="s">
        <v>7850</v>
      </c>
    </row>
    <row r="555" spans="1:10" ht="15.75" customHeight="1" x14ac:dyDescent="0.25">
      <c r="A555" s="11" t="s">
        <v>598</v>
      </c>
      <c r="B555" s="11">
        <v>41.325000000000003</v>
      </c>
      <c r="C555" s="11">
        <v>4.04</v>
      </c>
      <c r="D555" s="11" t="s">
        <v>7843</v>
      </c>
      <c r="E555" s="11" t="s">
        <v>7842</v>
      </c>
      <c r="F555" s="11" t="s">
        <v>7843</v>
      </c>
      <c r="G555" s="11">
        <v>1</v>
      </c>
      <c r="H555" s="11" t="s">
        <v>7842</v>
      </c>
      <c r="I555" s="11" t="s">
        <v>7844</v>
      </c>
      <c r="J555" s="11" t="s">
        <v>7850</v>
      </c>
    </row>
    <row r="556" spans="1:10" ht="15.75" customHeight="1" x14ac:dyDescent="0.25">
      <c r="A556" s="11" t="s">
        <v>599</v>
      </c>
      <c r="B556" s="11">
        <v>51.65</v>
      </c>
      <c r="C556" s="11">
        <v>5.3</v>
      </c>
      <c r="D556" s="11" t="s">
        <v>7843</v>
      </c>
      <c r="E556" s="11" t="s">
        <v>7842</v>
      </c>
      <c r="F556" s="11" t="s">
        <v>7842</v>
      </c>
      <c r="G556" s="11">
        <v>0</v>
      </c>
      <c r="H556" s="11" t="s">
        <v>7842</v>
      </c>
      <c r="I556" s="11" t="s">
        <v>7844</v>
      </c>
      <c r="J556" s="11" t="s">
        <v>7850</v>
      </c>
    </row>
    <row r="557" spans="1:10" ht="15.75" customHeight="1" x14ac:dyDescent="0.25">
      <c r="A557" s="11" t="s">
        <v>600</v>
      </c>
      <c r="B557" s="11">
        <v>44.52</v>
      </c>
      <c r="C557" s="11">
        <v>8.64</v>
      </c>
      <c r="D557" s="11" t="s">
        <v>7843</v>
      </c>
      <c r="E557" s="11" t="s">
        <v>7842</v>
      </c>
      <c r="F557" s="11" t="s">
        <v>7843</v>
      </c>
      <c r="G557" s="11">
        <v>1</v>
      </c>
      <c r="H557" s="11" t="s">
        <v>7842</v>
      </c>
      <c r="I557" s="11" t="s">
        <v>7844</v>
      </c>
      <c r="J557" s="11" t="s">
        <v>7848</v>
      </c>
    </row>
    <row r="558" spans="1:10" ht="15.75" customHeight="1" x14ac:dyDescent="0.25">
      <c r="A558" s="11" t="s">
        <v>601</v>
      </c>
      <c r="B558" s="11">
        <v>53.29</v>
      </c>
      <c r="C558" s="11">
        <v>4.03</v>
      </c>
      <c r="D558" s="11" t="s">
        <v>7842</v>
      </c>
      <c r="E558" s="11" t="s">
        <v>7842</v>
      </c>
      <c r="F558" s="11" t="s">
        <v>7843</v>
      </c>
      <c r="G558" s="11">
        <v>1</v>
      </c>
      <c r="H558" s="11" t="s">
        <v>7842</v>
      </c>
      <c r="I558" s="11" t="s">
        <v>7844</v>
      </c>
      <c r="J558" s="11" t="s">
        <v>7850</v>
      </c>
    </row>
    <row r="559" spans="1:10" ht="15.75" customHeight="1" x14ac:dyDescent="0.25">
      <c r="A559" s="11" t="s">
        <v>602</v>
      </c>
      <c r="B559" s="11">
        <v>46.63</v>
      </c>
      <c r="C559" s="11">
        <v>4.26</v>
      </c>
      <c r="D559" s="11" t="s">
        <v>7843</v>
      </c>
      <c r="E559" s="11" t="s">
        <v>7842</v>
      </c>
      <c r="F559" s="11" t="s">
        <v>7842</v>
      </c>
      <c r="G559" s="11">
        <v>2</v>
      </c>
      <c r="H559" s="11" t="s">
        <v>7842</v>
      </c>
      <c r="I559" s="11" t="s">
        <v>7844</v>
      </c>
      <c r="J559" s="11" t="s">
        <v>7850</v>
      </c>
    </row>
    <row r="560" spans="1:10" ht="15.75" customHeight="1" x14ac:dyDescent="0.25">
      <c r="A560" s="11" t="s">
        <v>603</v>
      </c>
      <c r="B560" s="11">
        <v>28.88</v>
      </c>
      <c r="C560" s="11">
        <v>5.35</v>
      </c>
      <c r="D560" s="11" t="s">
        <v>7842</v>
      </c>
      <c r="E560" s="11" t="s">
        <v>7842</v>
      </c>
      <c r="F560" s="11" t="s">
        <v>7843</v>
      </c>
      <c r="G560" s="11">
        <v>1</v>
      </c>
      <c r="H560" s="11" t="s">
        <v>7843</v>
      </c>
      <c r="I560" s="11" t="s">
        <v>7845</v>
      </c>
      <c r="J560" s="11" t="s">
        <v>7850</v>
      </c>
    </row>
    <row r="561" spans="1:10" ht="15.75" customHeight="1" x14ac:dyDescent="0.25">
      <c r="A561" s="11" t="s">
        <v>604</v>
      </c>
      <c r="B561" s="11">
        <v>23.98</v>
      </c>
      <c r="C561" s="11">
        <v>4.9000000000000004</v>
      </c>
      <c r="D561" s="11" t="s">
        <v>7842</v>
      </c>
      <c r="E561" s="11" t="s">
        <v>7842</v>
      </c>
      <c r="F561" s="11" t="s">
        <v>7842</v>
      </c>
      <c r="G561" s="11">
        <v>0</v>
      </c>
      <c r="H561" s="11" t="s">
        <v>7843</v>
      </c>
      <c r="I561" s="11" t="s">
        <v>7846</v>
      </c>
      <c r="J561" s="11" t="s">
        <v>7850</v>
      </c>
    </row>
    <row r="562" spans="1:10" ht="15.75" customHeight="1" x14ac:dyDescent="0.25">
      <c r="A562" s="11" t="s">
        <v>605</v>
      </c>
      <c r="B562" s="11">
        <v>23.65</v>
      </c>
      <c r="C562" s="11">
        <v>4.5</v>
      </c>
      <c r="D562" s="11" t="s">
        <v>7842</v>
      </c>
      <c r="E562" s="11" t="s">
        <v>7842</v>
      </c>
      <c r="F562" s="11" t="s">
        <v>7842</v>
      </c>
      <c r="G562" s="11">
        <v>0</v>
      </c>
      <c r="H562" s="11" t="s">
        <v>7842</v>
      </c>
      <c r="I562" s="11" t="s">
        <v>7846</v>
      </c>
      <c r="J562" s="11" t="s">
        <v>7850</v>
      </c>
    </row>
    <row r="563" spans="1:10" ht="15.75" customHeight="1" x14ac:dyDescent="0.25">
      <c r="A563" s="11" t="s">
        <v>606</v>
      </c>
      <c r="B563" s="11">
        <v>49.09</v>
      </c>
      <c r="C563" s="11">
        <v>8.3800000000000008</v>
      </c>
      <c r="D563" s="11" t="s">
        <v>7843</v>
      </c>
      <c r="E563" s="11" t="s">
        <v>7842</v>
      </c>
      <c r="F563" s="11" t="s">
        <v>7842</v>
      </c>
      <c r="G563" s="11">
        <v>2</v>
      </c>
      <c r="H563" s="11" t="s">
        <v>7842</v>
      </c>
      <c r="I563" s="11" t="s">
        <v>7844</v>
      </c>
      <c r="J563" s="11" t="s">
        <v>7848</v>
      </c>
    </row>
    <row r="564" spans="1:10" ht="15.75" customHeight="1" x14ac:dyDescent="0.25">
      <c r="A564" s="11" t="s">
        <v>607</v>
      </c>
      <c r="B564" s="11">
        <v>28.024999999999999</v>
      </c>
      <c r="C564" s="11">
        <v>7.03</v>
      </c>
      <c r="D564" s="11" t="s">
        <v>7842</v>
      </c>
      <c r="E564" s="11" t="s">
        <v>7842</v>
      </c>
      <c r="F564" s="11" t="s">
        <v>7842</v>
      </c>
      <c r="G564" s="11">
        <v>0</v>
      </c>
      <c r="H564" s="11" t="s">
        <v>7843</v>
      </c>
      <c r="I564" s="11" t="s">
        <v>7845</v>
      </c>
      <c r="J564" s="11" t="s">
        <v>7848</v>
      </c>
    </row>
    <row r="565" spans="1:10" ht="15.75" customHeight="1" x14ac:dyDescent="0.25">
      <c r="A565" s="11" t="s">
        <v>608</v>
      </c>
      <c r="B565" s="11">
        <v>43.32</v>
      </c>
      <c r="C565" s="11">
        <v>8.75</v>
      </c>
      <c r="D565" s="11" t="s">
        <v>7843</v>
      </c>
      <c r="E565" s="11" t="s">
        <v>7842</v>
      </c>
      <c r="F565" s="11" t="s">
        <v>7843</v>
      </c>
      <c r="G565" s="11">
        <v>1</v>
      </c>
      <c r="H565" s="11" t="s">
        <v>7842</v>
      </c>
      <c r="I565" s="11" t="s">
        <v>7844</v>
      </c>
      <c r="J565" s="11" t="s">
        <v>7848</v>
      </c>
    </row>
    <row r="566" spans="1:10" ht="15.75" customHeight="1" x14ac:dyDescent="0.25">
      <c r="A566" s="11" t="s">
        <v>609</v>
      </c>
      <c r="B566" s="11">
        <v>45.92</v>
      </c>
      <c r="C566" s="11">
        <v>9.51</v>
      </c>
      <c r="D566" s="11" t="s">
        <v>7842</v>
      </c>
      <c r="E566" s="11" t="s">
        <v>7842</v>
      </c>
      <c r="F566" s="11" t="s">
        <v>7842</v>
      </c>
      <c r="G566" s="11">
        <v>0</v>
      </c>
      <c r="H566" s="11" t="s">
        <v>7842</v>
      </c>
      <c r="I566" s="11" t="s">
        <v>7844</v>
      </c>
      <c r="J566" s="11" t="s">
        <v>7848</v>
      </c>
    </row>
    <row r="567" spans="1:10" ht="15.75" customHeight="1" x14ac:dyDescent="0.25">
      <c r="A567" s="11" t="s">
        <v>610</v>
      </c>
      <c r="B567" s="11">
        <v>44.03</v>
      </c>
      <c r="C567" s="11">
        <v>9.36</v>
      </c>
      <c r="D567" s="11" t="s">
        <v>7842</v>
      </c>
      <c r="E567" s="11" t="s">
        <v>7842</v>
      </c>
      <c r="F567" s="11" t="s">
        <v>7842</v>
      </c>
      <c r="G567" s="11">
        <v>0</v>
      </c>
      <c r="H567" s="11" t="s">
        <v>7842</v>
      </c>
      <c r="I567" s="11" t="s">
        <v>7844</v>
      </c>
      <c r="J567" s="11" t="s">
        <v>7848</v>
      </c>
    </row>
    <row r="568" spans="1:10" ht="15.75" customHeight="1" x14ac:dyDescent="0.25">
      <c r="A568" s="11" t="s">
        <v>611</v>
      </c>
      <c r="B568" s="11">
        <v>24.6</v>
      </c>
      <c r="C568" s="11">
        <v>4.8099999999999996</v>
      </c>
      <c r="D568" s="11" t="s">
        <v>7842</v>
      </c>
      <c r="E568" s="11" t="s">
        <v>7842</v>
      </c>
      <c r="F568" s="11" t="s">
        <v>7842</v>
      </c>
      <c r="G568" s="11">
        <v>0</v>
      </c>
      <c r="H568" s="11" t="s">
        <v>7843</v>
      </c>
      <c r="I568" s="11" t="s">
        <v>7846</v>
      </c>
      <c r="J568" s="11" t="s">
        <v>7850</v>
      </c>
    </row>
    <row r="569" spans="1:10" ht="15.75" customHeight="1" x14ac:dyDescent="0.25">
      <c r="A569" s="11" t="s">
        <v>612</v>
      </c>
      <c r="B569" s="11">
        <v>49.15</v>
      </c>
      <c r="C569" s="11">
        <v>8.08</v>
      </c>
      <c r="D569" s="11" t="s">
        <v>7842</v>
      </c>
      <c r="E569" s="11" t="s">
        <v>7842</v>
      </c>
      <c r="F569" s="11" t="s">
        <v>7842</v>
      </c>
      <c r="G569" s="11">
        <v>0</v>
      </c>
      <c r="H569" s="11" t="s">
        <v>7842</v>
      </c>
      <c r="I569" s="11" t="s">
        <v>7844</v>
      </c>
      <c r="J569" s="11" t="s">
        <v>7848</v>
      </c>
    </row>
    <row r="570" spans="1:10" ht="15.75" customHeight="1" x14ac:dyDescent="0.25">
      <c r="A570" s="11" t="s">
        <v>613</v>
      </c>
      <c r="B570" s="11">
        <v>28.31</v>
      </c>
      <c r="C570" s="11">
        <v>6.29</v>
      </c>
      <c r="D570" s="11" t="s">
        <v>7842</v>
      </c>
      <c r="E570" s="11" t="s">
        <v>7842</v>
      </c>
      <c r="F570" s="11" t="s">
        <v>7843</v>
      </c>
      <c r="G570" s="11">
        <v>1</v>
      </c>
      <c r="H570" s="11" t="s">
        <v>7843</v>
      </c>
      <c r="I570" s="11" t="s">
        <v>7845</v>
      </c>
      <c r="J570" s="11" t="s">
        <v>7849</v>
      </c>
    </row>
    <row r="571" spans="1:10" ht="15.75" customHeight="1" x14ac:dyDescent="0.25">
      <c r="A571" s="11" t="s">
        <v>614</v>
      </c>
      <c r="B571" s="11">
        <v>22.99</v>
      </c>
      <c r="C571" s="11">
        <v>6.29</v>
      </c>
      <c r="D571" s="11" t="s">
        <v>7842</v>
      </c>
      <c r="E571" s="11" t="s">
        <v>7842</v>
      </c>
      <c r="F571" s="11" t="s">
        <v>7842</v>
      </c>
      <c r="G571" s="11">
        <v>1</v>
      </c>
      <c r="H571" s="11" t="s">
        <v>7843</v>
      </c>
      <c r="I571" s="11" t="s">
        <v>7846</v>
      </c>
      <c r="J571" s="11" t="s">
        <v>7849</v>
      </c>
    </row>
    <row r="572" spans="1:10" ht="15.75" customHeight="1" x14ac:dyDescent="0.25">
      <c r="A572" s="11" t="s">
        <v>615</v>
      </c>
      <c r="B572" s="11">
        <v>29.07</v>
      </c>
      <c r="C572" s="11">
        <v>5.12</v>
      </c>
      <c r="D572" s="11" t="s">
        <v>7842</v>
      </c>
      <c r="E572" s="11" t="s">
        <v>7842</v>
      </c>
      <c r="F572" s="11" t="s">
        <v>7843</v>
      </c>
      <c r="G572" s="11">
        <v>1</v>
      </c>
      <c r="H572" s="11" t="s">
        <v>7843</v>
      </c>
      <c r="I572" s="11" t="s">
        <v>7845</v>
      </c>
      <c r="J572" s="11" t="s">
        <v>7850</v>
      </c>
    </row>
    <row r="573" spans="1:10" ht="15.75" customHeight="1" x14ac:dyDescent="0.25">
      <c r="A573" s="11" t="s">
        <v>616</v>
      </c>
      <c r="B573" s="11">
        <v>42.02</v>
      </c>
      <c r="C573" s="11">
        <v>9.9499999999999993</v>
      </c>
      <c r="D573" s="11" t="s">
        <v>7843</v>
      </c>
      <c r="E573" s="11" t="s">
        <v>7842</v>
      </c>
      <c r="F573" s="11" t="s">
        <v>7843</v>
      </c>
      <c r="G573" s="11">
        <v>1</v>
      </c>
      <c r="H573" s="11" t="s">
        <v>7842</v>
      </c>
      <c r="I573" s="11" t="s">
        <v>7844</v>
      </c>
      <c r="J573" s="11" t="s">
        <v>7848</v>
      </c>
    </row>
    <row r="574" spans="1:10" ht="15.75" customHeight="1" x14ac:dyDescent="0.25">
      <c r="A574" s="11" t="s">
        <v>617</v>
      </c>
      <c r="B574" s="11">
        <v>49.07</v>
      </c>
      <c r="C574" s="11">
        <v>9.08</v>
      </c>
      <c r="D574" s="11" t="s">
        <v>7843</v>
      </c>
      <c r="E574" s="11" t="s">
        <v>7842</v>
      </c>
      <c r="F574" s="11" t="s">
        <v>7842</v>
      </c>
      <c r="G574" s="11">
        <v>1</v>
      </c>
      <c r="H574" s="11" t="s">
        <v>7842</v>
      </c>
      <c r="I574" s="11" t="s">
        <v>7844</v>
      </c>
      <c r="J574" s="11" t="s">
        <v>7848</v>
      </c>
    </row>
    <row r="575" spans="1:10" ht="15.75" customHeight="1" x14ac:dyDescent="0.25">
      <c r="A575" s="11" t="s">
        <v>618</v>
      </c>
      <c r="B575" s="11">
        <v>19.8</v>
      </c>
      <c r="C575" s="11">
        <v>4.82</v>
      </c>
      <c r="D575" s="11" t="s">
        <v>7842</v>
      </c>
      <c r="E575" s="11" t="s">
        <v>7842</v>
      </c>
      <c r="F575" s="11" t="s">
        <v>7842</v>
      </c>
      <c r="G575" s="11">
        <v>0</v>
      </c>
      <c r="H575" s="11" t="s">
        <v>7843</v>
      </c>
      <c r="I575" s="11" t="s">
        <v>7846</v>
      </c>
      <c r="J575" s="11" t="s">
        <v>7850</v>
      </c>
    </row>
    <row r="576" spans="1:10" ht="15.75" customHeight="1" x14ac:dyDescent="0.25">
      <c r="A576" s="11" t="s">
        <v>619</v>
      </c>
      <c r="B576" s="11">
        <v>27.36</v>
      </c>
      <c r="C576" s="11">
        <v>4.6500000000000004</v>
      </c>
      <c r="D576" s="11" t="s">
        <v>7842</v>
      </c>
      <c r="E576" s="11" t="s">
        <v>7843</v>
      </c>
      <c r="F576" s="11" t="s">
        <v>7842</v>
      </c>
      <c r="G576" s="11">
        <v>1</v>
      </c>
      <c r="H576" s="11" t="s">
        <v>7843</v>
      </c>
      <c r="I576" s="11" t="s">
        <v>7845</v>
      </c>
      <c r="J576" s="11" t="s">
        <v>7850</v>
      </c>
    </row>
    <row r="577" spans="1:10" ht="15.75" customHeight="1" x14ac:dyDescent="0.25">
      <c r="A577" s="11" t="s">
        <v>620</v>
      </c>
      <c r="B577" s="11">
        <v>42.95</v>
      </c>
      <c r="C577" s="11">
        <v>5.16</v>
      </c>
      <c r="D577" s="11" t="s">
        <v>7843</v>
      </c>
      <c r="E577" s="11" t="s">
        <v>7842</v>
      </c>
      <c r="F577" s="11" t="s">
        <v>7842</v>
      </c>
      <c r="G577" s="11">
        <v>1</v>
      </c>
      <c r="H577" s="11" t="s">
        <v>7842</v>
      </c>
      <c r="I577" s="11" t="s">
        <v>7844</v>
      </c>
      <c r="J577" s="11" t="s">
        <v>7850</v>
      </c>
    </row>
    <row r="578" spans="1:10" ht="15.75" customHeight="1" x14ac:dyDescent="0.25">
      <c r="A578" s="11" t="s">
        <v>621</v>
      </c>
      <c r="B578" s="11">
        <v>42.66</v>
      </c>
      <c r="C578" s="11">
        <v>10.44</v>
      </c>
      <c r="D578" s="11" t="s">
        <v>7842</v>
      </c>
      <c r="E578" s="11" t="s">
        <v>7842</v>
      </c>
      <c r="F578" s="11" t="s">
        <v>7842</v>
      </c>
      <c r="G578" s="11">
        <v>0</v>
      </c>
      <c r="H578" s="11" t="s">
        <v>7842</v>
      </c>
      <c r="I578" s="11" t="s">
        <v>7844</v>
      </c>
      <c r="J578" s="11" t="s">
        <v>7848</v>
      </c>
    </row>
    <row r="579" spans="1:10" ht="15.75" customHeight="1" x14ac:dyDescent="0.25">
      <c r="A579" s="11" t="s">
        <v>622</v>
      </c>
      <c r="B579" s="11">
        <v>33.630000000000003</v>
      </c>
      <c r="C579" s="11">
        <v>5.69</v>
      </c>
      <c r="D579" s="11" t="s">
        <v>7842</v>
      </c>
      <c r="E579" s="11" t="s">
        <v>7842</v>
      </c>
      <c r="F579" s="11" t="s">
        <v>7842</v>
      </c>
      <c r="G579" s="11">
        <v>1</v>
      </c>
      <c r="H579" s="11" t="s">
        <v>7842</v>
      </c>
      <c r="I579" s="11" t="s">
        <v>7844</v>
      </c>
      <c r="J579" s="11" t="s">
        <v>7850</v>
      </c>
    </row>
    <row r="580" spans="1:10" ht="15.75" customHeight="1" x14ac:dyDescent="0.25">
      <c r="A580" s="11" t="s">
        <v>623</v>
      </c>
      <c r="B580" s="11">
        <v>26.84</v>
      </c>
      <c r="C580" s="11">
        <v>6.5</v>
      </c>
      <c r="D580" s="11" t="s">
        <v>7842</v>
      </c>
      <c r="E580" s="11" t="s">
        <v>7842</v>
      </c>
      <c r="F580" s="11" t="s">
        <v>7842</v>
      </c>
      <c r="G580" s="11">
        <v>0</v>
      </c>
      <c r="H580" s="11" t="s">
        <v>7843</v>
      </c>
      <c r="I580" s="11" t="s">
        <v>7845</v>
      </c>
      <c r="J580" s="11" t="s">
        <v>7848</v>
      </c>
    </row>
    <row r="581" spans="1:10" ht="15.75" customHeight="1" x14ac:dyDescent="0.25">
      <c r="A581" s="11" t="s">
        <v>624</v>
      </c>
      <c r="B581" s="11">
        <v>28.3</v>
      </c>
      <c r="C581" s="11">
        <v>5.73</v>
      </c>
      <c r="D581" s="11" t="s">
        <v>7842</v>
      </c>
      <c r="E581" s="11" t="s">
        <v>7842</v>
      </c>
      <c r="F581" s="11" t="s">
        <v>7843</v>
      </c>
      <c r="G581" s="11">
        <v>1</v>
      </c>
      <c r="H581" s="11" t="s">
        <v>7843</v>
      </c>
      <c r="I581" s="11" t="s">
        <v>7845</v>
      </c>
      <c r="J581" s="11" t="s">
        <v>7849</v>
      </c>
    </row>
    <row r="582" spans="1:10" ht="15.75" customHeight="1" x14ac:dyDescent="0.25">
      <c r="A582" s="11" t="s">
        <v>625</v>
      </c>
      <c r="B582" s="11">
        <v>27.06</v>
      </c>
      <c r="C582" s="11">
        <v>5.74</v>
      </c>
      <c r="D582" s="11" t="s">
        <v>7843</v>
      </c>
      <c r="E582" s="11" t="s">
        <v>7842</v>
      </c>
      <c r="F582" s="11" t="s">
        <v>7842</v>
      </c>
      <c r="G582" s="11">
        <v>0</v>
      </c>
      <c r="H582" s="11" t="s">
        <v>7843</v>
      </c>
      <c r="I582" s="11" t="s">
        <v>7845</v>
      </c>
      <c r="J582" s="11" t="s">
        <v>7849</v>
      </c>
    </row>
    <row r="583" spans="1:10" ht="15.75" customHeight="1" x14ac:dyDescent="0.25">
      <c r="A583" s="11" t="s">
        <v>626</v>
      </c>
      <c r="B583" s="11">
        <v>47.13</v>
      </c>
      <c r="C583" s="11">
        <v>8.6999999999999993</v>
      </c>
      <c r="D583" s="11" t="s">
        <v>7842</v>
      </c>
      <c r="E583" s="11" t="s">
        <v>7842</v>
      </c>
      <c r="F583" s="11" t="s">
        <v>7842</v>
      </c>
      <c r="G583" s="11">
        <v>0</v>
      </c>
      <c r="H583" s="11" t="s">
        <v>7842</v>
      </c>
      <c r="I583" s="11" t="s">
        <v>7844</v>
      </c>
      <c r="J583" s="11" t="s">
        <v>7848</v>
      </c>
    </row>
    <row r="584" spans="1:10" ht="15.75" customHeight="1" x14ac:dyDescent="0.25">
      <c r="A584" s="11" t="s">
        <v>627</v>
      </c>
      <c r="B584" s="11">
        <v>51.72</v>
      </c>
      <c r="C584" s="11">
        <v>5.09</v>
      </c>
      <c r="D584" s="11" t="s">
        <v>7842</v>
      </c>
      <c r="E584" s="11" t="s">
        <v>7842</v>
      </c>
      <c r="F584" s="11" t="s">
        <v>7842</v>
      </c>
      <c r="G584" s="11">
        <v>0</v>
      </c>
      <c r="H584" s="11" t="s">
        <v>7842</v>
      </c>
      <c r="I584" s="11" t="s">
        <v>7844</v>
      </c>
      <c r="J584" s="11" t="s">
        <v>7850</v>
      </c>
    </row>
    <row r="585" spans="1:10" ht="15.75" customHeight="1" x14ac:dyDescent="0.25">
      <c r="A585" s="11" t="s">
        <v>628</v>
      </c>
      <c r="B585" s="11">
        <v>48.59</v>
      </c>
      <c r="C585" s="11">
        <v>5.57</v>
      </c>
      <c r="D585" s="11" t="s">
        <v>7842</v>
      </c>
      <c r="E585" s="11" t="s">
        <v>7842</v>
      </c>
      <c r="F585" s="11" t="s">
        <v>7842</v>
      </c>
      <c r="G585" s="11">
        <v>0</v>
      </c>
      <c r="H585" s="11" t="s">
        <v>7842</v>
      </c>
      <c r="I585" s="11" t="s">
        <v>7844</v>
      </c>
      <c r="J585" s="11" t="s">
        <v>7850</v>
      </c>
    </row>
    <row r="586" spans="1:10" ht="15.75" customHeight="1" x14ac:dyDescent="0.25">
      <c r="A586" s="11" t="s">
        <v>629</v>
      </c>
      <c r="B586" s="11">
        <v>45.18</v>
      </c>
      <c r="C586" s="11">
        <v>10.87</v>
      </c>
      <c r="D586" s="11" t="s">
        <v>7842</v>
      </c>
      <c r="E586" s="11" t="s">
        <v>7842</v>
      </c>
      <c r="F586" s="11" t="s">
        <v>7842</v>
      </c>
      <c r="G586" s="11">
        <v>0</v>
      </c>
      <c r="H586" s="11" t="s">
        <v>7842</v>
      </c>
      <c r="I586" s="11" t="s">
        <v>7844</v>
      </c>
      <c r="J586" s="11" t="s">
        <v>7848</v>
      </c>
    </row>
    <row r="587" spans="1:10" ht="15.75" customHeight="1" x14ac:dyDescent="0.25">
      <c r="A587" s="11" t="s">
        <v>630</v>
      </c>
      <c r="B587" s="11">
        <v>27.9</v>
      </c>
      <c r="C587" s="11">
        <v>6.02</v>
      </c>
      <c r="D587" s="11" t="s">
        <v>7842</v>
      </c>
      <c r="E587" s="11" t="s">
        <v>7842</v>
      </c>
      <c r="F587" s="11" t="s">
        <v>7843</v>
      </c>
      <c r="G587" s="11">
        <v>1</v>
      </c>
      <c r="H587" s="11" t="s">
        <v>7843</v>
      </c>
      <c r="I587" s="11" t="s">
        <v>7845</v>
      </c>
      <c r="J587" s="11" t="s">
        <v>7849</v>
      </c>
    </row>
    <row r="588" spans="1:10" ht="15.75" customHeight="1" x14ac:dyDescent="0.25">
      <c r="A588" s="11" t="s">
        <v>631</v>
      </c>
      <c r="B588" s="11">
        <v>51.33</v>
      </c>
      <c r="C588" s="11">
        <v>7</v>
      </c>
      <c r="D588" s="11" t="s">
        <v>7842</v>
      </c>
      <c r="E588" s="11" t="s">
        <v>7842</v>
      </c>
      <c r="F588" s="11" t="s">
        <v>7842</v>
      </c>
      <c r="G588" s="11">
        <v>0</v>
      </c>
      <c r="H588" s="11" t="s">
        <v>7842</v>
      </c>
      <c r="I588" s="11" t="s">
        <v>7844</v>
      </c>
      <c r="J588" s="11" t="s">
        <v>7848</v>
      </c>
    </row>
    <row r="589" spans="1:10" ht="15.75" customHeight="1" x14ac:dyDescent="0.25">
      <c r="A589" s="11" t="s">
        <v>632</v>
      </c>
      <c r="B589" s="11">
        <v>30.59</v>
      </c>
      <c r="C589" s="11">
        <v>5.56</v>
      </c>
      <c r="D589" s="11" t="s">
        <v>7843</v>
      </c>
      <c r="E589" s="11" t="s">
        <v>7842</v>
      </c>
      <c r="F589" s="11" t="s">
        <v>7842</v>
      </c>
      <c r="G589" s="11">
        <v>1</v>
      </c>
      <c r="H589" s="11" t="s">
        <v>7842</v>
      </c>
      <c r="I589" s="11" t="s">
        <v>7844</v>
      </c>
      <c r="J589" s="11" t="s">
        <v>7850</v>
      </c>
    </row>
    <row r="590" spans="1:10" ht="15.75" customHeight="1" x14ac:dyDescent="0.25">
      <c r="A590" s="11" t="s">
        <v>633</v>
      </c>
      <c r="B590" s="11">
        <v>39.229999999999997</v>
      </c>
      <c r="C590" s="11">
        <v>8.4499999999999993</v>
      </c>
      <c r="D590" s="11" t="s">
        <v>7842</v>
      </c>
      <c r="E590" s="11" t="s">
        <v>7842</v>
      </c>
      <c r="F590" s="11" t="s">
        <v>7842</v>
      </c>
      <c r="G590" s="11">
        <v>0</v>
      </c>
      <c r="H590" s="11" t="s">
        <v>7842</v>
      </c>
      <c r="I590" s="11" t="s">
        <v>7844</v>
      </c>
      <c r="J590" s="11" t="s">
        <v>7848</v>
      </c>
    </row>
    <row r="591" spans="1:10" ht="15.75" customHeight="1" x14ac:dyDescent="0.25">
      <c r="A591" s="11" t="s">
        <v>634</v>
      </c>
      <c r="B591" s="11">
        <v>19.094999999999999</v>
      </c>
      <c r="C591" s="11">
        <v>6.19</v>
      </c>
      <c r="D591" s="11" t="s">
        <v>7842</v>
      </c>
      <c r="E591" s="11" t="s">
        <v>7842</v>
      </c>
      <c r="F591" s="11" t="s">
        <v>7842</v>
      </c>
      <c r="G591" s="11">
        <v>0</v>
      </c>
      <c r="H591" s="11" t="s">
        <v>7843</v>
      </c>
      <c r="I591" s="11" t="s">
        <v>7846</v>
      </c>
      <c r="J591" s="11" t="s">
        <v>7849</v>
      </c>
    </row>
    <row r="592" spans="1:10" ht="15.75" customHeight="1" x14ac:dyDescent="0.25">
      <c r="A592" s="11" t="s">
        <v>635</v>
      </c>
      <c r="B592" s="11">
        <v>49.72</v>
      </c>
      <c r="C592" s="11">
        <v>7.71</v>
      </c>
      <c r="D592" s="11" t="s">
        <v>7842</v>
      </c>
      <c r="E592" s="11" t="s">
        <v>7842</v>
      </c>
      <c r="F592" s="11" t="s">
        <v>7842</v>
      </c>
      <c r="G592" s="11">
        <v>0</v>
      </c>
      <c r="H592" s="11" t="s">
        <v>7842</v>
      </c>
      <c r="I592" s="11" t="s">
        <v>7844</v>
      </c>
      <c r="J592" s="11" t="s">
        <v>7848</v>
      </c>
    </row>
    <row r="593" spans="1:10" ht="15.75" customHeight="1" x14ac:dyDescent="0.25">
      <c r="A593" s="11" t="s">
        <v>636</v>
      </c>
      <c r="B593" s="11">
        <v>21.754999999999999</v>
      </c>
      <c r="C593" s="11">
        <v>4.63</v>
      </c>
      <c r="D593" s="11" t="s">
        <v>7842</v>
      </c>
      <c r="E593" s="11" t="s">
        <v>7842</v>
      </c>
      <c r="F593" s="11" t="s">
        <v>7843</v>
      </c>
      <c r="G593" s="11">
        <v>1</v>
      </c>
      <c r="H593" s="11" t="s">
        <v>7843</v>
      </c>
      <c r="I593" s="11" t="s">
        <v>7846</v>
      </c>
      <c r="J593" s="11" t="s">
        <v>7850</v>
      </c>
    </row>
    <row r="594" spans="1:10" ht="15.75" customHeight="1" x14ac:dyDescent="0.25">
      <c r="A594" s="11" t="s">
        <v>637</v>
      </c>
      <c r="B594" s="11">
        <v>48.39</v>
      </c>
      <c r="C594" s="11">
        <v>4.6100000000000003</v>
      </c>
      <c r="D594" s="11" t="s">
        <v>7842</v>
      </c>
      <c r="E594" s="11" t="s">
        <v>7842</v>
      </c>
      <c r="F594" s="11" t="s">
        <v>7842</v>
      </c>
      <c r="G594" s="11">
        <v>0</v>
      </c>
      <c r="H594" s="11" t="s">
        <v>7842</v>
      </c>
      <c r="I594" s="11" t="s">
        <v>7844</v>
      </c>
      <c r="J594" s="11" t="s">
        <v>7850</v>
      </c>
    </row>
    <row r="595" spans="1:10" ht="15.75" customHeight="1" x14ac:dyDescent="0.25">
      <c r="A595" s="11" t="s">
        <v>638</v>
      </c>
      <c r="B595" s="11">
        <v>47.15</v>
      </c>
      <c r="C595" s="11">
        <v>9.5299999999999994</v>
      </c>
      <c r="D595" s="11" t="s">
        <v>7843</v>
      </c>
      <c r="E595" s="11" t="s">
        <v>7842</v>
      </c>
      <c r="F595" s="11" t="s">
        <v>7842</v>
      </c>
      <c r="G595" s="11">
        <v>1</v>
      </c>
      <c r="H595" s="11" t="s">
        <v>7842</v>
      </c>
      <c r="I595" s="11" t="s">
        <v>7844</v>
      </c>
      <c r="J595" s="11" t="s">
        <v>7848</v>
      </c>
    </row>
    <row r="596" spans="1:10" ht="15.75" customHeight="1" x14ac:dyDescent="0.25">
      <c r="A596" s="11" t="s">
        <v>639</v>
      </c>
      <c r="B596" s="11">
        <v>47.59</v>
      </c>
      <c r="C596" s="11">
        <v>11.43</v>
      </c>
      <c r="D596" s="11" t="s">
        <v>7843</v>
      </c>
      <c r="E596" s="11" t="s">
        <v>7842</v>
      </c>
      <c r="F596" s="11" t="s">
        <v>7842</v>
      </c>
      <c r="G596" s="11">
        <v>2</v>
      </c>
      <c r="H596" s="11" t="s">
        <v>7842</v>
      </c>
      <c r="I596" s="11" t="s">
        <v>7844</v>
      </c>
      <c r="J596" s="11" t="s">
        <v>7848</v>
      </c>
    </row>
    <row r="597" spans="1:10" ht="15.75" customHeight="1" x14ac:dyDescent="0.25">
      <c r="A597" s="11" t="s">
        <v>640</v>
      </c>
      <c r="B597" s="11">
        <v>39.81</v>
      </c>
      <c r="C597" s="11">
        <v>7.65</v>
      </c>
      <c r="D597" s="11" t="s">
        <v>7843</v>
      </c>
      <c r="E597" s="11" t="s">
        <v>7842</v>
      </c>
      <c r="F597" s="11" t="s">
        <v>7843</v>
      </c>
      <c r="G597" s="11">
        <v>1</v>
      </c>
      <c r="H597" s="11" t="s">
        <v>7842</v>
      </c>
      <c r="I597" s="11" t="s">
        <v>7844</v>
      </c>
      <c r="J597" s="11" t="s">
        <v>7848</v>
      </c>
    </row>
    <row r="598" spans="1:10" ht="15.75" customHeight="1" x14ac:dyDescent="0.25">
      <c r="A598" s="11" t="s">
        <v>641</v>
      </c>
      <c r="B598" s="11">
        <v>31.02</v>
      </c>
      <c r="C598" s="11">
        <v>5.87</v>
      </c>
      <c r="D598" s="11" t="s">
        <v>7843</v>
      </c>
      <c r="E598" s="11" t="s">
        <v>7842</v>
      </c>
      <c r="F598" s="11" t="s">
        <v>7842</v>
      </c>
      <c r="G598" s="11">
        <v>0</v>
      </c>
      <c r="H598" s="11" t="s">
        <v>7842</v>
      </c>
      <c r="I598" s="11" t="s">
        <v>7844</v>
      </c>
      <c r="J598" s="11" t="s">
        <v>7849</v>
      </c>
    </row>
    <row r="599" spans="1:10" ht="15.75" customHeight="1" x14ac:dyDescent="0.25">
      <c r="A599" s="11" t="s">
        <v>642</v>
      </c>
      <c r="B599" s="11">
        <v>24.75</v>
      </c>
      <c r="C599" s="11">
        <v>4.3600000000000003</v>
      </c>
      <c r="D599" s="11" t="s">
        <v>7843</v>
      </c>
      <c r="E599" s="11" t="s">
        <v>7842</v>
      </c>
      <c r="F599" s="11" t="s">
        <v>7842</v>
      </c>
      <c r="G599" s="11">
        <v>1</v>
      </c>
      <c r="H599" s="11" t="s">
        <v>7843</v>
      </c>
      <c r="I599" s="11" t="s">
        <v>7846</v>
      </c>
      <c r="J599" s="11" t="s">
        <v>7850</v>
      </c>
    </row>
    <row r="600" spans="1:10" ht="15.75" customHeight="1" x14ac:dyDescent="0.25">
      <c r="A600" s="11" t="s">
        <v>643</v>
      </c>
      <c r="B600" s="11">
        <v>30.114999999999998</v>
      </c>
      <c r="C600" s="11">
        <v>10.119999999999999</v>
      </c>
      <c r="D600" s="11" t="s">
        <v>7842</v>
      </c>
      <c r="E600" s="11" t="s">
        <v>7842</v>
      </c>
      <c r="F600" s="11" t="s">
        <v>7842</v>
      </c>
      <c r="G600" s="11">
        <v>3</v>
      </c>
      <c r="H600" s="11" t="s">
        <v>7842</v>
      </c>
      <c r="I600" s="11" t="s">
        <v>7844</v>
      </c>
      <c r="J600" s="11" t="s">
        <v>7848</v>
      </c>
    </row>
    <row r="601" spans="1:10" ht="15.75" customHeight="1" x14ac:dyDescent="0.25">
      <c r="A601" s="11" t="s">
        <v>644</v>
      </c>
      <c r="B601" s="11">
        <v>26.03</v>
      </c>
      <c r="C601" s="11">
        <v>4.01</v>
      </c>
      <c r="D601" s="11" t="s">
        <v>7842</v>
      </c>
      <c r="E601" s="11" t="s">
        <v>7842</v>
      </c>
      <c r="F601" s="11" t="s">
        <v>7843</v>
      </c>
      <c r="G601" s="11">
        <v>1</v>
      </c>
      <c r="H601" s="11" t="s">
        <v>7843</v>
      </c>
      <c r="I601" s="11" t="s">
        <v>7845</v>
      </c>
      <c r="J601" s="11" t="s">
        <v>7850</v>
      </c>
    </row>
    <row r="602" spans="1:10" ht="15.75" customHeight="1" x14ac:dyDescent="0.25">
      <c r="A602" s="11" t="s">
        <v>645</v>
      </c>
      <c r="B602" s="11">
        <v>20.045000000000002</v>
      </c>
      <c r="C602" s="11">
        <v>4.7699999999999996</v>
      </c>
      <c r="D602" s="11" t="s">
        <v>7843</v>
      </c>
      <c r="E602" s="11" t="s">
        <v>7842</v>
      </c>
      <c r="F602" s="11" t="s">
        <v>7842</v>
      </c>
      <c r="G602" s="11">
        <v>1</v>
      </c>
      <c r="H602" s="11" t="s">
        <v>7843</v>
      </c>
      <c r="I602" s="11" t="s">
        <v>7846</v>
      </c>
      <c r="J602" s="11" t="s">
        <v>7850</v>
      </c>
    </row>
    <row r="603" spans="1:10" ht="15.75" customHeight="1" x14ac:dyDescent="0.25">
      <c r="A603" s="11" t="s">
        <v>646</v>
      </c>
      <c r="B603" s="11">
        <v>40.24</v>
      </c>
      <c r="C603" s="11">
        <v>6.83</v>
      </c>
      <c r="D603" s="11" t="s">
        <v>7842</v>
      </c>
      <c r="E603" s="11" t="s">
        <v>7842</v>
      </c>
      <c r="F603" s="11" t="s">
        <v>7842</v>
      </c>
      <c r="G603" s="11">
        <v>0</v>
      </c>
      <c r="H603" s="11" t="s">
        <v>7842</v>
      </c>
      <c r="I603" s="11" t="s">
        <v>7844</v>
      </c>
      <c r="J603" s="11" t="s">
        <v>7848</v>
      </c>
    </row>
    <row r="604" spans="1:10" ht="15.75" customHeight="1" x14ac:dyDescent="0.25">
      <c r="A604" s="11" t="s">
        <v>647</v>
      </c>
      <c r="B604" s="11">
        <v>43.15</v>
      </c>
      <c r="C604" s="11">
        <v>6.14</v>
      </c>
      <c r="D604" s="11" t="s">
        <v>7843</v>
      </c>
      <c r="E604" s="11" t="s">
        <v>7842</v>
      </c>
      <c r="F604" s="11" t="s">
        <v>7843</v>
      </c>
      <c r="G604" s="11">
        <v>1</v>
      </c>
      <c r="H604" s="11" t="s">
        <v>7842</v>
      </c>
      <c r="I604" s="11" t="s">
        <v>7844</v>
      </c>
      <c r="J604" s="11" t="s">
        <v>7849</v>
      </c>
    </row>
    <row r="605" spans="1:10" ht="15.75" customHeight="1" x14ac:dyDescent="0.25">
      <c r="A605" s="11" t="s">
        <v>648</v>
      </c>
      <c r="B605" s="11">
        <v>27.7</v>
      </c>
      <c r="C605" s="11">
        <v>5.6</v>
      </c>
      <c r="D605" s="11" t="s">
        <v>7842</v>
      </c>
      <c r="E605" s="11" t="s">
        <v>7842</v>
      </c>
      <c r="F605" s="11" t="s">
        <v>7843</v>
      </c>
      <c r="G605" s="11">
        <v>1</v>
      </c>
      <c r="H605" s="11" t="s">
        <v>7843</v>
      </c>
      <c r="I605" s="11" t="s">
        <v>7845</v>
      </c>
      <c r="J605" s="11" t="s">
        <v>7850</v>
      </c>
    </row>
    <row r="606" spans="1:10" ht="15.75" customHeight="1" x14ac:dyDescent="0.25">
      <c r="A606" s="11" t="s">
        <v>649</v>
      </c>
      <c r="B606" s="11">
        <v>45.68</v>
      </c>
      <c r="C606" s="11">
        <v>4.8</v>
      </c>
      <c r="D606" s="11" t="s">
        <v>7842</v>
      </c>
      <c r="E606" s="11" t="s">
        <v>7842</v>
      </c>
      <c r="F606" s="11" t="s">
        <v>7842</v>
      </c>
      <c r="G606" s="11">
        <v>2</v>
      </c>
      <c r="H606" s="11" t="s">
        <v>7842</v>
      </c>
      <c r="I606" s="11" t="s">
        <v>7844</v>
      </c>
      <c r="J606" s="11" t="s">
        <v>7850</v>
      </c>
    </row>
    <row r="607" spans="1:10" ht="15.75" customHeight="1" x14ac:dyDescent="0.25">
      <c r="A607" s="11" t="s">
        <v>650</v>
      </c>
      <c r="B607" s="11">
        <v>27.3</v>
      </c>
      <c r="C607" s="11">
        <v>11.89</v>
      </c>
      <c r="D607" s="11" t="s">
        <v>7842</v>
      </c>
      <c r="E607" s="11" t="s">
        <v>7842</v>
      </c>
      <c r="F607" s="11" t="s">
        <v>7842</v>
      </c>
      <c r="G607" s="11">
        <v>0</v>
      </c>
      <c r="H607" s="11" t="s">
        <v>7843</v>
      </c>
      <c r="I607" s="11" t="s">
        <v>7845</v>
      </c>
      <c r="J607" s="11" t="s">
        <v>7848</v>
      </c>
    </row>
    <row r="608" spans="1:10" ht="15.75" customHeight="1" x14ac:dyDescent="0.25">
      <c r="A608" s="11" t="s">
        <v>651</v>
      </c>
      <c r="B608" s="11">
        <v>54.45</v>
      </c>
      <c r="C608" s="11">
        <v>4.7300000000000004</v>
      </c>
      <c r="D608" s="11" t="s">
        <v>7843</v>
      </c>
      <c r="E608" s="11" t="s">
        <v>7842</v>
      </c>
      <c r="F608" s="11" t="s">
        <v>7842</v>
      </c>
      <c r="G608" s="11">
        <v>1</v>
      </c>
      <c r="H608" s="11" t="s">
        <v>7842</v>
      </c>
      <c r="I608" s="11" t="s">
        <v>7844</v>
      </c>
      <c r="J608" s="11" t="s">
        <v>7850</v>
      </c>
    </row>
    <row r="609" spans="1:10" ht="15.75" customHeight="1" x14ac:dyDescent="0.25">
      <c r="A609" s="11" t="s">
        <v>652</v>
      </c>
      <c r="B609" s="11">
        <v>54.43</v>
      </c>
      <c r="C609" s="11">
        <v>4.6100000000000003</v>
      </c>
      <c r="D609" s="11" t="s">
        <v>7843</v>
      </c>
      <c r="E609" s="11" t="s">
        <v>7842</v>
      </c>
      <c r="F609" s="11" t="s">
        <v>7842</v>
      </c>
      <c r="G609" s="11">
        <v>1</v>
      </c>
      <c r="H609" s="11" t="s">
        <v>7842</v>
      </c>
      <c r="I609" s="11" t="s">
        <v>7844</v>
      </c>
      <c r="J609" s="11" t="s">
        <v>7850</v>
      </c>
    </row>
    <row r="610" spans="1:10" ht="15.75" customHeight="1" x14ac:dyDescent="0.25">
      <c r="A610" s="11" t="s">
        <v>653</v>
      </c>
      <c r="B610" s="11">
        <v>48.01</v>
      </c>
      <c r="C610" s="11">
        <v>7.3</v>
      </c>
      <c r="D610" s="11" t="s">
        <v>7842</v>
      </c>
      <c r="E610" s="11" t="s">
        <v>7842</v>
      </c>
      <c r="F610" s="11" t="s">
        <v>7842</v>
      </c>
      <c r="G610" s="11">
        <v>0</v>
      </c>
      <c r="H610" s="11" t="s">
        <v>7842</v>
      </c>
      <c r="I610" s="11" t="s">
        <v>7844</v>
      </c>
      <c r="J610" s="11" t="s">
        <v>7848</v>
      </c>
    </row>
    <row r="611" spans="1:10" ht="15.75" customHeight="1" x14ac:dyDescent="0.25">
      <c r="A611" s="11" t="s">
        <v>654</v>
      </c>
      <c r="B611" s="11">
        <v>48.32</v>
      </c>
      <c r="C611" s="11">
        <v>5.88</v>
      </c>
      <c r="D611" s="11" t="s">
        <v>7842</v>
      </c>
      <c r="E611" s="11" t="s">
        <v>7842</v>
      </c>
      <c r="F611" s="11" t="s">
        <v>7842</v>
      </c>
      <c r="G611" s="11">
        <v>0</v>
      </c>
      <c r="H611" s="11" t="s">
        <v>7842</v>
      </c>
      <c r="I611" s="11" t="s">
        <v>7844</v>
      </c>
      <c r="J611" s="11" t="s">
        <v>7849</v>
      </c>
    </row>
    <row r="612" spans="1:10" ht="15.75" customHeight="1" x14ac:dyDescent="0.25">
      <c r="A612" s="11" t="s">
        <v>655</v>
      </c>
      <c r="B612" s="11">
        <v>22.895</v>
      </c>
      <c r="C612" s="11">
        <v>4.0599999999999996</v>
      </c>
      <c r="D612" s="11" t="s">
        <v>7842</v>
      </c>
      <c r="E612" s="11" t="s">
        <v>7842</v>
      </c>
      <c r="F612" s="11" t="s">
        <v>7843</v>
      </c>
      <c r="G612" s="11">
        <v>1</v>
      </c>
      <c r="H612" s="11" t="s">
        <v>7843</v>
      </c>
      <c r="I612" s="11" t="s">
        <v>7846</v>
      </c>
      <c r="J612" s="11" t="s">
        <v>7850</v>
      </c>
    </row>
    <row r="613" spans="1:10" ht="15.75" customHeight="1" x14ac:dyDescent="0.25">
      <c r="A613" s="11" t="s">
        <v>656</v>
      </c>
      <c r="B613" s="11">
        <v>54.85</v>
      </c>
      <c r="C613" s="11">
        <v>4.9000000000000004</v>
      </c>
      <c r="D613" s="11" t="s">
        <v>7842</v>
      </c>
      <c r="E613" s="11" t="s">
        <v>7842</v>
      </c>
      <c r="F613" s="11" t="s">
        <v>7842</v>
      </c>
      <c r="G613" s="11">
        <v>1</v>
      </c>
      <c r="H613" s="11" t="s">
        <v>7842</v>
      </c>
      <c r="I613" s="11" t="s">
        <v>7844</v>
      </c>
      <c r="J613" s="11" t="s">
        <v>7850</v>
      </c>
    </row>
    <row r="614" spans="1:10" ht="15.75" customHeight="1" x14ac:dyDescent="0.25">
      <c r="A614" s="11" t="s">
        <v>657</v>
      </c>
      <c r="B614" s="11">
        <v>21.85</v>
      </c>
      <c r="C614" s="11">
        <v>5.52</v>
      </c>
      <c r="D614" s="11" t="s">
        <v>7842</v>
      </c>
      <c r="E614" s="11" t="s">
        <v>7842</v>
      </c>
      <c r="F614" s="11" t="s">
        <v>7843</v>
      </c>
      <c r="G614" s="11">
        <v>1</v>
      </c>
      <c r="H614" s="11" t="s">
        <v>7843</v>
      </c>
      <c r="I614" s="11" t="s">
        <v>7846</v>
      </c>
      <c r="J614" s="11" t="s">
        <v>7850</v>
      </c>
    </row>
    <row r="615" spans="1:10" ht="15.75" customHeight="1" x14ac:dyDescent="0.25">
      <c r="A615" s="11" t="s">
        <v>658</v>
      </c>
      <c r="B615" s="11">
        <v>51.86</v>
      </c>
      <c r="C615" s="11">
        <v>5.2</v>
      </c>
      <c r="D615" s="11" t="s">
        <v>7843</v>
      </c>
      <c r="E615" s="11" t="s">
        <v>7842</v>
      </c>
      <c r="F615" s="11" t="s">
        <v>7842</v>
      </c>
      <c r="G615" s="11">
        <v>0</v>
      </c>
      <c r="H615" s="11" t="s">
        <v>7842</v>
      </c>
      <c r="I615" s="11" t="s">
        <v>7844</v>
      </c>
      <c r="J615" s="11" t="s">
        <v>7850</v>
      </c>
    </row>
    <row r="616" spans="1:10" ht="15.75" customHeight="1" x14ac:dyDescent="0.25">
      <c r="A616" s="11" t="s">
        <v>659</v>
      </c>
      <c r="B616" s="11">
        <v>39.049999999999997</v>
      </c>
      <c r="C616" s="11">
        <v>7.59</v>
      </c>
      <c r="D616" s="11" t="s">
        <v>7842</v>
      </c>
      <c r="E616" s="11" t="s">
        <v>7842</v>
      </c>
      <c r="F616" s="11" t="s">
        <v>7842</v>
      </c>
      <c r="G616" s="11">
        <v>3</v>
      </c>
      <c r="H616" s="11" t="s">
        <v>7842</v>
      </c>
      <c r="I616" s="11" t="s">
        <v>7844</v>
      </c>
      <c r="J616" s="11" t="s">
        <v>7848</v>
      </c>
    </row>
    <row r="617" spans="1:10" ht="15.75" customHeight="1" x14ac:dyDescent="0.25">
      <c r="A617" s="11" t="s">
        <v>660</v>
      </c>
      <c r="B617" s="11">
        <v>31.824999999999999</v>
      </c>
      <c r="C617" s="11">
        <v>8.2799999999999994</v>
      </c>
      <c r="D617" s="11" t="s">
        <v>7842</v>
      </c>
      <c r="E617" s="11" t="s">
        <v>7842</v>
      </c>
      <c r="F617" s="11" t="s">
        <v>7842</v>
      </c>
      <c r="G617" s="11">
        <v>3</v>
      </c>
      <c r="H617" s="11" t="s">
        <v>7842</v>
      </c>
      <c r="I617" s="11" t="s">
        <v>7844</v>
      </c>
      <c r="J617" s="11" t="s">
        <v>7848</v>
      </c>
    </row>
    <row r="618" spans="1:10" ht="15.75" customHeight="1" x14ac:dyDescent="0.25">
      <c r="A618" s="11" t="s">
        <v>661</v>
      </c>
      <c r="B618" s="11">
        <v>46.43</v>
      </c>
      <c r="C618" s="11">
        <v>6.72</v>
      </c>
      <c r="D618" s="11" t="s">
        <v>7842</v>
      </c>
      <c r="E618" s="11" t="s">
        <v>7842</v>
      </c>
      <c r="F618" s="11" t="s">
        <v>7842</v>
      </c>
      <c r="G618" s="11">
        <v>0</v>
      </c>
      <c r="H618" s="11" t="s">
        <v>7842</v>
      </c>
      <c r="I618" s="11" t="s">
        <v>7844</v>
      </c>
      <c r="J618" s="11" t="s">
        <v>7848</v>
      </c>
    </row>
    <row r="619" spans="1:10" ht="15.75" customHeight="1" x14ac:dyDescent="0.25">
      <c r="A619" s="11" t="s">
        <v>662</v>
      </c>
      <c r="B619" s="11">
        <v>53.63</v>
      </c>
      <c r="C619" s="11">
        <v>5.47</v>
      </c>
      <c r="D619" s="11" t="s">
        <v>7843</v>
      </c>
      <c r="E619" s="11" t="s">
        <v>7842</v>
      </c>
      <c r="F619" s="11" t="s">
        <v>7842</v>
      </c>
      <c r="G619" s="11">
        <v>1</v>
      </c>
      <c r="H619" s="11" t="s">
        <v>7842</v>
      </c>
      <c r="I619" s="11" t="s">
        <v>7844</v>
      </c>
      <c r="J619" s="11" t="s">
        <v>7850</v>
      </c>
    </row>
    <row r="620" spans="1:10" ht="15.75" customHeight="1" x14ac:dyDescent="0.25">
      <c r="A620" s="11" t="s">
        <v>663</v>
      </c>
      <c r="B620" s="11">
        <v>48.7</v>
      </c>
      <c r="C620" s="11">
        <v>4.71</v>
      </c>
      <c r="D620" s="11" t="s">
        <v>7842</v>
      </c>
      <c r="E620" s="11" t="s">
        <v>7842</v>
      </c>
      <c r="F620" s="11" t="s">
        <v>7842</v>
      </c>
      <c r="G620" s="11">
        <v>0</v>
      </c>
      <c r="H620" s="11" t="s">
        <v>7842</v>
      </c>
      <c r="I620" s="11" t="s">
        <v>7844</v>
      </c>
      <c r="J620" s="11" t="s">
        <v>7850</v>
      </c>
    </row>
    <row r="621" spans="1:10" ht="15.75" customHeight="1" x14ac:dyDescent="0.25">
      <c r="A621" s="11" t="s">
        <v>664</v>
      </c>
      <c r="B621" s="11">
        <v>48.81</v>
      </c>
      <c r="C621" s="11">
        <v>5.49</v>
      </c>
      <c r="D621" s="11" t="s">
        <v>7842</v>
      </c>
      <c r="E621" s="11" t="s">
        <v>7842</v>
      </c>
      <c r="F621" s="11" t="s">
        <v>7842</v>
      </c>
      <c r="G621" s="11">
        <v>0</v>
      </c>
      <c r="H621" s="11" t="s">
        <v>7842</v>
      </c>
      <c r="I621" s="11" t="s">
        <v>7844</v>
      </c>
      <c r="J621" s="11" t="s">
        <v>7850</v>
      </c>
    </row>
    <row r="622" spans="1:10" ht="15.75" customHeight="1" x14ac:dyDescent="0.25">
      <c r="A622" s="11" t="s">
        <v>665</v>
      </c>
      <c r="B622" s="11">
        <v>47.53</v>
      </c>
      <c r="C622" s="11">
        <v>4.72</v>
      </c>
      <c r="D622" s="11" t="s">
        <v>7842</v>
      </c>
      <c r="E622" s="11" t="s">
        <v>7842</v>
      </c>
      <c r="F622" s="11" t="s">
        <v>7842</v>
      </c>
      <c r="G622" s="11">
        <v>0</v>
      </c>
      <c r="H622" s="11" t="s">
        <v>7842</v>
      </c>
      <c r="I622" s="11" t="s">
        <v>7844</v>
      </c>
      <c r="J622" s="11" t="s">
        <v>7850</v>
      </c>
    </row>
    <row r="623" spans="1:10" ht="15.75" customHeight="1" x14ac:dyDescent="0.25">
      <c r="A623" s="11" t="s">
        <v>666</v>
      </c>
      <c r="B623" s="11">
        <v>36.85</v>
      </c>
      <c r="C623" s="11">
        <v>6.7</v>
      </c>
      <c r="D623" s="11" t="s">
        <v>7842</v>
      </c>
      <c r="E623" s="11" t="s">
        <v>7842</v>
      </c>
      <c r="F623" s="11" t="s">
        <v>7842</v>
      </c>
      <c r="G623" s="11">
        <v>0</v>
      </c>
      <c r="H623" s="11" t="s">
        <v>7842</v>
      </c>
      <c r="I623" s="11" t="s">
        <v>7844</v>
      </c>
      <c r="J623" s="11" t="s">
        <v>7848</v>
      </c>
    </row>
    <row r="624" spans="1:10" ht="15.75" customHeight="1" x14ac:dyDescent="0.25">
      <c r="A624" s="11" t="s">
        <v>667</v>
      </c>
      <c r="B624" s="11">
        <v>29.3</v>
      </c>
      <c r="C624" s="11">
        <v>5.5</v>
      </c>
      <c r="D624" s="11" t="s">
        <v>7842</v>
      </c>
      <c r="E624" s="11" t="s">
        <v>7842</v>
      </c>
      <c r="F624" s="11" t="s">
        <v>7842</v>
      </c>
      <c r="G624" s="11">
        <v>0</v>
      </c>
      <c r="H624" s="11" t="s">
        <v>7842</v>
      </c>
      <c r="I624" s="11" t="s">
        <v>7845</v>
      </c>
      <c r="J624" s="11" t="s">
        <v>7850</v>
      </c>
    </row>
    <row r="625" spans="1:10" ht="15.75" customHeight="1" x14ac:dyDescent="0.25">
      <c r="A625" s="11" t="s">
        <v>668</v>
      </c>
      <c r="B625" s="11">
        <v>19.3</v>
      </c>
      <c r="C625" s="11">
        <v>4.46</v>
      </c>
      <c r="D625" s="11" t="s">
        <v>7842</v>
      </c>
      <c r="E625" s="11" t="s">
        <v>7842</v>
      </c>
      <c r="F625" s="11" t="s">
        <v>7842</v>
      </c>
      <c r="G625" s="11">
        <v>1</v>
      </c>
      <c r="H625" s="11" t="s">
        <v>7843</v>
      </c>
      <c r="I625" s="11" t="s">
        <v>7846</v>
      </c>
      <c r="J625" s="11" t="s">
        <v>7850</v>
      </c>
    </row>
    <row r="626" spans="1:10" ht="15.75" customHeight="1" x14ac:dyDescent="0.25">
      <c r="A626" s="11" t="s">
        <v>669</v>
      </c>
      <c r="B626" s="11">
        <v>24.13</v>
      </c>
      <c r="C626" s="11">
        <v>5.29</v>
      </c>
      <c r="D626" s="11" t="s">
        <v>7843</v>
      </c>
      <c r="E626" s="11" t="s">
        <v>7842</v>
      </c>
      <c r="F626" s="11" t="s">
        <v>7843</v>
      </c>
      <c r="G626" s="11">
        <v>1</v>
      </c>
      <c r="H626" s="11" t="s">
        <v>7843</v>
      </c>
      <c r="I626" s="11" t="s">
        <v>7846</v>
      </c>
      <c r="J626" s="11" t="s">
        <v>7850</v>
      </c>
    </row>
    <row r="627" spans="1:10" ht="15.75" customHeight="1" x14ac:dyDescent="0.25">
      <c r="A627" s="11" t="s">
        <v>670</v>
      </c>
      <c r="B627" s="11">
        <v>46.7</v>
      </c>
      <c r="C627" s="11">
        <v>10.99</v>
      </c>
      <c r="D627" s="11" t="s">
        <v>7842</v>
      </c>
      <c r="E627" s="11" t="s">
        <v>7842</v>
      </c>
      <c r="F627" s="11" t="s">
        <v>7842</v>
      </c>
      <c r="G627" s="11">
        <v>0</v>
      </c>
      <c r="H627" s="11" t="s">
        <v>7842</v>
      </c>
      <c r="I627" s="11" t="s">
        <v>7844</v>
      </c>
      <c r="J627" s="11" t="s">
        <v>7848</v>
      </c>
    </row>
    <row r="628" spans="1:10" ht="15.75" customHeight="1" x14ac:dyDescent="0.25">
      <c r="A628" s="11" t="s">
        <v>671</v>
      </c>
      <c r="B628" s="11">
        <v>45.27</v>
      </c>
      <c r="C628" s="11">
        <v>5.2</v>
      </c>
      <c r="D628" s="11" t="s">
        <v>7843</v>
      </c>
      <c r="E628" s="11" t="s">
        <v>7842</v>
      </c>
      <c r="F628" s="11" t="s">
        <v>7842</v>
      </c>
      <c r="G628" s="11">
        <v>0</v>
      </c>
      <c r="H628" s="11" t="s">
        <v>7842</v>
      </c>
      <c r="I628" s="11" t="s">
        <v>7844</v>
      </c>
      <c r="J628" s="11" t="s">
        <v>7850</v>
      </c>
    </row>
    <row r="629" spans="1:10" ht="15.75" customHeight="1" x14ac:dyDescent="0.25">
      <c r="A629" s="11" t="s">
        <v>672</v>
      </c>
      <c r="B629" s="11">
        <v>44.29</v>
      </c>
      <c r="C629" s="11">
        <v>9.66</v>
      </c>
      <c r="D629" s="11" t="s">
        <v>7842</v>
      </c>
      <c r="E629" s="11" t="s">
        <v>7842</v>
      </c>
      <c r="F629" s="11" t="s">
        <v>7842</v>
      </c>
      <c r="G629" s="11">
        <v>2</v>
      </c>
      <c r="H629" s="11" t="s">
        <v>7842</v>
      </c>
      <c r="I629" s="11" t="s">
        <v>7844</v>
      </c>
      <c r="J629" s="11" t="s">
        <v>7848</v>
      </c>
    </row>
    <row r="630" spans="1:10" ht="15.75" customHeight="1" x14ac:dyDescent="0.25">
      <c r="A630" s="11" t="s">
        <v>673</v>
      </c>
      <c r="B630" s="11">
        <v>54.59</v>
      </c>
      <c r="C630" s="11">
        <v>4.22</v>
      </c>
      <c r="D630" s="11" t="s">
        <v>7843</v>
      </c>
      <c r="E630" s="11" t="s">
        <v>7842</v>
      </c>
      <c r="F630" s="11" t="s">
        <v>7842</v>
      </c>
      <c r="G630" s="11">
        <v>1</v>
      </c>
      <c r="H630" s="11" t="s">
        <v>7842</v>
      </c>
      <c r="I630" s="11" t="s">
        <v>7844</v>
      </c>
      <c r="J630" s="11" t="s">
        <v>7850</v>
      </c>
    </row>
    <row r="631" spans="1:10" ht="15.75" customHeight="1" x14ac:dyDescent="0.25">
      <c r="A631" s="11" t="s">
        <v>674</v>
      </c>
      <c r="B631" s="11">
        <v>32.965000000000003</v>
      </c>
      <c r="C631" s="11">
        <v>11.78</v>
      </c>
      <c r="D631" s="11" t="s">
        <v>7842</v>
      </c>
      <c r="E631" s="11" t="s">
        <v>7842</v>
      </c>
      <c r="F631" s="11" t="s">
        <v>7842</v>
      </c>
      <c r="G631" s="11">
        <v>0</v>
      </c>
      <c r="H631" s="11" t="s">
        <v>7842</v>
      </c>
      <c r="I631" s="11" t="s">
        <v>7844</v>
      </c>
      <c r="J631" s="11" t="s">
        <v>7848</v>
      </c>
    </row>
    <row r="632" spans="1:10" ht="15.75" customHeight="1" x14ac:dyDescent="0.25">
      <c r="A632" s="11" t="s">
        <v>675</v>
      </c>
      <c r="B632" s="11">
        <v>38.049999999999997</v>
      </c>
      <c r="C632" s="11">
        <v>9.6199999999999992</v>
      </c>
      <c r="D632" s="11" t="s">
        <v>7842</v>
      </c>
      <c r="E632" s="11" t="s">
        <v>7842</v>
      </c>
      <c r="F632" s="11" t="s">
        <v>7842</v>
      </c>
      <c r="G632" s="11">
        <v>0</v>
      </c>
      <c r="H632" s="11" t="s">
        <v>7842</v>
      </c>
      <c r="I632" s="11" t="s">
        <v>7844</v>
      </c>
      <c r="J632" s="11" t="s">
        <v>7848</v>
      </c>
    </row>
    <row r="633" spans="1:10" ht="15.75" customHeight="1" x14ac:dyDescent="0.25">
      <c r="A633" s="11" t="s">
        <v>676</v>
      </c>
      <c r="B633" s="11">
        <v>46.14</v>
      </c>
      <c r="C633" s="11">
        <v>10.78</v>
      </c>
      <c r="D633" s="11" t="s">
        <v>7842</v>
      </c>
      <c r="E633" s="11" t="s">
        <v>7842</v>
      </c>
      <c r="F633" s="11" t="s">
        <v>7842</v>
      </c>
      <c r="G633" s="11">
        <v>0</v>
      </c>
      <c r="H633" s="11" t="s">
        <v>7842</v>
      </c>
      <c r="I633" s="11" t="s">
        <v>7844</v>
      </c>
      <c r="J633" s="11" t="s">
        <v>7848</v>
      </c>
    </row>
    <row r="634" spans="1:10" ht="15.75" customHeight="1" x14ac:dyDescent="0.25">
      <c r="A634" s="11" t="s">
        <v>677</v>
      </c>
      <c r="B634" s="11">
        <v>41.325000000000003</v>
      </c>
      <c r="C634" s="11">
        <v>5.1100000000000003</v>
      </c>
      <c r="D634" s="11" t="s">
        <v>7843</v>
      </c>
      <c r="E634" s="11" t="s">
        <v>7842</v>
      </c>
      <c r="F634" s="11" t="s">
        <v>7842</v>
      </c>
      <c r="G634" s="11">
        <v>2</v>
      </c>
      <c r="H634" s="11" t="s">
        <v>7842</v>
      </c>
      <c r="I634" s="11" t="s">
        <v>7844</v>
      </c>
      <c r="J634" s="11" t="s">
        <v>7850</v>
      </c>
    </row>
    <row r="635" spans="1:10" ht="15.75" customHeight="1" x14ac:dyDescent="0.25">
      <c r="A635" s="11" t="s">
        <v>678</v>
      </c>
      <c r="B635" s="11">
        <v>44.64</v>
      </c>
      <c r="C635" s="11">
        <v>7.18</v>
      </c>
      <c r="D635" s="11" t="s">
        <v>7842</v>
      </c>
      <c r="E635" s="11" t="s">
        <v>7842</v>
      </c>
      <c r="F635" s="11" t="s">
        <v>7842</v>
      </c>
      <c r="G635" s="11">
        <v>0</v>
      </c>
      <c r="H635" s="11" t="s">
        <v>7842</v>
      </c>
      <c r="I635" s="11" t="s">
        <v>7844</v>
      </c>
      <c r="J635" s="11" t="s">
        <v>7848</v>
      </c>
    </row>
    <row r="636" spans="1:10" ht="15.75" customHeight="1" x14ac:dyDescent="0.25">
      <c r="A636" s="11" t="s">
        <v>679</v>
      </c>
      <c r="B636" s="11">
        <v>25.175000000000001</v>
      </c>
      <c r="C636" s="11">
        <v>4.96</v>
      </c>
      <c r="D636" s="11" t="s">
        <v>7842</v>
      </c>
      <c r="E636" s="11" t="s">
        <v>7843</v>
      </c>
      <c r="F636" s="11" t="s">
        <v>7842</v>
      </c>
      <c r="G636" s="11">
        <v>1</v>
      </c>
      <c r="H636" s="11" t="s">
        <v>7843</v>
      </c>
      <c r="I636" s="11" t="s">
        <v>7845</v>
      </c>
      <c r="J636" s="11" t="s">
        <v>7850</v>
      </c>
    </row>
    <row r="637" spans="1:10" ht="15.75" customHeight="1" x14ac:dyDescent="0.25">
      <c r="A637" s="11" t="s">
        <v>680</v>
      </c>
      <c r="B637" s="11">
        <v>43.11</v>
      </c>
      <c r="C637" s="11">
        <v>4.67</v>
      </c>
      <c r="D637" s="11" t="s">
        <v>7843</v>
      </c>
      <c r="E637" s="11" t="s">
        <v>7842</v>
      </c>
      <c r="F637" s="11" t="s">
        <v>7842</v>
      </c>
      <c r="G637" s="11">
        <v>0</v>
      </c>
      <c r="H637" s="11" t="s">
        <v>7842</v>
      </c>
      <c r="I637" s="11" t="s">
        <v>7844</v>
      </c>
      <c r="J637" s="11" t="s">
        <v>7850</v>
      </c>
    </row>
    <row r="638" spans="1:10" ht="15.75" customHeight="1" x14ac:dyDescent="0.25">
      <c r="A638" s="11" t="s">
        <v>681</v>
      </c>
      <c r="B638" s="11">
        <v>53.32</v>
      </c>
      <c r="C638" s="11">
        <v>5.0599999999999996</v>
      </c>
      <c r="D638" s="11" t="s">
        <v>7842</v>
      </c>
      <c r="E638" s="11" t="s">
        <v>7842</v>
      </c>
      <c r="F638" s="11" t="s">
        <v>7842</v>
      </c>
      <c r="G638" s="11">
        <v>0</v>
      </c>
      <c r="H638" s="11" t="s">
        <v>7842</v>
      </c>
      <c r="I638" s="11" t="s">
        <v>7844</v>
      </c>
      <c r="J638" s="11" t="s">
        <v>7850</v>
      </c>
    </row>
    <row r="639" spans="1:10" ht="15.75" customHeight="1" x14ac:dyDescent="0.25">
      <c r="A639" s="11" t="s">
        <v>682</v>
      </c>
      <c r="B639" s="11">
        <v>38.04</v>
      </c>
      <c r="C639" s="11">
        <v>5.0199999999999996</v>
      </c>
      <c r="D639" s="11" t="s">
        <v>7843</v>
      </c>
      <c r="E639" s="11" t="s">
        <v>7842</v>
      </c>
      <c r="F639" s="11" t="s">
        <v>7842</v>
      </c>
      <c r="G639" s="11">
        <v>1</v>
      </c>
      <c r="H639" s="11" t="s">
        <v>7842</v>
      </c>
      <c r="I639" s="11" t="s">
        <v>7844</v>
      </c>
      <c r="J639" s="11" t="s">
        <v>7850</v>
      </c>
    </row>
    <row r="640" spans="1:10" ht="15.75" customHeight="1" x14ac:dyDescent="0.25">
      <c r="A640" s="11" t="s">
        <v>683</v>
      </c>
      <c r="B640" s="11">
        <v>37.9</v>
      </c>
      <c r="C640" s="11">
        <v>7.76</v>
      </c>
      <c r="D640" s="11" t="s">
        <v>7842</v>
      </c>
      <c r="E640" s="11" t="s">
        <v>7842</v>
      </c>
      <c r="F640" s="11" t="s">
        <v>7842</v>
      </c>
      <c r="G640" s="11">
        <v>0</v>
      </c>
      <c r="H640" s="11" t="s">
        <v>7842</v>
      </c>
      <c r="I640" s="11" t="s">
        <v>7844</v>
      </c>
      <c r="J640" s="11" t="s">
        <v>7848</v>
      </c>
    </row>
    <row r="641" spans="1:10" ht="15.75" customHeight="1" x14ac:dyDescent="0.25">
      <c r="A641" s="11" t="s">
        <v>684</v>
      </c>
      <c r="B641" s="11">
        <v>39.6</v>
      </c>
      <c r="C641" s="11">
        <v>9.32</v>
      </c>
      <c r="D641" s="11" t="s">
        <v>7842</v>
      </c>
      <c r="E641" s="11" t="s">
        <v>7842</v>
      </c>
      <c r="F641" s="11" t="s">
        <v>7842</v>
      </c>
      <c r="G641" s="11">
        <v>0</v>
      </c>
      <c r="H641" s="11" t="s">
        <v>7842</v>
      </c>
      <c r="I641" s="11" t="s">
        <v>7844</v>
      </c>
      <c r="J641" s="11" t="s">
        <v>7848</v>
      </c>
    </row>
    <row r="642" spans="1:10" ht="15.75" customHeight="1" x14ac:dyDescent="0.25">
      <c r="A642" s="11" t="s">
        <v>685</v>
      </c>
      <c r="B642" s="11">
        <v>50.92</v>
      </c>
      <c r="C642" s="11">
        <v>5.31</v>
      </c>
      <c r="D642" s="11" t="s">
        <v>7843</v>
      </c>
      <c r="E642" s="11" t="s">
        <v>7842</v>
      </c>
      <c r="F642" s="11" t="s">
        <v>7842</v>
      </c>
      <c r="G642" s="11">
        <v>1</v>
      </c>
      <c r="H642" s="11" t="s">
        <v>7842</v>
      </c>
      <c r="I642" s="11" t="s">
        <v>7844</v>
      </c>
      <c r="J642" s="11" t="s">
        <v>7850</v>
      </c>
    </row>
    <row r="643" spans="1:10" ht="15.75" customHeight="1" x14ac:dyDescent="0.25">
      <c r="A643" s="11" t="s">
        <v>686</v>
      </c>
      <c r="B643" s="11">
        <v>21.85</v>
      </c>
      <c r="C643" s="11">
        <v>5.56</v>
      </c>
      <c r="D643" s="11" t="s">
        <v>7843</v>
      </c>
      <c r="E643" s="11" t="s">
        <v>7842</v>
      </c>
      <c r="F643" s="11" t="s">
        <v>7842</v>
      </c>
      <c r="G643" s="11">
        <v>0</v>
      </c>
      <c r="H643" s="11" t="s">
        <v>7843</v>
      </c>
      <c r="I643" s="11" t="s">
        <v>7846</v>
      </c>
      <c r="J643" s="11" t="s">
        <v>7850</v>
      </c>
    </row>
    <row r="644" spans="1:10" ht="15.75" customHeight="1" x14ac:dyDescent="0.25">
      <c r="A644" s="11" t="s">
        <v>687</v>
      </c>
      <c r="B644" s="11">
        <v>36.08</v>
      </c>
      <c r="C644" s="11">
        <v>7.11</v>
      </c>
      <c r="D644" s="11" t="s">
        <v>7843</v>
      </c>
      <c r="E644" s="11" t="s">
        <v>7842</v>
      </c>
      <c r="F644" s="11" t="s">
        <v>7843</v>
      </c>
      <c r="G644" s="11">
        <v>1</v>
      </c>
      <c r="H644" s="11" t="s">
        <v>7842</v>
      </c>
      <c r="I644" s="11" t="s">
        <v>7844</v>
      </c>
      <c r="J644" s="11" t="s">
        <v>7848</v>
      </c>
    </row>
    <row r="645" spans="1:10" ht="15.75" customHeight="1" x14ac:dyDescent="0.25">
      <c r="A645" s="11" t="s">
        <v>688</v>
      </c>
      <c r="B645" s="11">
        <v>40.44</v>
      </c>
      <c r="C645" s="11">
        <v>5.13</v>
      </c>
      <c r="D645" s="11" t="s">
        <v>7843</v>
      </c>
      <c r="E645" s="11" t="s">
        <v>7842</v>
      </c>
      <c r="F645" s="11" t="s">
        <v>7843</v>
      </c>
      <c r="G645" s="11">
        <v>1</v>
      </c>
      <c r="H645" s="11" t="s">
        <v>7842</v>
      </c>
      <c r="I645" s="11" t="s">
        <v>7844</v>
      </c>
      <c r="J645" s="11" t="s">
        <v>7850</v>
      </c>
    </row>
    <row r="646" spans="1:10" ht="15.75" customHeight="1" x14ac:dyDescent="0.25">
      <c r="A646" s="11" t="s">
        <v>689</v>
      </c>
      <c r="B646" s="11">
        <v>38.094999999999999</v>
      </c>
      <c r="C646" s="11">
        <v>10.199999999999999</v>
      </c>
      <c r="D646" s="11" t="s">
        <v>7842</v>
      </c>
      <c r="E646" s="11" t="s">
        <v>7842</v>
      </c>
      <c r="F646" s="11" t="s">
        <v>7842</v>
      </c>
      <c r="G646" s="11">
        <v>0</v>
      </c>
      <c r="H646" s="11" t="s">
        <v>7842</v>
      </c>
      <c r="I646" s="11" t="s">
        <v>7844</v>
      </c>
      <c r="J646" s="11" t="s">
        <v>7848</v>
      </c>
    </row>
    <row r="647" spans="1:10" ht="15.75" customHeight="1" x14ac:dyDescent="0.25">
      <c r="A647" s="11" t="s">
        <v>690</v>
      </c>
      <c r="B647" s="11">
        <v>44.95</v>
      </c>
      <c r="C647" s="11">
        <v>10.4</v>
      </c>
      <c r="D647" s="11" t="s">
        <v>7842</v>
      </c>
      <c r="E647" s="11" t="s">
        <v>7842</v>
      </c>
      <c r="F647" s="11" t="s">
        <v>7842</v>
      </c>
      <c r="G647" s="11">
        <v>0</v>
      </c>
      <c r="H647" s="11" t="s">
        <v>7842</v>
      </c>
      <c r="I647" s="11" t="s">
        <v>7844</v>
      </c>
      <c r="J647" s="11" t="s">
        <v>7848</v>
      </c>
    </row>
    <row r="648" spans="1:10" ht="15.75" customHeight="1" x14ac:dyDescent="0.25">
      <c r="A648" s="11" t="s">
        <v>691</v>
      </c>
      <c r="B648" s="11">
        <v>35.54</v>
      </c>
      <c r="C648" s="11">
        <v>10.67</v>
      </c>
      <c r="D648" s="11" t="s">
        <v>7842</v>
      </c>
      <c r="E648" s="11" t="s">
        <v>7842</v>
      </c>
      <c r="F648" s="11" t="s">
        <v>7842</v>
      </c>
      <c r="G648" s="11">
        <v>0</v>
      </c>
      <c r="H648" s="11" t="s">
        <v>7842</v>
      </c>
      <c r="I648" s="11" t="s">
        <v>7844</v>
      </c>
      <c r="J648" s="11" t="s">
        <v>7848</v>
      </c>
    </row>
    <row r="649" spans="1:10" ht="15.75" customHeight="1" x14ac:dyDescent="0.25">
      <c r="A649" s="11" t="s">
        <v>692</v>
      </c>
      <c r="B649" s="11">
        <v>39.799999999999997</v>
      </c>
      <c r="C649" s="11">
        <v>4.6500000000000004</v>
      </c>
      <c r="D649" s="11" t="s">
        <v>7843</v>
      </c>
      <c r="E649" s="11" t="s">
        <v>7842</v>
      </c>
      <c r="F649" s="11" t="s">
        <v>7842</v>
      </c>
      <c r="G649" s="11">
        <v>2</v>
      </c>
      <c r="H649" s="11" t="s">
        <v>7842</v>
      </c>
      <c r="I649" s="11" t="s">
        <v>7844</v>
      </c>
      <c r="J649" s="11" t="s">
        <v>7850</v>
      </c>
    </row>
    <row r="650" spans="1:10" ht="15.75" customHeight="1" x14ac:dyDescent="0.25">
      <c r="A650" s="11" t="s">
        <v>693</v>
      </c>
      <c r="B650" s="11">
        <v>33.659999999999997</v>
      </c>
      <c r="C650" s="11">
        <v>5.65</v>
      </c>
      <c r="D650" s="11" t="s">
        <v>7843</v>
      </c>
      <c r="E650" s="11" t="s">
        <v>7842</v>
      </c>
      <c r="F650" s="11" t="s">
        <v>7842</v>
      </c>
      <c r="G650" s="11">
        <v>2</v>
      </c>
      <c r="H650" s="11" t="s">
        <v>7842</v>
      </c>
      <c r="I650" s="11" t="s">
        <v>7844</v>
      </c>
      <c r="J650" s="11" t="s">
        <v>7850</v>
      </c>
    </row>
    <row r="651" spans="1:10" ht="15.75" customHeight="1" x14ac:dyDescent="0.25">
      <c r="A651" s="11" t="s">
        <v>694</v>
      </c>
      <c r="B651" s="11">
        <v>35.5</v>
      </c>
      <c r="C651" s="11">
        <v>11.97</v>
      </c>
      <c r="D651" s="11" t="s">
        <v>7842</v>
      </c>
      <c r="E651" s="11" t="s">
        <v>7842</v>
      </c>
      <c r="F651" s="11" t="s">
        <v>7842</v>
      </c>
      <c r="G651" s="11">
        <v>0</v>
      </c>
      <c r="H651" s="11" t="s">
        <v>7842</v>
      </c>
      <c r="I651" s="11" t="s">
        <v>7844</v>
      </c>
      <c r="J651" s="11" t="s">
        <v>7848</v>
      </c>
    </row>
    <row r="652" spans="1:10" ht="15.75" customHeight="1" x14ac:dyDescent="0.25">
      <c r="A652" s="11" t="s">
        <v>695</v>
      </c>
      <c r="B652" s="11">
        <v>41.63</v>
      </c>
      <c r="C652" s="11">
        <v>6.71</v>
      </c>
      <c r="D652" s="11" t="s">
        <v>7842</v>
      </c>
      <c r="E652" s="11" t="s">
        <v>7842</v>
      </c>
      <c r="F652" s="11" t="s">
        <v>7842</v>
      </c>
      <c r="G652" s="11">
        <v>0</v>
      </c>
      <c r="H652" s="11" t="s">
        <v>7842</v>
      </c>
      <c r="I652" s="11" t="s">
        <v>7844</v>
      </c>
      <c r="J652" s="11" t="s">
        <v>7848</v>
      </c>
    </row>
    <row r="653" spans="1:10" ht="15.75" customHeight="1" x14ac:dyDescent="0.25">
      <c r="A653" s="11" t="s">
        <v>696</v>
      </c>
      <c r="B653" s="11">
        <v>46.49</v>
      </c>
      <c r="C653" s="11">
        <v>11.92</v>
      </c>
      <c r="D653" s="11" t="s">
        <v>7842</v>
      </c>
      <c r="E653" s="11" t="s">
        <v>7842</v>
      </c>
      <c r="F653" s="11" t="s">
        <v>7842</v>
      </c>
      <c r="G653" s="11">
        <v>0</v>
      </c>
      <c r="H653" s="11" t="s">
        <v>7842</v>
      </c>
      <c r="I653" s="11" t="s">
        <v>7844</v>
      </c>
      <c r="J653" s="11" t="s">
        <v>7848</v>
      </c>
    </row>
    <row r="654" spans="1:10" ht="15.75" customHeight="1" x14ac:dyDescent="0.25">
      <c r="A654" s="11" t="s">
        <v>697</v>
      </c>
      <c r="B654" s="11">
        <v>43.29</v>
      </c>
      <c r="C654" s="11">
        <v>5.35</v>
      </c>
      <c r="D654" s="11" t="s">
        <v>7842</v>
      </c>
      <c r="E654" s="11" t="s">
        <v>7842</v>
      </c>
      <c r="F654" s="11" t="s">
        <v>7842</v>
      </c>
      <c r="G654" s="11">
        <v>2</v>
      </c>
      <c r="H654" s="11" t="s">
        <v>7842</v>
      </c>
      <c r="I654" s="11" t="s">
        <v>7844</v>
      </c>
      <c r="J654" s="11" t="s">
        <v>7850</v>
      </c>
    </row>
    <row r="655" spans="1:10" ht="15.75" customHeight="1" x14ac:dyDescent="0.25">
      <c r="A655" s="11" t="s">
        <v>698</v>
      </c>
      <c r="B655" s="11">
        <v>43.08</v>
      </c>
      <c r="C655" s="11">
        <v>8.9600000000000009</v>
      </c>
      <c r="D655" s="11" t="s">
        <v>7843</v>
      </c>
      <c r="E655" s="11" t="s">
        <v>7842</v>
      </c>
      <c r="F655" s="11" t="s">
        <v>7842</v>
      </c>
      <c r="G655" s="11">
        <v>1</v>
      </c>
      <c r="H655" s="11" t="s">
        <v>7842</v>
      </c>
      <c r="I655" s="11" t="s">
        <v>7844</v>
      </c>
      <c r="J655" s="11" t="s">
        <v>7848</v>
      </c>
    </row>
    <row r="656" spans="1:10" ht="15.75" customHeight="1" x14ac:dyDescent="0.25">
      <c r="A656" s="11" t="s">
        <v>699</v>
      </c>
      <c r="B656" s="11">
        <v>39.07</v>
      </c>
      <c r="C656" s="11">
        <v>11.93</v>
      </c>
      <c r="D656" s="11" t="s">
        <v>7842</v>
      </c>
      <c r="E656" s="11" t="s">
        <v>7842</v>
      </c>
      <c r="F656" s="11" t="s">
        <v>7842</v>
      </c>
      <c r="G656" s="11">
        <v>0</v>
      </c>
      <c r="H656" s="11" t="s">
        <v>7842</v>
      </c>
      <c r="I656" s="11" t="s">
        <v>7844</v>
      </c>
      <c r="J656" s="11" t="s">
        <v>7848</v>
      </c>
    </row>
    <row r="657" spans="1:10" ht="15.75" customHeight="1" x14ac:dyDescent="0.25">
      <c r="A657" s="11" t="s">
        <v>700</v>
      </c>
      <c r="B657" s="11">
        <v>41.3</v>
      </c>
      <c r="C657" s="11">
        <v>9.59</v>
      </c>
      <c r="D657" s="11" t="s">
        <v>7842</v>
      </c>
      <c r="E657" s="11" t="s">
        <v>7842</v>
      </c>
      <c r="F657" s="11" t="s">
        <v>7842</v>
      </c>
      <c r="G657" s="11">
        <v>0</v>
      </c>
      <c r="H657" s="11" t="s">
        <v>7842</v>
      </c>
      <c r="I657" s="11" t="s">
        <v>7844</v>
      </c>
      <c r="J657" s="11" t="s">
        <v>7848</v>
      </c>
    </row>
    <row r="658" spans="1:10" ht="15.75" customHeight="1" x14ac:dyDescent="0.25">
      <c r="A658" s="11" t="s">
        <v>701</v>
      </c>
      <c r="B658" s="11">
        <v>42.95</v>
      </c>
      <c r="C658" s="11">
        <v>11.88</v>
      </c>
      <c r="D658" s="11" t="s">
        <v>7843</v>
      </c>
      <c r="E658" s="11" t="s">
        <v>7842</v>
      </c>
      <c r="F658" s="11" t="s">
        <v>7842</v>
      </c>
      <c r="G658" s="11">
        <v>2</v>
      </c>
      <c r="H658" s="11" t="s">
        <v>7842</v>
      </c>
      <c r="I658" s="11" t="s">
        <v>7844</v>
      </c>
      <c r="J658" s="11" t="s">
        <v>7848</v>
      </c>
    </row>
    <row r="659" spans="1:10" ht="15.75" customHeight="1" x14ac:dyDescent="0.25">
      <c r="A659" s="11" t="s">
        <v>702</v>
      </c>
      <c r="B659" s="11">
        <v>46.96</v>
      </c>
      <c r="C659" s="11">
        <v>4.6399999999999997</v>
      </c>
      <c r="D659" s="11" t="s">
        <v>7842</v>
      </c>
      <c r="E659" s="11" t="s">
        <v>7842</v>
      </c>
      <c r="F659" s="11" t="s">
        <v>7843</v>
      </c>
      <c r="G659" s="11">
        <v>1</v>
      </c>
      <c r="H659" s="11" t="s">
        <v>7842</v>
      </c>
      <c r="I659" s="11" t="s">
        <v>7844</v>
      </c>
      <c r="J659" s="11" t="s">
        <v>7850</v>
      </c>
    </row>
    <row r="660" spans="1:10" ht="15.75" customHeight="1" x14ac:dyDescent="0.25">
      <c r="A660" s="11" t="s">
        <v>703</v>
      </c>
      <c r="B660" s="11">
        <v>30.495000000000001</v>
      </c>
      <c r="C660" s="11">
        <v>9.5299999999999994</v>
      </c>
      <c r="D660" s="11" t="s">
        <v>7842</v>
      </c>
      <c r="E660" s="11" t="s">
        <v>7842</v>
      </c>
      <c r="F660" s="11" t="s">
        <v>7842</v>
      </c>
      <c r="G660" s="11">
        <v>0</v>
      </c>
      <c r="H660" s="11" t="s">
        <v>7842</v>
      </c>
      <c r="I660" s="11" t="s">
        <v>7844</v>
      </c>
      <c r="J660" s="11" t="s">
        <v>7848</v>
      </c>
    </row>
    <row r="661" spans="1:10" ht="15.75" customHeight="1" x14ac:dyDescent="0.25">
      <c r="A661" s="11" t="s">
        <v>704</v>
      </c>
      <c r="B661" s="11">
        <v>17.954999999999998</v>
      </c>
      <c r="C661" s="11">
        <v>5.29</v>
      </c>
      <c r="D661" s="11" t="s">
        <v>7843</v>
      </c>
      <c r="E661" s="11" t="s">
        <v>7842</v>
      </c>
      <c r="F661" s="11" t="s">
        <v>7842</v>
      </c>
      <c r="G661" s="11">
        <v>1</v>
      </c>
      <c r="H661" s="11" t="s">
        <v>7843</v>
      </c>
      <c r="I661" s="11" t="s">
        <v>7847</v>
      </c>
      <c r="J661" s="11" t="s">
        <v>7850</v>
      </c>
    </row>
    <row r="662" spans="1:10" ht="15.75" customHeight="1" x14ac:dyDescent="0.25">
      <c r="A662" s="11" t="s">
        <v>705</v>
      </c>
      <c r="B662" s="11">
        <v>25.6</v>
      </c>
      <c r="C662" s="11">
        <v>10.95</v>
      </c>
      <c r="D662" s="11" t="s">
        <v>7842</v>
      </c>
      <c r="E662" s="11" t="s">
        <v>7842</v>
      </c>
      <c r="F662" s="11" t="s">
        <v>7842</v>
      </c>
      <c r="G662" s="11">
        <v>3</v>
      </c>
      <c r="H662" s="11" t="s">
        <v>7842</v>
      </c>
      <c r="I662" s="11" t="s">
        <v>7845</v>
      </c>
      <c r="J662" s="11" t="s">
        <v>7848</v>
      </c>
    </row>
    <row r="663" spans="1:10" ht="15.75" customHeight="1" x14ac:dyDescent="0.25">
      <c r="A663" s="11" t="s">
        <v>706</v>
      </c>
      <c r="B663" s="11">
        <v>34.21</v>
      </c>
      <c r="C663" s="11">
        <v>9.17</v>
      </c>
      <c r="D663" s="11" t="s">
        <v>7842</v>
      </c>
      <c r="E663" s="11" t="s">
        <v>7842</v>
      </c>
      <c r="F663" s="11" t="s">
        <v>7842</v>
      </c>
      <c r="G663" s="11">
        <v>0</v>
      </c>
      <c r="H663" s="11" t="s">
        <v>7842</v>
      </c>
      <c r="I663" s="11" t="s">
        <v>7844</v>
      </c>
      <c r="J663" s="11" t="s">
        <v>7848</v>
      </c>
    </row>
    <row r="664" spans="1:10" ht="15.75" customHeight="1" x14ac:dyDescent="0.25">
      <c r="A664" s="11" t="s">
        <v>707</v>
      </c>
      <c r="B664" s="11">
        <v>39.74</v>
      </c>
      <c r="C664" s="11">
        <v>7.39</v>
      </c>
      <c r="D664" s="11" t="s">
        <v>7842</v>
      </c>
      <c r="E664" s="11" t="s">
        <v>7842</v>
      </c>
      <c r="F664" s="11" t="s">
        <v>7842</v>
      </c>
      <c r="G664" s="11">
        <v>0</v>
      </c>
      <c r="H664" s="11" t="s">
        <v>7842</v>
      </c>
      <c r="I664" s="11" t="s">
        <v>7844</v>
      </c>
      <c r="J664" s="11" t="s">
        <v>7848</v>
      </c>
    </row>
    <row r="665" spans="1:10" ht="15.75" customHeight="1" x14ac:dyDescent="0.25">
      <c r="A665" s="11" t="s">
        <v>708</v>
      </c>
      <c r="B665" s="11">
        <v>49.53</v>
      </c>
      <c r="C665" s="11">
        <v>9.1300000000000008</v>
      </c>
      <c r="D665" s="11" t="s">
        <v>7843</v>
      </c>
      <c r="E665" s="11" t="s">
        <v>7842</v>
      </c>
      <c r="F665" s="11" t="s">
        <v>7842</v>
      </c>
      <c r="G665" s="11">
        <v>0</v>
      </c>
      <c r="H665" s="11" t="s">
        <v>7842</v>
      </c>
      <c r="I665" s="11" t="s">
        <v>7844</v>
      </c>
      <c r="J665" s="11" t="s">
        <v>7848</v>
      </c>
    </row>
    <row r="666" spans="1:10" ht="15.75" customHeight="1" x14ac:dyDescent="0.25">
      <c r="A666" s="11" t="s">
        <v>709</v>
      </c>
      <c r="B666" s="11">
        <v>39.33</v>
      </c>
      <c r="C666" s="11">
        <v>10.4</v>
      </c>
      <c r="D666" s="11" t="s">
        <v>7842</v>
      </c>
      <c r="E666" s="11" t="s">
        <v>7842</v>
      </c>
      <c r="F666" s="11" t="s">
        <v>7842</v>
      </c>
      <c r="G666" s="11">
        <v>3</v>
      </c>
      <c r="H666" s="11" t="s">
        <v>7842</v>
      </c>
      <c r="I666" s="11" t="s">
        <v>7844</v>
      </c>
      <c r="J666" s="11" t="s">
        <v>7848</v>
      </c>
    </row>
    <row r="667" spans="1:10" ht="15.75" customHeight="1" x14ac:dyDescent="0.25">
      <c r="A667" s="11" t="s">
        <v>710</v>
      </c>
      <c r="B667" s="11">
        <v>39.979999999999997</v>
      </c>
      <c r="C667" s="11">
        <v>9.4600000000000009</v>
      </c>
      <c r="D667" s="11" t="s">
        <v>7843</v>
      </c>
      <c r="E667" s="11" t="s">
        <v>7842</v>
      </c>
      <c r="F667" s="11" t="s">
        <v>7842</v>
      </c>
      <c r="G667" s="11">
        <v>2</v>
      </c>
      <c r="H667" s="11" t="s">
        <v>7842</v>
      </c>
      <c r="I667" s="11" t="s">
        <v>7844</v>
      </c>
      <c r="J667" s="11" t="s">
        <v>7848</v>
      </c>
    </row>
    <row r="668" spans="1:10" ht="15.75" customHeight="1" x14ac:dyDescent="0.25">
      <c r="A668" s="11" t="s">
        <v>711</v>
      </c>
      <c r="B668" s="11">
        <v>46.51</v>
      </c>
      <c r="C668" s="11">
        <v>8.69</v>
      </c>
      <c r="D668" s="11" t="s">
        <v>7843</v>
      </c>
      <c r="E668" s="11" t="s">
        <v>7842</v>
      </c>
      <c r="F668" s="11" t="s">
        <v>7842</v>
      </c>
      <c r="G668" s="11">
        <v>0</v>
      </c>
      <c r="H668" s="11" t="s">
        <v>7842</v>
      </c>
      <c r="I668" s="11" t="s">
        <v>7844</v>
      </c>
      <c r="J668" s="11" t="s">
        <v>7848</v>
      </c>
    </row>
    <row r="669" spans="1:10" ht="15.75" customHeight="1" x14ac:dyDescent="0.25">
      <c r="A669" s="11" t="s">
        <v>712</v>
      </c>
      <c r="B669" s="11">
        <v>43.58</v>
      </c>
      <c r="C669" s="11">
        <v>4.2300000000000004</v>
      </c>
      <c r="D669" s="11" t="s">
        <v>7842</v>
      </c>
      <c r="E669" s="11" t="s">
        <v>7842</v>
      </c>
      <c r="F669" s="11" t="s">
        <v>7843</v>
      </c>
      <c r="G669" s="11">
        <v>1</v>
      </c>
      <c r="H669" s="11" t="s">
        <v>7842</v>
      </c>
      <c r="I669" s="11" t="s">
        <v>7844</v>
      </c>
      <c r="J669" s="11" t="s">
        <v>7850</v>
      </c>
    </row>
    <row r="670" spans="1:10" ht="15.75" customHeight="1" x14ac:dyDescent="0.25">
      <c r="A670" s="11" t="s">
        <v>713</v>
      </c>
      <c r="B670" s="11">
        <v>42.28</v>
      </c>
      <c r="C670" s="11">
        <v>9.16</v>
      </c>
      <c r="D670" s="11" t="s">
        <v>7843</v>
      </c>
      <c r="E670" s="11" t="s">
        <v>7842</v>
      </c>
      <c r="F670" s="11" t="s">
        <v>7842</v>
      </c>
      <c r="G670" s="11">
        <v>1</v>
      </c>
      <c r="H670" s="11" t="s">
        <v>7842</v>
      </c>
      <c r="I670" s="11" t="s">
        <v>7844</v>
      </c>
      <c r="J670" s="11" t="s">
        <v>7848</v>
      </c>
    </row>
    <row r="671" spans="1:10" ht="15.75" customHeight="1" x14ac:dyDescent="0.25">
      <c r="A671" s="11" t="s">
        <v>714</v>
      </c>
      <c r="B671" s="11">
        <v>35.520000000000003</v>
      </c>
      <c r="C671" s="11">
        <v>8.26</v>
      </c>
      <c r="D671" s="11" t="s">
        <v>7842</v>
      </c>
      <c r="E671" s="11" t="s">
        <v>7842</v>
      </c>
      <c r="F671" s="11" t="s">
        <v>7842</v>
      </c>
      <c r="G671" s="11">
        <v>0</v>
      </c>
      <c r="H671" s="11" t="s">
        <v>7842</v>
      </c>
      <c r="I671" s="11" t="s">
        <v>7844</v>
      </c>
      <c r="J671" s="11" t="s">
        <v>7848</v>
      </c>
    </row>
    <row r="672" spans="1:10" ht="15.75" customHeight="1" x14ac:dyDescent="0.25">
      <c r="A672" s="11" t="s">
        <v>715</v>
      </c>
      <c r="B672" s="11">
        <v>33.6</v>
      </c>
      <c r="C672" s="11">
        <v>11.25</v>
      </c>
      <c r="D672" s="11" t="s">
        <v>7842</v>
      </c>
      <c r="E672" s="11" t="s">
        <v>7842</v>
      </c>
      <c r="F672" s="11" t="s">
        <v>7842</v>
      </c>
      <c r="G672" s="11">
        <v>0</v>
      </c>
      <c r="H672" s="11" t="s">
        <v>7842</v>
      </c>
      <c r="I672" s="11" t="s">
        <v>7844</v>
      </c>
      <c r="J672" s="11" t="s">
        <v>7848</v>
      </c>
    </row>
    <row r="673" spans="1:10" ht="15.75" customHeight="1" x14ac:dyDescent="0.25">
      <c r="A673" s="11" t="s">
        <v>716</v>
      </c>
      <c r="B673" s="11">
        <v>22.42</v>
      </c>
      <c r="C673" s="11">
        <v>6.74</v>
      </c>
      <c r="D673" s="11" t="s">
        <v>7842</v>
      </c>
      <c r="E673" s="11" t="s">
        <v>7842</v>
      </c>
      <c r="F673" s="11" t="s">
        <v>7842</v>
      </c>
      <c r="G673" s="11">
        <v>0</v>
      </c>
      <c r="H673" s="11" t="s">
        <v>7843</v>
      </c>
      <c r="I673" s="11" t="s">
        <v>7846</v>
      </c>
      <c r="J673" s="11" t="s">
        <v>7848</v>
      </c>
    </row>
    <row r="674" spans="1:10" ht="15.75" customHeight="1" x14ac:dyDescent="0.25">
      <c r="A674" s="11" t="s">
        <v>717</v>
      </c>
      <c r="B674" s="11">
        <v>46.86</v>
      </c>
      <c r="C674" s="11">
        <v>4.87</v>
      </c>
      <c r="D674" s="11" t="s">
        <v>7842</v>
      </c>
      <c r="E674" s="11" t="s">
        <v>7842</v>
      </c>
      <c r="F674" s="11" t="s">
        <v>7842</v>
      </c>
      <c r="G674" s="11">
        <v>0</v>
      </c>
      <c r="H674" s="11" t="s">
        <v>7842</v>
      </c>
      <c r="I674" s="11" t="s">
        <v>7844</v>
      </c>
      <c r="J674" s="11" t="s">
        <v>7850</v>
      </c>
    </row>
    <row r="675" spans="1:10" ht="15.75" customHeight="1" x14ac:dyDescent="0.25">
      <c r="A675" s="11" t="s">
        <v>718</v>
      </c>
      <c r="B675" s="11">
        <v>32.965000000000003</v>
      </c>
      <c r="C675" s="11">
        <v>6.68</v>
      </c>
      <c r="D675" s="11" t="s">
        <v>7842</v>
      </c>
      <c r="E675" s="11" t="s">
        <v>7842</v>
      </c>
      <c r="F675" s="11" t="s">
        <v>7842</v>
      </c>
      <c r="G675" s="11">
        <v>3</v>
      </c>
      <c r="H675" s="11" t="s">
        <v>7842</v>
      </c>
      <c r="I675" s="11" t="s">
        <v>7844</v>
      </c>
      <c r="J675" s="11" t="s">
        <v>7848</v>
      </c>
    </row>
    <row r="676" spans="1:10" ht="15.75" customHeight="1" x14ac:dyDescent="0.25">
      <c r="A676" s="11" t="s">
        <v>719</v>
      </c>
      <c r="B676" s="11">
        <v>39.340000000000003</v>
      </c>
      <c r="C676" s="11">
        <v>5.0199999999999996</v>
      </c>
      <c r="D676" s="11" t="s">
        <v>7843</v>
      </c>
      <c r="E676" s="11" t="s">
        <v>7842</v>
      </c>
      <c r="F676" s="11" t="s">
        <v>7843</v>
      </c>
      <c r="G676" s="11">
        <v>1</v>
      </c>
      <c r="H676" s="11" t="s">
        <v>7842</v>
      </c>
      <c r="I676" s="11" t="s">
        <v>7844</v>
      </c>
      <c r="J676" s="11" t="s">
        <v>7850</v>
      </c>
    </row>
    <row r="677" spans="1:10" ht="15.75" customHeight="1" x14ac:dyDescent="0.25">
      <c r="A677" s="11" t="s">
        <v>720</v>
      </c>
      <c r="B677" s="11">
        <v>47</v>
      </c>
      <c r="C677" s="11">
        <v>10.64</v>
      </c>
      <c r="D677" s="11" t="s">
        <v>7843</v>
      </c>
      <c r="E677" s="11" t="s">
        <v>7842</v>
      </c>
      <c r="F677" s="11" t="s">
        <v>7842</v>
      </c>
      <c r="G677" s="11">
        <v>0</v>
      </c>
      <c r="H677" s="11" t="s">
        <v>7842</v>
      </c>
      <c r="I677" s="11" t="s">
        <v>7844</v>
      </c>
      <c r="J677" s="11" t="s">
        <v>7848</v>
      </c>
    </row>
    <row r="678" spans="1:10" ht="15.75" customHeight="1" x14ac:dyDescent="0.25">
      <c r="A678" s="11" t="s">
        <v>721</v>
      </c>
      <c r="B678" s="11">
        <v>36.71</v>
      </c>
      <c r="C678" s="11">
        <v>8.74</v>
      </c>
      <c r="D678" s="11" t="s">
        <v>7843</v>
      </c>
      <c r="E678" s="11" t="s">
        <v>7842</v>
      </c>
      <c r="F678" s="11" t="s">
        <v>7842</v>
      </c>
      <c r="G678" s="11">
        <v>0</v>
      </c>
      <c r="H678" s="11" t="s">
        <v>7842</v>
      </c>
      <c r="I678" s="11" t="s">
        <v>7844</v>
      </c>
      <c r="J678" s="11" t="s">
        <v>7848</v>
      </c>
    </row>
    <row r="679" spans="1:10" ht="15.75" customHeight="1" x14ac:dyDescent="0.25">
      <c r="A679" s="11" t="s">
        <v>722</v>
      </c>
      <c r="B679" s="11">
        <v>53.48</v>
      </c>
      <c r="C679" s="11">
        <v>5.64</v>
      </c>
      <c r="D679" s="11" t="s">
        <v>7842</v>
      </c>
      <c r="E679" s="11" t="s">
        <v>7842</v>
      </c>
      <c r="F679" s="11" t="s">
        <v>7842</v>
      </c>
      <c r="G679" s="11">
        <v>0</v>
      </c>
      <c r="H679" s="11" t="s">
        <v>7842</v>
      </c>
      <c r="I679" s="11" t="s">
        <v>7844</v>
      </c>
      <c r="J679" s="11" t="s">
        <v>7850</v>
      </c>
    </row>
    <row r="680" spans="1:10" ht="15.75" customHeight="1" x14ac:dyDescent="0.25">
      <c r="A680" s="11" t="s">
        <v>723</v>
      </c>
      <c r="B680" s="11">
        <v>35.5</v>
      </c>
      <c r="C680" s="11">
        <v>10.37</v>
      </c>
      <c r="D680" s="11" t="s">
        <v>7842</v>
      </c>
      <c r="E680" s="11" t="s">
        <v>7842</v>
      </c>
      <c r="F680" s="11" t="s">
        <v>7842</v>
      </c>
      <c r="G680" s="11">
        <v>0</v>
      </c>
      <c r="H680" s="11" t="s">
        <v>7842</v>
      </c>
      <c r="I680" s="11" t="s">
        <v>7844</v>
      </c>
      <c r="J680" s="11" t="s">
        <v>7848</v>
      </c>
    </row>
    <row r="681" spans="1:10" ht="15.75" customHeight="1" x14ac:dyDescent="0.25">
      <c r="A681" s="11" t="s">
        <v>724</v>
      </c>
      <c r="B681" s="11">
        <v>36.979999999999997</v>
      </c>
      <c r="C681" s="11">
        <v>9.56</v>
      </c>
      <c r="D681" s="11" t="s">
        <v>7843</v>
      </c>
      <c r="E681" s="11" t="s">
        <v>7842</v>
      </c>
      <c r="F681" s="11" t="s">
        <v>7842</v>
      </c>
      <c r="G681" s="11">
        <v>0</v>
      </c>
      <c r="H681" s="11" t="s">
        <v>7842</v>
      </c>
      <c r="I681" s="11" t="s">
        <v>7844</v>
      </c>
      <c r="J681" s="11" t="s">
        <v>7848</v>
      </c>
    </row>
    <row r="682" spans="1:10" ht="15.75" customHeight="1" x14ac:dyDescent="0.25">
      <c r="A682" s="11" t="s">
        <v>725</v>
      </c>
      <c r="B682" s="11">
        <v>32.395000000000003</v>
      </c>
      <c r="C682" s="11">
        <v>8.23</v>
      </c>
      <c r="D682" s="11" t="s">
        <v>7843</v>
      </c>
      <c r="E682" s="11" t="s">
        <v>7842</v>
      </c>
      <c r="F682" s="11" t="s">
        <v>7843</v>
      </c>
      <c r="G682" s="11">
        <v>1</v>
      </c>
      <c r="H682" s="11" t="s">
        <v>7842</v>
      </c>
      <c r="I682" s="11" t="s">
        <v>7844</v>
      </c>
      <c r="J682" s="11" t="s">
        <v>7848</v>
      </c>
    </row>
    <row r="683" spans="1:10" ht="15.75" customHeight="1" x14ac:dyDescent="0.25">
      <c r="A683" s="11" t="s">
        <v>726</v>
      </c>
      <c r="B683" s="11">
        <v>32.729999999999997</v>
      </c>
      <c r="C683" s="11">
        <v>7.03</v>
      </c>
      <c r="D683" s="11" t="s">
        <v>7842</v>
      </c>
      <c r="E683" s="11" t="s">
        <v>7842</v>
      </c>
      <c r="F683" s="11" t="s">
        <v>7842</v>
      </c>
      <c r="G683" s="11">
        <v>0</v>
      </c>
      <c r="H683" s="11" t="s">
        <v>7842</v>
      </c>
      <c r="I683" s="11" t="s">
        <v>7844</v>
      </c>
      <c r="J683" s="11" t="s">
        <v>7848</v>
      </c>
    </row>
    <row r="684" spans="1:10" ht="15.75" customHeight="1" x14ac:dyDescent="0.25">
      <c r="A684" s="11" t="s">
        <v>727</v>
      </c>
      <c r="B684" s="11">
        <v>20.52</v>
      </c>
      <c r="C684" s="11">
        <v>5.45</v>
      </c>
      <c r="D684" s="11" t="s">
        <v>7842</v>
      </c>
      <c r="E684" s="11" t="s">
        <v>7842</v>
      </c>
      <c r="F684" s="11" t="s">
        <v>7842</v>
      </c>
      <c r="G684" s="11">
        <v>1</v>
      </c>
      <c r="H684" s="11" t="s">
        <v>7843</v>
      </c>
      <c r="I684" s="11" t="s">
        <v>7846</v>
      </c>
      <c r="J684" s="11" t="s">
        <v>7850</v>
      </c>
    </row>
    <row r="685" spans="1:10" ht="15.75" customHeight="1" x14ac:dyDescent="0.25">
      <c r="A685" s="11" t="s">
        <v>728</v>
      </c>
      <c r="B685" s="11">
        <v>51.72</v>
      </c>
      <c r="C685" s="11">
        <v>5.76</v>
      </c>
      <c r="D685" s="11" t="s">
        <v>7842</v>
      </c>
      <c r="E685" s="11" t="s">
        <v>7842</v>
      </c>
      <c r="F685" s="11" t="s">
        <v>7842</v>
      </c>
      <c r="G685" s="11">
        <v>0</v>
      </c>
      <c r="H685" s="11" t="s">
        <v>7842</v>
      </c>
      <c r="I685" s="11" t="s">
        <v>7844</v>
      </c>
      <c r="J685" s="11" t="s">
        <v>7849</v>
      </c>
    </row>
    <row r="686" spans="1:10" ht="15.75" customHeight="1" x14ac:dyDescent="0.25">
      <c r="A686" s="11" t="s">
        <v>729</v>
      </c>
      <c r="B686" s="11">
        <v>50.2</v>
      </c>
      <c r="C686" s="11">
        <v>5.4</v>
      </c>
      <c r="D686" s="11" t="s">
        <v>7842</v>
      </c>
      <c r="E686" s="11" t="s">
        <v>7842</v>
      </c>
      <c r="F686" s="11" t="s">
        <v>7842</v>
      </c>
      <c r="G686" s="11">
        <v>0</v>
      </c>
      <c r="H686" s="11" t="s">
        <v>7842</v>
      </c>
      <c r="I686" s="11" t="s">
        <v>7844</v>
      </c>
      <c r="J686" s="11" t="s">
        <v>7850</v>
      </c>
    </row>
    <row r="687" spans="1:10" ht="15.75" customHeight="1" x14ac:dyDescent="0.25">
      <c r="A687" s="11" t="s">
        <v>730</v>
      </c>
      <c r="B687" s="11">
        <v>25.52</v>
      </c>
      <c r="C687" s="11">
        <v>6.35</v>
      </c>
      <c r="D687" s="11" t="s">
        <v>7842</v>
      </c>
      <c r="E687" s="11" t="s">
        <v>7842</v>
      </c>
      <c r="F687" s="11" t="s">
        <v>7843</v>
      </c>
      <c r="G687" s="11">
        <v>1</v>
      </c>
      <c r="H687" s="11" t="s">
        <v>7842</v>
      </c>
      <c r="I687" s="11" t="s">
        <v>7845</v>
      </c>
      <c r="J687" s="11" t="s">
        <v>7849</v>
      </c>
    </row>
    <row r="688" spans="1:10" ht="15.75" customHeight="1" x14ac:dyDescent="0.25">
      <c r="A688" s="11" t="s">
        <v>731</v>
      </c>
      <c r="B688" s="11">
        <v>35.200000000000003</v>
      </c>
      <c r="C688" s="11">
        <v>6.26</v>
      </c>
      <c r="D688" s="11" t="s">
        <v>7843</v>
      </c>
      <c r="E688" s="11" t="s">
        <v>7842</v>
      </c>
      <c r="F688" s="11" t="s">
        <v>7842</v>
      </c>
      <c r="G688" s="11">
        <v>2</v>
      </c>
      <c r="H688" s="11" t="s">
        <v>7842</v>
      </c>
      <c r="I688" s="11" t="s">
        <v>7844</v>
      </c>
      <c r="J688" s="11" t="s">
        <v>7849</v>
      </c>
    </row>
    <row r="689" spans="1:10" ht="15.75" customHeight="1" x14ac:dyDescent="0.25">
      <c r="A689" s="11" t="s">
        <v>732</v>
      </c>
      <c r="B689" s="11">
        <v>41.26</v>
      </c>
      <c r="C689" s="11">
        <v>5.97</v>
      </c>
      <c r="D689" s="11" t="s">
        <v>7843</v>
      </c>
      <c r="E689" s="11" t="s">
        <v>7842</v>
      </c>
      <c r="F689" s="11" t="s">
        <v>7842</v>
      </c>
      <c r="G689" s="11">
        <v>0</v>
      </c>
      <c r="H689" s="11" t="s">
        <v>7842</v>
      </c>
      <c r="I689" s="11" t="s">
        <v>7844</v>
      </c>
      <c r="J689" s="11" t="s">
        <v>7849</v>
      </c>
    </row>
    <row r="690" spans="1:10" ht="15.75" customHeight="1" x14ac:dyDescent="0.25">
      <c r="A690" s="11" t="s">
        <v>733</v>
      </c>
      <c r="B690" s="11">
        <v>17.195</v>
      </c>
      <c r="C690" s="11">
        <v>5.29</v>
      </c>
      <c r="D690" s="11" t="s">
        <v>7843</v>
      </c>
      <c r="E690" s="11" t="s">
        <v>7842</v>
      </c>
      <c r="F690" s="11" t="s">
        <v>7842</v>
      </c>
      <c r="G690" s="11">
        <v>0</v>
      </c>
      <c r="H690" s="11" t="s">
        <v>7843</v>
      </c>
      <c r="I690" s="11" t="s">
        <v>7847</v>
      </c>
      <c r="J690" s="11" t="s">
        <v>7850</v>
      </c>
    </row>
    <row r="691" spans="1:10" ht="15.75" customHeight="1" x14ac:dyDescent="0.25">
      <c r="A691" s="11" t="s">
        <v>734</v>
      </c>
      <c r="B691" s="11">
        <v>23.085000000000001</v>
      </c>
      <c r="C691" s="11">
        <v>4.2699999999999996</v>
      </c>
      <c r="D691" s="11" t="s">
        <v>7843</v>
      </c>
      <c r="E691" s="11" t="s">
        <v>7842</v>
      </c>
      <c r="F691" s="11" t="s">
        <v>7842</v>
      </c>
      <c r="G691" s="11">
        <v>2</v>
      </c>
      <c r="H691" s="11" t="s">
        <v>7842</v>
      </c>
      <c r="I691" s="11" t="s">
        <v>7846</v>
      </c>
      <c r="J691" s="11" t="s">
        <v>7850</v>
      </c>
    </row>
    <row r="692" spans="1:10" ht="15.75" customHeight="1" x14ac:dyDescent="0.25">
      <c r="A692" s="11" t="s">
        <v>735</v>
      </c>
      <c r="B692" s="11">
        <v>21.66</v>
      </c>
      <c r="C692" s="11">
        <v>5.2</v>
      </c>
      <c r="D692" s="11" t="s">
        <v>7843</v>
      </c>
      <c r="E692" s="11" t="s">
        <v>7842</v>
      </c>
      <c r="F692" s="11" t="s">
        <v>7842</v>
      </c>
      <c r="G692" s="11">
        <v>2</v>
      </c>
      <c r="H692" s="11" t="s">
        <v>7842</v>
      </c>
      <c r="I692" s="11" t="s">
        <v>7846</v>
      </c>
      <c r="J692" s="11" t="s">
        <v>7850</v>
      </c>
    </row>
    <row r="693" spans="1:10" ht="15.75" customHeight="1" x14ac:dyDescent="0.25">
      <c r="A693" s="11" t="s">
        <v>736</v>
      </c>
      <c r="B693" s="11">
        <v>36.47</v>
      </c>
      <c r="C693" s="11">
        <v>8.23</v>
      </c>
      <c r="D693" s="11" t="s">
        <v>7843</v>
      </c>
      <c r="E693" s="11" t="s">
        <v>7842</v>
      </c>
      <c r="F693" s="11" t="s">
        <v>7842</v>
      </c>
      <c r="G693" s="11">
        <v>0</v>
      </c>
      <c r="H693" s="11" t="s">
        <v>7842</v>
      </c>
      <c r="I693" s="11" t="s">
        <v>7844</v>
      </c>
      <c r="J693" s="11" t="s">
        <v>7848</v>
      </c>
    </row>
    <row r="694" spans="1:10" ht="15.75" customHeight="1" x14ac:dyDescent="0.25">
      <c r="A694" s="11" t="s">
        <v>737</v>
      </c>
      <c r="B694" s="11">
        <v>36.08</v>
      </c>
      <c r="C694" s="11">
        <v>10.33</v>
      </c>
      <c r="D694" s="11" t="s">
        <v>7843</v>
      </c>
      <c r="E694" s="11" t="s">
        <v>7842</v>
      </c>
      <c r="F694" s="11" t="s">
        <v>7842</v>
      </c>
      <c r="G694" s="11">
        <v>0</v>
      </c>
      <c r="H694" s="11" t="s">
        <v>7842</v>
      </c>
      <c r="I694" s="11" t="s">
        <v>7844</v>
      </c>
      <c r="J694" s="11" t="s">
        <v>7848</v>
      </c>
    </row>
    <row r="695" spans="1:10" ht="15.75" customHeight="1" x14ac:dyDescent="0.25">
      <c r="A695" s="11" t="s">
        <v>738</v>
      </c>
      <c r="B695" s="11">
        <v>23.18</v>
      </c>
      <c r="C695" s="11">
        <v>6.13</v>
      </c>
      <c r="D695" s="11" t="s">
        <v>7842</v>
      </c>
      <c r="E695" s="11" t="s">
        <v>7842</v>
      </c>
      <c r="F695" s="11" t="s">
        <v>7842</v>
      </c>
      <c r="G695" s="11">
        <v>0</v>
      </c>
      <c r="H695" s="11" t="s">
        <v>7842</v>
      </c>
      <c r="I695" s="11" t="s">
        <v>7846</v>
      </c>
      <c r="J695" s="11" t="s">
        <v>7849</v>
      </c>
    </row>
    <row r="696" spans="1:10" ht="15.75" customHeight="1" x14ac:dyDescent="0.25">
      <c r="A696" s="11" t="s">
        <v>739</v>
      </c>
      <c r="B696" s="11">
        <v>39.159999999999997</v>
      </c>
      <c r="C696" s="11">
        <v>8.08</v>
      </c>
      <c r="D696" s="11" t="s">
        <v>7842</v>
      </c>
      <c r="E696" s="11" t="s">
        <v>7842</v>
      </c>
      <c r="F696" s="11" t="s">
        <v>7842</v>
      </c>
      <c r="G696" s="11">
        <v>3</v>
      </c>
      <c r="H696" s="11" t="s">
        <v>7842</v>
      </c>
      <c r="I696" s="11" t="s">
        <v>7844</v>
      </c>
      <c r="J696" s="11" t="s">
        <v>7848</v>
      </c>
    </row>
    <row r="697" spans="1:10" ht="15.75" customHeight="1" x14ac:dyDescent="0.25">
      <c r="A697" s="11" t="s">
        <v>740</v>
      </c>
      <c r="B697" s="11">
        <v>38.19</v>
      </c>
      <c r="C697" s="11">
        <v>10.49</v>
      </c>
      <c r="D697" s="11" t="s">
        <v>7842</v>
      </c>
      <c r="E697" s="11" t="s">
        <v>7842</v>
      </c>
      <c r="F697" s="11" t="s">
        <v>7842</v>
      </c>
      <c r="G697" s="11">
        <v>3</v>
      </c>
      <c r="H697" s="11" t="s">
        <v>7842</v>
      </c>
      <c r="I697" s="11" t="s">
        <v>7844</v>
      </c>
      <c r="J697" s="11" t="s">
        <v>7848</v>
      </c>
    </row>
    <row r="698" spans="1:10" ht="15.75" customHeight="1" x14ac:dyDescent="0.25">
      <c r="A698" s="11" t="s">
        <v>741</v>
      </c>
      <c r="B698" s="11">
        <v>26.41</v>
      </c>
      <c r="C698" s="11">
        <v>8.11</v>
      </c>
      <c r="D698" s="11" t="s">
        <v>7842</v>
      </c>
      <c r="E698" s="11" t="s">
        <v>7842</v>
      </c>
      <c r="F698" s="11" t="s">
        <v>7842</v>
      </c>
      <c r="G698" s="11">
        <v>3</v>
      </c>
      <c r="H698" s="11" t="s">
        <v>7842</v>
      </c>
      <c r="I698" s="11" t="s">
        <v>7845</v>
      </c>
      <c r="J698" s="11" t="s">
        <v>7848</v>
      </c>
    </row>
    <row r="699" spans="1:10" ht="15.75" customHeight="1" x14ac:dyDescent="0.25">
      <c r="A699" s="11" t="s">
        <v>742</v>
      </c>
      <c r="B699" s="11">
        <v>28.785</v>
      </c>
      <c r="C699" s="11">
        <v>6.6</v>
      </c>
      <c r="D699" s="11" t="s">
        <v>7842</v>
      </c>
      <c r="E699" s="11" t="s">
        <v>7842</v>
      </c>
      <c r="F699" s="11" t="s">
        <v>7842</v>
      </c>
      <c r="G699" s="11">
        <v>0</v>
      </c>
      <c r="H699" s="11" t="s">
        <v>7842</v>
      </c>
      <c r="I699" s="11" t="s">
        <v>7845</v>
      </c>
      <c r="J699" s="11" t="s">
        <v>7848</v>
      </c>
    </row>
    <row r="700" spans="1:10" ht="15.75" customHeight="1" x14ac:dyDescent="0.25">
      <c r="A700" s="11" t="s">
        <v>743</v>
      </c>
      <c r="B700" s="11">
        <v>26.695</v>
      </c>
      <c r="C700" s="11">
        <v>10.14</v>
      </c>
      <c r="D700" s="11" t="s">
        <v>7843</v>
      </c>
      <c r="E700" s="11" t="s">
        <v>7842</v>
      </c>
      <c r="F700" s="11" t="s">
        <v>7843</v>
      </c>
      <c r="G700" s="11">
        <v>1</v>
      </c>
      <c r="H700" s="11" t="s">
        <v>7842</v>
      </c>
      <c r="I700" s="11" t="s">
        <v>7845</v>
      </c>
      <c r="J700" s="11" t="s">
        <v>7848</v>
      </c>
    </row>
    <row r="701" spans="1:10" ht="15.75" customHeight="1" x14ac:dyDescent="0.25">
      <c r="A701" s="11" t="s">
        <v>744</v>
      </c>
      <c r="B701" s="11">
        <v>32.799999999999997</v>
      </c>
      <c r="C701" s="11">
        <v>6.06</v>
      </c>
      <c r="D701" s="11" t="s">
        <v>7843</v>
      </c>
      <c r="E701" s="11" t="s">
        <v>7842</v>
      </c>
      <c r="F701" s="11" t="s">
        <v>7842</v>
      </c>
      <c r="G701" s="11">
        <v>1</v>
      </c>
      <c r="H701" s="11" t="s">
        <v>7842</v>
      </c>
      <c r="I701" s="11" t="s">
        <v>7844</v>
      </c>
      <c r="J701" s="11" t="s">
        <v>7849</v>
      </c>
    </row>
    <row r="702" spans="1:10" ht="15.75" customHeight="1" x14ac:dyDescent="0.25">
      <c r="A702" s="11" t="s">
        <v>745</v>
      </c>
      <c r="B702" s="11">
        <v>35.869999999999997</v>
      </c>
      <c r="C702" s="11">
        <v>9.91</v>
      </c>
      <c r="D702" s="11" t="s">
        <v>7843</v>
      </c>
      <c r="E702" s="11" t="s">
        <v>7842</v>
      </c>
      <c r="F702" s="11" t="s">
        <v>7842</v>
      </c>
      <c r="G702" s="11">
        <v>0</v>
      </c>
      <c r="H702" s="11" t="s">
        <v>7842</v>
      </c>
      <c r="I702" s="11" t="s">
        <v>7844</v>
      </c>
      <c r="J702" s="11" t="s">
        <v>7848</v>
      </c>
    </row>
    <row r="703" spans="1:10" ht="15.75" customHeight="1" x14ac:dyDescent="0.25">
      <c r="A703" s="11" t="s">
        <v>746</v>
      </c>
      <c r="B703" s="11">
        <v>21.66</v>
      </c>
      <c r="C703" s="11">
        <v>4.1399999999999997</v>
      </c>
      <c r="D703" s="11" t="s">
        <v>7843</v>
      </c>
      <c r="E703" s="11" t="s">
        <v>7842</v>
      </c>
      <c r="F703" s="11" t="s">
        <v>7842</v>
      </c>
      <c r="G703" s="11">
        <v>2</v>
      </c>
      <c r="H703" s="11" t="s">
        <v>7842</v>
      </c>
      <c r="I703" s="11" t="s">
        <v>7846</v>
      </c>
      <c r="J703" s="11" t="s">
        <v>7850</v>
      </c>
    </row>
    <row r="704" spans="1:10" ht="15.75" customHeight="1" x14ac:dyDescent="0.25">
      <c r="A704" s="11" t="s">
        <v>747</v>
      </c>
      <c r="B704" s="11">
        <v>37.72</v>
      </c>
      <c r="C704" s="11">
        <v>4.38</v>
      </c>
      <c r="D704" s="11" t="s">
        <v>7843</v>
      </c>
      <c r="E704" s="11" t="s">
        <v>7842</v>
      </c>
      <c r="F704" s="11" t="s">
        <v>7843</v>
      </c>
      <c r="G704" s="11">
        <v>1</v>
      </c>
      <c r="H704" s="11" t="s">
        <v>7842</v>
      </c>
      <c r="I704" s="11" t="s">
        <v>7844</v>
      </c>
      <c r="J704" s="11" t="s">
        <v>7850</v>
      </c>
    </row>
    <row r="705" spans="1:10" ht="15.75" customHeight="1" x14ac:dyDescent="0.25">
      <c r="A705" s="11" t="s">
        <v>748</v>
      </c>
      <c r="B705" s="11">
        <v>39.700000000000003</v>
      </c>
      <c r="C705" s="11">
        <v>9.83</v>
      </c>
      <c r="D705" s="11" t="s">
        <v>7842</v>
      </c>
      <c r="E705" s="11" t="s">
        <v>7842</v>
      </c>
      <c r="F705" s="11" t="s">
        <v>7842</v>
      </c>
      <c r="G705" s="11">
        <v>3</v>
      </c>
      <c r="H705" s="11" t="s">
        <v>7842</v>
      </c>
      <c r="I705" s="11" t="s">
        <v>7844</v>
      </c>
      <c r="J705" s="11" t="s">
        <v>7848</v>
      </c>
    </row>
    <row r="706" spans="1:10" ht="15.75" customHeight="1" x14ac:dyDescent="0.25">
      <c r="A706" s="11" t="s">
        <v>749</v>
      </c>
      <c r="B706" s="11">
        <v>35.97</v>
      </c>
      <c r="C706" s="11">
        <v>11.08</v>
      </c>
      <c r="D706" s="11" t="s">
        <v>7842</v>
      </c>
      <c r="E706" s="11" t="s">
        <v>7842</v>
      </c>
      <c r="F706" s="11" t="s">
        <v>7842</v>
      </c>
      <c r="G706" s="11">
        <v>3</v>
      </c>
      <c r="H706" s="11" t="s">
        <v>7842</v>
      </c>
      <c r="I706" s="11" t="s">
        <v>7844</v>
      </c>
      <c r="J706" s="11" t="s">
        <v>7848</v>
      </c>
    </row>
    <row r="707" spans="1:10" ht="15.75" customHeight="1" x14ac:dyDescent="0.25">
      <c r="A707" s="11" t="s">
        <v>750</v>
      </c>
      <c r="B707" s="11">
        <v>37.85</v>
      </c>
      <c r="C707" s="11">
        <v>11.01</v>
      </c>
      <c r="D707" s="11" t="s">
        <v>7842</v>
      </c>
      <c r="E707" s="11" t="s">
        <v>7842</v>
      </c>
      <c r="F707" s="11" t="s">
        <v>7842</v>
      </c>
      <c r="G707" s="11">
        <v>0</v>
      </c>
      <c r="H707" s="11" t="s">
        <v>7842</v>
      </c>
      <c r="I707" s="11" t="s">
        <v>7844</v>
      </c>
      <c r="J707" s="11" t="s">
        <v>7848</v>
      </c>
    </row>
    <row r="708" spans="1:10" ht="15.75" customHeight="1" x14ac:dyDescent="0.25">
      <c r="A708" s="11" t="s">
        <v>751</v>
      </c>
      <c r="B708" s="11">
        <v>21.66</v>
      </c>
      <c r="C708" s="11">
        <v>4.37</v>
      </c>
      <c r="D708" s="11" t="s">
        <v>7842</v>
      </c>
      <c r="E708" s="11" t="s">
        <v>7843</v>
      </c>
      <c r="F708" s="11" t="s">
        <v>7842</v>
      </c>
      <c r="G708" s="11">
        <v>1</v>
      </c>
      <c r="H708" s="11" t="s">
        <v>7843</v>
      </c>
      <c r="I708" s="11" t="s">
        <v>7846</v>
      </c>
      <c r="J708" s="11" t="s">
        <v>7850</v>
      </c>
    </row>
    <row r="709" spans="1:10" ht="15.75" customHeight="1" x14ac:dyDescent="0.25">
      <c r="A709" s="11" t="s">
        <v>752</v>
      </c>
      <c r="B709" s="11">
        <v>39.369999999999997</v>
      </c>
      <c r="C709" s="11">
        <v>5.91</v>
      </c>
      <c r="D709" s="11" t="s">
        <v>7842</v>
      </c>
      <c r="E709" s="11" t="s">
        <v>7842</v>
      </c>
      <c r="F709" s="11" t="s">
        <v>7842</v>
      </c>
      <c r="G709" s="11">
        <v>2</v>
      </c>
      <c r="H709" s="11" t="s">
        <v>7842</v>
      </c>
      <c r="I709" s="11" t="s">
        <v>7844</v>
      </c>
      <c r="J709" s="11" t="s">
        <v>7849</v>
      </c>
    </row>
    <row r="710" spans="1:10" ht="15.75" customHeight="1" x14ac:dyDescent="0.25">
      <c r="A710" s="11" t="s">
        <v>753</v>
      </c>
      <c r="B710" s="11">
        <v>40.880000000000003</v>
      </c>
      <c r="C710" s="11">
        <v>7.65</v>
      </c>
      <c r="D710" s="11" t="s">
        <v>7842</v>
      </c>
      <c r="E710" s="11" t="s">
        <v>7842</v>
      </c>
      <c r="F710" s="11" t="s">
        <v>7842</v>
      </c>
      <c r="G710" s="11">
        <v>0</v>
      </c>
      <c r="H710" s="11" t="s">
        <v>7842</v>
      </c>
      <c r="I710" s="11" t="s">
        <v>7844</v>
      </c>
      <c r="J710" s="11" t="s">
        <v>7848</v>
      </c>
    </row>
    <row r="711" spans="1:10" ht="15.75" customHeight="1" x14ac:dyDescent="0.25">
      <c r="A711" s="11" t="s">
        <v>754</v>
      </c>
      <c r="B711" s="11">
        <v>26.22</v>
      </c>
      <c r="C711" s="11">
        <v>5.37</v>
      </c>
      <c r="D711" s="11" t="s">
        <v>7843</v>
      </c>
      <c r="E711" s="11" t="s">
        <v>7842</v>
      </c>
      <c r="F711" s="11" t="s">
        <v>7842</v>
      </c>
      <c r="G711" s="11">
        <v>2</v>
      </c>
      <c r="H711" s="11" t="s">
        <v>7842</v>
      </c>
      <c r="I711" s="11" t="s">
        <v>7845</v>
      </c>
      <c r="J711" s="11" t="s">
        <v>7850</v>
      </c>
    </row>
    <row r="712" spans="1:10" ht="15.75" customHeight="1" x14ac:dyDescent="0.25">
      <c r="A712" s="11" t="s">
        <v>755</v>
      </c>
      <c r="B712" s="11">
        <v>25.08</v>
      </c>
      <c r="C712" s="11">
        <v>5.75</v>
      </c>
      <c r="D712" s="11" t="s">
        <v>7843</v>
      </c>
      <c r="E712" s="11" t="s">
        <v>7842</v>
      </c>
      <c r="F712" s="11" t="s">
        <v>7842</v>
      </c>
      <c r="G712" s="11">
        <v>2</v>
      </c>
      <c r="H712" s="11" t="s">
        <v>7842</v>
      </c>
      <c r="I712" s="11" t="s">
        <v>7845</v>
      </c>
      <c r="J712" s="11" t="s">
        <v>7849</v>
      </c>
    </row>
    <row r="713" spans="1:10" ht="15.75" customHeight="1" x14ac:dyDescent="0.25">
      <c r="A713" s="11" t="s">
        <v>756</v>
      </c>
      <c r="B713" s="11">
        <v>39.1</v>
      </c>
      <c r="C713" s="11">
        <v>6.79</v>
      </c>
      <c r="D713" s="11" t="s">
        <v>7843</v>
      </c>
      <c r="E713" s="11" t="s">
        <v>7842</v>
      </c>
      <c r="F713" s="11" t="s">
        <v>7842</v>
      </c>
      <c r="G713" s="11">
        <v>2</v>
      </c>
      <c r="H713" s="11" t="s">
        <v>7842</v>
      </c>
      <c r="I713" s="11" t="s">
        <v>7844</v>
      </c>
      <c r="J713" s="11" t="s">
        <v>7848</v>
      </c>
    </row>
    <row r="714" spans="1:10" ht="15.75" customHeight="1" x14ac:dyDescent="0.25">
      <c r="A714" s="11" t="s">
        <v>757</v>
      </c>
      <c r="B714" s="11">
        <v>37.905000000000001</v>
      </c>
      <c r="C714" s="11">
        <v>7.03</v>
      </c>
      <c r="D714" s="11" t="s">
        <v>7842</v>
      </c>
      <c r="E714" s="11" t="s">
        <v>7842</v>
      </c>
      <c r="F714" s="11" t="s">
        <v>7842</v>
      </c>
      <c r="G714" s="11">
        <v>3</v>
      </c>
      <c r="H714" s="11" t="s">
        <v>7842</v>
      </c>
      <c r="I714" s="11" t="s">
        <v>7844</v>
      </c>
      <c r="J714" s="11" t="s">
        <v>7848</v>
      </c>
    </row>
    <row r="715" spans="1:10" ht="15.75" customHeight="1" x14ac:dyDescent="0.25">
      <c r="A715" s="11" t="s">
        <v>758</v>
      </c>
      <c r="B715" s="11">
        <v>43.35</v>
      </c>
      <c r="C715" s="11">
        <v>5.41</v>
      </c>
      <c r="D715" s="11" t="s">
        <v>7843</v>
      </c>
      <c r="E715" s="11" t="s">
        <v>7842</v>
      </c>
      <c r="F715" s="11" t="s">
        <v>7843</v>
      </c>
      <c r="G715" s="11">
        <v>1</v>
      </c>
      <c r="H715" s="11" t="s">
        <v>7842</v>
      </c>
      <c r="I715" s="11" t="s">
        <v>7844</v>
      </c>
      <c r="J715" s="11" t="s">
        <v>7850</v>
      </c>
    </row>
    <row r="716" spans="1:10" ht="15.75" customHeight="1" x14ac:dyDescent="0.25">
      <c r="A716" s="11" t="s">
        <v>759</v>
      </c>
      <c r="B716" s="11">
        <v>36.15</v>
      </c>
      <c r="C716" s="11">
        <v>8.0500000000000007</v>
      </c>
      <c r="D716" s="11" t="s">
        <v>7842</v>
      </c>
      <c r="E716" s="11" t="s">
        <v>7842</v>
      </c>
      <c r="F716" s="11" t="s">
        <v>7842</v>
      </c>
      <c r="G716" s="11">
        <v>0</v>
      </c>
      <c r="H716" s="11" t="s">
        <v>7842</v>
      </c>
      <c r="I716" s="11" t="s">
        <v>7844</v>
      </c>
      <c r="J716" s="11" t="s">
        <v>7848</v>
      </c>
    </row>
    <row r="717" spans="1:10" ht="15.75" customHeight="1" x14ac:dyDescent="0.25">
      <c r="A717" s="11" t="s">
        <v>760</v>
      </c>
      <c r="B717" s="11">
        <v>44.98</v>
      </c>
      <c r="C717" s="11">
        <v>5.94</v>
      </c>
      <c r="D717" s="11" t="s">
        <v>7842</v>
      </c>
      <c r="E717" s="11" t="s">
        <v>7842</v>
      </c>
      <c r="F717" s="11" t="s">
        <v>7842</v>
      </c>
      <c r="G717" s="11">
        <v>1</v>
      </c>
      <c r="H717" s="11" t="s">
        <v>7842</v>
      </c>
      <c r="I717" s="11" t="s">
        <v>7844</v>
      </c>
      <c r="J717" s="11" t="s">
        <v>7849</v>
      </c>
    </row>
    <row r="718" spans="1:10" ht="15.75" customHeight="1" x14ac:dyDescent="0.25">
      <c r="A718" s="11" t="s">
        <v>761</v>
      </c>
      <c r="B718" s="11">
        <v>38.28</v>
      </c>
      <c r="C718" s="11">
        <v>5.51</v>
      </c>
      <c r="D718" s="11" t="s">
        <v>7842</v>
      </c>
      <c r="E718" s="11" t="s">
        <v>7843</v>
      </c>
      <c r="F718" s="11" t="s">
        <v>7842</v>
      </c>
      <c r="G718" s="11">
        <v>1</v>
      </c>
      <c r="H718" s="11" t="s">
        <v>7842</v>
      </c>
      <c r="I718" s="11" t="s">
        <v>7844</v>
      </c>
      <c r="J718" s="11" t="s">
        <v>7850</v>
      </c>
    </row>
    <row r="719" spans="1:10" ht="15.75" customHeight="1" x14ac:dyDescent="0.25">
      <c r="A719" s="11" t="s">
        <v>762</v>
      </c>
      <c r="B719" s="11">
        <v>32.299999999999997</v>
      </c>
      <c r="C719" s="11">
        <v>6.55</v>
      </c>
      <c r="D719" s="11" t="s">
        <v>7843</v>
      </c>
      <c r="E719" s="11" t="s">
        <v>7842</v>
      </c>
      <c r="F719" s="11" t="s">
        <v>7842</v>
      </c>
      <c r="G719" s="11">
        <v>2</v>
      </c>
      <c r="H719" s="11" t="s">
        <v>7842</v>
      </c>
      <c r="I719" s="11" t="s">
        <v>7844</v>
      </c>
      <c r="J719" s="11" t="s">
        <v>7848</v>
      </c>
    </row>
    <row r="720" spans="1:10" ht="15.75" customHeight="1" x14ac:dyDescent="0.25">
      <c r="A720" s="11" t="s">
        <v>763</v>
      </c>
      <c r="B720" s="11">
        <v>39.51</v>
      </c>
      <c r="C720" s="11">
        <v>5.79</v>
      </c>
      <c r="D720" s="11" t="s">
        <v>7843</v>
      </c>
      <c r="E720" s="11" t="s">
        <v>7842</v>
      </c>
      <c r="F720" s="11" t="s">
        <v>7842</v>
      </c>
      <c r="G720" s="11">
        <v>0</v>
      </c>
      <c r="H720" s="11" t="s">
        <v>7842</v>
      </c>
      <c r="I720" s="11" t="s">
        <v>7844</v>
      </c>
      <c r="J720" s="11" t="s">
        <v>7849</v>
      </c>
    </row>
    <row r="721" spans="1:10" ht="15.75" customHeight="1" x14ac:dyDescent="0.25">
      <c r="A721" s="11" t="s">
        <v>764</v>
      </c>
      <c r="B721" s="11">
        <v>50.46</v>
      </c>
      <c r="C721" s="11">
        <v>4.5599999999999996</v>
      </c>
      <c r="D721" s="11" t="s">
        <v>7842</v>
      </c>
      <c r="E721" s="11" t="s">
        <v>7842</v>
      </c>
      <c r="F721" s="11" t="s">
        <v>7842</v>
      </c>
      <c r="G721" s="11">
        <v>0</v>
      </c>
      <c r="H721" s="11" t="s">
        <v>7842</v>
      </c>
      <c r="I721" s="11" t="s">
        <v>7844</v>
      </c>
      <c r="J721" s="11" t="s">
        <v>7850</v>
      </c>
    </row>
    <row r="722" spans="1:10" ht="15.75" customHeight="1" x14ac:dyDescent="0.25">
      <c r="A722" s="11" t="s">
        <v>765</v>
      </c>
      <c r="B722" s="11">
        <v>31.73</v>
      </c>
      <c r="C722" s="11">
        <v>7</v>
      </c>
      <c r="D722" s="11" t="s">
        <v>7842</v>
      </c>
      <c r="E722" s="11" t="s">
        <v>7842</v>
      </c>
      <c r="F722" s="11" t="s">
        <v>7842</v>
      </c>
      <c r="G722" s="11">
        <v>0</v>
      </c>
      <c r="H722" s="11" t="s">
        <v>7842</v>
      </c>
      <c r="I722" s="11" t="s">
        <v>7844</v>
      </c>
      <c r="J722" s="11" t="s">
        <v>7848</v>
      </c>
    </row>
    <row r="723" spans="1:10" ht="15.75" customHeight="1" x14ac:dyDescent="0.25">
      <c r="A723" s="11" t="s">
        <v>766</v>
      </c>
      <c r="B723" s="11">
        <v>32.1</v>
      </c>
      <c r="C723" s="11">
        <v>6.57</v>
      </c>
      <c r="D723" s="11" t="s">
        <v>7843</v>
      </c>
      <c r="E723" s="11" t="s">
        <v>7842</v>
      </c>
      <c r="F723" s="11" t="s">
        <v>7843</v>
      </c>
      <c r="G723" s="11">
        <v>1</v>
      </c>
      <c r="H723" s="11" t="s">
        <v>7842</v>
      </c>
      <c r="I723" s="11" t="s">
        <v>7844</v>
      </c>
      <c r="J723" s="11" t="s">
        <v>7848</v>
      </c>
    </row>
    <row r="724" spans="1:10" ht="15.75" customHeight="1" x14ac:dyDescent="0.25">
      <c r="A724" s="11" t="s">
        <v>767</v>
      </c>
      <c r="B724" s="11">
        <v>27.83</v>
      </c>
      <c r="C724" s="11">
        <v>11.61</v>
      </c>
      <c r="D724" s="11" t="s">
        <v>7843</v>
      </c>
      <c r="E724" s="11" t="s">
        <v>7842</v>
      </c>
      <c r="F724" s="11" t="s">
        <v>7843</v>
      </c>
      <c r="G724" s="11">
        <v>1</v>
      </c>
      <c r="H724" s="11" t="s">
        <v>7842</v>
      </c>
      <c r="I724" s="11" t="s">
        <v>7845</v>
      </c>
      <c r="J724" s="11" t="s">
        <v>7848</v>
      </c>
    </row>
    <row r="725" spans="1:10" ht="15.75" customHeight="1" x14ac:dyDescent="0.25">
      <c r="A725" s="11" t="s">
        <v>768</v>
      </c>
      <c r="B725" s="11">
        <v>27.72</v>
      </c>
      <c r="C725" s="11">
        <v>8.16</v>
      </c>
      <c r="D725" s="11" t="s">
        <v>7843</v>
      </c>
      <c r="E725" s="11" t="s">
        <v>7842</v>
      </c>
      <c r="F725" s="11" t="s">
        <v>7843</v>
      </c>
      <c r="G725" s="11">
        <v>1</v>
      </c>
      <c r="H725" s="11" t="s">
        <v>7842</v>
      </c>
      <c r="I725" s="11" t="s">
        <v>7845</v>
      </c>
      <c r="J725" s="11" t="s">
        <v>7848</v>
      </c>
    </row>
    <row r="726" spans="1:10" ht="15.75" customHeight="1" x14ac:dyDescent="0.25">
      <c r="A726" s="11" t="s">
        <v>769</v>
      </c>
      <c r="B726" s="11">
        <v>36.765000000000001</v>
      </c>
      <c r="C726" s="11">
        <v>4.4800000000000004</v>
      </c>
      <c r="D726" s="11" t="s">
        <v>7843</v>
      </c>
      <c r="E726" s="11" t="s">
        <v>7842</v>
      </c>
      <c r="F726" s="11" t="s">
        <v>7842</v>
      </c>
      <c r="G726" s="11">
        <v>2</v>
      </c>
      <c r="H726" s="11" t="s">
        <v>7842</v>
      </c>
      <c r="I726" s="11" t="s">
        <v>7844</v>
      </c>
      <c r="J726" s="11" t="s">
        <v>7850</v>
      </c>
    </row>
    <row r="727" spans="1:10" ht="15.75" customHeight="1" x14ac:dyDescent="0.25">
      <c r="A727" s="11" t="s">
        <v>770</v>
      </c>
      <c r="B727" s="11">
        <v>48.36</v>
      </c>
      <c r="C727" s="11">
        <v>4.08</v>
      </c>
      <c r="D727" s="11" t="s">
        <v>7842</v>
      </c>
      <c r="E727" s="11" t="s">
        <v>7842</v>
      </c>
      <c r="F727" s="11" t="s">
        <v>7842</v>
      </c>
      <c r="G727" s="11">
        <v>0</v>
      </c>
      <c r="H727" s="11" t="s">
        <v>7842</v>
      </c>
      <c r="I727" s="11" t="s">
        <v>7844</v>
      </c>
      <c r="J727" s="11" t="s">
        <v>7850</v>
      </c>
    </row>
    <row r="728" spans="1:10" ht="15.75" customHeight="1" x14ac:dyDescent="0.25">
      <c r="A728" s="11" t="s">
        <v>771</v>
      </c>
      <c r="B728" s="11">
        <v>31.445</v>
      </c>
      <c r="C728" s="11">
        <v>4.4000000000000004</v>
      </c>
      <c r="D728" s="11" t="s">
        <v>7843</v>
      </c>
      <c r="E728" s="11" t="s">
        <v>7842</v>
      </c>
      <c r="F728" s="11" t="s">
        <v>7842</v>
      </c>
      <c r="G728" s="11">
        <v>2</v>
      </c>
      <c r="H728" s="11" t="s">
        <v>7842</v>
      </c>
      <c r="I728" s="11" t="s">
        <v>7844</v>
      </c>
      <c r="J728" s="11" t="s">
        <v>7850</v>
      </c>
    </row>
    <row r="729" spans="1:10" ht="15.75" customHeight="1" x14ac:dyDescent="0.25">
      <c r="A729" s="11" t="s">
        <v>772</v>
      </c>
      <c r="B729" s="11">
        <v>27.55</v>
      </c>
      <c r="C729" s="11">
        <v>9.02</v>
      </c>
      <c r="D729" s="11" t="s">
        <v>7842</v>
      </c>
      <c r="E729" s="11" t="s">
        <v>7842</v>
      </c>
      <c r="F729" s="11" t="s">
        <v>7842</v>
      </c>
      <c r="G729" s="11">
        <v>0</v>
      </c>
      <c r="H729" s="11" t="s">
        <v>7842</v>
      </c>
      <c r="I729" s="11" t="s">
        <v>7845</v>
      </c>
      <c r="J729" s="11" t="s">
        <v>7848</v>
      </c>
    </row>
    <row r="730" spans="1:10" ht="15.75" customHeight="1" x14ac:dyDescent="0.25">
      <c r="A730" s="11" t="s">
        <v>773</v>
      </c>
      <c r="B730" s="11">
        <v>33.11</v>
      </c>
      <c r="C730" s="11">
        <v>8.06</v>
      </c>
      <c r="D730" s="11" t="s">
        <v>7842</v>
      </c>
      <c r="E730" s="11" t="s">
        <v>7842</v>
      </c>
      <c r="F730" s="11" t="s">
        <v>7842</v>
      </c>
      <c r="G730" s="11">
        <v>0</v>
      </c>
      <c r="H730" s="11" t="s">
        <v>7842</v>
      </c>
      <c r="I730" s="11" t="s">
        <v>7844</v>
      </c>
      <c r="J730" s="11" t="s">
        <v>7848</v>
      </c>
    </row>
    <row r="731" spans="1:10" ht="15.75" customHeight="1" x14ac:dyDescent="0.25">
      <c r="A731" s="11" t="s">
        <v>774</v>
      </c>
      <c r="B731" s="11">
        <v>36.85</v>
      </c>
      <c r="C731" s="11">
        <v>6.21</v>
      </c>
      <c r="D731" s="11" t="s">
        <v>7843</v>
      </c>
      <c r="E731" s="11" t="s">
        <v>7842</v>
      </c>
      <c r="F731" s="11" t="s">
        <v>7842</v>
      </c>
      <c r="G731" s="11">
        <v>2</v>
      </c>
      <c r="H731" s="11" t="s">
        <v>7842</v>
      </c>
      <c r="I731" s="11" t="s">
        <v>7844</v>
      </c>
      <c r="J731" s="11" t="s">
        <v>7849</v>
      </c>
    </row>
    <row r="732" spans="1:10" ht="15.75" customHeight="1" x14ac:dyDescent="0.25">
      <c r="A732" s="11" t="s">
        <v>775</v>
      </c>
      <c r="B732" s="11">
        <v>36.299999999999997</v>
      </c>
      <c r="C732" s="11">
        <v>5.79</v>
      </c>
      <c r="D732" s="11" t="s">
        <v>7843</v>
      </c>
      <c r="E732" s="11" t="s">
        <v>7842</v>
      </c>
      <c r="F732" s="11" t="s">
        <v>7842</v>
      </c>
      <c r="G732" s="11">
        <v>2</v>
      </c>
      <c r="H732" s="11" t="s">
        <v>7842</v>
      </c>
      <c r="I732" s="11" t="s">
        <v>7844</v>
      </c>
      <c r="J732" s="11" t="s">
        <v>7849</v>
      </c>
    </row>
    <row r="733" spans="1:10" ht="15.75" customHeight="1" x14ac:dyDescent="0.25">
      <c r="A733" s="11" t="s">
        <v>776</v>
      </c>
      <c r="B733" s="11">
        <v>45.34</v>
      </c>
      <c r="C733" s="11">
        <v>5.69</v>
      </c>
      <c r="D733" s="11" t="s">
        <v>7843</v>
      </c>
      <c r="E733" s="11" t="s">
        <v>7842</v>
      </c>
      <c r="F733" s="11" t="s">
        <v>7842</v>
      </c>
      <c r="G733" s="11">
        <v>0</v>
      </c>
      <c r="H733" s="11" t="s">
        <v>7842</v>
      </c>
      <c r="I733" s="11" t="s">
        <v>7844</v>
      </c>
      <c r="J733" s="11" t="s">
        <v>7850</v>
      </c>
    </row>
    <row r="734" spans="1:10" ht="15.75" customHeight="1" x14ac:dyDescent="0.25">
      <c r="A734" s="11" t="s">
        <v>777</v>
      </c>
      <c r="B734" s="11">
        <v>31.8</v>
      </c>
      <c r="C734" s="11">
        <v>5.36</v>
      </c>
      <c r="D734" s="11" t="s">
        <v>7843</v>
      </c>
      <c r="E734" s="11" t="s">
        <v>7842</v>
      </c>
      <c r="F734" s="11" t="s">
        <v>7842</v>
      </c>
      <c r="G734" s="11">
        <v>2</v>
      </c>
      <c r="H734" s="11" t="s">
        <v>7842</v>
      </c>
      <c r="I734" s="11" t="s">
        <v>7844</v>
      </c>
      <c r="J734" s="11" t="s">
        <v>7850</v>
      </c>
    </row>
    <row r="735" spans="1:10" ht="15.75" customHeight="1" x14ac:dyDescent="0.25">
      <c r="A735" s="11" t="s">
        <v>778</v>
      </c>
      <c r="B735" s="11">
        <v>41.02</v>
      </c>
      <c r="C735" s="11">
        <v>11.37</v>
      </c>
      <c r="D735" s="11" t="s">
        <v>7842</v>
      </c>
      <c r="E735" s="11" t="s">
        <v>7842</v>
      </c>
      <c r="F735" s="11" t="s">
        <v>7842</v>
      </c>
      <c r="G735" s="11">
        <v>0</v>
      </c>
      <c r="H735" s="11" t="s">
        <v>7842</v>
      </c>
      <c r="I735" s="11" t="s">
        <v>7844</v>
      </c>
      <c r="J735" s="11" t="s">
        <v>7848</v>
      </c>
    </row>
    <row r="736" spans="1:10" ht="15.75" customHeight="1" x14ac:dyDescent="0.25">
      <c r="A736" s="11" t="s">
        <v>779</v>
      </c>
      <c r="B736" s="11">
        <v>32.68</v>
      </c>
      <c r="C736" s="11">
        <v>11.87</v>
      </c>
      <c r="D736" s="11" t="s">
        <v>7842</v>
      </c>
      <c r="E736" s="11" t="s">
        <v>7842</v>
      </c>
      <c r="F736" s="11" t="s">
        <v>7842</v>
      </c>
      <c r="G736" s="11">
        <v>0</v>
      </c>
      <c r="H736" s="11" t="s">
        <v>7842</v>
      </c>
      <c r="I736" s="11" t="s">
        <v>7844</v>
      </c>
      <c r="J736" s="11" t="s">
        <v>7848</v>
      </c>
    </row>
    <row r="737" spans="1:10" ht="15.75" customHeight="1" x14ac:dyDescent="0.25">
      <c r="A737" s="11" t="s">
        <v>780</v>
      </c>
      <c r="B737" s="11">
        <v>21.7</v>
      </c>
      <c r="C737" s="11">
        <v>4.9000000000000004</v>
      </c>
      <c r="D737" s="11" t="s">
        <v>7842</v>
      </c>
      <c r="E737" s="11" t="s">
        <v>7842</v>
      </c>
      <c r="F737" s="11" t="s">
        <v>7843</v>
      </c>
      <c r="G737" s="11">
        <v>1</v>
      </c>
      <c r="H737" s="11" t="s">
        <v>7843</v>
      </c>
      <c r="I737" s="11" t="s">
        <v>7846</v>
      </c>
      <c r="J737" s="11" t="s">
        <v>7850</v>
      </c>
    </row>
    <row r="738" spans="1:10" ht="15.75" customHeight="1" x14ac:dyDescent="0.25">
      <c r="A738" s="11" t="s">
        <v>781</v>
      </c>
      <c r="B738" s="11">
        <v>40.479999999999997</v>
      </c>
      <c r="C738" s="11">
        <v>6.7</v>
      </c>
      <c r="D738" s="11" t="s">
        <v>7842</v>
      </c>
      <c r="E738" s="11" t="s">
        <v>7842</v>
      </c>
      <c r="F738" s="11" t="s">
        <v>7842</v>
      </c>
      <c r="G738" s="11">
        <v>3</v>
      </c>
      <c r="H738" s="11" t="s">
        <v>7842</v>
      </c>
      <c r="I738" s="11" t="s">
        <v>7844</v>
      </c>
      <c r="J738" s="11" t="s">
        <v>7848</v>
      </c>
    </row>
    <row r="739" spans="1:10" ht="15.75" customHeight="1" x14ac:dyDescent="0.25">
      <c r="A739" s="11" t="s">
        <v>782</v>
      </c>
      <c r="B739" s="11">
        <v>34.5</v>
      </c>
      <c r="C739" s="11">
        <v>10.3</v>
      </c>
      <c r="D739" s="11" t="s">
        <v>7842</v>
      </c>
      <c r="E739" s="11" t="s">
        <v>7842</v>
      </c>
      <c r="F739" s="11" t="s">
        <v>7842</v>
      </c>
      <c r="G739" s="11">
        <v>3</v>
      </c>
      <c r="H739" s="11" t="s">
        <v>7842</v>
      </c>
      <c r="I739" s="11" t="s">
        <v>7844</v>
      </c>
      <c r="J739" s="11" t="s">
        <v>7848</v>
      </c>
    </row>
    <row r="740" spans="1:10" ht="15.75" customHeight="1" x14ac:dyDescent="0.25">
      <c r="A740" s="11" t="s">
        <v>783</v>
      </c>
      <c r="B740" s="11">
        <v>45.9</v>
      </c>
      <c r="C740" s="11">
        <v>11.14</v>
      </c>
      <c r="D740" s="11" t="s">
        <v>7843</v>
      </c>
      <c r="E740" s="11" t="s">
        <v>7842</v>
      </c>
      <c r="F740" s="11" t="s">
        <v>7842</v>
      </c>
      <c r="G740" s="11">
        <v>1</v>
      </c>
      <c r="H740" s="11" t="s">
        <v>7842</v>
      </c>
      <c r="I740" s="11" t="s">
        <v>7844</v>
      </c>
      <c r="J740" s="11" t="s">
        <v>7848</v>
      </c>
    </row>
    <row r="741" spans="1:10" ht="15.75" customHeight="1" x14ac:dyDescent="0.25">
      <c r="A741" s="11" t="s">
        <v>784</v>
      </c>
      <c r="B741" s="11">
        <v>33.479999999999997</v>
      </c>
      <c r="C741" s="11">
        <v>4.74</v>
      </c>
      <c r="D741" s="11" t="s">
        <v>7843</v>
      </c>
      <c r="E741" s="11" t="s">
        <v>7842</v>
      </c>
      <c r="F741" s="11" t="s">
        <v>7842</v>
      </c>
      <c r="G741" s="11">
        <v>2</v>
      </c>
      <c r="H741" s="11" t="s">
        <v>7842</v>
      </c>
      <c r="I741" s="11" t="s">
        <v>7844</v>
      </c>
      <c r="J741" s="11" t="s">
        <v>7850</v>
      </c>
    </row>
    <row r="742" spans="1:10" ht="15.75" customHeight="1" x14ac:dyDescent="0.25">
      <c r="A742" s="11" t="s">
        <v>785</v>
      </c>
      <c r="B742" s="11">
        <v>28.31</v>
      </c>
      <c r="C742" s="11">
        <v>5.96</v>
      </c>
      <c r="D742" s="11" t="s">
        <v>7843</v>
      </c>
      <c r="E742" s="11" t="s">
        <v>7842</v>
      </c>
      <c r="F742" s="11" t="s">
        <v>7842</v>
      </c>
      <c r="G742" s="11">
        <v>2</v>
      </c>
      <c r="H742" s="11" t="s">
        <v>7842</v>
      </c>
      <c r="I742" s="11" t="s">
        <v>7845</v>
      </c>
      <c r="J742" s="11" t="s">
        <v>7849</v>
      </c>
    </row>
    <row r="743" spans="1:10" ht="15.75" customHeight="1" x14ac:dyDescent="0.25">
      <c r="A743" s="11" t="s">
        <v>786</v>
      </c>
      <c r="B743" s="11">
        <v>21.565000000000001</v>
      </c>
      <c r="C743" s="11">
        <v>4.95</v>
      </c>
      <c r="D743" s="11" t="s">
        <v>7842</v>
      </c>
      <c r="E743" s="11" t="s">
        <v>7843</v>
      </c>
      <c r="F743" s="11" t="s">
        <v>7842</v>
      </c>
      <c r="G743" s="11">
        <v>1</v>
      </c>
      <c r="H743" s="11" t="s">
        <v>7843</v>
      </c>
      <c r="I743" s="11" t="s">
        <v>7846</v>
      </c>
      <c r="J743" s="11" t="s">
        <v>7850</v>
      </c>
    </row>
    <row r="744" spans="1:10" ht="15.75" customHeight="1" x14ac:dyDescent="0.25">
      <c r="A744" s="11" t="s">
        <v>787</v>
      </c>
      <c r="B744" s="11">
        <v>35.590000000000003</v>
      </c>
      <c r="C744" s="11">
        <v>5.21</v>
      </c>
      <c r="D744" s="11" t="s">
        <v>7843</v>
      </c>
      <c r="E744" s="11" t="s">
        <v>7842</v>
      </c>
      <c r="F744" s="11" t="s">
        <v>7843</v>
      </c>
      <c r="G744" s="11">
        <v>1</v>
      </c>
      <c r="H744" s="11" t="s">
        <v>7842</v>
      </c>
      <c r="I744" s="11" t="s">
        <v>7844</v>
      </c>
      <c r="J744" s="11" t="s">
        <v>7850</v>
      </c>
    </row>
    <row r="745" spans="1:10" ht="15.75" customHeight="1" x14ac:dyDescent="0.25">
      <c r="A745" s="11" t="s">
        <v>788</v>
      </c>
      <c r="B745" s="11">
        <v>43.44</v>
      </c>
      <c r="C745" s="11">
        <v>4.8600000000000003</v>
      </c>
      <c r="D745" s="11" t="s">
        <v>7843</v>
      </c>
      <c r="E745" s="11" t="s">
        <v>7842</v>
      </c>
      <c r="F745" s="11" t="s">
        <v>7842</v>
      </c>
      <c r="G745" s="11">
        <v>0</v>
      </c>
      <c r="H745" s="11" t="s">
        <v>7842</v>
      </c>
      <c r="I745" s="11" t="s">
        <v>7844</v>
      </c>
      <c r="J745" s="11" t="s">
        <v>7850</v>
      </c>
    </row>
    <row r="746" spans="1:10" ht="15.75" customHeight="1" x14ac:dyDescent="0.25">
      <c r="A746" s="11" t="s">
        <v>789</v>
      </c>
      <c r="B746" s="11">
        <v>21.754999999999999</v>
      </c>
      <c r="C746" s="11">
        <v>7.79</v>
      </c>
      <c r="D746" s="11" t="s">
        <v>7843</v>
      </c>
      <c r="E746" s="11" t="s">
        <v>7842</v>
      </c>
      <c r="F746" s="11" t="s">
        <v>7842</v>
      </c>
      <c r="G746" s="11">
        <v>0</v>
      </c>
      <c r="H746" s="11" t="s">
        <v>7842</v>
      </c>
      <c r="I746" s="11" t="s">
        <v>7846</v>
      </c>
      <c r="J746" s="11" t="s">
        <v>7848</v>
      </c>
    </row>
    <row r="747" spans="1:10" ht="15.75" customHeight="1" x14ac:dyDescent="0.25">
      <c r="A747" s="11" t="s">
        <v>790</v>
      </c>
      <c r="B747" s="11">
        <v>44.55</v>
      </c>
      <c r="C747" s="11">
        <v>7.12</v>
      </c>
      <c r="D747" s="11" t="s">
        <v>7843</v>
      </c>
      <c r="E747" s="11" t="s">
        <v>7842</v>
      </c>
      <c r="F747" s="11" t="s">
        <v>7842</v>
      </c>
      <c r="G747" s="11">
        <v>1</v>
      </c>
      <c r="H747" s="11" t="s">
        <v>7842</v>
      </c>
      <c r="I747" s="11" t="s">
        <v>7844</v>
      </c>
      <c r="J747" s="11" t="s">
        <v>7848</v>
      </c>
    </row>
    <row r="748" spans="1:10" ht="15.75" customHeight="1" x14ac:dyDescent="0.25">
      <c r="A748" s="11" t="s">
        <v>791</v>
      </c>
      <c r="B748" s="11">
        <v>43.32</v>
      </c>
      <c r="C748" s="11">
        <v>4.67</v>
      </c>
      <c r="D748" s="11" t="s">
        <v>7843</v>
      </c>
      <c r="E748" s="11" t="s">
        <v>7842</v>
      </c>
      <c r="F748" s="11" t="s">
        <v>7842</v>
      </c>
      <c r="G748" s="11">
        <v>0</v>
      </c>
      <c r="H748" s="11" t="s">
        <v>7842</v>
      </c>
      <c r="I748" s="11" t="s">
        <v>7844</v>
      </c>
      <c r="J748" s="11" t="s">
        <v>7850</v>
      </c>
    </row>
    <row r="749" spans="1:10" ht="15.75" customHeight="1" x14ac:dyDescent="0.25">
      <c r="A749" s="11" t="s">
        <v>792</v>
      </c>
      <c r="B749" s="11">
        <v>31.23</v>
      </c>
      <c r="C749" s="11">
        <v>9.1199999999999992</v>
      </c>
      <c r="D749" s="11" t="s">
        <v>7843</v>
      </c>
      <c r="E749" s="11" t="s">
        <v>7842</v>
      </c>
      <c r="F749" s="11" t="s">
        <v>7843</v>
      </c>
      <c r="G749" s="11">
        <v>1</v>
      </c>
      <c r="H749" s="11" t="s">
        <v>7842</v>
      </c>
      <c r="I749" s="11" t="s">
        <v>7844</v>
      </c>
      <c r="J749" s="11" t="s">
        <v>7848</v>
      </c>
    </row>
    <row r="750" spans="1:10" ht="15.75" customHeight="1" x14ac:dyDescent="0.25">
      <c r="A750" s="11" t="s">
        <v>793</v>
      </c>
      <c r="B750" s="11">
        <v>42.81</v>
      </c>
      <c r="C750" s="11">
        <v>4.1500000000000004</v>
      </c>
      <c r="D750" s="11" t="s">
        <v>7842</v>
      </c>
      <c r="E750" s="11" t="s">
        <v>7842</v>
      </c>
      <c r="F750" s="11" t="s">
        <v>7842</v>
      </c>
      <c r="G750" s="11">
        <v>1</v>
      </c>
      <c r="H750" s="11" t="s">
        <v>7842</v>
      </c>
      <c r="I750" s="11" t="s">
        <v>7844</v>
      </c>
      <c r="J750" s="11" t="s">
        <v>7850</v>
      </c>
    </row>
    <row r="751" spans="1:10" ht="15.75" customHeight="1" x14ac:dyDescent="0.25">
      <c r="A751" s="11" t="s">
        <v>794</v>
      </c>
      <c r="B751" s="11">
        <v>35.909999999999997</v>
      </c>
      <c r="C751" s="11">
        <v>6.72</v>
      </c>
      <c r="D751" s="11" t="s">
        <v>7843</v>
      </c>
      <c r="E751" s="11" t="s">
        <v>7842</v>
      </c>
      <c r="F751" s="11" t="s">
        <v>7842</v>
      </c>
      <c r="G751" s="11">
        <v>2</v>
      </c>
      <c r="H751" s="11" t="s">
        <v>7842</v>
      </c>
      <c r="I751" s="11" t="s">
        <v>7844</v>
      </c>
      <c r="J751" s="11" t="s">
        <v>7848</v>
      </c>
    </row>
    <row r="752" spans="1:10" ht="15.75" customHeight="1" x14ac:dyDescent="0.25">
      <c r="A752" s="11" t="s">
        <v>795</v>
      </c>
      <c r="B752" s="11">
        <v>36.65</v>
      </c>
      <c r="C752" s="11">
        <v>5.01</v>
      </c>
      <c r="D752" s="11" t="s">
        <v>7843</v>
      </c>
      <c r="E752" s="11" t="s">
        <v>7842</v>
      </c>
      <c r="F752" s="11" t="s">
        <v>7843</v>
      </c>
      <c r="G752" s="11">
        <v>1</v>
      </c>
      <c r="H752" s="11" t="s">
        <v>7842</v>
      </c>
      <c r="I752" s="11" t="s">
        <v>7844</v>
      </c>
      <c r="J752" s="11" t="s">
        <v>7850</v>
      </c>
    </row>
    <row r="753" spans="1:10" ht="15.75" customHeight="1" x14ac:dyDescent="0.25">
      <c r="A753" s="11" t="s">
        <v>796</v>
      </c>
      <c r="B753" s="11">
        <v>22.04</v>
      </c>
      <c r="C753" s="11">
        <v>10.9</v>
      </c>
      <c r="D753" s="11" t="s">
        <v>7843</v>
      </c>
      <c r="E753" s="11" t="s">
        <v>7842</v>
      </c>
      <c r="F753" s="11" t="s">
        <v>7842</v>
      </c>
      <c r="G753" s="11">
        <v>2</v>
      </c>
      <c r="H753" s="11" t="s">
        <v>7842</v>
      </c>
      <c r="I753" s="11" t="s">
        <v>7846</v>
      </c>
      <c r="J753" s="11" t="s">
        <v>7848</v>
      </c>
    </row>
    <row r="754" spans="1:10" ht="15.75" customHeight="1" x14ac:dyDescent="0.25">
      <c r="A754" s="11" t="s">
        <v>797</v>
      </c>
      <c r="B754" s="11">
        <v>31.824999999999999</v>
      </c>
      <c r="C754" s="11">
        <v>5.52</v>
      </c>
      <c r="D754" s="11" t="s">
        <v>7843</v>
      </c>
      <c r="E754" s="11" t="s">
        <v>7842</v>
      </c>
      <c r="F754" s="11" t="s">
        <v>7842</v>
      </c>
      <c r="G754" s="11">
        <v>1</v>
      </c>
      <c r="H754" s="11" t="s">
        <v>7842</v>
      </c>
      <c r="I754" s="11" t="s">
        <v>7844</v>
      </c>
      <c r="J754" s="11" t="s">
        <v>7850</v>
      </c>
    </row>
    <row r="755" spans="1:10" ht="15.75" customHeight="1" x14ac:dyDescent="0.25">
      <c r="A755" s="11" t="s">
        <v>798</v>
      </c>
      <c r="B755" s="11">
        <v>53.58</v>
      </c>
      <c r="C755" s="11">
        <v>4.55</v>
      </c>
      <c r="D755" s="11" t="s">
        <v>7842</v>
      </c>
      <c r="E755" s="11" t="s">
        <v>7842</v>
      </c>
      <c r="F755" s="11" t="s">
        <v>7842</v>
      </c>
      <c r="G755" s="11">
        <v>1</v>
      </c>
      <c r="H755" s="11" t="s">
        <v>7842</v>
      </c>
      <c r="I755" s="11" t="s">
        <v>7844</v>
      </c>
      <c r="J755" s="11" t="s">
        <v>7850</v>
      </c>
    </row>
    <row r="756" spans="1:10" ht="15.75" customHeight="1" x14ac:dyDescent="0.25">
      <c r="A756" s="11" t="s">
        <v>799</v>
      </c>
      <c r="B756" s="11">
        <v>34.299999999999997</v>
      </c>
      <c r="C756" s="11">
        <v>11.76</v>
      </c>
      <c r="D756" s="11" t="s">
        <v>7842</v>
      </c>
      <c r="E756" s="11" t="s">
        <v>7842</v>
      </c>
      <c r="F756" s="11" t="s">
        <v>7842</v>
      </c>
      <c r="G756" s="11">
        <v>0</v>
      </c>
      <c r="H756" s="11" t="s">
        <v>7842</v>
      </c>
      <c r="I756" s="11" t="s">
        <v>7844</v>
      </c>
      <c r="J756" s="11" t="s">
        <v>7848</v>
      </c>
    </row>
    <row r="757" spans="1:10" ht="15.75" customHeight="1" x14ac:dyDescent="0.25">
      <c r="A757" s="11" t="s">
        <v>800</v>
      </c>
      <c r="B757" s="11">
        <v>32.11</v>
      </c>
      <c r="C757" s="11">
        <v>7.06</v>
      </c>
      <c r="D757" s="11" t="s">
        <v>7842</v>
      </c>
      <c r="E757" s="11" t="s">
        <v>7842</v>
      </c>
      <c r="F757" s="11" t="s">
        <v>7842</v>
      </c>
      <c r="G757" s="11">
        <v>0</v>
      </c>
      <c r="H757" s="11" t="s">
        <v>7842</v>
      </c>
      <c r="I757" s="11" t="s">
        <v>7844</v>
      </c>
      <c r="J757" s="11" t="s">
        <v>7848</v>
      </c>
    </row>
    <row r="758" spans="1:10" ht="15.75" customHeight="1" x14ac:dyDescent="0.25">
      <c r="A758" s="11" t="s">
        <v>801</v>
      </c>
      <c r="B758" s="11">
        <v>31.78</v>
      </c>
      <c r="C758" s="11">
        <v>11.35</v>
      </c>
      <c r="D758" s="11" t="s">
        <v>7843</v>
      </c>
      <c r="E758" s="11" t="s">
        <v>7842</v>
      </c>
      <c r="F758" s="11" t="s">
        <v>7843</v>
      </c>
      <c r="G758" s="11">
        <v>1</v>
      </c>
      <c r="H758" s="11" t="s">
        <v>7842</v>
      </c>
      <c r="I758" s="11" t="s">
        <v>7844</v>
      </c>
      <c r="J758" s="11" t="s">
        <v>7848</v>
      </c>
    </row>
    <row r="759" spans="1:10" ht="15.75" customHeight="1" x14ac:dyDescent="0.25">
      <c r="A759" s="11" t="s">
        <v>802</v>
      </c>
      <c r="B759" s="11">
        <v>46.89</v>
      </c>
      <c r="C759" s="11">
        <v>5.52</v>
      </c>
      <c r="D759" s="11" t="s">
        <v>7842</v>
      </c>
      <c r="E759" s="11" t="s">
        <v>7842</v>
      </c>
      <c r="F759" s="11" t="s">
        <v>7842</v>
      </c>
      <c r="G759" s="11">
        <v>0</v>
      </c>
      <c r="H759" s="11" t="s">
        <v>7842</v>
      </c>
      <c r="I759" s="11" t="s">
        <v>7844</v>
      </c>
      <c r="J759" s="11" t="s">
        <v>7850</v>
      </c>
    </row>
    <row r="760" spans="1:10" ht="15.75" customHeight="1" x14ac:dyDescent="0.25">
      <c r="A760" s="11" t="s">
        <v>803</v>
      </c>
      <c r="B760" s="11">
        <v>39.35</v>
      </c>
      <c r="C760" s="11">
        <v>7.86</v>
      </c>
      <c r="D760" s="11" t="s">
        <v>7843</v>
      </c>
      <c r="E760" s="11" t="s">
        <v>7842</v>
      </c>
      <c r="F760" s="11" t="s">
        <v>7842</v>
      </c>
      <c r="G760" s="11">
        <v>1</v>
      </c>
      <c r="H760" s="11" t="s">
        <v>7842</v>
      </c>
      <c r="I760" s="11" t="s">
        <v>7844</v>
      </c>
      <c r="J760" s="11" t="s">
        <v>7848</v>
      </c>
    </row>
    <row r="761" spans="1:10" ht="15.75" customHeight="1" x14ac:dyDescent="0.25">
      <c r="A761" s="11" t="s">
        <v>804</v>
      </c>
      <c r="B761" s="11">
        <v>39.200000000000003</v>
      </c>
      <c r="C761" s="11">
        <v>11.38</v>
      </c>
      <c r="D761" s="11" t="s">
        <v>7842</v>
      </c>
      <c r="E761" s="11" t="s">
        <v>7842</v>
      </c>
      <c r="F761" s="11" t="s">
        <v>7842</v>
      </c>
      <c r="G761" s="11">
        <v>0</v>
      </c>
      <c r="H761" s="11" t="s">
        <v>7842</v>
      </c>
      <c r="I761" s="11" t="s">
        <v>7844</v>
      </c>
      <c r="J761" s="11" t="s">
        <v>7848</v>
      </c>
    </row>
    <row r="762" spans="1:10" ht="15.75" customHeight="1" x14ac:dyDescent="0.25">
      <c r="A762" s="11" t="s">
        <v>805</v>
      </c>
      <c r="B762" s="11">
        <v>39.159999999999997</v>
      </c>
      <c r="C762" s="11">
        <v>10.48</v>
      </c>
      <c r="D762" s="11" t="s">
        <v>7842</v>
      </c>
      <c r="E762" s="11" t="s">
        <v>7842</v>
      </c>
      <c r="F762" s="11" t="s">
        <v>7842</v>
      </c>
      <c r="G762" s="11">
        <v>0</v>
      </c>
      <c r="H762" s="11" t="s">
        <v>7842</v>
      </c>
      <c r="I762" s="11" t="s">
        <v>7844</v>
      </c>
      <c r="J762" s="11" t="s">
        <v>7848</v>
      </c>
    </row>
    <row r="763" spans="1:10" ht="15.75" customHeight="1" x14ac:dyDescent="0.25">
      <c r="A763" s="11" t="s">
        <v>806</v>
      </c>
      <c r="B763" s="11">
        <v>44.1</v>
      </c>
      <c r="C763" s="11">
        <v>5.04</v>
      </c>
      <c r="D763" s="11" t="s">
        <v>7843</v>
      </c>
      <c r="E763" s="11" t="s">
        <v>7842</v>
      </c>
      <c r="F763" s="11" t="s">
        <v>7842</v>
      </c>
      <c r="G763" s="11">
        <v>0</v>
      </c>
      <c r="H763" s="11" t="s">
        <v>7842</v>
      </c>
      <c r="I763" s="11" t="s">
        <v>7844</v>
      </c>
      <c r="J763" s="11" t="s">
        <v>7850</v>
      </c>
    </row>
    <row r="764" spans="1:10" ht="15.75" customHeight="1" x14ac:dyDescent="0.25">
      <c r="A764" s="11" t="s">
        <v>807</v>
      </c>
      <c r="B764" s="11">
        <v>33.200000000000003</v>
      </c>
      <c r="C764" s="11">
        <v>9.06</v>
      </c>
      <c r="D764" s="11" t="s">
        <v>7842</v>
      </c>
      <c r="E764" s="11" t="s">
        <v>7842</v>
      </c>
      <c r="F764" s="11" t="s">
        <v>7842</v>
      </c>
      <c r="G764" s="11">
        <v>0</v>
      </c>
      <c r="H764" s="11" t="s">
        <v>7842</v>
      </c>
      <c r="I764" s="11" t="s">
        <v>7844</v>
      </c>
      <c r="J764" s="11" t="s">
        <v>7848</v>
      </c>
    </row>
    <row r="765" spans="1:10" ht="15.75" customHeight="1" x14ac:dyDescent="0.25">
      <c r="A765" s="11" t="s">
        <v>808</v>
      </c>
      <c r="B765" s="11">
        <v>29.92</v>
      </c>
      <c r="C765" s="11">
        <v>11.07</v>
      </c>
      <c r="D765" s="11" t="s">
        <v>7842</v>
      </c>
      <c r="E765" s="11" t="s">
        <v>7842</v>
      </c>
      <c r="F765" s="11" t="s">
        <v>7842</v>
      </c>
      <c r="G765" s="11">
        <v>0</v>
      </c>
      <c r="H765" s="11" t="s">
        <v>7842</v>
      </c>
      <c r="I765" s="11" t="s">
        <v>7845</v>
      </c>
      <c r="J765" s="11" t="s">
        <v>7848</v>
      </c>
    </row>
    <row r="766" spans="1:10" ht="15.75" customHeight="1" x14ac:dyDescent="0.25">
      <c r="A766" s="11" t="s">
        <v>809</v>
      </c>
      <c r="B766" s="11">
        <v>25</v>
      </c>
      <c r="C766" s="11">
        <v>10.45</v>
      </c>
      <c r="D766" s="11" t="s">
        <v>7842</v>
      </c>
      <c r="E766" s="11" t="s">
        <v>7842</v>
      </c>
      <c r="F766" s="11" t="s">
        <v>7842</v>
      </c>
      <c r="G766" s="11">
        <v>0</v>
      </c>
      <c r="H766" s="11" t="s">
        <v>7842</v>
      </c>
      <c r="I766" s="11" t="s">
        <v>7845</v>
      </c>
      <c r="J766" s="11" t="s">
        <v>7848</v>
      </c>
    </row>
    <row r="767" spans="1:10" ht="15.75" customHeight="1" x14ac:dyDescent="0.25">
      <c r="A767" s="11" t="s">
        <v>810</v>
      </c>
      <c r="B767" s="11">
        <v>38.869999999999997</v>
      </c>
      <c r="C767" s="11">
        <v>8.6300000000000008</v>
      </c>
      <c r="D767" s="11" t="s">
        <v>7843</v>
      </c>
      <c r="E767" s="11" t="s">
        <v>7842</v>
      </c>
      <c r="F767" s="11" t="s">
        <v>7842</v>
      </c>
      <c r="G767" s="11">
        <v>1</v>
      </c>
      <c r="H767" s="11" t="s">
        <v>7842</v>
      </c>
      <c r="I767" s="11" t="s">
        <v>7844</v>
      </c>
      <c r="J767" s="11" t="s">
        <v>7848</v>
      </c>
    </row>
    <row r="768" spans="1:10" ht="15.75" customHeight="1" x14ac:dyDescent="0.25">
      <c r="A768" s="11" t="s">
        <v>811</v>
      </c>
      <c r="B768" s="11">
        <v>32.299999999999997</v>
      </c>
      <c r="C768" s="11">
        <v>5.28</v>
      </c>
      <c r="D768" s="11" t="s">
        <v>7843</v>
      </c>
      <c r="E768" s="11" t="s">
        <v>7842</v>
      </c>
      <c r="F768" s="11" t="s">
        <v>7842</v>
      </c>
      <c r="G768" s="11">
        <v>2</v>
      </c>
      <c r="H768" s="11" t="s">
        <v>7842</v>
      </c>
      <c r="I768" s="11" t="s">
        <v>7844</v>
      </c>
      <c r="J768" s="11" t="s">
        <v>7850</v>
      </c>
    </row>
    <row r="769" spans="1:10" ht="15.75" customHeight="1" x14ac:dyDescent="0.25">
      <c r="A769" s="11" t="s">
        <v>812</v>
      </c>
      <c r="B769" s="11">
        <v>31.16</v>
      </c>
      <c r="C769" s="11">
        <v>7.49</v>
      </c>
      <c r="D769" s="11" t="s">
        <v>7843</v>
      </c>
      <c r="E769" s="11" t="s">
        <v>7842</v>
      </c>
      <c r="F769" s="11" t="s">
        <v>7842</v>
      </c>
      <c r="G769" s="11">
        <v>2</v>
      </c>
      <c r="H769" s="11" t="s">
        <v>7842</v>
      </c>
      <c r="I769" s="11" t="s">
        <v>7844</v>
      </c>
      <c r="J769" s="11" t="s">
        <v>7848</v>
      </c>
    </row>
    <row r="770" spans="1:10" ht="15.75" customHeight="1" x14ac:dyDescent="0.25">
      <c r="A770" s="11" t="s">
        <v>813</v>
      </c>
      <c r="B770" s="11">
        <v>54.59</v>
      </c>
      <c r="C770" s="11">
        <v>4.2699999999999996</v>
      </c>
      <c r="D770" s="11" t="s">
        <v>7842</v>
      </c>
      <c r="E770" s="11" t="s">
        <v>7842</v>
      </c>
      <c r="F770" s="11" t="s">
        <v>7842</v>
      </c>
      <c r="G770" s="11">
        <v>0</v>
      </c>
      <c r="H770" s="11" t="s">
        <v>7842</v>
      </c>
      <c r="I770" s="11" t="s">
        <v>7844</v>
      </c>
      <c r="J770" s="11" t="s">
        <v>7850</v>
      </c>
    </row>
    <row r="771" spans="1:10" ht="15.75" customHeight="1" x14ac:dyDescent="0.25">
      <c r="A771" s="11" t="s">
        <v>814</v>
      </c>
      <c r="B771" s="11">
        <v>21.09</v>
      </c>
      <c r="C771" s="11">
        <v>9.2200000000000006</v>
      </c>
      <c r="D771" s="11" t="s">
        <v>7843</v>
      </c>
      <c r="E771" s="11" t="s">
        <v>7842</v>
      </c>
      <c r="F771" s="11" t="s">
        <v>7842</v>
      </c>
      <c r="G771" s="11">
        <v>2</v>
      </c>
      <c r="H771" s="11" t="s">
        <v>7842</v>
      </c>
      <c r="I771" s="11" t="s">
        <v>7846</v>
      </c>
      <c r="J771" s="11" t="s">
        <v>7848</v>
      </c>
    </row>
    <row r="772" spans="1:10" ht="15.75" customHeight="1" x14ac:dyDescent="0.25">
      <c r="A772" s="11" t="s">
        <v>815</v>
      </c>
      <c r="B772" s="11">
        <v>52.41</v>
      </c>
      <c r="C772" s="11">
        <v>5.99</v>
      </c>
      <c r="D772" s="11" t="s">
        <v>7842</v>
      </c>
      <c r="E772" s="11" t="s">
        <v>7842</v>
      </c>
      <c r="F772" s="11" t="s">
        <v>7842</v>
      </c>
      <c r="G772" s="11">
        <v>1</v>
      </c>
      <c r="H772" s="11" t="s">
        <v>7842</v>
      </c>
      <c r="I772" s="11" t="s">
        <v>7844</v>
      </c>
      <c r="J772" s="11" t="s">
        <v>7849</v>
      </c>
    </row>
    <row r="773" spans="1:10" ht="15.75" customHeight="1" x14ac:dyDescent="0.25">
      <c r="A773" s="11" t="s">
        <v>816</v>
      </c>
      <c r="B773" s="11">
        <v>41.47</v>
      </c>
      <c r="C773" s="11">
        <v>5.86</v>
      </c>
      <c r="D773" s="11" t="s">
        <v>7843</v>
      </c>
      <c r="E773" s="11" t="s">
        <v>7842</v>
      </c>
      <c r="F773" s="11" t="s">
        <v>7842</v>
      </c>
      <c r="G773" s="11">
        <v>2</v>
      </c>
      <c r="H773" s="11" t="s">
        <v>7842</v>
      </c>
      <c r="I773" s="11" t="s">
        <v>7844</v>
      </c>
      <c r="J773" s="11" t="s">
        <v>7849</v>
      </c>
    </row>
    <row r="774" spans="1:10" ht="15.75" customHeight="1" x14ac:dyDescent="0.25">
      <c r="A774" s="11" t="s">
        <v>817</v>
      </c>
      <c r="B774" s="11">
        <v>33.1</v>
      </c>
      <c r="C774" s="11">
        <v>5.19</v>
      </c>
      <c r="D774" s="11" t="s">
        <v>7843</v>
      </c>
      <c r="E774" s="11" t="s">
        <v>7842</v>
      </c>
      <c r="F774" s="11" t="s">
        <v>7842</v>
      </c>
      <c r="G774" s="11">
        <v>2</v>
      </c>
      <c r="H774" s="11" t="s">
        <v>7842</v>
      </c>
      <c r="I774" s="11" t="s">
        <v>7844</v>
      </c>
      <c r="J774" s="11" t="s">
        <v>7850</v>
      </c>
    </row>
    <row r="775" spans="1:10" ht="15.75" customHeight="1" x14ac:dyDescent="0.25">
      <c r="A775" s="11" t="s">
        <v>818</v>
      </c>
      <c r="B775" s="11">
        <v>30.8</v>
      </c>
      <c r="C775" s="11">
        <v>4.37</v>
      </c>
      <c r="D775" s="11" t="s">
        <v>7843</v>
      </c>
      <c r="E775" s="11" t="s">
        <v>7842</v>
      </c>
      <c r="F775" s="11" t="s">
        <v>7842</v>
      </c>
      <c r="G775" s="11">
        <v>2</v>
      </c>
      <c r="H775" s="11" t="s">
        <v>7842</v>
      </c>
      <c r="I775" s="11" t="s">
        <v>7844</v>
      </c>
      <c r="J775" s="11" t="s">
        <v>7850</v>
      </c>
    </row>
    <row r="776" spans="1:10" ht="15.75" customHeight="1" x14ac:dyDescent="0.25">
      <c r="A776" s="11" t="s">
        <v>819</v>
      </c>
      <c r="B776" s="11">
        <v>42.06</v>
      </c>
      <c r="C776" s="11">
        <v>5.32</v>
      </c>
      <c r="D776" s="11" t="s">
        <v>7842</v>
      </c>
      <c r="E776" s="11" t="s">
        <v>7842</v>
      </c>
      <c r="F776" s="11" t="s">
        <v>7842</v>
      </c>
      <c r="G776" s="11">
        <v>1</v>
      </c>
      <c r="H776" s="11" t="s">
        <v>7842</v>
      </c>
      <c r="I776" s="11" t="s">
        <v>7844</v>
      </c>
      <c r="J776" s="11" t="s">
        <v>7850</v>
      </c>
    </row>
    <row r="777" spans="1:10" ht="15.75" customHeight="1" x14ac:dyDescent="0.25">
      <c r="A777" s="11" t="s">
        <v>820</v>
      </c>
      <c r="B777" s="11">
        <v>39.270000000000003</v>
      </c>
      <c r="C777" s="11">
        <v>5.64</v>
      </c>
      <c r="D777" s="11" t="s">
        <v>7842</v>
      </c>
      <c r="E777" s="11" t="s">
        <v>7842</v>
      </c>
      <c r="F777" s="11" t="s">
        <v>7843</v>
      </c>
      <c r="G777" s="11">
        <v>1</v>
      </c>
      <c r="H777" s="11" t="s">
        <v>7842</v>
      </c>
      <c r="I777" s="11" t="s">
        <v>7844</v>
      </c>
      <c r="J777" s="11" t="s">
        <v>7850</v>
      </c>
    </row>
    <row r="778" spans="1:10" ht="15.75" customHeight="1" x14ac:dyDescent="0.25">
      <c r="A778" s="11" t="s">
        <v>821</v>
      </c>
      <c r="B778" s="11">
        <v>30.71</v>
      </c>
      <c r="C778" s="11">
        <v>5.59</v>
      </c>
      <c r="D778" s="11" t="s">
        <v>7843</v>
      </c>
      <c r="E778" s="11" t="s">
        <v>7842</v>
      </c>
      <c r="F778" s="11" t="s">
        <v>7842</v>
      </c>
      <c r="G778" s="11">
        <v>1</v>
      </c>
      <c r="H778" s="11" t="s">
        <v>7842</v>
      </c>
      <c r="I778" s="11" t="s">
        <v>7844</v>
      </c>
      <c r="J778" s="11" t="s">
        <v>7850</v>
      </c>
    </row>
    <row r="779" spans="1:10" ht="15.75" customHeight="1" x14ac:dyDescent="0.25">
      <c r="A779" s="11" t="s">
        <v>822</v>
      </c>
      <c r="B779" s="11">
        <v>47.19</v>
      </c>
      <c r="C779" s="11">
        <v>5.29</v>
      </c>
      <c r="D779" s="11" t="s">
        <v>7842</v>
      </c>
      <c r="E779" s="11" t="s">
        <v>7842</v>
      </c>
      <c r="F779" s="11" t="s">
        <v>7842</v>
      </c>
      <c r="G779" s="11">
        <v>0</v>
      </c>
      <c r="H779" s="11" t="s">
        <v>7842</v>
      </c>
      <c r="I779" s="11" t="s">
        <v>7844</v>
      </c>
      <c r="J779" s="11" t="s">
        <v>7850</v>
      </c>
    </row>
    <row r="780" spans="1:10" ht="15.75" customHeight="1" x14ac:dyDescent="0.25">
      <c r="A780" s="11" t="s">
        <v>823</v>
      </c>
      <c r="B780" s="11">
        <v>30.02</v>
      </c>
      <c r="C780" s="11">
        <v>6.65</v>
      </c>
      <c r="D780" s="11" t="s">
        <v>7842</v>
      </c>
      <c r="E780" s="11" t="s">
        <v>7842</v>
      </c>
      <c r="F780" s="11" t="s">
        <v>7842</v>
      </c>
      <c r="G780" s="11">
        <v>0</v>
      </c>
      <c r="H780" s="11" t="s">
        <v>7842</v>
      </c>
      <c r="I780" s="11" t="s">
        <v>7844</v>
      </c>
      <c r="J780" s="11" t="s">
        <v>7848</v>
      </c>
    </row>
    <row r="781" spans="1:10" ht="15.75" customHeight="1" x14ac:dyDescent="0.25">
      <c r="A781" s="11" t="s">
        <v>824</v>
      </c>
      <c r="B781" s="11">
        <v>37.909999999999997</v>
      </c>
      <c r="C781" s="11">
        <v>5.68</v>
      </c>
      <c r="D781" s="11" t="s">
        <v>7843</v>
      </c>
      <c r="E781" s="11" t="s">
        <v>7842</v>
      </c>
      <c r="F781" s="11" t="s">
        <v>7842</v>
      </c>
      <c r="G781" s="11">
        <v>0</v>
      </c>
      <c r="H781" s="11" t="s">
        <v>7842</v>
      </c>
      <c r="I781" s="11" t="s">
        <v>7844</v>
      </c>
      <c r="J781" s="11" t="s">
        <v>7850</v>
      </c>
    </row>
    <row r="782" spans="1:10" ht="15.75" customHeight="1" x14ac:dyDescent="0.25">
      <c r="A782" s="11" t="s">
        <v>825</v>
      </c>
      <c r="B782" s="11">
        <v>54.61</v>
      </c>
      <c r="C782" s="11">
        <v>4.49</v>
      </c>
      <c r="D782" s="11" t="s">
        <v>7842</v>
      </c>
      <c r="E782" s="11" t="s">
        <v>7842</v>
      </c>
      <c r="F782" s="11" t="s">
        <v>7842</v>
      </c>
      <c r="G782" s="11">
        <v>0</v>
      </c>
      <c r="H782" s="11" t="s">
        <v>7842</v>
      </c>
      <c r="I782" s="11" t="s">
        <v>7844</v>
      </c>
      <c r="J782" s="11" t="s">
        <v>7850</v>
      </c>
    </row>
    <row r="783" spans="1:10" ht="15.75" customHeight="1" x14ac:dyDescent="0.25">
      <c r="A783" s="11" t="s">
        <v>826</v>
      </c>
      <c r="B783" s="11">
        <v>36.005000000000003</v>
      </c>
      <c r="C783" s="11">
        <v>6.9</v>
      </c>
      <c r="D783" s="11" t="s">
        <v>7842</v>
      </c>
      <c r="E783" s="11" t="s">
        <v>7842</v>
      </c>
      <c r="F783" s="11" t="s">
        <v>7842</v>
      </c>
      <c r="G783" s="11">
        <v>0</v>
      </c>
      <c r="H783" s="11" t="s">
        <v>7842</v>
      </c>
      <c r="I783" s="11" t="s">
        <v>7844</v>
      </c>
      <c r="J783" s="11" t="s">
        <v>7848</v>
      </c>
    </row>
    <row r="784" spans="1:10" ht="15.75" customHeight="1" x14ac:dyDescent="0.25">
      <c r="A784" s="11" t="s">
        <v>827</v>
      </c>
      <c r="B784" s="11">
        <v>28.7</v>
      </c>
      <c r="C784" s="11">
        <v>11.52</v>
      </c>
      <c r="D784" s="11" t="s">
        <v>7842</v>
      </c>
      <c r="E784" s="11" t="s">
        <v>7842</v>
      </c>
      <c r="F784" s="11" t="s">
        <v>7842</v>
      </c>
      <c r="G784" s="11">
        <v>0</v>
      </c>
      <c r="H784" s="11" t="s">
        <v>7842</v>
      </c>
      <c r="I784" s="11" t="s">
        <v>7845</v>
      </c>
      <c r="J784" s="11" t="s">
        <v>7848</v>
      </c>
    </row>
    <row r="785" spans="1:10" ht="15.75" customHeight="1" x14ac:dyDescent="0.25">
      <c r="A785" s="11" t="s">
        <v>828</v>
      </c>
      <c r="B785" s="11">
        <v>34.295000000000002</v>
      </c>
      <c r="C785" s="11">
        <v>11.24</v>
      </c>
      <c r="D785" s="11" t="s">
        <v>7842</v>
      </c>
      <c r="E785" s="11" t="s">
        <v>7842</v>
      </c>
      <c r="F785" s="11" t="s">
        <v>7842</v>
      </c>
      <c r="G785" s="11">
        <v>0</v>
      </c>
      <c r="H785" s="11" t="s">
        <v>7842</v>
      </c>
      <c r="I785" s="11" t="s">
        <v>7844</v>
      </c>
      <c r="J785" s="11" t="s">
        <v>7848</v>
      </c>
    </row>
    <row r="786" spans="1:10" ht="15.75" customHeight="1" x14ac:dyDescent="0.25">
      <c r="A786" s="11" t="s">
        <v>829</v>
      </c>
      <c r="B786" s="11">
        <v>27.55</v>
      </c>
      <c r="C786" s="11">
        <v>10.98</v>
      </c>
      <c r="D786" s="11" t="s">
        <v>7842</v>
      </c>
      <c r="E786" s="11" t="s">
        <v>7842</v>
      </c>
      <c r="F786" s="11" t="s">
        <v>7842</v>
      </c>
      <c r="G786" s="11">
        <v>0</v>
      </c>
      <c r="H786" s="11" t="s">
        <v>7842</v>
      </c>
      <c r="I786" s="11" t="s">
        <v>7845</v>
      </c>
      <c r="J786" s="11" t="s">
        <v>7848</v>
      </c>
    </row>
    <row r="787" spans="1:10" ht="15.75" customHeight="1" x14ac:dyDescent="0.25">
      <c r="A787" s="11" t="s">
        <v>830</v>
      </c>
      <c r="B787" s="11">
        <v>40.700000000000003</v>
      </c>
      <c r="C787" s="11">
        <v>5.42</v>
      </c>
      <c r="D787" s="11" t="s">
        <v>7842</v>
      </c>
      <c r="E787" s="11" t="s">
        <v>7842</v>
      </c>
      <c r="F787" s="11" t="s">
        <v>7842</v>
      </c>
      <c r="G787" s="11">
        <v>0</v>
      </c>
      <c r="H787" s="11" t="s">
        <v>7842</v>
      </c>
      <c r="I787" s="11" t="s">
        <v>7844</v>
      </c>
      <c r="J787" s="11" t="s">
        <v>7850</v>
      </c>
    </row>
    <row r="788" spans="1:10" ht="15.75" customHeight="1" x14ac:dyDescent="0.25">
      <c r="A788" s="11" t="s">
        <v>831</v>
      </c>
      <c r="B788" s="11">
        <v>18.335000000000001</v>
      </c>
      <c r="C788" s="11">
        <v>10.97</v>
      </c>
      <c r="D788" s="11" t="s">
        <v>7842</v>
      </c>
      <c r="E788" s="11" t="s">
        <v>7842</v>
      </c>
      <c r="F788" s="11" t="s">
        <v>7842</v>
      </c>
      <c r="G788" s="11">
        <v>0</v>
      </c>
      <c r="H788" s="11" t="s">
        <v>7842</v>
      </c>
      <c r="I788" s="11" t="s">
        <v>7847</v>
      </c>
      <c r="J788" s="11" t="s">
        <v>7848</v>
      </c>
    </row>
    <row r="789" spans="1:10" ht="15.75" customHeight="1" x14ac:dyDescent="0.25">
      <c r="A789" s="11" t="s">
        <v>832</v>
      </c>
      <c r="B789" s="11">
        <v>33.914999999999999</v>
      </c>
      <c r="C789" s="11">
        <v>9.56</v>
      </c>
      <c r="D789" s="11" t="s">
        <v>7843</v>
      </c>
      <c r="E789" s="11" t="s">
        <v>7842</v>
      </c>
      <c r="F789" s="11" t="s">
        <v>7842</v>
      </c>
      <c r="G789" s="11">
        <v>2</v>
      </c>
      <c r="H789" s="11" t="s">
        <v>7842</v>
      </c>
      <c r="I789" s="11" t="s">
        <v>7844</v>
      </c>
      <c r="J789" s="11" t="s">
        <v>7848</v>
      </c>
    </row>
    <row r="790" spans="1:10" ht="15.75" customHeight="1" x14ac:dyDescent="0.25">
      <c r="A790" s="11" t="s">
        <v>833</v>
      </c>
      <c r="B790" s="11">
        <v>33.534999999999997</v>
      </c>
      <c r="C790" s="11">
        <v>9.4</v>
      </c>
      <c r="D790" s="11" t="s">
        <v>7843</v>
      </c>
      <c r="E790" s="11" t="s">
        <v>7842</v>
      </c>
      <c r="F790" s="11" t="s">
        <v>7842</v>
      </c>
      <c r="G790" s="11">
        <v>2</v>
      </c>
      <c r="H790" s="11" t="s">
        <v>7842</v>
      </c>
      <c r="I790" s="11" t="s">
        <v>7844</v>
      </c>
      <c r="J790" s="11" t="s">
        <v>7848</v>
      </c>
    </row>
    <row r="791" spans="1:10" ht="15.75" customHeight="1" x14ac:dyDescent="0.25">
      <c r="A791" s="11" t="s">
        <v>834</v>
      </c>
      <c r="B791" s="11">
        <v>23.655000000000001</v>
      </c>
      <c r="C791" s="11">
        <v>8.48</v>
      </c>
      <c r="D791" s="11" t="s">
        <v>7843</v>
      </c>
      <c r="E791" s="11" t="s">
        <v>7842</v>
      </c>
      <c r="F791" s="11" t="s">
        <v>7842</v>
      </c>
      <c r="G791" s="11">
        <v>2</v>
      </c>
      <c r="H791" s="11" t="s">
        <v>7842</v>
      </c>
      <c r="I791" s="11" t="s">
        <v>7846</v>
      </c>
      <c r="J791" s="11" t="s">
        <v>7848</v>
      </c>
    </row>
    <row r="792" spans="1:10" ht="15.75" customHeight="1" x14ac:dyDescent="0.25">
      <c r="A792" s="11" t="s">
        <v>835</v>
      </c>
      <c r="B792" s="11">
        <v>28</v>
      </c>
      <c r="C792" s="11">
        <v>5.57</v>
      </c>
      <c r="D792" s="11" t="s">
        <v>7842</v>
      </c>
      <c r="E792" s="11" t="s">
        <v>7842</v>
      </c>
      <c r="F792" s="11" t="s">
        <v>7842</v>
      </c>
      <c r="G792" s="11">
        <v>0</v>
      </c>
      <c r="H792" s="11" t="s">
        <v>7842</v>
      </c>
      <c r="I792" s="11" t="s">
        <v>7845</v>
      </c>
      <c r="J792" s="11" t="s">
        <v>7850</v>
      </c>
    </row>
    <row r="793" spans="1:10" ht="15.75" customHeight="1" x14ac:dyDescent="0.25">
      <c r="A793" s="11" t="s">
        <v>836</v>
      </c>
      <c r="B793" s="11">
        <v>30.23</v>
      </c>
      <c r="C793" s="11">
        <v>6.94</v>
      </c>
      <c r="D793" s="11" t="s">
        <v>7843</v>
      </c>
      <c r="E793" s="11" t="s">
        <v>7842</v>
      </c>
      <c r="F793" s="11" t="s">
        <v>7843</v>
      </c>
      <c r="G793" s="11">
        <v>1</v>
      </c>
      <c r="H793" s="11" t="s">
        <v>7842</v>
      </c>
      <c r="I793" s="11" t="s">
        <v>7844</v>
      </c>
      <c r="J793" s="11" t="s">
        <v>7848</v>
      </c>
    </row>
    <row r="794" spans="1:10" ht="15.75" customHeight="1" x14ac:dyDescent="0.25">
      <c r="A794" s="11" t="s">
        <v>837</v>
      </c>
      <c r="B794" s="11">
        <v>51.14</v>
      </c>
      <c r="C794" s="11">
        <v>4.05</v>
      </c>
      <c r="D794" s="11" t="s">
        <v>7842</v>
      </c>
      <c r="E794" s="11" t="s">
        <v>7842</v>
      </c>
      <c r="F794" s="11" t="s">
        <v>7842</v>
      </c>
      <c r="G794" s="11">
        <v>1</v>
      </c>
      <c r="H794" s="11" t="s">
        <v>7842</v>
      </c>
      <c r="I794" s="11" t="s">
        <v>7844</v>
      </c>
      <c r="J794" s="11" t="s">
        <v>7850</v>
      </c>
    </row>
    <row r="795" spans="1:10" ht="15.75" customHeight="1" x14ac:dyDescent="0.25">
      <c r="A795" s="11" t="s">
        <v>838</v>
      </c>
      <c r="B795" s="11">
        <v>24.32</v>
      </c>
      <c r="C795" s="11">
        <v>10.220000000000001</v>
      </c>
      <c r="D795" s="11" t="s">
        <v>7842</v>
      </c>
      <c r="E795" s="11" t="s">
        <v>7842</v>
      </c>
      <c r="F795" s="11" t="s">
        <v>7842</v>
      </c>
      <c r="G795" s="11">
        <v>0</v>
      </c>
      <c r="H795" s="11" t="s">
        <v>7842</v>
      </c>
      <c r="I795" s="11" t="s">
        <v>7846</v>
      </c>
      <c r="J795" s="11" t="s">
        <v>7848</v>
      </c>
    </row>
    <row r="796" spans="1:10" ht="15.75" customHeight="1" x14ac:dyDescent="0.25">
      <c r="A796" s="11" t="s">
        <v>839</v>
      </c>
      <c r="B796" s="11">
        <v>38.06</v>
      </c>
      <c r="C796" s="11">
        <v>9.24</v>
      </c>
      <c r="D796" s="11" t="s">
        <v>7842</v>
      </c>
      <c r="E796" s="11" t="s">
        <v>7842</v>
      </c>
      <c r="F796" s="11" t="s">
        <v>7842</v>
      </c>
      <c r="G796" s="11">
        <v>0</v>
      </c>
      <c r="H796" s="11" t="s">
        <v>7842</v>
      </c>
      <c r="I796" s="11" t="s">
        <v>7844</v>
      </c>
      <c r="J796" s="11" t="s">
        <v>7848</v>
      </c>
    </row>
    <row r="797" spans="1:10" ht="15.75" customHeight="1" x14ac:dyDescent="0.25">
      <c r="A797" s="11" t="s">
        <v>840</v>
      </c>
      <c r="B797" s="11">
        <v>37.700000000000003</v>
      </c>
      <c r="C797" s="11">
        <v>8.6</v>
      </c>
      <c r="D797" s="11" t="s">
        <v>7842</v>
      </c>
      <c r="E797" s="11" t="s">
        <v>7842</v>
      </c>
      <c r="F797" s="11" t="s">
        <v>7842</v>
      </c>
      <c r="G797" s="11">
        <v>0</v>
      </c>
      <c r="H797" s="11" t="s">
        <v>7842</v>
      </c>
      <c r="I797" s="11" t="s">
        <v>7844</v>
      </c>
      <c r="J797" s="11" t="s">
        <v>7848</v>
      </c>
    </row>
    <row r="798" spans="1:10" ht="15.75" customHeight="1" x14ac:dyDescent="0.25">
      <c r="A798" s="11" t="s">
        <v>841</v>
      </c>
      <c r="B798" s="11">
        <v>44</v>
      </c>
      <c r="C798" s="11">
        <v>9.32</v>
      </c>
      <c r="D798" s="11" t="s">
        <v>7843</v>
      </c>
      <c r="E798" s="11" t="s">
        <v>7842</v>
      </c>
      <c r="F798" s="11" t="s">
        <v>7842</v>
      </c>
      <c r="G798" s="11">
        <v>2</v>
      </c>
      <c r="H798" s="11" t="s">
        <v>7842</v>
      </c>
      <c r="I798" s="11" t="s">
        <v>7844</v>
      </c>
      <c r="J798" s="11" t="s">
        <v>7848</v>
      </c>
    </row>
    <row r="799" spans="1:10" ht="15.75" customHeight="1" x14ac:dyDescent="0.25">
      <c r="A799" s="11" t="s">
        <v>842</v>
      </c>
      <c r="B799" s="11">
        <v>41.45</v>
      </c>
      <c r="C799" s="11">
        <v>6.12</v>
      </c>
      <c r="D799" s="11" t="s">
        <v>7843</v>
      </c>
      <c r="E799" s="11" t="s">
        <v>7842</v>
      </c>
      <c r="F799" s="11" t="s">
        <v>7842</v>
      </c>
      <c r="G799" s="11">
        <v>0</v>
      </c>
      <c r="H799" s="11" t="s">
        <v>7842</v>
      </c>
      <c r="I799" s="11" t="s">
        <v>7844</v>
      </c>
      <c r="J799" s="11" t="s">
        <v>7849</v>
      </c>
    </row>
    <row r="800" spans="1:10" ht="15.75" customHeight="1" x14ac:dyDescent="0.25">
      <c r="A800" s="11" t="s">
        <v>843</v>
      </c>
      <c r="B800" s="11">
        <v>25.364999999999998</v>
      </c>
      <c r="C800" s="11">
        <v>9.19</v>
      </c>
      <c r="D800" s="11" t="s">
        <v>7843</v>
      </c>
      <c r="E800" s="11" t="s">
        <v>7842</v>
      </c>
      <c r="F800" s="11" t="s">
        <v>7842</v>
      </c>
      <c r="G800" s="11">
        <v>0</v>
      </c>
      <c r="H800" s="11" t="s">
        <v>7842</v>
      </c>
      <c r="I800" s="11" t="s">
        <v>7845</v>
      </c>
      <c r="J800" s="11" t="s">
        <v>7848</v>
      </c>
    </row>
    <row r="801" spans="1:10" ht="15.75" customHeight="1" x14ac:dyDescent="0.25">
      <c r="A801" s="11" t="s">
        <v>844</v>
      </c>
      <c r="B801" s="11">
        <v>34.56</v>
      </c>
      <c r="C801" s="11">
        <v>5.84</v>
      </c>
      <c r="D801" s="11" t="s">
        <v>7843</v>
      </c>
      <c r="E801" s="11" t="s">
        <v>7842</v>
      </c>
      <c r="F801" s="11" t="s">
        <v>7843</v>
      </c>
      <c r="G801" s="11">
        <v>1</v>
      </c>
      <c r="H801" s="11" t="s">
        <v>7842</v>
      </c>
      <c r="I801" s="11" t="s">
        <v>7844</v>
      </c>
      <c r="J801" s="11" t="s">
        <v>7849</v>
      </c>
    </row>
    <row r="802" spans="1:10" ht="15.75" customHeight="1" x14ac:dyDescent="0.25">
      <c r="A802" s="11" t="s">
        <v>845</v>
      </c>
      <c r="B802" s="11">
        <v>28.2</v>
      </c>
      <c r="C802" s="11">
        <v>7.19</v>
      </c>
      <c r="D802" s="11" t="s">
        <v>7843</v>
      </c>
      <c r="E802" s="11" t="s">
        <v>7842</v>
      </c>
      <c r="F802" s="11" t="s">
        <v>7842</v>
      </c>
      <c r="G802" s="11">
        <v>2</v>
      </c>
      <c r="H802" s="11" t="s">
        <v>7842</v>
      </c>
      <c r="I802" s="11" t="s">
        <v>7845</v>
      </c>
      <c r="J802" s="11" t="s">
        <v>7848</v>
      </c>
    </row>
    <row r="803" spans="1:10" ht="15.75" customHeight="1" x14ac:dyDescent="0.25">
      <c r="A803" s="11" t="s">
        <v>846</v>
      </c>
      <c r="B803" s="11">
        <v>30.43</v>
      </c>
      <c r="C803" s="11">
        <v>9.39</v>
      </c>
      <c r="D803" s="11" t="s">
        <v>7842</v>
      </c>
      <c r="E803" s="11" t="s">
        <v>7842</v>
      </c>
      <c r="F803" s="11" t="s">
        <v>7842</v>
      </c>
      <c r="G803" s="11">
        <v>0</v>
      </c>
      <c r="H803" s="11" t="s">
        <v>7842</v>
      </c>
      <c r="I803" s="11" t="s">
        <v>7844</v>
      </c>
      <c r="J803" s="11" t="s">
        <v>7848</v>
      </c>
    </row>
    <row r="804" spans="1:10" ht="15.75" customHeight="1" x14ac:dyDescent="0.25">
      <c r="A804" s="11" t="s">
        <v>847</v>
      </c>
      <c r="B804" s="11">
        <v>32.395000000000003</v>
      </c>
      <c r="C804" s="11">
        <v>4.2699999999999996</v>
      </c>
      <c r="D804" s="11" t="s">
        <v>7843</v>
      </c>
      <c r="E804" s="11" t="s">
        <v>7842</v>
      </c>
      <c r="F804" s="11" t="s">
        <v>7842</v>
      </c>
      <c r="G804" s="11">
        <v>1</v>
      </c>
      <c r="H804" s="11" t="s">
        <v>7842</v>
      </c>
      <c r="I804" s="11" t="s">
        <v>7844</v>
      </c>
      <c r="J804" s="11" t="s">
        <v>7850</v>
      </c>
    </row>
    <row r="805" spans="1:10" ht="15.75" customHeight="1" x14ac:dyDescent="0.25">
      <c r="A805" s="11" t="s">
        <v>848</v>
      </c>
      <c r="B805" s="11">
        <v>24.035</v>
      </c>
      <c r="C805" s="11">
        <v>11.71</v>
      </c>
      <c r="D805" s="11" t="s">
        <v>7842</v>
      </c>
      <c r="E805" s="11" t="s">
        <v>7842</v>
      </c>
      <c r="F805" s="11" t="s">
        <v>7842</v>
      </c>
      <c r="G805" s="11">
        <v>0</v>
      </c>
      <c r="H805" s="11" t="s">
        <v>7842</v>
      </c>
      <c r="I805" s="11" t="s">
        <v>7846</v>
      </c>
      <c r="J805" s="11" t="s">
        <v>7848</v>
      </c>
    </row>
    <row r="806" spans="1:10" ht="15.75" customHeight="1" x14ac:dyDescent="0.25">
      <c r="A806" s="11" t="s">
        <v>849</v>
      </c>
      <c r="B806" s="11">
        <v>37.119999999999997</v>
      </c>
      <c r="C806" s="11">
        <v>5.29</v>
      </c>
      <c r="D806" s="11" t="s">
        <v>7842</v>
      </c>
      <c r="E806" s="11" t="s">
        <v>7842</v>
      </c>
      <c r="F806" s="11" t="s">
        <v>7842</v>
      </c>
      <c r="G806" s="11">
        <v>2</v>
      </c>
      <c r="H806" s="11" t="s">
        <v>7842</v>
      </c>
      <c r="I806" s="11" t="s">
        <v>7844</v>
      </c>
      <c r="J806" s="11" t="s">
        <v>7850</v>
      </c>
    </row>
    <row r="807" spans="1:10" ht="15.75" customHeight="1" x14ac:dyDescent="0.25">
      <c r="A807" s="11" t="s">
        <v>850</v>
      </c>
      <c r="B807" s="11">
        <v>34.840000000000003</v>
      </c>
      <c r="C807" s="11">
        <v>6</v>
      </c>
      <c r="D807" s="11" t="s">
        <v>7843</v>
      </c>
      <c r="E807" s="11" t="s">
        <v>7842</v>
      </c>
      <c r="F807" s="11" t="s">
        <v>7843</v>
      </c>
      <c r="G807" s="11">
        <v>1</v>
      </c>
      <c r="H807" s="11" t="s">
        <v>7842</v>
      </c>
      <c r="I807" s="11" t="s">
        <v>7844</v>
      </c>
      <c r="J807" s="11" t="s">
        <v>7849</v>
      </c>
    </row>
    <row r="808" spans="1:10" ht="15.75" customHeight="1" x14ac:dyDescent="0.25">
      <c r="A808" s="11" t="s">
        <v>851</v>
      </c>
      <c r="B808" s="11">
        <v>29.53</v>
      </c>
      <c r="C808" s="11">
        <v>10.64</v>
      </c>
      <c r="D808" s="11" t="s">
        <v>7842</v>
      </c>
      <c r="E808" s="11" t="s">
        <v>7842</v>
      </c>
      <c r="F808" s="11" t="s">
        <v>7842</v>
      </c>
      <c r="G808" s="11">
        <v>0</v>
      </c>
      <c r="H808" s="11" t="s">
        <v>7842</v>
      </c>
      <c r="I808" s="11" t="s">
        <v>7845</v>
      </c>
      <c r="J808" s="11" t="s">
        <v>7848</v>
      </c>
    </row>
    <row r="809" spans="1:10" ht="15.75" customHeight="1" x14ac:dyDescent="0.25">
      <c r="A809" s="11" t="s">
        <v>852</v>
      </c>
      <c r="B809" s="11">
        <v>42.51</v>
      </c>
      <c r="C809" s="11">
        <v>8.2100000000000009</v>
      </c>
      <c r="D809" s="11" t="s">
        <v>7843</v>
      </c>
      <c r="E809" s="11" t="s">
        <v>7842</v>
      </c>
      <c r="F809" s="11" t="s">
        <v>7842</v>
      </c>
      <c r="G809" s="11">
        <v>0</v>
      </c>
      <c r="H809" s="11" t="s">
        <v>7842</v>
      </c>
      <c r="I809" s="11" t="s">
        <v>7844</v>
      </c>
      <c r="J809" s="11" t="s">
        <v>7848</v>
      </c>
    </row>
    <row r="810" spans="1:10" ht="15.75" customHeight="1" x14ac:dyDescent="0.25">
      <c r="A810" s="11" t="s">
        <v>853</v>
      </c>
      <c r="B810" s="11">
        <v>38.14</v>
      </c>
      <c r="C810" s="11">
        <v>5.58</v>
      </c>
      <c r="D810" s="11" t="s">
        <v>7842</v>
      </c>
      <c r="E810" s="11" t="s">
        <v>7842</v>
      </c>
      <c r="F810" s="11" t="s">
        <v>7843</v>
      </c>
      <c r="G810" s="11">
        <v>1</v>
      </c>
      <c r="H810" s="11" t="s">
        <v>7842</v>
      </c>
      <c r="I810" s="11" t="s">
        <v>7844</v>
      </c>
      <c r="J810" s="11" t="s">
        <v>7850</v>
      </c>
    </row>
    <row r="811" spans="1:10" ht="15.75" customHeight="1" x14ac:dyDescent="0.25">
      <c r="A811" s="11" t="s">
        <v>854</v>
      </c>
      <c r="B811" s="11">
        <v>39.93</v>
      </c>
      <c r="C811" s="11">
        <v>8.75</v>
      </c>
      <c r="D811" s="11" t="s">
        <v>7842</v>
      </c>
      <c r="E811" s="11" t="s">
        <v>7842</v>
      </c>
      <c r="F811" s="11" t="s">
        <v>7842</v>
      </c>
      <c r="G811" s="11">
        <v>0</v>
      </c>
      <c r="H811" s="11" t="s">
        <v>7842</v>
      </c>
      <c r="I811" s="11" t="s">
        <v>7844</v>
      </c>
      <c r="J811" s="11" t="s">
        <v>7848</v>
      </c>
    </row>
    <row r="812" spans="1:10" ht="15.75" customHeight="1" x14ac:dyDescent="0.25">
      <c r="A812" s="11" t="s">
        <v>855</v>
      </c>
      <c r="B812" s="11">
        <v>38.83</v>
      </c>
      <c r="C812" s="11">
        <v>11.86</v>
      </c>
      <c r="D812" s="11" t="s">
        <v>7842</v>
      </c>
      <c r="E812" s="11" t="s">
        <v>7842</v>
      </c>
      <c r="F812" s="11" t="s">
        <v>7842</v>
      </c>
      <c r="G812" s="11">
        <v>0</v>
      </c>
      <c r="H812" s="11" t="s">
        <v>7842</v>
      </c>
      <c r="I812" s="11" t="s">
        <v>7844</v>
      </c>
      <c r="J812" s="11" t="s">
        <v>7848</v>
      </c>
    </row>
    <row r="813" spans="1:10" ht="15.75" customHeight="1" x14ac:dyDescent="0.25">
      <c r="A813" s="11" t="s">
        <v>856</v>
      </c>
      <c r="B813" s="11">
        <v>37.4</v>
      </c>
      <c r="C813" s="11">
        <v>11.46</v>
      </c>
      <c r="D813" s="11" t="s">
        <v>7842</v>
      </c>
      <c r="E813" s="11" t="s">
        <v>7842</v>
      </c>
      <c r="F813" s="11" t="s">
        <v>7842</v>
      </c>
      <c r="G813" s="11">
        <v>0</v>
      </c>
      <c r="H813" s="11" t="s">
        <v>7842</v>
      </c>
      <c r="I813" s="11" t="s">
        <v>7844</v>
      </c>
      <c r="J813" s="11" t="s">
        <v>7848</v>
      </c>
    </row>
    <row r="814" spans="1:10" ht="15.75" customHeight="1" x14ac:dyDescent="0.25">
      <c r="A814" s="11" t="s">
        <v>857</v>
      </c>
      <c r="B814" s="11">
        <v>21.4</v>
      </c>
      <c r="C814" s="11">
        <v>9.0299999999999994</v>
      </c>
      <c r="D814" s="11" t="s">
        <v>7842</v>
      </c>
      <c r="E814" s="11" t="s">
        <v>7842</v>
      </c>
      <c r="F814" s="11" t="s">
        <v>7842</v>
      </c>
      <c r="G814" s="11">
        <v>0</v>
      </c>
      <c r="H814" s="11" t="s">
        <v>7842</v>
      </c>
      <c r="I814" s="11" t="s">
        <v>7846</v>
      </c>
      <c r="J814" s="11" t="s">
        <v>7848</v>
      </c>
    </row>
    <row r="815" spans="1:10" ht="15.75" customHeight="1" x14ac:dyDescent="0.25">
      <c r="A815" s="11" t="s">
        <v>858</v>
      </c>
      <c r="B815" s="11">
        <v>38.380000000000003</v>
      </c>
      <c r="C815" s="11">
        <v>8.26</v>
      </c>
      <c r="D815" s="11" t="s">
        <v>7843</v>
      </c>
      <c r="E815" s="11" t="s">
        <v>7842</v>
      </c>
      <c r="F815" s="11" t="s">
        <v>7842</v>
      </c>
      <c r="G815" s="11">
        <v>2</v>
      </c>
      <c r="H815" s="11" t="s">
        <v>7842</v>
      </c>
      <c r="I815" s="11" t="s">
        <v>7844</v>
      </c>
      <c r="J815" s="11" t="s">
        <v>7848</v>
      </c>
    </row>
    <row r="816" spans="1:10" ht="15.75" customHeight="1" x14ac:dyDescent="0.25">
      <c r="A816" s="11" t="s">
        <v>859</v>
      </c>
      <c r="B816" s="11">
        <v>33.659999999999997</v>
      </c>
      <c r="C816" s="11">
        <v>5.42</v>
      </c>
      <c r="D816" s="11" t="s">
        <v>7843</v>
      </c>
      <c r="E816" s="11" t="s">
        <v>7842</v>
      </c>
      <c r="F816" s="11" t="s">
        <v>7842</v>
      </c>
      <c r="G816" s="11">
        <v>2</v>
      </c>
      <c r="H816" s="11" t="s">
        <v>7842</v>
      </c>
      <c r="I816" s="11" t="s">
        <v>7844</v>
      </c>
      <c r="J816" s="11" t="s">
        <v>7850</v>
      </c>
    </row>
    <row r="817" spans="1:10" ht="15.75" customHeight="1" x14ac:dyDescent="0.25">
      <c r="A817" s="11" t="s">
        <v>860</v>
      </c>
      <c r="B817" s="11">
        <v>31.79</v>
      </c>
      <c r="C817" s="11">
        <v>11.33</v>
      </c>
      <c r="D817" s="11" t="s">
        <v>7843</v>
      </c>
      <c r="E817" s="11" t="s">
        <v>7842</v>
      </c>
      <c r="F817" s="11" t="s">
        <v>7843</v>
      </c>
      <c r="G817" s="11">
        <v>1</v>
      </c>
      <c r="H817" s="11" t="s">
        <v>7842</v>
      </c>
      <c r="I817" s="11" t="s">
        <v>7844</v>
      </c>
      <c r="J817" s="11" t="s">
        <v>7848</v>
      </c>
    </row>
    <row r="818" spans="1:10" ht="15.75" customHeight="1" x14ac:dyDescent="0.25">
      <c r="A818" s="11" t="s">
        <v>861</v>
      </c>
      <c r="B818" s="11">
        <v>29.7</v>
      </c>
      <c r="C818" s="11">
        <v>7.69</v>
      </c>
      <c r="D818" s="11" t="s">
        <v>7843</v>
      </c>
      <c r="E818" s="11" t="s">
        <v>7842</v>
      </c>
      <c r="F818" s="11" t="s">
        <v>7843</v>
      </c>
      <c r="G818" s="11">
        <v>1</v>
      </c>
      <c r="H818" s="11" t="s">
        <v>7842</v>
      </c>
      <c r="I818" s="11" t="s">
        <v>7845</v>
      </c>
      <c r="J818" s="11" t="s">
        <v>7848</v>
      </c>
    </row>
    <row r="819" spans="1:10" ht="15.75" customHeight="1" x14ac:dyDescent="0.25">
      <c r="A819" s="11" t="s">
        <v>862</v>
      </c>
      <c r="B819" s="11">
        <v>25.46</v>
      </c>
      <c r="C819" s="11">
        <v>8.77</v>
      </c>
      <c r="D819" s="11" t="s">
        <v>7843</v>
      </c>
      <c r="E819" s="11" t="s">
        <v>7842</v>
      </c>
      <c r="F819" s="11" t="s">
        <v>7843</v>
      </c>
      <c r="G819" s="11">
        <v>1</v>
      </c>
      <c r="H819" s="11" t="s">
        <v>7842</v>
      </c>
      <c r="I819" s="11" t="s">
        <v>7845</v>
      </c>
      <c r="J819" s="11" t="s">
        <v>7848</v>
      </c>
    </row>
    <row r="820" spans="1:10" ht="15.75" customHeight="1" x14ac:dyDescent="0.25">
      <c r="A820" s="11" t="s">
        <v>863</v>
      </c>
      <c r="B820" s="11">
        <v>39.14</v>
      </c>
      <c r="C820" s="11">
        <v>4.91</v>
      </c>
      <c r="D820" s="11" t="s">
        <v>7842</v>
      </c>
      <c r="E820" s="11" t="s">
        <v>7843</v>
      </c>
      <c r="F820" s="11" t="s">
        <v>7842</v>
      </c>
      <c r="G820" s="11">
        <v>1</v>
      </c>
      <c r="H820" s="11" t="s">
        <v>7842</v>
      </c>
      <c r="I820" s="11" t="s">
        <v>7844</v>
      </c>
      <c r="J820" s="11" t="s">
        <v>7850</v>
      </c>
    </row>
    <row r="821" spans="1:10" ht="15.75" customHeight="1" x14ac:dyDescent="0.25">
      <c r="A821" s="11" t="s">
        <v>864</v>
      </c>
      <c r="B821" s="11">
        <v>41.2</v>
      </c>
      <c r="C821" s="11">
        <v>4.95</v>
      </c>
      <c r="D821" s="11" t="s">
        <v>7842</v>
      </c>
      <c r="E821" s="11" t="s">
        <v>7842</v>
      </c>
      <c r="F821" s="11" t="s">
        <v>7842</v>
      </c>
      <c r="G821" s="11">
        <v>1</v>
      </c>
      <c r="H821" s="11" t="s">
        <v>7842</v>
      </c>
      <c r="I821" s="11" t="s">
        <v>7844</v>
      </c>
      <c r="J821" s="11" t="s">
        <v>7850</v>
      </c>
    </row>
    <row r="822" spans="1:10" ht="15.75" customHeight="1" x14ac:dyDescent="0.25">
      <c r="A822" s="11" t="s">
        <v>865</v>
      </c>
      <c r="B822" s="11">
        <v>28.81</v>
      </c>
      <c r="C822" s="11">
        <v>10.8</v>
      </c>
      <c r="D822" s="11" t="s">
        <v>7843</v>
      </c>
      <c r="E822" s="11" t="s">
        <v>7842</v>
      </c>
      <c r="F822" s="11" t="s">
        <v>7843</v>
      </c>
      <c r="G822" s="11">
        <v>1</v>
      </c>
      <c r="H822" s="11" t="s">
        <v>7842</v>
      </c>
      <c r="I822" s="11" t="s">
        <v>7845</v>
      </c>
      <c r="J822" s="11" t="s">
        <v>7848</v>
      </c>
    </row>
    <row r="823" spans="1:10" ht="15.75" customHeight="1" x14ac:dyDescent="0.25">
      <c r="A823" s="11" t="s">
        <v>866</v>
      </c>
      <c r="B823" s="11">
        <v>37.409999999999997</v>
      </c>
      <c r="C823" s="11">
        <v>7.21</v>
      </c>
      <c r="D823" s="11" t="s">
        <v>7842</v>
      </c>
      <c r="E823" s="11" t="s">
        <v>7842</v>
      </c>
      <c r="F823" s="11" t="s">
        <v>7842</v>
      </c>
      <c r="G823" s="11">
        <v>2</v>
      </c>
      <c r="H823" s="11" t="s">
        <v>7842</v>
      </c>
      <c r="I823" s="11" t="s">
        <v>7844</v>
      </c>
      <c r="J823" s="11" t="s">
        <v>7848</v>
      </c>
    </row>
    <row r="824" spans="1:10" ht="15.75" customHeight="1" x14ac:dyDescent="0.25">
      <c r="A824" s="11" t="s">
        <v>867</v>
      </c>
      <c r="B824" s="11">
        <v>52.54</v>
      </c>
      <c r="C824" s="11">
        <v>5.12</v>
      </c>
      <c r="D824" s="11" t="s">
        <v>7842</v>
      </c>
      <c r="E824" s="11" t="s">
        <v>7842</v>
      </c>
      <c r="F824" s="11" t="s">
        <v>7843</v>
      </c>
      <c r="G824" s="11">
        <v>1</v>
      </c>
      <c r="H824" s="11" t="s">
        <v>7842</v>
      </c>
      <c r="I824" s="11" t="s">
        <v>7844</v>
      </c>
      <c r="J824" s="11" t="s">
        <v>7850</v>
      </c>
    </row>
    <row r="825" spans="1:10" ht="15.75" customHeight="1" x14ac:dyDescent="0.25">
      <c r="A825" s="11" t="s">
        <v>868</v>
      </c>
      <c r="B825" s="11">
        <v>17.29</v>
      </c>
      <c r="C825" s="11">
        <v>4.62</v>
      </c>
      <c r="D825" s="11" t="s">
        <v>7842</v>
      </c>
      <c r="E825" s="11" t="s">
        <v>7843</v>
      </c>
      <c r="F825" s="11" t="s">
        <v>7842</v>
      </c>
      <c r="G825" s="11">
        <v>1</v>
      </c>
      <c r="H825" s="11" t="s">
        <v>7843</v>
      </c>
      <c r="I825" s="11" t="s">
        <v>7847</v>
      </c>
      <c r="J825" s="11" t="s">
        <v>7850</v>
      </c>
    </row>
    <row r="826" spans="1:10" ht="15.75" customHeight="1" x14ac:dyDescent="0.25">
      <c r="A826" s="11" t="s">
        <v>869</v>
      </c>
      <c r="B826" s="11">
        <v>31.74</v>
      </c>
      <c r="C826" s="11">
        <v>7.68</v>
      </c>
      <c r="D826" s="11" t="s">
        <v>7843</v>
      </c>
      <c r="E826" s="11" t="s">
        <v>7842</v>
      </c>
      <c r="F826" s="11" t="s">
        <v>7842</v>
      </c>
      <c r="G826" s="11">
        <v>0</v>
      </c>
      <c r="H826" s="11" t="s">
        <v>7842</v>
      </c>
      <c r="I826" s="11" t="s">
        <v>7844</v>
      </c>
      <c r="J826" s="11" t="s">
        <v>7848</v>
      </c>
    </row>
    <row r="827" spans="1:10" ht="15.75" customHeight="1" x14ac:dyDescent="0.25">
      <c r="A827" s="11" t="s">
        <v>870</v>
      </c>
      <c r="B827" s="11">
        <v>26.504999999999999</v>
      </c>
      <c r="C827" s="11">
        <v>6.79</v>
      </c>
      <c r="D827" s="11" t="s">
        <v>7843</v>
      </c>
      <c r="E827" s="11" t="s">
        <v>7842</v>
      </c>
      <c r="F827" s="11" t="s">
        <v>7843</v>
      </c>
      <c r="G827" s="11">
        <v>1</v>
      </c>
      <c r="H827" s="11" t="s">
        <v>7842</v>
      </c>
      <c r="I827" s="11" t="s">
        <v>7845</v>
      </c>
      <c r="J827" s="11" t="s">
        <v>7848</v>
      </c>
    </row>
    <row r="828" spans="1:10" ht="15.75" customHeight="1" x14ac:dyDescent="0.25">
      <c r="A828" s="11" t="s">
        <v>871</v>
      </c>
      <c r="B828" s="11">
        <v>36.479999999999997</v>
      </c>
      <c r="C828" s="11">
        <v>11.09</v>
      </c>
      <c r="D828" s="11" t="s">
        <v>7842</v>
      </c>
      <c r="E828" s="11" t="s">
        <v>7842</v>
      </c>
      <c r="F828" s="11" t="s">
        <v>7842</v>
      </c>
      <c r="G828" s="11">
        <v>0</v>
      </c>
      <c r="H828" s="11" t="s">
        <v>7842</v>
      </c>
      <c r="I828" s="11" t="s">
        <v>7844</v>
      </c>
      <c r="J828" s="11" t="s">
        <v>7848</v>
      </c>
    </row>
    <row r="829" spans="1:10" ht="15.75" customHeight="1" x14ac:dyDescent="0.25">
      <c r="A829" s="11" t="s">
        <v>872</v>
      </c>
      <c r="B829" s="11">
        <v>39.159999999999997</v>
      </c>
      <c r="C829" s="11">
        <v>5.24</v>
      </c>
      <c r="D829" s="11" t="s">
        <v>7843</v>
      </c>
      <c r="E829" s="11" t="s">
        <v>7842</v>
      </c>
      <c r="F829" s="11" t="s">
        <v>7843</v>
      </c>
      <c r="G829" s="11">
        <v>1</v>
      </c>
      <c r="H829" s="11" t="s">
        <v>7842</v>
      </c>
      <c r="I829" s="11" t="s">
        <v>7844</v>
      </c>
      <c r="J829" s="11" t="s">
        <v>7850</v>
      </c>
    </row>
    <row r="830" spans="1:10" ht="15.75" customHeight="1" x14ac:dyDescent="0.25">
      <c r="A830" s="11" t="s">
        <v>873</v>
      </c>
      <c r="B830" s="11">
        <v>28.22</v>
      </c>
      <c r="C830" s="11">
        <v>7.51</v>
      </c>
      <c r="D830" s="11" t="s">
        <v>7843</v>
      </c>
      <c r="E830" s="11" t="s">
        <v>7842</v>
      </c>
      <c r="F830" s="11" t="s">
        <v>7843</v>
      </c>
      <c r="G830" s="11">
        <v>1</v>
      </c>
      <c r="H830" s="11" t="s">
        <v>7842</v>
      </c>
      <c r="I830" s="11" t="s">
        <v>7845</v>
      </c>
      <c r="J830" s="11" t="s">
        <v>7848</v>
      </c>
    </row>
    <row r="831" spans="1:10" ht="15.75" customHeight="1" x14ac:dyDescent="0.25">
      <c r="A831" s="11" t="s">
        <v>874</v>
      </c>
      <c r="B831" s="11">
        <v>35</v>
      </c>
      <c r="C831" s="11">
        <v>4.13</v>
      </c>
      <c r="D831" s="11" t="s">
        <v>7842</v>
      </c>
      <c r="E831" s="11" t="s">
        <v>7842</v>
      </c>
      <c r="F831" s="11" t="s">
        <v>7842</v>
      </c>
      <c r="G831" s="11">
        <v>2</v>
      </c>
      <c r="H831" s="11" t="s">
        <v>7842</v>
      </c>
      <c r="I831" s="11" t="s">
        <v>7844</v>
      </c>
      <c r="J831" s="11" t="s">
        <v>7850</v>
      </c>
    </row>
    <row r="832" spans="1:10" ht="15.75" customHeight="1" x14ac:dyDescent="0.25">
      <c r="A832" s="11" t="s">
        <v>875</v>
      </c>
      <c r="B832" s="11">
        <v>36.24</v>
      </c>
      <c r="C832" s="11">
        <v>8.3800000000000008</v>
      </c>
      <c r="D832" s="11" t="s">
        <v>7843</v>
      </c>
      <c r="E832" s="11" t="s">
        <v>7842</v>
      </c>
      <c r="F832" s="11" t="s">
        <v>7842</v>
      </c>
      <c r="G832" s="11">
        <v>1</v>
      </c>
      <c r="H832" s="11" t="s">
        <v>7842</v>
      </c>
      <c r="I832" s="11" t="s">
        <v>7844</v>
      </c>
      <c r="J832" s="11" t="s">
        <v>7848</v>
      </c>
    </row>
    <row r="833" spans="1:10" ht="15.75" customHeight="1" x14ac:dyDescent="0.25">
      <c r="A833" s="11" t="s">
        <v>876</v>
      </c>
      <c r="B833" s="11">
        <v>36.954999999999998</v>
      </c>
      <c r="C833" s="11">
        <v>8.07</v>
      </c>
      <c r="D833" s="11" t="s">
        <v>7842</v>
      </c>
      <c r="E833" s="11" t="s">
        <v>7842</v>
      </c>
      <c r="F833" s="11" t="s">
        <v>7842</v>
      </c>
      <c r="G833" s="11">
        <v>0</v>
      </c>
      <c r="H833" s="11" t="s">
        <v>7842</v>
      </c>
      <c r="I833" s="11" t="s">
        <v>7844</v>
      </c>
      <c r="J833" s="11" t="s">
        <v>7848</v>
      </c>
    </row>
    <row r="834" spans="1:10" ht="15.75" customHeight="1" x14ac:dyDescent="0.25">
      <c r="A834" s="11" t="s">
        <v>877</v>
      </c>
      <c r="B834" s="11">
        <v>29.64</v>
      </c>
      <c r="C834" s="11">
        <v>8.9499999999999993</v>
      </c>
      <c r="D834" s="11" t="s">
        <v>7842</v>
      </c>
      <c r="E834" s="11" t="s">
        <v>7842</v>
      </c>
      <c r="F834" s="11" t="s">
        <v>7842</v>
      </c>
      <c r="G834" s="11">
        <v>0</v>
      </c>
      <c r="H834" s="11" t="s">
        <v>7842</v>
      </c>
      <c r="I834" s="11" t="s">
        <v>7845</v>
      </c>
      <c r="J834" s="11" t="s">
        <v>7848</v>
      </c>
    </row>
    <row r="835" spans="1:10" ht="15.75" customHeight="1" x14ac:dyDescent="0.25">
      <c r="A835" s="11" t="s">
        <v>878</v>
      </c>
      <c r="B835" s="11">
        <v>42.74</v>
      </c>
      <c r="C835" s="11">
        <v>6.31</v>
      </c>
      <c r="D835" s="11" t="s">
        <v>7843</v>
      </c>
      <c r="E835" s="11" t="s">
        <v>7842</v>
      </c>
      <c r="F835" s="11" t="s">
        <v>7842</v>
      </c>
      <c r="G835" s="11">
        <v>1</v>
      </c>
      <c r="H835" s="11" t="s">
        <v>7842</v>
      </c>
      <c r="I835" s="11" t="s">
        <v>7844</v>
      </c>
      <c r="J835" s="11" t="s">
        <v>7849</v>
      </c>
    </row>
    <row r="836" spans="1:10" ht="15.75" customHeight="1" x14ac:dyDescent="0.25">
      <c r="A836" s="11" t="s">
        <v>879</v>
      </c>
      <c r="B836" s="11">
        <v>36.130000000000003</v>
      </c>
      <c r="C836" s="11">
        <v>7.19</v>
      </c>
      <c r="D836" s="11" t="s">
        <v>7843</v>
      </c>
      <c r="E836" s="11" t="s">
        <v>7842</v>
      </c>
      <c r="F836" s="11" t="s">
        <v>7842</v>
      </c>
      <c r="G836" s="11">
        <v>2</v>
      </c>
      <c r="H836" s="11" t="s">
        <v>7842</v>
      </c>
      <c r="I836" s="11" t="s">
        <v>7844</v>
      </c>
      <c r="J836" s="11" t="s">
        <v>7848</v>
      </c>
    </row>
    <row r="837" spans="1:10" ht="15.75" customHeight="1" x14ac:dyDescent="0.25">
      <c r="A837" s="11" t="s">
        <v>880</v>
      </c>
      <c r="B837" s="11">
        <v>31.55</v>
      </c>
      <c r="C837" s="11">
        <v>6.11</v>
      </c>
      <c r="D837" s="11" t="s">
        <v>7843</v>
      </c>
      <c r="E837" s="11" t="s">
        <v>7842</v>
      </c>
      <c r="F837" s="11" t="s">
        <v>7842</v>
      </c>
      <c r="G837" s="11">
        <v>1</v>
      </c>
      <c r="H837" s="11" t="s">
        <v>7842</v>
      </c>
      <c r="I837" s="11" t="s">
        <v>7844</v>
      </c>
      <c r="J837" s="11" t="s">
        <v>7849</v>
      </c>
    </row>
    <row r="838" spans="1:10" ht="15.75" customHeight="1" x14ac:dyDescent="0.25">
      <c r="A838" s="11" t="s">
        <v>881</v>
      </c>
      <c r="B838" s="11">
        <v>52.75</v>
      </c>
      <c r="C838" s="11">
        <v>6.02</v>
      </c>
      <c r="D838" s="11" t="s">
        <v>7842</v>
      </c>
      <c r="E838" s="11" t="s">
        <v>7842</v>
      </c>
      <c r="F838" s="11" t="s">
        <v>7842</v>
      </c>
      <c r="G838" s="11">
        <v>1</v>
      </c>
      <c r="H838" s="11" t="s">
        <v>7842</v>
      </c>
      <c r="I838" s="11" t="s">
        <v>7844</v>
      </c>
      <c r="J838" s="11" t="s">
        <v>7849</v>
      </c>
    </row>
    <row r="839" spans="1:10" ht="15.75" customHeight="1" x14ac:dyDescent="0.25">
      <c r="A839" s="11" t="s">
        <v>882</v>
      </c>
      <c r="B839" s="11">
        <v>36.67</v>
      </c>
      <c r="C839" s="11">
        <v>11.86</v>
      </c>
      <c r="D839" s="11" t="s">
        <v>7842</v>
      </c>
      <c r="E839" s="11" t="s">
        <v>7842</v>
      </c>
      <c r="F839" s="11" t="s">
        <v>7842</v>
      </c>
      <c r="G839" s="11">
        <v>0</v>
      </c>
      <c r="H839" s="11" t="s">
        <v>7842</v>
      </c>
      <c r="I839" s="11" t="s">
        <v>7844</v>
      </c>
      <c r="J839" s="11" t="s">
        <v>7848</v>
      </c>
    </row>
    <row r="840" spans="1:10" ht="15.75" customHeight="1" x14ac:dyDescent="0.25">
      <c r="A840" s="11" t="s">
        <v>883</v>
      </c>
      <c r="B840" s="11">
        <v>38.06</v>
      </c>
      <c r="C840" s="11">
        <v>8.25</v>
      </c>
      <c r="D840" s="11" t="s">
        <v>7842</v>
      </c>
      <c r="E840" s="11" t="s">
        <v>7842</v>
      </c>
      <c r="F840" s="11" t="s">
        <v>7842</v>
      </c>
      <c r="G840" s="11">
        <v>0</v>
      </c>
      <c r="H840" s="11" t="s">
        <v>7842</v>
      </c>
      <c r="I840" s="11" t="s">
        <v>7844</v>
      </c>
      <c r="J840" s="11" t="s">
        <v>7848</v>
      </c>
    </row>
    <row r="841" spans="1:10" ht="15.75" customHeight="1" x14ac:dyDescent="0.25">
      <c r="A841" s="11" t="s">
        <v>884</v>
      </c>
      <c r="B841" s="11">
        <v>38</v>
      </c>
      <c r="C841" s="11">
        <v>8.1300000000000008</v>
      </c>
      <c r="D841" s="11" t="s">
        <v>7842</v>
      </c>
      <c r="E841" s="11" t="s">
        <v>7842</v>
      </c>
      <c r="F841" s="11" t="s">
        <v>7842</v>
      </c>
      <c r="G841" s="11">
        <v>0</v>
      </c>
      <c r="H841" s="11" t="s">
        <v>7842</v>
      </c>
      <c r="I841" s="11" t="s">
        <v>7844</v>
      </c>
      <c r="J841" s="11" t="s">
        <v>7848</v>
      </c>
    </row>
    <row r="842" spans="1:10" ht="15.75" customHeight="1" x14ac:dyDescent="0.25">
      <c r="A842" s="11" t="s">
        <v>885</v>
      </c>
      <c r="B842" s="11">
        <v>35.1</v>
      </c>
      <c r="C842" s="11">
        <v>10.1</v>
      </c>
      <c r="D842" s="11" t="s">
        <v>7842</v>
      </c>
      <c r="E842" s="11" t="s">
        <v>7842</v>
      </c>
      <c r="F842" s="11" t="s">
        <v>7842</v>
      </c>
      <c r="G842" s="11">
        <v>0</v>
      </c>
      <c r="H842" s="11" t="s">
        <v>7842</v>
      </c>
      <c r="I842" s="11" t="s">
        <v>7844</v>
      </c>
      <c r="J842" s="11" t="s">
        <v>7848</v>
      </c>
    </row>
    <row r="843" spans="1:10" ht="15.75" customHeight="1" x14ac:dyDescent="0.25">
      <c r="A843" s="11" t="s">
        <v>886</v>
      </c>
      <c r="B843" s="11">
        <v>33.82</v>
      </c>
      <c r="C843" s="11">
        <v>5.89</v>
      </c>
      <c r="D843" s="11" t="s">
        <v>7843</v>
      </c>
      <c r="E843" s="11" t="s">
        <v>7842</v>
      </c>
      <c r="F843" s="11" t="s">
        <v>7842</v>
      </c>
      <c r="G843" s="11">
        <v>2</v>
      </c>
      <c r="H843" s="11" t="s">
        <v>7842</v>
      </c>
      <c r="I843" s="11" t="s">
        <v>7844</v>
      </c>
      <c r="J843" s="11" t="s">
        <v>7849</v>
      </c>
    </row>
    <row r="844" spans="1:10" ht="15.75" customHeight="1" x14ac:dyDescent="0.25">
      <c r="A844" s="11" t="s">
        <v>887</v>
      </c>
      <c r="B844" s="11">
        <v>37.43</v>
      </c>
      <c r="C844" s="11">
        <v>4.97</v>
      </c>
      <c r="D844" s="11" t="s">
        <v>7842</v>
      </c>
      <c r="E844" s="11" t="s">
        <v>7842</v>
      </c>
      <c r="F844" s="11" t="s">
        <v>7842</v>
      </c>
      <c r="G844" s="11">
        <v>2</v>
      </c>
      <c r="H844" s="11" t="s">
        <v>7842</v>
      </c>
      <c r="I844" s="11" t="s">
        <v>7844</v>
      </c>
      <c r="J844" s="11" t="s">
        <v>7850</v>
      </c>
    </row>
    <row r="845" spans="1:10" ht="15.75" customHeight="1" x14ac:dyDescent="0.25">
      <c r="A845" s="11" t="s">
        <v>888</v>
      </c>
      <c r="B845" s="11">
        <v>30.5</v>
      </c>
      <c r="C845" s="11">
        <v>9.9</v>
      </c>
      <c r="D845" s="11" t="s">
        <v>7842</v>
      </c>
      <c r="E845" s="11" t="s">
        <v>7842</v>
      </c>
      <c r="F845" s="11" t="s">
        <v>7842</v>
      </c>
      <c r="G845" s="11">
        <v>0</v>
      </c>
      <c r="H845" s="11" t="s">
        <v>7842</v>
      </c>
      <c r="I845" s="11" t="s">
        <v>7844</v>
      </c>
      <c r="J845" s="11" t="s">
        <v>7848</v>
      </c>
    </row>
    <row r="846" spans="1:10" ht="15.75" customHeight="1" x14ac:dyDescent="0.25">
      <c r="A846" s="11" t="s">
        <v>889</v>
      </c>
      <c r="B846" s="11">
        <v>24.53</v>
      </c>
      <c r="C846" s="11">
        <v>9.0500000000000007</v>
      </c>
      <c r="D846" s="11" t="s">
        <v>7842</v>
      </c>
      <c r="E846" s="11" t="s">
        <v>7842</v>
      </c>
      <c r="F846" s="11" t="s">
        <v>7842</v>
      </c>
      <c r="G846" s="11">
        <v>0</v>
      </c>
      <c r="H846" s="11" t="s">
        <v>7842</v>
      </c>
      <c r="I846" s="11" t="s">
        <v>7846</v>
      </c>
      <c r="J846" s="11" t="s">
        <v>7848</v>
      </c>
    </row>
    <row r="847" spans="1:10" ht="15.75" customHeight="1" x14ac:dyDescent="0.25">
      <c r="A847" s="11" t="s">
        <v>890</v>
      </c>
      <c r="B847" s="11">
        <v>25.74</v>
      </c>
      <c r="C847" s="11">
        <v>10.93</v>
      </c>
      <c r="D847" s="11" t="s">
        <v>7842</v>
      </c>
      <c r="E847" s="11" t="s">
        <v>7842</v>
      </c>
      <c r="F847" s="11" t="s">
        <v>7842</v>
      </c>
      <c r="G847" s="11">
        <v>0</v>
      </c>
      <c r="H847" s="11" t="s">
        <v>7842</v>
      </c>
      <c r="I847" s="11" t="s">
        <v>7845</v>
      </c>
      <c r="J847" s="11" t="s">
        <v>7848</v>
      </c>
    </row>
    <row r="848" spans="1:10" ht="15.75" customHeight="1" x14ac:dyDescent="0.25">
      <c r="A848" s="11" t="s">
        <v>891</v>
      </c>
      <c r="B848" s="11">
        <v>34.08</v>
      </c>
      <c r="C848" s="11">
        <v>7.58</v>
      </c>
      <c r="D848" s="11" t="s">
        <v>7843</v>
      </c>
      <c r="E848" s="11" t="s">
        <v>7842</v>
      </c>
      <c r="F848" s="11" t="s">
        <v>7842</v>
      </c>
      <c r="G848" s="11">
        <v>2</v>
      </c>
      <c r="H848" s="11" t="s">
        <v>7842</v>
      </c>
      <c r="I848" s="11" t="s">
        <v>7844</v>
      </c>
      <c r="J848" s="11" t="s">
        <v>7848</v>
      </c>
    </row>
    <row r="849" spans="1:10" ht="15.75" customHeight="1" x14ac:dyDescent="0.25">
      <c r="A849" s="11" t="s">
        <v>892</v>
      </c>
      <c r="B849" s="11">
        <v>31.35</v>
      </c>
      <c r="C849" s="11">
        <v>11</v>
      </c>
      <c r="D849" s="11" t="s">
        <v>7843</v>
      </c>
      <c r="E849" s="11" t="s">
        <v>7842</v>
      </c>
      <c r="F849" s="11" t="s">
        <v>7843</v>
      </c>
      <c r="G849" s="11">
        <v>1</v>
      </c>
      <c r="H849" s="11" t="s">
        <v>7842</v>
      </c>
      <c r="I849" s="11" t="s">
        <v>7844</v>
      </c>
      <c r="J849" s="11" t="s">
        <v>7848</v>
      </c>
    </row>
    <row r="850" spans="1:10" ht="15.75" customHeight="1" x14ac:dyDescent="0.25">
      <c r="A850" s="11" t="s">
        <v>893</v>
      </c>
      <c r="B850" s="11">
        <v>26.79</v>
      </c>
      <c r="C850" s="11">
        <v>5.0599999999999996</v>
      </c>
      <c r="D850" s="11" t="s">
        <v>7842</v>
      </c>
      <c r="E850" s="11" t="s">
        <v>7842</v>
      </c>
      <c r="F850" s="11" t="s">
        <v>7842</v>
      </c>
      <c r="G850" s="11">
        <v>1</v>
      </c>
      <c r="H850" s="11" t="s">
        <v>7842</v>
      </c>
      <c r="I850" s="11" t="s">
        <v>7845</v>
      </c>
      <c r="J850" s="11" t="s">
        <v>7850</v>
      </c>
    </row>
    <row r="851" spans="1:10" ht="15.75" customHeight="1" x14ac:dyDescent="0.25">
      <c r="A851" s="11" t="s">
        <v>894</v>
      </c>
      <c r="B851" s="11">
        <v>42.78</v>
      </c>
      <c r="C851" s="11">
        <v>6.11</v>
      </c>
      <c r="D851" s="11" t="s">
        <v>7843</v>
      </c>
      <c r="E851" s="11" t="s">
        <v>7842</v>
      </c>
      <c r="F851" s="11" t="s">
        <v>7842</v>
      </c>
      <c r="G851" s="11">
        <v>1</v>
      </c>
      <c r="H851" s="11" t="s">
        <v>7842</v>
      </c>
      <c r="I851" s="11" t="s">
        <v>7844</v>
      </c>
      <c r="J851" s="11" t="s">
        <v>7849</v>
      </c>
    </row>
    <row r="852" spans="1:10" ht="15.75" customHeight="1" x14ac:dyDescent="0.25">
      <c r="A852" s="11" t="s">
        <v>895</v>
      </c>
      <c r="B852" s="11">
        <v>46.75</v>
      </c>
      <c r="C852" s="11">
        <v>6.66</v>
      </c>
      <c r="D852" s="11" t="s">
        <v>7843</v>
      </c>
      <c r="E852" s="11" t="s">
        <v>7842</v>
      </c>
      <c r="F852" s="11" t="s">
        <v>7842</v>
      </c>
      <c r="G852" s="11">
        <v>2</v>
      </c>
      <c r="H852" s="11" t="s">
        <v>7842</v>
      </c>
      <c r="I852" s="11" t="s">
        <v>7844</v>
      </c>
      <c r="J852" s="11" t="s">
        <v>7848</v>
      </c>
    </row>
    <row r="853" spans="1:10" ht="15.75" customHeight="1" x14ac:dyDescent="0.25">
      <c r="A853" s="11" t="s">
        <v>896</v>
      </c>
      <c r="B853" s="11">
        <v>32.15</v>
      </c>
      <c r="C853" s="11">
        <v>4.0199999999999996</v>
      </c>
      <c r="D853" s="11" t="s">
        <v>7843</v>
      </c>
      <c r="E853" s="11" t="s">
        <v>7842</v>
      </c>
      <c r="F853" s="11" t="s">
        <v>7843</v>
      </c>
      <c r="G853" s="11">
        <v>1</v>
      </c>
      <c r="H853" s="11" t="s">
        <v>7842</v>
      </c>
      <c r="I853" s="11" t="s">
        <v>7844</v>
      </c>
      <c r="J853" s="11" t="s">
        <v>7850</v>
      </c>
    </row>
    <row r="854" spans="1:10" ht="15.75" customHeight="1" x14ac:dyDescent="0.25">
      <c r="A854" s="11" t="s">
        <v>897</v>
      </c>
      <c r="B854" s="11">
        <v>43.4</v>
      </c>
      <c r="C854" s="11">
        <v>8.81</v>
      </c>
      <c r="D854" s="11" t="s">
        <v>7843</v>
      </c>
      <c r="E854" s="11" t="s">
        <v>7842</v>
      </c>
      <c r="F854" s="11" t="s">
        <v>7842</v>
      </c>
      <c r="G854" s="11">
        <v>2</v>
      </c>
      <c r="H854" s="11" t="s">
        <v>7842</v>
      </c>
      <c r="I854" s="11" t="s">
        <v>7844</v>
      </c>
      <c r="J854" s="11" t="s">
        <v>7848</v>
      </c>
    </row>
    <row r="855" spans="1:10" ht="15.75" customHeight="1" x14ac:dyDescent="0.25">
      <c r="A855" s="11" t="s">
        <v>898</v>
      </c>
      <c r="B855" s="11">
        <v>31.57</v>
      </c>
      <c r="C855" s="11">
        <v>7.92</v>
      </c>
      <c r="D855" s="11" t="s">
        <v>7843</v>
      </c>
      <c r="E855" s="11" t="s">
        <v>7842</v>
      </c>
      <c r="F855" s="11" t="s">
        <v>7842</v>
      </c>
      <c r="G855" s="11">
        <v>2</v>
      </c>
      <c r="H855" s="11" t="s">
        <v>7842</v>
      </c>
      <c r="I855" s="11" t="s">
        <v>7844</v>
      </c>
      <c r="J855" s="11" t="s">
        <v>7848</v>
      </c>
    </row>
    <row r="856" spans="1:10" ht="15.75" customHeight="1" x14ac:dyDescent="0.25">
      <c r="A856" s="11" t="s">
        <v>899</v>
      </c>
      <c r="B856" s="11">
        <v>24.32</v>
      </c>
      <c r="C856" s="11">
        <v>7.48</v>
      </c>
      <c r="D856" s="11" t="s">
        <v>7842</v>
      </c>
      <c r="E856" s="11" t="s">
        <v>7842</v>
      </c>
      <c r="F856" s="11" t="s">
        <v>7842</v>
      </c>
      <c r="G856" s="11">
        <v>0</v>
      </c>
      <c r="H856" s="11" t="s">
        <v>7842</v>
      </c>
      <c r="I856" s="11" t="s">
        <v>7846</v>
      </c>
      <c r="J856" s="11" t="s">
        <v>7848</v>
      </c>
    </row>
    <row r="857" spans="1:10" ht="15.75" customHeight="1" x14ac:dyDescent="0.25">
      <c r="A857" s="11" t="s">
        <v>900</v>
      </c>
      <c r="B857" s="11">
        <v>31.07</v>
      </c>
      <c r="C857" s="11">
        <v>4.62</v>
      </c>
      <c r="D857" s="11" t="s">
        <v>7843</v>
      </c>
      <c r="E857" s="11" t="s">
        <v>7842</v>
      </c>
      <c r="F857" s="11" t="s">
        <v>7842</v>
      </c>
      <c r="G857" s="11">
        <v>2</v>
      </c>
      <c r="H857" s="11" t="s">
        <v>7842</v>
      </c>
      <c r="I857" s="11" t="s">
        <v>7844</v>
      </c>
      <c r="J857" s="11" t="s">
        <v>7850</v>
      </c>
    </row>
    <row r="858" spans="1:10" ht="15.75" customHeight="1" x14ac:dyDescent="0.25">
      <c r="A858" s="11" t="s">
        <v>901</v>
      </c>
      <c r="B858" s="11">
        <v>35.814999999999998</v>
      </c>
      <c r="C858" s="11">
        <v>8.4700000000000006</v>
      </c>
      <c r="D858" s="11" t="s">
        <v>7842</v>
      </c>
      <c r="E858" s="11" t="s">
        <v>7842</v>
      </c>
      <c r="F858" s="11" t="s">
        <v>7842</v>
      </c>
      <c r="G858" s="11">
        <v>0</v>
      </c>
      <c r="H858" s="11" t="s">
        <v>7842</v>
      </c>
      <c r="I858" s="11" t="s">
        <v>7844</v>
      </c>
      <c r="J858" s="11" t="s">
        <v>7848</v>
      </c>
    </row>
    <row r="859" spans="1:10" ht="15.75" customHeight="1" x14ac:dyDescent="0.25">
      <c r="A859" s="11" t="s">
        <v>902</v>
      </c>
      <c r="B859" s="11">
        <v>40.81</v>
      </c>
      <c r="C859" s="11">
        <v>10.58</v>
      </c>
      <c r="D859" s="11" t="s">
        <v>7843</v>
      </c>
      <c r="E859" s="11" t="s">
        <v>7842</v>
      </c>
      <c r="F859" s="11" t="s">
        <v>7842</v>
      </c>
      <c r="G859" s="11">
        <v>0</v>
      </c>
      <c r="H859" s="11" t="s">
        <v>7842</v>
      </c>
      <c r="I859" s="11" t="s">
        <v>7844</v>
      </c>
      <c r="J859" s="11" t="s">
        <v>7848</v>
      </c>
    </row>
    <row r="860" spans="1:10" ht="15.75" customHeight="1" x14ac:dyDescent="0.25">
      <c r="A860" s="11" t="s">
        <v>903</v>
      </c>
      <c r="B860" s="11">
        <v>24.605</v>
      </c>
      <c r="C860" s="11">
        <v>7.48</v>
      </c>
      <c r="D860" s="11" t="s">
        <v>7842</v>
      </c>
      <c r="E860" s="11" t="s">
        <v>7842</v>
      </c>
      <c r="F860" s="11" t="s">
        <v>7842</v>
      </c>
      <c r="G860" s="11">
        <v>0</v>
      </c>
      <c r="H860" s="11" t="s">
        <v>7842</v>
      </c>
      <c r="I860" s="11" t="s">
        <v>7846</v>
      </c>
      <c r="J860" s="11" t="s">
        <v>7848</v>
      </c>
    </row>
    <row r="861" spans="1:10" ht="15.75" customHeight="1" x14ac:dyDescent="0.25">
      <c r="A861" s="11" t="s">
        <v>904</v>
      </c>
      <c r="B861" s="11">
        <v>21.47</v>
      </c>
      <c r="C861" s="11">
        <v>7.82</v>
      </c>
      <c r="D861" s="11" t="s">
        <v>7842</v>
      </c>
      <c r="E861" s="11" t="s">
        <v>7842</v>
      </c>
      <c r="F861" s="11" t="s">
        <v>7842</v>
      </c>
      <c r="G861" s="11">
        <v>0</v>
      </c>
      <c r="H861" s="11" t="s">
        <v>7842</v>
      </c>
      <c r="I861" s="11" t="s">
        <v>7846</v>
      </c>
      <c r="J861" s="11" t="s">
        <v>7848</v>
      </c>
    </row>
    <row r="862" spans="1:10" ht="15.75" customHeight="1" x14ac:dyDescent="0.25">
      <c r="A862" s="11" t="s">
        <v>905</v>
      </c>
      <c r="B862" s="11">
        <v>52.89</v>
      </c>
      <c r="C862" s="11">
        <v>4.96</v>
      </c>
      <c r="D862" s="11" t="s">
        <v>7843</v>
      </c>
      <c r="E862" s="11" t="s">
        <v>7842</v>
      </c>
      <c r="F862" s="11" t="s">
        <v>7842</v>
      </c>
      <c r="G862" s="11">
        <v>1</v>
      </c>
      <c r="H862" s="11" t="s">
        <v>7842</v>
      </c>
      <c r="I862" s="11" t="s">
        <v>7844</v>
      </c>
      <c r="J862" s="11" t="s">
        <v>7850</v>
      </c>
    </row>
    <row r="863" spans="1:10" ht="15.75" customHeight="1" x14ac:dyDescent="0.25">
      <c r="A863" s="11" t="s">
        <v>906</v>
      </c>
      <c r="B863" s="11">
        <v>32.965000000000003</v>
      </c>
      <c r="C863" s="11">
        <v>6.15</v>
      </c>
      <c r="D863" s="11" t="s">
        <v>7843</v>
      </c>
      <c r="E863" s="11" t="s">
        <v>7842</v>
      </c>
      <c r="F863" s="11" t="s">
        <v>7842</v>
      </c>
      <c r="G863" s="11">
        <v>1</v>
      </c>
      <c r="H863" s="11" t="s">
        <v>7842</v>
      </c>
      <c r="I863" s="11" t="s">
        <v>7844</v>
      </c>
      <c r="J863" s="11" t="s">
        <v>7849</v>
      </c>
    </row>
    <row r="864" spans="1:10" ht="15.75" customHeight="1" x14ac:dyDescent="0.25">
      <c r="A864" s="11" t="s">
        <v>907</v>
      </c>
      <c r="B864" s="11">
        <v>36.799999999999997</v>
      </c>
      <c r="C864" s="11">
        <v>4.62</v>
      </c>
      <c r="D864" s="11" t="s">
        <v>7842</v>
      </c>
      <c r="E864" s="11" t="s">
        <v>7842</v>
      </c>
      <c r="F864" s="11" t="s">
        <v>7843</v>
      </c>
      <c r="G864" s="11">
        <v>1</v>
      </c>
      <c r="H864" s="11" t="s">
        <v>7842</v>
      </c>
      <c r="I864" s="11" t="s">
        <v>7844</v>
      </c>
      <c r="J864" s="11" t="s">
        <v>7850</v>
      </c>
    </row>
    <row r="865" spans="1:10" ht="15.75" customHeight="1" x14ac:dyDescent="0.25">
      <c r="A865" s="11" t="s">
        <v>908</v>
      </c>
      <c r="B865" s="11">
        <v>34.299999999999997</v>
      </c>
      <c r="C865" s="11">
        <v>4.87</v>
      </c>
      <c r="D865" s="11" t="s">
        <v>7842</v>
      </c>
      <c r="E865" s="11" t="s">
        <v>7842</v>
      </c>
      <c r="F865" s="11" t="s">
        <v>7842</v>
      </c>
      <c r="G865" s="11">
        <v>2</v>
      </c>
      <c r="H865" s="11" t="s">
        <v>7842</v>
      </c>
      <c r="I865" s="11" t="s">
        <v>7844</v>
      </c>
      <c r="J865" s="11" t="s">
        <v>7850</v>
      </c>
    </row>
    <row r="866" spans="1:10" ht="15.75" customHeight="1" x14ac:dyDescent="0.25">
      <c r="A866" s="11" t="s">
        <v>909</v>
      </c>
      <c r="B866" s="11">
        <v>35.244999999999997</v>
      </c>
      <c r="C866" s="11">
        <v>4.63</v>
      </c>
      <c r="D866" s="11" t="s">
        <v>7842</v>
      </c>
      <c r="E866" s="11" t="s">
        <v>7842</v>
      </c>
      <c r="F866" s="11" t="s">
        <v>7842</v>
      </c>
      <c r="G866" s="11">
        <v>0</v>
      </c>
      <c r="H866" s="11" t="s">
        <v>7842</v>
      </c>
      <c r="I866" s="11" t="s">
        <v>7844</v>
      </c>
      <c r="J866" s="11" t="s">
        <v>7850</v>
      </c>
    </row>
    <row r="867" spans="1:10" ht="15.75" customHeight="1" x14ac:dyDescent="0.25">
      <c r="A867" s="11" t="s">
        <v>910</v>
      </c>
      <c r="B867" s="11">
        <v>26.23</v>
      </c>
      <c r="C867" s="11">
        <v>11.93</v>
      </c>
      <c r="D867" s="11" t="s">
        <v>7842</v>
      </c>
      <c r="E867" s="11" t="s">
        <v>7842</v>
      </c>
      <c r="F867" s="11" t="s">
        <v>7842</v>
      </c>
      <c r="G867" s="11">
        <v>0</v>
      </c>
      <c r="H867" s="11" t="s">
        <v>7842</v>
      </c>
      <c r="I867" s="11" t="s">
        <v>7845</v>
      </c>
      <c r="J867" s="11" t="s">
        <v>7848</v>
      </c>
    </row>
    <row r="868" spans="1:10" ht="15.75" customHeight="1" x14ac:dyDescent="0.25">
      <c r="A868" s="11" t="s">
        <v>911</v>
      </c>
      <c r="B868" s="11">
        <v>36.1</v>
      </c>
      <c r="C868" s="11">
        <v>5.65</v>
      </c>
      <c r="D868" s="11" t="s">
        <v>7843</v>
      </c>
      <c r="E868" s="11" t="s">
        <v>7842</v>
      </c>
      <c r="F868" s="11" t="s">
        <v>7842</v>
      </c>
      <c r="G868" s="11">
        <v>2</v>
      </c>
      <c r="H868" s="11" t="s">
        <v>7842</v>
      </c>
      <c r="I868" s="11" t="s">
        <v>7844</v>
      </c>
      <c r="J868" s="11" t="s">
        <v>7850</v>
      </c>
    </row>
    <row r="869" spans="1:10" ht="15.75" customHeight="1" x14ac:dyDescent="0.25">
      <c r="A869" s="11" t="s">
        <v>912</v>
      </c>
      <c r="B869" s="11">
        <v>37.1</v>
      </c>
      <c r="C869" s="11">
        <v>11.21</v>
      </c>
      <c r="D869" s="11" t="s">
        <v>7843</v>
      </c>
      <c r="E869" s="11" t="s">
        <v>7842</v>
      </c>
      <c r="F869" s="11" t="s">
        <v>7843</v>
      </c>
      <c r="G869" s="11">
        <v>1</v>
      </c>
      <c r="H869" s="11" t="s">
        <v>7842</v>
      </c>
      <c r="I869" s="11" t="s">
        <v>7844</v>
      </c>
      <c r="J869" s="11" t="s">
        <v>7848</v>
      </c>
    </row>
    <row r="870" spans="1:10" ht="15.75" customHeight="1" x14ac:dyDescent="0.25">
      <c r="A870" s="11" t="s">
        <v>913</v>
      </c>
      <c r="B870" s="11">
        <v>27.5</v>
      </c>
      <c r="C870" s="11">
        <v>10.62</v>
      </c>
      <c r="D870" s="11" t="s">
        <v>7843</v>
      </c>
      <c r="E870" s="11" t="s">
        <v>7842</v>
      </c>
      <c r="F870" s="11" t="s">
        <v>7843</v>
      </c>
      <c r="G870" s="11">
        <v>1</v>
      </c>
      <c r="H870" s="11" t="s">
        <v>7842</v>
      </c>
      <c r="I870" s="11" t="s">
        <v>7845</v>
      </c>
      <c r="J870" s="11" t="s">
        <v>7848</v>
      </c>
    </row>
    <row r="871" spans="1:10" ht="15.75" customHeight="1" x14ac:dyDescent="0.25">
      <c r="A871" s="11" t="s">
        <v>914</v>
      </c>
      <c r="B871" s="11">
        <v>24.7</v>
      </c>
      <c r="C871" s="11">
        <v>10.7</v>
      </c>
      <c r="D871" s="11" t="s">
        <v>7843</v>
      </c>
      <c r="E871" s="11" t="s">
        <v>7842</v>
      </c>
      <c r="F871" s="11" t="s">
        <v>7843</v>
      </c>
      <c r="G871" s="11">
        <v>1</v>
      </c>
      <c r="H871" s="11" t="s">
        <v>7842</v>
      </c>
      <c r="I871" s="11" t="s">
        <v>7846</v>
      </c>
      <c r="J871" s="11" t="s">
        <v>7848</v>
      </c>
    </row>
    <row r="872" spans="1:10" ht="15.75" customHeight="1" x14ac:dyDescent="0.25">
      <c r="A872" s="11" t="s">
        <v>915</v>
      </c>
      <c r="B872" s="11">
        <v>26.78</v>
      </c>
      <c r="C872" s="11">
        <v>10.02</v>
      </c>
      <c r="D872" s="11" t="s">
        <v>7843</v>
      </c>
      <c r="E872" s="11" t="s">
        <v>7842</v>
      </c>
      <c r="F872" s="11" t="s">
        <v>7843</v>
      </c>
      <c r="G872" s="11">
        <v>1</v>
      </c>
      <c r="H872" s="11" t="s">
        <v>7842</v>
      </c>
      <c r="I872" s="11" t="s">
        <v>7845</v>
      </c>
      <c r="J872" s="11" t="s">
        <v>7848</v>
      </c>
    </row>
    <row r="873" spans="1:10" ht="15.75" customHeight="1" x14ac:dyDescent="0.25">
      <c r="A873" s="11" t="s">
        <v>916</v>
      </c>
      <c r="B873" s="11">
        <v>45.8</v>
      </c>
      <c r="C873" s="11">
        <v>4.8499999999999996</v>
      </c>
      <c r="D873" s="11" t="s">
        <v>7842</v>
      </c>
      <c r="E873" s="11" t="s">
        <v>7842</v>
      </c>
      <c r="F873" s="11" t="s">
        <v>7842</v>
      </c>
      <c r="G873" s="11">
        <v>0</v>
      </c>
      <c r="H873" s="11" t="s">
        <v>7842</v>
      </c>
      <c r="I873" s="11" t="s">
        <v>7844</v>
      </c>
      <c r="J873" s="11" t="s">
        <v>7850</v>
      </c>
    </row>
    <row r="874" spans="1:10" ht="15.75" customHeight="1" x14ac:dyDescent="0.25">
      <c r="A874" s="11" t="s">
        <v>917</v>
      </c>
      <c r="B874" s="11">
        <v>29</v>
      </c>
      <c r="C874" s="11">
        <v>4.3899999999999997</v>
      </c>
      <c r="D874" s="11" t="s">
        <v>7843</v>
      </c>
      <c r="E874" s="11" t="s">
        <v>7842</v>
      </c>
      <c r="F874" s="11" t="s">
        <v>7842</v>
      </c>
      <c r="G874" s="11">
        <v>2</v>
      </c>
      <c r="H874" s="11" t="s">
        <v>7842</v>
      </c>
      <c r="I874" s="11" t="s">
        <v>7845</v>
      </c>
      <c r="J874" s="11" t="s">
        <v>7850</v>
      </c>
    </row>
    <row r="875" spans="1:10" ht="15.75" customHeight="1" x14ac:dyDescent="0.25">
      <c r="A875" s="11" t="s">
        <v>918</v>
      </c>
      <c r="B875" s="11">
        <v>33.534999999999997</v>
      </c>
      <c r="C875" s="11">
        <v>8.24</v>
      </c>
      <c r="D875" s="11" t="s">
        <v>7843</v>
      </c>
      <c r="E875" s="11" t="s">
        <v>7842</v>
      </c>
      <c r="F875" s="11" t="s">
        <v>7842</v>
      </c>
      <c r="G875" s="11">
        <v>0</v>
      </c>
      <c r="H875" s="11" t="s">
        <v>7842</v>
      </c>
      <c r="I875" s="11" t="s">
        <v>7844</v>
      </c>
      <c r="J875" s="11" t="s">
        <v>7848</v>
      </c>
    </row>
    <row r="876" spans="1:10" ht="15.75" customHeight="1" x14ac:dyDescent="0.25">
      <c r="A876" s="11" t="s">
        <v>919</v>
      </c>
      <c r="B876" s="11">
        <v>32.774999999999999</v>
      </c>
      <c r="C876" s="11">
        <v>9.77</v>
      </c>
      <c r="D876" s="11" t="s">
        <v>7843</v>
      </c>
      <c r="E876" s="11" t="s">
        <v>7842</v>
      </c>
      <c r="F876" s="11" t="s">
        <v>7842</v>
      </c>
      <c r="G876" s="11">
        <v>0</v>
      </c>
      <c r="H876" s="11" t="s">
        <v>7842</v>
      </c>
      <c r="I876" s="11" t="s">
        <v>7844</v>
      </c>
      <c r="J876" s="11" t="s">
        <v>7848</v>
      </c>
    </row>
    <row r="877" spans="1:10" ht="15.75" customHeight="1" x14ac:dyDescent="0.25">
      <c r="A877" s="11" t="s">
        <v>920</v>
      </c>
      <c r="B877" s="11">
        <v>37.51</v>
      </c>
      <c r="C877" s="11">
        <v>5.5</v>
      </c>
      <c r="D877" s="11" t="s">
        <v>7843</v>
      </c>
      <c r="E877" s="11" t="s">
        <v>7842</v>
      </c>
      <c r="F877" s="11" t="s">
        <v>7842</v>
      </c>
      <c r="G877" s="11">
        <v>2</v>
      </c>
      <c r="H877" s="11" t="s">
        <v>7842</v>
      </c>
      <c r="I877" s="11" t="s">
        <v>7844</v>
      </c>
      <c r="J877" s="11" t="s">
        <v>7850</v>
      </c>
    </row>
    <row r="878" spans="1:10" ht="15.75" customHeight="1" x14ac:dyDescent="0.25">
      <c r="A878" s="11" t="s">
        <v>921</v>
      </c>
      <c r="B878" s="11">
        <v>39.86</v>
      </c>
      <c r="C878" s="11">
        <v>11.84</v>
      </c>
      <c r="D878" s="11" t="s">
        <v>7843</v>
      </c>
      <c r="E878" s="11" t="s">
        <v>7842</v>
      </c>
      <c r="F878" s="11" t="s">
        <v>7842</v>
      </c>
      <c r="G878" s="11">
        <v>1</v>
      </c>
      <c r="H878" s="11" t="s">
        <v>7842</v>
      </c>
      <c r="I878" s="11" t="s">
        <v>7844</v>
      </c>
      <c r="J878" s="11" t="s">
        <v>7848</v>
      </c>
    </row>
    <row r="879" spans="1:10" ht="15.75" customHeight="1" x14ac:dyDescent="0.25">
      <c r="A879" s="11" t="s">
        <v>922</v>
      </c>
      <c r="B879" s="11">
        <v>42.13</v>
      </c>
      <c r="C879" s="11">
        <v>4.66</v>
      </c>
      <c r="D879" s="11" t="s">
        <v>7842</v>
      </c>
      <c r="E879" s="11" t="s">
        <v>7842</v>
      </c>
      <c r="F879" s="11" t="s">
        <v>7842</v>
      </c>
      <c r="G879" s="11">
        <v>0</v>
      </c>
      <c r="H879" s="11" t="s">
        <v>7842</v>
      </c>
      <c r="I879" s="11" t="s">
        <v>7844</v>
      </c>
      <c r="J879" s="11" t="s">
        <v>7850</v>
      </c>
    </row>
    <row r="880" spans="1:10" ht="15.75" customHeight="1" x14ac:dyDescent="0.25">
      <c r="A880" s="11" t="s">
        <v>923</v>
      </c>
      <c r="B880" s="11">
        <v>35.99</v>
      </c>
      <c r="C880" s="11">
        <v>11.11</v>
      </c>
      <c r="D880" s="11" t="s">
        <v>7842</v>
      </c>
      <c r="E880" s="11" t="s">
        <v>7842</v>
      </c>
      <c r="F880" s="11" t="s">
        <v>7842</v>
      </c>
      <c r="G880" s="11">
        <v>0</v>
      </c>
      <c r="H880" s="11" t="s">
        <v>7842</v>
      </c>
      <c r="I880" s="11" t="s">
        <v>7844</v>
      </c>
      <c r="J880" s="11" t="s">
        <v>7848</v>
      </c>
    </row>
    <row r="881" spans="1:10" ht="15.75" customHeight="1" x14ac:dyDescent="0.25">
      <c r="A881" s="11" t="s">
        <v>924</v>
      </c>
      <c r="B881" s="11">
        <v>35.200000000000003</v>
      </c>
      <c r="C881" s="11">
        <v>7.72</v>
      </c>
      <c r="D881" s="11" t="s">
        <v>7843</v>
      </c>
      <c r="E881" s="11" t="s">
        <v>7842</v>
      </c>
      <c r="F881" s="11" t="s">
        <v>7843</v>
      </c>
      <c r="G881" s="11">
        <v>1</v>
      </c>
      <c r="H881" s="11" t="s">
        <v>7842</v>
      </c>
      <c r="I881" s="11" t="s">
        <v>7844</v>
      </c>
      <c r="J881" s="11" t="s">
        <v>7848</v>
      </c>
    </row>
    <row r="882" spans="1:10" ht="15.75" customHeight="1" x14ac:dyDescent="0.25">
      <c r="A882" s="11" t="s">
        <v>925</v>
      </c>
      <c r="B882" s="11">
        <v>29.91</v>
      </c>
      <c r="C882" s="11">
        <v>5.55</v>
      </c>
      <c r="D882" s="11" t="s">
        <v>7843</v>
      </c>
      <c r="E882" s="11" t="s">
        <v>7842</v>
      </c>
      <c r="F882" s="11" t="s">
        <v>7842</v>
      </c>
      <c r="G882" s="11">
        <v>2</v>
      </c>
      <c r="H882" s="11" t="s">
        <v>7842</v>
      </c>
      <c r="I882" s="11" t="s">
        <v>7845</v>
      </c>
      <c r="J882" s="11" t="s">
        <v>7850</v>
      </c>
    </row>
    <row r="883" spans="1:10" ht="15.75" customHeight="1" x14ac:dyDescent="0.25">
      <c r="A883" s="11" t="s">
        <v>926</v>
      </c>
      <c r="B883" s="11">
        <v>36.479999999999997</v>
      </c>
      <c r="C883" s="11">
        <v>5.05</v>
      </c>
      <c r="D883" s="11" t="s">
        <v>7843</v>
      </c>
      <c r="E883" s="11" t="s">
        <v>7842</v>
      </c>
      <c r="F883" s="11" t="s">
        <v>7842</v>
      </c>
      <c r="G883" s="11">
        <v>1</v>
      </c>
      <c r="H883" s="11" t="s">
        <v>7842</v>
      </c>
      <c r="I883" s="11" t="s">
        <v>7844</v>
      </c>
      <c r="J883" s="11" t="s">
        <v>7850</v>
      </c>
    </row>
    <row r="884" spans="1:10" ht="15.75" customHeight="1" x14ac:dyDescent="0.25">
      <c r="A884" s="11" t="s">
        <v>927</v>
      </c>
      <c r="B884" s="11">
        <v>27.5</v>
      </c>
      <c r="C884" s="11">
        <v>8.69</v>
      </c>
      <c r="D884" s="11" t="s">
        <v>7843</v>
      </c>
      <c r="E884" s="11" t="s">
        <v>7842</v>
      </c>
      <c r="F884" s="11" t="s">
        <v>7843</v>
      </c>
      <c r="G884" s="11">
        <v>1</v>
      </c>
      <c r="H884" s="11" t="s">
        <v>7842</v>
      </c>
      <c r="I884" s="11" t="s">
        <v>7845</v>
      </c>
      <c r="J884" s="11" t="s">
        <v>7848</v>
      </c>
    </row>
    <row r="885" spans="1:10" ht="15.75" customHeight="1" x14ac:dyDescent="0.25">
      <c r="A885" s="11" t="s">
        <v>928</v>
      </c>
      <c r="B885" s="11">
        <v>33.44</v>
      </c>
      <c r="C885" s="11">
        <v>5.9</v>
      </c>
      <c r="D885" s="11" t="s">
        <v>7843</v>
      </c>
      <c r="E885" s="11" t="s">
        <v>7842</v>
      </c>
      <c r="F885" s="11" t="s">
        <v>7842</v>
      </c>
      <c r="G885" s="11">
        <v>1</v>
      </c>
      <c r="H885" s="11" t="s">
        <v>7842</v>
      </c>
      <c r="I885" s="11" t="s">
        <v>7844</v>
      </c>
      <c r="J885" s="11" t="s">
        <v>7849</v>
      </c>
    </row>
    <row r="886" spans="1:10" ht="15.75" customHeight="1" x14ac:dyDescent="0.25">
      <c r="A886" s="11" t="s">
        <v>929</v>
      </c>
      <c r="B886" s="11">
        <v>28.215</v>
      </c>
      <c r="C886" s="11">
        <v>6.29</v>
      </c>
      <c r="D886" s="11" t="s">
        <v>7843</v>
      </c>
      <c r="E886" s="11" t="s">
        <v>7842</v>
      </c>
      <c r="F886" s="11" t="s">
        <v>7842</v>
      </c>
      <c r="G886" s="11">
        <v>1</v>
      </c>
      <c r="H886" s="11" t="s">
        <v>7842</v>
      </c>
      <c r="I886" s="11" t="s">
        <v>7845</v>
      </c>
      <c r="J886" s="11" t="s">
        <v>7849</v>
      </c>
    </row>
    <row r="887" spans="1:10" ht="15.75" customHeight="1" x14ac:dyDescent="0.25">
      <c r="A887" s="11" t="s">
        <v>930</v>
      </c>
      <c r="B887" s="11">
        <v>27.17</v>
      </c>
      <c r="C887" s="11">
        <v>5.84</v>
      </c>
      <c r="D887" s="11" t="s">
        <v>7843</v>
      </c>
      <c r="E887" s="11" t="s">
        <v>7842</v>
      </c>
      <c r="F887" s="11" t="s">
        <v>7842</v>
      </c>
      <c r="G887" s="11">
        <v>1</v>
      </c>
      <c r="H887" s="11" t="s">
        <v>7842</v>
      </c>
      <c r="I887" s="11" t="s">
        <v>7845</v>
      </c>
      <c r="J887" s="11" t="s">
        <v>7849</v>
      </c>
    </row>
    <row r="888" spans="1:10" ht="15.75" customHeight="1" x14ac:dyDescent="0.25">
      <c r="A888" s="11" t="s">
        <v>931</v>
      </c>
      <c r="B888" s="11">
        <v>35.380000000000003</v>
      </c>
      <c r="C888" s="11">
        <v>6.12</v>
      </c>
      <c r="D888" s="11" t="s">
        <v>7842</v>
      </c>
      <c r="E888" s="11" t="s">
        <v>7842</v>
      </c>
      <c r="F888" s="11" t="s">
        <v>7842</v>
      </c>
      <c r="G888" s="11">
        <v>0</v>
      </c>
      <c r="H888" s="11" t="s">
        <v>7842</v>
      </c>
      <c r="I888" s="11" t="s">
        <v>7844</v>
      </c>
      <c r="J888" s="11" t="s">
        <v>7849</v>
      </c>
    </row>
    <row r="889" spans="1:10" ht="15.75" customHeight="1" x14ac:dyDescent="0.25">
      <c r="A889" s="11" t="s">
        <v>932</v>
      </c>
      <c r="B889" s="11">
        <v>43.48</v>
      </c>
      <c r="C889" s="11">
        <v>6.24</v>
      </c>
      <c r="D889" s="11" t="s">
        <v>7842</v>
      </c>
      <c r="E889" s="11" t="s">
        <v>7842</v>
      </c>
      <c r="F889" s="11" t="s">
        <v>7842</v>
      </c>
      <c r="G889" s="11">
        <v>0</v>
      </c>
      <c r="H889" s="11" t="s">
        <v>7842</v>
      </c>
      <c r="I889" s="11" t="s">
        <v>7844</v>
      </c>
      <c r="J889" s="11" t="s">
        <v>7849</v>
      </c>
    </row>
    <row r="890" spans="1:10" ht="15.75" customHeight="1" x14ac:dyDescent="0.25">
      <c r="A890" s="11" t="s">
        <v>933</v>
      </c>
      <c r="B890" s="11">
        <v>41.73</v>
      </c>
      <c r="C890" s="11">
        <v>6.25</v>
      </c>
      <c r="D890" s="11" t="s">
        <v>7842</v>
      </c>
      <c r="E890" s="11" t="s">
        <v>7842</v>
      </c>
      <c r="F890" s="11" t="s">
        <v>7842</v>
      </c>
      <c r="G890" s="11">
        <v>1</v>
      </c>
      <c r="H890" s="11" t="s">
        <v>7842</v>
      </c>
      <c r="I890" s="11" t="s">
        <v>7844</v>
      </c>
      <c r="J890" s="11" t="s">
        <v>7849</v>
      </c>
    </row>
    <row r="891" spans="1:10" ht="15.75" customHeight="1" x14ac:dyDescent="0.25">
      <c r="A891" s="11" t="s">
        <v>934</v>
      </c>
      <c r="B891" s="11">
        <v>28.9</v>
      </c>
      <c r="C891" s="11">
        <v>11.96</v>
      </c>
      <c r="D891" s="11" t="s">
        <v>7842</v>
      </c>
      <c r="E891" s="11" t="s">
        <v>7842</v>
      </c>
      <c r="F891" s="11" t="s">
        <v>7842</v>
      </c>
      <c r="G891" s="11">
        <v>0</v>
      </c>
      <c r="H891" s="11" t="s">
        <v>7842</v>
      </c>
      <c r="I891" s="11" t="s">
        <v>7845</v>
      </c>
      <c r="J891" s="11" t="s">
        <v>7848</v>
      </c>
    </row>
    <row r="892" spans="1:10" ht="15.75" customHeight="1" x14ac:dyDescent="0.25">
      <c r="A892" s="11" t="s">
        <v>935</v>
      </c>
      <c r="B892" s="11">
        <v>25.74</v>
      </c>
      <c r="C892" s="11">
        <v>7.69</v>
      </c>
      <c r="D892" s="11" t="s">
        <v>7842</v>
      </c>
      <c r="E892" s="11" t="s">
        <v>7842</v>
      </c>
      <c r="F892" s="11" t="s">
        <v>7842</v>
      </c>
      <c r="G892" s="11">
        <v>0</v>
      </c>
      <c r="H892" s="11" t="s">
        <v>7842</v>
      </c>
      <c r="I892" s="11" t="s">
        <v>7845</v>
      </c>
      <c r="J892" s="11" t="s">
        <v>7848</v>
      </c>
    </row>
    <row r="893" spans="1:10" ht="15.75" customHeight="1" x14ac:dyDescent="0.25">
      <c r="A893" s="11" t="s">
        <v>936</v>
      </c>
      <c r="B893" s="11">
        <v>36.06</v>
      </c>
      <c r="C893" s="11">
        <v>8.83</v>
      </c>
      <c r="D893" s="11" t="s">
        <v>7842</v>
      </c>
      <c r="E893" s="11" t="s">
        <v>7842</v>
      </c>
      <c r="F893" s="11" t="s">
        <v>7842</v>
      </c>
      <c r="G893" s="11">
        <v>0</v>
      </c>
      <c r="H893" s="11" t="s">
        <v>7842</v>
      </c>
      <c r="I893" s="11" t="s">
        <v>7844</v>
      </c>
      <c r="J893" s="11" t="s">
        <v>7848</v>
      </c>
    </row>
    <row r="894" spans="1:10" ht="15.75" customHeight="1" x14ac:dyDescent="0.25">
      <c r="A894" s="11" t="s">
        <v>937</v>
      </c>
      <c r="B894" s="11">
        <v>43.28</v>
      </c>
      <c r="C894" s="11">
        <v>4.41</v>
      </c>
      <c r="D894" s="11" t="s">
        <v>7842</v>
      </c>
      <c r="E894" s="11" t="s">
        <v>7842</v>
      </c>
      <c r="F894" s="11" t="s">
        <v>7842</v>
      </c>
      <c r="G894" s="11">
        <v>0</v>
      </c>
      <c r="H894" s="11" t="s">
        <v>7842</v>
      </c>
      <c r="I894" s="11" t="s">
        <v>7844</v>
      </c>
      <c r="J894" s="11" t="s">
        <v>7850</v>
      </c>
    </row>
    <row r="895" spans="1:10" ht="15.75" customHeight="1" x14ac:dyDescent="0.25">
      <c r="A895" s="11" t="s">
        <v>938</v>
      </c>
      <c r="B895" s="11">
        <v>28.785</v>
      </c>
      <c r="C895" s="11">
        <v>9.1</v>
      </c>
      <c r="D895" s="11" t="s">
        <v>7843</v>
      </c>
      <c r="E895" s="11" t="s">
        <v>7842</v>
      </c>
      <c r="F895" s="11" t="s">
        <v>7843</v>
      </c>
      <c r="G895" s="11">
        <v>1</v>
      </c>
      <c r="H895" s="11" t="s">
        <v>7842</v>
      </c>
      <c r="I895" s="11" t="s">
        <v>7845</v>
      </c>
      <c r="J895" s="11" t="s">
        <v>7848</v>
      </c>
    </row>
    <row r="896" spans="1:10" ht="15.75" customHeight="1" x14ac:dyDescent="0.25">
      <c r="A896" s="11" t="s">
        <v>939</v>
      </c>
      <c r="B896" s="11">
        <v>25.46</v>
      </c>
      <c r="C896" s="11">
        <v>11.52</v>
      </c>
      <c r="D896" s="11" t="s">
        <v>7843</v>
      </c>
      <c r="E896" s="11" t="s">
        <v>7842</v>
      </c>
      <c r="F896" s="11" t="s">
        <v>7843</v>
      </c>
      <c r="G896" s="11">
        <v>1</v>
      </c>
      <c r="H896" s="11" t="s">
        <v>7842</v>
      </c>
      <c r="I896" s="11" t="s">
        <v>7845</v>
      </c>
      <c r="J896" s="11" t="s">
        <v>7848</v>
      </c>
    </row>
    <row r="897" spans="1:10" ht="15.75" customHeight="1" x14ac:dyDescent="0.25">
      <c r="A897" s="11" t="s">
        <v>940</v>
      </c>
      <c r="B897" s="11">
        <v>30.8</v>
      </c>
      <c r="C897" s="11">
        <v>10.95</v>
      </c>
      <c r="D897" s="11" t="s">
        <v>7842</v>
      </c>
      <c r="E897" s="11" t="s">
        <v>7842</v>
      </c>
      <c r="F897" s="11" t="s">
        <v>7842</v>
      </c>
      <c r="G897" s="11">
        <v>0</v>
      </c>
      <c r="H897" s="11" t="s">
        <v>7842</v>
      </c>
      <c r="I897" s="11" t="s">
        <v>7844</v>
      </c>
      <c r="J897" s="11" t="s">
        <v>7848</v>
      </c>
    </row>
    <row r="898" spans="1:10" ht="15.75" customHeight="1" x14ac:dyDescent="0.25">
      <c r="A898" s="11" t="s">
        <v>941</v>
      </c>
      <c r="B898" s="11">
        <v>28.88</v>
      </c>
      <c r="C898" s="11">
        <v>11.5</v>
      </c>
      <c r="D898" s="11" t="s">
        <v>7842</v>
      </c>
      <c r="E898" s="11" t="s">
        <v>7842</v>
      </c>
      <c r="F898" s="11" t="s">
        <v>7842</v>
      </c>
      <c r="G898" s="11">
        <v>0</v>
      </c>
      <c r="H898" s="11" t="s">
        <v>7842</v>
      </c>
      <c r="I898" s="11" t="s">
        <v>7845</v>
      </c>
      <c r="J898" s="11" t="s">
        <v>7848</v>
      </c>
    </row>
    <row r="899" spans="1:10" ht="15.75" customHeight="1" x14ac:dyDescent="0.25">
      <c r="A899" s="11" t="s">
        <v>942</v>
      </c>
      <c r="B899" s="11">
        <v>23</v>
      </c>
      <c r="C899" s="11">
        <v>9.8800000000000008</v>
      </c>
      <c r="D899" s="11" t="s">
        <v>7842</v>
      </c>
      <c r="E899" s="11" t="s">
        <v>7842</v>
      </c>
      <c r="F899" s="11" t="s">
        <v>7842</v>
      </c>
      <c r="G899" s="11">
        <v>0</v>
      </c>
      <c r="H899" s="11" t="s">
        <v>7842</v>
      </c>
      <c r="I899" s="11" t="s">
        <v>7846</v>
      </c>
      <c r="J899" s="11" t="s">
        <v>7848</v>
      </c>
    </row>
    <row r="900" spans="1:10" ht="15.75" customHeight="1" x14ac:dyDescent="0.25">
      <c r="A900" s="11" t="s">
        <v>943</v>
      </c>
      <c r="B900" s="11">
        <v>38.25</v>
      </c>
      <c r="C900" s="11">
        <v>6.2</v>
      </c>
      <c r="D900" s="11" t="s">
        <v>7842</v>
      </c>
      <c r="E900" s="11" t="s">
        <v>7842</v>
      </c>
      <c r="F900" s="11" t="s">
        <v>7842</v>
      </c>
      <c r="G900" s="11">
        <v>1</v>
      </c>
      <c r="H900" s="11" t="s">
        <v>7842</v>
      </c>
      <c r="I900" s="11" t="s">
        <v>7844</v>
      </c>
      <c r="J900" s="11" t="s">
        <v>7849</v>
      </c>
    </row>
    <row r="901" spans="1:10" ht="15.75" customHeight="1" x14ac:dyDescent="0.25">
      <c r="A901" s="11" t="s">
        <v>944</v>
      </c>
      <c r="B901" s="11">
        <v>39.25</v>
      </c>
      <c r="C901" s="11">
        <v>8.41</v>
      </c>
      <c r="D901" s="11" t="s">
        <v>7843</v>
      </c>
      <c r="E901" s="11" t="s">
        <v>7842</v>
      </c>
      <c r="F901" s="11" t="s">
        <v>7842</v>
      </c>
      <c r="G901" s="11">
        <v>1</v>
      </c>
      <c r="H901" s="11" t="s">
        <v>7842</v>
      </c>
      <c r="I901" s="11" t="s">
        <v>7844</v>
      </c>
      <c r="J901" s="11" t="s">
        <v>7848</v>
      </c>
    </row>
    <row r="902" spans="1:10" ht="15.75" customHeight="1" x14ac:dyDescent="0.25">
      <c r="A902" s="11" t="s">
        <v>945</v>
      </c>
      <c r="B902" s="11">
        <v>26.6</v>
      </c>
      <c r="C902" s="11">
        <v>5.07</v>
      </c>
      <c r="D902" s="11" t="s">
        <v>7843</v>
      </c>
      <c r="E902" s="11" t="s">
        <v>7842</v>
      </c>
      <c r="F902" s="11" t="s">
        <v>7842</v>
      </c>
      <c r="G902" s="11">
        <v>2</v>
      </c>
      <c r="H902" s="11" t="s">
        <v>7842</v>
      </c>
      <c r="I902" s="11" t="s">
        <v>7845</v>
      </c>
      <c r="J902" s="11" t="s">
        <v>7850</v>
      </c>
    </row>
    <row r="903" spans="1:10" ht="15.75" customHeight="1" x14ac:dyDescent="0.25">
      <c r="A903" s="11" t="s">
        <v>946</v>
      </c>
      <c r="B903" s="11">
        <v>35.700000000000003</v>
      </c>
      <c r="C903" s="11">
        <v>4.0599999999999996</v>
      </c>
      <c r="D903" s="11" t="s">
        <v>7842</v>
      </c>
      <c r="E903" s="11" t="s">
        <v>7842</v>
      </c>
      <c r="F903" s="11" t="s">
        <v>7843</v>
      </c>
      <c r="G903" s="11">
        <v>1</v>
      </c>
      <c r="H903" s="11" t="s">
        <v>7842</v>
      </c>
      <c r="I903" s="11" t="s">
        <v>7844</v>
      </c>
      <c r="J903" s="11" t="s">
        <v>7850</v>
      </c>
    </row>
    <row r="904" spans="1:10" ht="15.75" customHeight="1" x14ac:dyDescent="0.25">
      <c r="A904" s="11" t="s">
        <v>947</v>
      </c>
      <c r="B904" s="11">
        <v>20.100000000000001</v>
      </c>
      <c r="C904" s="11">
        <v>10.52</v>
      </c>
      <c r="D904" s="11" t="s">
        <v>7842</v>
      </c>
      <c r="E904" s="11" t="s">
        <v>7842</v>
      </c>
      <c r="F904" s="11" t="s">
        <v>7842</v>
      </c>
      <c r="G904" s="11">
        <v>0</v>
      </c>
      <c r="H904" s="11" t="s">
        <v>7842</v>
      </c>
      <c r="I904" s="11" t="s">
        <v>7846</v>
      </c>
      <c r="J904" s="11" t="s">
        <v>7848</v>
      </c>
    </row>
    <row r="905" spans="1:10" ht="15.75" customHeight="1" x14ac:dyDescent="0.25">
      <c r="A905" s="11" t="s">
        <v>948</v>
      </c>
      <c r="B905" s="11">
        <v>22.23</v>
      </c>
      <c r="C905" s="11">
        <v>9.65</v>
      </c>
      <c r="D905" s="11" t="s">
        <v>7842</v>
      </c>
      <c r="E905" s="11" t="s">
        <v>7842</v>
      </c>
      <c r="F905" s="11" t="s">
        <v>7842</v>
      </c>
      <c r="G905" s="11">
        <v>0</v>
      </c>
      <c r="H905" s="11" t="s">
        <v>7842</v>
      </c>
      <c r="I905" s="11" t="s">
        <v>7846</v>
      </c>
      <c r="J905" s="11" t="s">
        <v>7848</v>
      </c>
    </row>
    <row r="906" spans="1:10" ht="15.75" customHeight="1" x14ac:dyDescent="0.25">
      <c r="A906" s="11" t="s">
        <v>949</v>
      </c>
      <c r="B906" s="11">
        <v>36.47</v>
      </c>
      <c r="C906" s="11">
        <v>6.21</v>
      </c>
      <c r="D906" s="11" t="s">
        <v>7842</v>
      </c>
      <c r="E906" s="11" t="s">
        <v>7842</v>
      </c>
      <c r="F906" s="11" t="s">
        <v>7842</v>
      </c>
      <c r="G906" s="11">
        <v>0</v>
      </c>
      <c r="H906" s="11" t="s">
        <v>7842</v>
      </c>
      <c r="I906" s="11" t="s">
        <v>7844</v>
      </c>
      <c r="J906" s="11" t="s">
        <v>7849</v>
      </c>
    </row>
    <row r="907" spans="1:10" ht="15.75" customHeight="1" x14ac:dyDescent="0.25">
      <c r="A907" s="11" t="s">
        <v>950</v>
      </c>
      <c r="B907" s="11">
        <v>49.64</v>
      </c>
      <c r="C907" s="11">
        <v>4.76</v>
      </c>
      <c r="D907" s="11" t="s">
        <v>7842</v>
      </c>
      <c r="E907" s="11" t="s">
        <v>7842</v>
      </c>
      <c r="F907" s="11" t="s">
        <v>7843</v>
      </c>
      <c r="G907" s="11">
        <v>1</v>
      </c>
      <c r="H907" s="11" t="s">
        <v>7842</v>
      </c>
      <c r="I907" s="11" t="s">
        <v>7844</v>
      </c>
      <c r="J907" s="11" t="s">
        <v>7850</v>
      </c>
    </row>
    <row r="908" spans="1:10" ht="15.75" customHeight="1" x14ac:dyDescent="0.25">
      <c r="A908" s="11" t="s">
        <v>951</v>
      </c>
      <c r="B908" s="11">
        <v>36.799999999999997</v>
      </c>
      <c r="C908" s="11">
        <v>5.73</v>
      </c>
      <c r="D908" s="11" t="s">
        <v>7843</v>
      </c>
      <c r="E908" s="11" t="s">
        <v>7842</v>
      </c>
      <c r="F908" s="11" t="s">
        <v>7843</v>
      </c>
      <c r="G908" s="11">
        <v>1</v>
      </c>
      <c r="H908" s="11" t="s">
        <v>7842</v>
      </c>
      <c r="I908" s="11" t="s">
        <v>7844</v>
      </c>
      <c r="J908" s="11" t="s">
        <v>7849</v>
      </c>
    </row>
    <row r="909" spans="1:10" ht="15.75" customHeight="1" x14ac:dyDescent="0.25">
      <c r="A909" s="11" t="s">
        <v>952</v>
      </c>
      <c r="B909" s="11">
        <v>33.880000000000003</v>
      </c>
      <c r="C909" s="11">
        <v>10.78</v>
      </c>
      <c r="D909" s="11" t="s">
        <v>7843</v>
      </c>
      <c r="E909" s="11" t="s">
        <v>7842</v>
      </c>
      <c r="F909" s="11" t="s">
        <v>7842</v>
      </c>
      <c r="G909" s="11">
        <v>0</v>
      </c>
      <c r="H909" s="11" t="s">
        <v>7842</v>
      </c>
      <c r="I909" s="11" t="s">
        <v>7844</v>
      </c>
      <c r="J909" s="11" t="s">
        <v>7848</v>
      </c>
    </row>
    <row r="910" spans="1:10" ht="15.75" customHeight="1" x14ac:dyDescent="0.25">
      <c r="A910" s="11" t="s">
        <v>953</v>
      </c>
      <c r="B910" s="11">
        <v>32.01</v>
      </c>
      <c r="C910" s="11">
        <v>5.08</v>
      </c>
      <c r="D910" s="11" t="s">
        <v>7843</v>
      </c>
      <c r="E910" s="11" t="s">
        <v>7842</v>
      </c>
      <c r="F910" s="11" t="s">
        <v>7842</v>
      </c>
      <c r="G910" s="11">
        <v>1</v>
      </c>
      <c r="H910" s="11" t="s">
        <v>7842</v>
      </c>
      <c r="I910" s="11" t="s">
        <v>7844</v>
      </c>
      <c r="J910" s="11" t="s">
        <v>7850</v>
      </c>
    </row>
    <row r="911" spans="1:10" ht="15.75" customHeight="1" x14ac:dyDescent="0.25">
      <c r="A911" s="11" t="s">
        <v>954</v>
      </c>
      <c r="B911" s="11">
        <v>33.630000000000003</v>
      </c>
      <c r="C911" s="11">
        <v>11.39</v>
      </c>
      <c r="D911" s="11" t="s">
        <v>7842</v>
      </c>
      <c r="E911" s="11" t="s">
        <v>7842</v>
      </c>
      <c r="F911" s="11" t="s">
        <v>7842</v>
      </c>
      <c r="G911" s="11">
        <v>0</v>
      </c>
      <c r="H911" s="11" t="s">
        <v>7842</v>
      </c>
      <c r="I911" s="11" t="s">
        <v>7844</v>
      </c>
      <c r="J911" s="11" t="s">
        <v>7848</v>
      </c>
    </row>
    <row r="912" spans="1:10" ht="15.75" customHeight="1" x14ac:dyDescent="0.25">
      <c r="A912" s="11" t="s">
        <v>955</v>
      </c>
      <c r="B912" s="11">
        <v>34.865000000000002</v>
      </c>
      <c r="C912" s="11">
        <v>5.35</v>
      </c>
      <c r="D912" s="11" t="s">
        <v>7843</v>
      </c>
      <c r="E912" s="11" t="s">
        <v>7842</v>
      </c>
      <c r="F912" s="11" t="s">
        <v>7842</v>
      </c>
      <c r="G912" s="11">
        <v>1</v>
      </c>
      <c r="H912" s="11" t="s">
        <v>7842</v>
      </c>
      <c r="I912" s="11" t="s">
        <v>7844</v>
      </c>
      <c r="J912" s="11" t="s">
        <v>7850</v>
      </c>
    </row>
    <row r="913" spans="1:10" ht="15.75" customHeight="1" x14ac:dyDescent="0.25">
      <c r="A913" s="11" t="s">
        <v>956</v>
      </c>
      <c r="B913" s="11">
        <v>43.11</v>
      </c>
      <c r="C913" s="11">
        <v>5.6</v>
      </c>
      <c r="D913" s="11" t="s">
        <v>7842</v>
      </c>
      <c r="E913" s="11" t="s">
        <v>7842</v>
      </c>
      <c r="F913" s="11" t="s">
        <v>7842</v>
      </c>
      <c r="G913" s="11">
        <v>0</v>
      </c>
      <c r="H913" s="11" t="s">
        <v>7842</v>
      </c>
      <c r="I913" s="11" t="s">
        <v>7844</v>
      </c>
      <c r="J913" s="11" t="s">
        <v>7850</v>
      </c>
    </row>
    <row r="914" spans="1:10" ht="15.75" customHeight="1" x14ac:dyDescent="0.25">
      <c r="A914" s="11" t="s">
        <v>957</v>
      </c>
      <c r="B914" s="11">
        <v>30.305</v>
      </c>
      <c r="C914" s="11">
        <v>4.2699999999999996</v>
      </c>
      <c r="D914" s="11" t="s">
        <v>7843</v>
      </c>
      <c r="E914" s="11" t="s">
        <v>7842</v>
      </c>
      <c r="F914" s="11" t="s">
        <v>7842</v>
      </c>
      <c r="G914" s="11">
        <v>1</v>
      </c>
      <c r="H914" s="11" t="s">
        <v>7842</v>
      </c>
      <c r="I914" s="11" t="s">
        <v>7844</v>
      </c>
      <c r="J914" s="11" t="s">
        <v>7850</v>
      </c>
    </row>
    <row r="915" spans="1:10" ht="15.75" customHeight="1" x14ac:dyDescent="0.25">
      <c r="A915" s="11" t="s">
        <v>958</v>
      </c>
      <c r="B915" s="11">
        <v>25.175000000000001</v>
      </c>
      <c r="C915" s="11">
        <v>5.57</v>
      </c>
      <c r="D915" s="11" t="s">
        <v>7843</v>
      </c>
      <c r="E915" s="11" t="s">
        <v>7842</v>
      </c>
      <c r="F915" s="11" t="s">
        <v>7842</v>
      </c>
      <c r="G915" s="11">
        <v>1</v>
      </c>
      <c r="H915" s="11" t="s">
        <v>7842</v>
      </c>
      <c r="I915" s="11" t="s">
        <v>7845</v>
      </c>
      <c r="J915" s="11" t="s">
        <v>7850</v>
      </c>
    </row>
    <row r="916" spans="1:10" ht="15.75" customHeight="1" x14ac:dyDescent="0.25">
      <c r="A916" s="11" t="s">
        <v>959</v>
      </c>
      <c r="B916" s="11">
        <v>26.8</v>
      </c>
      <c r="C916" s="11">
        <v>5.68</v>
      </c>
      <c r="D916" s="11" t="s">
        <v>7843</v>
      </c>
      <c r="E916" s="11" t="s">
        <v>7842</v>
      </c>
      <c r="F916" s="11" t="s">
        <v>7842</v>
      </c>
      <c r="G916" s="11">
        <v>1</v>
      </c>
      <c r="H916" s="11" t="s">
        <v>7842</v>
      </c>
      <c r="I916" s="11" t="s">
        <v>7845</v>
      </c>
      <c r="J916" s="11" t="s">
        <v>7850</v>
      </c>
    </row>
    <row r="917" spans="1:10" ht="15.75" customHeight="1" x14ac:dyDescent="0.25">
      <c r="A917" s="11" t="s">
        <v>960</v>
      </c>
      <c r="B917" s="11">
        <v>21.78</v>
      </c>
      <c r="C917" s="11">
        <v>5.3</v>
      </c>
      <c r="D917" s="11" t="s">
        <v>7842</v>
      </c>
      <c r="E917" s="11" t="s">
        <v>7843</v>
      </c>
      <c r="F917" s="11" t="s">
        <v>7842</v>
      </c>
      <c r="G917" s="11">
        <v>1</v>
      </c>
      <c r="H917" s="11" t="s">
        <v>7842</v>
      </c>
      <c r="I917" s="11" t="s">
        <v>7846</v>
      </c>
      <c r="J917" s="11" t="s">
        <v>7850</v>
      </c>
    </row>
    <row r="918" spans="1:10" ht="15.75" customHeight="1" x14ac:dyDescent="0.25">
      <c r="A918" s="11" t="s">
        <v>961</v>
      </c>
      <c r="B918" s="11">
        <v>30.14</v>
      </c>
      <c r="C918" s="11">
        <v>9.4499999999999993</v>
      </c>
      <c r="D918" s="11" t="s">
        <v>7843</v>
      </c>
      <c r="E918" s="11" t="s">
        <v>7842</v>
      </c>
      <c r="F918" s="11" t="s">
        <v>7842</v>
      </c>
      <c r="G918" s="11">
        <v>0</v>
      </c>
      <c r="H918" s="11" t="s">
        <v>7842</v>
      </c>
      <c r="I918" s="11" t="s">
        <v>7844</v>
      </c>
      <c r="J918" s="11" t="s">
        <v>7848</v>
      </c>
    </row>
    <row r="919" spans="1:10" ht="15.75" customHeight="1" x14ac:dyDescent="0.25">
      <c r="A919" s="11" t="s">
        <v>962</v>
      </c>
      <c r="B919" s="11">
        <v>29.7</v>
      </c>
      <c r="C919" s="11">
        <v>6.79</v>
      </c>
      <c r="D919" s="11" t="s">
        <v>7843</v>
      </c>
      <c r="E919" s="11" t="s">
        <v>7842</v>
      </c>
      <c r="F919" s="11" t="s">
        <v>7842</v>
      </c>
      <c r="G919" s="11">
        <v>0</v>
      </c>
      <c r="H919" s="11" t="s">
        <v>7842</v>
      </c>
      <c r="I919" s="11" t="s">
        <v>7845</v>
      </c>
      <c r="J919" s="11" t="s">
        <v>7848</v>
      </c>
    </row>
    <row r="920" spans="1:10" ht="15.75" customHeight="1" x14ac:dyDescent="0.25">
      <c r="A920" s="11" t="s">
        <v>963</v>
      </c>
      <c r="B920" s="11">
        <v>32.395000000000003</v>
      </c>
      <c r="C920" s="11">
        <v>11.1</v>
      </c>
      <c r="D920" s="11" t="s">
        <v>7843</v>
      </c>
      <c r="E920" s="11" t="s">
        <v>7842</v>
      </c>
      <c r="F920" s="11" t="s">
        <v>7842</v>
      </c>
      <c r="G920" s="11">
        <v>0</v>
      </c>
      <c r="H920" s="11" t="s">
        <v>7842</v>
      </c>
      <c r="I920" s="11" t="s">
        <v>7844</v>
      </c>
      <c r="J920" s="11" t="s">
        <v>7848</v>
      </c>
    </row>
    <row r="921" spans="1:10" ht="15.75" customHeight="1" x14ac:dyDescent="0.25">
      <c r="A921" s="11" t="s">
        <v>964</v>
      </c>
      <c r="B921" s="11">
        <v>36.64</v>
      </c>
      <c r="C921" s="11">
        <v>7.26</v>
      </c>
      <c r="D921" s="11" t="s">
        <v>7842</v>
      </c>
      <c r="E921" s="11" t="s">
        <v>7842</v>
      </c>
      <c r="F921" s="11" t="s">
        <v>7842</v>
      </c>
      <c r="G921" s="11">
        <v>0</v>
      </c>
      <c r="H921" s="11" t="s">
        <v>7842</v>
      </c>
      <c r="I921" s="11" t="s">
        <v>7844</v>
      </c>
      <c r="J921" s="11" t="s">
        <v>7848</v>
      </c>
    </row>
    <row r="922" spans="1:10" ht="15.75" customHeight="1" x14ac:dyDescent="0.25">
      <c r="A922" s="11" t="s">
        <v>965</v>
      </c>
      <c r="B922" s="11">
        <v>39.049999999999997</v>
      </c>
      <c r="C922" s="11">
        <v>5.27</v>
      </c>
      <c r="D922" s="11" t="s">
        <v>7843</v>
      </c>
      <c r="E922" s="11" t="s">
        <v>7842</v>
      </c>
      <c r="F922" s="11" t="s">
        <v>7842</v>
      </c>
      <c r="G922" s="11">
        <v>1</v>
      </c>
      <c r="H922" s="11" t="s">
        <v>7842</v>
      </c>
      <c r="I922" s="11" t="s">
        <v>7844</v>
      </c>
      <c r="J922" s="11" t="s">
        <v>7850</v>
      </c>
    </row>
    <row r="923" spans="1:10" ht="15.75" customHeight="1" x14ac:dyDescent="0.25">
      <c r="A923" s="11" t="s">
        <v>966</v>
      </c>
      <c r="B923" s="11">
        <v>33.1</v>
      </c>
      <c r="C923" s="11">
        <v>5.46</v>
      </c>
      <c r="D923" s="11" t="s">
        <v>7843</v>
      </c>
      <c r="E923" s="11" t="s">
        <v>7842</v>
      </c>
      <c r="F923" s="11" t="s">
        <v>7842</v>
      </c>
      <c r="G923" s="11">
        <v>1</v>
      </c>
      <c r="H923" s="11" t="s">
        <v>7842</v>
      </c>
      <c r="I923" s="11" t="s">
        <v>7844</v>
      </c>
      <c r="J923" s="11" t="s">
        <v>7850</v>
      </c>
    </row>
    <row r="924" spans="1:10" ht="15.75" customHeight="1" x14ac:dyDescent="0.25">
      <c r="A924" s="11" t="s">
        <v>967</v>
      </c>
      <c r="B924" s="11">
        <v>31.824999999999999</v>
      </c>
      <c r="C924" s="11">
        <v>8.1300000000000008</v>
      </c>
      <c r="D924" s="11" t="s">
        <v>7842</v>
      </c>
      <c r="E924" s="11" t="s">
        <v>7842</v>
      </c>
      <c r="F924" s="11" t="s">
        <v>7842</v>
      </c>
      <c r="G924" s="11">
        <v>0</v>
      </c>
      <c r="H924" s="11" t="s">
        <v>7842</v>
      </c>
      <c r="I924" s="11" t="s">
        <v>7844</v>
      </c>
      <c r="J924" s="11" t="s">
        <v>7848</v>
      </c>
    </row>
    <row r="925" spans="1:10" ht="15.75" customHeight="1" x14ac:dyDescent="0.25">
      <c r="A925" s="11" t="s">
        <v>968</v>
      </c>
      <c r="B925" s="11">
        <v>29</v>
      </c>
      <c r="C925" s="11">
        <v>4.25</v>
      </c>
      <c r="D925" s="11" t="s">
        <v>7843</v>
      </c>
      <c r="E925" s="11" t="s">
        <v>7842</v>
      </c>
      <c r="F925" s="11" t="s">
        <v>7842</v>
      </c>
      <c r="G925" s="11">
        <v>1</v>
      </c>
      <c r="H925" s="11" t="s">
        <v>7842</v>
      </c>
      <c r="I925" s="11" t="s">
        <v>7845</v>
      </c>
      <c r="J925" s="11" t="s">
        <v>7850</v>
      </c>
    </row>
    <row r="926" spans="1:10" ht="15.75" customHeight="1" x14ac:dyDescent="0.25">
      <c r="A926" s="11" t="s">
        <v>969</v>
      </c>
      <c r="B926" s="11">
        <v>30.495000000000001</v>
      </c>
      <c r="C926" s="11">
        <v>8.68</v>
      </c>
      <c r="D926" s="11" t="s">
        <v>7842</v>
      </c>
      <c r="E926" s="11" t="s">
        <v>7842</v>
      </c>
      <c r="F926" s="11" t="s">
        <v>7842</v>
      </c>
      <c r="G926" s="11">
        <v>0</v>
      </c>
      <c r="H926" s="11" t="s">
        <v>7842</v>
      </c>
      <c r="I926" s="11" t="s">
        <v>7844</v>
      </c>
      <c r="J926" s="11" t="s">
        <v>7848</v>
      </c>
    </row>
    <row r="927" spans="1:10" ht="15.75" customHeight="1" x14ac:dyDescent="0.25">
      <c r="A927" s="11" t="s">
        <v>970</v>
      </c>
      <c r="B927" s="11">
        <v>25.2</v>
      </c>
      <c r="C927" s="11">
        <v>6.25</v>
      </c>
      <c r="D927" s="11" t="s">
        <v>7843</v>
      </c>
      <c r="E927" s="11" t="s">
        <v>7842</v>
      </c>
      <c r="F927" s="11" t="s">
        <v>7842</v>
      </c>
      <c r="G927" s="11">
        <v>1</v>
      </c>
      <c r="H927" s="11" t="s">
        <v>7842</v>
      </c>
      <c r="I927" s="11" t="s">
        <v>7845</v>
      </c>
      <c r="J927" s="11" t="s">
        <v>7849</v>
      </c>
    </row>
    <row r="928" spans="1:10" ht="15.75" customHeight="1" x14ac:dyDescent="0.25">
      <c r="A928" s="11" t="s">
        <v>971</v>
      </c>
      <c r="B928" s="11">
        <v>22.77</v>
      </c>
      <c r="C928" s="11">
        <v>4.47</v>
      </c>
      <c r="D928" s="11" t="s">
        <v>7843</v>
      </c>
      <c r="E928" s="11" t="s">
        <v>7842</v>
      </c>
      <c r="F928" s="11" t="s">
        <v>7842</v>
      </c>
      <c r="G928" s="11">
        <v>1</v>
      </c>
      <c r="H928" s="11" t="s">
        <v>7842</v>
      </c>
      <c r="I928" s="11" t="s">
        <v>7846</v>
      </c>
      <c r="J928" s="11" t="s">
        <v>7850</v>
      </c>
    </row>
    <row r="929" spans="1:10" ht="15.75" customHeight="1" x14ac:dyDescent="0.25">
      <c r="A929" s="11" t="s">
        <v>972</v>
      </c>
      <c r="B929" s="11">
        <v>23.18</v>
      </c>
      <c r="C929" s="11">
        <v>8.31</v>
      </c>
      <c r="D929" s="11" t="s">
        <v>7842</v>
      </c>
      <c r="E929" s="11" t="s">
        <v>7842</v>
      </c>
      <c r="F929" s="11" t="s">
        <v>7842</v>
      </c>
      <c r="G929" s="11">
        <v>0</v>
      </c>
      <c r="H929" s="11" t="s">
        <v>7842</v>
      </c>
      <c r="I929" s="11" t="s">
        <v>7846</v>
      </c>
      <c r="J929" s="11" t="s">
        <v>7848</v>
      </c>
    </row>
    <row r="930" spans="1:10" ht="15.75" customHeight="1" x14ac:dyDescent="0.25">
      <c r="A930" s="11" t="s">
        <v>973</v>
      </c>
      <c r="B930" s="11">
        <v>35.409999999999997</v>
      </c>
      <c r="C930" s="11">
        <v>5.68</v>
      </c>
      <c r="D930" s="11" t="s">
        <v>7842</v>
      </c>
      <c r="E930" s="11" t="s">
        <v>7842</v>
      </c>
      <c r="F930" s="11" t="s">
        <v>7842</v>
      </c>
      <c r="G930" s="11">
        <v>0</v>
      </c>
      <c r="H930" s="11" t="s">
        <v>7842</v>
      </c>
      <c r="I930" s="11" t="s">
        <v>7844</v>
      </c>
      <c r="J930" s="11" t="s">
        <v>7850</v>
      </c>
    </row>
    <row r="931" spans="1:10" ht="15.75" customHeight="1" x14ac:dyDescent="0.25">
      <c r="A931" s="11" t="s">
        <v>974</v>
      </c>
      <c r="B931" s="11">
        <v>32.11</v>
      </c>
      <c r="C931" s="11">
        <v>4.75</v>
      </c>
      <c r="D931" s="11" t="s">
        <v>7843</v>
      </c>
      <c r="E931" s="11" t="s">
        <v>7842</v>
      </c>
      <c r="F931" s="11" t="s">
        <v>7842</v>
      </c>
      <c r="G931" s="11">
        <v>2</v>
      </c>
      <c r="H931" s="11" t="s">
        <v>7842</v>
      </c>
      <c r="I931" s="11" t="s">
        <v>7844</v>
      </c>
      <c r="J931" s="11" t="s">
        <v>7850</v>
      </c>
    </row>
    <row r="932" spans="1:10" ht="15.75" customHeight="1" x14ac:dyDescent="0.25">
      <c r="A932" s="11" t="s">
        <v>975</v>
      </c>
      <c r="B932" s="11">
        <v>34.479999999999997</v>
      </c>
      <c r="C932" s="11">
        <v>6.31</v>
      </c>
      <c r="D932" s="11" t="s">
        <v>7842</v>
      </c>
      <c r="E932" s="11" t="s">
        <v>7842</v>
      </c>
      <c r="F932" s="11" t="s">
        <v>7843</v>
      </c>
      <c r="G932" s="11">
        <v>1</v>
      </c>
      <c r="H932" s="11" t="s">
        <v>7842</v>
      </c>
      <c r="I932" s="11" t="s">
        <v>7844</v>
      </c>
      <c r="J932" s="11" t="s">
        <v>7849</v>
      </c>
    </row>
    <row r="933" spans="1:10" ht="15.75" customHeight="1" x14ac:dyDescent="0.25">
      <c r="A933" s="11" t="s">
        <v>976</v>
      </c>
      <c r="B933" s="11">
        <v>34.39</v>
      </c>
      <c r="C933" s="11">
        <v>6.28</v>
      </c>
      <c r="D933" s="11" t="s">
        <v>7843</v>
      </c>
      <c r="E933" s="11" t="s">
        <v>7842</v>
      </c>
      <c r="F933" s="11" t="s">
        <v>7842</v>
      </c>
      <c r="G933" s="11">
        <v>1</v>
      </c>
      <c r="H933" s="11" t="s">
        <v>7842</v>
      </c>
      <c r="I933" s="11" t="s">
        <v>7844</v>
      </c>
      <c r="J933" s="11" t="s">
        <v>7849</v>
      </c>
    </row>
    <row r="934" spans="1:10" ht="15.75" customHeight="1" x14ac:dyDescent="0.25">
      <c r="A934" s="11" t="s">
        <v>977</v>
      </c>
      <c r="B934" s="11">
        <v>26.4</v>
      </c>
      <c r="C934" s="11">
        <v>9.2899999999999991</v>
      </c>
      <c r="D934" s="11" t="s">
        <v>7843</v>
      </c>
      <c r="E934" s="11" t="s">
        <v>7842</v>
      </c>
      <c r="F934" s="11" t="s">
        <v>7843</v>
      </c>
      <c r="G934" s="11">
        <v>1</v>
      </c>
      <c r="H934" s="11" t="s">
        <v>7842</v>
      </c>
      <c r="I934" s="11" t="s">
        <v>7845</v>
      </c>
      <c r="J934" s="11" t="s">
        <v>7848</v>
      </c>
    </row>
    <row r="935" spans="1:10" ht="15.75" customHeight="1" x14ac:dyDescent="0.25">
      <c r="A935" s="11" t="s">
        <v>978</v>
      </c>
      <c r="B935" s="11">
        <v>28.1</v>
      </c>
      <c r="C935" s="11">
        <v>5.79</v>
      </c>
      <c r="D935" s="11" t="s">
        <v>7843</v>
      </c>
      <c r="E935" s="11" t="s">
        <v>7842</v>
      </c>
      <c r="F935" s="11" t="s">
        <v>7843</v>
      </c>
      <c r="G935" s="11">
        <v>1</v>
      </c>
      <c r="H935" s="11" t="s">
        <v>7842</v>
      </c>
      <c r="I935" s="11" t="s">
        <v>7845</v>
      </c>
      <c r="J935" s="11" t="s">
        <v>7849</v>
      </c>
    </row>
    <row r="936" spans="1:10" ht="15.75" customHeight="1" x14ac:dyDescent="0.25">
      <c r="A936" s="11" t="s">
        <v>979</v>
      </c>
      <c r="B936" s="11">
        <v>27</v>
      </c>
      <c r="C936" s="11">
        <v>4.54</v>
      </c>
      <c r="D936" s="11" t="s">
        <v>7843</v>
      </c>
      <c r="E936" s="11" t="s">
        <v>7842</v>
      </c>
      <c r="F936" s="11" t="s">
        <v>7842</v>
      </c>
      <c r="G936" s="11">
        <v>1</v>
      </c>
      <c r="H936" s="11" t="s">
        <v>7842</v>
      </c>
      <c r="I936" s="11" t="s">
        <v>7845</v>
      </c>
      <c r="J936" s="11" t="s">
        <v>7850</v>
      </c>
    </row>
    <row r="937" spans="1:10" ht="15.75" customHeight="1" x14ac:dyDescent="0.25">
      <c r="A937" s="11" t="s">
        <v>980</v>
      </c>
      <c r="B937" s="11">
        <v>28.594999999999999</v>
      </c>
      <c r="C937" s="11">
        <v>4.68</v>
      </c>
      <c r="D937" s="11" t="s">
        <v>7843</v>
      </c>
      <c r="E937" s="11" t="s">
        <v>7842</v>
      </c>
      <c r="F937" s="11" t="s">
        <v>7842</v>
      </c>
      <c r="G937" s="11">
        <v>1</v>
      </c>
      <c r="H937" s="11" t="s">
        <v>7842</v>
      </c>
      <c r="I937" s="11" t="s">
        <v>7845</v>
      </c>
      <c r="J937" s="11" t="s">
        <v>7850</v>
      </c>
    </row>
    <row r="938" spans="1:10" ht="15.75" customHeight="1" x14ac:dyDescent="0.25">
      <c r="A938" s="11" t="s">
        <v>981</v>
      </c>
      <c r="B938" s="11">
        <v>36.799999999999997</v>
      </c>
      <c r="C938" s="11">
        <v>5.88</v>
      </c>
      <c r="D938" s="11" t="s">
        <v>7842</v>
      </c>
      <c r="E938" s="11" t="s">
        <v>7842</v>
      </c>
      <c r="F938" s="11" t="s">
        <v>7842</v>
      </c>
      <c r="G938" s="11">
        <v>1</v>
      </c>
      <c r="H938" s="11" t="s">
        <v>7842</v>
      </c>
      <c r="I938" s="11" t="s">
        <v>7844</v>
      </c>
      <c r="J938" s="11" t="s">
        <v>7849</v>
      </c>
    </row>
    <row r="939" spans="1:10" ht="15.75" customHeight="1" x14ac:dyDescent="0.25">
      <c r="A939" s="11" t="s">
        <v>982</v>
      </c>
      <c r="B939" s="11">
        <v>23.75</v>
      </c>
      <c r="C939" s="11">
        <v>5.42</v>
      </c>
      <c r="D939" s="11" t="s">
        <v>7843</v>
      </c>
      <c r="E939" s="11" t="s">
        <v>7842</v>
      </c>
      <c r="F939" s="11" t="s">
        <v>7843</v>
      </c>
      <c r="G939" s="11">
        <v>1</v>
      </c>
      <c r="H939" s="11" t="s">
        <v>7842</v>
      </c>
      <c r="I939" s="11" t="s">
        <v>7846</v>
      </c>
      <c r="J939" s="11" t="s">
        <v>7850</v>
      </c>
    </row>
    <row r="940" spans="1:10" ht="15.75" customHeight="1" x14ac:dyDescent="0.25">
      <c r="A940" s="11" t="s">
        <v>983</v>
      </c>
      <c r="B940" s="11">
        <v>35.619999999999997</v>
      </c>
      <c r="C940" s="11">
        <v>4.16</v>
      </c>
      <c r="D940" s="11" t="s">
        <v>7842</v>
      </c>
      <c r="E940" s="11" t="s">
        <v>7842</v>
      </c>
      <c r="F940" s="11" t="s">
        <v>7842</v>
      </c>
      <c r="G940" s="11">
        <v>0</v>
      </c>
      <c r="H940" s="11" t="s">
        <v>7842</v>
      </c>
      <c r="I940" s="11" t="s">
        <v>7844</v>
      </c>
      <c r="J940" s="11" t="s">
        <v>7850</v>
      </c>
    </row>
    <row r="941" spans="1:10" ht="15.75" customHeight="1" x14ac:dyDescent="0.25">
      <c r="A941" s="11" t="s">
        <v>984</v>
      </c>
      <c r="B941" s="11">
        <v>30.69</v>
      </c>
      <c r="C941" s="11">
        <v>7.05</v>
      </c>
      <c r="D941" s="11" t="s">
        <v>7843</v>
      </c>
      <c r="E941" s="11" t="s">
        <v>7842</v>
      </c>
      <c r="F941" s="11" t="s">
        <v>7842</v>
      </c>
      <c r="G941" s="11">
        <v>2</v>
      </c>
      <c r="H941" s="11" t="s">
        <v>7842</v>
      </c>
      <c r="I941" s="11" t="s">
        <v>7844</v>
      </c>
      <c r="J941" s="11" t="s">
        <v>7848</v>
      </c>
    </row>
    <row r="942" spans="1:10" ht="15.75" customHeight="1" x14ac:dyDescent="0.25">
      <c r="A942" s="11" t="s">
        <v>985</v>
      </c>
      <c r="B942" s="11">
        <v>35.799999999999997</v>
      </c>
      <c r="C942" s="11">
        <v>5.63</v>
      </c>
      <c r="D942" s="11" t="s">
        <v>7843</v>
      </c>
      <c r="E942" s="11" t="s">
        <v>7842</v>
      </c>
      <c r="F942" s="11" t="s">
        <v>7842</v>
      </c>
      <c r="G942" s="11">
        <v>2</v>
      </c>
      <c r="H942" s="11" t="s">
        <v>7842</v>
      </c>
      <c r="I942" s="11" t="s">
        <v>7844</v>
      </c>
      <c r="J942" s="11" t="s">
        <v>7850</v>
      </c>
    </row>
    <row r="943" spans="1:10" ht="15.75" customHeight="1" x14ac:dyDescent="0.25">
      <c r="A943" s="11" t="s">
        <v>986</v>
      </c>
      <c r="B943" s="11">
        <v>28.785</v>
      </c>
      <c r="C943" s="11">
        <v>4.24</v>
      </c>
      <c r="D943" s="11" t="s">
        <v>7843</v>
      </c>
      <c r="E943" s="11" t="s">
        <v>7842</v>
      </c>
      <c r="F943" s="11" t="s">
        <v>7842</v>
      </c>
      <c r="G943" s="11">
        <v>2</v>
      </c>
      <c r="H943" s="11" t="s">
        <v>7842</v>
      </c>
      <c r="I943" s="11" t="s">
        <v>7845</v>
      </c>
      <c r="J943" s="11" t="s">
        <v>7850</v>
      </c>
    </row>
    <row r="944" spans="1:10" ht="15.75" customHeight="1" x14ac:dyDescent="0.25">
      <c r="A944" s="11" t="s">
        <v>987</v>
      </c>
      <c r="B944" s="11">
        <v>28.594999999999999</v>
      </c>
      <c r="C944" s="11">
        <v>4.96</v>
      </c>
      <c r="D944" s="11" t="s">
        <v>7843</v>
      </c>
      <c r="E944" s="11" t="s">
        <v>7842</v>
      </c>
      <c r="F944" s="11" t="s">
        <v>7842</v>
      </c>
      <c r="G944" s="11">
        <v>2</v>
      </c>
      <c r="H944" s="11" t="s">
        <v>7842</v>
      </c>
      <c r="I944" s="11" t="s">
        <v>7845</v>
      </c>
      <c r="J944" s="11" t="s">
        <v>7850</v>
      </c>
    </row>
    <row r="945" spans="1:10" ht="15.75" customHeight="1" x14ac:dyDescent="0.25">
      <c r="A945" s="11" t="s">
        <v>988</v>
      </c>
      <c r="B945" s="11">
        <v>48.75</v>
      </c>
      <c r="C945" s="11">
        <v>4.34</v>
      </c>
      <c r="D945" s="11" t="s">
        <v>7842</v>
      </c>
      <c r="E945" s="11" t="s">
        <v>7842</v>
      </c>
      <c r="F945" s="11" t="s">
        <v>7842</v>
      </c>
      <c r="G945" s="11">
        <v>0</v>
      </c>
      <c r="H945" s="11" t="s">
        <v>7842</v>
      </c>
      <c r="I945" s="11" t="s">
        <v>7844</v>
      </c>
      <c r="J945" s="11" t="s">
        <v>7850</v>
      </c>
    </row>
    <row r="946" spans="1:10" ht="15.75" customHeight="1" x14ac:dyDescent="0.25">
      <c r="A946" s="11" t="s">
        <v>989</v>
      </c>
      <c r="B946" s="11">
        <v>28.31</v>
      </c>
      <c r="C946" s="11">
        <v>5.43</v>
      </c>
      <c r="D946" s="11" t="s">
        <v>7843</v>
      </c>
      <c r="E946" s="11" t="s">
        <v>7842</v>
      </c>
      <c r="F946" s="11" t="s">
        <v>7842</v>
      </c>
      <c r="G946" s="11">
        <v>2</v>
      </c>
      <c r="H946" s="11" t="s">
        <v>7842</v>
      </c>
      <c r="I946" s="11" t="s">
        <v>7845</v>
      </c>
      <c r="J946" s="11" t="s">
        <v>7850</v>
      </c>
    </row>
    <row r="947" spans="1:10" ht="15.75" customHeight="1" x14ac:dyDescent="0.25">
      <c r="A947" s="11" t="s">
        <v>990</v>
      </c>
      <c r="B947" s="11">
        <v>38.39</v>
      </c>
      <c r="C947" s="11">
        <v>8.33</v>
      </c>
      <c r="D947" s="11" t="s">
        <v>7843</v>
      </c>
      <c r="E947" s="11" t="s">
        <v>7842</v>
      </c>
      <c r="F947" s="11" t="s">
        <v>7842</v>
      </c>
      <c r="G947" s="11">
        <v>1</v>
      </c>
      <c r="H947" s="11" t="s">
        <v>7842</v>
      </c>
      <c r="I947" s="11" t="s">
        <v>7844</v>
      </c>
      <c r="J947" s="11" t="s">
        <v>7848</v>
      </c>
    </row>
    <row r="948" spans="1:10" ht="15.75" customHeight="1" x14ac:dyDescent="0.25">
      <c r="A948" s="11" t="s">
        <v>991</v>
      </c>
      <c r="B948" s="11">
        <v>25.87</v>
      </c>
      <c r="C948" s="11">
        <v>5.63</v>
      </c>
      <c r="D948" s="11" t="s">
        <v>7843</v>
      </c>
      <c r="E948" s="11" t="s">
        <v>7842</v>
      </c>
      <c r="F948" s="11" t="s">
        <v>7842</v>
      </c>
      <c r="G948" s="11">
        <v>1</v>
      </c>
      <c r="H948" s="11" t="s">
        <v>7842</v>
      </c>
      <c r="I948" s="11" t="s">
        <v>7845</v>
      </c>
      <c r="J948" s="11" t="s">
        <v>7850</v>
      </c>
    </row>
    <row r="949" spans="1:10" ht="15.75" customHeight="1" x14ac:dyDescent="0.25">
      <c r="A949" s="11" t="s">
        <v>992</v>
      </c>
      <c r="B949" s="11">
        <v>43.7</v>
      </c>
      <c r="C949" s="11">
        <v>7.23</v>
      </c>
      <c r="D949" s="11" t="s">
        <v>7842</v>
      </c>
      <c r="E949" s="11" t="s">
        <v>7842</v>
      </c>
      <c r="F949" s="11" t="s">
        <v>7842</v>
      </c>
      <c r="G949" s="11">
        <v>0</v>
      </c>
      <c r="H949" s="11" t="s">
        <v>7842</v>
      </c>
      <c r="I949" s="11" t="s">
        <v>7844</v>
      </c>
      <c r="J949" s="11" t="s">
        <v>7848</v>
      </c>
    </row>
    <row r="950" spans="1:10" ht="15.75" customHeight="1" x14ac:dyDescent="0.25">
      <c r="A950" s="11" t="s">
        <v>993</v>
      </c>
      <c r="B950" s="11">
        <v>40.945</v>
      </c>
      <c r="C950" s="11">
        <v>10.57</v>
      </c>
      <c r="D950" s="11" t="s">
        <v>7842</v>
      </c>
      <c r="E950" s="11" t="s">
        <v>7842</v>
      </c>
      <c r="F950" s="11" t="s">
        <v>7842</v>
      </c>
      <c r="G950" s="11">
        <v>0</v>
      </c>
      <c r="H950" s="11" t="s">
        <v>7842</v>
      </c>
      <c r="I950" s="11" t="s">
        <v>7844</v>
      </c>
      <c r="J950" s="11" t="s">
        <v>7848</v>
      </c>
    </row>
    <row r="951" spans="1:10" ht="15.75" customHeight="1" x14ac:dyDescent="0.25">
      <c r="A951" s="11" t="s">
        <v>994</v>
      </c>
      <c r="B951" s="11">
        <v>27.94</v>
      </c>
      <c r="C951" s="11">
        <v>7.92</v>
      </c>
      <c r="D951" s="11" t="s">
        <v>7842</v>
      </c>
      <c r="E951" s="11" t="s">
        <v>7842</v>
      </c>
      <c r="F951" s="11" t="s">
        <v>7842</v>
      </c>
      <c r="G951" s="11">
        <v>0</v>
      </c>
      <c r="H951" s="11" t="s">
        <v>7842</v>
      </c>
      <c r="I951" s="11" t="s">
        <v>7845</v>
      </c>
      <c r="J951" s="11" t="s">
        <v>7848</v>
      </c>
    </row>
    <row r="952" spans="1:10" ht="15.75" customHeight="1" x14ac:dyDescent="0.25">
      <c r="A952" s="11" t="s">
        <v>995</v>
      </c>
      <c r="B952" s="11">
        <v>31.9</v>
      </c>
      <c r="C952" s="11">
        <v>10.119999999999999</v>
      </c>
      <c r="D952" s="11" t="s">
        <v>7842</v>
      </c>
      <c r="E952" s="11" t="s">
        <v>7842</v>
      </c>
      <c r="F952" s="11" t="s">
        <v>7842</v>
      </c>
      <c r="G952" s="11">
        <v>2</v>
      </c>
      <c r="H952" s="11" t="s">
        <v>7842</v>
      </c>
      <c r="I952" s="11" t="s">
        <v>7844</v>
      </c>
      <c r="J952" s="11" t="s">
        <v>7848</v>
      </c>
    </row>
    <row r="953" spans="1:10" ht="15.75" customHeight="1" x14ac:dyDescent="0.25">
      <c r="A953" s="11" t="s">
        <v>996</v>
      </c>
      <c r="B953" s="11">
        <v>31.64</v>
      </c>
      <c r="C953" s="11">
        <v>7.91</v>
      </c>
      <c r="D953" s="11" t="s">
        <v>7842</v>
      </c>
      <c r="E953" s="11" t="s">
        <v>7842</v>
      </c>
      <c r="F953" s="11" t="s">
        <v>7842</v>
      </c>
      <c r="G953" s="11">
        <v>0</v>
      </c>
      <c r="H953" s="11" t="s">
        <v>7842</v>
      </c>
      <c r="I953" s="11" t="s">
        <v>7844</v>
      </c>
      <c r="J953" s="11" t="s">
        <v>7848</v>
      </c>
    </row>
    <row r="954" spans="1:10" ht="15.75" customHeight="1" x14ac:dyDescent="0.25">
      <c r="A954" s="11" t="s">
        <v>997</v>
      </c>
      <c r="B954" s="11">
        <v>46.7</v>
      </c>
      <c r="C954" s="11">
        <v>10.9</v>
      </c>
      <c r="D954" s="11" t="s">
        <v>7842</v>
      </c>
      <c r="E954" s="11" t="s">
        <v>7842</v>
      </c>
      <c r="F954" s="11" t="s">
        <v>7842</v>
      </c>
      <c r="G954" s="11">
        <v>0</v>
      </c>
      <c r="H954" s="11" t="s">
        <v>7842</v>
      </c>
      <c r="I954" s="11" t="s">
        <v>7844</v>
      </c>
      <c r="J954" s="11" t="s">
        <v>7848</v>
      </c>
    </row>
    <row r="955" spans="1:10" ht="15.75" customHeight="1" x14ac:dyDescent="0.25">
      <c r="A955" s="11" t="s">
        <v>998</v>
      </c>
      <c r="B955" s="11">
        <v>18.335000000000001</v>
      </c>
      <c r="C955" s="11">
        <v>11.83</v>
      </c>
      <c r="D955" s="11" t="s">
        <v>7842</v>
      </c>
      <c r="E955" s="11" t="s">
        <v>7842</v>
      </c>
      <c r="F955" s="11" t="s">
        <v>7842</v>
      </c>
      <c r="G955" s="11">
        <v>0</v>
      </c>
      <c r="H955" s="11" t="s">
        <v>7842</v>
      </c>
      <c r="I955" s="11" t="s">
        <v>7847</v>
      </c>
      <c r="J955" s="11" t="s">
        <v>7848</v>
      </c>
    </row>
    <row r="956" spans="1:10" ht="15.75" customHeight="1" x14ac:dyDescent="0.25">
      <c r="A956" s="11" t="s">
        <v>999</v>
      </c>
      <c r="B956" s="11">
        <v>31.24</v>
      </c>
      <c r="C956" s="11">
        <v>7.42</v>
      </c>
      <c r="D956" s="11" t="s">
        <v>7843</v>
      </c>
      <c r="E956" s="11" t="s">
        <v>7842</v>
      </c>
      <c r="F956" s="11" t="s">
        <v>7842</v>
      </c>
      <c r="G956" s="11">
        <v>2</v>
      </c>
      <c r="H956" s="11" t="s">
        <v>7842</v>
      </c>
      <c r="I956" s="11" t="s">
        <v>7844</v>
      </c>
      <c r="J956" s="11" t="s">
        <v>7848</v>
      </c>
    </row>
    <row r="957" spans="1:10" ht="15.75" customHeight="1" x14ac:dyDescent="0.25">
      <c r="A957" s="11" t="s">
        <v>1000</v>
      </c>
      <c r="B957" s="11">
        <v>39.22</v>
      </c>
      <c r="C957" s="11">
        <v>5.62</v>
      </c>
      <c r="D957" s="11" t="s">
        <v>7843</v>
      </c>
      <c r="E957" s="11" t="s">
        <v>7842</v>
      </c>
      <c r="F957" s="11" t="s">
        <v>7842</v>
      </c>
      <c r="G957" s="11">
        <v>1</v>
      </c>
      <c r="H957" s="11" t="s">
        <v>7842</v>
      </c>
      <c r="I957" s="11" t="s">
        <v>7844</v>
      </c>
      <c r="J957" s="11" t="s">
        <v>7850</v>
      </c>
    </row>
    <row r="958" spans="1:10" ht="15.75" customHeight="1" x14ac:dyDescent="0.25">
      <c r="A958" s="11" t="s">
        <v>1001</v>
      </c>
      <c r="B958" s="11">
        <v>24.414999999999999</v>
      </c>
      <c r="C958" s="11">
        <v>7.16</v>
      </c>
      <c r="D958" s="11" t="s">
        <v>7842</v>
      </c>
      <c r="E958" s="11" t="s">
        <v>7842</v>
      </c>
      <c r="F958" s="11" t="s">
        <v>7842</v>
      </c>
      <c r="G958" s="11">
        <v>0</v>
      </c>
      <c r="H958" s="11" t="s">
        <v>7842</v>
      </c>
      <c r="I958" s="11" t="s">
        <v>7846</v>
      </c>
      <c r="J958" s="11" t="s">
        <v>7848</v>
      </c>
    </row>
    <row r="959" spans="1:10" ht="15.75" customHeight="1" x14ac:dyDescent="0.25">
      <c r="A959" s="11" t="s">
        <v>1002</v>
      </c>
      <c r="B959" s="11">
        <v>32.299999999999997</v>
      </c>
      <c r="C959" s="11">
        <v>9.89</v>
      </c>
      <c r="D959" s="11" t="s">
        <v>7842</v>
      </c>
      <c r="E959" s="11" t="s">
        <v>7842</v>
      </c>
      <c r="F959" s="11" t="s">
        <v>7842</v>
      </c>
      <c r="G959" s="11">
        <v>0</v>
      </c>
      <c r="H959" s="11" t="s">
        <v>7842</v>
      </c>
      <c r="I959" s="11" t="s">
        <v>7844</v>
      </c>
      <c r="J959" s="11" t="s">
        <v>7848</v>
      </c>
    </row>
    <row r="960" spans="1:10" ht="15.75" customHeight="1" x14ac:dyDescent="0.25">
      <c r="A960" s="11" t="s">
        <v>1003</v>
      </c>
      <c r="B960" s="11">
        <v>39.94</v>
      </c>
      <c r="C960" s="11">
        <v>5.14</v>
      </c>
      <c r="D960" s="11" t="s">
        <v>7842</v>
      </c>
      <c r="E960" s="11" t="s">
        <v>7842</v>
      </c>
      <c r="F960" s="11" t="s">
        <v>7842</v>
      </c>
      <c r="G960" s="11">
        <v>0</v>
      </c>
      <c r="H960" s="11" t="s">
        <v>7842</v>
      </c>
      <c r="I960" s="11" t="s">
        <v>7844</v>
      </c>
      <c r="J960" s="11" t="s">
        <v>7850</v>
      </c>
    </row>
    <row r="961" spans="1:10" ht="15.75" customHeight="1" x14ac:dyDescent="0.25">
      <c r="A961" s="11" t="s">
        <v>1004</v>
      </c>
      <c r="B961" s="11">
        <v>30</v>
      </c>
      <c r="C961" s="11">
        <v>5.61</v>
      </c>
      <c r="D961" s="11" t="s">
        <v>7843</v>
      </c>
      <c r="E961" s="11" t="s">
        <v>7842</v>
      </c>
      <c r="F961" s="11" t="s">
        <v>7843</v>
      </c>
      <c r="G961" s="11">
        <v>1</v>
      </c>
      <c r="H961" s="11" t="s">
        <v>7842</v>
      </c>
      <c r="I961" s="11" t="s">
        <v>7844</v>
      </c>
      <c r="J961" s="11" t="s">
        <v>7850</v>
      </c>
    </row>
    <row r="962" spans="1:10" ht="15.75" customHeight="1" x14ac:dyDescent="0.25">
      <c r="A962" s="11" t="s">
        <v>1005</v>
      </c>
      <c r="B962" s="11">
        <v>35.340000000000003</v>
      </c>
      <c r="C962" s="11">
        <v>5.51</v>
      </c>
      <c r="D962" s="11" t="s">
        <v>7843</v>
      </c>
      <c r="E962" s="11" t="s">
        <v>7842</v>
      </c>
      <c r="F962" s="11" t="s">
        <v>7843</v>
      </c>
      <c r="G962" s="11">
        <v>1</v>
      </c>
      <c r="H962" s="11" t="s">
        <v>7842</v>
      </c>
      <c r="I962" s="11" t="s">
        <v>7844</v>
      </c>
      <c r="J962" s="11" t="s">
        <v>7850</v>
      </c>
    </row>
    <row r="963" spans="1:10" ht="15.75" customHeight="1" x14ac:dyDescent="0.25">
      <c r="A963" s="11" t="s">
        <v>1006</v>
      </c>
      <c r="B963" s="11">
        <v>32.204999999999998</v>
      </c>
      <c r="C963" s="11">
        <v>8.3800000000000008</v>
      </c>
      <c r="D963" s="11" t="s">
        <v>7843</v>
      </c>
      <c r="E963" s="11" t="s">
        <v>7842</v>
      </c>
      <c r="F963" s="11" t="s">
        <v>7842</v>
      </c>
      <c r="G963" s="11">
        <v>2</v>
      </c>
      <c r="H963" s="11" t="s">
        <v>7842</v>
      </c>
      <c r="I963" s="11" t="s">
        <v>7844</v>
      </c>
      <c r="J963" s="11" t="s">
        <v>7848</v>
      </c>
    </row>
    <row r="964" spans="1:10" ht="15.75" customHeight="1" x14ac:dyDescent="0.25">
      <c r="A964" s="11" t="s">
        <v>1007</v>
      </c>
      <c r="B964" s="11">
        <v>33.880000000000003</v>
      </c>
      <c r="C964" s="11">
        <v>4.68</v>
      </c>
      <c r="D964" s="11" t="s">
        <v>7842</v>
      </c>
      <c r="E964" s="11" t="s">
        <v>7843</v>
      </c>
      <c r="F964" s="11" t="s">
        <v>7842</v>
      </c>
      <c r="G964" s="11">
        <v>1</v>
      </c>
      <c r="H964" s="11" t="s">
        <v>7842</v>
      </c>
      <c r="I964" s="11" t="s">
        <v>7844</v>
      </c>
      <c r="J964" s="11" t="s">
        <v>7850</v>
      </c>
    </row>
    <row r="965" spans="1:10" ht="15.75" customHeight="1" x14ac:dyDescent="0.25">
      <c r="A965" s="11" t="s">
        <v>1008</v>
      </c>
      <c r="B965" s="11">
        <v>26.63</v>
      </c>
      <c r="C965" s="11">
        <v>4.3600000000000003</v>
      </c>
      <c r="D965" s="11" t="s">
        <v>7843</v>
      </c>
      <c r="E965" s="11" t="s">
        <v>7842</v>
      </c>
      <c r="F965" s="11" t="s">
        <v>7842</v>
      </c>
      <c r="G965" s="11">
        <v>2</v>
      </c>
      <c r="H965" s="11" t="s">
        <v>7842</v>
      </c>
      <c r="I965" s="11" t="s">
        <v>7845</v>
      </c>
      <c r="J965" s="11" t="s">
        <v>7850</v>
      </c>
    </row>
    <row r="966" spans="1:10" ht="15.75" customHeight="1" x14ac:dyDescent="0.25">
      <c r="A966" s="11" t="s">
        <v>1009</v>
      </c>
      <c r="B966" s="11">
        <v>28.7</v>
      </c>
      <c r="C966" s="11">
        <v>7.74</v>
      </c>
      <c r="D966" s="11" t="s">
        <v>7842</v>
      </c>
      <c r="E966" s="11" t="s">
        <v>7842</v>
      </c>
      <c r="F966" s="11" t="s">
        <v>7842</v>
      </c>
      <c r="G966" s="11">
        <v>0</v>
      </c>
      <c r="H966" s="11" t="s">
        <v>7842</v>
      </c>
      <c r="I966" s="11" t="s">
        <v>7845</v>
      </c>
      <c r="J966" s="11" t="s">
        <v>7848</v>
      </c>
    </row>
    <row r="967" spans="1:10" ht="15.75" customHeight="1" x14ac:dyDescent="0.25">
      <c r="A967" s="11" t="s">
        <v>1010</v>
      </c>
      <c r="B967" s="11">
        <v>25.65</v>
      </c>
      <c r="C967" s="11">
        <v>4.05</v>
      </c>
      <c r="D967" s="11" t="s">
        <v>7843</v>
      </c>
      <c r="E967" s="11" t="s">
        <v>7842</v>
      </c>
      <c r="F967" s="11" t="s">
        <v>7842</v>
      </c>
      <c r="G967" s="11">
        <v>2</v>
      </c>
      <c r="H967" s="11" t="s">
        <v>7842</v>
      </c>
      <c r="I967" s="11" t="s">
        <v>7845</v>
      </c>
      <c r="J967" s="11" t="s">
        <v>7850</v>
      </c>
    </row>
    <row r="968" spans="1:10" ht="15.75" customHeight="1" x14ac:dyDescent="0.25">
      <c r="A968" s="11" t="s">
        <v>1011</v>
      </c>
      <c r="B968" s="11">
        <v>36.384999999999998</v>
      </c>
      <c r="C968" s="11">
        <v>11.49</v>
      </c>
      <c r="D968" s="11" t="s">
        <v>7842</v>
      </c>
      <c r="E968" s="11" t="s">
        <v>7842</v>
      </c>
      <c r="F968" s="11" t="s">
        <v>7842</v>
      </c>
      <c r="G968" s="11">
        <v>0</v>
      </c>
      <c r="H968" s="11" t="s">
        <v>7842</v>
      </c>
      <c r="I968" s="11" t="s">
        <v>7844</v>
      </c>
      <c r="J968" s="11" t="s">
        <v>7848</v>
      </c>
    </row>
    <row r="969" spans="1:10" ht="15.75" customHeight="1" x14ac:dyDescent="0.25">
      <c r="A969" s="11" t="s">
        <v>1012</v>
      </c>
      <c r="B969" s="11">
        <v>34.69</v>
      </c>
      <c r="C969" s="11">
        <v>5.65</v>
      </c>
      <c r="D969" s="11" t="s">
        <v>7842</v>
      </c>
      <c r="E969" s="11" t="s">
        <v>7842</v>
      </c>
      <c r="F969" s="11" t="s">
        <v>7842</v>
      </c>
      <c r="G969" s="11">
        <v>0</v>
      </c>
      <c r="H969" s="11" t="s">
        <v>7842</v>
      </c>
      <c r="I969" s="11" t="s">
        <v>7844</v>
      </c>
      <c r="J969" s="11" t="s">
        <v>7850</v>
      </c>
    </row>
    <row r="970" spans="1:10" ht="15.75" customHeight="1" x14ac:dyDescent="0.25">
      <c r="A970" s="11" t="s">
        <v>1013</v>
      </c>
      <c r="B970" s="11">
        <v>37.68</v>
      </c>
      <c r="C970" s="11">
        <v>4.29</v>
      </c>
      <c r="D970" s="11" t="s">
        <v>7843</v>
      </c>
      <c r="E970" s="11" t="s">
        <v>7842</v>
      </c>
      <c r="F970" s="11" t="s">
        <v>7842</v>
      </c>
      <c r="G970" s="11">
        <v>0</v>
      </c>
      <c r="H970" s="11" t="s">
        <v>7842</v>
      </c>
      <c r="I970" s="11" t="s">
        <v>7844</v>
      </c>
      <c r="J970" s="11" t="s">
        <v>7850</v>
      </c>
    </row>
    <row r="971" spans="1:10" ht="15.75" customHeight="1" x14ac:dyDescent="0.25">
      <c r="A971" s="11" t="s">
        <v>1014</v>
      </c>
      <c r="B971" s="11">
        <v>35.49</v>
      </c>
      <c r="C971" s="11">
        <v>4.74</v>
      </c>
      <c r="D971" s="11" t="s">
        <v>7843</v>
      </c>
      <c r="E971" s="11" t="s">
        <v>7842</v>
      </c>
      <c r="F971" s="11" t="s">
        <v>7843</v>
      </c>
      <c r="G971" s="11">
        <v>1</v>
      </c>
      <c r="H971" s="11" t="s">
        <v>7842</v>
      </c>
      <c r="I971" s="11" t="s">
        <v>7844</v>
      </c>
      <c r="J971" s="11" t="s">
        <v>7850</v>
      </c>
    </row>
    <row r="972" spans="1:10" ht="15.75" customHeight="1" x14ac:dyDescent="0.25">
      <c r="A972" s="11" t="s">
        <v>1015</v>
      </c>
      <c r="B972" s="11">
        <v>44.7</v>
      </c>
      <c r="C972" s="11">
        <v>7.6</v>
      </c>
      <c r="D972" s="11" t="s">
        <v>7843</v>
      </c>
      <c r="E972" s="11" t="s">
        <v>7842</v>
      </c>
      <c r="F972" s="11" t="s">
        <v>7842</v>
      </c>
      <c r="G972" s="11">
        <v>2</v>
      </c>
      <c r="H972" s="11" t="s">
        <v>7842</v>
      </c>
      <c r="I972" s="11" t="s">
        <v>7844</v>
      </c>
      <c r="J972" s="11" t="s">
        <v>7848</v>
      </c>
    </row>
    <row r="973" spans="1:10" ht="15.75" customHeight="1" x14ac:dyDescent="0.25">
      <c r="A973" s="11" t="s">
        <v>1016</v>
      </c>
      <c r="B973" s="11">
        <v>38.380000000000003</v>
      </c>
      <c r="C973" s="11">
        <v>8.5</v>
      </c>
      <c r="D973" s="11" t="s">
        <v>7843</v>
      </c>
      <c r="E973" s="11" t="s">
        <v>7842</v>
      </c>
      <c r="F973" s="11" t="s">
        <v>7842</v>
      </c>
      <c r="G973" s="11">
        <v>2</v>
      </c>
      <c r="H973" s="11" t="s">
        <v>7842</v>
      </c>
      <c r="I973" s="11" t="s">
        <v>7844</v>
      </c>
      <c r="J973" s="11" t="s">
        <v>7848</v>
      </c>
    </row>
    <row r="974" spans="1:10" ht="15.75" customHeight="1" x14ac:dyDescent="0.25">
      <c r="A974" s="11" t="s">
        <v>1017</v>
      </c>
      <c r="B974" s="11">
        <v>35.244999999999997</v>
      </c>
      <c r="C974" s="11">
        <v>11.22</v>
      </c>
      <c r="D974" s="11" t="s">
        <v>7843</v>
      </c>
      <c r="E974" s="11" t="s">
        <v>7842</v>
      </c>
      <c r="F974" s="11" t="s">
        <v>7842</v>
      </c>
      <c r="G974" s="11">
        <v>0</v>
      </c>
      <c r="H974" s="11" t="s">
        <v>7842</v>
      </c>
      <c r="I974" s="11" t="s">
        <v>7844</v>
      </c>
      <c r="J974" s="11" t="s">
        <v>7848</v>
      </c>
    </row>
    <row r="975" spans="1:10" ht="15.75" customHeight="1" x14ac:dyDescent="0.25">
      <c r="A975" s="11" t="s">
        <v>1018</v>
      </c>
      <c r="B975" s="11">
        <v>49.84</v>
      </c>
      <c r="C975" s="11">
        <v>5.0999999999999996</v>
      </c>
      <c r="D975" s="11" t="s">
        <v>7843</v>
      </c>
      <c r="E975" s="11" t="s">
        <v>7842</v>
      </c>
      <c r="F975" s="11" t="s">
        <v>7843</v>
      </c>
      <c r="G975" s="11">
        <v>1</v>
      </c>
      <c r="H975" s="11" t="s">
        <v>7842</v>
      </c>
      <c r="I975" s="11" t="s">
        <v>7844</v>
      </c>
      <c r="J975" s="11" t="s">
        <v>7850</v>
      </c>
    </row>
    <row r="976" spans="1:10" ht="15.75" customHeight="1" x14ac:dyDescent="0.25">
      <c r="A976" s="11" t="s">
        <v>1019</v>
      </c>
      <c r="B976" s="11">
        <v>49.06</v>
      </c>
      <c r="C976" s="11">
        <v>5.43</v>
      </c>
      <c r="D976" s="11" t="s">
        <v>7843</v>
      </c>
      <c r="E976" s="11" t="s">
        <v>7842</v>
      </c>
      <c r="F976" s="11" t="s">
        <v>7842</v>
      </c>
      <c r="G976" s="11">
        <v>1</v>
      </c>
      <c r="H976" s="11" t="s">
        <v>7842</v>
      </c>
      <c r="I976" s="11" t="s">
        <v>7844</v>
      </c>
      <c r="J976" s="11" t="s">
        <v>7850</v>
      </c>
    </row>
    <row r="977" spans="1:10" ht="15.75" customHeight="1" x14ac:dyDescent="0.25">
      <c r="A977" s="11" t="s">
        <v>1020</v>
      </c>
      <c r="B977" s="11">
        <v>30.88</v>
      </c>
      <c r="C977" s="11">
        <v>5.82</v>
      </c>
      <c r="D977" s="11" t="s">
        <v>7842</v>
      </c>
      <c r="E977" s="11" t="s">
        <v>7842</v>
      </c>
      <c r="F977" s="11" t="s">
        <v>7842</v>
      </c>
      <c r="G977" s="11">
        <v>2</v>
      </c>
      <c r="H977" s="11" t="s">
        <v>7842</v>
      </c>
      <c r="I977" s="11" t="s">
        <v>7844</v>
      </c>
      <c r="J977" s="11" t="s">
        <v>7849</v>
      </c>
    </row>
    <row r="978" spans="1:10" ht="15.75" customHeight="1" x14ac:dyDescent="0.25">
      <c r="A978" s="11" t="s">
        <v>1021</v>
      </c>
      <c r="B978" s="11">
        <v>33.35</v>
      </c>
      <c r="C978" s="11">
        <v>6.05</v>
      </c>
      <c r="D978" s="11" t="s">
        <v>7842</v>
      </c>
      <c r="E978" s="11" t="s">
        <v>7842</v>
      </c>
      <c r="F978" s="11" t="s">
        <v>7843</v>
      </c>
      <c r="G978" s="11">
        <v>1</v>
      </c>
      <c r="H978" s="11" t="s">
        <v>7842</v>
      </c>
      <c r="I978" s="11" t="s">
        <v>7844</v>
      </c>
      <c r="J978" s="11" t="s">
        <v>7849</v>
      </c>
    </row>
    <row r="979" spans="1:10" ht="15.75" customHeight="1" x14ac:dyDescent="0.25">
      <c r="A979" s="11" t="s">
        <v>1022</v>
      </c>
      <c r="B979" s="11">
        <v>38</v>
      </c>
      <c r="C979" s="11">
        <v>6.38</v>
      </c>
      <c r="D979" s="11" t="s">
        <v>7843</v>
      </c>
      <c r="E979" s="11" t="s">
        <v>7842</v>
      </c>
      <c r="F979" s="11" t="s">
        <v>7842</v>
      </c>
      <c r="G979" s="11">
        <v>1</v>
      </c>
      <c r="H979" s="11" t="s">
        <v>7842</v>
      </c>
      <c r="I979" s="11" t="s">
        <v>7844</v>
      </c>
      <c r="J979" s="11" t="s">
        <v>7849</v>
      </c>
    </row>
    <row r="980" spans="1:10" ht="15.75" customHeight="1" x14ac:dyDescent="0.25">
      <c r="A980" s="11" t="s">
        <v>1023</v>
      </c>
      <c r="B980" s="11">
        <v>36.08</v>
      </c>
      <c r="C980" s="11">
        <v>5.73</v>
      </c>
      <c r="D980" s="11" t="s">
        <v>7843</v>
      </c>
      <c r="E980" s="11" t="s">
        <v>7842</v>
      </c>
      <c r="F980" s="11" t="s">
        <v>7842</v>
      </c>
      <c r="G980" s="11">
        <v>1</v>
      </c>
      <c r="H980" s="11" t="s">
        <v>7842</v>
      </c>
      <c r="I980" s="11" t="s">
        <v>7844</v>
      </c>
      <c r="J980" s="11" t="s">
        <v>7849</v>
      </c>
    </row>
    <row r="981" spans="1:10" ht="15.75" customHeight="1" x14ac:dyDescent="0.25">
      <c r="A981" s="11" t="s">
        <v>1024</v>
      </c>
      <c r="B981" s="11">
        <v>35.700000000000003</v>
      </c>
      <c r="C981" s="11">
        <v>5.47</v>
      </c>
      <c r="D981" s="11" t="s">
        <v>7843</v>
      </c>
      <c r="E981" s="11" t="s">
        <v>7842</v>
      </c>
      <c r="F981" s="11" t="s">
        <v>7842</v>
      </c>
      <c r="G981" s="11">
        <v>1</v>
      </c>
      <c r="H981" s="11" t="s">
        <v>7842</v>
      </c>
      <c r="I981" s="11" t="s">
        <v>7844</v>
      </c>
      <c r="J981" s="11" t="s">
        <v>7850</v>
      </c>
    </row>
    <row r="982" spans="1:10" ht="15.75" customHeight="1" x14ac:dyDescent="0.25">
      <c r="A982" s="11" t="s">
        <v>1025</v>
      </c>
      <c r="B982" s="11">
        <v>34.01</v>
      </c>
      <c r="C982" s="11">
        <v>11.3</v>
      </c>
      <c r="D982" s="11" t="s">
        <v>7842</v>
      </c>
      <c r="E982" s="11" t="s">
        <v>7842</v>
      </c>
      <c r="F982" s="11" t="s">
        <v>7842</v>
      </c>
      <c r="G982" s="11">
        <v>0</v>
      </c>
      <c r="H982" s="11" t="s">
        <v>7842</v>
      </c>
      <c r="I982" s="11" t="s">
        <v>7844</v>
      </c>
      <c r="J982" s="11" t="s">
        <v>7848</v>
      </c>
    </row>
    <row r="983" spans="1:10" ht="15.75" customHeight="1" x14ac:dyDescent="0.25">
      <c r="A983" s="11" t="s">
        <v>1026</v>
      </c>
      <c r="B983" s="11">
        <v>31.54</v>
      </c>
      <c r="C983" s="11">
        <v>6.72</v>
      </c>
      <c r="D983" s="11" t="s">
        <v>7842</v>
      </c>
      <c r="E983" s="11" t="s">
        <v>7842</v>
      </c>
      <c r="F983" s="11" t="s">
        <v>7842</v>
      </c>
      <c r="G983" s="11">
        <v>0</v>
      </c>
      <c r="H983" s="11" t="s">
        <v>7842</v>
      </c>
      <c r="I983" s="11" t="s">
        <v>7844</v>
      </c>
      <c r="J983" s="11" t="s">
        <v>7848</v>
      </c>
    </row>
    <row r="984" spans="1:10" ht="15.75" customHeight="1" x14ac:dyDescent="0.25">
      <c r="A984" s="11" t="s">
        <v>1027</v>
      </c>
      <c r="B984" s="11">
        <v>23.3</v>
      </c>
      <c r="C984" s="11">
        <v>5.36</v>
      </c>
      <c r="D984" s="11" t="s">
        <v>7843</v>
      </c>
      <c r="E984" s="11" t="s">
        <v>7842</v>
      </c>
      <c r="F984" s="11" t="s">
        <v>7842</v>
      </c>
      <c r="G984" s="11">
        <v>1</v>
      </c>
      <c r="H984" s="11" t="s">
        <v>7842</v>
      </c>
      <c r="I984" s="11" t="s">
        <v>7846</v>
      </c>
      <c r="J984" s="11" t="s">
        <v>7850</v>
      </c>
    </row>
    <row r="985" spans="1:10" ht="15.75" customHeight="1" x14ac:dyDescent="0.25">
      <c r="A985" s="11" t="s">
        <v>1028</v>
      </c>
      <c r="B985" s="11">
        <v>27.75</v>
      </c>
      <c r="C985" s="11">
        <v>9.8800000000000008</v>
      </c>
      <c r="D985" s="11" t="s">
        <v>7842</v>
      </c>
      <c r="E985" s="11" t="s">
        <v>7842</v>
      </c>
      <c r="F985" s="11" t="s">
        <v>7842</v>
      </c>
      <c r="G985" s="11">
        <v>0</v>
      </c>
      <c r="H985" s="11" t="s">
        <v>7842</v>
      </c>
      <c r="I985" s="11" t="s">
        <v>7845</v>
      </c>
      <c r="J985" s="11" t="s">
        <v>7848</v>
      </c>
    </row>
    <row r="986" spans="1:10" ht="15.75" customHeight="1" x14ac:dyDescent="0.25">
      <c r="A986" s="11" t="s">
        <v>1029</v>
      </c>
      <c r="B986" s="11">
        <v>42.46</v>
      </c>
      <c r="C986" s="11">
        <v>4.1100000000000003</v>
      </c>
      <c r="D986" s="11" t="s">
        <v>7842</v>
      </c>
      <c r="E986" s="11" t="s">
        <v>7842</v>
      </c>
      <c r="F986" s="11" t="s">
        <v>7842</v>
      </c>
      <c r="G986" s="11">
        <v>0</v>
      </c>
      <c r="H986" s="11" t="s">
        <v>7842</v>
      </c>
      <c r="I986" s="11" t="s">
        <v>7844</v>
      </c>
      <c r="J986" s="11" t="s">
        <v>7850</v>
      </c>
    </row>
    <row r="987" spans="1:10" ht="15.75" customHeight="1" x14ac:dyDescent="0.25">
      <c r="A987" s="11" t="s">
        <v>1030</v>
      </c>
      <c r="B987" s="11">
        <v>54.47</v>
      </c>
      <c r="C987" s="11">
        <v>7.48</v>
      </c>
      <c r="D987" s="11" t="s">
        <v>7842</v>
      </c>
      <c r="E987" s="11" t="s">
        <v>7842</v>
      </c>
      <c r="F987" s="11" t="s">
        <v>7842</v>
      </c>
      <c r="G987" s="11">
        <v>0</v>
      </c>
      <c r="H987" s="11" t="s">
        <v>7842</v>
      </c>
      <c r="I987" s="11" t="s">
        <v>7844</v>
      </c>
      <c r="J987" s="11" t="s">
        <v>7848</v>
      </c>
    </row>
    <row r="988" spans="1:10" ht="15.75" customHeight="1" x14ac:dyDescent="0.25">
      <c r="A988" s="11" t="s">
        <v>1031</v>
      </c>
      <c r="B988" s="11">
        <v>24.93</v>
      </c>
      <c r="C988" s="11">
        <v>9.18</v>
      </c>
      <c r="D988" s="11" t="s">
        <v>7843</v>
      </c>
      <c r="E988" s="11" t="s">
        <v>7842</v>
      </c>
      <c r="F988" s="11" t="s">
        <v>7843</v>
      </c>
      <c r="G988" s="11">
        <v>1</v>
      </c>
      <c r="H988" s="11" t="s">
        <v>7842</v>
      </c>
      <c r="I988" s="11" t="s">
        <v>7846</v>
      </c>
      <c r="J988" s="11" t="s">
        <v>7848</v>
      </c>
    </row>
    <row r="989" spans="1:10" ht="15.75" customHeight="1" x14ac:dyDescent="0.25">
      <c r="A989" s="11" t="s">
        <v>1032</v>
      </c>
      <c r="B989" s="11">
        <v>48.12</v>
      </c>
      <c r="C989" s="11">
        <v>4.51</v>
      </c>
      <c r="D989" s="11" t="s">
        <v>7843</v>
      </c>
      <c r="E989" s="11" t="s">
        <v>7842</v>
      </c>
      <c r="F989" s="11" t="s">
        <v>7842</v>
      </c>
      <c r="G989" s="11">
        <v>1</v>
      </c>
      <c r="H989" s="11" t="s">
        <v>7842</v>
      </c>
      <c r="I989" s="11" t="s">
        <v>7844</v>
      </c>
      <c r="J989" s="11" t="s">
        <v>7850</v>
      </c>
    </row>
    <row r="990" spans="1:10" ht="15.75" customHeight="1" x14ac:dyDescent="0.25">
      <c r="A990" s="11" t="s">
        <v>1033</v>
      </c>
      <c r="B990" s="11">
        <v>24.91</v>
      </c>
      <c r="C990" s="11">
        <v>7.33</v>
      </c>
      <c r="D990" s="11" t="s">
        <v>7843</v>
      </c>
      <c r="E990" s="11" t="s">
        <v>7842</v>
      </c>
      <c r="F990" s="11" t="s">
        <v>7843</v>
      </c>
      <c r="G990" s="11">
        <v>1</v>
      </c>
      <c r="H990" s="11" t="s">
        <v>7842</v>
      </c>
      <c r="I990" s="11" t="s">
        <v>7846</v>
      </c>
      <c r="J990" s="11" t="s">
        <v>7848</v>
      </c>
    </row>
    <row r="991" spans="1:10" ht="15.75" customHeight="1" x14ac:dyDescent="0.25">
      <c r="A991" s="11" t="s">
        <v>1034</v>
      </c>
      <c r="B991" s="11">
        <v>27.645</v>
      </c>
      <c r="C991" s="11">
        <v>10.56</v>
      </c>
      <c r="D991" s="11" t="s">
        <v>7842</v>
      </c>
      <c r="E991" s="11" t="s">
        <v>7842</v>
      </c>
      <c r="F991" s="11" t="s">
        <v>7842</v>
      </c>
      <c r="G991" s="11">
        <v>0</v>
      </c>
      <c r="H991" s="11" t="s">
        <v>7842</v>
      </c>
      <c r="I991" s="11" t="s">
        <v>7845</v>
      </c>
      <c r="J991" s="11" t="s">
        <v>7848</v>
      </c>
    </row>
    <row r="992" spans="1:10" ht="15.75" customHeight="1" x14ac:dyDescent="0.25">
      <c r="A992" s="11" t="s">
        <v>1035</v>
      </c>
      <c r="B992" s="11">
        <v>33.700000000000003</v>
      </c>
      <c r="C992" s="11">
        <v>4.01</v>
      </c>
      <c r="D992" s="11" t="s">
        <v>7842</v>
      </c>
      <c r="E992" s="11" t="s">
        <v>7842</v>
      </c>
      <c r="F992" s="11" t="s">
        <v>7842</v>
      </c>
      <c r="G992" s="11">
        <v>2</v>
      </c>
      <c r="H992" s="11" t="s">
        <v>7842</v>
      </c>
      <c r="I992" s="11" t="s">
        <v>7844</v>
      </c>
      <c r="J992" s="11" t="s">
        <v>7850</v>
      </c>
    </row>
    <row r="993" spans="1:10" ht="15.75" customHeight="1" x14ac:dyDescent="0.25">
      <c r="A993" s="11" t="s">
        <v>1036</v>
      </c>
      <c r="B993" s="11">
        <v>38.93</v>
      </c>
      <c r="C993" s="11">
        <v>5.64</v>
      </c>
      <c r="D993" s="11" t="s">
        <v>7843</v>
      </c>
      <c r="E993" s="11" t="s">
        <v>7842</v>
      </c>
      <c r="F993" s="11" t="s">
        <v>7842</v>
      </c>
      <c r="G993" s="11">
        <v>1</v>
      </c>
      <c r="H993" s="11" t="s">
        <v>7842</v>
      </c>
      <c r="I993" s="11" t="s">
        <v>7844</v>
      </c>
      <c r="J993" s="11" t="s">
        <v>7850</v>
      </c>
    </row>
    <row r="994" spans="1:10" ht="15.75" customHeight="1" x14ac:dyDescent="0.25">
      <c r="A994" s="11" t="s">
        <v>1037</v>
      </c>
      <c r="B994" s="11">
        <v>32.774999999999999</v>
      </c>
      <c r="C994" s="11">
        <v>8.02</v>
      </c>
      <c r="D994" s="11" t="s">
        <v>7843</v>
      </c>
      <c r="E994" s="11" t="s">
        <v>7842</v>
      </c>
      <c r="F994" s="11" t="s">
        <v>7842</v>
      </c>
      <c r="G994" s="11">
        <v>2</v>
      </c>
      <c r="H994" s="11" t="s">
        <v>7842</v>
      </c>
      <c r="I994" s="11" t="s">
        <v>7844</v>
      </c>
      <c r="J994" s="11" t="s">
        <v>7848</v>
      </c>
    </row>
    <row r="995" spans="1:10" ht="15.75" customHeight="1" x14ac:dyDescent="0.25">
      <c r="A995" s="11" t="s">
        <v>1038</v>
      </c>
      <c r="B995" s="11">
        <v>29.83</v>
      </c>
      <c r="C995" s="11">
        <v>7.2</v>
      </c>
      <c r="D995" s="11" t="s">
        <v>7843</v>
      </c>
      <c r="E995" s="11" t="s">
        <v>7842</v>
      </c>
      <c r="F995" s="11" t="s">
        <v>7842</v>
      </c>
      <c r="G995" s="11">
        <v>0</v>
      </c>
      <c r="H995" s="11" t="s">
        <v>7842</v>
      </c>
      <c r="I995" s="11" t="s">
        <v>7845</v>
      </c>
      <c r="J995" s="11" t="s">
        <v>7848</v>
      </c>
    </row>
    <row r="996" spans="1:10" ht="15.75" customHeight="1" x14ac:dyDescent="0.25">
      <c r="A996" s="11" t="s">
        <v>1039</v>
      </c>
      <c r="B996" s="11">
        <v>28.31</v>
      </c>
      <c r="C996" s="11">
        <v>4.55</v>
      </c>
      <c r="D996" s="11" t="s">
        <v>7842</v>
      </c>
      <c r="E996" s="11" t="s">
        <v>7843</v>
      </c>
      <c r="F996" s="11" t="s">
        <v>7842</v>
      </c>
      <c r="G996" s="11">
        <v>1</v>
      </c>
      <c r="H996" s="11" t="s">
        <v>7842</v>
      </c>
      <c r="I996" s="11" t="s">
        <v>7845</v>
      </c>
      <c r="J996" s="11" t="s">
        <v>7850</v>
      </c>
    </row>
    <row r="997" spans="1:10" ht="15.75" customHeight="1" x14ac:dyDescent="0.25">
      <c r="A997" s="11" t="s">
        <v>1040</v>
      </c>
      <c r="B997" s="11">
        <v>29.79</v>
      </c>
      <c r="C997" s="11">
        <v>9.0299999999999994</v>
      </c>
      <c r="D997" s="11" t="s">
        <v>7842</v>
      </c>
      <c r="E997" s="11" t="s">
        <v>7842</v>
      </c>
      <c r="F997" s="11" t="s">
        <v>7842</v>
      </c>
      <c r="G997" s="11">
        <v>0</v>
      </c>
      <c r="H997" s="11" t="s">
        <v>7842</v>
      </c>
      <c r="I997" s="11" t="s">
        <v>7845</v>
      </c>
      <c r="J997" s="11" t="s">
        <v>7848</v>
      </c>
    </row>
    <row r="998" spans="1:10" ht="15.75" customHeight="1" x14ac:dyDescent="0.25">
      <c r="A998" s="11" t="s">
        <v>1041</v>
      </c>
      <c r="B998" s="11">
        <v>36.6</v>
      </c>
      <c r="C998" s="11">
        <v>5.2</v>
      </c>
      <c r="D998" s="11" t="s">
        <v>7843</v>
      </c>
      <c r="E998" s="11" t="s">
        <v>7842</v>
      </c>
      <c r="F998" s="11" t="s">
        <v>7843</v>
      </c>
      <c r="G998" s="11">
        <v>1</v>
      </c>
      <c r="H998" s="11" t="s">
        <v>7842</v>
      </c>
      <c r="I998" s="11" t="s">
        <v>7844</v>
      </c>
      <c r="J998" s="11" t="s">
        <v>7850</v>
      </c>
    </row>
    <row r="999" spans="1:10" ht="15.75" customHeight="1" x14ac:dyDescent="0.25">
      <c r="A999" s="11" t="s">
        <v>1042</v>
      </c>
      <c r="B999" s="11">
        <v>35.93</v>
      </c>
      <c r="C999" s="11">
        <v>8.3000000000000007</v>
      </c>
      <c r="D999" s="11" t="s">
        <v>7843</v>
      </c>
      <c r="E999" s="11" t="s">
        <v>7842</v>
      </c>
      <c r="F999" s="11" t="s">
        <v>7842</v>
      </c>
      <c r="G999" s="11">
        <v>0</v>
      </c>
      <c r="H999" s="11" t="s">
        <v>7842</v>
      </c>
      <c r="I999" s="11" t="s">
        <v>7844</v>
      </c>
      <c r="J999" s="11" t="s">
        <v>7848</v>
      </c>
    </row>
    <row r="1000" spans="1:10" ht="15.75" customHeight="1" x14ac:dyDescent="0.25">
      <c r="A1000" s="11" t="s">
        <v>1043</v>
      </c>
      <c r="B1000" s="11">
        <v>28.6</v>
      </c>
      <c r="C1000" s="11">
        <v>5.56</v>
      </c>
      <c r="D1000" s="11" t="s">
        <v>7843</v>
      </c>
      <c r="E1000" s="11" t="s">
        <v>7842</v>
      </c>
      <c r="F1000" s="11" t="s">
        <v>7843</v>
      </c>
      <c r="G1000" s="11">
        <v>1</v>
      </c>
      <c r="H1000" s="11" t="s">
        <v>7842</v>
      </c>
      <c r="I1000" s="11" t="s">
        <v>7845</v>
      </c>
      <c r="J1000" s="11" t="s">
        <v>7850</v>
      </c>
    </row>
    <row r="1001" spans="1:10" ht="15" customHeight="1" x14ac:dyDescent="0.25">
      <c r="A1001" s="11" t="s">
        <v>1044</v>
      </c>
      <c r="B1001" s="11">
        <v>39.17</v>
      </c>
      <c r="C1001" s="11">
        <v>4.1500000000000004</v>
      </c>
      <c r="D1001" s="11" t="s">
        <v>7842</v>
      </c>
      <c r="E1001" s="11" t="s">
        <v>7842</v>
      </c>
      <c r="F1001" s="11" t="s">
        <v>7842</v>
      </c>
      <c r="G1001" s="11">
        <v>0</v>
      </c>
      <c r="H1001" s="11" t="s">
        <v>7842</v>
      </c>
      <c r="I1001" s="11" t="s">
        <v>7844</v>
      </c>
      <c r="J1001" s="11" t="s">
        <v>7850</v>
      </c>
    </row>
    <row r="1002" spans="1:10" ht="15" customHeight="1" x14ac:dyDescent="0.25">
      <c r="A1002" s="11" t="s">
        <v>1045</v>
      </c>
      <c r="B1002" s="11">
        <v>26.41</v>
      </c>
      <c r="C1002" s="11">
        <v>5.99</v>
      </c>
      <c r="D1002" s="11" t="s">
        <v>7843</v>
      </c>
      <c r="E1002" s="11" t="s">
        <v>7842</v>
      </c>
      <c r="F1002" s="11" t="s">
        <v>7843</v>
      </c>
      <c r="G1002" s="11">
        <v>1</v>
      </c>
      <c r="H1002" s="11" t="s">
        <v>7842</v>
      </c>
      <c r="I1002" s="11" t="s">
        <v>7845</v>
      </c>
      <c r="J1002" s="11" t="s">
        <v>7849</v>
      </c>
    </row>
    <row r="1003" spans="1:10" ht="15" customHeight="1" x14ac:dyDescent="0.25">
      <c r="A1003" s="11" t="s">
        <v>1046</v>
      </c>
      <c r="B1003" s="11">
        <v>30.63</v>
      </c>
      <c r="C1003" s="11">
        <v>5.8</v>
      </c>
      <c r="D1003" s="11" t="s">
        <v>7843</v>
      </c>
      <c r="E1003" s="11" t="s">
        <v>7842</v>
      </c>
      <c r="F1003" s="11" t="s">
        <v>7842</v>
      </c>
      <c r="G1003" s="11">
        <v>0</v>
      </c>
      <c r="H1003" s="11" t="s">
        <v>7842</v>
      </c>
      <c r="I1003" s="11" t="s">
        <v>7844</v>
      </c>
      <c r="J1003" s="11" t="s">
        <v>7849</v>
      </c>
    </row>
    <row r="1004" spans="1:10" ht="15" customHeight="1" x14ac:dyDescent="0.25">
      <c r="A1004" s="11" t="s">
        <v>1047</v>
      </c>
      <c r="B1004" s="11">
        <v>31.73</v>
      </c>
      <c r="C1004" s="11">
        <v>7.32</v>
      </c>
      <c r="D1004" s="11" t="s">
        <v>7843</v>
      </c>
      <c r="E1004" s="11" t="s">
        <v>7842</v>
      </c>
      <c r="F1004" s="11" t="s">
        <v>7842</v>
      </c>
      <c r="G1004" s="11">
        <v>2</v>
      </c>
      <c r="H1004" s="11" t="s">
        <v>7842</v>
      </c>
      <c r="I1004" s="11" t="s">
        <v>7844</v>
      </c>
      <c r="J1004" s="11" t="s">
        <v>7848</v>
      </c>
    </row>
    <row r="1005" spans="1:10" ht="15" customHeight="1" x14ac:dyDescent="0.25">
      <c r="A1005" s="11" t="s">
        <v>1048</v>
      </c>
      <c r="B1005" s="11">
        <v>30.7</v>
      </c>
      <c r="C1005" s="11">
        <v>5.16</v>
      </c>
      <c r="D1005" s="11" t="s">
        <v>7842</v>
      </c>
      <c r="E1005" s="11" t="s">
        <v>7842</v>
      </c>
      <c r="F1005" s="11" t="s">
        <v>7842</v>
      </c>
      <c r="G1005" s="11">
        <v>2</v>
      </c>
      <c r="H1005" s="11" t="s">
        <v>7842</v>
      </c>
      <c r="I1005" s="11" t="s">
        <v>7844</v>
      </c>
      <c r="J1005" s="11" t="s">
        <v>7850</v>
      </c>
    </row>
    <row r="1006" spans="1:10" ht="15" customHeight="1" x14ac:dyDescent="0.25">
      <c r="A1006" s="11" t="s">
        <v>1049</v>
      </c>
      <c r="B1006" s="11">
        <v>25.934999999999999</v>
      </c>
      <c r="C1006" s="11">
        <v>5.96</v>
      </c>
      <c r="D1006" s="11" t="s">
        <v>7843</v>
      </c>
      <c r="E1006" s="11" t="s">
        <v>7842</v>
      </c>
      <c r="F1006" s="11" t="s">
        <v>7842</v>
      </c>
      <c r="G1006" s="11">
        <v>2</v>
      </c>
      <c r="H1006" s="11" t="s">
        <v>7842</v>
      </c>
      <c r="I1006" s="11" t="s">
        <v>7845</v>
      </c>
      <c r="J1006" s="11" t="s">
        <v>7849</v>
      </c>
    </row>
    <row r="1007" spans="1:10" ht="15" customHeight="1" x14ac:dyDescent="0.25">
      <c r="A1007" s="11" t="s">
        <v>1050</v>
      </c>
      <c r="B1007" s="11">
        <v>35.9</v>
      </c>
      <c r="C1007" s="11">
        <v>4.8499999999999996</v>
      </c>
      <c r="D1007" s="11" t="s">
        <v>7843</v>
      </c>
      <c r="E1007" s="11" t="s">
        <v>7842</v>
      </c>
      <c r="F1007" s="11" t="s">
        <v>7843</v>
      </c>
      <c r="G1007" s="11">
        <v>1</v>
      </c>
      <c r="H1007" s="11" t="s">
        <v>7842</v>
      </c>
      <c r="I1007" s="11" t="s">
        <v>7844</v>
      </c>
      <c r="J1007" s="11" t="s">
        <v>7850</v>
      </c>
    </row>
    <row r="1008" spans="1:10" ht="15" customHeight="1" x14ac:dyDescent="0.25">
      <c r="A1008" s="11" t="s">
        <v>1051</v>
      </c>
      <c r="B1008" s="11">
        <v>26.7</v>
      </c>
      <c r="C1008" s="11">
        <v>5.09</v>
      </c>
      <c r="D1008" s="11" t="s">
        <v>7843</v>
      </c>
      <c r="E1008" s="11" t="s">
        <v>7842</v>
      </c>
      <c r="F1008" s="11" t="s">
        <v>7843</v>
      </c>
      <c r="G1008" s="11">
        <v>1</v>
      </c>
      <c r="H1008" s="11" t="s">
        <v>7842</v>
      </c>
      <c r="I1008" s="11" t="s">
        <v>7845</v>
      </c>
      <c r="J1008" s="11" t="s">
        <v>7850</v>
      </c>
    </row>
    <row r="1009" spans="1:10" ht="15" customHeight="1" x14ac:dyDescent="0.25">
      <c r="A1009" s="11" t="s">
        <v>1052</v>
      </c>
      <c r="B1009" s="11">
        <v>33.71</v>
      </c>
      <c r="C1009" s="11">
        <v>4.9400000000000004</v>
      </c>
      <c r="D1009" s="11" t="s">
        <v>7842</v>
      </c>
      <c r="E1009" s="11" t="s">
        <v>7842</v>
      </c>
      <c r="F1009" s="11" t="s">
        <v>7842</v>
      </c>
      <c r="G1009" s="11">
        <v>0</v>
      </c>
      <c r="H1009" s="11" t="s">
        <v>7842</v>
      </c>
      <c r="I1009" s="11" t="s">
        <v>7844</v>
      </c>
      <c r="J1009" s="11" t="s">
        <v>7850</v>
      </c>
    </row>
    <row r="1010" spans="1:10" ht="15" customHeight="1" x14ac:dyDescent="0.25">
      <c r="A1010" s="11" t="s">
        <v>1053</v>
      </c>
      <c r="B1010" s="11">
        <v>41.91</v>
      </c>
      <c r="C1010" s="11">
        <v>4.92</v>
      </c>
      <c r="D1010" s="11" t="s">
        <v>7843</v>
      </c>
      <c r="E1010" s="11" t="s">
        <v>7842</v>
      </c>
      <c r="F1010" s="11" t="s">
        <v>7842</v>
      </c>
      <c r="G1010" s="11">
        <v>2</v>
      </c>
      <c r="H1010" s="11" t="s">
        <v>7842</v>
      </c>
      <c r="I1010" s="11" t="s">
        <v>7844</v>
      </c>
      <c r="J1010" s="11" t="s">
        <v>7850</v>
      </c>
    </row>
    <row r="1011" spans="1:10" ht="15" customHeight="1" x14ac:dyDescent="0.25">
      <c r="A1011" s="11" t="s">
        <v>1054</v>
      </c>
      <c r="B1011" s="11">
        <v>39.82</v>
      </c>
      <c r="C1011" s="11">
        <v>6.05</v>
      </c>
      <c r="D1011" s="11" t="s">
        <v>7843</v>
      </c>
      <c r="E1011" s="11" t="s">
        <v>7842</v>
      </c>
      <c r="F1011" s="11" t="s">
        <v>7842</v>
      </c>
      <c r="G1011" s="11">
        <v>2</v>
      </c>
      <c r="H1011" s="11" t="s">
        <v>7842</v>
      </c>
      <c r="I1011" s="11" t="s">
        <v>7844</v>
      </c>
      <c r="J1011" s="11" t="s">
        <v>7849</v>
      </c>
    </row>
    <row r="1012" spans="1:10" ht="15" customHeight="1" x14ac:dyDescent="0.25">
      <c r="A1012" s="11" t="s">
        <v>1055</v>
      </c>
      <c r="B1012" s="11">
        <v>28.12</v>
      </c>
      <c r="C1012" s="11">
        <v>4.67</v>
      </c>
      <c r="D1012" s="11" t="s">
        <v>7842</v>
      </c>
      <c r="E1012" s="11" t="s">
        <v>7842</v>
      </c>
      <c r="F1012" s="11" t="s">
        <v>7842</v>
      </c>
      <c r="G1012" s="11">
        <v>2</v>
      </c>
      <c r="H1012" s="11" t="s">
        <v>7842</v>
      </c>
      <c r="I1012" s="11" t="s">
        <v>7845</v>
      </c>
      <c r="J1012" s="11" t="s">
        <v>7850</v>
      </c>
    </row>
    <row r="1013" spans="1:10" ht="15" customHeight="1" x14ac:dyDescent="0.25">
      <c r="A1013" s="11" t="s">
        <v>1056</v>
      </c>
      <c r="B1013" s="11">
        <v>26.98</v>
      </c>
      <c r="C1013" s="11">
        <v>9.81</v>
      </c>
      <c r="D1013" s="11" t="s">
        <v>7843</v>
      </c>
      <c r="E1013" s="11" t="s">
        <v>7842</v>
      </c>
      <c r="F1013" s="11" t="s">
        <v>7842</v>
      </c>
      <c r="G1013" s="11">
        <v>0</v>
      </c>
      <c r="H1013" s="11" t="s">
        <v>7842</v>
      </c>
      <c r="I1013" s="11" t="s">
        <v>7845</v>
      </c>
      <c r="J1013" s="11" t="s">
        <v>7848</v>
      </c>
    </row>
    <row r="1014" spans="1:10" ht="15" customHeight="1" x14ac:dyDescent="0.25">
      <c r="A1014" s="11" t="s">
        <v>1057</v>
      </c>
      <c r="B1014" s="11">
        <v>27.2</v>
      </c>
      <c r="C1014" s="11">
        <v>6.06</v>
      </c>
      <c r="D1014" s="11" t="s">
        <v>7843</v>
      </c>
      <c r="E1014" s="11" t="s">
        <v>7842</v>
      </c>
      <c r="F1014" s="11" t="s">
        <v>7842</v>
      </c>
      <c r="G1014" s="11">
        <v>2</v>
      </c>
      <c r="H1014" s="11" t="s">
        <v>7842</v>
      </c>
      <c r="I1014" s="11" t="s">
        <v>7845</v>
      </c>
      <c r="J1014" s="11" t="s">
        <v>7849</v>
      </c>
    </row>
    <row r="1015" spans="1:10" ht="15" customHeight="1" x14ac:dyDescent="0.25">
      <c r="A1015" s="11" t="s">
        <v>1058</v>
      </c>
      <c r="B1015" s="11">
        <v>25.3</v>
      </c>
      <c r="C1015" s="11">
        <v>5.19</v>
      </c>
      <c r="D1015" s="11" t="s">
        <v>7843</v>
      </c>
      <c r="E1015" s="11" t="s">
        <v>7842</v>
      </c>
      <c r="F1015" s="11" t="s">
        <v>7842</v>
      </c>
      <c r="G1015" s="11">
        <v>2</v>
      </c>
      <c r="H1015" s="11" t="s">
        <v>7842</v>
      </c>
      <c r="I1015" s="11" t="s">
        <v>7845</v>
      </c>
      <c r="J1015" s="11" t="s">
        <v>7850</v>
      </c>
    </row>
    <row r="1016" spans="1:10" ht="15" customHeight="1" x14ac:dyDescent="0.25">
      <c r="A1016" s="11" t="s">
        <v>1059</v>
      </c>
      <c r="B1016" s="11">
        <v>30.25</v>
      </c>
      <c r="C1016" s="11">
        <v>10.16</v>
      </c>
      <c r="D1016" s="11" t="s">
        <v>7842</v>
      </c>
      <c r="E1016" s="11" t="s">
        <v>7842</v>
      </c>
      <c r="F1016" s="11" t="s">
        <v>7842</v>
      </c>
      <c r="G1016" s="11">
        <v>0</v>
      </c>
      <c r="H1016" s="11" t="s">
        <v>7842</v>
      </c>
      <c r="I1016" s="11" t="s">
        <v>7844</v>
      </c>
      <c r="J1016" s="11" t="s">
        <v>7848</v>
      </c>
    </row>
    <row r="1017" spans="1:10" ht="15" customHeight="1" x14ac:dyDescent="0.25">
      <c r="A1017" s="11" t="s">
        <v>1060</v>
      </c>
      <c r="B1017" s="11">
        <v>54</v>
      </c>
      <c r="C1017" s="11">
        <v>4.68</v>
      </c>
      <c r="D1017" s="11" t="s">
        <v>7843</v>
      </c>
      <c r="E1017" s="11" t="s">
        <v>7843</v>
      </c>
      <c r="F1017" s="11" t="s">
        <v>7842</v>
      </c>
      <c r="G1017" s="11">
        <v>2</v>
      </c>
      <c r="H1017" s="11" t="s">
        <v>7842</v>
      </c>
      <c r="I1017" s="11" t="s">
        <v>7844</v>
      </c>
      <c r="J1017" s="11" t="s">
        <v>7850</v>
      </c>
    </row>
    <row r="1018" spans="1:10" ht="15" customHeight="1" x14ac:dyDescent="0.25">
      <c r="A1018" s="11" t="s">
        <v>1061</v>
      </c>
      <c r="B1018" s="11">
        <v>51.86</v>
      </c>
      <c r="C1018" s="11">
        <v>5.32</v>
      </c>
      <c r="D1018" s="11" t="s">
        <v>7843</v>
      </c>
      <c r="E1018" s="11" t="s">
        <v>7842</v>
      </c>
      <c r="F1018" s="11" t="s">
        <v>7842</v>
      </c>
      <c r="G1018" s="11">
        <v>0</v>
      </c>
      <c r="H1018" s="11" t="s">
        <v>7842</v>
      </c>
      <c r="I1018" s="11" t="s">
        <v>7844</v>
      </c>
      <c r="J1018" s="11" t="s">
        <v>7850</v>
      </c>
    </row>
    <row r="1019" spans="1:10" ht="15" customHeight="1" x14ac:dyDescent="0.25">
      <c r="A1019" s="11" t="s">
        <v>1062</v>
      </c>
      <c r="B1019" s="11">
        <v>31.39</v>
      </c>
      <c r="C1019" s="11">
        <v>6.99</v>
      </c>
      <c r="D1019" s="11" t="s">
        <v>7842</v>
      </c>
      <c r="E1019" s="11" t="s">
        <v>7842</v>
      </c>
      <c r="F1019" s="11" t="s">
        <v>7842</v>
      </c>
      <c r="G1019" s="11">
        <v>0</v>
      </c>
      <c r="H1019" s="11" t="s">
        <v>7842</v>
      </c>
      <c r="I1019" s="11" t="s">
        <v>7844</v>
      </c>
      <c r="J1019" s="11" t="s">
        <v>7848</v>
      </c>
    </row>
    <row r="1020" spans="1:10" ht="15" customHeight="1" x14ac:dyDescent="0.25">
      <c r="A1020" s="11" t="s">
        <v>1063</v>
      </c>
      <c r="B1020" s="11">
        <v>39.97</v>
      </c>
      <c r="C1020" s="11">
        <v>5.55</v>
      </c>
      <c r="D1020" s="11" t="s">
        <v>7842</v>
      </c>
      <c r="E1020" s="11" t="s">
        <v>7842</v>
      </c>
      <c r="F1020" s="11" t="s">
        <v>7842</v>
      </c>
      <c r="G1020" s="11">
        <v>0</v>
      </c>
      <c r="H1020" s="11" t="s">
        <v>7842</v>
      </c>
      <c r="I1020" s="11" t="s">
        <v>7844</v>
      </c>
      <c r="J1020" s="11" t="s">
        <v>7850</v>
      </c>
    </row>
    <row r="1021" spans="1:10" ht="15" customHeight="1" x14ac:dyDescent="0.25">
      <c r="A1021" s="11" t="s">
        <v>1064</v>
      </c>
      <c r="B1021" s="11">
        <v>41.23</v>
      </c>
      <c r="C1021" s="11">
        <v>6.94</v>
      </c>
      <c r="D1021" s="11" t="s">
        <v>7842</v>
      </c>
      <c r="E1021" s="11" t="s">
        <v>7842</v>
      </c>
      <c r="F1021" s="11" t="s">
        <v>7842</v>
      </c>
      <c r="G1021" s="11">
        <v>0</v>
      </c>
      <c r="H1021" s="11" t="s">
        <v>7842</v>
      </c>
      <c r="I1021" s="11" t="s">
        <v>7844</v>
      </c>
      <c r="J1021" s="11" t="s">
        <v>7848</v>
      </c>
    </row>
    <row r="1022" spans="1:10" ht="15" customHeight="1" x14ac:dyDescent="0.25">
      <c r="A1022" s="11" t="s">
        <v>1065</v>
      </c>
      <c r="B1022" s="11">
        <v>49.45</v>
      </c>
      <c r="C1022" s="11">
        <v>4.2</v>
      </c>
      <c r="D1022" s="11" t="s">
        <v>7843</v>
      </c>
      <c r="E1022" s="11" t="s">
        <v>7842</v>
      </c>
      <c r="F1022" s="11" t="s">
        <v>7842</v>
      </c>
      <c r="G1022" s="11">
        <v>0</v>
      </c>
      <c r="H1022" s="11" t="s">
        <v>7842</v>
      </c>
      <c r="I1022" s="11" t="s">
        <v>7844</v>
      </c>
      <c r="J1022" s="11" t="s">
        <v>7850</v>
      </c>
    </row>
    <row r="1023" spans="1:10" ht="15" customHeight="1" x14ac:dyDescent="0.25">
      <c r="A1023" s="11" t="s">
        <v>1066</v>
      </c>
      <c r="B1023" s="11">
        <v>41.04</v>
      </c>
      <c r="C1023" s="11">
        <v>5.59</v>
      </c>
      <c r="D1023" s="11" t="s">
        <v>7842</v>
      </c>
      <c r="E1023" s="11" t="s">
        <v>7842</v>
      </c>
      <c r="F1023" s="11" t="s">
        <v>7842</v>
      </c>
      <c r="G1023" s="11">
        <v>0</v>
      </c>
      <c r="H1023" s="11" t="s">
        <v>7842</v>
      </c>
      <c r="I1023" s="11" t="s">
        <v>7844</v>
      </c>
      <c r="J1023" s="11" t="s">
        <v>7850</v>
      </c>
    </row>
    <row r="1024" spans="1:10" ht="15" customHeight="1" x14ac:dyDescent="0.25">
      <c r="A1024" s="11" t="s">
        <v>1067</v>
      </c>
      <c r="B1024" s="11">
        <v>27.93</v>
      </c>
      <c r="C1024" s="11">
        <v>9.9600000000000009</v>
      </c>
      <c r="D1024" s="11" t="s">
        <v>7842</v>
      </c>
      <c r="E1024" s="11" t="s">
        <v>7842</v>
      </c>
      <c r="F1024" s="11" t="s">
        <v>7842</v>
      </c>
      <c r="G1024" s="11">
        <v>0</v>
      </c>
      <c r="H1024" s="11" t="s">
        <v>7842</v>
      </c>
      <c r="I1024" s="11" t="s">
        <v>7845</v>
      </c>
      <c r="J1024" s="11" t="s">
        <v>7848</v>
      </c>
    </row>
    <row r="1025" spans="1:10" ht="15" customHeight="1" x14ac:dyDescent="0.25">
      <c r="A1025" s="11" t="s">
        <v>1068</v>
      </c>
      <c r="B1025" s="11">
        <v>21.01</v>
      </c>
      <c r="C1025" s="11">
        <v>7.37</v>
      </c>
      <c r="D1025" s="11" t="s">
        <v>7842</v>
      </c>
      <c r="E1025" s="11" t="s">
        <v>7842</v>
      </c>
      <c r="F1025" s="11" t="s">
        <v>7842</v>
      </c>
      <c r="G1025" s="11">
        <v>0</v>
      </c>
      <c r="H1025" s="11" t="s">
        <v>7842</v>
      </c>
      <c r="I1025" s="11" t="s">
        <v>7846</v>
      </c>
      <c r="J1025" s="11" t="s">
        <v>7848</v>
      </c>
    </row>
    <row r="1026" spans="1:10" ht="15" customHeight="1" x14ac:dyDescent="0.25">
      <c r="A1026" s="11" t="s">
        <v>1069</v>
      </c>
      <c r="B1026" s="11">
        <v>52.37</v>
      </c>
      <c r="C1026" s="11">
        <v>5.0599999999999996</v>
      </c>
      <c r="D1026" s="11" t="s">
        <v>7843</v>
      </c>
      <c r="E1026" s="11" t="s">
        <v>7843</v>
      </c>
      <c r="F1026" s="11" t="s">
        <v>7842</v>
      </c>
      <c r="G1026" s="11">
        <v>2</v>
      </c>
      <c r="H1026" s="11" t="s">
        <v>7842</v>
      </c>
      <c r="I1026" s="11" t="s">
        <v>7844</v>
      </c>
      <c r="J1026" s="11" t="s">
        <v>7850</v>
      </c>
    </row>
    <row r="1027" spans="1:10" ht="15" customHeight="1" x14ac:dyDescent="0.25">
      <c r="A1027" s="11" t="s">
        <v>1070</v>
      </c>
      <c r="B1027" s="11">
        <v>40.369999999999997</v>
      </c>
      <c r="C1027" s="11">
        <v>8.2100000000000009</v>
      </c>
      <c r="D1027" s="11" t="s">
        <v>7842</v>
      </c>
      <c r="E1027" s="11" t="s">
        <v>7842</v>
      </c>
      <c r="F1027" s="11" t="s">
        <v>7842</v>
      </c>
      <c r="G1027" s="11">
        <v>0</v>
      </c>
      <c r="H1027" s="11" t="s">
        <v>7842</v>
      </c>
      <c r="I1027" s="11" t="s">
        <v>7844</v>
      </c>
      <c r="J1027" s="11" t="s">
        <v>7848</v>
      </c>
    </row>
    <row r="1028" spans="1:10" ht="15" customHeight="1" x14ac:dyDescent="0.25">
      <c r="A1028" s="11" t="s">
        <v>1071</v>
      </c>
      <c r="B1028" s="11">
        <v>41.47</v>
      </c>
      <c r="C1028" s="11">
        <v>10.34</v>
      </c>
      <c r="D1028" s="11" t="s">
        <v>7842</v>
      </c>
      <c r="E1028" s="11" t="s">
        <v>7842</v>
      </c>
      <c r="F1028" s="11" t="s">
        <v>7842</v>
      </c>
      <c r="G1028" s="11">
        <v>2</v>
      </c>
      <c r="H1028" s="11" t="s">
        <v>7842</v>
      </c>
      <c r="I1028" s="11" t="s">
        <v>7844</v>
      </c>
      <c r="J1028" s="11" t="s">
        <v>7848</v>
      </c>
    </row>
    <row r="1029" spans="1:10" ht="15" customHeight="1" x14ac:dyDescent="0.25">
      <c r="A1029" s="11" t="s">
        <v>1072</v>
      </c>
      <c r="B1029" s="11">
        <v>33.725000000000001</v>
      </c>
      <c r="C1029" s="11">
        <v>5.51</v>
      </c>
      <c r="D1029" s="11" t="s">
        <v>7843</v>
      </c>
      <c r="E1029" s="11" t="s">
        <v>7842</v>
      </c>
      <c r="F1029" s="11" t="s">
        <v>7842</v>
      </c>
      <c r="G1029" s="11">
        <v>2</v>
      </c>
      <c r="H1029" s="11" t="s">
        <v>7842</v>
      </c>
      <c r="I1029" s="11" t="s">
        <v>7844</v>
      </c>
      <c r="J1029" s="11" t="s">
        <v>7850</v>
      </c>
    </row>
    <row r="1030" spans="1:10" ht="15" customHeight="1" x14ac:dyDescent="0.25">
      <c r="A1030" s="11" t="s">
        <v>1073</v>
      </c>
      <c r="B1030" s="11">
        <v>28.1</v>
      </c>
      <c r="C1030" s="11">
        <v>11.2</v>
      </c>
      <c r="D1030" s="11" t="s">
        <v>7842</v>
      </c>
      <c r="E1030" s="11" t="s">
        <v>7842</v>
      </c>
      <c r="F1030" s="11" t="s">
        <v>7842</v>
      </c>
      <c r="G1030" s="11">
        <v>0</v>
      </c>
      <c r="H1030" s="11" t="s">
        <v>7842</v>
      </c>
      <c r="I1030" s="11" t="s">
        <v>7845</v>
      </c>
      <c r="J1030" s="11" t="s">
        <v>7848</v>
      </c>
    </row>
    <row r="1031" spans="1:10" ht="15" customHeight="1" x14ac:dyDescent="0.25">
      <c r="A1031" s="11" t="s">
        <v>1074</v>
      </c>
      <c r="B1031" s="11">
        <v>37.43</v>
      </c>
      <c r="C1031" s="11">
        <v>4.3499999999999996</v>
      </c>
      <c r="D1031" s="11" t="s">
        <v>7843</v>
      </c>
      <c r="E1031" s="11" t="s">
        <v>7842</v>
      </c>
      <c r="F1031" s="11" t="s">
        <v>7843</v>
      </c>
      <c r="G1031" s="11">
        <v>1</v>
      </c>
      <c r="H1031" s="11" t="s">
        <v>7842</v>
      </c>
      <c r="I1031" s="11" t="s">
        <v>7844</v>
      </c>
      <c r="J1031" s="11" t="s">
        <v>7850</v>
      </c>
    </row>
    <row r="1032" spans="1:10" ht="15" customHeight="1" x14ac:dyDescent="0.25">
      <c r="A1032" s="11" t="s">
        <v>1075</v>
      </c>
      <c r="B1032" s="11">
        <v>23.7</v>
      </c>
      <c r="C1032" s="11">
        <v>10.45</v>
      </c>
      <c r="D1032" s="11" t="s">
        <v>7842</v>
      </c>
      <c r="E1032" s="11" t="s">
        <v>7842</v>
      </c>
      <c r="F1032" s="11" t="s">
        <v>7842</v>
      </c>
      <c r="G1032" s="11">
        <v>0</v>
      </c>
      <c r="H1032" s="11" t="s">
        <v>7842</v>
      </c>
      <c r="I1032" s="11" t="s">
        <v>7846</v>
      </c>
      <c r="J1032" s="11" t="s">
        <v>7848</v>
      </c>
    </row>
    <row r="1033" spans="1:10" ht="15" customHeight="1" x14ac:dyDescent="0.25">
      <c r="A1033" s="11" t="s">
        <v>1076</v>
      </c>
      <c r="B1033" s="11">
        <v>24.795000000000002</v>
      </c>
      <c r="C1033" s="11">
        <v>4.07</v>
      </c>
      <c r="D1033" s="11" t="s">
        <v>7843</v>
      </c>
      <c r="E1033" s="11" t="s">
        <v>7842</v>
      </c>
      <c r="F1033" s="11" t="s">
        <v>7843</v>
      </c>
      <c r="G1033" s="11">
        <v>1</v>
      </c>
      <c r="H1033" s="11" t="s">
        <v>7842</v>
      </c>
      <c r="I1033" s="11" t="s">
        <v>7846</v>
      </c>
      <c r="J1033" s="11" t="s">
        <v>7850</v>
      </c>
    </row>
    <row r="1034" spans="1:10" ht="15" customHeight="1" x14ac:dyDescent="0.25">
      <c r="A1034" s="11" t="s">
        <v>1077</v>
      </c>
      <c r="B1034" s="11">
        <v>31.9</v>
      </c>
      <c r="C1034" s="11">
        <v>8.34</v>
      </c>
      <c r="D1034" s="11" t="s">
        <v>7842</v>
      </c>
      <c r="E1034" s="11" t="s">
        <v>7842</v>
      </c>
      <c r="F1034" s="11" t="s">
        <v>7842</v>
      </c>
      <c r="G1034" s="11">
        <v>0</v>
      </c>
      <c r="H1034" s="11" t="s">
        <v>7842</v>
      </c>
      <c r="I1034" s="11" t="s">
        <v>7844</v>
      </c>
      <c r="J1034" s="11" t="s">
        <v>7848</v>
      </c>
    </row>
    <row r="1035" spans="1:10" ht="15" customHeight="1" x14ac:dyDescent="0.25">
      <c r="A1035" s="11" t="s">
        <v>1078</v>
      </c>
      <c r="B1035" s="11">
        <v>32.68</v>
      </c>
      <c r="C1035" s="11">
        <v>7.41</v>
      </c>
      <c r="D1035" s="11" t="s">
        <v>7842</v>
      </c>
      <c r="E1035" s="11" t="s">
        <v>7842</v>
      </c>
      <c r="F1035" s="11" t="s">
        <v>7842</v>
      </c>
      <c r="G1035" s="11">
        <v>0</v>
      </c>
      <c r="H1035" s="11" t="s">
        <v>7842</v>
      </c>
      <c r="I1035" s="11" t="s">
        <v>7844</v>
      </c>
      <c r="J1035" s="11" t="s">
        <v>7848</v>
      </c>
    </row>
    <row r="1036" spans="1:10" ht="15" customHeight="1" x14ac:dyDescent="0.25">
      <c r="A1036" s="11" t="s">
        <v>1079</v>
      </c>
      <c r="B1036" s="11">
        <v>47.13</v>
      </c>
      <c r="C1036" s="11">
        <v>4.3099999999999996</v>
      </c>
      <c r="D1036" s="11" t="s">
        <v>7842</v>
      </c>
      <c r="E1036" s="11" t="s">
        <v>7842</v>
      </c>
      <c r="F1036" s="11" t="s">
        <v>7842</v>
      </c>
      <c r="G1036" s="11">
        <v>0</v>
      </c>
      <c r="H1036" s="11" t="s">
        <v>7842</v>
      </c>
      <c r="I1036" s="11" t="s">
        <v>7844</v>
      </c>
      <c r="J1036" s="11" t="s">
        <v>7850</v>
      </c>
    </row>
    <row r="1037" spans="1:10" ht="15" customHeight="1" x14ac:dyDescent="0.25">
      <c r="A1037" s="11" t="s">
        <v>1080</v>
      </c>
      <c r="B1037" s="11">
        <v>36.67</v>
      </c>
      <c r="C1037" s="11">
        <v>10.83</v>
      </c>
      <c r="D1037" s="11" t="s">
        <v>7842</v>
      </c>
      <c r="E1037" s="11" t="s">
        <v>7842</v>
      </c>
      <c r="F1037" s="11" t="s">
        <v>7842</v>
      </c>
      <c r="G1037" s="11">
        <v>0</v>
      </c>
      <c r="H1037" s="11" t="s">
        <v>7842</v>
      </c>
      <c r="I1037" s="11" t="s">
        <v>7844</v>
      </c>
      <c r="J1037" s="11" t="s">
        <v>7848</v>
      </c>
    </row>
    <row r="1038" spans="1:10" ht="15" customHeight="1" x14ac:dyDescent="0.25">
      <c r="A1038" s="11" t="s">
        <v>1081</v>
      </c>
      <c r="B1038" s="11">
        <v>33.630000000000003</v>
      </c>
      <c r="C1038" s="11">
        <v>11.31</v>
      </c>
      <c r="D1038" s="11" t="s">
        <v>7842</v>
      </c>
      <c r="E1038" s="11" t="s">
        <v>7842</v>
      </c>
      <c r="F1038" s="11" t="s">
        <v>7842</v>
      </c>
      <c r="G1038" s="11">
        <v>0</v>
      </c>
      <c r="H1038" s="11" t="s">
        <v>7842</v>
      </c>
      <c r="I1038" s="11" t="s">
        <v>7844</v>
      </c>
      <c r="J1038" s="11" t="s">
        <v>7848</v>
      </c>
    </row>
    <row r="1039" spans="1:10" ht="15" customHeight="1" x14ac:dyDescent="0.25">
      <c r="A1039" s="11" t="s">
        <v>1082</v>
      </c>
      <c r="B1039" s="11">
        <v>32.67</v>
      </c>
      <c r="C1039" s="11">
        <v>11.81</v>
      </c>
      <c r="D1039" s="11" t="s">
        <v>7843</v>
      </c>
      <c r="E1039" s="11" t="s">
        <v>7842</v>
      </c>
      <c r="F1039" s="11" t="s">
        <v>7842</v>
      </c>
      <c r="G1039" s="11">
        <v>0</v>
      </c>
      <c r="H1039" s="11" t="s">
        <v>7842</v>
      </c>
      <c r="I1039" s="11" t="s">
        <v>7844</v>
      </c>
      <c r="J1039" s="11" t="s">
        <v>7848</v>
      </c>
    </row>
    <row r="1040" spans="1:10" ht="15" customHeight="1" x14ac:dyDescent="0.25">
      <c r="A1040" s="11" t="s">
        <v>1083</v>
      </c>
      <c r="B1040" s="11">
        <v>33.299999999999997</v>
      </c>
      <c r="C1040" s="11">
        <v>8.26</v>
      </c>
      <c r="D1040" s="11" t="s">
        <v>7843</v>
      </c>
      <c r="E1040" s="11" t="s">
        <v>7842</v>
      </c>
      <c r="F1040" s="11" t="s">
        <v>7842</v>
      </c>
      <c r="G1040" s="11">
        <v>2</v>
      </c>
      <c r="H1040" s="11" t="s">
        <v>7842</v>
      </c>
      <c r="I1040" s="11" t="s">
        <v>7844</v>
      </c>
      <c r="J1040" s="11" t="s">
        <v>7848</v>
      </c>
    </row>
    <row r="1041" spans="1:10" ht="15" customHeight="1" x14ac:dyDescent="0.25">
      <c r="A1041" s="11" t="s">
        <v>1084</v>
      </c>
      <c r="B1041" s="11">
        <v>30.78</v>
      </c>
      <c r="C1041" s="11">
        <v>10.74</v>
      </c>
      <c r="D1041" s="11" t="s">
        <v>7843</v>
      </c>
      <c r="E1041" s="11" t="s">
        <v>7842</v>
      </c>
      <c r="F1041" s="11" t="s">
        <v>7842</v>
      </c>
      <c r="G1041" s="11">
        <v>2</v>
      </c>
      <c r="H1041" s="11" t="s">
        <v>7842</v>
      </c>
      <c r="I1041" s="11" t="s">
        <v>7844</v>
      </c>
      <c r="J1041" s="11" t="s">
        <v>7848</v>
      </c>
    </row>
    <row r="1042" spans="1:10" ht="15" customHeight="1" x14ac:dyDescent="0.25">
      <c r="A1042" s="11" t="s">
        <v>1085</v>
      </c>
      <c r="B1042" s="11">
        <v>28.975000000000001</v>
      </c>
      <c r="C1042" s="11">
        <v>7.69</v>
      </c>
      <c r="D1042" s="11" t="s">
        <v>7843</v>
      </c>
      <c r="E1042" s="11" t="s">
        <v>7842</v>
      </c>
      <c r="F1042" s="11" t="s">
        <v>7842</v>
      </c>
      <c r="G1042" s="11">
        <v>0</v>
      </c>
      <c r="H1042" s="11" t="s">
        <v>7842</v>
      </c>
      <c r="I1042" s="11" t="s">
        <v>7845</v>
      </c>
      <c r="J1042" s="11" t="s">
        <v>7848</v>
      </c>
    </row>
    <row r="1043" spans="1:10" ht="15" customHeight="1" x14ac:dyDescent="0.25">
      <c r="A1043" s="11" t="s">
        <v>1086</v>
      </c>
      <c r="B1043" s="11">
        <v>33.4</v>
      </c>
      <c r="C1043" s="11">
        <v>4.84</v>
      </c>
      <c r="D1043" s="11" t="s">
        <v>7842</v>
      </c>
      <c r="E1043" s="11" t="s">
        <v>7842</v>
      </c>
      <c r="F1043" s="11" t="s">
        <v>7842</v>
      </c>
      <c r="G1043" s="11">
        <v>0</v>
      </c>
      <c r="H1043" s="11" t="s">
        <v>7842</v>
      </c>
      <c r="I1043" s="11" t="s">
        <v>7844</v>
      </c>
      <c r="J1043" s="11" t="s">
        <v>7850</v>
      </c>
    </row>
    <row r="1044" spans="1:10" ht="15" customHeight="1" x14ac:dyDescent="0.25">
      <c r="A1044" s="11" t="s">
        <v>1087</v>
      </c>
      <c r="B1044" s="11">
        <v>21.5</v>
      </c>
      <c r="C1044" s="11">
        <v>9.77</v>
      </c>
      <c r="D1044" s="11" t="s">
        <v>7843</v>
      </c>
      <c r="E1044" s="11" t="s">
        <v>7842</v>
      </c>
      <c r="F1044" s="11" t="s">
        <v>7842</v>
      </c>
      <c r="G1044" s="11">
        <v>0</v>
      </c>
      <c r="H1044" s="11" t="s">
        <v>7842</v>
      </c>
      <c r="I1044" s="11" t="s">
        <v>7846</v>
      </c>
      <c r="J1044" s="11" t="s">
        <v>7848</v>
      </c>
    </row>
    <row r="1045" spans="1:10" ht="15" customHeight="1" x14ac:dyDescent="0.25">
      <c r="A1045" s="11" t="s">
        <v>1088</v>
      </c>
      <c r="B1045" s="11">
        <v>38.14</v>
      </c>
      <c r="C1045" s="11">
        <v>5.84</v>
      </c>
      <c r="D1045" s="11" t="s">
        <v>7842</v>
      </c>
      <c r="E1045" s="11" t="s">
        <v>7842</v>
      </c>
      <c r="F1045" s="11" t="s">
        <v>7842</v>
      </c>
      <c r="G1045" s="11">
        <v>0</v>
      </c>
      <c r="H1045" s="11" t="s">
        <v>7842</v>
      </c>
      <c r="I1045" s="11" t="s">
        <v>7844</v>
      </c>
      <c r="J1045" s="11" t="s">
        <v>7849</v>
      </c>
    </row>
    <row r="1046" spans="1:10" ht="15" customHeight="1" x14ac:dyDescent="0.25">
      <c r="A1046" s="11" t="s">
        <v>1089</v>
      </c>
      <c r="B1046" s="11">
        <v>35.42</v>
      </c>
      <c r="C1046" s="11">
        <v>8.6999999999999993</v>
      </c>
      <c r="D1046" s="11" t="s">
        <v>7843</v>
      </c>
      <c r="E1046" s="11" t="s">
        <v>7842</v>
      </c>
      <c r="F1046" s="11" t="s">
        <v>7842</v>
      </c>
      <c r="G1046" s="11">
        <v>1</v>
      </c>
      <c r="H1046" s="11" t="s">
        <v>7842</v>
      </c>
      <c r="I1046" s="11" t="s">
        <v>7844</v>
      </c>
      <c r="J1046" s="11" t="s">
        <v>7848</v>
      </c>
    </row>
    <row r="1047" spans="1:10" ht="15" customHeight="1" x14ac:dyDescent="0.25">
      <c r="A1047" s="11" t="s">
        <v>1090</v>
      </c>
      <c r="B1047" s="11">
        <v>35.625</v>
      </c>
      <c r="C1047" s="11">
        <v>10.79</v>
      </c>
      <c r="D1047" s="11" t="s">
        <v>7842</v>
      </c>
      <c r="E1047" s="11" t="s">
        <v>7842</v>
      </c>
      <c r="F1047" s="11" t="s">
        <v>7842</v>
      </c>
      <c r="G1047" s="11">
        <v>0</v>
      </c>
      <c r="H1047" s="11" t="s">
        <v>7842</v>
      </c>
      <c r="I1047" s="11" t="s">
        <v>7844</v>
      </c>
      <c r="J1047" s="11" t="s">
        <v>7848</v>
      </c>
    </row>
    <row r="1048" spans="1:10" ht="15" customHeight="1" x14ac:dyDescent="0.25">
      <c r="A1048" s="11" t="s">
        <v>1091</v>
      </c>
      <c r="B1048" s="11">
        <v>45.51</v>
      </c>
      <c r="C1048" s="11">
        <v>4.32</v>
      </c>
      <c r="D1048" s="11" t="s">
        <v>7842</v>
      </c>
      <c r="E1048" s="11" t="s">
        <v>7842</v>
      </c>
      <c r="F1048" s="11" t="s">
        <v>7842</v>
      </c>
      <c r="G1048" s="11">
        <v>1</v>
      </c>
      <c r="H1048" s="11" t="s">
        <v>7842</v>
      </c>
      <c r="I1048" s="11" t="s">
        <v>7844</v>
      </c>
      <c r="J1048" s="11" t="s">
        <v>7850</v>
      </c>
    </row>
    <row r="1049" spans="1:10" ht="15" customHeight="1" x14ac:dyDescent="0.25">
      <c r="A1049" s="11" t="s">
        <v>1092</v>
      </c>
      <c r="B1049" s="11">
        <v>37.1</v>
      </c>
      <c r="C1049" s="11">
        <v>7.19</v>
      </c>
      <c r="D1049" s="11" t="s">
        <v>7843</v>
      </c>
      <c r="E1049" s="11" t="s">
        <v>7842</v>
      </c>
      <c r="F1049" s="11" t="s">
        <v>7842</v>
      </c>
      <c r="G1049" s="11">
        <v>0</v>
      </c>
      <c r="H1049" s="11" t="s">
        <v>7842</v>
      </c>
      <c r="I1049" s="11" t="s">
        <v>7844</v>
      </c>
      <c r="J1049" s="11" t="s">
        <v>7848</v>
      </c>
    </row>
    <row r="1050" spans="1:10" ht="15" customHeight="1" x14ac:dyDescent="0.25">
      <c r="A1050" s="11" t="s">
        <v>1093</v>
      </c>
      <c r="B1050" s="11">
        <v>30.5</v>
      </c>
      <c r="C1050" s="11">
        <v>11.94</v>
      </c>
      <c r="D1050" s="11" t="s">
        <v>7843</v>
      </c>
      <c r="E1050" s="11" t="s">
        <v>7842</v>
      </c>
      <c r="F1050" s="11" t="s">
        <v>7842</v>
      </c>
      <c r="G1050" s="11">
        <v>0</v>
      </c>
      <c r="H1050" s="11" t="s">
        <v>7842</v>
      </c>
      <c r="I1050" s="11" t="s">
        <v>7844</v>
      </c>
      <c r="J1050" s="11" t="s">
        <v>7848</v>
      </c>
    </row>
    <row r="1051" spans="1:10" ht="15" customHeight="1" x14ac:dyDescent="0.25">
      <c r="A1051" s="11" t="s">
        <v>1094</v>
      </c>
      <c r="B1051" s="11">
        <v>28.16</v>
      </c>
      <c r="C1051" s="11">
        <v>5.56</v>
      </c>
      <c r="D1051" s="11" t="s">
        <v>7842</v>
      </c>
      <c r="E1051" s="11" t="s">
        <v>7842</v>
      </c>
      <c r="F1051" s="11" t="s">
        <v>7842</v>
      </c>
      <c r="G1051" s="11">
        <v>2</v>
      </c>
      <c r="H1051" s="11" t="s">
        <v>7842</v>
      </c>
      <c r="I1051" s="11" t="s">
        <v>7845</v>
      </c>
      <c r="J1051" s="11" t="s">
        <v>7850</v>
      </c>
    </row>
    <row r="1052" spans="1:10" ht="15" customHeight="1" x14ac:dyDescent="0.25">
      <c r="A1052" s="11" t="s">
        <v>1095</v>
      </c>
      <c r="B1052" s="11">
        <v>29.1</v>
      </c>
      <c r="C1052" s="11">
        <v>5.64</v>
      </c>
      <c r="D1052" s="11" t="s">
        <v>7843</v>
      </c>
      <c r="E1052" s="11" t="s">
        <v>7842</v>
      </c>
      <c r="F1052" s="11" t="s">
        <v>7842</v>
      </c>
      <c r="G1052" s="11">
        <v>0</v>
      </c>
      <c r="H1052" s="11" t="s">
        <v>7842</v>
      </c>
      <c r="I1052" s="11" t="s">
        <v>7845</v>
      </c>
      <c r="J1052" s="11" t="s">
        <v>7850</v>
      </c>
    </row>
    <row r="1053" spans="1:10" ht="15" customHeight="1" x14ac:dyDescent="0.25">
      <c r="A1053" s="11" t="s">
        <v>1096</v>
      </c>
      <c r="B1053" s="11">
        <v>30.22</v>
      </c>
      <c r="C1053" s="11">
        <v>4.6500000000000004</v>
      </c>
      <c r="D1053" s="11" t="s">
        <v>7842</v>
      </c>
      <c r="E1053" s="11" t="s">
        <v>7842</v>
      </c>
      <c r="F1053" s="11" t="s">
        <v>7842</v>
      </c>
      <c r="G1053" s="11">
        <v>0</v>
      </c>
      <c r="H1053" s="11" t="s">
        <v>7842</v>
      </c>
      <c r="I1053" s="11" t="s">
        <v>7844</v>
      </c>
      <c r="J1053" s="11" t="s">
        <v>7850</v>
      </c>
    </row>
    <row r="1054" spans="1:10" ht="15" customHeight="1" x14ac:dyDescent="0.25">
      <c r="A1054" s="11" t="s">
        <v>1097</v>
      </c>
      <c r="B1054" s="11">
        <v>24.29</v>
      </c>
      <c r="C1054" s="11">
        <v>9.0500000000000007</v>
      </c>
      <c r="D1054" s="11" t="s">
        <v>7842</v>
      </c>
      <c r="E1054" s="11" t="s">
        <v>7842</v>
      </c>
      <c r="F1054" s="11" t="s">
        <v>7842</v>
      </c>
      <c r="G1054" s="11">
        <v>0</v>
      </c>
      <c r="H1054" s="11" t="s">
        <v>7842</v>
      </c>
      <c r="I1054" s="11" t="s">
        <v>7846</v>
      </c>
      <c r="J1054" s="11" t="s">
        <v>7848</v>
      </c>
    </row>
    <row r="1055" spans="1:10" ht="15" customHeight="1" x14ac:dyDescent="0.25">
      <c r="A1055" s="11" t="s">
        <v>1098</v>
      </c>
      <c r="B1055" s="11">
        <v>29.39</v>
      </c>
      <c r="C1055" s="11">
        <v>4.5199999999999996</v>
      </c>
      <c r="D1055" s="11" t="s">
        <v>7843</v>
      </c>
      <c r="E1055" s="11" t="s">
        <v>7842</v>
      </c>
      <c r="F1055" s="11" t="s">
        <v>7842</v>
      </c>
      <c r="G1055" s="11">
        <v>0</v>
      </c>
      <c r="H1055" s="11" t="s">
        <v>7842</v>
      </c>
      <c r="I1055" s="11" t="s">
        <v>7845</v>
      </c>
      <c r="J1055" s="11" t="s">
        <v>7850</v>
      </c>
    </row>
    <row r="1056" spans="1:10" ht="15" customHeight="1" x14ac:dyDescent="0.25">
      <c r="A1056" s="11" t="s">
        <v>1099</v>
      </c>
      <c r="B1056" s="11">
        <v>25.66</v>
      </c>
      <c r="C1056" s="11">
        <v>4.62</v>
      </c>
      <c r="D1056" s="11" t="s">
        <v>7843</v>
      </c>
      <c r="E1056" s="11" t="s">
        <v>7842</v>
      </c>
      <c r="F1056" s="11" t="s">
        <v>7842</v>
      </c>
      <c r="G1056" s="11">
        <v>1</v>
      </c>
      <c r="H1056" s="11" t="s">
        <v>7842</v>
      </c>
      <c r="I1056" s="11" t="s">
        <v>7845</v>
      </c>
      <c r="J1056" s="11" t="s">
        <v>7850</v>
      </c>
    </row>
    <row r="1057" spans="1:10" ht="15" customHeight="1" x14ac:dyDescent="0.25">
      <c r="A1057" s="11" t="s">
        <v>1100</v>
      </c>
      <c r="B1057" s="11">
        <v>39.11</v>
      </c>
      <c r="C1057" s="11">
        <v>5.87</v>
      </c>
      <c r="D1057" s="11" t="s">
        <v>7842</v>
      </c>
      <c r="E1057" s="11" t="s">
        <v>7842</v>
      </c>
      <c r="F1057" s="11" t="s">
        <v>7842</v>
      </c>
      <c r="G1057" s="11">
        <v>0</v>
      </c>
      <c r="H1057" s="11" t="s">
        <v>7842</v>
      </c>
      <c r="I1057" s="11" t="s">
        <v>7844</v>
      </c>
      <c r="J1057" s="11" t="s">
        <v>7849</v>
      </c>
    </row>
    <row r="1058" spans="1:10" ht="15" customHeight="1" x14ac:dyDescent="0.25">
      <c r="A1058" s="11" t="s">
        <v>1101</v>
      </c>
      <c r="B1058" s="11">
        <v>43.78</v>
      </c>
      <c r="C1058" s="11">
        <v>5.71</v>
      </c>
      <c r="D1058" s="11" t="s">
        <v>7842</v>
      </c>
      <c r="E1058" s="11" t="s">
        <v>7842</v>
      </c>
      <c r="F1058" s="11" t="s">
        <v>7842</v>
      </c>
      <c r="G1058" s="11">
        <v>1</v>
      </c>
      <c r="H1058" s="11" t="s">
        <v>7842</v>
      </c>
      <c r="I1058" s="11" t="s">
        <v>7844</v>
      </c>
      <c r="J1058" s="11" t="s">
        <v>7849</v>
      </c>
    </row>
    <row r="1059" spans="1:10" ht="15" customHeight="1" x14ac:dyDescent="0.25">
      <c r="A1059" s="11" t="s">
        <v>1102</v>
      </c>
      <c r="B1059" s="11">
        <v>24.35</v>
      </c>
      <c r="C1059" s="11">
        <v>9.08</v>
      </c>
      <c r="D1059" s="11" t="s">
        <v>7842</v>
      </c>
      <c r="E1059" s="11" t="s">
        <v>7842</v>
      </c>
      <c r="F1059" s="11" t="s">
        <v>7842</v>
      </c>
      <c r="G1059" s="11">
        <v>0</v>
      </c>
      <c r="H1059" s="11" t="s">
        <v>7842</v>
      </c>
      <c r="I1059" s="11" t="s">
        <v>7846</v>
      </c>
      <c r="J1059" s="11" t="s">
        <v>7848</v>
      </c>
    </row>
    <row r="1060" spans="1:10" ht="15" customHeight="1" x14ac:dyDescent="0.25">
      <c r="A1060" s="11" t="s">
        <v>1103</v>
      </c>
      <c r="B1060" s="11">
        <v>40.299999999999997</v>
      </c>
      <c r="C1060" s="11">
        <v>5.3</v>
      </c>
      <c r="D1060" s="11" t="s">
        <v>7843</v>
      </c>
      <c r="E1060" s="11" t="s">
        <v>7842</v>
      </c>
      <c r="F1060" s="11" t="s">
        <v>7842</v>
      </c>
      <c r="G1060" s="11">
        <v>2</v>
      </c>
      <c r="H1060" s="11" t="s">
        <v>7842</v>
      </c>
      <c r="I1060" s="11" t="s">
        <v>7844</v>
      </c>
      <c r="J1060" s="11" t="s">
        <v>7850</v>
      </c>
    </row>
    <row r="1061" spans="1:10" ht="15" customHeight="1" x14ac:dyDescent="0.25">
      <c r="A1061" s="11" t="s">
        <v>1104</v>
      </c>
      <c r="B1061" s="11">
        <v>32.774999999999999</v>
      </c>
      <c r="C1061" s="11">
        <v>11.76</v>
      </c>
      <c r="D1061" s="11" t="s">
        <v>7843</v>
      </c>
      <c r="E1061" s="11" t="s">
        <v>7842</v>
      </c>
      <c r="F1061" s="11" t="s">
        <v>7842</v>
      </c>
      <c r="G1061" s="11">
        <v>0</v>
      </c>
      <c r="H1061" s="11" t="s">
        <v>7842</v>
      </c>
      <c r="I1061" s="11" t="s">
        <v>7844</v>
      </c>
      <c r="J1061" s="11" t="s">
        <v>7848</v>
      </c>
    </row>
    <row r="1062" spans="1:10" ht="15" customHeight="1" x14ac:dyDescent="0.25">
      <c r="A1062" s="11" t="s">
        <v>1105</v>
      </c>
      <c r="B1062" s="11">
        <v>39.6</v>
      </c>
      <c r="C1062" s="11">
        <v>5.1100000000000003</v>
      </c>
      <c r="D1062" s="11" t="s">
        <v>7843</v>
      </c>
      <c r="E1062" s="11" t="s">
        <v>7842</v>
      </c>
      <c r="F1062" s="11" t="s">
        <v>7842</v>
      </c>
      <c r="G1062" s="11">
        <v>2</v>
      </c>
      <c r="H1062" s="11" t="s">
        <v>7842</v>
      </c>
      <c r="I1062" s="11" t="s">
        <v>7844</v>
      </c>
      <c r="J1062" s="11" t="s">
        <v>7850</v>
      </c>
    </row>
    <row r="1063" spans="1:10" ht="15" customHeight="1" x14ac:dyDescent="0.25">
      <c r="A1063" s="11" t="s">
        <v>1106</v>
      </c>
      <c r="B1063" s="11">
        <v>30.97</v>
      </c>
      <c r="C1063" s="11">
        <v>5.54</v>
      </c>
      <c r="D1063" s="11" t="s">
        <v>7842</v>
      </c>
      <c r="E1063" s="11" t="s">
        <v>7842</v>
      </c>
      <c r="F1063" s="11" t="s">
        <v>7842</v>
      </c>
      <c r="G1063" s="11">
        <v>2</v>
      </c>
      <c r="H1063" s="11" t="s">
        <v>7842</v>
      </c>
      <c r="I1063" s="11" t="s">
        <v>7844</v>
      </c>
      <c r="J1063" s="11" t="s">
        <v>7850</v>
      </c>
    </row>
    <row r="1064" spans="1:10" ht="15" customHeight="1" x14ac:dyDescent="0.25">
      <c r="A1064" s="11" t="s">
        <v>1107</v>
      </c>
      <c r="B1064" s="11">
        <v>27.645</v>
      </c>
      <c r="C1064" s="11">
        <v>8.8699999999999992</v>
      </c>
      <c r="D1064" s="11" t="s">
        <v>7843</v>
      </c>
      <c r="E1064" s="11" t="s">
        <v>7842</v>
      </c>
      <c r="F1064" s="11" t="s">
        <v>7842</v>
      </c>
      <c r="G1064" s="11">
        <v>0</v>
      </c>
      <c r="H1064" s="11" t="s">
        <v>7842</v>
      </c>
      <c r="I1064" s="11" t="s">
        <v>7845</v>
      </c>
      <c r="J1064" s="11" t="s">
        <v>7848</v>
      </c>
    </row>
    <row r="1065" spans="1:10" ht="15" customHeight="1" x14ac:dyDescent="0.25">
      <c r="A1065" s="11" t="s">
        <v>1108</v>
      </c>
      <c r="B1065" s="11">
        <v>34.43</v>
      </c>
      <c r="C1065" s="11">
        <v>5.96</v>
      </c>
      <c r="D1065" s="11" t="s">
        <v>7843</v>
      </c>
      <c r="E1065" s="11" t="s">
        <v>7842</v>
      </c>
      <c r="F1065" s="11" t="s">
        <v>7842</v>
      </c>
      <c r="G1065" s="11">
        <v>2</v>
      </c>
      <c r="H1065" s="11" t="s">
        <v>7842</v>
      </c>
      <c r="I1065" s="11" t="s">
        <v>7844</v>
      </c>
      <c r="J1065" s="11" t="s">
        <v>7849</v>
      </c>
    </row>
    <row r="1066" spans="1:10" ht="15" customHeight="1" x14ac:dyDescent="0.25">
      <c r="A1066" s="11" t="s">
        <v>1109</v>
      </c>
      <c r="B1066" s="11">
        <v>39.6</v>
      </c>
      <c r="C1066" s="11">
        <v>4.4400000000000004</v>
      </c>
      <c r="D1066" s="11" t="s">
        <v>7843</v>
      </c>
      <c r="E1066" s="11" t="s">
        <v>7842</v>
      </c>
      <c r="F1066" s="11" t="s">
        <v>7843</v>
      </c>
      <c r="G1066" s="11">
        <v>1</v>
      </c>
      <c r="H1066" s="11" t="s">
        <v>7842</v>
      </c>
      <c r="I1066" s="11" t="s">
        <v>7844</v>
      </c>
      <c r="J1066" s="11" t="s">
        <v>7850</v>
      </c>
    </row>
    <row r="1067" spans="1:10" ht="15" customHeight="1" x14ac:dyDescent="0.25">
      <c r="A1067" s="11" t="s">
        <v>1110</v>
      </c>
      <c r="B1067" s="11">
        <v>22.1</v>
      </c>
      <c r="C1067" s="11">
        <v>4.6500000000000004</v>
      </c>
      <c r="D1067" s="11" t="s">
        <v>7843</v>
      </c>
      <c r="E1067" s="11" t="s">
        <v>7842</v>
      </c>
      <c r="F1067" s="11" t="s">
        <v>7842</v>
      </c>
      <c r="G1067" s="11">
        <v>2</v>
      </c>
      <c r="H1067" s="11" t="s">
        <v>7842</v>
      </c>
      <c r="I1067" s="11" t="s">
        <v>7846</v>
      </c>
      <c r="J1067" s="11" t="s">
        <v>7850</v>
      </c>
    </row>
    <row r="1068" spans="1:10" ht="15" customHeight="1" x14ac:dyDescent="0.25">
      <c r="A1068" s="11" t="s">
        <v>1111</v>
      </c>
      <c r="B1068" s="11">
        <v>33.25</v>
      </c>
      <c r="C1068" s="11">
        <v>5.64</v>
      </c>
      <c r="D1068" s="11" t="s">
        <v>7843</v>
      </c>
      <c r="E1068" s="11" t="s">
        <v>7842</v>
      </c>
      <c r="F1068" s="11" t="s">
        <v>7843</v>
      </c>
      <c r="G1068" s="11">
        <v>1</v>
      </c>
      <c r="H1068" s="11" t="s">
        <v>7842</v>
      </c>
      <c r="I1068" s="11" t="s">
        <v>7844</v>
      </c>
      <c r="J1068" s="11" t="s">
        <v>7850</v>
      </c>
    </row>
    <row r="1069" spans="1:10" ht="15" customHeight="1" x14ac:dyDescent="0.25">
      <c r="A1069" s="11" t="s">
        <v>1112</v>
      </c>
      <c r="B1069" s="11">
        <v>33.33</v>
      </c>
      <c r="C1069" s="11">
        <v>10.19</v>
      </c>
      <c r="D1069" s="11" t="s">
        <v>7842</v>
      </c>
      <c r="E1069" s="11" t="s">
        <v>7842</v>
      </c>
      <c r="F1069" s="11" t="s">
        <v>7842</v>
      </c>
      <c r="G1069" s="11">
        <v>0</v>
      </c>
      <c r="H1069" s="11" t="s">
        <v>7842</v>
      </c>
      <c r="I1069" s="11" t="s">
        <v>7844</v>
      </c>
      <c r="J1069" s="11" t="s">
        <v>7848</v>
      </c>
    </row>
    <row r="1070" spans="1:10" ht="15" customHeight="1" x14ac:dyDescent="0.25">
      <c r="A1070" s="11" t="s">
        <v>1113</v>
      </c>
      <c r="B1070" s="11">
        <v>30.5</v>
      </c>
      <c r="C1070" s="11">
        <v>10.79</v>
      </c>
      <c r="D1070" s="11" t="s">
        <v>7842</v>
      </c>
      <c r="E1070" s="11" t="s">
        <v>7842</v>
      </c>
      <c r="F1070" s="11" t="s">
        <v>7842</v>
      </c>
      <c r="G1070" s="11">
        <v>0</v>
      </c>
      <c r="H1070" s="11" t="s">
        <v>7842</v>
      </c>
      <c r="I1070" s="11" t="s">
        <v>7844</v>
      </c>
      <c r="J1070" s="11" t="s">
        <v>7848</v>
      </c>
    </row>
    <row r="1071" spans="1:10" ht="15" customHeight="1" x14ac:dyDescent="0.25">
      <c r="A1071" s="11" t="s">
        <v>1114</v>
      </c>
      <c r="B1071" s="11">
        <v>30.3</v>
      </c>
      <c r="C1071" s="11">
        <v>4.24</v>
      </c>
      <c r="D1071" s="11" t="s">
        <v>7842</v>
      </c>
      <c r="E1071" s="11" t="s">
        <v>7842</v>
      </c>
      <c r="F1071" s="11" t="s">
        <v>7842</v>
      </c>
      <c r="G1071" s="11">
        <v>0</v>
      </c>
      <c r="H1071" s="11" t="s">
        <v>7842</v>
      </c>
      <c r="I1071" s="11" t="s">
        <v>7844</v>
      </c>
      <c r="J1071" s="11" t="s">
        <v>7850</v>
      </c>
    </row>
    <row r="1072" spans="1:10" ht="15" customHeight="1" x14ac:dyDescent="0.25">
      <c r="A1072" s="11" t="s">
        <v>1115</v>
      </c>
      <c r="B1072" s="11">
        <v>26.22</v>
      </c>
      <c r="C1072" s="11">
        <v>5.83</v>
      </c>
      <c r="D1072" s="11" t="s">
        <v>7842</v>
      </c>
      <c r="E1072" s="11" t="s">
        <v>7842</v>
      </c>
      <c r="F1072" s="11" t="s">
        <v>7842</v>
      </c>
      <c r="G1072" s="11">
        <v>2</v>
      </c>
      <c r="H1072" s="11" t="s">
        <v>7842</v>
      </c>
      <c r="I1072" s="11" t="s">
        <v>7845</v>
      </c>
      <c r="J1072" s="11" t="s">
        <v>7849</v>
      </c>
    </row>
    <row r="1073" spans="1:10" ht="15" customHeight="1" x14ac:dyDescent="0.25">
      <c r="A1073" s="11" t="s">
        <v>1116</v>
      </c>
      <c r="B1073" s="11">
        <v>29.99</v>
      </c>
      <c r="C1073" s="11">
        <v>11.85</v>
      </c>
      <c r="D1073" s="11" t="s">
        <v>7842</v>
      </c>
      <c r="E1073" s="11" t="s">
        <v>7842</v>
      </c>
      <c r="F1073" s="11" t="s">
        <v>7842</v>
      </c>
      <c r="G1073" s="11">
        <v>0</v>
      </c>
      <c r="H1073" s="11" t="s">
        <v>7842</v>
      </c>
      <c r="I1073" s="11" t="s">
        <v>7845</v>
      </c>
      <c r="J1073" s="11" t="s">
        <v>7848</v>
      </c>
    </row>
    <row r="1074" spans="1:10" ht="15" customHeight="1" x14ac:dyDescent="0.25">
      <c r="A1074" s="11" t="s">
        <v>1117</v>
      </c>
      <c r="B1074" s="11">
        <v>36.380000000000003</v>
      </c>
      <c r="C1074" s="11">
        <v>5.98</v>
      </c>
      <c r="D1074" s="11" t="s">
        <v>7842</v>
      </c>
      <c r="E1074" s="11" t="s">
        <v>7842</v>
      </c>
      <c r="F1074" s="11" t="s">
        <v>7842</v>
      </c>
      <c r="G1074" s="11">
        <v>1</v>
      </c>
      <c r="H1074" s="11" t="s">
        <v>7842</v>
      </c>
      <c r="I1074" s="11" t="s">
        <v>7844</v>
      </c>
      <c r="J1074" s="11" t="s">
        <v>7849</v>
      </c>
    </row>
    <row r="1075" spans="1:10" ht="15" customHeight="1" x14ac:dyDescent="0.25">
      <c r="A1075" s="11" t="s">
        <v>1118</v>
      </c>
      <c r="B1075" s="11">
        <v>31.16</v>
      </c>
      <c r="C1075" s="11">
        <v>4.26</v>
      </c>
      <c r="D1075" s="11" t="s">
        <v>7843</v>
      </c>
      <c r="E1075" s="11" t="s">
        <v>7842</v>
      </c>
      <c r="F1075" s="11" t="s">
        <v>7843</v>
      </c>
      <c r="G1075" s="11">
        <v>1</v>
      </c>
      <c r="H1075" s="11" t="s">
        <v>7842</v>
      </c>
      <c r="I1075" s="11" t="s">
        <v>7844</v>
      </c>
      <c r="J1075" s="11" t="s">
        <v>7850</v>
      </c>
    </row>
    <row r="1076" spans="1:10" ht="15" customHeight="1" x14ac:dyDescent="0.25">
      <c r="A1076" s="11" t="s">
        <v>1119</v>
      </c>
      <c r="B1076" s="11">
        <v>25.55</v>
      </c>
      <c r="C1076" s="11">
        <v>4.96</v>
      </c>
      <c r="D1076" s="11" t="s">
        <v>7843</v>
      </c>
      <c r="E1076" s="11" t="s">
        <v>7842</v>
      </c>
      <c r="F1076" s="11" t="s">
        <v>7842</v>
      </c>
      <c r="G1076" s="11">
        <v>1</v>
      </c>
      <c r="H1076" s="11" t="s">
        <v>7842</v>
      </c>
      <c r="I1076" s="11" t="s">
        <v>7845</v>
      </c>
      <c r="J1076" s="11" t="s">
        <v>7850</v>
      </c>
    </row>
    <row r="1077" spans="1:10" ht="15" customHeight="1" x14ac:dyDescent="0.25">
      <c r="A1077" s="11" t="s">
        <v>1120</v>
      </c>
      <c r="B1077" s="11">
        <v>28.77</v>
      </c>
      <c r="C1077" s="11">
        <v>4</v>
      </c>
      <c r="D1077" s="11" t="s">
        <v>7843</v>
      </c>
      <c r="E1077" s="11" t="s">
        <v>7842</v>
      </c>
      <c r="F1077" s="11" t="s">
        <v>7842</v>
      </c>
      <c r="G1077" s="11">
        <v>0</v>
      </c>
      <c r="H1077" s="11" t="s">
        <v>7842</v>
      </c>
      <c r="I1077" s="11" t="s">
        <v>7845</v>
      </c>
      <c r="J1077" s="11" t="s">
        <v>7850</v>
      </c>
    </row>
    <row r="1078" spans="1:10" ht="15" customHeight="1" x14ac:dyDescent="0.25">
      <c r="A1078" s="11" t="s">
        <v>1121</v>
      </c>
      <c r="B1078" s="11">
        <v>23.14</v>
      </c>
      <c r="C1078" s="11">
        <v>4.1500000000000004</v>
      </c>
      <c r="D1078" s="11" t="s">
        <v>7843</v>
      </c>
      <c r="E1078" s="11" t="s">
        <v>7842</v>
      </c>
      <c r="F1078" s="11" t="s">
        <v>7842</v>
      </c>
      <c r="G1078" s="11">
        <v>1</v>
      </c>
      <c r="H1078" s="11" t="s">
        <v>7842</v>
      </c>
      <c r="I1078" s="11" t="s">
        <v>7846</v>
      </c>
      <c r="J1078" s="11" t="s">
        <v>7850</v>
      </c>
    </row>
    <row r="1079" spans="1:10" ht="15" customHeight="1" x14ac:dyDescent="0.25">
      <c r="A1079" s="11" t="s">
        <v>1122</v>
      </c>
      <c r="B1079" s="11">
        <v>39.6</v>
      </c>
      <c r="C1079" s="11">
        <v>11.36</v>
      </c>
      <c r="D1079" s="11" t="s">
        <v>7842</v>
      </c>
      <c r="E1079" s="11" t="s">
        <v>7842</v>
      </c>
      <c r="F1079" s="11" t="s">
        <v>7842</v>
      </c>
      <c r="G1079" s="11">
        <v>0</v>
      </c>
      <c r="H1079" s="11" t="s">
        <v>7842</v>
      </c>
      <c r="I1079" s="11" t="s">
        <v>7844</v>
      </c>
      <c r="J1079" s="11" t="s">
        <v>7848</v>
      </c>
    </row>
    <row r="1080" spans="1:10" ht="15" customHeight="1" x14ac:dyDescent="0.25">
      <c r="A1080" s="11" t="s">
        <v>1123</v>
      </c>
      <c r="B1080" s="11">
        <v>29.2</v>
      </c>
      <c r="C1080" s="11">
        <v>7.53</v>
      </c>
      <c r="D1080" s="11" t="s">
        <v>7842</v>
      </c>
      <c r="E1080" s="11" t="s">
        <v>7842</v>
      </c>
      <c r="F1080" s="11" t="s">
        <v>7842</v>
      </c>
      <c r="G1080" s="11">
        <v>0</v>
      </c>
      <c r="H1080" s="11" t="s">
        <v>7842</v>
      </c>
      <c r="I1080" s="11" t="s">
        <v>7845</v>
      </c>
      <c r="J1080" s="11" t="s">
        <v>7848</v>
      </c>
    </row>
    <row r="1081" spans="1:10" ht="15" customHeight="1" x14ac:dyDescent="0.25">
      <c r="A1081" s="11" t="s">
        <v>1124</v>
      </c>
      <c r="B1081" s="11">
        <v>32.774999999999999</v>
      </c>
      <c r="C1081" s="11">
        <v>7.95</v>
      </c>
      <c r="D1081" s="11" t="s">
        <v>7842</v>
      </c>
      <c r="E1081" s="11" t="s">
        <v>7842</v>
      </c>
      <c r="F1081" s="11" t="s">
        <v>7842</v>
      </c>
      <c r="G1081" s="11">
        <v>0</v>
      </c>
      <c r="H1081" s="11" t="s">
        <v>7842</v>
      </c>
      <c r="I1081" s="11" t="s">
        <v>7844</v>
      </c>
      <c r="J1081" s="11" t="s">
        <v>7848</v>
      </c>
    </row>
    <row r="1082" spans="1:10" ht="15" customHeight="1" x14ac:dyDescent="0.25">
      <c r="A1082" s="11" t="s">
        <v>1125</v>
      </c>
      <c r="B1082" s="11">
        <v>24.035</v>
      </c>
      <c r="C1082" s="11">
        <v>8.5</v>
      </c>
      <c r="D1082" s="11" t="s">
        <v>7842</v>
      </c>
      <c r="E1082" s="11" t="s">
        <v>7842</v>
      </c>
      <c r="F1082" s="11" t="s">
        <v>7842</v>
      </c>
      <c r="G1082" s="11">
        <v>0</v>
      </c>
      <c r="H1082" s="11" t="s">
        <v>7842</v>
      </c>
      <c r="I1082" s="11" t="s">
        <v>7846</v>
      </c>
      <c r="J1082" s="11" t="s">
        <v>7848</v>
      </c>
    </row>
    <row r="1083" spans="1:10" ht="15" customHeight="1" x14ac:dyDescent="0.25">
      <c r="A1083" s="11" t="s">
        <v>1126</v>
      </c>
      <c r="B1083" s="11">
        <v>30.55</v>
      </c>
      <c r="C1083" s="11">
        <v>5.89</v>
      </c>
      <c r="D1083" s="11" t="s">
        <v>7842</v>
      </c>
      <c r="E1083" s="11" t="s">
        <v>7842</v>
      </c>
      <c r="F1083" s="11" t="s">
        <v>7843</v>
      </c>
      <c r="G1083" s="11">
        <v>1</v>
      </c>
      <c r="H1083" s="11" t="s">
        <v>7842</v>
      </c>
      <c r="I1083" s="11" t="s">
        <v>7844</v>
      </c>
      <c r="J1083" s="11" t="s">
        <v>7849</v>
      </c>
    </row>
    <row r="1084" spans="1:10" ht="15" customHeight="1" x14ac:dyDescent="0.25">
      <c r="A1084" s="11" t="s">
        <v>1127</v>
      </c>
      <c r="B1084" s="11">
        <v>28.81</v>
      </c>
      <c r="C1084" s="11">
        <v>8.76</v>
      </c>
      <c r="D1084" s="11" t="s">
        <v>7842</v>
      </c>
      <c r="E1084" s="11" t="s">
        <v>7842</v>
      </c>
      <c r="F1084" s="11" t="s">
        <v>7842</v>
      </c>
      <c r="G1084" s="11">
        <v>2</v>
      </c>
      <c r="H1084" s="11" t="s">
        <v>7842</v>
      </c>
      <c r="I1084" s="11" t="s">
        <v>7845</v>
      </c>
      <c r="J1084" s="11" t="s">
        <v>7848</v>
      </c>
    </row>
    <row r="1085" spans="1:10" ht="15" customHeight="1" x14ac:dyDescent="0.25">
      <c r="A1085" s="11" t="s">
        <v>1128</v>
      </c>
      <c r="B1085" s="11">
        <v>31.66</v>
      </c>
      <c r="C1085" s="11">
        <v>4.1100000000000003</v>
      </c>
      <c r="D1085" s="11" t="s">
        <v>7842</v>
      </c>
      <c r="E1085" s="11" t="s">
        <v>7842</v>
      </c>
      <c r="F1085" s="11" t="s">
        <v>7842</v>
      </c>
      <c r="G1085" s="11">
        <v>0</v>
      </c>
      <c r="H1085" s="11" t="s">
        <v>7842</v>
      </c>
      <c r="I1085" s="11" t="s">
        <v>7844</v>
      </c>
      <c r="J1085" s="11" t="s">
        <v>7850</v>
      </c>
    </row>
    <row r="1086" spans="1:10" ht="15" customHeight="1" x14ac:dyDescent="0.25">
      <c r="A1086" s="11" t="s">
        <v>1129</v>
      </c>
      <c r="B1086" s="11">
        <v>28.215</v>
      </c>
      <c r="C1086" s="11">
        <v>7.56</v>
      </c>
      <c r="D1086" s="11" t="s">
        <v>7843</v>
      </c>
      <c r="E1086" s="11" t="s">
        <v>7842</v>
      </c>
      <c r="F1086" s="11" t="s">
        <v>7842</v>
      </c>
      <c r="G1086" s="11">
        <v>1</v>
      </c>
      <c r="H1086" s="11" t="s">
        <v>7842</v>
      </c>
      <c r="I1086" s="11" t="s">
        <v>7845</v>
      </c>
      <c r="J1086" s="11" t="s">
        <v>7848</v>
      </c>
    </row>
    <row r="1087" spans="1:10" ht="15" customHeight="1" x14ac:dyDescent="0.25">
      <c r="A1087" s="11" t="s">
        <v>1130</v>
      </c>
      <c r="B1087" s="11">
        <v>26.12</v>
      </c>
      <c r="C1087" s="11">
        <v>4.17</v>
      </c>
      <c r="D1087" s="11" t="s">
        <v>7843</v>
      </c>
      <c r="E1087" s="11" t="s">
        <v>7842</v>
      </c>
      <c r="F1087" s="11" t="s">
        <v>7843</v>
      </c>
      <c r="G1087" s="11">
        <v>1</v>
      </c>
      <c r="H1087" s="11" t="s">
        <v>7842</v>
      </c>
      <c r="I1087" s="11" t="s">
        <v>7845</v>
      </c>
      <c r="J1087" s="11" t="s">
        <v>7850</v>
      </c>
    </row>
    <row r="1088" spans="1:10" ht="15" customHeight="1" x14ac:dyDescent="0.25">
      <c r="A1088" s="11" t="s">
        <v>1131</v>
      </c>
      <c r="B1088" s="11">
        <v>36.630000000000003</v>
      </c>
      <c r="C1088" s="11">
        <v>11.42</v>
      </c>
      <c r="D1088" s="11" t="s">
        <v>7842</v>
      </c>
      <c r="E1088" s="11" t="s">
        <v>7842</v>
      </c>
      <c r="F1088" s="11" t="s">
        <v>7842</v>
      </c>
      <c r="G1088" s="11">
        <v>2</v>
      </c>
      <c r="H1088" s="11" t="s">
        <v>7842</v>
      </c>
      <c r="I1088" s="11" t="s">
        <v>7844</v>
      </c>
      <c r="J1088" s="11" t="s">
        <v>7848</v>
      </c>
    </row>
    <row r="1089" spans="1:10" ht="15" customHeight="1" x14ac:dyDescent="0.25">
      <c r="A1089" s="11" t="s">
        <v>1132</v>
      </c>
      <c r="B1089" s="11">
        <v>33.344999999999999</v>
      </c>
      <c r="C1089" s="11">
        <v>7.33</v>
      </c>
      <c r="D1089" s="11" t="s">
        <v>7842</v>
      </c>
      <c r="E1089" s="11" t="s">
        <v>7842</v>
      </c>
      <c r="F1089" s="11" t="s">
        <v>7842</v>
      </c>
      <c r="G1089" s="11">
        <v>2</v>
      </c>
      <c r="H1089" s="11" t="s">
        <v>7842</v>
      </c>
      <c r="I1089" s="11" t="s">
        <v>7844</v>
      </c>
      <c r="J1089" s="11" t="s">
        <v>7848</v>
      </c>
    </row>
    <row r="1090" spans="1:10" ht="15" customHeight="1" x14ac:dyDescent="0.25">
      <c r="A1090" s="11" t="s">
        <v>1133</v>
      </c>
      <c r="B1090" s="11">
        <v>27.11</v>
      </c>
      <c r="C1090" s="11">
        <v>6.7</v>
      </c>
      <c r="D1090" s="11" t="s">
        <v>7842</v>
      </c>
      <c r="E1090" s="11" t="s">
        <v>7842</v>
      </c>
      <c r="F1090" s="11" t="s">
        <v>7842</v>
      </c>
      <c r="G1090" s="11">
        <v>0</v>
      </c>
      <c r="H1090" s="11" t="s">
        <v>7842</v>
      </c>
      <c r="I1090" s="11" t="s">
        <v>7845</v>
      </c>
      <c r="J1090" s="11" t="s">
        <v>7848</v>
      </c>
    </row>
    <row r="1091" spans="1:10" ht="15" customHeight="1" x14ac:dyDescent="0.25">
      <c r="A1091" s="11" t="s">
        <v>1134</v>
      </c>
      <c r="B1091" s="11">
        <v>26.6</v>
      </c>
      <c r="C1091" s="11">
        <v>5.27</v>
      </c>
      <c r="D1091" s="11" t="s">
        <v>7843</v>
      </c>
      <c r="E1091" s="11" t="s">
        <v>7842</v>
      </c>
      <c r="F1091" s="11" t="s">
        <v>7843</v>
      </c>
      <c r="G1091" s="11">
        <v>1</v>
      </c>
      <c r="H1091" s="11" t="s">
        <v>7842</v>
      </c>
      <c r="I1091" s="11" t="s">
        <v>7845</v>
      </c>
      <c r="J1091" s="11" t="s">
        <v>7850</v>
      </c>
    </row>
    <row r="1092" spans="1:10" ht="15" customHeight="1" x14ac:dyDescent="0.25">
      <c r="A1092" s="11" t="s">
        <v>1135</v>
      </c>
      <c r="B1092" s="11">
        <v>30.41</v>
      </c>
      <c r="C1092" s="11">
        <v>7.72</v>
      </c>
      <c r="D1092" s="11" t="s">
        <v>7842</v>
      </c>
      <c r="E1092" s="11" t="s">
        <v>7842</v>
      </c>
      <c r="F1092" s="11" t="s">
        <v>7842</v>
      </c>
      <c r="G1092" s="11">
        <v>0</v>
      </c>
      <c r="H1092" s="11" t="s">
        <v>7842</v>
      </c>
      <c r="I1092" s="11" t="s">
        <v>7844</v>
      </c>
      <c r="J1092" s="11" t="s">
        <v>7848</v>
      </c>
    </row>
    <row r="1093" spans="1:10" ht="15" customHeight="1" x14ac:dyDescent="0.25">
      <c r="A1093" s="11" t="s">
        <v>1136</v>
      </c>
      <c r="B1093" s="11">
        <v>28.98</v>
      </c>
      <c r="C1093" s="11">
        <v>8.68</v>
      </c>
      <c r="D1093" s="11" t="s">
        <v>7842</v>
      </c>
      <c r="E1093" s="11" t="s">
        <v>7842</v>
      </c>
      <c r="F1093" s="11" t="s">
        <v>7842</v>
      </c>
      <c r="G1093" s="11">
        <v>2</v>
      </c>
      <c r="H1093" s="11" t="s">
        <v>7842</v>
      </c>
      <c r="I1093" s="11" t="s">
        <v>7845</v>
      </c>
      <c r="J1093" s="11" t="s">
        <v>7848</v>
      </c>
    </row>
    <row r="1094" spans="1:10" ht="15" customHeight="1" x14ac:dyDescent="0.25">
      <c r="A1094" s="11" t="s">
        <v>1137</v>
      </c>
      <c r="B1094" s="11">
        <v>31.24</v>
      </c>
      <c r="C1094" s="11">
        <v>9.8000000000000007</v>
      </c>
      <c r="D1094" s="11" t="s">
        <v>7842</v>
      </c>
      <c r="E1094" s="11" t="s">
        <v>7842</v>
      </c>
      <c r="F1094" s="11" t="s">
        <v>7842</v>
      </c>
      <c r="G1094" s="11">
        <v>0</v>
      </c>
      <c r="H1094" s="11" t="s">
        <v>7842</v>
      </c>
      <c r="I1094" s="11" t="s">
        <v>7844</v>
      </c>
      <c r="J1094" s="11" t="s">
        <v>7848</v>
      </c>
    </row>
    <row r="1095" spans="1:10" ht="15" customHeight="1" x14ac:dyDescent="0.25">
      <c r="A1095" s="11" t="s">
        <v>1138</v>
      </c>
      <c r="B1095" s="11">
        <v>31.54</v>
      </c>
      <c r="C1095" s="11">
        <v>4.4400000000000004</v>
      </c>
      <c r="D1095" s="11" t="s">
        <v>7842</v>
      </c>
      <c r="E1095" s="11" t="s">
        <v>7842</v>
      </c>
      <c r="F1095" s="11" t="s">
        <v>7842</v>
      </c>
      <c r="G1095" s="11">
        <v>0</v>
      </c>
      <c r="H1095" s="11" t="s">
        <v>7842</v>
      </c>
      <c r="I1095" s="11" t="s">
        <v>7844</v>
      </c>
      <c r="J1095" s="11" t="s">
        <v>7850</v>
      </c>
    </row>
    <row r="1096" spans="1:10" ht="15" customHeight="1" x14ac:dyDescent="0.25">
      <c r="A1096" s="11" t="s">
        <v>1139</v>
      </c>
      <c r="B1096" s="11">
        <v>38.6</v>
      </c>
      <c r="C1096" s="11">
        <v>7.19</v>
      </c>
      <c r="D1096" s="11" t="s">
        <v>7843</v>
      </c>
      <c r="E1096" s="11" t="s">
        <v>7842</v>
      </c>
      <c r="F1096" s="11" t="s">
        <v>7842</v>
      </c>
      <c r="G1096" s="11">
        <v>2</v>
      </c>
      <c r="H1096" s="11" t="s">
        <v>7842</v>
      </c>
      <c r="I1096" s="11" t="s">
        <v>7844</v>
      </c>
      <c r="J1096" s="11" t="s">
        <v>7848</v>
      </c>
    </row>
    <row r="1097" spans="1:10" ht="15" customHeight="1" x14ac:dyDescent="0.25">
      <c r="A1097" s="11" t="s">
        <v>1140</v>
      </c>
      <c r="B1097" s="11">
        <v>37.950000000000003</v>
      </c>
      <c r="C1097" s="11">
        <v>6.06</v>
      </c>
      <c r="D1097" s="11" t="s">
        <v>7842</v>
      </c>
      <c r="E1097" s="11" t="s">
        <v>7842</v>
      </c>
      <c r="F1097" s="11" t="s">
        <v>7842</v>
      </c>
      <c r="G1097" s="11">
        <v>0</v>
      </c>
      <c r="H1097" s="11" t="s">
        <v>7842</v>
      </c>
      <c r="I1097" s="11" t="s">
        <v>7844</v>
      </c>
      <c r="J1097" s="11" t="s">
        <v>7849</v>
      </c>
    </row>
    <row r="1098" spans="1:10" ht="15" customHeight="1" x14ac:dyDescent="0.25">
      <c r="A1098" s="11" t="s">
        <v>1141</v>
      </c>
      <c r="B1098" s="11">
        <v>38.97</v>
      </c>
      <c r="C1098" s="11">
        <v>5.12</v>
      </c>
      <c r="D1098" s="11" t="s">
        <v>7842</v>
      </c>
      <c r="E1098" s="11" t="s">
        <v>7842</v>
      </c>
      <c r="F1098" s="11" t="s">
        <v>7842</v>
      </c>
      <c r="G1098" s="11">
        <v>0</v>
      </c>
      <c r="H1098" s="11" t="s">
        <v>7842</v>
      </c>
      <c r="I1098" s="11" t="s">
        <v>7844</v>
      </c>
      <c r="J1098" s="11" t="s">
        <v>7850</v>
      </c>
    </row>
    <row r="1099" spans="1:10" ht="15" customHeight="1" x14ac:dyDescent="0.25">
      <c r="A1099" s="11" t="s">
        <v>1142</v>
      </c>
      <c r="B1099" s="11">
        <v>21.2</v>
      </c>
      <c r="C1099" s="11">
        <v>10.72</v>
      </c>
      <c r="D1099" s="11" t="s">
        <v>7842</v>
      </c>
      <c r="E1099" s="11" t="s">
        <v>7842</v>
      </c>
      <c r="F1099" s="11" t="s">
        <v>7842</v>
      </c>
      <c r="G1099" s="11">
        <v>0</v>
      </c>
      <c r="H1099" s="11" t="s">
        <v>7842</v>
      </c>
      <c r="I1099" s="11" t="s">
        <v>7846</v>
      </c>
      <c r="J1099" s="11" t="s">
        <v>7848</v>
      </c>
    </row>
    <row r="1100" spans="1:10" ht="15" customHeight="1" x14ac:dyDescent="0.25">
      <c r="A1100" s="11" t="s">
        <v>1143</v>
      </c>
      <c r="B1100" s="11">
        <v>23.96</v>
      </c>
      <c r="C1100" s="11">
        <v>9.58</v>
      </c>
      <c r="D1100" s="11" t="s">
        <v>7843</v>
      </c>
      <c r="E1100" s="11" t="s">
        <v>7842</v>
      </c>
      <c r="F1100" s="11" t="s">
        <v>7843</v>
      </c>
      <c r="G1100" s="11">
        <v>1</v>
      </c>
      <c r="H1100" s="11" t="s">
        <v>7842</v>
      </c>
      <c r="I1100" s="11" t="s">
        <v>7846</v>
      </c>
      <c r="J1100" s="11" t="s">
        <v>7848</v>
      </c>
    </row>
    <row r="1101" spans="1:10" ht="15" customHeight="1" x14ac:dyDescent="0.25">
      <c r="A1101" s="11" t="s">
        <v>1144</v>
      </c>
      <c r="B1101" s="11">
        <v>35.93</v>
      </c>
      <c r="C1101" s="11">
        <v>6.4</v>
      </c>
      <c r="D1101" s="11" t="s">
        <v>7843</v>
      </c>
      <c r="E1101" s="11" t="s">
        <v>7842</v>
      </c>
      <c r="F1101" s="11" t="s">
        <v>7842</v>
      </c>
      <c r="G1101" s="11">
        <v>1</v>
      </c>
      <c r="H1101" s="11" t="s">
        <v>7842</v>
      </c>
      <c r="I1101" s="11" t="s">
        <v>7844</v>
      </c>
      <c r="J1101" s="11" t="s">
        <v>7849</v>
      </c>
    </row>
    <row r="1102" spans="1:10" ht="15" customHeight="1" x14ac:dyDescent="0.25">
      <c r="A1102" s="11" t="s">
        <v>1145</v>
      </c>
      <c r="B1102" s="11">
        <v>26.11</v>
      </c>
      <c r="C1102" s="11">
        <v>6.8</v>
      </c>
      <c r="D1102" s="11" t="s">
        <v>7843</v>
      </c>
      <c r="E1102" s="11" t="s">
        <v>7842</v>
      </c>
      <c r="F1102" s="11" t="s">
        <v>7842</v>
      </c>
      <c r="G1102" s="11">
        <v>2</v>
      </c>
      <c r="H1102" s="11" t="s">
        <v>7842</v>
      </c>
      <c r="I1102" s="11" t="s">
        <v>7845</v>
      </c>
      <c r="J1102" s="11" t="s">
        <v>7848</v>
      </c>
    </row>
    <row r="1103" spans="1:10" ht="15" customHeight="1" x14ac:dyDescent="0.25">
      <c r="A1103" s="11" t="s">
        <v>1146</v>
      </c>
      <c r="B1103" s="11">
        <v>32.299999999999997</v>
      </c>
      <c r="C1103" s="11">
        <v>9.48</v>
      </c>
      <c r="D1103" s="11" t="s">
        <v>7842</v>
      </c>
      <c r="E1103" s="11" t="s">
        <v>7842</v>
      </c>
      <c r="F1103" s="11" t="s">
        <v>7842</v>
      </c>
      <c r="G1103" s="11">
        <v>2</v>
      </c>
      <c r="H1103" s="11" t="s">
        <v>7842</v>
      </c>
      <c r="I1103" s="11" t="s">
        <v>7844</v>
      </c>
      <c r="J1103" s="11" t="s">
        <v>7848</v>
      </c>
    </row>
    <row r="1104" spans="1:10" ht="15" customHeight="1" x14ac:dyDescent="0.25">
      <c r="A1104" s="11" t="s">
        <v>1147</v>
      </c>
      <c r="B1104" s="11">
        <v>28.69</v>
      </c>
      <c r="C1104" s="11">
        <v>7.45</v>
      </c>
      <c r="D1104" s="11" t="s">
        <v>7842</v>
      </c>
      <c r="E1104" s="11" t="s">
        <v>7842</v>
      </c>
      <c r="F1104" s="11" t="s">
        <v>7842</v>
      </c>
      <c r="G1104" s="11">
        <v>2</v>
      </c>
      <c r="H1104" s="11" t="s">
        <v>7842</v>
      </c>
      <c r="I1104" s="11" t="s">
        <v>7845</v>
      </c>
      <c r="J1104" s="11" t="s">
        <v>7848</v>
      </c>
    </row>
    <row r="1105" spans="1:10" ht="15" customHeight="1" x14ac:dyDescent="0.25">
      <c r="A1105" s="11" t="s">
        <v>1148</v>
      </c>
      <c r="B1105" s="11">
        <v>31.28</v>
      </c>
      <c r="C1105" s="11">
        <v>6.94</v>
      </c>
      <c r="D1105" s="11" t="s">
        <v>7843</v>
      </c>
      <c r="E1105" s="11" t="s">
        <v>7842</v>
      </c>
      <c r="F1105" s="11" t="s">
        <v>7842</v>
      </c>
      <c r="G1105" s="11">
        <v>1</v>
      </c>
      <c r="H1105" s="11" t="s">
        <v>7842</v>
      </c>
      <c r="I1105" s="11" t="s">
        <v>7844</v>
      </c>
      <c r="J1105" s="11" t="s">
        <v>7848</v>
      </c>
    </row>
    <row r="1106" spans="1:10" ht="15" customHeight="1" x14ac:dyDescent="0.25">
      <c r="A1106" s="11" t="s">
        <v>1149</v>
      </c>
      <c r="B1106" s="11">
        <v>30.21</v>
      </c>
      <c r="C1106" s="11">
        <v>7.83</v>
      </c>
      <c r="D1106" s="11" t="s">
        <v>7842</v>
      </c>
      <c r="E1106" s="11" t="s">
        <v>7842</v>
      </c>
      <c r="F1106" s="11" t="s">
        <v>7842</v>
      </c>
      <c r="G1106" s="11">
        <v>0</v>
      </c>
      <c r="H1106" s="11" t="s">
        <v>7842</v>
      </c>
      <c r="I1106" s="11" t="s">
        <v>7844</v>
      </c>
      <c r="J1106" s="11" t="s">
        <v>7848</v>
      </c>
    </row>
    <row r="1107" spans="1:10" ht="15" customHeight="1" x14ac:dyDescent="0.25">
      <c r="A1107" s="11" t="s">
        <v>1150</v>
      </c>
      <c r="B1107" s="11">
        <v>38.28</v>
      </c>
      <c r="C1107" s="11">
        <v>10.17</v>
      </c>
      <c r="D1107" s="11" t="s">
        <v>7843</v>
      </c>
      <c r="E1107" s="11" t="s">
        <v>7842</v>
      </c>
      <c r="F1107" s="11" t="s">
        <v>7842</v>
      </c>
      <c r="G1107" s="11">
        <v>0</v>
      </c>
      <c r="H1107" s="11" t="s">
        <v>7842</v>
      </c>
      <c r="I1107" s="11" t="s">
        <v>7844</v>
      </c>
      <c r="J1107" s="11" t="s">
        <v>7848</v>
      </c>
    </row>
    <row r="1108" spans="1:10" ht="15" customHeight="1" x14ac:dyDescent="0.25">
      <c r="A1108" s="11" t="s">
        <v>1151</v>
      </c>
      <c r="B1108" s="11">
        <v>29.9</v>
      </c>
      <c r="C1108" s="11">
        <v>8.9600000000000009</v>
      </c>
      <c r="D1108" s="11" t="s">
        <v>7843</v>
      </c>
      <c r="E1108" s="11" t="s">
        <v>7842</v>
      </c>
      <c r="F1108" s="11" t="s">
        <v>7842</v>
      </c>
      <c r="G1108" s="11">
        <v>0</v>
      </c>
      <c r="H1108" s="11" t="s">
        <v>7842</v>
      </c>
      <c r="I1108" s="11" t="s">
        <v>7845</v>
      </c>
      <c r="J1108" s="11" t="s">
        <v>7848</v>
      </c>
    </row>
    <row r="1109" spans="1:10" ht="15" customHeight="1" x14ac:dyDescent="0.25">
      <c r="A1109" s="11" t="s">
        <v>1152</v>
      </c>
      <c r="B1109" s="11">
        <v>23.18</v>
      </c>
      <c r="C1109" s="11">
        <v>6.96</v>
      </c>
      <c r="D1109" s="11" t="s">
        <v>7843</v>
      </c>
      <c r="E1109" s="11" t="s">
        <v>7842</v>
      </c>
      <c r="F1109" s="11" t="s">
        <v>7842</v>
      </c>
      <c r="G1109" s="11">
        <v>2</v>
      </c>
      <c r="H1109" s="11" t="s">
        <v>7842</v>
      </c>
      <c r="I1109" s="11" t="s">
        <v>7846</v>
      </c>
      <c r="J1109" s="11" t="s">
        <v>7848</v>
      </c>
    </row>
    <row r="1110" spans="1:10" ht="15" customHeight="1" x14ac:dyDescent="0.25">
      <c r="A1110" s="11" t="s">
        <v>1153</v>
      </c>
      <c r="B1110" s="11">
        <v>33.020000000000003</v>
      </c>
      <c r="C1110" s="11">
        <v>5.07</v>
      </c>
      <c r="D1110" s="11" t="s">
        <v>7843</v>
      </c>
      <c r="E1110" s="11" t="s">
        <v>7842</v>
      </c>
      <c r="F1110" s="11" t="s">
        <v>7842</v>
      </c>
      <c r="G1110" s="11">
        <v>0</v>
      </c>
      <c r="H1110" s="11" t="s">
        <v>7842</v>
      </c>
      <c r="I1110" s="11" t="s">
        <v>7844</v>
      </c>
      <c r="J1110" s="11" t="s">
        <v>7850</v>
      </c>
    </row>
    <row r="1111" spans="1:10" ht="15" customHeight="1" x14ac:dyDescent="0.25">
      <c r="A1111" s="11" t="s">
        <v>1154</v>
      </c>
      <c r="B1111" s="11">
        <v>27.29</v>
      </c>
      <c r="C1111" s="11">
        <v>5.85</v>
      </c>
      <c r="D1111" s="11" t="s">
        <v>7842</v>
      </c>
      <c r="E1111" s="11" t="s">
        <v>7842</v>
      </c>
      <c r="F1111" s="11" t="s">
        <v>7842</v>
      </c>
      <c r="G1111" s="11">
        <v>2</v>
      </c>
      <c r="H1111" s="11" t="s">
        <v>7842</v>
      </c>
      <c r="I1111" s="11" t="s">
        <v>7845</v>
      </c>
      <c r="J1111" s="11" t="s">
        <v>7849</v>
      </c>
    </row>
    <row r="1112" spans="1:10" ht="15" customHeight="1" x14ac:dyDescent="0.25">
      <c r="A1112" s="11" t="s">
        <v>1155</v>
      </c>
      <c r="B1112" s="11">
        <v>23.18</v>
      </c>
      <c r="C1112" s="11">
        <v>10.56</v>
      </c>
      <c r="D1112" s="11" t="s">
        <v>7842</v>
      </c>
      <c r="E1112" s="11" t="s">
        <v>7842</v>
      </c>
      <c r="F1112" s="11" t="s">
        <v>7842</v>
      </c>
      <c r="G1112" s="11">
        <v>2</v>
      </c>
      <c r="H1112" s="11" t="s">
        <v>7842</v>
      </c>
      <c r="I1112" s="11" t="s">
        <v>7846</v>
      </c>
      <c r="J1112" s="11" t="s">
        <v>7848</v>
      </c>
    </row>
    <row r="1113" spans="1:10" ht="15" customHeight="1" x14ac:dyDescent="0.25">
      <c r="A1113" s="11" t="s">
        <v>1156</v>
      </c>
      <c r="B1113" s="11">
        <v>32.659999999999997</v>
      </c>
      <c r="C1113" s="11">
        <v>8.92</v>
      </c>
      <c r="D1113" s="11" t="s">
        <v>7843</v>
      </c>
      <c r="E1113" s="11" t="s">
        <v>7842</v>
      </c>
      <c r="F1113" s="11" t="s">
        <v>7842</v>
      </c>
      <c r="G1113" s="11">
        <v>0</v>
      </c>
      <c r="H1113" s="11" t="s">
        <v>7842</v>
      </c>
      <c r="I1113" s="11" t="s">
        <v>7844</v>
      </c>
      <c r="J1113" s="11" t="s">
        <v>7848</v>
      </c>
    </row>
    <row r="1114" spans="1:10" ht="15" customHeight="1" x14ac:dyDescent="0.25">
      <c r="A1114" s="11" t="s">
        <v>1157</v>
      </c>
      <c r="B1114" s="11">
        <v>30.78</v>
      </c>
      <c r="C1114" s="11">
        <v>8.6300000000000008</v>
      </c>
      <c r="D1114" s="11" t="s">
        <v>7842</v>
      </c>
      <c r="E1114" s="11" t="s">
        <v>7842</v>
      </c>
      <c r="F1114" s="11" t="s">
        <v>7842</v>
      </c>
      <c r="G1114" s="11">
        <v>0</v>
      </c>
      <c r="H1114" s="11" t="s">
        <v>7842</v>
      </c>
      <c r="I1114" s="11" t="s">
        <v>7844</v>
      </c>
      <c r="J1114" s="11" t="s">
        <v>7848</v>
      </c>
    </row>
    <row r="1115" spans="1:10" ht="15" customHeight="1" x14ac:dyDescent="0.25">
      <c r="A1115" s="11" t="s">
        <v>1158</v>
      </c>
      <c r="B1115" s="11">
        <v>47.2</v>
      </c>
      <c r="C1115" s="11">
        <v>6.29</v>
      </c>
      <c r="D1115" s="11" t="s">
        <v>7843</v>
      </c>
      <c r="E1115" s="11" t="s">
        <v>7842</v>
      </c>
      <c r="F1115" s="11" t="s">
        <v>7843</v>
      </c>
      <c r="G1115" s="11">
        <v>1</v>
      </c>
      <c r="H1115" s="11" t="s">
        <v>7842</v>
      </c>
      <c r="I1115" s="11" t="s">
        <v>7844</v>
      </c>
      <c r="J1115" s="11" t="s">
        <v>7849</v>
      </c>
    </row>
    <row r="1116" spans="1:10" ht="15" customHeight="1" x14ac:dyDescent="0.25">
      <c r="A1116" s="11" t="s">
        <v>1159</v>
      </c>
      <c r="B1116" s="11">
        <v>31.6</v>
      </c>
      <c r="C1116" s="11">
        <v>5.75</v>
      </c>
      <c r="D1116" s="11" t="s">
        <v>7842</v>
      </c>
      <c r="E1116" s="11" t="s">
        <v>7842</v>
      </c>
      <c r="F1116" s="11" t="s">
        <v>7842</v>
      </c>
      <c r="G1116" s="11">
        <v>2</v>
      </c>
      <c r="H1116" s="11" t="s">
        <v>7842</v>
      </c>
      <c r="I1116" s="11" t="s">
        <v>7844</v>
      </c>
      <c r="J1116" s="11" t="s">
        <v>7849</v>
      </c>
    </row>
    <row r="1117" spans="1:10" ht="15" customHeight="1" x14ac:dyDescent="0.25">
      <c r="A1117" s="11" t="s">
        <v>1160</v>
      </c>
      <c r="B1117" s="11">
        <v>33.914999999999999</v>
      </c>
      <c r="C1117" s="11">
        <v>6.66</v>
      </c>
      <c r="D1117" s="11" t="s">
        <v>7843</v>
      </c>
      <c r="E1117" s="11" t="s">
        <v>7842</v>
      </c>
      <c r="F1117" s="11" t="s">
        <v>7842</v>
      </c>
      <c r="G1117" s="11">
        <v>1</v>
      </c>
      <c r="H1117" s="11" t="s">
        <v>7842</v>
      </c>
      <c r="I1117" s="11" t="s">
        <v>7844</v>
      </c>
      <c r="J1117" s="11" t="s">
        <v>7848</v>
      </c>
    </row>
    <row r="1118" spans="1:10" ht="15" customHeight="1" x14ac:dyDescent="0.25">
      <c r="A1118" s="11" t="s">
        <v>1161</v>
      </c>
      <c r="B1118" s="11">
        <v>23.54</v>
      </c>
      <c r="C1118" s="11">
        <v>5.0999999999999996</v>
      </c>
      <c r="D1118" s="11" t="s">
        <v>7842</v>
      </c>
      <c r="E1118" s="11" t="s">
        <v>7842</v>
      </c>
      <c r="F1118" s="11" t="s">
        <v>7842</v>
      </c>
      <c r="G1118" s="11">
        <v>2</v>
      </c>
      <c r="H1118" s="11" t="s">
        <v>7842</v>
      </c>
      <c r="I1118" s="11" t="s">
        <v>7846</v>
      </c>
      <c r="J1118" s="11" t="s">
        <v>7850</v>
      </c>
    </row>
    <row r="1119" spans="1:10" ht="15" customHeight="1" x14ac:dyDescent="0.25">
      <c r="A1119" s="11" t="s">
        <v>1162</v>
      </c>
      <c r="B1119" s="11">
        <v>27.074999999999999</v>
      </c>
      <c r="C1119" s="11">
        <v>4.41</v>
      </c>
      <c r="D1119" s="11" t="s">
        <v>7842</v>
      </c>
      <c r="E1119" s="11" t="s">
        <v>7842</v>
      </c>
      <c r="F1119" s="11" t="s">
        <v>7842</v>
      </c>
      <c r="G1119" s="11">
        <v>2</v>
      </c>
      <c r="H1119" s="11" t="s">
        <v>7842</v>
      </c>
      <c r="I1119" s="11" t="s">
        <v>7845</v>
      </c>
      <c r="J1119" s="11" t="s">
        <v>7850</v>
      </c>
    </row>
    <row r="1120" spans="1:10" ht="15" customHeight="1" x14ac:dyDescent="0.25">
      <c r="A1120" s="11" t="s">
        <v>1163</v>
      </c>
      <c r="B1120" s="11">
        <v>25.8</v>
      </c>
      <c r="C1120" s="11">
        <v>5.52</v>
      </c>
      <c r="D1120" s="11" t="s">
        <v>7843</v>
      </c>
      <c r="E1120" s="11" t="s">
        <v>7842</v>
      </c>
      <c r="F1120" s="11" t="s">
        <v>7842</v>
      </c>
      <c r="G1120" s="11">
        <v>0</v>
      </c>
      <c r="H1120" s="11" t="s">
        <v>7842</v>
      </c>
      <c r="I1120" s="11" t="s">
        <v>7845</v>
      </c>
      <c r="J1120" s="11" t="s">
        <v>7850</v>
      </c>
    </row>
    <row r="1121" spans="1:10" ht="15" customHeight="1" x14ac:dyDescent="0.25">
      <c r="A1121" s="11" t="s">
        <v>1164</v>
      </c>
      <c r="B1121" s="11">
        <v>36.1</v>
      </c>
      <c r="C1121" s="11">
        <v>4.62</v>
      </c>
      <c r="D1121" s="11" t="s">
        <v>7843</v>
      </c>
      <c r="E1121" s="11" t="s">
        <v>7842</v>
      </c>
      <c r="F1121" s="11" t="s">
        <v>7843</v>
      </c>
      <c r="G1121" s="11">
        <v>1</v>
      </c>
      <c r="H1121" s="11" t="s">
        <v>7842</v>
      </c>
      <c r="I1121" s="11" t="s">
        <v>7844</v>
      </c>
      <c r="J1121" s="11" t="s">
        <v>7850</v>
      </c>
    </row>
    <row r="1122" spans="1:10" ht="15" customHeight="1" x14ac:dyDescent="0.25">
      <c r="A1122" s="11" t="s">
        <v>1165</v>
      </c>
      <c r="B1122" s="11">
        <v>30.495000000000001</v>
      </c>
      <c r="C1122" s="11">
        <v>5.74</v>
      </c>
      <c r="D1122" s="11" t="s">
        <v>7843</v>
      </c>
      <c r="E1122" s="11" t="s">
        <v>7842</v>
      </c>
      <c r="F1122" s="11" t="s">
        <v>7843</v>
      </c>
      <c r="G1122" s="11">
        <v>1</v>
      </c>
      <c r="H1122" s="11" t="s">
        <v>7842</v>
      </c>
      <c r="I1122" s="11" t="s">
        <v>7844</v>
      </c>
      <c r="J1122" s="11" t="s">
        <v>7849</v>
      </c>
    </row>
    <row r="1123" spans="1:10" ht="15" customHeight="1" x14ac:dyDescent="0.25">
      <c r="A1123" s="11" t="s">
        <v>1166</v>
      </c>
      <c r="B1123" s="11">
        <v>21.4</v>
      </c>
      <c r="C1123" s="11">
        <v>6.3</v>
      </c>
      <c r="D1123" s="11" t="s">
        <v>7843</v>
      </c>
      <c r="E1123" s="11" t="s">
        <v>7842</v>
      </c>
      <c r="F1123" s="11" t="s">
        <v>7843</v>
      </c>
      <c r="G1123" s="11">
        <v>1</v>
      </c>
      <c r="H1123" s="11" t="s">
        <v>7842</v>
      </c>
      <c r="I1123" s="11" t="s">
        <v>7846</v>
      </c>
      <c r="J1123" s="11" t="s">
        <v>7849</v>
      </c>
    </row>
    <row r="1124" spans="1:10" ht="15" customHeight="1" x14ac:dyDescent="0.25">
      <c r="A1124" s="11" t="s">
        <v>1167</v>
      </c>
      <c r="B1124" s="11">
        <v>32.299999999999997</v>
      </c>
      <c r="C1124" s="11">
        <v>10.27</v>
      </c>
      <c r="D1124" s="11" t="s">
        <v>7842</v>
      </c>
      <c r="E1124" s="11" t="s">
        <v>7842</v>
      </c>
      <c r="F1124" s="11" t="s">
        <v>7842</v>
      </c>
      <c r="G1124" s="11">
        <v>0</v>
      </c>
      <c r="H1124" s="11" t="s">
        <v>7842</v>
      </c>
      <c r="I1124" s="11" t="s">
        <v>7844</v>
      </c>
      <c r="J1124" s="11" t="s">
        <v>7848</v>
      </c>
    </row>
    <row r="1125" spans="1:10" ht="15" customHeight="1" x14ac:dyDescent="0.25">
      <c r="A1125" s="11" t="s">
        <v>1168</v>
      </c>
      <c r="B1125" s="11">
        <v>29.78</v>
      </c>
      <c r="C1125" s="11">
        <v>5.85</v>
      </c>
      <c r="D1125" s="11" t="s">
        <v>7842</v>
      </c>
      <c r="E1125" s="11" t="s">
        <v>7842</v>
      </c>
      <c r="F1125" s="11" t="s">
        <v>7843</v>
      </c>
      <c r="G1125" s="11">
        <v>1</v>
      </c>
      <c r="H1125" s="11" t="s">
        <v>7842</v>
      </c>
      <c r="I1125" s="11" t="s">
        <v>7845</v>
      </c>
      <c r="J1125" s="11" t="s">
        <v>7849</v>
      </c>
    </row>
    <row r="1126" spans="1:10" ht="15" customHeight="1" x14ac:dyDescent="0.25">
      <c r="A1126" s="11" t="s">
        <v>1169</v>
      </c>
      <c r="B1126" s="11">
        <v>34.76</v>
      </c>
      <c r="C1126" s="11">
        <v>5.92</v>
      </c>
      <c r="D1126" s="11" t="s">
        <v>7843</v>
      </c>
      <c r="E1126" s="11" t="s">
        <v>7842</v>
      </c>
      <c r="F1126" s="11" t="s">
        <v>7842</v>
      </c>
      <c r="G1126" s="11">
        <v>1</v>
      </c>
      <c r="H1126" s="11" t="s">
        <v>7842</v>
      </c>
      <c r="I1126" s="11" t="s">
        <v>7844</v>
      </c>
      <c r="J1126" s="11" t="s">
        <v>7849</v>
      </c>
    </row>
    <row r="1127" spans="1:10" ht="15" customHeight="1" x14ac:dyDescent="0.25">
      <c r="A1127" s="11" t="s">
        <v>1170</v>
      </c>
      <c r="B1127" s="11">
        <v>18.335000000000001</v>
      </c>
      <c r="C1127" s="11">
        <v>10.01</v>
      </c>
      <c r="D1127" s="11" t="s">
        <v>7843</v>
      </c>
      <c r="E1127" s="11" t="s">
        <v>7842</v>
      </c>
      <c r="F1127" s="11" t="s">
        <v>7842</v>
      </c>
      <c r="G1127" s="11">
        <v>2</v>
      </c>
      <c r="H1127" s="11" t="s">
        <v>7842</v>
      </c>
      <c r="I1127" s="11" t="s">
        <v>7847</v>
      </c>
      <c r="J1127" s="11" t="s">
        <v>7848</v>
      </c>
    </row>
    <row r="1128" spans="1:10" ht="15" customHeight="1" x14ac:dyDescent="0.25">
      <c r="A1128" s="11" t="s">
        <v>1171</v>
      </c>
      <c r="B1128" s="11">
        <v>32.299999999999997</v>
      </c>
      <c r="C1128" s="11">
        <v>9.59</v>
      </c>
      <c r="D1128" s="11" t="s">
        <v>7842</v>
      </c>
      <c r="E1128" s="11" t="s">
        <v>7842</v>
      </c>
      <c r="F1128" s="11" t="s">
        <v>7842</v>
      </c>
      <c r="G1128" s="11">
        <v>0</v>
      </c>
      <c r="H1128" s="11" t="s">
        <v>7842</v>
      </c>
      <c r="I1128" s="11" t="s">
        <v>7844</v>
      </c>
      <c r="J1128" s="11" t="s">
        <v>7848</v>
      </c>
    </row>
    <row r="1129" spans="1:10" ht="15" customHeight="1" x14ac:dyDescent="0.25">
      <c r="A1129" s="11" t="s">
        <v>1172</v>
      </c>
      <c r="B1129" s="11">
        <v>27.74</v>
      </c>
      <c r="C1129" s="11">
        <v>10.37</v>
      </c>
      <c r="D1129" s="11" t="s">
        <v>7842</v>
      </c>
      <c r="E1129" s="11" t="s">
        <v>7842</v>
      </c>
      <c r="F1129" s="11" t="s">
        <v>7842</v>
      </c>
      <c r="G1129" s="11">
        <v>0</v>
      </c>
      <c r="H1129" s="11" t="s">
        <v>7842</v>
      </c>
      <c r="I1129" s="11" t="s">
        <v>7845</v>
      </c>
      <c r="J1129" s="11" t="s">
        <v>7848</v>
      </c>
    </row>
    <row r="1130" spans="1:10" ht="15" customHeight="1" x14ac:dyDescent="0.25">
      <c r="A1130" s="11" t="s">
        <v>1173</v>
      </c>
      <c r="B1130" s="11">
        <v>24</v>
      </c>
      <c r="C1130" s="11">
        <v>4.01</v>
      </c>
      <c r="D1130" s="11" t="s">
        <v>7843</v>
      </c>
      <c r="E1130" s="11" t="s">
        <v>7842</v>
      </c>
      <c r="F1130" s="11" t="s">
        <v>7842</v>
      </c>
      <c r="G1130" s="11">
        <v>1</v>
      </c>
      <c r="H1130" s="11" t="s">
        <v>7842</v>
      </c>
      <c r="I1130" s="11" t="s">
        <v>7846</v>
      </c>
      <c r="J1130" s="11" t="s">
        <v>7850</v>
      </c>
    </row>
    <row r="1131" spans="1:10" ht="15" customHeight="1" x14ac:dyDescent="0.25">
      <c r="A1131" s="11" t="s">
        <v>1174</v>
      </c>
      <c r="B1131" s="11">
        <v>31.78</v>
      </c>
      <c r="C1131" s="11">
        <v>4.24</v>
      </c>
      <c r="D1131" s="11" t="s">
        <v>7843</v>
      </c>
      <c r="E1131" s="11" t="s">
        <v>7842</v>
      </c>
      <c r="F1131" s="11" t="s">
        <v>7843</v>
      </c>
      <c r="G1131" s="11">
        <v>1</v>
      </c>
      <c r="H1131" s="11" t="s">
        <v>7842</v>
      </c>
      <c r="I1131" s="11" t="s">
        <v>7844</v>
      </c>
      <c r="J1131" s="11" t="s">
        <v>7850</v>
      </c>
    </row>
    <row r="1132" spans="1:10" ht="15" customHeight="1" x14ac:dyDescent="0.25">
      <c r="A1132" s="11" t="s">
        <v>1175</v>
      </c>
      <c r="B1132" s="11">
        <v>32.25</v>
      </c>
      <c r="C1132" s="11">
        <v>5.36</v>
      </c>
      <c r="D1132" s="11" t="s">
        <v>7843</v>
      </c>
      <c r="E1132" s="11" t="s">
        <v>7842</v>
      </c>
      <c r="F1132" s="11" t="s">
        <v>7842</v>
      </c>
      <c r="G1132" s="11">
        <v>0</v>
      </c>
      <c r="H1132" s="11" t="s">
        <v>7842</v>
      </c>
      <c r="I1132" s="11" t="s">
        <v>7844</v>
      </c>
      <c r="J1132" s="11" t="s">
        <v>7850</v>
      </c>
    </row>
    <row r="1133" spans="1:10" ht="15" customHeight="1" x14ac:dyDescent="0.25">
      <c r="A1133" s="11" t="s">
        <v>1176</v>
      </c>
      <c r="B1133" s="11">
        <v>30.114999999999998</v>
      </c>
      <c r="C1133" s="11">
        <v>4.99</v>
      </c>
      <c r="D1133" s="11" t="s">
        <v>7842</v>
      </c>
      <c r="E1133" s="11" t="s">
        <v>7842</v>
      </c>
      <c r="F1133" s="11" t="s">
        <v>7842</v>
      </c>
      <c r="G1133" s="11">
        <v>2</v>
      </c>
      <c r="H1133" s="11" t="s">
        <v>7842</v>
      </c>
      <c r="I1133" s="11" t="s">
        <v>7844</v>
      </c>
      <c r="J1133" s="11" t="s">
        <v>7850</v>
      </c>
    </row>
    <row r="1134" spans="1:10" ht="15" customHeight="1" x14ac:dyDescent="0.25">
      <c r="A1134" s="11" t="s">
        <v>1177</v>
      </c>
      <c r="B1134" s="11">
        <v>22.41</v>
      </c>
      <c r="C1134" s="11">
        <v>8.68</v>
      </c>
      <c r="D1134" s="11" t="s">
        <v>7842</v>
      </c>
      <c r="E1134" s="11" t="s">
        <v>7842</v>
      </c>
      <c r="F1134" s="11" t="s">
        <v>7842</v>
      </c>
      <c r="G1134" s="11">
        <v>0</v>
      </c>
      <c r="H1134" s="11" t="s">
        <v>7842</v>
      </c>
      <c r="I1134" s="11" t="s">
        <v>7846</v>
      </c>
      <c r="J1134" s="11" t="s">
        <v>7848</v>
      </c>
    </row>
    <row r="1135" spans="1:10" ht="15" customHeight="1" x14ac:dyDescent="0.25">
      <c r="A1135" s="11" t="s">
        <v>1178</v>
      </c>
      <c r="B1135" s="11">
        <v>45.72</v>
      </c>
      <c r="C1135" s="11">
        <v>4.2300000000000004</v>
      </c>
      <c r="D1135" s="11" t="s">
        <v>7843</v>
      </c>
      <c r="E1135" s="11" t="s">
        <v>7842</v>
      </c>
      <c r="F1135" s="11" t="s">
        <v>7842</v>
      </c>
      <c r="G1135" s="11">
        <v>0</v>
      </c>
      <c r="H1135" s="11" t="s">
        <v>7842</v>
      </c>
      <c r="I1135" s="11" t="s">
        <v>7844</v>
      </c>
      <c r="J1135" s="11" t="s">
        <v>7850</v>
      </c>
    </row>
    <row r="1136" spans="1:10" ht="15" customHeight="1" x14ac:dyDescent="0.25">
      <c r="A1136" s="11" t="s">
        <v>1179</v>
      </c>
      <c r="B1136" s="11">
        <v>25</v>
      </c>
      <c r="C1136" s="11">
        <v>5.32</v>
      </c>
      <c r="D1136" s="11" t="s">
        <v>7843</v>
      </c>
      <c r="E1136" s="11" t="s">
        <v>7842</v>
      </c>
      <c r="F1136" s="11" t="s">
        <v>7842</v>
      </c>
      <c r="G1136" s="11">
        <v>2</v>
      </c>
      <c r="H1136" s="11" t="s">
        <v>7842</v>
      </c>
      <c r="I1136" s="11" t="s">
        <v>7845</v>
      </c>
      <c r="J1136" s="11" t="s">
        <v>7850</v>
      </c>
    </row>
    <row r="1137" spans="1:10" ht="15" customHeight="1" x14ac:dyDescent="0.25">
      <c r="A1137" s="11" t="s">
        <v>1180</v>
      </c>
      <c r="B1137" s="11">
        <v>39.5</v>
      </c>
      <c r="C1137" s="11">
        <v>6.66</v>
      </c>
      <c r="D1137" s="11" t="s">
        <v>7842</v>
      </c>
      <c r="E1137" s="11" t="s">
        <v>7842</v>
      </c>
      <c r="F1137" s="11" t="s">
        <v>7842</v>
      </c>
      <c r="G1137" s="11">
        <v>0</v>
      </c>
      <c r="H1137" s="11" t="s">
        <v>7842</v>
      </c>
      <c r="I1137" s="11" t="s">
        <v>7844</v>
      </c>
      <c r="J1137" s="11" t="s">
        <v>7848</v>
      </c>
    </row>
    <row r="1138" spans="1:10" ht="15" customHeight="1" x14ac:dyDescent="0.25">
      <c r="A1138" s="11" t="s">
        <v>1181</v>
      </c>
      <c r="B1138" s="11">
        <v>37.729999999999997</v>
      </c>
      <c r="C1138" s="11">
        <v>7.4</v>
      </c>
      <c r="D1138" s="11" t="s">
        <v>7842</v>
      </c>
      <c r="E1138" s="11" t="s">
        <v>7842</v>
      </c>
      <c r="F1138" s="11" t="s">
        <v>7842</v>
      </c>
      <c r="G1138" s="11">
        <v>0</v>
      </c>
      <c r="H1138" s="11" t="s">
        <v>7842</v>
      </c>
      <c r="I1138" s="11" t="s">
        <v>7844</v>
      </c>
      <c r="J1138" s="11" t="s">
        <v>7848</v>
      </c>
    </row>
    <row r="1139" spans="1:10" ht="15" customHeight="1" x14ac:dyDescent="0.25">
      <c r="A1139" s="11" t="s">
        <v>1182</v>
      </c>
      <c r="B1139" s="11">
        <v>40.659999999999997</v>
      </c>
      <c r="C1139" s="11">
        <v>10.08</v>
      </c>
      <c r="D1139" s="11" t="s">
        <v>7842</v>
      </c>
      <c r="E1139" s="11" t="s">
        <v>7842</v>
      </c>
      <c r="F1139" s="11" t="s">
        <v>7842</v>
      </c>
      <c r="G1139" s="11">
        <v>0</v>
      </c>
      <c r="H1139" s="11" t="s">
        <v>7842</v>
      </c>
      <c r="I1139" s="11" t="s">
        <v>7844</v>
      </c>
      <c r="J1139" s="11" t="s">
        <v>7848</v>
      </c>
    </row>
    <row r="1140" spans="1:10" ht="15" customHeight="1" x14ac:dyDescent="0.25">
      <c r="A1140" s="11" t="s">
        <v>1183</v>
      </c>
      <c r="B1140" s="11">
        <v>34.200000000000003</v>
      </c>
      <c r="C1140" s="11">
        <v>8.58</v>
      </c>
      <c r="D1140" s="11" t="s">
        <v>7842</v>
      </c>
      <c r="E1140" s="11" t="s">
        <v>7842</v>
      </c>
      <c r="F1140" s="11" t="s">
        <v>7842</v>
      </c>
      <c r="G1140" s="11">
        <v>0</v>
      </c>
      <c r="H1140" s="11" t="s">
        <v>7842</v>
      </c>
      <c r="I1140" s="11" t="s">
        <v>7844</v>
      </c>
      <c r="J1140" s="11" t="s">
        <v>7848</v>
      </c>
    </row>
    <row r="1141" spans="1:10" ht="15" customHeight="1" x14ac:dyDescent="0.25">
      <c r="A1141" s="11" t="s">
        <v>1184</v>
      </c>
      <c r="B1141" s="11">
        <v>46.51</v>
      </c>
      <c r="C1141" s="11">
        <v>5.84</v>
      </c>
      <c r="D1141" s="11" t="s">
        <v>7842</v>
      </c>
      <c r="E1141" s="11" t="s">
        <v>7842</v>
      </c>
      <c r="F1141" s="11" t="s">
        <v>7842</v>
      </c>
      <c r="G1141" s="11">
        <v>1</v>
      </c>
      <c r="H1141" s="11" t="s">
        <v>7842</v>
      </c>
      <c r="I1141" s="11" t="s">
        <v>7844</v>
      </c>
      <c r="J1141" s="11" t="s">
        <v>7849</v>
      </c>
    </row>
    <row r="1142" spans="1:10" ht="15" customHeight="1" x14ac:dyDescent="0.25">
      <c r="A1142" s="11" t="s">
        <v>1185</v>
      </c>
      <c r="B1142" s="11">
        <v>28.88</v>
      </c>
      <c r="C1142" s="11">
        <v>4.8600000000000003</v>
      </c>
      <c r="D1142" s="11" t="s">
        <v>7843</v>
      </c>
      <c r="E1142" s="11" t="s">
        <v>7842</v>
      </c>
      <c r="F1142" s="11" t="s">
        <v>7843</v>
      </c>
      <c r="G1142" s="11">
        <v>1</v>
      </c>
      <c r="H1142" s="11" t="s">
        <v>7842</v>
      </c>
      <c r="I1142" s="11" t="s">
        <v>7845</v>
      </c>
      <c r="J1142" s="11" t="s">
        <v>7850</v>
      </c>
    </row>
    <row r="1143" spans="1:10" ht="15" customHeight="1" x14ac:dyDescent="0.25">
      <c r="A1143" s="11" t="s">
        <v>1186</v>
      </c>
      <c r="B1143" s="11">
        <v>33.914999999999999</v>
      </c>
      <c r="C1143" s="11">
        <v>11.52</v>
      </c>
      <c r="D1143" s="11" t="s">
        <v>7842</v>
      </c>
      <c r="E1143" s="11" t="s">
        <v>7842</v>
      </c>
      <c r="F1143" s="11" t="s">
        <v>7842</v>
      </c>
      <c r="G1143" s="11">
        <v>0</v>
      </c>
      <c r="H1143" s="11" t="s">
        <v>7842</v>
      </c>
      <c r="I1143" s="11" t="s">
        <v>7844</v>
      </c>
      <c r="J1143" s="11" t="s">
        <v>7848</v>
      </c>
    </row>
    <row r="1144" spans="1:10" ht="15" customHeight="1" x14ac:dyDescent="0.25">
      <c r="A1144" s="11" t="s">
        <v>1187</v>
      </c>
      <c r="B1144" s="11">
        <v>24.32</v>
      </c>
      <c r="C1144" s="11">
        <v>6.15</v>
      </c>
      <c r="D1144" s="11" t="s">
        <v>7843</v>
      </c>
      <c r="E1144" s="11" t="s">
        <v>7842</v>
      </c>
      <c r="F1144" s="11" t="s">
        <v>7843</v>
      </c>
      <c r="G1144" s="11">
        <v>1</v>
      </c>
      <c r="H1144" s="11" t="s">
        <v>7842</v>
      </c>
      <c r="I1144" s="11" t="s">
        <v>7846</v>
      </c>
      <c r="J1144" s="11" t="s">
        <v>7849</v>
      </c>
    </row>
    <row r="1145" spans="1:10" ht="15" customHeight="1" x14ac:dyDescent="0.25">
      <c r="A1145" s="11" t="s">
        <v>1188</v>
      </c>
      <c r="B1145" s="11">
        <v>25.8</v>
      </c>
      <c r="C1145" s="11">
        <v>9.94</v>
      </c>
      <c r="D1145" s="11" t="s">
        <v>7842</v>
      </c>
      <c r="E1145" s="11" t="s">
        <v>7842</v>
      </c>
      <c r="F1145" s="11" t="s">
        <v>7842</v>
      </c>
      <c r="G1145" s="11">
        <v>0</v>
      </c>
      <c r="H1145" s="11" t="s">
        <v>7842</v>
      </c>
      <c r="I1145" s="11" t="s">
        <v>7845</v>
      </c>
      <c r="J1145" s="11" t="s">
        <v>7848</v>
      </c>
    </row>
    <row r="1146" spans="1:10" ht="15" customHeight="1" x14ac:dyDescent="0.25">
      <c r="A1146" s="11" t="s">
        <v>1189</v>
      </c>
      <c r="B1146" s="11">
        <v>21.56</v>
      </c>
      <c r="C1146" s="11">
        <v>10.56</v>
      </c>
      <c r="D1146" s="11" t="s">
        <v>7842</v>
      </c>
      <c r="E1146" s="11" t="s">
        <v>7842</v>
      </c>
      <c r="F1146" s="11" t="s">
        <v>7842</v>
      </c>
      <c r="G1146" s="11">
        <v>0</v>
      </c>
      <c r="H1146" s="11" t="s">
        <v>7842</v>
      </c>
      <c r="I1146" s="11" t="s">
        <v>7846</v>
      </c>
      <c r="J1146" s="11" t="s">
        <v>7848</v>
      </c>
    </row>
    <row r="1147" spans="1:10" ht="15" customHeight="1" x14ac:dyDescent="0.25">
      <c r="A1147" s="11" t="s">
        <v>1190</v>
      </c>
      <c r="B1147" s="11">
        <v>31.6</v>
      </c>
      <c r="C1147" s="11">
        <v>6.79</v>
      </c>
      <c r="D1147" s="11" t="s">
        <v>7842</v>
      </c>
      <c r="E1147" s="11" t="s">
        <v>7842</v>
      </c>
      <c r="F1147" s="11" t="s">
        <v>7842</v>
      </c>
      <c r="G1147" s="11">
        <v>0</v>
      </c>
      <c r="H1147" s="11" t="s">
        <v>7842</v>
      </c>
      <c r="I1147" s="11" t="s">
        <v>7844</v>
      </c>
      <c r="J1147" s="11" t="s">
        <v>7848</v>
      </c>
    </row>
    <row r="1148" spans="1:10" ht="15" customHeight="1" x14ac:dyDescent="0.25">
      <c r="A1148" s="11" t="s">
        <v>1191</v>
      </c>
      <c r="B1148" s="11">
        <v>42.93</v>
      </c>
      <c r="C1148" s="11">
        <v>4.8</v>
      </c>
      <c r="D1148" s="11" t="s">
        <v>7842</v>
      </c>
      <c r="E1148" s="11" t="s">
        <v>7842</v>
      </c>
      <c r="F1148" s="11" t="s">
        <v>7842</v>
      </c>
      <c r="G1148" s="11">
        <v>1</v>
      </c>
      <c r="H1148" s="11" t="s">
        <v>7842</v>
      </c>
      <c r="I1148" s="11" t="s">
        <v>7844</v>
      </c>
      <c r="J1148" s="11" t="s">
        <v>7850</v>
      </c>
    </row>
    <row r="1149" spans="1:10" ht="15" customHeight="1" x14ac:dyDescent="0.25">
      <c r="A1149" s="11" t="s">
        <v>1192</v>
      </c>
      <c r="B1149" s="11">
        <v>26.72</v>
      </c>
      <c r="C1149" s="11">
        <v>5.75</v>
      </c>
      <c r="D1149" s="11" t="s">
        <v>7842</v>
      </c>
      <c r="E1149" s="11" t="s">
        <v>7842</v>
      </c>
      <c r="F1149" s="11" t="s">
        <v>7842</v>
      </c>
      <c r="G1149" s="11">
        <v>2</v>
      </c>
      <c r="H1149" s="11" t="s">
        <v>7842</v>
      </c>
      <c r="I1149" s="11" t="s">
        <v>7845</v>
      </c>
      <c r="J1149" s="11" t="s">
        <v>7849</v>
      </c>
    </row>
    <row r="1150" spans="1:10" ht="15" customHeight="1" x14ac:dyDescent="0.25">
      <c r="A1150" s="11" t="s">
        <v>1193</v>
      </c>
      <c r="B1150" s="11">
        <v>26.67</v>
      </c>
      <c r="C1150" s="11">
        <v>5.81</v>
      </c>
      <c r="D1150" s="11" t="s">
        <v>7842</v>
      </c>
      <c r="E1150" s="11" t="s">
        <v>7842</v>
      </c>
      <c r="F1150" s="11" t="s">
        <v>7842</v>
      </c>
      <c r="G1150" s="11">
        <v>2</v>
      </c>
      <c r="H1150" s="11" t="s">
        <v>7842</v>
      </c>
      <c r="I1150" s="11" t="s">
        <v>7845</v>
      </c>
      <c r="J1150" s="11" t="s">
        <v>7849</v>
      </c>
    </row>
    <row r="1151" spans="1:10" ht="15" customHeight="1" x14ac:dyDescent="0.25">
      <c r="A1151" s="11" t="s">
        <v>1194</v>
      </c>
      <c r="B1151" s="11">
        <v>42.68</v>
      </c>
      <c r="C1151" s="11">
        <v>9.2799999999999994</v>
      </c>
      <c r="D1151" s="11" t="s">
        <v>7842</v>
      </c>
      <c r="E1151" s="11" t="s">
        <v>7842</v>
      </c>
      <c r="F1151" s="11" t="s">
        <v>7842</v>
      </c>
      <c r="G1151" s="11">
        <v>2</v>
      </c>
      <c r="H1151" s="11" t="s">
        <v>7842</v>
      </c>
      <c r="I1151" s="11" t="s">
        <v>7844</v>
      </c>
      <c r="J1151" s="11" t="s">
        <v>7848</v>
      </c>
    </row>
    <row r="1152" spans="1:10" ht="15" customHeight="1" x14ac:dyDescent="0.25">
      <c r="A1152" s="11" t="s">
        <v>1195</v>
      </c>
      <c r="B1152" s="11">
        <v>24.31</v>
      </c>
      <c r="C1152" s="11">
        <v>6.37</v>
      </c>
      <c r="D1152" s="11" t="s">
        <v>7842</v>
      </c>
      <c r="E1152" s="11" t="s">
        <v>7842</v>
      </c>
      <c r="F1152" s="11" t="s">
        <v>7842</v>
      </c>
      <c r="G1152" s="11">
        <v>0</v>
      </c>
      <c r="H1152" s="11" t="s">
        <v>7842</v>
      </c>
      <c r="I1152" s="11" t="s">
        <v>7846</v>
      </c>
      <c r="J1152" s="11" t="s">
        <v>7849</v>
      </c>
    </row>
    <row r="1153" spans="1:10" ht="15" customHeight="1" x14ac:dyDescent="0.25">
      <c r="A1153" s="11" t="s">
        <v>1196</v>
      </c>
      <c r="B1153" s="11">
        <v>44.75</v>
      </c>
      <c r="C1153" s="11">
        <v>5.09</v>
      </c>
      <c r="D1153" s="11" t="s">
        <v>7843</v>
      </c>
      <c r="E1153" s="11" t="s">
        <v>7842</v>
      </c>
      <c r="F1153" s="11" t="s">
        <v>7842</v>
      </c>
      <c r="G1153" s="11">
        <v>0</v>
      </c>
      <c r="H1153" s="11" t="s">
        <v>7842</v>
      </c>
      <c r="I1153" s="11" t="s">
        <v>7844</v>
      </c>
      <c r="J1153" s="11" t="s">
        <v>7850</v>
      </c>
    </row>
    <row r="1154" spans="1:10" ht="15" customHeight="1" x14ac:dyDescent="0.25">
      <c r="A1154" s="11" t="s">
        <v>1197</v>
      </c>
      <c r="B1154" s="11">
        <v>30.78</v>
      </c>
      <c r="C1154" s="11">
        <v>7.94</v>
      </c>
      <c r="D1154" s="11" t="s">
        <v>7842</v>
      </c>
      <c r="E1154" s="11" t="s">
        <v>7842</v>
      </c>
      <c r="F1154" s="11" t="s">
        <v>7842</v>
      </c>
      <c r="G1154" s="11">
        <v>2</v>
      </c>
      <c r="H1154" s="11" t="s">
        <v>7842</v>
      </c>
      <c r="I1154" s="11" t="s">
        <v>7844</v>
      </c>
      <c r="J1154" s="11" t="s">
        <v>7848</v>
      </c>
    </row>
    <row r="1155" spans="1:10" ht="15" customHeight="1" x14ac:dyDescent="0.25">
      <c r="A1155" s="11" t="s">
        <v>1198</v>
      </c>
      <c r="B1155" s="11">
        <v>21.86</v>
      </c>
      <c r="C1155" s="11">
        <v>10.95</v>
      </c>
      <c r="D1155" s="11" t="s">
        <v>7842</v>
      </c>
      <c r="E1155" s="11" t="s">
        <v>7842</v>
      </c>
      <c r="F1155" s="11" t="s">
        <v>7842</v>
      </c>
      <c r="G1155" s="11">
        <v>0</v>
      </c>
      <c r="H1155" s="11" t="s">
        <v>7842</v>
      </c>
      <c r="I1155" s="11" t="s">
        <v>7846</v>
      </c>
      <c r="J1155" s="11" t="s">
        <v>7848</v>
      </c>
    </row>
    <row r="1156" spans="1:10" ht="15" customHeight="1" x14ac:dyDescent="0.25">
      <c r="A1156" s="11" t="s">
        <v>1199</v>
      </c>
      <c r="B1156" s="11">
        <v>49.09</v>
      </c>
      <c r="C1156" s="11">
        <v>6.3</v>
      </c>
      <c r="D1156" s="11" t="s">
        <v>7843</v>
      </c>
      <c r="E1156" s="11" t="s">
        <v>7842</v>
      </c>
      <c r="F1156" s="11" t="s">
        <v>7842</v>
      </c>
      <c r="G1156" s="11">
        <v>0</v>
      </c>
      <c r="H1156" s="11" t="s">
        <v>7842</v>
      </c>
      <c r="I1156" s="11" t="s">
        <v>7844</v>
      </c>
      <c r="J1156" s="11" t="s">
        <v>7849</v>
      </c>
    </row>
    <row r="1157" spans="1:10" ht="15" customHeight="1" x14ac:dyDescent="0.25">
      <c r="A1157" s="11" t="s">
        <v>1200</v>
      </c>
      <c r="B1157" s="11">
        <v>47.74</v>
      </c>
      <c r="C1157" s="11">
        <v>8.0500000000000007</v>
      </c>
      <c r="D1157" s="11" t="s">
        <v>7843</v>
      </c>
      <c r="E1157" s="11" t="s">
        <v>7842</v>
      </c>
      <c r="F1157" s="11" t="s">
        <v>7842</v>
      </c>
      <c r="G1157" s="11">
        <v>2</v>
      </c>
      <c r="H1157" s="11" t="s">
        <v>7842</v>
      </c>
      <c r="I1157" s="11" t="s">
        <v>7844</v>
      </c>
      <c r="J1157" s="11" t="s">
        <v>7848</v>
      </c>
    </row>
    <row r="1158" spans="1:10" ht="15" customHeight="1" x14ac:dyDescent="0.25">
      <c r="A1158" s="11" t="s">
        <v>1201</v>
      </c>
      <c r="B1158" s="11">
        <v>30.2</v>
      </c>
      <c r="C1158" s="11">
        <v>9.8800000000000008</v>
      </c>
      <c r="D1158" s="11" t="s">
        <v>7843</v>
      </c>
      <c r="E1158" s="11" t="s">
        <v>7842</v>
      </c>
      <c r="F1158" s="11" t="s">
        <v>7842</v>
      </c>
      <c r="G1158" s="11">
        <v>2</v>
      </c>
      <c r="H1158" s="11" t="s">
        <v>7842</v>
      </c>
      <c r="I1158" s="11" t="s">
        <v>7844</v>
      </c>
      <c r="J1158" s="11" t="s">
        <v>7848</v>
      </c>
    </row>
    <row r="1159" spans="1:10" ht="15" customHeight="1" x14ac:dyDescent="0.25">
      <c r="A1159" s="11" t="s">
        <v>1202</v>
      </c>
      <c r="B1159" s="11">
        <v>33.25</v>
      </c>
      <c r="C1159" s="11">
        <v>7.42</v>
      </c>
      <c r="D1159" s="11" t="s">
        <v>7843</v>
      </c>
      <c r="E1159" s="11" t="s">
        <v>7842</v>
      </c>
      <c r="F1159" s="11" t="s">
        <v>7842</v>
      </c>
      <c r="G1159" s="11">
        <v>2</v>
      </c>
      <c r="H1159" s="11" t="s">
        <v>7842</v>
      </c>
      <c r="I1159" s="11" t="s">
        <v>7844</v>
      </c>
      <c r="J1159" s="11" t="s">
        <v>7848</v>
      </c>
    </row>
    <row r="1160" spans="1:10" ht="15" customHeight="1" x14ac:dyDescent="0.25">
      <c r="A1160" s="11" t="s">
        <v>1203</v>
      </c>
      <c r="B1160" s="11">
        <v>26.6</v>
      </c>
      <c r="C1160" s="11">
        <v>8.4499999999999993</v>
      </c>
      <c r="D1160" s="11" t="s">
        <v>7843</v>
      </c>
      <c r="E1160" s="11" t="s">
        <v>7842</v>
      </c>
      <c r="F1160" s="11" t="s">
        <v>7842</v>
      </c>
      <c r="G1160" s="11">
        <v>1</v>
      </c>
      <c r="H1160" s="11" t="s">
        <v>7842</v>
      </c>
      <c r="I1160" s="11" t="s">
        <v>7845</v>
      </c>
      <c r="J1160" s="11" t="s">
        <v>7848</v>
      </c>
    </row>
    <row r="1161" spans="1:10" ht="15" customHeight="1" x14ac:dyDescent="0.25">
      <c r="A1161" s="11" t="s">
        <v>1204</v>
      </c>
      <c r="B1161" s="11">
        <v>26.35</v>
      </c>
      <c r="C1161" s="11">
        <v>6.21</v>
      </c>
      <c r="D1161" s="11" t="s">
        <v>7842</v>
      </c>
      <c r="E1161" s="11" t="s">
        <v>7842</v>
      </c>
      <c r="F1161" s="11" t="s">
        <v>7842</v>
      </c>
      <c r="G1161" s="11">
        <v>2</v>
      </c>
      <c r="H1161" s="11" t="s">
        <v>7842</v>
      </c>
      <c r="I1161" s="11" t="s">
        <v>7845</v>
      </c>
      <c r="J1161" s="11" t="s">
        <v>7849</v>
      </c>
    </row>
    <row r="1162" spans="1:10" ht="15" customHeight="1" x14ac:dyDescent="0.25">
      <c r="A1162" s="11" t="s">
        <v>1205</v>
      </c>
      <c r="B1162" s="11">
        <v>39.994999999999997</v>
      </c>
      <c r="C1162" s="11">
        <v>4.6500000000000004</v>
      </c>
      <c r="D1162" s="11" t="s">
        <v>7842</v>
      </c>
      <c r="E1162" s="11" t="s">
        <v>7842</v>
      </c>
      <c r="F1162" s="11" t="s">
        <v>7842</v>
      </c>
      <c r="G1162" s="11">
        <v>0</v>
      </c>
      <c r="H1162" s="11" t="s">
        <v>7842</v>
      </c>
      <c r="I1162" s="11" t="s">
        <v>7844</v>
      </c>
      <c r="J1162" s="11" t="s">
        <v>7850</v>
      </c>
    </row>
    <row r="1163" spans="1:10" ht="15" customHeight="1" x14ac:dyDescent="0.25">
      <c r="A1163" s="11" t="s">
        <v>1206</v>
      </c>
      <c r="B1163" s="11">
        <v>22.92</v>
      </c>
      <c r="C1163" s="11">
        <v>5.87</v>
      </c>
      <c r="D1163" s="11" t="s">
        <v>7843</v>
      </c>
      <c r="E1163" s="11" t="s">
        <v>7842</v>
      </c>
      <c r="F1163" s="11" t="s">
        <v>7842</v>
      </c>
      <c r="G1163" s="11">
        <v>1</v>
      </c>
      <c r="H1163" s="11" t="s">
        <v>7842</v>
      </c>
      <c r="I1163" s="11" t="s">
        <v>7846</v>
      </c>
      <c r="J1163" s="11" t="s">
        <v>7849</v>
      </c>
    </row>
    <row r="1164" spans="1:10" ht="15" customHeight="1" x14ac:dyDescent="0.25">
      <c r="A1164" s="11" t="s">
        <v>1207</v>
      </c>
      <c r="B1164" s="11">
        <v>24.78</v>
      </c>
      <c r="C1164" s="11">
        <v>4.24</v>
      </c>
      <c r="D1164" s="11" t="s">
        <v>7843</v>
      </c>
      <c r="E1164" s="11" t="s">
        <v>7842</v>
      </c>
      <c r="F1164" s="11" t="s">
        <v>7842</v>
      </c>
      <c r="G1164" s="11">
        <v>2</v>
      </c>
      <c r="H1164" s="11" t="s">
        <v>7842</v>
      </c>
      <c r="I1164" s="11" t="s">
        <v>7846</v>
      </c>
      <c r="J1164" s="11" t="s">
        <v>7850</v>
      </c>
    </row>
    <row r="1165" spans="1:10" ht="15" customHeight="1" x14ac:dyDescent="0.25">
      <c r="A1165" s="11" t="s">
        <v>1208</v>
      </c>
      <c r="B1165" s="11">
        <v>34.07</v>
      </c>
      <c r="C1165" s="11">
        <v>7.81</v>
      </c>
      <c r="D1165" s="11" t="s">
        <v>7843</v>
      </c>
      <c r="E1165" s="11" t="s">
        <v>7842</v>
      </c>
      <c r="F1165" s="11" t="s">
        <v>7842</v>
      </c>
      <c r="G1165" s="11">
        <v>0</v>
      </c>
      <c r="H1165" s="11" t="s">
        <v>7842</v>
      </c>
      <c r="I1165" s="11" t="s">
        <v>7844</v>
      </c>
      <c r="J1165" s="11" t="s">
        <v>7848</v>
      </c>
    </row>
    <row r="1166" spans="1:10" ht="15" customHeight="1" x14ac:dyDescent="0.25">
      <c r="A1166" s="11" t="s">
        <v>1209</v>
      </c>
      <c r="B1166" s="11">
        <v>30.14</v>
      </c>
      <c r="C1166" s="11">
        <v>9.85</v>
      </c>
      <c r="D1166" s="11" t="s">
        <v>7842</v>
      </c>
      <c r="E1166" s="11" t="s">
        <v>7842</v>
      </c>
      <c r="F1166" s="11" t="s">
        <v>7842</v>
      </c>
      <c r="G1166" s="11">
        <v>0</v>
      </c>
      <c r="H1166" s="11" t="s">
        <v>7842</v>
      </c>
      <c r="I1166" s="11" t="s">
        <v>7844</v>
      </c>
      <c r="J1166" s="11" t="s">
        <v>7848</v>
      </c>
    </row>
    <row r="1167" spans="1:10" ht="15" customHeight="1" x14ac:dyDescent="0.25">
      <c r="A1167" s="11" t="s">
        <v>1210</v>
      </c>
      <c r="B1167" s="11">
        <v>18.05</v>
      </c>
      <c r="C1167" s="11">
        <v>6.94</v>
      </c>
      <c r="D1167" s="11" t="s">
        <v>7842</v>
      </c>
      <c r="E1167" s="11" t="s">
        <v>7842</v>
      </c>
      <c r="F1167" s="11" t="s">
        <v>7842</v>
      </c>
      <c r="G1167" s="11">
        <v>0</v>
      </c>
      <c r="H1167" s="11" t="s">
        <v>7842</v>
      </c>
      <c r="I1167" s="11" t="s">
        <v>7847</v>
      </c>
      <c r="J1167" s="11" t="s">
        <v>7848</v>
      </c>
    </row>
    <row r="1168" spans="1:10" ht="15" customHeight="1" x14ac:dyDescent="0.25">
      <c r="A1168" s="11" t="s">
        <v>1211</v>
      </c>
      <c r="B1168" s="11">
        <v>37.4</v>
      </c>
      <c r="C1168" s="11">
        <v>11.3</v>
      </c>
      <c r="D1168" s="11" t="s">
        <v>7843</v>
      </c>
      <c r="E1168" s="11" t="s">
        <v>7842</v>
      </c>
      <c r="F1168" s="11" t="s">
        <v>7842</v>
      </c>
      <c r="G1168" s="11">
        <v>2</v>
      </c>
      <c r="H1168" s="11" t="s">
        <v>7842</v>
      </c>
      <c r="I1168" s="11" t="s">
        <v>7844</v>
      </c>
      <c r="J1168" s="11" t="s">
        <v>7848</v>
      </c>
    </row>
    <row r="1169" spans="1:10" ht="15" customHeight="1" x14ac:dyDescent="0.25">
      <c r="A1169" s="11" t="s">
        <v>1212</v>
      </c>
      <c r="B1169" s="11">
        <v>25.75</v>
      </c>
      <c r="C1169" s="11">
        <v>9.23</v>
      </c>
      <c r="D1169" s="11" t="s">
        <v>7842</v>
      </c>
      <c r="E1169" s="11" t="s">
        <v>7842</v>
      </c>
      <c r="F1169" s="11" t="s">
        <v>7842</v>
      </c>
      <c r="G1169" s="11">
        <v>0</v>
      </c>
      <c r="H1169" s="11" t="s">
        <v>7842</v>
      </c>
      <c r="I1169" s="11" t="s">
        <v>7845</v>
      </c>
      <c r="J1169" s="11" t="s">
        <v>7848</v>
      </c>
    </row>
    <row r="1170" spans="1:10" ht="15" customHeight="1" x14ac:dyDescent="0.25">
      <c r="A1170" s="11" t="s">
        <v>1213</v>
      </c>
      <c r="B1170" s="11">
        <v>32.299999999999997</v>
      </c>
      <c r="C1170" s="11">
        <v>4.37</v>
      </c>
      <c r="D1170" s="11" t="s">
        <v>7842</v>
      </c>
      <c r="E1170" s="11" t="s">
        <v>7842</v>
      </c>
      <c r="F1170" s="11" t="s">
        <v>7842</v>
      </c>
      <c r="G1170" s="11">
        <v>2</v>
      </c>
      <c r="H1170" s="11" t="s">
        <v>7842</v>
      </c>
      <c r="I1170" s="11" t="s">
        <v>7844</v>
      </c>
      <c r="J1170" s="11" t="s">
        <v>7850</v>
      </c>
    </row>
    <row r="1171" spans="1:10" ht="15" customHeight="1" x14ac:dyDescent="0.25">
      <c r="A1171" s="11" t="s">
        <v>1214</v>
      </c>
      <c r="B1171" s="11">
        <v>28.61</v>
      </c>
      <c r="C1171" s="11">
        <v>5.76</v>
      </c>
      <c r="D1171" s="11" t="s">
        <v>7842</v>
      </c>
      <c r="E1171" s="11" t="s">
        <v>7842</v>
      </c>
      <c r="F1171" s="11" t="s">
        <v>7843</v>
      </c>
      <c r="G1171" s="11">
        <v>1</v>
      </c>
      <c r="H1171" s="11" t="s">
        <v>7842</v>
      </c>
      <c r="I1171" s="11" t="s">
        <v>7845</v>
      </c>
      <c r="J1171" s="11" t="s">
        <v>7849</v>
      </c>
    </row>
    <row r="1172" spans="1:10" ht="15" customHeight="1" x14ac:dyDescent="0.25">
      <c r="A1172" s="11" t="s">
        <v>1215</v>
      </c>
      <c r="B1172" s="11">
        <v>45.41</v>
      </c>
      <c r="C1172" s="11">
        <v>4.96</v>
      </c>
      <c r="D1172" s="11" t="s">
        <v>7842</v>
      </c>
      <c r="E1172" s="11" t="s">
        <v>7842</v>
      </c>
      <c r="F1172" s="11" t="s">
        <v>7842</v>
      </c>
      <c r="G1172" s="11">
        <v>1</v>
      </c>
      <c r="H1172" s="11" t="s">
        <v>7842</v>
      </c>
      <c r="I1172" s="11" t="s">
        <v>7844</v>
      </c>
      <c r="J1172" s="11" t="s">
        <v>7850</v>
      </c>
    </row>
    <row r="1173" spans="1:10" ht="15" customHeight="1" x14ac:dyDescent="0.25">
      <c r="A1173" s="11" t="s">
        <v>1216</v>
      </c>
      <c r="B1173" s="11">
        <v>31.2</v>
      </c>
      <c r="C1173" s="11">
        <v>11.04</v>
      </c>
      <c r="D1173" s="11" t="s">
        <v>7843</v>
      </c>
      <c r="E1173" s="11" t="s">
        <v>7842</v>
      </c>
      <c r="F1173" s="11" t="s">
        <v>7842</v>
      </c>
      <c r="G1173" s="11">
        <v>2</v>
      </c>
      <c r="H1173" s="11" t="s">
        <v>7842</v>
      </c>
      <c r="I1173" s="11" t="s">
        <v>7844</v>
      </c>
      <c r="J1173" s="11" t="s">
        <v>7848</v>
      </c>
    </row>
    <row r="1174" spans="1:10" ht="15" customHeight="1" x14ac:dyDescent="0.25">
      <c r="A1174" s="11" t="s">
        <v>1217</v>
      </c>
      <c r="B1174" s="11">
        <v>29.83</v>
      </c>
      <c r="C1174" s="11">
        <v>7.81</v>
      </c>
      <c r="D1174" s="11" t="s">
        <v>7843</v>
      </c>
      <c r="E1174" s="11" t="s">
        <v>7842</v>
      </c>
      <c r="F1174" s="11" t="s">
        <v>7842</v>
      </c>
      <c r="G1174" s="11">
        <v>1</v>
      </c>
      <c r="H1174" s="11" t="s">
        <v>7842</v>
      </c>
      <c r="I1174" s="11" t="s">
        <v>7845</v>
      </c>
      <c r="J1174" s="11" t="s">
        <v>7848</v>
      </c>
    </row>
    <row r="1175" spans="1:10" ht="15" customHeight="1" x14ac:dyDescent="0.25">
      <c r="A1175" s="11" t="s">
        <v>1218</v>
      </c>
      <c r="B1175" s="11">
        <v>29.06</v>
      </c>
      <c r="C1175" s="11">
        <v>4.55</v>
      </c>
      <c r="D1175" s="11" t="s">
        <v>7842</v>
      </c>
      <c r="E1175" s="11" t="s">
        <v>7842</v>
      </c>
      <c r="F1175" s="11" t="s">
        <v>7842</v>
      </c>
      <c r="G1175" s="11">
        <v>0</v>
      </c>
      <c r="H1175" s="11" t="s">
        <v>7842</v>
      </c>
      <c r="I1175" s="11" t="s">
        <v>7845</v>
      </c>
      <c r="J1175" s="11" t="s">
        <v>7850</v>
      </c>
    </row>
    <row r="1176" spans="1:10" ht="15" customHeight="1" x14ac:dyDescent="0.25">
      <c r="A1176" s="11" t="s">
        <v>1219</v>
      </c>
      <c r="B1176" s="11">
        <v>27.454999999999998</v>
      </c>
      <c r="C1176" s="11">
        <v>6.13</v>
      </c>
      <c r="D1176" s="11" t="s">
        <v>7842</v>
      </c>
      <c r="E1176" s="11" t="s">
        <v>7842</v>
      </c>
      <c r="F1176" s="11" t="s">
        <v>7842</v>
      </c>
      <c r="G1176" s="11">
        <v>2</v>
      </c>
      <c r="H1176" s="11" t="s">
        <v>7842</v>
      </c>
      <c r="I1176" s="11" t="s">
        <v>7845</v>
      </c>
      <c r="J1176" s="11" t="s">
        <v>7849</v>
      </c>
    </row>
    <row r="1177" spans="1:10" ht="15" customHeight="1" x14ac:dyDescent="0.25">
      <c r="A1177" s="11" t="s">
        <v>1220</v>
      </c>
      <c r="B1177" s="11">
        <v>23.01</v>
      </c>
      <c r="C1177" s="11">
        <v>6.04</v>
      </c>
      <c r="D1177" s="11" t="s">
        <v>7843</v>
      </c>
      <c r="E1177" s="11" t="s">
        <v>7842</v>
      </c>
      <c r="F1177" s="11" t="s">
        <v>7842</v>
      </c>
      <c r="G1177" s="11">
        <v>1</v>
      </c>
      <c r="H1177" s="11" t="s">
        <v>7842</v>
      </c>
      <c r="I1177" s="11" t="s">
        <v>7846</v>
      </c>
      <c r="J1177" s="11" t="s">
        <v>7849</v>
      </c>
    </row>
    <row r="1178" spans="1:10" ht="15" customHeight="1" x14ac:dyDescent="0.25">
      <c r="A1178" s="11" t="s">
        <v>1221</v>
      </c>
      <c r="B1178" s="11">
        <v>31.39</v>
      </c>
      <c r="C1178" s="11">
        <v>8.85</v>
      </c>
      <c r="D1178" s="11" t="s">
        <v>7843</v>
      </c>
      <c r="E1178" s="11" t="s">
        <v>7842</v>
      </c>
      <c r="F1178" s="11" t="s">
        <v>7842</v>
      </c>
      <c r="G1178" s="11">
        <v>0</v>
      </c>
      <c r="H1178" s="11" t="s">
        <v>7842</v>
      </c>
      <c r="I1178" s="11" t="s">
        <v>7844</v>
      </c>
      <c r="J1178" s="11" t="s">
        <v>7848</v>
      </c>
    </row>
    <row r="1179" spans="1:10" ht="15" customHeight="1" x14ac:dyDescent="0.25">
      <c r="A1179" s="11" t="s">
        <v>1222</v>
      </c>
      <c r="B1179" s="11">
        <v>34.770000000000003</v>
      </c>
      <c r="C1179" s="11">
        <v>10.54</v>
      </c>
      <c r="D1179" s="11" t="s">
        <v>7842</v>
      </c>
      <c r="E1179" s="11" t="s">
        <v>7842</v>
      </c>
      <c r="F1179" s="11" t="s">
        <v>7842</v>
      </c>
      <c r="G1179" s="11">
        <v>2</v>
      </c>
      <c r="H1179" s="11" t="s">
        <v>7842</v>
      </c>
      <c r="I1179" s="11" t="s">
        <v>7844</v>
      </c>
      <c r="J1179" s="11" t="s">
        <v>7848</v>
      </c>
    </row>
    <row r="1180" spans="1:10" ht="15" customHeight="1" x14ac:dyDescent="0.25">
      <c r="A1180" s="11" t="s">
        <v>1223</v>
      </c>
      <c r="B1180" s="11">
        <v>24.48</v>
      </c>
      <c r="C1180" s="11">
        <v>4.37</v>
      </c>
      <c r="D1180" s="11" t="s">
        <v>7843</v>
      </c>
      <c r="E1180" s="11" t="s">
        <v>7842</v>
      </c>
      <c r="F1180" s="11" t="s">
        <v>7842</v>
      </c>
      <c r="G1180" s="11">
        <v>2</v>
      </c>
      <c r="H1180" s="11" t="s">
        <v>7842</v>
      </c>
      <c r="I1180" s="11" t="s">
        <v>7846</v>
      </c>
      <c r="J1180" s="11" t="s">
        <v>7850</v>
      </c>
    </row>
    <row r="1181" spans="1:10" ht="15" customHeight="1" x14ac:dyDescent="0.25">
      <c r="A1181" s="11" t="s">
        <v>1224</v>
      </c>
      <c r="B1181" s="11">
        <v>22.61</v>
      </c>
      <c r="C1181" s="11">
        <v>9.6300000000000008</v>
      </c>
      <c r="D1181" s="11" t="s">
        <v>7842</v>
      </c>
      <c r="E1181" s="11" t="s">
        <v>7842</v>
      </c>
      <c r="F1181" s="11" t="s">
        <v>7842</v>
      </c>
      <c r="G1181" s="11">
        <v>2</v>
      </c>
      <c r="H1181" s="11" t="s">
        <v>7842</v>
      </c>
      <c r="I1181" s="11" t="s">
        <v>7846</v>
      </c>
      <c r="J1181" s="11" t="s">
        <v>7848</v>
      </c>
    </row>
    <row r="1182" spans="1:10" ht="15" customHeight="1" x14ac:dyDescent="0.25">
      <c r="A1182" s="11" t="s">
        <v>1225</v>
      </c>
      <c r="B1182" s="11">
        <v>34.299999999999997</v>
      </c>
      <c r="C1182" s="11">
        <v>10.37</v>
      </c>
      <c r="D1182" s="11" t="s">
        <v>7842</v>
      </c>
      <c r="E1182" s="11" t="s">
        <v>7842</v>
      </c>
      <c r="F1182" s="11" t="s">
        <v>7842</v>
      </c>
      <c r="G1182" s="11">
        <v>0</v>
      </c>
      <c r="H1182" s="11" t="s">
        <v>7842</v>
      </c>
      <c r="I1182" s="11" t="s">
        <v>7844</v>
      </c>
      <c r="J1182" s="11" t="s">
        <v>7848</v>
      </c>
    </row>
    <row r="1183" spans="1:10" ht="15" customHeight="1" x14ac:dyDescent="0.25">
      <c r="A1183" s="11" t="s">
        <v>1226</v>
      </c>
      <c r="B1183" s="11">
        <v>46.09</v>
      </c>
      <c r="C1183" s="11">
        <v>5.44</v>
      </c>
      <c r="D1183" s="11" t="s">
        <v>7842</v>
      </c>
      <c r="E1183" s="11" t="s">
        <v>7842</v>
      </c>
      <c r="F1183" s="11" t="s">
        <v>7842</v>
      </c>
      <c r="G1183" s="11">
        <v>2</v>
      </c>
      <c r="H1183" s="11" t="s">
        <v>7842</v>
      </c>
      <c r="I1183" s="11" t="s">
        <v>7844</v>
      </c>
      <c r="J1183" s="11" t="s">
        <v>7850</v>
      </c>
    </row>
    <row r="1184" spans="1:10" ht="15" customHeight="1" x14ac:dyDescent="0.25">
      <c r="A1184" s="11" t="s">
        <v>1227</v>
      </c>
      <c r="B1184" s="11">
        <v>44.744999999999997</v>
      </c>
      <c r="C1184" s="11">
        <v>5.19</v>
      </c>
      <c r="D1184" s="11" t="s">
        <v>7842</v>
      </c>
      <c r="E1184" s="11" t="s">
        <v>7842</v>
      </c>
      <c r="F1184" s="11" t="s">
        <v>7842</v>
      </c>
      <c r="G1184" s="11">
        <v>2</v>
      </c>
      <c r="H1184" s="11" t="s">
        <v>7842</v>
      </c>
      <c r="I1184" s="11" t="s">
        <v>7844</v>
      </c>
      <c r="J1184" s="11" t="s">
        <v>7850</v>
      </c>
    </row>
    <row r="1185" spans="1:10" ht="15" customHeight="1" x14ac:dyDescent="0.25">
      <c r="A1185" s="11" t="s">
        <v>1228</v>
      </c>
      <c r="B1185" s="11">
        <v>26.33</v>
      </c>
      <c r="C1185" s="11">
        <v>11.8</v>
      </c>
      <c r="D1185" s="11" t="s">
        <v>7843</v>
      </c>
      <c r="E1185" s="11" t="s">
        <v>7842</v>
      </c>
      <c r="F1185" s="11" t="s">
        <v>7842</v>
      </c>
      <c r="G1185" s="11">
        <v>1</v>
      </c>
      <c r="H1185" s="11" t="s">
        <v>7842</v>
      </c>
      <c r="I1185" s="11" t="s">
        <v>7845</v>
      </c>
      <c r="J1185" s="11" t="s">
        <v>7848</v>
      </c>
    </row>
    <row r="1186" spans="1:10" ht="15" customHeight="1" x14ac:dyDescent="0.25">
      <c r="A1186" s="11" t="s">
        <v>1229</v>
      </c>
      <c r="B1186" s="11">
        <v>26.6</v>
      </c>
      <c r="C1186" s="11">
        <v>8.3800000000000008</v>
      </c>
      <c r="D1186" s="11" t="s">
        <v>7842</v>
      </c>
      <c r="E1186" s="11" t="s">
        <v>7842</v>
      </c>
      <c r="F1186" s="11" t="s">
        <v>7842</v>
      </c>
      <c r="G1186" s="11">
        <v>2</v>
      </c>
      <c r="H1186" s="11" t="s">
        <v>7842</v>
      </c>
      <c r="I1186" s="11" t="s">
        <v>7845</v>
      </c>
      <c r="J1186" s="11" t="s">
        <v>7848</v>
      </c>
    </row>
    <row r="1187" spans="1:10" ht="15" customHeight="1" x14ac:dyDescent="0.25">
      <c r="A1187" s="11" t="s">
        <v>1230</v>
      </c>
      <c r="B1187" s="11">
        <v>27.5</v>
      </c>
      <c r="C1187" s="11">
        <v>7.58</v>
      </c>
      <c r="D1187" s="11" t="s">
        <v>7842</v>
      </c>
      <c r="E1187" s="11" t="s">
        <v>7842</v>
      </c>
      <c r="F1187" s="11" t="s">
        <v>7842</v>
      </c>
      <c r="G1187" s="11">
        <v>0</v>
      </c>
      <c r="H1187" s="11" t="s">
        <v>7842</v>
      </c>
      <c r="I1187" s="11" t="s">
        <v>7845</v>
      </c>
      <c r="J1187" s="11" t="s">
        <v>7848</v>
      </c>
    </row>
    <row r="1188" spans="1:10" ht="15" customHeight="1" x14ac:dyDescent="0.25">
      <c r="A1188" s="11" t="s">
        <v>1231</v>
      </c>
      <c r="B1188" s="11">
        <v>41.55</v>
      </c>
      <c r="C1188" s="11">
        <v>4.6100000000000003</v>
      </c>
      <c r="D1188" s="11" t="s">
        <v>7842</v>
      </c>
      <c r="E1188" s="11" t="s">
        <v>7842</v>
      </c>
      <c r="F1188" s="11" t="s">
        <v>7842</v>
      </c>
      <c r="G1188" s="11">
        <v>1</v>
      </c>
      <c r="H1188" s="11" t="s">
        <v>7842</v>
      </c>
      <c r="I1188" s="11" t="s">
        <v>7844</v>
      </c>
      <c r="J1188" s="11" t="s">
        <v>7850</v>
      </c>
    </row>
    <row r="1189" spans="1:10" ht="15" customHeight="1" x14ac:dyDescent="0.25">
      <c r="A1189" s="11" t="s">
        <v>1232</v>
      </c>
      <c r="B1189" s="11">
        <v>41.47</v>
      </c>
      <c r="C1189" s="11">
        <v>4.7</v>
      </c>
      <c r="D1189" s="11" t="s">
        <v>7843</v>
      </c>
      <c r="E1189" s="11" t="s">
        <v>7842</v>
      </c>
      <c r="F1189" s="11" t="s">
        <v>7843</v>
      </c>
      <c r="G1189" s="11">
        <v>1</v>
      </c>
      <c r="H1189" s="11" t="s">
        <v>7842</v>
      </c>
      <c r="I1189" s="11" t="s">
        <v>7844</v>
      </c>
      <c r="J1189" s="11" t="s">
        <v>7850</v>
      </c>
    </row>
    <row r="1190" spans="1:10" ht="15" customHeight="1" x14ac:dyDescent="0.25">
      <c r="A1190" s="11" t="s">
        <v>1233</v>
      </c>
      <c r="B1190" s="11">
        <v>24.795000000000002</v>
      </c>
      <c r="C1190" s="11">
        <v>6.05</v>
      </c>
      <c r="D1190" s="11" t="s">
        <v>7843</v>
      </c>
      <c r="E1190" s="11" t="s">
        <v>7842</v>
      </c>
      <c r="F1190" s="11" t="s">
        <v>7842</v>
      </c>
      <c r="G1190" s="11">
        <v>0</v>
      </c>
      <c r="H1190" s="11" t="s">
        <v>7842</v>
      </c>
      <c r="I1190" s="11" t="s">
        <v>7846</v>
      </c>
      <c r="J1190" s="11" t="s">
        <v>7849</v>
      </c>
    </row>
    <row r="1191" spans="1:10" ht="15" customHeight="1" x14ac:dyDescent="0.25">
      <c r="A1191" s="11" t="s">
        <v>1234</v>
      </c>
      <c r="B1191" s="11">
        <v>29.48</v>
      </c>
      <c r="C1191" s="11">
        <v>5.63</v>
      </c>
      <c r="D1191" s="11" t="s">
        <v>7843</v>
      </c>
      <c r="E1191" s="11" t="s">
        <v>7842</v>
      </c>
      <c r="F1191" s="11" t="s">
        <v>7843</v>
      </c>
      <c r="G1191" s="11">
        <v>1</v>
      </c>
      <c r="H1191" s="11" t="s">
        <v>7842</v>
      </c>
      <c r="I1191" s="11" t="s">
        <v>7845</v>
      </c>
      <c r="J1191" s="11" t="s">
        <v>7850</v>
      </c>
    </row>
    <row r="1192" spans="1:10" ht="15" customHeight="1" x14ac:dyDescent="0.25">
      <c r="A1192" s="11" t="s">
        <v>1235</v>
      </c>
      <c r="B1192" s="11">
        <v>28.09</v>
      </c>
      <c r="C1192" s="11">
        <v>6.06</v>
      </c>
      <c r="D1192" s="11" t="s">
        <v>7842</v>
      </c>
      <c r="E1192" s="11" t="s">
        <v>7842</v>
      </c>
      <c r="F1192" s="11" t="s">
        <v>7843</v>
      </c>
      <c r="G1192" s="11">
        <v>1</v>
      </c>
      <c r="H1192" s="11" t="s">
        <v>7842</v>
      </c>
      <c r="I1192" s="11" t="s">
        <v>7845</v>
      </c>
      <c r="J1192" s="11" t="s">
        <v>7849</v>
      </c>
    </row>
    <row r="1193" spans="1:10" ht="15" customHeight="1" x14ac:dyDescent="0.25">
      <c r="A1193" s="11" t="s">
        <v>1236</v>
      </c>
      <c r="B1193" s="11">
        <v>32.729999999999997</v>
      </c>
      <c r="C1193" s="11">
        <v>5.19</v>
      </c>
      <c r="D1193" s="11" t="s">
        <v>7842</v>
      </c>
      <c r="E1193" s="11" t="s">
        <v>7842</v>
      </c>
      <c r="F1193" s="11" t="s">
        <v>7842</v>
      </c>
      <c r="G1193" s="11">
        <v>1</v>
      </c>
      <c r="H1193" s="11" t="s">
        <v>7842</v>
      </c>
      <c r="I1193" s="11" t="s">
        <v>7844</v>
      </c>
      <c r="J1193" s="11" t="s">
        <v>7850</v>
      </c>
    </row>
    <row r="1194" spans="1:10" ht="15" customHeight="1" x14ac:dyDescent="0.25">
      <c r="A1194" s="11" t="s">
        <v>1237</v>
      </c>
      <c r="B1194" s="11">
        <v>27.36</v>
      </c>
      <c r="C1194" s="11">
        <v>8.9600000000000009</v>
      </c>
      <c r="D1194" s="11" t="s">
        <v>7842</v>
      </c>
      <c r="E1194" s="11" t="s">
        <v>7842</v>
      </c>
      <c r="F1194" s="11" t="s">
        <v>7842</v>
      </c>
      <c r="G1194" s="11">
        <v>0</v>
      </c>
      <c r="H1194" s="11" t="s">
        <v>7842</v>
      </c>
      <c r="I1194" s="11" t="s">
        <v>7845</v>
      </c>
      <c r="J1194" s="11" t="s">
        <v>7848</v>
      </c>
    </row>
    <row r="1195" spans="1:10" ht="15" customHeight="1" x14ac:dyDescent="0.25">
      <c r="A1195" s="11" t="s">
        <v>1238</v>
      </c>
      <c r="B1195" s="11">
        <v>27.265000000000001</v>
      </c>
      <c r="C1195" s="11">
        <v>11.39</v>
      </c>
      <c r="D1195" s="11" t="s">
        <v>7842</v>
      </c>
      <c r="E1195" s="11" t="s">
        <v>7842</v>
      </c>
      <c r="F1195" s="11" t="s">
        <v>7842</v>
      </c>
      <c r="G1195" s="11">
        <v>0</v>
      </c>
      <c r="H1195" s="11" t="s">
        <v>7842</v>
      </c>
      <c r="I1195" s="11" t="s">
        <v>7845</v>
      </c>
      <c r="J1195" s="11" t="s">
        <v>7848</v>
      </c>
    </row>
    <row r="1196" spans="1:10" ht="15" customHeight="1" x14ac:dyDescent="0.25">
      <c r="A1196" s="11" t="s">
        <v>1239</v>
      </c>
      <c r="B1196" s="11">
        <v>48.07</v>
      </c>
      <c r="C1196" s="11">
        <v>4.0599999999999996</v>
      </c>
      <c r="D1196" s="11" t="s">
        <v>7843</v>
      </c>
      <c r="E1196" s="11" t="s">
        <v>7842</v>
      </c>
      <c r="F1196" s="11" t="s">
        <v>7842</v>
      </c>
      <c r="G1196" s="11">
        <v>0</v>
      </c>
      <c r="H1196" s="11" t="s">
        <v>7842</v>
      </c>
      <c r="I1196" s="11" t="s">
        <v>7844</v>
      </c>
      <c r="J1196" s="11" t="s">
        <v>7850</v>
      </c>
    </row>
    <row r="1197" spans="1:10" ht="15" customHeight="1" x14ac:dyDescent="0.25">
      <c r="A1197" s="11" t="s">
        <v>1240</v>
      </c>
      <c r="B1197" s="11">
        <v>30.8</v>
      </c>
      <c r="C1197" s="11">
        <v>5.23</v>
      </c>
      <c r="D1197" s="11" t="s">
        <v>7843</v>
      </c>
      <c r="E1197" s="11" t="s">
        <v>7842</v>
      </c>
      <c r="F1197" s="11" t="s">
        <v>7842</v>
      </c>
      <c r="G1197" s="11">
        <v>0</v>
      </c>
      <c r="H1197" s="11" t="s">
        <v>7842</v>
      </c>
      <c r="I1197" s="11" t="s">
        <v>7844</v>
      </c>
      <c r="J1197" s="11" t="s">
        <v>7850</v>
      </c>
    </row>
    <row r="1198" spans="1:10" ht="15" customHeight="1" x14ac:dyDescent="0.25">
      <c r="A1198" s="11" t="s">
        <v>1241</v>
      </c>
      <c r="B1198" s="11">
        <v>32.299999999999997</v>
      </c>
      <c r="C1198" s="11">
        <v>5.05</v>
      </c>
      <c r="D1198" s="11" t="s">
        <v>7843</v>
      </c>
      <c r="E1198" s="11" t="s">
        <v>7842</v>
      </c>
      <c r="F1198" s="11" t="s">
        <v>7842</v>
      </c>
      <c r="G1198" s="11">
        <v>0</v>
      </c>
      <c r="H1198" s="11" t="s">
        <v>7842</v>
      </c>
      <c r="I1198" s="11" t="s">
        <v>7844</v>
      </c>
      <c r="J1198" s="11" t="s">
        <v>7850</v>
      </c>
    </row>
    <row r="1199" spans="1:10" ht="15" customHeight="1" x14ac:dyDescent="0.25">
      <c r="A1199" s="11" t="s">
        <v>1242</v>
      </c>
      <c r="B1199" s="11">
        <v>39.700000000000003</v>
      </c>
      <c r="C1199" s="11">
        <v>7.34</v>
      </c>
      <c r="D1199" s="11" t="s">
        <v>7842</v>
      </c>
      <c r="E1199" s="11" t="s">
        <v>7842</v>
      </c>
      <c r="F1199" s="11" t="s">
        <v>7842</v>
      </c>
      <c r="G1199" s="11">
        <v>0</v>
      </c>
      <c r="H1199" s="11" t="s">
        <v>7842</v>
      </c>
      <c r="I1199" s="11" t="s">
        <v>7844</v>
      </c>
      <c r="J1199" s="11" t="s">
        <v>7848</v>
      </c>
    </row>
    <row r="1200" spans="1:10" ht="15" customHeight="1" x14ac:dyDescent="0.25">
      <c r="A1200" s="11" t="s">
        <v>1243</v>
      </c>
      <c r="B1200" s="11">
        <v>35.97</v>
      </c>
      <c r="C1200" s="11">
        <v>8.1300000000000008</v>
      </c>
      <c r="D1200" s="11" t="s">
        <v>7842</v>
      </c>
      <c r="E1200" s="11" t="s">
        <v>7842</v>
      </c>
      <c r="F1200" s="11" t="s">
        <v>7842</v>
      </c>
      <c r="G1200" s="11">
        <v>0</v>
      </c>
      <c r="H1200" s="11" t="s">
        <v>7842</v>
      </c>
      <c r="I1200" s="11" t="s">
        <v>7844</v>
      </c>
      <c r="J1200" s="11" t="s">
        <v>7848</v>
      </c>
    </row>
    <row r="1201" spans="1:10" ht="15" customHeight="1" x14ac:dyDescent="0.25">
      <c r="A1201" s="11" t="s">
        <v>1244</v>
      </c>
      <c r="B1201" s="11">
        <v>25.86</v>
      </c>
      <c r="C1201" s="11">
        <v>6.68</v>
      </c>
      <c r="D1201" s="11" t="s">
        <v>7843</v>
      </c>
      <c r="E1201" s="11" t="s">
        <v>7842</v>
      </c>
      <c r="F1201" s="11" t="s">
        <v>7842</v>
      </c>
      <c r="G1201" s="11">
        <v>1</v>
      </c>
      <c r="H1201" s="11" t="s">
        <v>7842</v>
      </c>
      <c r="I1201" s="11" t="s">
        <v>7845</v>
      </c>
      <c r="J1201" s="11" t="s">
        <v>7848</v>
      </c>
    </row>
    <row r="1202" spans="1:10" ht="15" customHeight="1" x14ac:dyDescent="0.25">
      <c r="A1202" s="11" t="s">
        <v>1245</v>
      </c>
      <c r="B1202" s="11">
        <v>30.03</v>
      </c>
      <c r="C1202" s="11">
        <v>11.51</v>
      </c>
      <c r="D1202" s="11" t="s">
        <v>7842</v>
      </c>
      <c r="E1202" s="11" t="s">
        <v>7842</v>
      </c>
      <c r="F1202" s="11" t="s">
        <v>7842</v>
      </c>
      <c r="G1202" s="11">
        <v>0</v>
      </c>
      <c r="H1202" s="11" t="s">
        <v>7842</v>
      </c>
      <c r="I1202" s="11" t="s">
        <v>7844</v>
      </c>
      <c r="J1202" s="11" t="s">
        <v>7848</v>
      </c>
    </row>
    <row r="1203" spans="1:10" ht="15" customHeight="1" x14ac:dyDescent="0.25">
      <c r="A1203" s="11" t="s">
        <v>1246</v>
      </c>
      <c r="B1203" s="11">
        <v>25.76</v>
      </c>
      <c r="C1203" s="11">
        <v>6.02</v>
      </c>
      <c r="D1203" s="11" t="s">
        <v>7843</v>
      </c>
      <c r="E1203" s="11" t="s">
        <v>7842</v>
      </c>
      <c r="F1203" s="11" t="s">
        <v>7843</v>
      </c>
      <c r="G1203" s="11">
        <v>1</v>
      </c>
      <c r="H1203" s="11" t="s">
        <v>7842</v>
      </c>
      <c r="I1203" s="11" t="s">
        <v>7845</v>
      </c>
      <c r="J1203" s="11" t="s">
        <v>7849</v>
      </c>
    </row>
    <row r="1204" spans="1:10" ht="15" customHeight="1" x14ac:dyDescent="0.25">
      <c r="A1204" s="11" t="s">
        <v>1247</v>
      </c>
      <c r="B1204" s="11">
        <v>22.42</v>
      </c>
      <c r="C1204" s="11">
        <v>7.96</v>
      </c>
      <c r="D1204" s="11" t="s">
        <v>7842</v>
      </c>
      <c r="E1204" s="11" t="s">
        <v>7842</v>
      </c>
      <c r="F1204" s="11" t="s">
        <v>7842</v>
      </c>
      <c r="G1204" s="11">
        <v>0</v>
      </c>
      <c r="H1204" s="11" t="s">
        <v>7842</v>
      </c>
      <c r="I1204" s="11" t="s">
        <v>7846</v>
      </c>
      <c r="J1204" s="11" t="s">
        <v>7848</v>
      </c>
    </row>
    <row r="1205" spans="1:10" ht="15" customHeight="1" x14ac:dyDescent="0.25">
      <c r="A1205" s="11" t="s">
        <v>1248</v>
      </c>
      <c r="B1205" s="11">
        <v>33.18</v>
      </c>
      <c r="C1205" s="11">
        <v>6.01</v>
      </c>
      <c r="D1205" s="11" t="s">
        <v>7843</v>
      </c>
      <c r="E1205" s="11" t="s">
        <v>7842</v>
      </c>
      <c r="F1205" s="11" t="s">
        <v>7842</v>
      </c>
      <c r="G1205" s="11">
        <v>1</v>
      </c>
      <c r="H1205" s="11" t="s">
        <v>7842</v>
      </c>
      <c r="I1205" s="11" t="s">
        <v>7844</v>
      </c>
      <c r="J1205" s="11" t="s">
        <v>7849</v>
      </c>
    </row>
    <row r="1206" spans="1:10" ht="15" customHeight="1" x14ac:dyDescent="0.25">
      <c r="A1206" s="11" t="s">
        <v>1249</v>
      </c>
      <c r="B1206" s="11">
        <v>43.04</v>
      </c>
      <c r="C1206" s="11">
        <v>5.9</v>
      </c>
      <c r="D1206" s="11" t="s">
        <v>7843</v>
      </c>
      <c r="E1206" s="11" t="s">
        <v>7842</v>
      </c>
      <c r="F1206" s="11" t="s">
        <v>7842</v>
      </c>
      <c r="G1206" s="11">
        <v>0</v>
      </c>
      <c r="H1206" s="11" t="s">
        <v>7842</v>
      </c>
      <c r="I1206" s="11" t="s">
        <v>7844</v>
      </c>
      <c r="J1206" s="11" t="s">
        <v>7849</v>
      </c>
    </row>
    <row r="1207" spans="1:10" ht="15" customHeight="1" x14ac:dyDescent="0.25">
      <c r="A1207" s="11" t="s">
        <v>1250</v>
      </c>
      <c r="B1207" s="11">
        <v>34.15</v>
      </c>
      <c r="C1207" s="11">
        <v>4.49</v>
      </c>
      <c r="D1207" s="11" t="s">
        <v>7843</v>
      </c>
      <c r="E1207" s="11" t="s">
        <v>7842</v>
      </c>
      <c r="F1207" s="11" t="s">
        <v>7842</v>
      </c>
      <c r="G1207" s="11">
        <v>1</v>
      </c>
      <c r="H1207" s="11" t="s">
        <v>7842</v>
      </c>
      <c r="I1207" s="11" t="s">
        <v>7844</v>
      </c>
      <c r="J1207" s="11" t="s">
        <v>7850</v>
      </c>
    </row>
    <row r="1208" spans="1:10" ht="15" customHeight="1" x14ac:dyDescent="0.25">
      <c r="A1208" s="11" t="s">
        <v>1251</v>
      </c>
      <c r="B1208" s="11">
        <v>25.78</v>
      </c>
      <c r="C1208" s="11">
        <v>6.25</v>
      </c>
      <c r="D1208" s="11" t="s">
        <v>7842</v>
      </c>
      <c r="E1208" s="11" t="s">
        <v>7842</v>
      </c>
      <c r="F1208" s="11" t="s">
        <v>7842</v>
      </c>
      <c r="G1208" s="11">
        <v>0</v>
      </c>
      <c r="H1208" s="11" t="s">
        <v>7842</v>
      </c>
      <c r="I1208" s="11" t="s">
        <v>7845</v>
      </c>
      <c r="J1208" s="11" t="s">
        <v>7849</v>
      </c>
    </row>
    <row r="1209" spans="1:10" ht="15" customHeight="1" x14ac:dyDescent="0.25">
      <c r="A1209" s="11" t="s">
        <v>1252</v>
      </c>
      <c r="B1209" s="11">
        <v>21.02</v>
      </c>
      <c r="C1209" s="11">
        <v>9.6199999999999992</v>
      </c>
      <c r="D1209" s="11" t="s">
        <v>7843</v>
      </c>
      <c r="E1209" s="11" t="s">
        <v>7842</v>
      </c>
      <c r="F1209" s="11" t="s">
        <v>7843</v>
      </c>
      <c r="G1209" s="11">
        <v>1</v>
      </c>
      <c r="H1209" s="11" t="s">
        <v>7842</v>
      </c>
      <c r="I1209" s="11" t="s">
        <v>7846</v>
      </c>
      <c r="J1209" s="11" t="s">
        <v>7848</v>
      </c>
    </row>
    <row r="1210" spans="1:10" ht="15" customHeight="1" x14ac:dyDescent="0.25">
      <c r="A1210" s="11" t="s">
        <v>1253</v>
      </c>
      <c r="B1210" s="11">
        <v>37.51</v>
      </c>
      <c r="C1210" s="11">
        <v>11.06</v>
      </c>
      <c r="D1210" s="11" t="s">
        <v>7842</v>
      </c>
      <c r="E1210" s="11" t="s">
        <v>7842</v>
      </c>
      <c r="F1210" s="11" t="s">
        <v>7842</v>
      </c>
      <c r="G1210" s="11">
        <v>2</v>
      </c>
      <c r="H1210" s="11" t="s">
        <v>7842</v>
      </c>
      <c r="I1210" s="11" t="s">
        <v>7844</v>
      </c>
      <c r="J1210" s="11" t="s">
        <v>7848</v>
      </c>
    </row>
    <row r="1211" spans="1:10" ht="15" customHeight="1" x14ac:dyDescent="0.25">
      <c r="A1211" s="11" t="s">
        <v>1254</v>
      </c>
      <c r="B1211" s="11">
        <v>25.745000000000001</v>
      </c>
      <c r="C1211" s="11">
        <v>6.11</v>
      </c>
      <c r="D1211" s="11" t="s">
        <v>7843</v>
      </c>
      <c r="E1211" s="11" t="s">
        <v>7842</v>
      </c>
      <c r="F1211" s="11" t="s">
        <v>7842</v>
      </c>
      <c r="G1211" s="11">
        <v>0</v>
      </c>
      <c r="H1211" s="11" t="s">
        <v>7842</v>
      </c>
      <c r="I1211" s="11" t="s">
        <v>7845</v>
      </c>
      <c r="J1211" s="11" t="s">
        <v>7849</v>
      </c>
    </row>
    <row r="1212" spans="1:10" ht="15" customHeight="1" x14ac:dyDescent="0.25">
      <c r="A1212" s="11" t="s">
        <v>1255</v>
      </c>
      <c r="B1212" s="11">
        <v>31.35</v>
      </c>
      <c r="C1212" s="11">
        <v>11.49</v>
      </c>
      <c r="D1212" s="11" t="s">
        <v>7842</v>
      </c>
      <c r="E1212" s="11" t="s">
        <v>7842</v>
      </c>
      <c r="F1212" s="11" t="s">
        <v>7842</v>
      </c>
      <c r="G1212" s="11">
        <v>2</v>
      </c>
      <c r="H1212" s="11" t="s">
        <v>7842</v>
      </c>
      <c r="I1212" s="11" t="s">
        <v>7844</v>
      </c>
      <c r="J1212" s="11" t="s">
        <v>7848</v>
      </c>
    </row>
    <row r="1213" spans="1:10" ht="15" customHeight="1" x14ac:dyDescent="0.25">
      <c r="A1213" s="11" t="s">
        <v>1256</v>
      </c>
      <c r="B1213" s="11">
        <v>29.83</v>
      </c>
      <c r="C1213" s="11">
        <v>8.68</v>
      </c>
      <c r="D1213" s="11" t="s">
        <v>7842</v>
      </c>
      <c r="E1213" s="11" t="s">
        <v>7842</v>
      </c>
      <c r="F1213" s="11" t="s">
        <v>7842</v>
      </c>
      <c r="G1213" s="11">
        <v>2</v>
      </c>
      <c r="H1213" s="11" t="s">
        <v>7842</v>
      </c>
      <c r="I1213" s="11" t="s">
        <v>7845</v>
      </c>
      <c r="J1213" s="11" t="s">
        <v>7848</v>
      </c>
    </row>
    <row r="1214" spans="1:10" ht="15" customHeight="1" x14ac:dyDescent="0.25">
      <c r="A1214" s="11" t="s">
        <v>1257</v>
      </c>
      <c r="B1214" s="11">
        <v>25.49</v>
      </c>
      <c r="C1214" s="11">
        <v>5.68</v>
      </c>
      <c r="D1214" s="11" t="s">
        <v>7843</v>
      </c>
      <c r="E1214" s="11" t="s">
        <v>7842</v>
      </c>
      <c r="F1214" s="11" t="s">
        <v>7843</v>
      </c>
      <c r="G1214" s="11">
        <v>1</v>
      </c>
      <c r="H1214" s="11" t="s">
        <v>7842</v>
      </c>
      <c r="I1214" s="11" t="s">
        <v>7845</v>
      </c>
      <c r="J1214" s="11" t="s">
        <v>7850</v>
      </c>
    </row>
    <row r="1215" spans="1:10" ht="15" customHeight="1" x14ac:dyDescent="0.25">
      <c r="A1215" s="11" t="s">
        <v>1258</v>
      </c>
      <c r="B1215" s="11">
        <v>34.1</v>
      </c>
      <c r="C1215" s="11">
        <v>8.4499999999999993</v>
      </c>
      <c r="D1215" s="11" t="s">
        <v>7842</v>
      </c>
      <c r="E1215" s="11" t="s">
        <v>7842</v>
      </c>
      <c r="F1215" s="11" t="s">
        <v>7842</v>
      </c>
      <c r="G1215" s="11">
        <v>0</v>
      </c>
      <c r="H1215" s="11" t="s">
        <v>7842</v>
      </c>
      <c r="I1215" s="11" t="s">
        <v>7844</v>
      </c>
      <c r="J1215" s="11" t="s">
        <v>7848</v>
      </c>
    </row>
    <row r="1216" spans="1:10" ht="15" customHeight="1" x14ac:dyDescent="0.25">
      <c r="A1216" s="11" t="s">
        <v>1259</v>
      </c>
      <c r="B1216" s="11">
        <v>25.84</v>
      </c>
      <c r="C1216" s="11">
        <v>8.51</v>
      </c>
      <c r="D1216" s="11" t="s">
        <v>7842</v>
      </c>
      <c r="E1216" s="11" t="s">
        <v>7842</v>
      </c>
      <c r="F1216" s="11" t="s">
        <v>7842</v>
      </c>
      <c r="G1216" s="11">
        <v>2</v>
      </c>
      <c r="H1216" s="11" t="s">
        <v>7842</v>
      </c>
      <c r="I1216" s="11" t="s">
        <v>7845</v>
      </c>
      <c r="J1216" s="11" t="s">
        <v>7848</v>
      </c>
    </row>
    <row r="1217" spans="1:10" ht="15" customHeight="1" x14ac:dyDescent="0.25">
      <c r="A1217" s="11" t="s">
        <v>1260</v>
      </c>
      <c r="B1217" s="11">
        <v>20.6</v>
      </c>
      <c r="C1217" s="11">
        <v>7.62</v>
      </c>
      <c r="D1217" s="11" t="s">
        <v>7842</v>
      </c>
      <c r="E1217" s="11" t="s">
        <v>7842</v>
      </c>
      <c r="F1217" s="11" t="s">
        <v>7842</v>
      </c>
      <c r="G1217" s="11">
        <v>0</v>
      </c>
      <c r="H1217" s="11" t="s">
        <v>7842</v>
      </c>
      <c r="I1217" s="11" t="s">
        <v>7846</v>
      </c>
      <c r="J1217" s="11" t="s">
        <v>7848</v>
      </c>
    </row>
    <row r="1218" spans="1:10" ht="15" customHeight="1" x14ac:dyDescent="0.25">
      <c r="A1218" s="11" t="s">
        <v>1261</v>
      </c>
      <c r="B1218" s="11">
        <v>28.88</v>
      </c>
      <c r="C1218" s="11">
        <v>10.18</v>
      </c>
      <c r="D1218" s="11" t="s">
        <v>7842</v>
      </c>
      <c r="E1218" s="11" t="s">
        <v>7842</v>
      </c>
      <c r="F1218" s="11" t="s">
        <v>7842</v>
      </c>
      <c r="G1218" s="11">
        <v>0</v>
      </c>
      <c r="H1218" s="11" t="s">
        <v>7842</v>
      </c>
      <c r="I1218" s="11" t="s">
        <v>7845</v>
      </c>
      <c r="J1218" s="11" t="s">
        <v>7848</v>
      </c>
    </row>
    <row r="1219" spans="1:10" ht="15" customHeight="1" x14ac:dyDescent="0.25">
      <c r="A1219" s="11" t="s">
        <v>1262</v>
      </c>
      <c r="B1219" s="11">
        <v>28.24</v>
      </c>
      <c r="C1219" s="11">
        <v>5.36</v>
      </c>
      <c r="D1219" s="11" t="s">
        <v>7842</v>
      </c>
      <c r="E1219" s="11" t="s">
        <v>7842</v>
      </c>
      <c r="F1219" s="11" t="s">
        <v>7842</v>
      </c>
      <c r="G1219" s="11">
        <v>0</v>
      </c>
      <c r="H1219" s="11" t="s">
        <v>7842</v>
      </c>
      <c r="I1219" s="11" t="s">
        <v>7845</v>
      </c>
      <c r="J1219" s="11" t="s">
        <v>7850</v>
      </c>
    </row>
    <row r="1220" spans="1:10" ht="15" customHeight="1" x14ac:dyDescent="0.25">
      <c r="A1220" s="11" t="s">
        <v>1263</v>
      </c>
      <c r="B1220" s="11">
        <v>25.46</v>
      </c>
      <c r="C1220" s="11">
        <v>11.78</v>
      </c>
      <c r="D1220" s="11" t="s">
        <v>7843</v>
      </c>
      <c r="E1220" s="11" t="s">
        <v>7842</v>
      </c>
      <c r="F1220" s="11" t="s">
        <v>7842</v>
      </c>
      <c r="G1220" s="11">
        <v>1</v>
      </c>
      <c r="H1220" s="11" t="s">
        <v>7842</v>
      </c>
      <c r="I1220" s="11" t="s">
        <v>7845</v>
      </c>
      <c r="J1220" s="11" t="s">
        <v>7848</v>
      </c>
    </row>
    <row r="1221" spans="1:10" ht="15" customHeight="1" x14ac:dyDescent="0.25">
      <c r="A1221" s="11" t="s">
        <v>1264</v>
      </c>
      <c r="B1221" s="11">
        <v>29.64</v>
      </c>
      <c r="C1221" s="11">
        <v>10.82</v>
      </c>
      <c r="D1221" s="11" t="s">
        <v>7843</v>
      </c>
      <c r="E1221" s="11" t="s">
        <v>7842</v>
      </c>
      <c r="F1221" s="11" t="s">
        <v>7842</v>
      </c>
      <c r="G1221" s="11">
        <v>0</v>
      </c>
      <c r="H1221" s="11" t="s">
        <v>7842</v>
      </c>
      <c r="I1221" s="11" t="s">
        <v>7845</v>
      </c>
      <c r="J1221" s="11" t="s">
        <v>7848</v>
      </c>
    </row>
    <row r="1222" spans="1:10" ht="15" customHeight="1" x14ac:dyDescent="0.25">
      <c r="A1222" s="11" t="s">
        <v>1265</v>
      </c>
      <c r="B1222" s="11">
        <v>31.27</v>
      </c>
      <c r="C1222" s="11">
        <v>7.73</v>
      </c>
      <c r="D1222" s="11" t="s">
        <v>7843</v>
      </c>
      <c r="E1222" s="11" t="s">
        <v>7842</v>
      </c>
      <c r="F1222" s="11" t="s">
        <v>7842</v>
      </c>
      <c r="G1222" s="11">
        <v>1</v>
      </c>
      <c r="H1222" s="11" t="s">
        <v>7842</v>
      </c>
      <c r="I1222" s="11" t="s">
        <v>7844</v>
      </c>
      <c r="J1222" s="11" t="s">
        <v>7848</v>
      </c>
    </row>
    <row r="1223" spans="1:10" ht="15" customHeight="1" x14ac:dyDescent="0.25">
      <c r="A1223" s="11" t="s">
        <v>1266</v>
      </c>
      <c r="B1223" s="11">
        <v>19.95</v>
      </c>
      <c r="C1223" s="11">
        <v>6.24</v>
      </c>
      <c r="D1223" s="11" t="s">
        <v>7843</v>
      </c>
      <c r="E1223" s="11" t="s">
        <v>7842</v>
      </c>
      <c r="F1223" s="11" t="s">
        <v>7842</v>
      </c>
      <c r="G1223" s="11">
        <v>0</v>
      </c>
      <c r="H1223" s="11" t="s">
        <v>7842</v>
      </c>
      <c r="I1223" s="11" t="s">
        <v>7846</v>
      </c>
      <c r="J1223" s="11" t="s">
        <v>7849</v>
      </c>
    </row>
    <row r="1224" spans="1:10" ht="15" customHeight="1" x14ac:dyDescent="0.25">
      <c r="A1224" s="11" t="s">
        <v>1267</v>
      </c>
      <c r="B1224" s="11">
        <v>21.3</v>
      </c>
      <c r="C1224" s="11">
        <v>10.42</v>
      </c>
      <c r="D1224" s="11" t="s">
        <v>7842</v>
      </c>
      <c r="E1224" s="11" t="s">
        <v>7842</v>
      </c>
      <c r="F1224" s="11" t="s">
        <v>7842</v>
      </c>
      <c r="G1224" s="11">
        <v>2</v>
      </c>
      <c r="H1224" s="11" t="s">
        <v>7842</v>
      </c>
      <c r="I1224" s="11" t="s">
        <v>7846</v>
      </c>
      <c r="J1224" s="11" t="s">
        <v>7848</v>
      </c>
    </row>
    <row r="1225" spans="1:10" ht="15" customHeight="1" x14ac:dyDescent="0.25">
      <c r="A1225" s="11" t="s">
        <v>1268</v>
      </c>
      <c r="B1225" s="11">
        <v>31.635000000000002</v>
      </c>
      <c r="C1225" s="11">
        <v>11.11</v>
      </c>
      <c r="D1225" s="11" t="s">
        <v>7842</v>
      </c>
      <c r="E1225" s="11" t="s">
        <v>7842</v>
      </c>
      <c r="F1225" s="11" t="s">
        <v>7842</v>
      </c>
      <c r="G1225" s="11">
        <v>0</v>
      </c>
      <c r="H1225" s="11" t="s">
        <v>7842</v>
      </c>
      <c r="I1225" s="11" t="s">
        <v>7844</v>
      </c>
      <c r="J1225" s="11" t="s">
        <v>7848</v>
      </c>
    </row>
    <row r="1226" spans="1:10" ht="15" customHeight="1" x14ac:dyDescent="0.25">
      <c r="A1226" s="11" t="s">
        <v>1269</v>
      </c>
      <c r="B1226" s="11">
        <v>23.9</v>
      </c>
      <c r="C1226" s="11">
        <v>7.67</v>
      </c>
      <c r="D1226" s="11" t="s">
        <v>7843</v>
      </c>
      <c r="E1226" s="11" t="s">
        <v>7842</v>
      </c>
      <c r="F1226" s="11" t="s">
        <v>7842</v>
      </c>
      <c r="G1226" s="11">
        <v>2</v>
      </c>
      <c r="H1226" s="11" t="s">
        <v>7842</v>
      </c>
      <c r="I1226" s="11" t="s">
        <v>7846</v>
      </c>
      <c r="J1226" s="11" t="s">
        <v>7848</v>
      </c>
    </row>
    <row r="1227" spans="1:10" ht="15" customHeight="1" x14ac:dyDescent="0.25">
      <c r="A1227" s="11" t="s">
        <v>1270</v>
      </c>
      <c r="B1227" s="11">
        <v>34.15</v>
      </c>
      <c r="C1227" s="11">
        <v>6.15</v>
      </c>
      <c r="D1227" s="11" t="s">
        <v>7842</v>
      </c>
      <c r="E1227" s="11" t="s">
        <v>7842</v>
      </c>
      <c r="F1227" s="11" t="s">
        <v>7842</v>
      </c>
      <c r="G1227" s="11">
        <v>0</v>
      </c>
      <c r="H1227" s="11" t="s">
        <v>7842</v>
      </c>
      <c r="I1227" s="11" t="s">
        <v>7844</v>
      </c>
      <c r="J1227" s="11" t="s">
        <v>7849</v>
      </c>
    </row>
    <row r="1228" spans="1:10" ht="15" customHeight="1" x14ac:dyDescent="0.25">
      <c r="A1228" s="11" t="s">
        <v>1271</v>
      </c>
      <c r="B1228" s="11">
        <v>28.71</v>
      </c>
      <c r="C1228" s="11">
        <v>5.71</v>
      </c>
      <c r="D1228" s="11" t="s">
        <v>7842</v>
      </c>
      <c r="E1228" s="11" t="s">
        <v>7842</v>
      </c>
      <c r="F1228" s="11" t="s">
        <v>7842</v>
      </c>
      <c r="G1228" s="11">
        <v>0</v>
      </c>
      <c r="H1228" s="11" t="s">
        <v>7842</v>
      </c>
      <c r="I1228" s="11" t="s">
        <v>7845</v>
      </c>
      <c r="J1228" s="11" t="s">
        <v>7849</v>
      </c>
    </row>
    <row r="1229" spans="1:10" ht="15" customHeight="1" x14ac:dyDescent="0.25">
      <c r="A1229" s="11" t="s">
        <v>1272</v>
      </c>
      <c r="B1229" s="11">
        <v>36.700000000000003</v>
      </c>
      <c r="C1229" s="11">
        <v>8.6999999999999993</v>
      </c>
      <c r="D1229" s="11" t="s">
        <v>7843</v>
      </c>
      <c r="E1229" s="11" t="s">
        <v>7842</v>
      </c>
      <c r="F1229" s="11" t="s">
        <v>7842</v>
      </c>
      <c r="G1229" s="11">
        <v>2</v>
      </c>
      <c r="H1229" s="11" t="s">
        <v>7842</v>
      </c>
      <c r="I1229" s="11" t="s">
        <v>7844</v>
      </c>
      <c r="J1229" s="11" t="s">
        <v>7848</v>
      </c>
    </row>
    <row r="1230" spans="1:10" ht="15" customHeight="1" x14ac:dyDescent="0.25">
      <c r="A1230" s="11" t="s">
        <v>1273</v>
      </c>
      <c r="B1230" s="11">
        <v>34.1</v>
      </c>
      <c r="C1230" s="11">
        <v>9.0399999999999991</v>
      </c>
      <c r="D1230" s="11" t="s">
        <v>7843</v>
      </c>
      <c r="E1230" s="11" t="s">
        <v>7842</v>
      </c>
      <c r="F1230" s="11" t="s">
        <v>7842</v>
      </c>
      <c r="G1230" s="11">
        <v>2</v>
      </c>
      <c r="H1230" s="11" t="s">
        <v>7842</v>
      </c>
      <c r="I1230" s="11" t="s">
        <v>7844</v>
      </c>
      <c r="J1230" s="11" t="s">
        <v>7848</v>
      </c>
    </row>
    <row r="1231" spans="1:10" ht="15" customHeight="1" x14ac:dyDescent="0.25">
      <c r="A1231" s="11" t="s">
        <v>1274</v>
      </c>
      <c r="B1231" s="11">
        <v>25.7</v>
      </c>
      <c r="C1231" s="11">
        <v>5.61</v>
      </c>
      <c r="D1231" s="11" t="s">
        <v>7842</v>
      </c>
      <c r="E1231" s="11" t="s">
        <v>7842</v>
      </c>
      <c r="F1231" s="11" t="s">
        <v>7842</v>
      </c>
      <c r="G1231" s="11">
        <v>0</v>
      </c>
      <c r="H1231" s="11" t="s">
        <v>7842</v>
      </c>
      <c r="I1231" s="11" t="s">
        <v>7845</v>
      </c>
      <c r="J1231" s="11" t="s">
        <v>7850</v>
      </c>
    </row>
    <row r="1232" spans="1:10" ht="15" customHeight="1" x14ac:dyDescent="0.25">
      <c r="A1232" s="11" t="s">
        <v>1275</v>
      </c>
      <c r="B1232" s="11">
        <v>21.68</v>
      </c>
      <c r="C1232" s="11">
        <v>8.1199999999999992</v>
      </c>
      <c r="D1232" s="11" t="s">
        <v>7842</v>
      </c>
      <c r="E1232" s="11" t="s">
        <v>7842</v>
      </c>
      <c r="F1232" s="11" t="s">
        <v>7842</v>
      </c>
      <c r="G1232" s="11">
        <v>0</v>
      </c>
      <c r="H1232" s="11" t="s">
        <v>7842</v>
      </c>
      <c r="I1232" s="11" t="s">
        <v>7846</v>
      </c>
      <c r="J1232" s="11" t="s">
        <v>7848</v>
      </c>
    </row>
    <row r="1233" spans="1:10" ht="15" customHeight="1" x14ac:dyDescent="0.25">
      <c r="A1233" s="11" t="s">
        <v>1276</v>
      </c>
      <c r="B1233" s="11">
        <v>25.175000000000001</v>
      </c>
      <c r="C1233" s="11">
        <v>4.74</v>
      </c>
      <c r="D1233" s="11" t="s">
        <v>7842</v>
      </c>
      <c r="E1233" s="11" t="s">
        <v>7842</v>
      </c>
      <c r="F1233" s="11" t="s">
        <v>7842</v>
      </c>
      <c r="G1233" s="11">
        <v>0</v>
      </c>
      <c r="H1233" s="11" t="s">
        <v>7842</v>
      </c>
      <c r="I1233" s="11" t="s">
        <v>7845</v>
      </c>
      <c r="J1233" s="11" t="s">
        <v>7850</v>
      </c>
    </row>
    <row r="1234" spans="1:10" ht="15" customHeight="1" x14ac:dyDescent="0.25">
      <c r="A1234" s="11" t="s">
        <v>1277</v>
      </c>
      <c r="B1234" s="11">
        <v>44.77</v>
      </c>
      <c r="C1234" s="11">
        <v>4.0599999999999996</v>
      </c>
      <c r="D1234" s="11" t="s">
        <v>7842</v>
      </c>
      <c r="E1234" s="11" t="s">
        <v>7842</v>
      </c>
      <c r="F1234" s="11" t="s">
        <v>7842</v>
      </c>
      <c r="G1234" s="11">
        <v>2</v>
      </c>
      <c r="H1234" s="11" t="s">
        <v>7842</v>
      </c>
      <c r="I1234" s="11" t="s">
        <v>7844</v>
      </c>
      <c r="J1234" s="11" t="s">
        <v>7850</v>
      </c>
    </row>
    <row r="1235" spans="1:10" ht="15" customHeight="1" x14ac:dyDescent="0.25">
      <c r="A1235" s="11" t="s">
        <v>1278</v>
      </c>
      <c r="B1235" s="11">
        <v>37.07</v>
      </c>
      <c r="C1235" s="11">
        <v>5.69</v>
      </c>
      <c r="D1235" s="11" t="s">
        <v>7842</v>
      </c>
      <c r="E1235" s="11" t="s">
        <v>7842</v>
      </c>
      <c r="F1235" s="11" t="s">
        <v>7842</v>
      </c>
      <c r="G1235" s="11">
        <v>2</v>
      </c>
      <c r="H1235" s="11" t="s">
        <v>7842</v>
      </c>
      <c r="I1235" s="11" t="s">
        <v>7844</v>
      </c>
      <c r="J1235" s="11" t="s">
        <v>7850</v>
      </c>
    </row>
    <row r="1236" spans="1:10" ht="15" customHeight="1" x14ac:dyDescent="0.25">
      <c r="A1236" s="11" t="s">
        <v>1279</v>
      </c>
      <c r="B1236" s="11">
        <v>39.799999999999997</v>
      </c>
      <c r="C1236" s="11">
        <v>5.66</v>
      </c>
      <c r="D1236" s="11" t="s">
        <v>7842</v>
      </c>
      <c r="E1236" s="11" t="s">
        <v>7842</v>
      </c>
      <c r="F1236" s="11" t="s">
        <v>7843</v>
      </c>
      <c r="G1236" s="11">
        <v>1</v>
      </c>
      <c r="H1236" s="11" t="s">
        <v>7842</v>
      </c>
      <c r="I1236" s="11" t="s">
        <v>7844</v>
      </c>
      <c r="J1236" s="11" t="s">
        <v>7850</v>
      </c>
    </row>
    <row r="1237" spans="1:10" ht="15" customHeight="1" x14ac:dyDescent="0.25">
      <c r="A1237" s="11" t="s">
        <v>1280</v>
      </c>
      <c r="B1237" s="11">
        <v>26.36</v>
      </c>
      <c r="C1237" s="11">
        <v>4.32</v>
      </c>
      <c r="D1237" s="11" t="s">
        <v>7842</v>
      </c>
      <c r="E1237" s="11" t="s">
        <v>7842</v>
      </c>
      <c r="F1237" s="11" t="s">
        <v>7843</v>
      </c>
      <c r="G1237" s="11">
        <v>1</v>
      </c>
      <c r="H1237" s="11" t="s">
        <v>7842</v>
      </c>
      <c r="I1237" s="11" t="s">
        <v>7845</v>
      </c>
      <c r="J1237" s="11" t="s">
        <v>7850</v>
      </c>
    </row>
    <row r="1238" spans="1:10" ht="15" customHeight="1" x14ac:dyDescent="0.25">
      <c r="A1238" s="11" t="s">
        <v>1281</v>
      </c>
      <c r="B1238" s="11">
        <v>29.925000000000001</v>
      </c>
      <c r="C1238" s="11">
        <v>8.2899999999999991</v>
      </c>
      <c r="D1238" s="11" t="s">
        <v>7842</v>
      </c>
      <c r="E1238" s="11" t="s">
        <v>7842</v>
      </c>
      <c r="F1238" s="11" t="s">
        <v>7842</v>
      </c>
      <c r="G1238" s="11">
        <v>2</v>
      </c>
      <c r="H1238" s="11" t="s">
        <v>7842</v>
      </c>
      <c r="I1238" s="11" t="s">
        <v>7845</v>
      </c>
      <c r="J1238" s="11" t="s">
        <v>7848</v>
      </c>
    </row>
    <row r="1239" spans="1:10" ht="15" customHeight="1" x14ac:dyDescent="0.25">
      <c r="A1239" s="11" t="s">
        <v>1282</v>
      </c>
      <c r="B1239" s="11">
        <v>37.29</v>
      </c>
      <c r="C1239" s="11">
        <v>10.46</v>
      </c>
      <c r="D1239" s="11" t="s">
        <v>7842</v>
      </c>
      <c r="E1239" s="11" t="s">
        <v>7842</v>
      </c>
      <c r="F1239" s="11" t="s">
        <v>7842</v>
      </c>
      <c r="G1239" s="11">
        <v>0</v>
      </c>
      <c r="H1239" s="11" t="s">
        <v>7842</v>
      </c>
      <c r="I1239" s="11" t="s">
        <v>7844</v>
      </c>
      <c r="J1239" s="11" t="s">
        <v>7848</v>
      </c>
    </row>
    <row r="1240" spans="1:10" ht="15" customHeight="1" x14ac:dyDescent="0.25">
      <c r="A1240" s="11" t="s">
        <v>1283</v>
      </c>
      <c r="B1240" s="11">
        <v>30.2</v>
      </c>
      <c r="C1240" s="11">
        <v>11.96</v>
      </c>
      <c r="D1240" s="11" t="s">
        <v>7842</v>
      </c>
      <c r="E1240" s="11" t="s">
        <v>7842</v>
      </c>
      <c r="F1240" s="11" t="s">
        <v>7842</v>
      </c>
      <c r="G1240" s="11">
        <v>0</v>
      </c>
      <c r="H1240" s="11" t="s">
        <v>7842</v>
      </c>
      <c r="I1240" s="11" t="s">
        <v>7844</v>
      </c>
      <c r="J1240" s="11" t="s">
        <v>7848</v>
      </c>
    </row>
    <row r="1241" spans="1:10" ht="15" customHeight="1" x14ac:dyDescent="0.25">
      <c r="A1241" s="11" t="s">
        <v>1284</v>
      </c>
      <c r="B1241" s="11">
        <v>24.225000000000001</v>
      </c>
      <c r="C1241" s="11">
        <v>4.25</v>
      </c>
      <c r="D1241" s="11" t="s">
        <v>7843</v>
      </c>
      <c r="E1241" s="11" t="s">
        <v>7842</v>
      </c>
      <c r="F1241" s="11" t="s">
        <v>7843</v>
      </c>
      <c r="G1241" s="11">
        <v>1</v>
      </c>
      <c r="H1241" s="11" t="s">
        <v>7842</v>
      </c>
      <c r="I1241" s="11" t="s">
        <v>7846</v>
      </c>
      <c r="J1241" s="11" t="s">
        <v>7850</v>
      </c>
    </row>
    <row r="1242" spans="1:10" ht="15" customHeight="1" x14ac:dyDescent="0.25">
      <c r="A1242" s="11" t="s">
        <v>1285</v>
      </c>
      <c r="B1242" s="11">
        <v>31.445</v>
      </c>
      <c r="C1242" s="11">
        <v>8.33</v>
      </c>
      <c r="D1242" s="11" t="s">
        <v>7842</v>
      </c>
      <c r="E1242" s="11" t="s">
        <v>7842</v>
      </c>
      <c r="F1242" s="11" t="s">
        <v>7842</v>
      </c>
      <c r="G1242" s="11">
        <v>0</v>
      </c>
      <c r="H1242" s="11" t="s">
        <v>7842</v>
      </c>
      <c r="I1242" s="11" t="s">
        <v>7844</v>
      </c>
      <c r="J1242" s="11" t="s">
        <v>7848</v>
      </c>
    </row>
    <row r="1243" spans="1:10" ht="15" customHeight="1" x14ac:dyDescent="0.25">
      <c r="A1243" s="11" t="s">
        <v>1286</v>
      </c>
      <c r="B1243" s="11">
        <v>38.880000000000003</v>
      </c>
      <c r="C1243" s="11">
        <v>4.29</v>
      </c>
      <c r="D1243" s="11" t="s">
        <v>7842</v>
      </c>
      <c r="E1243" s="11" t="s">
        <v>7842</v>
      </c>
      <c r="F1243" s="11" t="s">
        <v>7842</v>
      </c>
      <c r="G1243" s="11">
        <v>1</v>
      </c>
      <c r="H1243" s="11" t="s">
        <v>7842</v>
      </c>
      <c r="I1243" s="11" t="s">
        <v>7844</v>
      </c>
      <c r="J1243" s="11" t="s">
        <v>7850</v>
      </c>
    </row>
    <row r="1244" spans="1:10" ht="15" customHeight="1" x14ac:dyDescent="0.25">
      <c r="A1244" s="11" t="s">
        <v>1287</v>
      </c>
      <c r="B1244" s="11">
        <v>43.89</v>
      </c>
      <c r="C1244" s="11">
        <v>6.32</v>
      </c>
      <c r="D1244" s="11" t="s">
        <v>7843</v>
      </c>
      <c r="E1244" s="11" t="s">
        <v>7842</v>
      </c>
      <c r="F1244" s="11" t="s">
        <v>7842</v>
      </c>
      <c r="G1244" s="11">
        <v>0</v>
      </c>
      <c r="H1244" s="11" t="s">
        <v>7842</v>
      </c>
      <c r="I1244" s="11" t="s">
        <v>7844</v>
      </c>
      <c r="J1244" s="11" t="s">
        <v>7849</v>
      </c>
    </row>
    <row r="1245" spans="1:10" ht="15" customHeight="1" x14ac:dyDescent="0.25">
      <c r="A1245" s="11" t="s">
        <v>1288</v>
      </c>
      <c r="B1245" s="11">
        <v>25.6</v>
      </c>
      <c r="C1245" s="11">
        <v>5.65</v>
      </c>
      <c r="D1245" s="11" t="s">
        <v>7842</v>
      </c>
      <c r="E1245" s="11" t="s">
        <v>7842</v>
      </c>
      <c r="F1245" s="11" t="s">
        <v>7842</v>
      </c>
      <c r="G1245" s="11">
        <v>2</v>
      </c>
      <c r="H1245" s="11" t="s">
        <v>7842</v>
      </c>
      <c r="I1245" s="11" t="s">
        <v>7845</v>
      </c>
      <c r="J1245" s="11" t="s">
        <v>7850</v>
      </c>
    </row>
    <row r="1246" spans="1:10" ht="15" customHeight="1" x14ac:dyDescent="0.25">
      <c r="A1246" s="11" t="s">
        <v>1289</v>
      </c>
      <c r="B1246" s="11">
        <v>29.545000000000002</v>
      </c>
      <c r="C1246" s="11">
        <v>8.41</v>
      </c>
      <c r="D1246" s="11" t="s">
        <v>7843</v>
      </c>
      <c r="E1246" s="11" t="s">
        <v>7842</v>
      </c>
      <c r="F1246" s="11" t="s">
        <v>7842</v>
      </c>
      <c r="G1246" s="11">
        <v>1</v>
      </c>
      <c r="H1246" s="11" t="s">
        <v>7842</v>
      </c>
      <c r="I1246" s="11" t="s">
        <v>7845</v>
      </c>
      <c r="J1246" s="11" t="s">
        <v>7848</v>
      </c>
    </row>
    <row r="1247" spans="1:10" ht="15" customHeight="1" x14ac:dyDescent="0.25">
      <c r="A1247" s="11" t="s">
        <v>1290</v>
      </c>
      <c r="B1247" s="11">
        <v>23.25</v>
      </c>
      <c r="C1247" s="11">
        <v>11.96</v>
      </c>
      <c r="D1247" s="11" t="s">
        <v>7843</v>
      </c>
      <c r="E1247" s="11" t="s">
        <v>7842</v>
      </c>
      <c r="F1247" s="11" t="s">
        <v>7842</v>
      </c>
      <c r="G1247" s="11">
        <v>0</v>
      </c>
      <c r="H1247" s="11" t="s">
        <v>7842</v>
      </c>
      <c r="I1247" s="11" t="s">
        <v>7846</v>
      </c>
      <c r="J1247" s="11" t="s">
        <v>7848</v>
      </c>
    </row>
    <row r="1248" spans="1:10" ht="15" customHeight="1" x14ac:dyDescent="0.25">
      <c r="A1248" s="11" t="s">
        <v>1291</v>
      </c>
      <c r="B1248" s="11">
        <v>43.95</v>
      </c>
      <c r="C1248" s="11">
        <v>5.17</v>
      </c>
      <c r="D1248" s="11" t="s">
        <v>7843</v>
      </c>
      <c r="E1248" s="11" t="s">
        <v>7842</v>
      </c>
      <c r="F1248" s="11" t="s">
        <v>7843</v>
      </c>
      <c r="G1248" s="11">
        <v>1</v>
      </c>
      <c r="H1248" s="11" t="s">
        <v>7842</v>
      </c>
      <c r="I1248" s="11" t="s">
        <v>7844</v>
      </c>
      <c r="J1248" s="11" t="s">
        <v>7850</v>
      </c>
    </row>
    <row r="1249" spans="1:10" ht="15" customHeight="1" x14ac:dyDescent="0.25">
      <c r="A1249" s="11" t="s">
        <v>1292</v>
      </c>
      <c r="B1249" s="11">
        <v>21.85</v>
      </c>
      <c r="C1249" s="11">
        <v>8.76</v>
      </c>
      <c r="D1249" s="11" t="s">
        <v>7842</v>
      </c>
      <c r="E1249" s="11" t="s">
        <v>7842</v>
      </c>
      <c r="F1249" s="11" t="s">
        <v>7842</v>
      </c>
      <c r="G1249" s="11">
        <v>0</v>
      </c>
      <c r="H1249" s="11" t="s">
        <v>7842</v>
      </c>
      <c r="I1249" s="11" t="s">
        <v>7846</v>
      </c>
      <c r="J1249" s="11" t="s">
        <v>7848</v>
      </c>
    </row>
    <row r="1250" spans="1:10" ht="15" customHeight="1" x14ac:dyDescent="0.25">
      <c r="A1250" s="11" t="s">
        <v>1293</v>
      </c>
      <c r="B1250" s="11">
        <v>25.73</v>
      </c>
      <c r="C1250" s="11">
        <v>7.99</v>
      </c>
      <c r="D1250" s="11" t="s">
        <v>7842</v>
      </c>
      <c r="E1250" s="11" t="s">
        <v>7842</v>
      </c>
      <c r="F1250" s="11" t="s">
        <v>7842</v>
      </c>
      <c r="G1250" s="11">
        <v>2</v>
      </c>
      <c r="H1250" s="11" t="s">
        <v>7842</v>
      </c>
      <c r="I1250" s="11" t="s">
        <v>7845</v>
      </c>
      <c r="J1250" s="11" t="s">
        <v>7848</v>
      </c>
    </row>
    <row r="1251" spans="1:10" ht="15" customHeight="1" x14ac:dyDescent="0.25">
      <c r="A1251" s="11" t="s">
        <v>1294</v>
      </c>
      <c r="B1251" s="11">
        <v>32.229999999999997</v>
      </c>
      <c r="C1251" s="11">
        <v>8.59</v>
      </c>
      <c r="D1251" s="11" t="s">
        <v>7842</v>
      </c>
      <c r="E1251" s="11" t="s">
        <v>7842</v>
      </c>
      <c r="F1251" s="11" t="s">
        <v>7842</v>
      </c>
      <c r="G1251" s="11">
        <v>0</v>
      </c>
      <c r="H1251" s="11" t="s">
        <v>7842</v>
      </c>
      <c r="I1251" s="11" t="s">
        <v>7844</v>
      </c>
      <c r="J1251" s="11" t="s">
        <v>7848</v>
      </c>
    </row>
    <row r="1252" spans="1:10" ht="15" customHeight="1" x14ac:dyDescent="0.25">
      <c r="A1252" s="11" t="s">
        <v>1295</v>
      </c>
      <c r="B1252" s="11">
        <v>32.204999999999998</v>
      </c>
      <c r="C1252" s="11">
        <v>6.14</v>
      </c>
      <c r="D1252" s="11" t="s">
        <v>7842</v>
      </c>
      <c r="E1252" s="11" t="s">
        <v>7842</v>
      </c>
      <c r="F1252" s="11" t="s">
        <v>7842</v>
      </c>
      <c r="G1252" s="11">
        <v>2</v>
      </c>
      <c r="H1252" s="11" t="s">
        <v>7842</v>
      </c>
      <c r="I1252" s="11" t="s">
        <v>7844</v>
      </c>
      <c r="J1252" s="11" t="s">
        <v>7849</v>
      </c>
    </row>
    <row r="1253" spans="1:10" ht="15" customHeight="1" x14ac:dyDescent="0.25">
      <c r="A1253" s="11" t="s">
        <v>1296</v>
      </c>
      <c r="B1253" s="11">
        <v>26.41</v>
      </c>
      <c r="C1253" s="11">
        <v>4.08</v>
      </c>
      <c r="D1253" s="11" t="s">
        <v>7842</v>
      </c>
      <c r="E1253" s="11" t="s">
        <v>7842</v>
      </c>
      <c r="F1253" s="11" t="s">
        <v>7842</v>
      </c>
      <c r="G1253" s="11">
        <v>2</v>
      </c>
      <c r="H1253" s="11" t="s">
        <v>7842</v>
      </c>
      <c r="I1253" s="11" t="s">
        <v>7845</v>
      </c>
      <c r="J1253" s="11" t="s">
        <v>7850</v>
      </c>
    </row>
    <row r="1254" spans="1:10" ht="15" customHeight="1" x14ac:dyDescent="0.25">
      <c r="A1254" s="11" t="s">
        <v>1297</v>
      </c>
      <c r="B1254" s="11">
        <v>30.2</v>
      </c>
      <c r="C1254" s="11">
        <v>6.25</v>
      </c>
      <c r="D1254" s="11" t="s">
        <v>7843</v>
      </c>
      <c r="E1254" s="11" t="s">
        <v>7842</v>
      </c>
      <c r="F1254" s="11" t="s">
        <v>7842</v>
      </c>
      <c r="G1254" s="11">
        <v>0</v>
      </c>
      <c r="H1254" s="11" t="s">
        <v>7842</v>
      </c>
      <c r="I1254" s="11" t="s">
        <v>7844</v>
      </c>
      <c r="J1254" s="11" t="s">
        <v>7849</v>
      </c>
    </row>
    <row r="1255" spans="1:10" ht="15" customHeight="1" x14ac:dyDescent="0.25">
      <c r="A1255" s="11" t="s">
        <v>1298</v>
      </c>
      <c r="B1255" s="11">
        <v>31.26</v>
      </c>
      <c r="C1255" s="11">
        <v>5.94</v>
      </c>
      <c r="D1255" s="11" t="s">
        <v>7843</v>
      </c>
      <c r="E1255" s="11" t="s">
        <v>7842</v>
      </c>
      <c r="F1255" s="11" t="s">
        <v>7842</v>
      </c>
      <c r="G1255" s="11">
        <v>1</v>
      </c>
      <c r="H1255" s="11" t="s">
        <v>7842</v>
      </c>
      <c r="I1255" s="11" t="s">
        <v>7844</v>
      </c>
      <c r="J1255" s="11" t="s">
        <v>7849</v>
      </c>
    </row>
    <row r="1256" spans="1:10" ht="15" customHeight="1" x14ac:dyDescent="0.25">
      <c r="A1256" s="11" t="s">
        <v>1299</v>
      </c>
      <c r="B1256" s="11">
        <v>33.725000000000001</v>
      </c>
      <c r="C1256" s="11">
        <v>6.45</v>
      </c>
      <c r="D1256" s="11" t="s">
        <v>7843</v>
      </c>
      <c r="E1256" s="11" t="s">
        <v>7842</v>
      </c>
      <c r="F1256" s="11" t="s">
        <v>7842</v>
      </c>
      <c r="G1256" s="11">
        <v>0</v>
      </c>
      <c r="H1256" s="11" t="s">
        <v>7842</v>
      </c>
      <c r="I1256" s="11" t="s">
        <v>7844</v>
      </c>
      <c r="J1256" s="11" t="s">
        <v>7849</v>
      </c>
    </row>
    <row r="1257" spans="1:10" ht="15" customHeight="1" x14ac:dyDescent="0.25">
      <c r="A1257" s="11" t="s">
        <v>1300</v>
      </c>
      <c r="B1257" s="11">
        <v>28.9</v>
      </c>
      <c r="C1257" s="11">
        <v>5.74</v>
      </c>
      <c r="D1257" s="11" t="s">
        <v>7843</v>
      </c>
      <c r="E1257" s="11" t="s">
        <v>7842</v>
      </c>
      <c r="F1257" s="11" t="s">
        <v>7842</v>
      </c>
      <c r="G1257" s="11">
        <v>0</v>
      </c>
      <c r="H1257" s="11" t="s">
        <v>7842</v>
      </c>
      <c r="I1257" s="11" t="s">
        <v>7845</v>
      </c>
      <c r="J1257" s="11" t="s">
        <v>7849</v>
      </c>
    </row>
    <row r="1258" spans="1:10" ht="15" customHeight="1" x14ac:dyDescent="0.25">
      <c r="A1258" s="11" t="s">
        <v>1301</v>
      </c>
      <c r="B1258" s="11">
        <v>45.69</v>
      </c>
      <c r="C1258" s="11">
        <v>4.43</v>
      </c>
      <c r="D1258" s="11" t="s">
        <v>7843</v>
      </c>
      <c r="E1258" s="11" t="s">
        <v>7842</v>
      </c>
      <c r="F1258" s="11" t="s">
        <v>7842</v>
      </c>
      <c r="G1258" s="11">
        <v>0</v>
      </c>
      <c r="H1258" s="11" t="s">
        <v>7842</v>
      </c>
      <c r="I1258" s="11" t="s">
        <v>7844</v>
      </c>
      <c r="J1258" s="11" t="s">
        <v>7850</v>
      </c>
    </row>
    <row r="1259" spans="1:10" ht="15" customHeight="1" x14ac:dyDescent="0.25">
      <c r="A1259" s="11" t="s">
        <v>1302</v>
      </c>
      <c r="B1259" s="11">
        <v>21.03</v>
      </c>
      <c r="C1259" s="11">
        <v>6.5</v>
      </c>
      <c r="D1259" s="11" t="s">
        <v>7842</v>
      </c>
      <c r="E1259" s="11" t="s">
        <v>7842</v>
      </c>
      <c r="F1259" s="11" t="s">
        <v>7842</v>
      </c>
      <c r="G1259" s="11">
        <v>0</v>
      </c>
      <c r="H1259" s="11" t="s">
        <v>7842</v>
      </c>
      <c r="I1259" s="11" t="s">
        <v>7846</v>
      </c>
      <c r="J1259" s="11" t="s">
        <v>7848</v>
      </c>
    </row>
    <row r="1260" spans="1:10" ht="15" customHeight="1" x14ac:dyDescent="0.25">
      <c r="A1260" s="11" t="s">
        <v>1303</v>
      </c>
      <c r="B1260" s="11">
        <v>37</v>
      </c>
      <c r="C1260" s="11">
        <v>8.75</v>
      </c>
      <c r="D1260" s="11" t="s">
        <v>7842</v>
      </c>
      <c r="E1260" s="11" t="s">
        <v>7842</v>
      </c>
      <c r="F1260" s="11" t="s">
        <v>7842</v>
      </c>
      <c r="G1260" s="11">
        <v>0</v>
      </c>
      <c r="H1260" s="11" t="s">
        <v>7842</v>
      </c>
      <c r="I1260" s="11" t="s">
        <v>7844</v>
      </c>
      <c r="J1260" s="11" t="s">
        <v>7848</v>
      </c>
    </row>
    <row r="1261" spans="1:10" ht="15" customHeight="1" x14ac:dyDescent="0.25">
      <c r="A1261" s="11" t="s">
        <v>1304</v>
      </c>
      <c r="B1261" s="11">
        <v>25.4</v>
      </c>
      <c r="C1261" s="11">
        <v>11.96</v>
      </c>
      <c r="D1261" s="11" t="s">
        <v>7842</v>
      </c>
      <c r="E1261" s="11" t="s">
        <v>7842</v>
      </c>
      <c r="F1261" s="11" t="s">
        <v>7842</v>
      </c>
      <c r="G1261" s="11">
        <v>0</v>
      </c>
      <c r="H1261" s="11" t="s">
        <v>7842</v>
      </c>
      <c r="I1261" s="11" t="s">
        <v>7845</v>
      </c>
      <c r="J1261" s="11" t="s">
        <v>7848</v>
      </c>
    </row>
    <row r="1262" spans="1:10" ht="15" customHeight="1" x14ac:dyDescent="0.25">
      <c r="A1262" s="11" t="s">
        <v>1305</v>
      </c>
      <c r="B1262" s="11">
        <v>32.299999999999997</v>
      </c>
      <c r="C1262" s="11">
        <v>10.54</v>
      </c>
      <c r="D1262" s="11" t="s">
        <v>7842</v>
      </c>
      <c r="E1262" s="11" t="s">
        <v>7842</v>
      </c>
      <c r="F1262" s="11" t="s">
        <v>7842</v>
      </c>
      <c r="G1262" s="11">
        <v>0</v>
      </c>
      <c r="H1262" s="11" t="s">
        <v>7842</v>
      </c>
      <c r="I1262" s="11" t="s">
        <v>7844</v>
      </c>
      <c r="J1262" s="11" t="s">
        <v>7848</v>
      </c>
    </row>
    <row r="1263" spans="1:10" ht="15" customHeight="1" x14ac:dyDescent="0.25">
      <c r="A1263" s="11" t="s">
        <v>1306</v>
      </c>
      <c r="B1263" s="11">
        <v>23.94</v>
      </c>
      <c r="C1263" s="11">
        <v>4.54</v>
      </c>
      <c r="D1263" s="11" t="s">
        <v>7843</v>
      </c>
      <c r="E1263" s="11" t="s">
        <v>7842</v>
      </c>
      <c r="F1263" s="11" t="s">
        <v>7843</v>
      </c>
      <c r="G1263" s="11">
        <v>1</v>
      </c>
      <c r="H1263" s="11" t="s">
        <v>7842</v>
      </c>
      <c r="I1263" s="11" t="s">
        <v>7846</v>
      </c>
      <c r="J1263" s="11" t="s">
        <v>7850</v>
      </c>
    </row>
    <row r="1264" spans="1:10" ht="15" customHeight="1" x14ac:dyDescent="0.25">
      <c r="A1264" s="11" t="s">
        <v>1307</v>
      </c>
      <c r="B1264" s="11">
        <v>46.4</v>
      </c>
      <c r="C1264" s="11">
        <v>5.71</v>
      </c>
      <c r="D1264" s="11" t="s">
        <v>7842</v>
      </c>
      <c r="E1264" s="11" t="s">
        <v>7842</v>
      </c>
      <c r="F1264" s="11" t="s">
        <v>7842</v>
      </c>
      <c r="G1264" s="11">
        <v>0</v>
      </c>
      <c r="H1264" s="11" t="s">
        <v>7842</v>
      </c>
      <c r="I1264" s="11" t="s">
        <v>7844</v>
      </c>
      <c r="J1264" s="11" t="s">
        <v>7849</v>
      </c>
    </row>
    <row r="1265" spans="1:10" ht="15" customHeight="1" x14ac:dyDescent="0.25">
      <c r="A1265" s="11" t="s">
        <v>1308</v>
      </c>
      <c r="B1265" s="11">
        <v>40.375</v>
      </c>
      <c r="C1265" s="11">
        <v>6.25</v>
      </c>
      <c r="D1265" s="11" t="s">
        <v>7843</v>
      </c>
      <c r="E1265" s="11" t="s">
        <v>7842</v>
      </c>
      <c r="F1265" s="11" t="s">
        <v>7842</v>
      </c>
      <c r="G1265" s="11">
        <v>0</v>
      </c>
      <c r="H1265" s="11" t="s">
        <v>7842</v>
      </c>
      <c r="I1265" s="11" t="s">
        <v>7844</v>
      </c>
      <c r="J1265" s="11" t="s">
        <v>7849</v>
      </c>
    </row>
    <row r="1266" spans="1:10" ht="15" customHeight="1" x14ac:dyDescent="0.25">
      <c r="A1266" s="11" t="s">
        <v>1309</v>
      </c>
      <c r="B1266" s="11">
        <v>28.7</v>
      </c>
      <c r="C1266" s="11">
        <v>9.4700000000000006</v>
      </c>
      <c r="D1266" s="11" t="s">
        <v>7842</v>
      </c>
      <c r="E1266" s="11" t="s">
        <v>7842</v>
      </c>
      <c r="F1266" s="11" t="s">
        <v>7842</v>
      </c>
      <c r="G1266" s="11">
        <v>2</v>
      </c>
      <c r="H1266" s="11" t="s">
        <v>7842</v>
      </c>
      <c r="I1266" s="11" t="s">
        <v>7845</v>
      </c>
      <c r="J1266" s="11" t="s">
        <v>7848</v>
      </c>
    </row>
    <row r="1267" spans="1:10" ht="15" customHeight="1" x14ac:dyDescent="0.25">
      <c r="A1267" s="11" t="s">
        <v>1310</v>
      </c>
      <c r="B1267" s="11">
        <v>26.63</v>
      </c>
      <c r="C1267" s="11">
        <v>5.7</v>
      </c>
      <c r="D1267" s="11" t="s">
        <v>7842</v>
      </c>
      <c r="E1267" s="11" t="s">
        <v>7842</v>
      </c>
      <c r="F1267" s="11" t="s">
        <v>7842</v>
      </c>
      <c r="G1267" s="11">
        <v>0</v>
      </c>
      <c r="H1267" s="11" t="s">
        <v>7842</v>
      </c>
      <c r="I1267" s="11" t="s">
        <v>7845</v>
      </c>
      <c r="J1267" s="11" t="s">
        <v>7849</v>
      </c>
    </row>
    <row r="1268" spans="1:10" ht="15" customHeight="1" x14ac:dyDescent="0.25">
      <c r="A1268" s="11" t="s">
        <v>1311</v>
      </c>
      <c r="B1268" s="11">
        <v>22.515000000000001</v>
      </c>
      <c r="C1268" s="11">
        <v>11.18</v>
      </c>
      <c r="D1268" s="11" t="s">
        <v>7842</v>
      </c>
      <c r="E1268" s="11" t="s">
        <v>7842</v>
      </c>
      <c r="F1268" s="11" t="s">
        <v>7842</v>
      </c>
      <c r="G1268" s="11">
        <v>2</v>
      </c>
      <c r="H1268" s="11" t="s">
        <v>7842</v>
      </c>
      <c r="I1268" s="11" t="s">
        <v>7846</v>
      </c>
      <c r="J1268" s="11" t="s">
        <v>7848</v>
      </c>
    </row>
    <row r="1269" spans="1:10" ht="15" customHeight="1" x14ac:dyDescent="0.25">
      <c r="A1269" s="11" t="s">
        <v>1312</v>
      </c>
      <c r="B1269" s="11">
        <v>36.575000000000003</v>
      </c>
      <c r="C1269" s="11">
        <v>10.98</v>
      </c>
      <c r="D1269" s="11" t="s">
        <v>7842</v>
      </c>
      <c r="E1269" s="11" t="s">
        <v>7842</v>
      </c>
      <c r="F1269" s="11" t="s">
        <v>7842</v>
      </c>
      <c r="G1269" s="11">
        <v>0</v>
      </c>
      <c r="H1269" s="11" t="s">
        <v>7842</v>
      </c>
      <c r="I1269" s="11" t="s">
        <v>7844</v>
      </c>
      <c r="J1269" s="11" t="s">
        <v>7848</v>
      </c>
    </row>
    <row r="1270" spans="1:10" ht="15" customHeight="1" x14ac:dyDescent="0.25">
      <c r="A1270" s="11" t="s">
        <v>1313</v>
      </c>
      <c r="B1270" s="11">
        <v>23.66</v>
      </c>
      <c r="C1270" s="11">
        <v>5.1100000000000003</v>
      </c>
      <c r="D1270" s="11" t="s">
        <v>7843</v>
      </c>
      <c r="E1270" s="11" t="s">
        <v>7842</v>
      </c>
      <c r="F1270" s="11" t="s">
        <v>7843</v>
      </c>
      <c r="G1270" s="11">
        <v>1</v>
      </c>
      <c r="H1270" s="11" t="s">
        <v>7842</v>
      </c>
      <c r="I1270" s="11" t="s">
        <v>7846</v>
      </c>
      <c r="J1270" s="11" t="s">
        <v>7850</v>
      </c>
    </row>
    <row r="1271" spans="1:10" ht="15" customHeight="1" x14ac:dyDescent="0.25">
      <c r="A1271" s="11" t="s">
        <v>1314</v>
      </c>
      <c r="B1271" s="11">
        <v>18.62</v>
      </c>
      <c r="C1271" s="11">
        <v>10.24</v>
      </c>
      <c r="D1271" s="11" t="s">
        <v>7842</v>
      </c>
      <c r="E1271" s="11" t="s">
        <v>7842</v>
      </c>
      <c r="F1271" s="11" t="s">
        <v>7842</v>
      </c>
      <c r="G1271" s="11">
        <v>0</v>
      </c>
      <c r="H1271" s="11" t="s">
        <v>7842</v>
      </c>
      <c r="I1271" s="11" t="s">
        <v>7846</v>
      </c>
      <c r="J1271" s="11" t="s">
        <v>7848</v>
      </c>
    </row>
    <row r="1272" spans="1:10" ht="15" customHeight="1" x14ac:dyDescent="0.25">
      <c r="A1272" s="11" t="s">
        <v>1315</v>
      </c>
      <c r="B1272" s="11">
        <v>19.190000000000001</v>
      </c>
      <c r="C1272" s="11">
        <v>7.71</v>
      </c>
      <c r="D1272" s="11" t="s">
        <v>7843</v>
      </c>
      <c r="E1272" s="11" t="s">
        <v>7842</v>
      </c>
      <c r="F1272" s="11" t="s">
        <v>7842</v>
      </c>
      <c r="G1272" s="11">
        <v>1</v>
      </c>
      <c r="H1272" s="11" t="s">
        <v>7842</v>
      </c>
      <c r="I1272" s="11" t="s">
        <v>7846</v>
      </c>
      <c r="J1272" s="11" t="s">
        <v>7848</v>
      </c>
    </row>
    <row r="1273" spans="1:10" ht="15" customHeight="1" x14ac:dyDescent="0.25">
      <c r="A1273" s="11" t="s">
        <v>1316</v>
      </c>
      <c r="B1273" s="11">
        <v>27.5</v>
      </c>
      <c r="C1273" s="11">
        <v>6.03</v>
      </c>
      <c r="D1273" s="11" t="s">
        <v>7842</v>
      </c>
      <c r="E1273" s="11" t="s">
        <v>7842</v>
      </c>
      <c r="F1273" s="11" t="s">
        <v>7842</v>
      </c>
      <c r="G1273" s="11">
        <v>0</v>
      </c>
      <c r="H1273" s="11" t="s">
        <v>7842</v>
      </c>
      <c r="I1273" s="11" t="s">
        <v>7845</v>
      </c>
      <c r="J1273" s="11" t="s">
        <v>7849</v>
      </c>
    </row>
    <row r="1274" spans="1:10" ht="15" customHeight="1" x14ac:dyDescent="0.25">
      <c r="A1274" s="11" t="s">
        <v>1317</v>
      </c>
      <c r="B1274" s="11">
        <v>27.36</v>
      </c>
      <c r="C1274" s="11">
        <v>5.96</v>
      </c>
      <c r="D1274" s="11" t="s">
        <v>7842</v>
      </c>
      <c r="E1274" s="11" t="s">
        <v>7842</v>
      </c>
      <c r="F1274" s="11" t="s">
        <v>7843</v>
      </c>
      <c r="G1274" s="11">
        <v>1</v>
      </c>
      <c r="H1274" s="11" t="s">
        <v>7842</v>
      </c>
      <c r="I1274" s="11" t="s">
        <v>7845</v>
      </c>
      <c r="J1274" s="11" t="s">
        <v>7849</v>
      </c>
    </row>
    <row r="1275" spans="1:10" ht="15" customHeight="1" x14ac:dyDescent="0.25">
      <c r="A1275" s="11" t="s">
        <v>1318</v>
      </c>
      <c r="B1275" s="11">
        <v>20.350000000000001</v>
      </c>
      <c r="C1275" s="11">
        <v>4.16</v>
      </c>
      <c r="D1275" s="11" t="s">
        <v>7842</v>
      </c>
      <c r="E1275" s="11" t="s">
        <v>7842</v>
      </c>
      <c r="F1275" s="11" t="s">
        <v>7842</v>
      </c>
      <c r="G1275" s="11">
        <v>0</v>
      </c>
      <c r="H1275" s="11" t="s">
        <v>7842</v>
      </c>
      <c r="I1275" s="11" t="s">
        <v>7846</v>
      </c>
      <c r="J1275" s="11" t="s">
        <v>7850</v>
      </c>
    </row>
    <row r="1276" spans="1:10" ht="15" customHeight="1" x14ac:dyDescent="0.25">
      <c r="A1276" s="11" t="s">
        <v>1319</v>
      </c>
      <c r="B1276" s="11">
        <v>24.035</v>
      </c>
      <c r="C1276" s="11">
        <v>6.11</v>
      </c>
      <c r="D1276" s="11" t="s">
        <v>7842</v>
      </c>
      <c r="E1276" s="11" t="s">
        <v>7842</v>
      </c>
      <c r="F1276" s="11" t="s">
        <v>7842</v>
      </c>
      <c r="G1276" s="11">
        <v>0</v>
      </c>
      <c r="H1276" s="11" t="s">
        <v>7842</v>
      </c>
      <c r="I1276" s="11" t="s">
        <v>7846</v>
      </c>
      <c r="J1276" s="11" t="s">
        <v>7849</v>
      </c>
    </row>
    <row r="1277" spans="1:10" ht="15" customHeight="1" x14ac:dyDescent="0.25">
      <c r="A1277" s="11" t="s">
        <v>1320</v>
      </c>
      <c r="B1277" s="11">
        <v>23.56</v>
      </c>
      <c r="C1277" s="11">
        <v>5.97</v>
      </c>
      <c r="D1277" s="11" t="s">
        <v>7842</v>
      </c>
      <c r="E1277" s="11" t="s">
        <v>7842</v>
      </c>
      <c r="F1277" s="11" t="s">
        <v>7842</v>
      </c>
      <c r="G1277" s="11">
        <v>0</v>
      </c>
      <c r="H1277" s="11" t="s">
        <v>7842</v>
      </c>
      <c r="I1277" s="11" t="s">
        <v>7846</v>
      </c>
      <c r="J1277" s="11" t="s">
        <v>7849</v>
      </c>
    </row>
    <row r="1278" spans="1:10" ht="15" customHeight="1" x14ac:dyDescent="0.25">
      <c r="A1278" s="11" t="s">
        <v>1321</v>
      </c>
      <c r="B1278" s="11">
        <v>27.17</v>
      </c>
      <c r="C1278" s="11">
        <v>10.81</v>
      </c>
      <c r="D1278" s="11" t="s">
        <v>7842</v>
      </c>
      <c r="E1278" s="11" t="s">
        <v>7842</v>
      </c>
      <c r="F1278" s="11" t="s">
        <v>7842</v>
      </c>
      <c r="G1278" s="11">
        <v>2</v>
      </c>
      <c r="H1278" s="11" t="s">
        <v>7842</v>
      </c>
      <c r="I1278" s="11" t="s">
        <v>7845</v>
      </c>
      <c r="J1278" s="11" t="s">
        <v>7848</v>
      </c>
    </row>
    <row r="1279" spans="1:10" ht="15" customHeight="1" x14ac:dyDescent="0.25">
      <c r="A1279" s="11" t="s">
        <v>1322</v>
      </c>
      <c r="B1279" s="11">
        <v>34.32</v>
      </c>
      <c r="C1279" s="11">
        <v>5.7</v>
      </c>
      <c r="D1279" s="11" t="s">
        <v>7843</v>
      </c>
      <c r="E1279" s="11" t="s">
        <v>7842</v>
      </c>
      <c r="F1279" s="11" t="s">
        <v>7843</v>
      </c>
      <c r="G1279" s="11">
        <v>1</v>
      </c>
      <c r="H1279" s="11" t="s">
        <v>7842</v>
      </c>
      <c r="I1279" s="11" t="s">
        <v>7844</v>
      </c>
      <c r="J1279" s="11" t="s">
        <v>7849</v>
      </c>
    </row>
    <row r="1280" spans="1:10" ht="15" customHeight="1" x14ac:dyDescent="0.25">
      <c r="A1280" s="11" t="s">
        <v>1323</v>
      </c>
      <c r="B1280" s="11">
        <v>23.87</v>
      </c>
      <c r="C1280" s="11">
        <v>4.7699999999999996</v>
      </c>
      <c r="D1280" s="11" t="s">
        <v>7843</v>
      </c>
      <c r="E1280" s="11" t="s">
        <v>7842</v>
      </c>
      <c r="F1280" s="11" t="s">
        <v>7843</v>
      </c>
      <c r="G1280" s="11">
        <v>1</v>
      </c>
      <c r="H1280" s="11" t="s">
        <v>7842</v>
      </c>
      <c r="I1280" s="11" t="s">
        <v>7846</v>
      </c>
      <c r="J1280" s="11" t="s">
        <v>7850</v>
      </c>
    </row>
    <row r="1281" spans="1:10" ht="15" customHeight="1" x14ac:dyDescent="0.25">
      <c r="A1281" s="11" t="s">
        <v>1324</v>
      </c>
      <c r="B1281" s="11">
        <v>30.15</v>
      </c>
      <c r="C1281" s="11">
        <v>4.25</v>
      </c>
      <c r="D1281" s="11" t="s">
        <v>7842</v>
      </c>
      <c r="E1281" s="11" t="s">
        <v>7842</v>
      </c>
      <c r="F1281" s="11" t="s">
        <v>7842</v>
      </c>
      <c r="G1281" s="11">
        <v>1</v>
      </c>
      <c r="H1281" s="11" t="s">
        <v>7842</v>
      </c>
      <c r="I1281" s="11" t="s">
        <v>7844</v>
      </c>
      <c r="J1281" s="11" t="s">
        <v>7850</v>
      </c>
    </row>
    <row r="1282" spans="1:10" ht="15" customHeight="1" x14ac:dyDescent="0.25">
      <c r="A1282" s="11" t="s">
        <v>1325</v>
      </c>
      <c r="B1282" s="11">
        <v>26.36</v>
      </c>
      <c r="C1282" s="11">
        <v>5.52</v>
      </c>
      <c r="D1282" s="11" t="s">
        <v>7842</v>
      </c>
      <c r="E1282" s="11" t="s">
        <v>7842</v>
      </c>
      <c r="F1282" s="11" t="s">
        <v>7842</v>
      </c>
      <c r="G1282" s="11">
        <v>0</v>
      </c>
      <c r="H1282" s="11" t="s">
        <v>7842</v>
      </c>
      <c r="I1282" s="11" t="s">
        <v>7845</v>
      </c>
      <c r="J1282" s="11" t="s">
        <v>7850</v>
      </c>
    </row>
    <row r="1283" spans="1:10" ht="15" customHeight="1" x14ac:dyDescent="0.25">
      <c r="A1283" s="11" t="s">
        <v>1326</v>
      </c>
      <c r="B1283" s="11">
        <v>45.32</v>
      </c>
      <c r="C1283" s="11">
        <v>6.53</v>
      </c>
      <c r="D1283" s="11" t="s">
        <v>7843</v>
      </c>
      <c r="E1283" s="11" t="s">
        <v>7842</v>
      </c>
      <c r="F1283" s="11" t="s">
        <v>7842</v>
      </c>
      <c r="G1283" s="11">
        <v>1</v>
      </c>
      <c r="H1283" s="11" t="s">
        <v>7842</v>
      </c>
      <c r="I1283" s="11" t="s">
        <v>7844</v>
      </c>
      <c r="J1283" s="11" t="s">
        <v>7848</v>
      </c>
    </row>
    <row r="1284" spans="1:10" ht="15" customHeight="1" x14ac:dyDescent="0.25">
      <c r="A1284" s="11" t="s">
        <v>1327</v>
      </c>
      <c r="B1284" s="11">
        <v>31.93</v>
      </c>
      <c r="C1284" s="11">
        <v>4.82</v>
      </c>
      <c r="D1284" s="11" t="s">
        <v>7843</v>
      </c>
      <c r="E1284" s="11" t="s">
        <v>7842</v>
      </c>
      <c r="F1284" s="11" t="s">
        <v>7842</v>
      </c>
      <c r="G1284" s="11">
        <v>1</v>
      </c>
      <c r="H1284" s="11" t="s">
        <v>7842</v>
      </c>
      <c r="I1284" s="11" t="s">
        <v>7844</v>
      </c>
      <c r="J1284" s="11" t="s">
        <v>7850</v>
      </c>
    </row>
    <row r="1285" spans="1:10" ht="15" customHeight="1" x14ac:dyDescent="0.25">
      <c r="A1285" s="11" t="s">
        <v>1328</v>
      </c>
      <c r="B1285" s="11">
        <v>36</v>
      </c>
      <c r="C1285" s="11">
        <v>11.94</v>
      </c>
      <c r="D1285" s="11" t="s">
        <v>7843</v>
      </c>
      <c r="E1285" s="11" t="s">
        <v>7842</v>
      </c>
      <c r="F1285" s="11" t="s">
        <v>7842</v>
      </c>
      <c r="G1285" s="11">
        <v>1</v>
      </c>
      <c r="H1285" s="11" t="s">
        <v>7842</v>
      </c>
      <c r="I1285" s="11" t="s">
        <v>7844</v>
      </c>
      <c r="J1285" s="11" t="s">
        <v>7848</v>
      </c>
    </row>
    <row r="1286" spans="1:10" ht="15" customHeight="1" x14ac:dyDescent="0.25">
      <c r="A1286" s="11" t="s">
        <v>1329</v>
      </c>
      <c r="B1286" s="11">
        <v>32</v>
      </c>
      <c r="C1286" s="11">
        <v>7.85</v>
      </c>
      <c r="D1286" s="11" t="s">
        <v>7843</v>
      </c>
      <c r="E1286" s="11" t="s">
        <v>7842</v>
      </c>
      <c r="F1286" s="11" t="s">
        <v>7842</v>
      </c>
      <c r="G1286" s="11">
        <v>1</v>
      </c>
      <c r="H1286" s="11" t="s">
        <v>7842</v>
      </c>
      <c r="I1286" s="11" t="s">
        <v>7844</v>
      </c>
      <c r="J1286" s="11" t="s">
        <v>7848</v>
      </c>
    </row>
    <row r="1287" spans="1:10" ht="15" customHeight="1" x14ac:dyDescent="0.25">
      <c r="A1287" s="11" t="s">
        <v>1330</v>
      </c>
      <c r="B1287" s="11">
        <v>29.37</v>
      </c>
      <c r="C1287" s="11">
        <v>8.01</v>
      </c>
      <c r="D1287" s="11" t="s">
        <v>7843</v>
      </c>
      <c r="E1287" s="11" t="s">
        <v>7842</v>
      </c>
      <c r="F1287" s="11" t="s">
        <v>7842</v>
      </c>
      <c r="G1287" s="11">
        <v>1</v>
      </c>
      <c r="H1287" s="11" t="s">
        <v>7842</v>
      </c>
      <c r="I1287" s="11" t="s">
        <v>7845</v>
      </c>
      <c r="J1287" s="11" t="s">
        <v>7848</v>
      </c>
    </row>
    <row r="1288" spans="1:10" ht="15" customHeight="1" x14ac:dyDescent="0.25">
      <c r="A1288" s="11" t="s">
        <v>1331</v>
      </c>
      <c r="B1288" s="11">
        <v>23.6</v>
      </c>
      <c r="C1288" s="11">
        <v>7.4</v>
      </c>
      <c r="D1288" s="11" t="s">
        <v>7843</v>
      </c>
      <c r="E1288" s="11" t="s">
        <v>7842</v>
      </c>
      <c r="F1288" s="11" t="s">
        <v>7842</v>
      </c>
      <c r="G1288" s="11">
        <v>1</v>
      </c>
      <c r="H1288" s="11" t="s">
        <v>7842</v>
      </c>
      <c r="I1288" s="11" t="s">
        <v>7846</v>
      </c>
      <c r="J1288" s="11" t="s">
        <v>7848</v>
      </c>
    </row>
    <row r="1289" spans="1:10" ht="15" customHeight="1" x14ac:dyDescent="0.25">
      <c r="A1289" s="11" t="s">
        <v>1332</v>
      </c>
      <c r="B1289" s="11">
        <v>33.155000000000001</v>
      </c>
      <c r="C1289" s="11">
        <v>8.3800000000000008</v>
      </c>
      <c r="D1289" s="11" t="s">
        <v>7843</v>
      </c>
      <c r="E1289" s="11" t="s">
        <v>7842</v>
      </c>
      <c r="F1289" s="11" t="s">
        <v>7842</v>
      </c>
      <c r="G1289" s="11">
        <v>0</v>
      </c>
      <c r="H1289" s="11" t="s">
        <v>7842</v>
      </c>
      <c r="I1289" s="11" t="s">
        <v>7844</v>
      </c>
      <c r="J1289" s="11" t="s">
        <v>7848</v>
      </c>
    </row>
    <row r="1290" spans="1:10" ht="15" customHeight="1" x14ac:dyDescent="0.25">
      <c r="A1290" s="11" t="s">
        <v>1333</v>
      </c>
      <c r="B1290" s="11">
        <v>24.32</v>
      </c>
      <c r="C1290" s="11">
        <v>11.56</v>
      </c>
      <c r="D1290" s="11" t="s">
        <v>7843</v>
      </c>
      <c r="E1290" s="11" t="s">
        <v>7842</v>
      </c>
      <c r="F1290" s="11" t="s">
        <v>7842</v>
      </c>
      <c r="G1290" s="11">
        <v>1</v>
      </c>
      <c r="H1290" s="11" t="s">
        <v>7842</v>
      </c>
      <c r="I1290" s="11" t="s">
        <v>7846</v>
      </c>
      <c r="J1290" s="11" t="s">
        <v>7848</v>
      </c>
    </row>
    <row r="1291" spans="1:10" ht="15" customHeight="1" x14ac:dyDescent="0.25">
      <c r="A1291" s="11" t="s">
        <v>1334</v>
      </c>
      <c r="B1291" s="11">
        <v>36.299999999999997</v>
      </c>
      <c r="C1291" s="11">
        <v>4.6100000000000003</v>
      </c>
      <c r="D1291" s="11" t="s">
        <v>7842</v>
      </c>
      <c r="E1291" s="11" t="s">
        <v>7842</v>
      </c>
      <c r="F1291" s="11" t="s">
        <v>7842</v>
      </c>
      <c r="G1291" s="11">
        <v>0</v>
      </c>
      <c r="H1291" s="11" t="s">
        <v>7842</v>
      </c>
      <c r="I1291" s="11" t="s">
        <v>7844</v>
      </c>
      <c r="J1291" s="11" t="s">
        <v>7850</v>
      </c>
    </row>
    <row r="1292" spans="1:10" ht="15" customHeight="1" x14ac:dyDescent="0.25">
      <c r="A1292" s="11" t="s">
        <v>1335</v>
      </c>
      <c r="B1292" s="11">
        <v>34.4</v>
      </c>
      <c r="C1292" s="11">
        <v>4.95</v>
      </c>
      <c r="D1292" s="11" t="s">
        <v>7842</v>
      </c>
      <c r="E1292" s="11" t="s">
        <v>7842</v>
      </c>
      <c r="F1292" s="11" t="s">
        <v>7843</v>
      </c>
      <c r="G1292" s="11">
        <v>1</v>
      </c>
      <c r="H1292" s="11" t="s">
        <v>7842</v>
      </c>
      <c r="I1292" s="11" t="s">
        <v>7844</v>
      </c>
      <c r="J1292" s="11" t="s">
        <v>7850</v>
      </c>
    </row>
    <row r="1293" spans="1:10" ht="15" customHeight="1" x14ac:dyDescent="0.25">
      <c r="A1293" s="11" t="s">
        <v>1336</v>
      </c>
      <c r="B1293" s="11">
        <v>30.9</v>
      </c>
      <c r="C1293" s="11">
        <v>5.04</v>
      </c>
      <c r="D1293" s="11" t="s">
        <v>7842</v>
      </c>
      <c r="E1293" s="11" t="s">
        <v>7842</v>
      </c>
      <c r="F1293" s="11" t="s">
        <v>7842</v>
      </c>
      <c r="G1293" s="11">
        <v>0</v>
      </c>
      <c r="H1293" s="11" t="s">
        <v>7842</v>
      </c>
      <c r="I1293" s="11" t="s">
        <v>7844</v>
      </c>
      <c r="J1293" s="11" t="s">
        <v>7850</v>
      </c>
    </row>
    <row r="1294" spans="1:10" ht="15" customHeight="1" x14ac:dyDescent="0.25">
      <c r="A1294" s="11" t="s">
        <v>1337</v>
      </c>
      <c r="B1294" s="11">
        <v>28.6</v>
      </c>
      <c r="C1294" s="11">
        <v>5.42</v>
      </c>
      <c r="D1294" s="11" t="s">
        <v>7842</v>
      </c>
      <c r="E1294" s="11" t="s">
        <v>7842</v>
      </c>
      <c r="F1294" s="11" t="s">
        <v>7842</v>
      </c>
      <c r="G1294" s="11">
        <v>0</v>
      </c>
      <c r="H1294" s="11" t="s">
        <v>7842</v>
      </c>
      <c r="I1294" s="11" t="s">
        <v>7845</v>
      </c>
      <c r="J1294" s="11" t="s">
        <v>7850</v>
      </c>
    </row>
    <row r="1295" spans="1:10" ht="15" customHeight="1" x14ac:dyDescent="0.25">
      <c r="A1295" s="11" t="s">
        <v>1338</v>
      </c>
      <c r="B1295" s="11">
        <v>27.83</v>
      </c>
      <c r="C1295" s="11">
        <v>5.39</v>
      </c>
      <c r="D1295" s="11" t="s">
        <v>7842</v>
      </c>
      <c r="E1295" s="11" t="s">
        <v>7842</v>
      </c>
      <c r="F1295" s="11" t="s">
        <v>7842</v>
      </c>
      <c r="G1295" s="11">
        <v>0</v>
      </c>
      <c r="H1295" s="11" t="s">
        <v>7842</v>
      </c>
      <c r="I1295" s="11" t="s">
        <v>7845</v>
      </c>
      <c r="J1295" s="11" t="s">
        <v>7850</v>
      </c>
    </row>
    <row r="1296" spans="1:10" ht="15" customHeight="1" x14ac:dyDescent="0.25">
      <c r="A1296" s="11" t="s">
        <v>1339</v>
      </c>
      <c r="B1296" s="11">
        <v>39.64</v>
      </c>
      <c r="C1296" s="11">
        <v>6</v>
      </c>
      <c r="D1296" s="11" t="s">
        <v>7842</v>
      </c>
      <c r="E1296" s="11" t="s">
        <v>7842</v>
      </c>
      <c r="F1296" s="11" t="s">
        <v>7843</v>
      </c>
      <c r="G1296" s="11">
        <v>1</v>
      </c>
      <c r="H1296" s="11" t="s">
        <v>7842</v>
      </c>
      <c r="I1296" s="11" t="s">
        <v>7844</v>
      </c>
      <c r="J1296" s="11" t="s">
        <v>7849</v>
      </c>
    </row>
    <row r="1297" spans="1:10" ht="15" customHeight="1" x14ac:dyDescent="0.25">
      <c r="A1297" s="11" t="s">
        <v>1340</v>
      </c>
      <c r="B1297" s="11">
        <v>38.479999999999997</v>
      </c>
      <c r="C1297" s="11">
        <v>6.02</v>
      </c>
      <c r="D1297" s="11" t="s">
        <v>7842</v>
      </c>
      <c r="E1297" s="11" t="s">
        <v>7842</v>
      </c>
      <c r="F1297" s="11" t="s">
        <v>7842</v>
      </c>
      <c r="G1297" s="11">
        <v>1</v>
      </c>
      <c r="H1297" s="11" t="s">
        <v>7842</v>
      </c>
      <c r="I1297" s="11" t="s">
        <v>7844</v>
      </c>
      <c r="J1297" s="11" t="s">
        <v>7849</v>
      </c>
    </row>
    <row r="1298" spans="1:10" ht="15" customHeight="1" x14ac:dyDescent="0.25">
      <c r="A1298" s="11" t="s">
        <v>1341</v>
      </c>
      <c r="B1298" s="11">
        <v>36.200000000000003</v>
      </c>
      <c r="C1298" s="11">
        <v>4.62</v>
      </c>
      <c r="D1298" s="11" t="s">
        <v>7842</v>
      </c>
      <c r="E1298" s="11" t="s">
        <v>7842</v>
      </c>
      <c r="F1298" s="11" t="s">
        <v>7842</v>
      </c>
      <c r="G1298" s="11">
        <v>2</v>
      </c>
      <c r="H1298" s="11" t="s">
        <v>7842</v>
      </c>
      <c r="I1298" s="11" t="s">
        <v>7844</v>
      </c>
      <c r="J1298" s="11" t="s">
        <v>7850</v>
      </c>
    </row>
    <row r="1299" spans="1:10" ht="15" customHeight="1" x14ac:dyDescent="0.25">
      <c r="A1299" s="11" t="s">
        <v>1342</v>
      </c>
      <c r="B1299" s="11">
        <v>27.13</v>
      </c>
      <c r="C1299" s="11">
        <v>5.59</v>
      </c>
      <c r="D1299" s="11" t="s">
        <v>7842</v>
      </c>
      <c r="E1299" s="11" t="s">
        <v>7842</v>
      </c>
      <c r="F1299" s="11" t="s">
        <v>7842</v>
      </c>
      <c r="G1299" s="11">
        <v>1</v>
      </c>
      <c r="H1299" s="11" t="s">
        <v>7842</v>
      </c>
      <c r="I1299" s="11" t="s">
        <v>7845</v>
      </c>
      <c r="J1299" s="11" t="s">
        <v>7850</v>
      </c>
    </row>
    <row r="1300" spans="1:10" ht="15" customHeight="1" x14ac:dyDescent="0.25">
      <c r="A1300" s="11" t="s">
        <v>1343</v>
      </c>
      <c r="B1300" s="11">
        <v>20.75</v>
      </c>
      <c r="C1300" s="11">
        <v>5.18</v>
      </c>
      <c r="D1300" s="11" t="s">
        <v>7843</v>
      </c>
      <c r="E1300" s="11" t="s">
        <v>7842</v>
      </c>
      <c r="F1300" s="11" t="s">
        <v>7842</v>
      </c>
      <c r="G1300" s="11">
        <v>2</v>
      </c>
      <c r="H1300" s="11" t="s">
        <v>7842</v>
      </c>
      <c r="I1300" s="11" t="s">
        <v>7846</v>
      </c>
      <c r="J1300" s="11" t="s">
        <v>7850</v>
      </c>
    </row>
    <row r="1301" spans="1:10" ht="15" customHeight="1" x14ac:dyDescent="0.25">
      <c r="A1301" s="11" t="s">
        <v>1344</v>
      </c>
      <c r="B1301" s="11">
        <v>26.6</v>
      </c>
      <c r="C1301" s="11">
        <v>6.29</v>
      </c>
      <c r="D1301" s="11" t="s">
        <v>7842</v>
      </c>
      <c r="E1301" s="11" t="s">
        <v>7842</v>
      </c>
      <c r="F1301" s="11" t="s">
        <v>7842</v>
      </c>
      <c r="G1301" s="11">
        <v>2</v>
      </c>
      <c r="H1301" s="11" t="s">
        <v>7842</v>
      </c>
      <c r="I1301" s="11" t="s">
        <v>7845</v>
      </c>
      <c r="J1301" s="11" t="s">
        <v>7849</v>
      </c>
    </row>
    <row r="1302" spans="1:10" ht="15" customHeight="1" x14ac:dyDescent="0.25">
      <c r="A1302" s="11" t="s">
        <v>1345</v>
      </c>
      <c r="B1302" s="11">
        <v>25.3</v>
      </c>
      <c r="C1302" s="11">
        <v>4.49</v>
      </c>
      <c r="D1302" s="11" t="s">
        <v>7842</v>
      </c>
      <c r="E1302" s="11" t="s">
        <v>7842</v>
      </c>
      <c r="F1302" s="11" t="s">
        <v>7842</v>
      </c>
      <c r="G1302" s="11">
        <v>2</v>
      </c>
      <c r="H1302" s="11" t="s">
        <v>7842</v>
      </c>
      <c r="I1302" s="11" t="s">
        <v>7845</v>
      </c>
      <c r="J1302" s="11" t="s">
        <v>7850</v>
      </c>
    </row>
    <row r="1303" spans="1:10" ht="15" customHeight="1" x14ac:dyDescent="0.25">
      <c r="A1303" s="11" t="s">
        <v>1346</v>
      </c>
      <c r="B1303" s="11">
        <v>18.84</v>
      </c>
      <c r="C1303" s="11">
        <v>11.82</v>
      </c>
      <c r="D1303" s="11" t="s">
        <v>7843</v>
      </c>
      <c r="E1303" s="11" t="s">
        <v>7842</v>
      </c>
      <c r="F1303" s="11" t="s">
        <v>7843</v>
      </c>
      <c r="G1303" s="11">
        <v>1</v>
      </c>
      <c r="H1303" s="11" t="s">
        <v>7842</v>
      </c>
      <c r="I1303" s="11" t="s">
        <v>7846</v>
      </c>
      <c r="J1303" s="11" t="s">
        <v>7848</v>
      </c>
    </row>
    <row r="1304" spans="1:10" ht="15" customHeight="1" x14ac:dyDescent="0.25">
      <c r="A1304" s="11" t="s">
        <v>1347</v>
      </c>
      <c r="B1304" s="11">
        <v>19.57</v>
      </c>
      <c r="C1304" s="11">
        <v>7.41</v>
      </c>
      <c r="D1304" s="11" t="s">
        <v>7843</v>
      </c>
      <c r="E1304" s="11" t="s">
        <v>7842</v>
      </c>
      <c r="F1304" s="11" t="s">
        <v>7842</v>
      </c>
      <c r="G1304" s="11">
        <v>1</v>
      </c>
      <c r="H1304" s="11" t="s">
        <v>7842</v>
      </c>
      <c r="I1304" s="11" t="s">
        <v>7846</v>
      </c>
      <c r="J1304" s="11" t="s">
        <v>7848</v>
      </c>
    </row>
    <row r="1305" spans="1:10" ht="15" customHeight="1" x14ac:dyDescent="0.25">
      <c r="A1305" s="11" t="s">
        <v>1348</v>
      </c>
      <c r="B1305" s="11">
        <v>30.495000000000001</v>
      </c>
      <c r="C1305" s="11">
        <v>5.97</v>
      </c>
      <c r="D1305" s="11" t="s">
        <v>7842</v>
      </c>
      <c r="E1305" s="11" t="s">
        <v>7842</v>
      </c>
      <c r="F1305" s="11" t="s">
        <v>7842</v>
      </c>
      <c r="G1305" s="11">
        <v>0</v>
      </c>
      <c r="H1305" s="11" t="s">
        <v>7842</v>
      </c>
      <c r="I1305" s="11" t="s">
        <v>7844</v>
      </c>
      <c r="J1305" s="11" t="s">
        <v>7849</v>
      </c>
    </row>
    <row r="1306" spans="1:10" ht="15" customHeight="1" x14ac:dyDescent="0.25">
      <c r="A1306" s="11" t="s">
        <v>1349</v>
      </c>
      <c r="B1306" s="11">
        <v>30.114999999999998</v>
      </c>
      <c r="C1306" s="11">
        <v>5.74</v>
      </c>
      <c r="D1306" s="11" t="s">
        <v>7842</v>
      </c>
      <c r="E1306" s="11" t="s">
        <v>7842</v>
      </c>
      <c r="F1306" s="11" t="s">
        <v>7843</v>
      </c>
      <c r="G1306" s="11">
        <v>1</v>
      </c>
      <c r="H1306" s="11" t="s">
        <v>7842</v>
      </c>
      <c r="I1306" s="11" t="s">
        <v>7844</v>
      </c>
      <c r="J1306" s="11" t="s">
        <v>7849</v>
      </c>
    </row>
    <row r="1307" spans="1:10" ht="15" customHeight="1" x14ac:dyDescent="0.25">
      <c r="A1307" s="11" t="s">
        <v>1350</v>
      </c>
      <c r="B1307" s="11">
        <v>24.78</v>
      </c>
      <c r="C1307" s="11">
        <v>9.85</v>
      </c>
      <c r="D1307" s="11" t="s">
        <v>7842</v>
      </c>
      <c r="E1307" s="11" t="s">
        <v>7842</v>
      </c>
      <c r="F1307" s="11" t="s">
        <v>7842</v>
      </c>
      <c r="G1307" s="11">
        <v>0</v>
      </c>
      <c r="H1307" s="11" t="s">
        <v>7842</v>
      </c>
      <c r="I1307" s="11" t="s">
        <v>7846</v>
      </c>
      <c r="J1307" s="11" t="s">
        <v>7848</v>
      </c>
    </row>
    <row r="1308" spans="1:10" ht="15" customHeight="1" x14ac:dyDescent="0.25">
      <c r="A1308" s="11" t="s">
        <v>1351</v>
      </c>
      <c r="B1308" s="11">
        <v>24.77</v>
      </c>
      <c r="C1308" s="11">
        <v>7.59</v>
      </c>
      <c r="D1308" s="11" t="s">
        <v>7842</v>
      </c>
      <c r="E1308" s="11" t="s">
        <v>7842</v>
      </c>
      <c r="F1308" s="11" t="s">
        <v>7842</v>
      </c>
      <c r="G1308" s="11">
        <v>0</v>
      </c>
      <c r="H1308" s="11" t="s">
        <v>7842</v>
      </c>
      <c r="I1308" s="11" t="s">
        <v>7846</v>
      </c>
      <c r="J1308" s="11" t="s">
        <v>7848</v>
      </c>
    </row>
    <row r="1309" spans="1:10" ht="15" customHeight="1" x14ac:dyDescent="0.25">
      <c r="A1309" s="11" t="s">
        <v>1352</v>
      </c>
      <c r="B1309" s="11">
        <v>16.579999999999998</v>
      </c>
      <c r="C1309" s="11">
        <v>6.98</v>
      </c>
      <c r="D1309" s="11" t="s">
        <v>7843</v>
      </c>
      <c r="E1309" s="11" t="s">
        <v>7842</v>
      </c>
      <c r="F1309" s="11" t="s">
        <v>7843</v>
      </c>
      <c r="G1309" s="11">
        <v>1</v>
      </c>
      <c r="H1309" s="11" t="s">
        <v>7842</v>
      </c>
      <c r="I1309" s="11" t="s">
        <v>7847</v>
      </c>
      <c r="J1309" s="11" t="s">
        <v>7848</v>
      </c>
    </row>
    <row r="1310" spans="1:10" ht="15" customHeight="1" x14ac:dyDescent="0.25">
      <c r="A1310" s="11" t="s">
        <v>1353</v>
      </c>
      <c r="B1310" s="11">
        <v>38.17</v>
      </c>
      <c r="C1310" s="11">
        <v>4.7300000000000004</v>
      </c>
      <c r="D1310" s="11" t="s">
        <v>7843</v>
      </c>
      <c r="E1310" s="11" t="s">
        <v>7842</v>
      </c>
      <c r="F1310" s="11" t="s">
        <v>7842</v>
      </c>
      <c r="G1310" s="11">
        <v>0</v>
      </c>
      <c r="H1310" s="11" t="s">
        <v>7842</v>
      </c>
      <c r="I1310" s="11" t="s">
        <v>7844</v>
      </c>
      <c r="J1310" s="11" t="s">
        <v>7850</v>
      </c>
    </row>
    <row r="1311" spans="1:10" ht="15" customHeight="1" x14ac:dyDescent="0.25">
      <c r="A1311" s="11" t="s">
        <v>1354</v>
      </c>
      <c r="B1311" s="11">
        <v>39.424999999999997</v>
      </c>
      <c r="C1311" s="11">
        <v>4.76</v>
      </c>
      <c r="D1311" s="11" t="s">
        <v>7843</v>
      </c>
      <c r="E1311" s="11" t="s">
        <v>7842</v>
      </c>
      <c r="F1311" s="11" t="s">
        <v>7842</v>
      </c>
      <c r="G1311" s="11">
        <v>0</v>
      </c>
      <c r="H1311" s="11" t="s">
        <v>7842</v>
      </c>
      <c r="I1311" s="11" t="s">
        <v>7844</v>
      </c>
      <c r="J1311" s="11" t="s">
        <v>7850</v>
      </c>
    </row>
    <row r="1312" spans="1:10" ht="15" customHeight="1" x14ac:dyDescent="0.25">
      <c r="A1312" s="11" t="s">
        <v>1355</v>
      </c>
      <c r="B1312" s="11">
        <v>33.44</v>
      </c>
      <c r="C1312" s="11">
        <v>6.24</v>
      </c>
      <c r="D1312" s="11" t="s">
        <v>7843</v>
      </c>
      <c r="E1312" s="11" t="s">
        <v>7842</v>
      </c>
      <c r="F1312" s="11" t="s">
        <v>7842</v>
      </c>
      <c r="G1312" s="11">
        <v>0</v>
      </c>
      <c r="H1312" s="11" t="s">
        <v>7842</v>
      </c>
      <c r="I1312" s="11" t="s">
        <v>7844</v>
      </c>
      <c r="J1312" s="11" t="s">
        <v>7849</v>
      </c>
    </row>
    <row r="1313" spans="1:10" ht="15" customHeight="1" x14ac:dyDescent="0.25">
      <c r="A1313" s="11" t="s">
        <v>1356</v>
      </c>
      <c r="B1313" s="11">
        <v>33.344999999999999</v>
      </c>
      <c r="C1313" s="11">
        <v>5.44</v>
      </c>
      <c r="D1313" s="11" t="s">
        <v>7843</v>
      </c>
      <c r="E1313" s="11" t="s">
        <v>7842</v>
      </c>
      <c r="F1313" s="11" t="s">
        <v>7842</v>
      </c>
      <c r="G1313" s="11">
        <v>0</v>
      </c>
      <c r="H1313" s="11" t="s">
        <v>7842</v>
      </c>
      <c r="I1313" s="11" t="s">
        <v>7844</v>
      </c>
      <c r="J1313" s="11" t="s">
        <v>7850</v>
      </c>
    </row>
    <row r="1314" spans="1:10" ht="15" customHeight="1" x14ac:dyDescent="0.25">
      <c r="A1314" s="11" t="s">
        <v>1357</v>
      </c>
      <c r="B1314" s="11">
        <v>38.79</v>
      </c>
      <c r="C1314" s="11">
        <v>5.08</v>
      </c>
      <c r="D1314" s="11" t="s">
        <v>7842</v>
      </c>
      <c r="E1314" s="11" t="s">
        <v>7842</v>
      </c>
      <c r="F1314" s="11" t="s">
        <v>7843</v>
      </c>
      <c r="G1314" s="11">
        <v>1</v>
      </c>
      <c r="H1314" s="11" t="s">
        <v>7842</v>
      </c>
      <c r="I1314" s="11" t="s">
        <v>7844</v>
      </c>
      <c r="J1314" s="11" t="s">
        <v>7850</v>
      </c>
    </row>
    <row r="1315" spans="1:10" ht="15" customHeight="1" x14ac:dyDescent="0.25">
      <c r="A1315" s="11" t="s">
        <v>1358</v>
      </c>
      <c r="B1315" s="11">
        <v>30.684999999999999</v>
      </c>
      <c r="C1315" s="11">
        <v>4.87</v>
      </c>
      <c r="D1315" s="11" t="s">
        <v>7842</v>
      </c>
      <c r="E1315" s="11" t="s">
        <v>7842</v>
      </c>
      <c r="F1315" s="11" t="s">
        <v>7843</v>
      </c>
      <c r="G1315" s="11">
        <v>1</v>
      </c>
      <c r="H1315" s="11" t="s">
        <v>7842</v>
      </c>
      <c r="I1315" s="11" t="s">
        <v>7844</v>
      </c>
      <c r="J1315" s="11" t="s">
        <v>7850</v>
      </c>
    </row>
    <row r="1316" spans="1:10" ht="15" customHeight="1" x14ac:dyDescent="0.25">
      <c r="A1316" s="11" t="s">
        <v>1359</v>
      </c>
      <c r="B1316" s="11">
        <v>22.135000000000002</v>
      </c>
      <c r="C1316" s="11">
        <v>8.17</v>
      </c>
      <c r="D1316" s="11" t="s">
        <v>7842</v>
      </c>
      <c r="E1316" s="11" t="s">
        <v>7842</v>
      </c>
      <c r="F1316" s="11" t="s">
        <v>7842</v>
      </c>
      <c r="G1316" s="11">
        <v>0</v>
      </c>
      <c r="H1316" s="11" t="s">
        <v>7842</v>
      </c>
      <c r="I1316" s="11" t="s">
        <v>7846</v>
      </c>
      <c r="J1316" s="11" t="s">
        <v>7848</v>
      </c>
    </row>
    <row r="1317" spans="1:10" ht="15" customHeight="1" x14ac:dyDescent="0.25">
      <c r="A1317" s="11" t="s">
        <v>1360</v>
      </c>
      <c r="B1317" s="11">
        <v>33.33</v>
      </c>
      <c r="C1317" s="11">
        <v>7.61</v>
      </c>
      <c r="D1317" s="11" t="s">
        <v>7842</v>
      </c>
      <c r="E1317" s="11" t="s">
        <v>7842</v>
      </c>
      <c r="F1317" s="11" t="s">
        <v>7842</v>
      </c>
      <c r="G1317" s="11">
        <v>0</v>
      </c>
      <c r="H1317" s="11" t="s">
        <v>7842</v>
      </c>
      <c r="I1317" s="11" t="s">
        <v>7844</v>
      </c>
      <c r="J1317" s="11" t="s">
        <v>7848</v>
      </c>
    </row>
    <row r="1318" spans="1:10" ht="15" customHeight="1" x14ac:dyDescent="0.25">
      <c r="A1318" s="11" t="s">
        <v>1361</v>
      </c>
      <c r="B1318" s="11">
        <v>31.13</v>
      </c>
      <c r="C1318" s="11">
        <v>10.1</v>
      </c>
      <c r="D1318" s="11" t="s">
        <v>7842</v>
      </c>
      <c r="E1318" s="11" t="s">
        <v>7842</v>
      </c>
      <c r="F1318" s="11" t="s">
        <v>7842</v>
      </c>
      <c r="G1318" s="11">
        <v>0</v>
      </c>
      <c r="H1318" s="11" t="s">
        <v>7842</v>
      </c>
      <c r="I1318" s="11" t="s">
        <v>7844</v>
      </c>
      <c r="J1318" s="11" t="s">
        <v>7848</v>
      </c>
    </row>
    <row r="1319" spans="1:10" ht="15" customHeight="1" x14ac:dyDescent="0.25">
      <c r="A1319" s="11" t="s">
        <v>1362</v>
      </c>
      <c r="B1319" s="11">
        <v>28.9</v>
      </c>
      <c r="C1319" s="11">
        <v>11.24</v>
      </c>
      <c r="D1319" s="11" t="s">
        <v>7842</v>
      </c>
      <c r="E1319" s="11" t="s">
        <v>7842</v>
      </c>
      <c r="F1319" s="11" t="s">
        <v>7842</v>
      </c>
      <c r="G1319" s="11">
        <v>0</v>
      </c>
      <c r="H1319" s="11" t="s">
        <v>7842</v>
      </c>
      <c r="I1319" s="11" t="s">
        <v>7845</v>
      </c>
      <c r="J1319" s="11" t="s">
        <v>7848</v>
      </c>
    </row>
    <row r="1320" spans="1:10" ht="15" customHeight="1" x14ac:dyDescent="0.25">
      <c r="A1320" s="11" t="s">
        <v>1363</v>
      </c>
      <c r="B1320" s="11">
        <v>43.31</v>
      </c>
      <c r="C1320" s="11">
        <v>6.1</v>
      </c>
      <c r="D1320" s="11" t="s">
        <v>7843</v>
      </c>
      <c r="E1320" s="11" t="s">
        <v>7843</v>
      </c>
      <c r="F1320" s="11" t="s">
        <v>7842</v>
      </c>
      <c r="G1320" s="11">
        <v>1</v>
      </c>
      <c r="H1320" s="11" t="s">
        <v>7842</v>
      </c>
      <c r="I1320" s="11" t="s">
        <v>7844</v>
      </c>
      <c r="J1320" s="11" t="s">
        <v>7849</v>
      </c>
    </row>
    <row r="1321" spans="1:10" ht="15" customHeight="1" x14ac:dyDescent="0.25">
      <c r="A1321" s="11" t="s">
        <v>1364</v>
      </c>
      <c r="B1321" s="11">
        <v>22.8</v>
      </c>
      <c r="C1321" s="11">
        <v>6.98</v>
      </c>
      <c r="D1321" s="11" t="s">
        <v>7842</v>
      </c>
      <c r="E1321" s="11" t="s">
        <v>7842</v>
      </c>
      <c r="F1321" s="11" t="s">
        <v>7842</v>
      </c>
      <c r="G1321" s="11">
        <v>0</v>
      </c>
      <c r="H1321" s="11" t="s">
        <v>7842</v>
      </c>
      <c r="I1321" s="11" t="s">
        <v>7846</v>
      </c>
      <c r="J1321" s="11" t="s">
        <v>7848</v>
      </c>
    </row>
    <row r="1322" spans="1:10" ht="15" customHeight="1" x14ac:dyDescent="0.25">
      <c r="A1322" s="11" t="s">
        <v>1365</v>
      </c>
      <c r="B1322" s="11">
        <v>19.09</v>
      </c>
      <c r="C1322" s="11">
        <v>4</v>
      </c>
      <c r="D1322" s="11" t="s">
        <v>7843</v>
      </c>
      <c r="E1322" s="11" t="s">
        <v>7842</v>
      </c>
      <c r="F1322" s="11" t="s">
        <v>7842</v>
      </c>
      <c r="G1322" s="11">
        <v>1</v>
      </c>
      <c r="H1322" s="11" t="s">
        <v>7842</v>
      </c>
      <c r="I1322" s="11" t="s">
        <v>7846</v>
      </c>
      <c r="J1322" s="11" t="s">
        <v>7850</v>
      </c>
    </row>
    <row r="1323" spans="1:10" ht="15" customHeight="1" x14ac:dyDescent="0.25">
      <c r="A1323" s="11" t="s">
        <v>1366</v>
      </c>
      <c r="B1323" s="11">
        <v>23.37</v>
      </c>
      <c r="C1323" s="11">
        <v>4.2300000000000004</v>
      </c>
      <c r="D1323" s="11" t="s">
        <v>7842</v>
      </c>
      <c r="E1323" s="11" t="s">
        <v>7842</v>
      </c>
      <c r="F1323" s="11" t="s">
        <v>7842</v>
      </c>
      <c r="G1323" s="11">
        <v>0</v>
      </c>
      <c r="H1323" s="11" t="s">
        <v>7842</v>
      </c>
      <c r="I1323" s="11" t="s">
        <v>7846</v>
      </c>
      <c r="J1323" s="11" t="s">
        <v>7850</v>
      </c>
    </row>
    <row r="1324" spans="1:10" ht="15" customHeight="1" x14ac:dyDescent="0.25">
      <c r="A1324" s="11" t="s">
        <v>1367</v>
      </c>
      <c r="B1324" s="11">
        <v>33.44</v>
      </c>
      <c r="C1324" s="11">
        <v>4.72</v>
      </c>
      <c r="D1324" s="11" t="s">
        <v>7843</v>
      </c>
      <c r="E1324" s="11" t="s">
        <v>7842</v>
      </c>
      <c r="F1324" s="11" t="s">
        <v>7842</v>
      </c>
      <c r="G1324" s="11">
        <v>0</v>
      </c>
      <c r="H1324" s="11" t="s">
        <v>7842</v>
      </c>
      <c r="I1324" s="11" t="s">
        <v>7844</v>
      </c>
      <c r="J1324" s="11" t="s">
        <v>7850</v>
      </c>
    </row>
    <row r="1325" spans="1:10" ht="15" customHeight="1" x14ac:dyDescent="0.25">
      <c r="A1325" s="11" t="s">
        <v>1368</v>
      </c>
      <c r="B1325" s="11">
        <v>28.05</v>
      </c>
      <c r="C1325" s="11">
        <v>5.63</v>
      </c>
      <c r="D1325" s="11" t="s">
        <v>7843</v>
      </c>
      <c r="E1325" s="11" t="s">
        <v>7842</v>
      </c>
      <c r="F1325" s="11" t="s">
        <v>7842</v>
      </c>
      <c r="G1325" s="11">
        <v>0</v>
      </c>
      <c r="H1325" s="11" t="s">
        <v>7842</v>
      </c>
      <c r="I1325" s="11" t="s">
        <v>7845</v>
      </c>
      <c r="J1325" s="11" t="s">
        <v>7850</v>
      </c>
    </row>
    <row r="1326" spans="1:10" ht="15" customHeight="1" x14ac:dyDescent="0.25">
      <c r="A1326" s="11" t="s">
        <v>1369</v>
      </c>
      <c r="B1326" s="11">
        <v>27.72</v>
      </c>
      <c r="C1326" s="11">
        <v>5.83</v>
      </c>
      <c r="D1326" s="11" t="s">
        <v>7843</v>
      </c>
      <c r="E1326" s="11" t="s">
        <v>7842</v>
      </c>
      <c r="F1326" s="11" t="s">
        <v>7842</v>
      </c>
      <c r="G1326" s="11">
        <v>0</v>
      </c>
      <c r="H1326" s="11" t="s">
        <v>7842</v>
      </c>
      <c r="I1326" s="11" t="s">
        <v>7845</v>
      </c>
      <c r="J1326" s="11" t="s">
        <v>7849</v>
      </c>
    </row>
    <row r="1327" spans="1:10" ht="15" customHeight="1" x14ac:dyDescent="0.25">
      <c r="A1327" s="11" t="s">
        <v>1370</v>
      </c>
      <c r="B1327" s="11">
        <v>29.81</v>
      </c>
      <c r="C1327" s="11">
        <v>9.23</v>
      </c>
      <c r="D1327" s="11" t="s">
        <v>7842</v>
      </c>
      <c r="E1327" s="11" t="s">
        <v>7842</v>
      </c>
      <c r="F1327" s="11" t="s">
        <v>7842</v>
      </c>
      <c r="G1327" s="11">
        <v>0</v>
      </c>
      <c r="H1327" s="11" t="s">
        <v>7842</v>
      </c>
      <c r="I1327" s="11" t="s">
        <v>7845</v>
      </c>
      <c r="J1327" s="11" t="s">
        <v>7848</v>
      </c>
    </row>
    <row r="1328" spans="1:10" ht="15" customHeight="1" x14ac:dyDescent="0.25">
      <c r="A1328" s="11" t="s">
        <v>1371</v>
      </c>
      <c r="B1328" s="11">
        <v>23.98</v>
      </c>
      <c r="C1328" s="11">
        <v>9.89</v>
      </c>
      <c r="D1328" s="11" t="s">
        <v>7842</v>
      </c>
      <c r="E1328" s="11" t="s">
        <v>7842</v>
      </c>
      <c r="F1328" s="11" t="s">
        <v>7842</v>
      </c>
      <c r="G1328" s="11">
        <v>0</v>
      </c>
      <c r="H1328" s="11" t="s">
        <v>7842</v>
      </c>
      <c r="I1328" s="11" t="s">
        <v>7846</v>
      </c>
      <c r="J1328" s="11" t="s">
        <v>7848</v>
      </c>
    </row>
    <row r="1329" spans="1:10" ht="15" customHeight="1" x14ac:dyDescent="0.25">
      <c r="A1329" s="11" t="s">
        <v>1372</v>
      </c>
      <c r="B1329" s="11">
        <v>17.34</v>
      </c>
      <c r="C1329" s="11">
        <v>12</v>
      </c>
      <c r="D1329" s="11" t="s">
        <v>7842</v>
      </c>
      <c r="E1329" s="11" t="s">
        <v>7842</v>
      </c>
      <c r="F1329" s="11" t="s">
        <v>7842</v>
      </c>
      <c r="G1329" s="11">
        <v>0</v>
      </c>
      <c r="H1329" s="11" t="s">
        <v>7842</v>
      </c>
      <c r="I1329" s="11" t="s">
        <v>7847</v>
      </c>
      <c r="J1329" s="11" t="s">
        <v>7848</v>
      </c>
    </row>
    <row r="1330" spans="1:10" ht="15" customHeight="1" x14ac:dyDescent="0.25">
      <c r="A1330" s="11" t="s">
        <v>1373</v>
      </c>
      <c r="B1330" s="11">
        <v>40.39</v>
      </c>
      <c r="C1330" s="11">
        <v>4.24</v>
      </c>
      <c r="D1330" s="11" t="s">
        <v>7843</v>
      </c>
      <c r="E1330" s="11" t="s">
        <v>7842</v>
      </c>
      <c r="F1330" s="11" t="s">
        <v>7843</v>
      </c>
      <c r="G1330" s="11">
        <v>1</v>
      </c>
      <c r="H1330" s="11" t="s">
        <v>7842</v>
      </c>
      <c r="I1330" s="11" t="s">
        <v>7844</v>
      </c>
      <c r="J1330" s="11" t="s">
        <v>7850</v>
      </c>
    </row>
    <row r="1331" spans="1:10" ht="15" customHeight="1" x14ac:dyDescent="0.25">
      <c r="A1331" s="11" t="s">
        <v>1374</v>
      </c>
      <c r="B1331" s="11">
        <v>25.96</v>
      </c>
      <c r="C1331" s="11">
        <v>4.68</v>
      </c>
      <c r="D1331" s="11" t="s">
        <v>7843</v>
      </c>
      <c r="E1331" s="11" t="s">
        <v>7842</v>
      </c>
      <c r="F1331" s="11" t="s">
        <v>7843</v>
      </c>
      <c r="G1331" s="11">
        <v>1</v>
      </c>
      <c r="H1331" s="11" t="s">
        <v>7842</v>
      </c>
      <c r="I1331" s="11" t="s">
        <v>7845</v>
      </c>
      <c r="J1331" s="11" t="s">
        <v>7850</v>
      </c>
    </row>
    <row r="1332" spans="1:10" ht="15" customHeight="1" x14ac:dyDescent="0.25">
      <c r="A1332" s="11" t="s">
        <v>1375</v>
      </c>
      <c r="B1332" s="11">
        <v>17.68</v>
      </c>
      <c r="C1332" s="11">
        <v>8.57</v>
      </c>
      <c r="D1332" s="11" t="s">
        <v>7843</v>
      </c>
      <c r="E1332" s="11" t="s">
        <v>7842</v>
      </c>
      <c r="F1332" s="11" t="s">
        <v>7843</v>
      </c>
      <c r="G1332" s="11">
        <v>1</v>
      </c>
      <c r="H1332" s="11" t="s">
        <v>7842</v>
      </c>
      <c r="I1332" s="11" t="s">
        <v>7847</v>
      </c>
      <c r="J1332" s="11" t="s">
        <v>7848</v>
      </c>
    </row>
    <row r="1333" spans="1:10" ht="15" customHeight="1" x14ac:dyDescent="0.25">
      <c r="A1333" s="11" t="s">
        <v>1376</v>
      </c>
      <c r="B1333" s="11">
        <v>30.875</v>
      </c>
      <c r="C1333" s="11">
        <v>4.0999999999999996</v>
      </c>
      <c r="D1333" s="11" t="s">
        <v>7842</v>
      </c>
      <c r="E1333" s="11" t="s">
        <v>7842</v>
      </c>
      <c r="F1333" s="11" t="s">
        <v>7842</v>
      </c>
      <c r="G1333" s="11">
        <v>0</v>
      </c>
      <c r="H1333" s="11" t="s">
        <v>7842</v>
      </c>
      <c r="I1333" s="11" t="s">
        <v>7844</v>
      </c>
      <c r="J1333" s="11" t="s">
        <v>7850</v>
      </c>
    </row>
    <row r="1334" spans="1:10" ht="15" customHeight="1" x14ac:dyDescent="0.25">
      <c r="A1334" s="11" t="s">
        <v>1377</v>
      </c>
      <c r="B1334" s="11">
        <v>30.81</v>
      </c>
      <c r="C1334" s="11">
        <v>4.49</v>
      </c>
      <c r="D1334" s="11" t="s">
        <v>7842</v>
      </c>
      <c r="E1334" s="11" t="s">
        <v>7842</v>
      </c>
      <c r="F1334" s="11" t="s">
        <v>7842</v>
      </c>
      <c r="G1334" s="11">
        <v>0</v>
      </c>
      <c r="H1334" s="11" t="s">
        <v>7842</v>
      </c>
      <c r="I1334" s="11" t="s">
        <v>7844</v>
      </c>
      <c r="J1334" s="11" t="s">
        <v>7850</v>
      </c>
    </row>
    <row r="1335" spans="1:10" ht="15" customHeight="1" x14ac:dyDescent="0.25">
      <c r="A1335" s="11" t="s">
        <v>1378</v>
      </c>
      <c r="B1335" s="11">
        <v>36.85</v>
      </c>
      <c r="C1335" s="11">
        <v>8.8000000000000007</v>
      </c>
      <c r="D1335" s="11" t="s">
        <v>7842</v>
      </c>
      <c r="E1335" s="11" t="s">
        <v>7842</v>
      </c>
      <c r="F1335" s="11" t="s">
        <v>7842</v>
      </c>
      <c r="G1335" s="11">
        <v>2</v>
      </c>
      <c r="H1335" s="11" t="s">
        <v>7842</v>
      </c>
      <c r="I1335" s="11" t="s">
        <v>7844</v>
      </c>
      <c r="J1335" s="11" t="s">
        <v>7848</v>
      </c>
    </row>
    <row r="1336" spans="1:10" ht="15" customHeight="1" x14ac:dyDescent="0.25">
      <c r="A1336" s="11" t="s">
        <v>1379</v>
      </c>
      <c r="B1336" s="11">
        <v>35.86</v>
      </c>
      <c r="C1336" s="11">
        <v>7.93</v>
      </c>
      <c r="D1336" s="11" t="s">
        <v>7842</v>
      </c>
      <c r="E1336" s="11" t="s">
        <v>7842</v>
      </c>
      <c r="F1336" s="11" t="s">
        <v>7842</v>
      </c>
      <c r="G1336" s="11">
        <v>2</v>
      </c>
      <c r="H1336" s="11" t="s">
        <v>7842</v>
      </c>
      <c r="I1336" s="11" t="s">
        <v>7844</v>
      </c>
      <c r="J1336" s="11" t="s">
        <v>7848</v>
      </c>
    </row>
    <row r="1337" spans="1:10" ht="15" customHeight="1" x14ac:dyDescent="0.25">
      <c r="A1337" s="11" t="s">
        <v>1380</v>
      </c>
      <c r="B1337" s="11">
        <v>30.3</v>
      </c>
      <c r="C1337" s="11">
        <v>9.4499999999999993</v>
      </c>
      <c r="D1337" s="11" t="s">
        <v>7842</v>
      </c>
      <c r="E1337" s="11" t="s">
        <v>7842</v>
      </c>
      <c r="F1337" s="11" t="s">
        <v>7842</v>
      </c>
      <c r="G1337" s="11">
        <v>2</v>
      </c>
      <c r="H1337" s="11" t="s">
        <v>7842</v>
      </c>
      <c r="I1337" s="11" t="s">
        <v>7844</v>
      </c>
      <c r="J1337" s="11" t="s">
        <v>7848</v>
      </c>
    </row>
    <row r="1338" spans="1:10" ht="15" customHeight="1" x14ac:dyDescent="0.25">
      <c r="A1338" s="11" t="s">
        <v>1381</v>
      </c>
      <c r="B1338" s="11">
        <v>32.015000000000001</v>
      </c>
      <c r="C1338" s="11">
        <v>7.67</v>
      </c>
      <c r="D1338" s="11" t="s">
        <v>7842</v>
      </c>
      <c r="E1338" s="11" t="s">
        <v>7842</v>
      </c>
      <c r="F1338" s="11" t="s">
        <v>7842</v>
      </c>
      <c r="G1338" s="11">
        <v>0</v>
      </c>
      <c r="H1338" s="11" t="s">
        <v>7842</v>
      </c>
      <c r="I1338" s="11" t="s">
        <v>7844</v>
      </c>
      <c r="J1338" s="11" t="s">
        <v>7848</v>
      </c>
    </row>
    <row r="1339" spans="1:10" ht="15" customHeight="1" x14ac:dyDescent="0.25">
      <c r="A1339" s="11" t="s">
        <v>1382</v>
      </c>
      <c r="B1339" s="11">
        <v>25.06</v>
      </c>
      <c r="C1339" s="11">
        <v>10.53</v>
      </c>
      <c r="D1339" s="11" t="s">
        <v>7842</v>
      </c>
      <c r="E1339" s="11" t="s">
        <v>7842</v>
      </c>
      <c r="F1339" s="11" t="s">
        <v>7842</v>
      </c>
      <c r="G1339" s="11">
        <v>2</v>
      </c>
      <c r="H1339" s="11" t="s">
        <v>7842</v>
      </c>
      <c r="I1339" s="11" t="s">
        <v>7845</v>
      </c>
      <c r="J1339" s="11" t="s">
        <v>7848</v>
      </c>
    </row>
    <row r="1340" spans="1:10" ht="15" customHeight="1" x14ac:dyDescent="0.25">
      <c r="A1340" s="11" t="s">
        <v>1383</v>
      </c>
      <c r="B1340" s="11">
        <v>18.829999999999998</v>
      </c>
      <c r="C1340" s="11">
        <v>10.08</v>
      </c>
      <c r="D1340" s="11" t="s">
        <v>7843</v>
      </c>
      <c r="E1340" s="11" t="s">
        <v>7842</v>
      </c>
      <c r="F1340" s="11" t="s">
        <v>7842</v>
      </c>
      <c r="G1340" s="11">
        <v>0</v>
      </c>
      <c r="H1340" s="11" t="s">
        <v>7842</v>
      </c>
      <c r="I1340" s="11" t="s">
        <v>7846</v>
      </c>
      <c r="J1340" s="11" t="s">
        <v>7848</v>
      </c>
    </row>
    <row r="1341" spans="1:10" ht="15" customHeight="1" x14ac:dyDescent="0.25">
      <c r="A1341" s="11" t="s">
        <v>1384</v>
      </c>
      <c r="B1341" s="11">
        <v>47.52</v>
      </c>
      <c r="C1341" s="11">
        <v>11.39</v>
      </c>
      <c r="D1341" s="11" t="s">
        <v>7843</v>
      </c>
      <c r="E1341" s="11" t="s">
        <v>7842</v>
      </c>
      <c r="F1341" s="11" t="s">
        <v>7842</v>
      </c>
      <c r="G1341" s="11">
        <v>1</v>
      </c>
      <c r="H1341" s="11" t="s">
        <v>7842</v>
      </c>
      <c r="I1341" s="11" t="s">
        <v>7844</v>
      </c>
      <c r="J1341" s="11" t="s">
        <v>7848</v>
      </c>
    </row>
    <row r="1342" spans="1:10" ht="15" customHeight="1" x14ac:dyDescent="0.25">
      <c r="A1342" s="11" t="s">
        <v>1385</v>
      </c>
      <c r="B1342" s="11">
        <v>37.82</v>
      </c>
      <c r="C1342" s="11">
        <v>6.36</v>
      </c>
      <c r="D1342" s="11" t="s">
        <v>7842</v>
      </c>
      <c r="E1342" s="11" t="s">
        <v>7842</v>
      </c>
      <c r="F1342" s="11" t="s">
        <v>7842</v>
      </c>
      <c r="G1342" s="11">
        <v>0</v>
      </c>
      <c r="H1342" s="11" t="s">
        <v>7842</v>
      </c>
      <c r="I1342" s="11" t="s">
        <v>7844</v>
      </c>
      <c r="J1342" s="11" t="s">
        <v>7849</v>
      </c>
    </row>
    <row r="1343" spans="1:10" ht="15" customHeight="1" x14ac:dyDescent="0.25">
      <c r="A1343" s="11" t="s">
        <v>1386</v>
      </c>
      <c r="B1343" s="11">
        <v>44.16</v>
      </c>
      <c r="C1343" s="11">
        <v>5.31</v>
      </c>
      <c r="D1343" s="11" t="s">
        <v>7843</v>
      </c>
      <c r="E1343" s="11" t="s">
        <v>7842</v>
      </c>
      <c r="F1343" s="11" t="s">
        <v>7842</v>
      </c>
      <c r="G1343" s="11">
        <v>0</v>
      </c>
      <c r="H1343" s="11" t="s">
        <v>7842</v>
      </c>
      <c r="I1343" s="11" t="s">
        <v>7844</v>
      </c>
      <c r="J1343" s="11" t="s">
        <v>7850</v>
      </c>
    </row>
    <row r="1344" spans="1:10" ht="15" customHeight="1" x14ac:dyDescent="0.25">
      <c r="A1344" s="11" t="s">
        <v>1387</v>
      </c>
      <c r="B1344" s="11">
        <v>37.049999999999997</v>
      </c>
      <c r="C1344" s="11">
        <v>4.74</v>
      </c>
      <c r="D1344" s="11" t="s">
        <v>7842</v>
      </c>
      <c r="E1344" s="11" t="s">
        <v>7842</v>
      </c>
      <c r="F1344" s="11" t="s">
        <v>7843</v>
      </c>
      <c r="G1344" s="11">
        <v>1</v>
      </c>
      <c r="H1344" s="11" t="s">
        <v>7842</v>
      </c>
      <c r="I1344" s="11" t="s">
        <v>7844</v>
      </c>
      <c r="J1344" s="11" t="s">
        <v>7850</v>
      </c>
    </row>
    <row r="1345" spans="1:10" ht="15" customHeight="1" x14ac:dyDescent="0.25">
      <c r="A1345" s="11" t="s">
        <v>1388</v>
      </c>
      <c r="B1345" s="11">
        <v>18.66</v>
      </c>
      <c r="C1345" s="11">
        <v>11.35</v>
      </c>
      <c r="D1345" s="11" t="s">
        <v>7842</v>
      </c>
      <c r="E1345" s="11" t="s">
        <v>7842</v>
      </c>
      <c r="F1345" s="11" t="s">
        <v>7842</v>
      </c>
      <c r="G1345" s="11">
        <v>0</v>
      </c>
      <c r="H1345" s="11" t="s">
        <v>7842</v>
      </c>
      <c r="I1345" s="11" t="s">
        <v>7846</v>
      </c>
      <c r="J1345" s="11" t="s">
        <v>7848</v>
      </c>
    </row>
    <row r="1346" spans="1:10" ht="15" customHeight="1" x14ac:dyDescent="0.25">
      <c r="A1346" s="11" t="s">
        <v>1389</v>
      </c>
      <c r="B1346" s="11">
        <v>36.200000000000003</v>
      </c>
      <c r="C1346" s="11">
        <v>6.81</v>
      </c>
      <c r="D1346" s="11" t="s">
        <v>7843</v>
      </c>
      <c r="E1346" s="11" t="s">
        <v>7842</v>
      </c>
      <c r="F1346" s="11" t="s">
        <v>7842</v>
      </c>
      <c r="G1346" s="11">
        <v>1</v>
      </c>
      <c r="H1346" s="11" t="s">
        <v>7842</v>
      </c>
      <c r="I1346" s="11" t="s">
        <v>7844</v>
      </c>
      <c r="J1346" s="11" t="s">
        <v>7848</v>
      </c>
    </row>
    <row r="1347" spans="1:10" ht="15" customHeight="1" x14ac:dyDescent="0.25">
      <c r="A1347" s="11" t="s">
        <v>1390</v>
      </c>
      <c r="B1347" s="11">
        <v>18.87</v>
      </c>
      <c r="C1347" s="11">
        <v>8.06</v>
      </c>
      <c r="D1347" s="11" t="s">
        <v>7842</v>
      </c>
      <c r="E1347" s="11" t="s">
        <v>7842</v>
      </c>
      <c r="F1347" s="11" t="s">
        <v>7842</v>
      </c>
      <c r="G1347" s="11">
        <v>0</v>
      </c>
      <c r="H1347" s="11" t="s">
        <v>7842</v>
      </c>
      <c r="I1347" s="11" t="s">
        <v>7846</v>
      </c>
      <c r="J1347" s="11" t="s">
        <v>7848</v>
      </c>
    </row>
    <row r="1348" spans="1:10" ht="15" customHeight="1" x14ac:dyDescent="0.25">
      <c r="A1348" s="11" t="s">
        <v>1391</v>
      </c>
      <c r="B1348" s="11">
        <v>32.299999999999997</v>
      </c>
      <c r="C1348" s="11">
        <v>6.74</v>
      </c>
      <c r="D1348" s="11" t="s">
        <v>7843</v>
      </c>
      <c r="E1348" s="11" t="s">
        <v>7842</v>
      </c>
      <c r="F1348" s="11" t="s">
        <v>7842</v>
      </c>
      <c r="G1348" s="11">
        <v>1</v>
      </c>
      <c r="H1348" s="11" t="s">
        <v>7842</v>
      </c>
      <c r="I1348" s="11" t="s">
        <v>7844</v>
      </c>
      <c r="J1348" s="11" t="s">
        <v>7848</v>
      </c>
    </row>
    <row r="1349" spans="1:10" ht="15" customHeight="1" x14ac:dyDescent="0.25">
      <c r="A1349" s="11" t="s">
        <v>1392</v>
      </c>
      <c r="B1349" s="11">
        <v>22.64</v>
      </c>
      <c r="C1349" s="11">
        <v>6.54</v>
      </c>
      <c r="D1349" s="11" t="s">
        <v>7843</v>
      </c>
      <c r="E1349" s="11" t="s">
        <v>7842</v>
      </c>
      <c r="F1349" s="11" t="s">
        <v>7842</v>
      </c>
      <c r="G1349" s="11">
        <v>2</v>
      </c>
      <c r="H1349" s="11" t="s">
        <v>7842</v>
      </c>
      <c r="I1349" s="11" t="s">
        <v>7846</v>
      </c>
      <c r="J1349" s="11" t="s">
        <v>7848</v>
      </c>
    </row>
    <row r="1350" spans="1:10" ht="15" customHeight="1" x14ac:dyDescent="0.25">
      <c r="A1350" s="11" t="s">
        <v>1393</v>
      </c>
      <c r="B1350" s="11">
        <v>28.69</v>
      </c>
      <c r="C1350" s="11">
        <v>5.4</v>
      </c>
      <c r="D1350" s="11" t="s">
        <v>7842</v>
      </c>
      <c r="E1350" s="11" t="s">
        <v>7842</v>
      </c>
      <c r="F1350" s="11" t="s">
        <v>7842</v>
      </c>
      <c r="G1350" s="11">
        <v>0</v>
      </c>
      <c r="H1350" s="11" t="s">
        <v>7842</v>
      </c>
      <c r="I1350" s="11" t="s">
        <v>7845</v>
      </c>
      <c r="J1350" s="11" t="s">
        <v>7850</v>
      </c>
    </row>
    <row r="1351" spans="1:10" ht="15" customHeight="1" x14ac:dyDescent="0.25">
      <c r="A1351" s="11" t="s">
        <v>1394</v>
      </c>
      <c r="B1351" s="11">
        <v>28.16</v>
      </c>
      <c r="C1351" s="11">
        <v>5.58</v>
      </c>
      <c r="D1351" s="11" t="s">
        <v>7843</v>
      </c>
      <c r="E1351" s="11" t="s">
        <v>7842</v>
      </c>
      <c r="F1351" s="11" t="s">
        <v>7842</v>
      </c>
      <c r="G1351" s="11">
        <v>0</v>
      </c>
      <c r="H1351" s="11" t="s">
        <v>7842</v>
      </c>
      <c r="I1351" s="11" t="s">
        <v>7845</v>
      </c>
      <c r="J1351" s="11" t="s">
        <v>7850</v>
      </c>
    </row>
    <row r="1352" spans="1:10" ht="15" customHeight="1" x14ac:dyDescent="0.25">
      <c r="A1352" s="11" t="s">
        <v>1395</v>
      </c>
      <c r="B1352" s="11">
        <v>45.54</v>
      </c>
      <c r="C1352" s="11">
        <v>5.84</v>
      </c>
      <c r="D1352" s="11" t="s">
        <v>7842</v>
      </c>
      <c r="E1352" s="11" t="s">
        <v>7842</v>
      </c>
      <c r="F1352" s="11" t="s">
        <v>7843</v>
      </c>
      <c r="G1352" s="11">
        <v>1</v>
      </c>
      <c r="H1352" s="11" t="s">
        <v>7842</v>
      </c>
      <c r="I1352" s="11" t="s">
        <v>7844</v>
      </c>
      <c r="J1352" s="11" t="s">
        <v>7849</v>
      </c>
    </row>
    <row r="1353" spans="1:10" ht="15" customHeight="1" x14ac:dyDescent="0.25">
      <c r="A1353" s="11" t="s">
        <v>1396</v>
      </c>
      <c r="B1353" s="11">
        <v>28.7</v>
      </c>
      <c r="C1353" s="11">
        <v>4.2</v>
      </c>
      <c r="D1353" s="11" t="s">
        <v>7842</v>
      </c>
      <c r="E1353" s="11" t="s">
        <v>7842</v>
      </c>
      <c r="F1353" s="11" t="s">
        <v>7842</v>
      </c>
      <c r="G1353" s="11">
        <v>0</v>
      </c>
      <c r="H1353" s="11" t="s">
        <v>7842</v>
      </c>
      <c r="I1353" s="11" t="s">
        <v>7845</v>
      </c>
      <c r="J1353" s="11" t="s">
        <v>7850</v>
      </c>
    </row>
    <row r="1354" spans="1:10" ht="15" customHeight="1" x14ac:dyDescent="0.25">
      <c r="A1354" s="11" t="s">
        <v>1397</v>
      </c>
      <c r="B1354" s="11">
        <v>27.74</v>
      </c>
      <c r="C1354" s="11">
        <v>6.06</v>
      </c>
      <c r="D1354" s="11" t="s">
        <v>7843</v>
      </c>
      <c r="E1354" s="11" t="s">
        <v>7842</v>
      </c>
      <c r="F1354" s="11" t="s">
        <v>7842</v>
      </c>
      <c r="G1354" s="11">
        <v>0</v>
      </c>
      <c r="H1354" s="11" t="s">
        <v>7842</v>
      </c>
      <c r="I1354" s="11" t="s">
        <v>7845</v>
      </c>
      <c r="J1354" s="11" t="s">
        <v>7849</v>
      </c>
    </row>
    <row r="1355" spans="1:10" ht="15" customHeight="1" x14ac:dyDescent="0.25">
      <c r="A1355" s="11" t="s">
        <v>1398</v>
      </c>
      <c r="B1355" s="11">
        <v>36.954999999999998</v>
      </c>
      <c r="C1355" s="11">
        <v>7.57</v>
      </c>
      <c r="D1355" s="11" t="s">
        <v>7842</v>
      </c>
      <c r="E1355" s="11" t="s">
        <v>7842</v>
      </c>
      <c r="F1355" s="11" t="s">
        <v>7842</v>
      </c>
      <c r="G1355" s="11">
        <v>0</v>
      </c>
      <c r="H1355" s="11" t="s">
        <v>7842</v>
      </c>
      <c r="I1355" s="11" t="s">
        <v>7844</v>
      </c>
      <c r="J1355" s="11" t="s">
        <v>7848</v>
      </c>
    </row>
    <row r="1356" spans="1:10" ht="15" customHeight="1" x14ac:dyDescent="0.25">
      <c r="A1356" s="11" t="s">
        <v>1399</v>
      </c>
      <c r="B1356" s="11">
        <v>30.69</v>
      </c>
      <c r="C1356" s="11">
        <v>6.15</v>
      </c>
      <c r="D1356" s="11" t="s">
        <v>7842</v>
      </c>
      <c r="E1356" s="11" t="s">
        <v>7842</v>
      </c>
      <c r="F1356" s="11" t="s">
        <v>7842</v>
      </c>
      <c r="G1356" s="11">
        <v>0</v>
      </c>
      <c r="H1356" s="11" t="s">
        <v>7842</v>
      </c>
      <c r="I1356" s="11" t="s">
        <v>7844</v>
      </c>
      <c r="J1356" s="11" t="s">
        <v>7849</v>
      </c>
    </row>
    <row r="1357" spans="1:10" ht="15" customHeight="1" x14ac:dyDescent="0.25">
      <c r="A1357" s="11" t="s">
        <v>1400</v>
      </c>
      <c r="B1357" s="11">
        <v>24.984999999999999</v>
      </c>
      <c r="C1357" s="11">
        <v>4.5599999999999996</v>
      </c>
      <c r="D1357" s="11" t="s">
        <v>7842</v>
      </c>
      <c r="E1357" s="11" t="s">
        <v>7842</v>
      </c>
      <c r="F1357" s="11" t="s">
        <v>7842</v>
      </c>
      <c r="G1357" s="11">
        <v>0</v>
      </c>
      <c r="H1357" s="11" t="s">
        <v>7842</v>
      </c>
      <c r="I1357" s="11" t="s">
        <v>7846</v>
      </c>
      <c r="J1357" s="11" t="s">
        <v>7850</v>
      </c>
    </row>
    <row r="1358" spans="1:10" ht="15" customHeight="1" x14ac:dyDescent="0.25">
      <c r="A1358" s="11" t="s">
        <v>1401</v>
      </c>
      <c r="B1358" s="11">
        <v>39.42</v>
      </c>
      <c r="C1358" s="11">
        <v>4.72</v>
      </c>
      <c r="D1358" s="11" t="s">
        <v>7843</v>
      </c>
      <c r="E1358" s="11" t="s">
        <v>7842</v>
      </c>
      <c r="F1358" s="11" t="s">
        <v>7842</v>
      </c>
      <c r="G1358" s="11">
        <v>1</v>
      </c>
      <c r="H1358" s="11" t="s">
        <v>7842</v>
      </c>
      <c r="I1358" s="11" t="s">
        <v>7844</v>
      </c>
      <c r="J1358" s="11" t="s">
        <v>7850</v>
      </c>
    </row>
    <row r="1359" spans="1:10" ht="15" customHeight="1" x14ac:dyDescent="0.25">
      <c r="A1359" s="11" t="s">
        <v>1402</v>
      </c>
      <c r="B1359" s="11">
        <v>16.8</v>
      </c>
      <c r="C1359" s="11">
        <v>7.98</v>
      </c>
      <c r="D1359" s="11" t="s">
        <v>7842</v>
      </c>
      <c r="E1359" s="11" t="s">
        <v>7842</v>
      </c>
      <c r="F1359" s="11" t="s">
        <v>7842</v>
      </c>
      <c r="G1359" s="11">
        <v>0</v>
      </c>
      <c r="H1359" s="11" t="s">
        <v>7842</v>
      </c>
      <c r="I1359" s="11" t="s">
        <v>7847</v>
      </c>
      <c r="J1359" s="11" t="s">
        <v>7848</v>
      </c>
    </row>
    <row r="1360" spans="1:10" ht="15" customHeight="1" x14ac:dyDescent="0.25">
      <c r="A1360" s="11" t="s">
        <v>1403</v>
      </c>
      <c r="B1360" s="11">
        <v>23.274999999999999</v>
      </c>
      <c r="C1360" s="11">
        <v>6.26</v>
      </c>
      <c r="D1360" s="11" t="s">
        <v>7843</v>
      </c>
      <c r="E1360" s="11" t="s">
        <v>7842</v>
      </c>
      <c r="F1360" s="11" t="s">
        <v>7843</v>
      </c>
      <c r="G1360" s="11">
        <v>1</v>
      </c>
      <c r="H1360" s="11" t="s">
        <v>7842</v>
      </c>
      <c r="I1360" s="11" t="s">
        <v>7846</v>
      </c>
      <c r="J1360" s="11" t="s">
        <v>7849</v>
      </c>
    </row>
    <row r="1361" spans="1:10" ht="15" customHeight="1" x14ac:dyDescent="0.25">
      <c r="A1361" s="11" t="s">
        <v>1404</v>
      </c>
      <c r="B1361" s="11">
        <v>22.8</v>
      </c>
      <c r="C1361" s="11">
        <v>4.29</v>
      </c>
      <c r="D1361" s="11" t="s">
        <v>7843</v>
      </c>
      <c r="E1361" s="11" t="s">
        <v>7842</v>
      </c>
      <c r="F1361" s="11" t="s">
        <v>7843</v>
      </c>
      <c r="G1361" s="11">
        <v>1</v>
      </c>
      <c r="H1361" s="11" t="s">
        <v>7842</v>
      </c>
      <c r="I1361" s="11" t="s">
        <v>7846</v>
      </c>
      <c r="J1361" s="11" t="s">
        <v>7850</v>
      </c>
    </row>
    <row r="1362" spans="1:10" ht="15" customHeight="1" x14ac:dyDescent="0.25">
      <c r="A1362" s="11" t="s">
        <v>1405</v>
      </c>
      <c r="B1362" s="11">
        <v>24.3</v>
      </c>
      <c r="C1362" s="11">
        <v>5.43</v>
      </c>
      <c r="D1362" s="11" t="s">
        <v>7842</v>
      </c>
      <c r="E1362" s="11" t="s">
        <v>7842</v>
      </c>
      <c r="F1362" s="11" t="s">
        <v>7842</v>
      </c>
      <c r="G1362" s="11">
        <v>2</v>
      </c>
      <c r="H1362" s="11" t="s">
        <v>7842</v>
      </c>
      <c r="I1362" s="11" t="s">
        <v>7846</v>
      </c>
      <c r="J1362" s="11" t="s">
        <v>7850</v>
      </c>
    </row>
    <row r="1363" spans="1:10" ht="15" customHeight="1" x14ac:dyDescent="0.25">
      <c r="A1363" s="11" t="s">
        <v>1406</v>
      </c>
      <c r="B1363" s="11">
        <v>25.13</v>
      </c>
      <c r="C1363" s="11">
        <v>8</v>
      </c>
      <c r="D1363" s="11" t="s">
        <v>7843</v>
      </c>
      <c r="E1363" s="11" t="s">
        <v>7842</v>
      </c>
      <c r="F1363" s="11" t="s">
        <v>7842</v>
      </c>
      <c r="G1363" s="11">
        <v>1</v>
      </c>
      <c r="H1363" s="11" t="s">
        <v>7842</v>
      </c>
      <c r="I1363" s="11" t="s">
        <v>7845</v>
      </c>
      <c r="J1363" s="11" t="s">
        <v>7848</v>
      </c>
    </row>
    <row r="1364" spans="1:10" ht="15" customHeight="1" x14ac:dyDescent="0.25">
      <c r="A1364" s="11" t="s">
        <v>1407</v>
      </c>
      <c r="B1364" s="11">
        <v>22.72</v>
      </c>
      <c r="C1364" s="11">
        <v>9.9600000000000009</v>
      </c>
      <c r="D1364" s="11" t="s">
        <v>7843</v>
      </c>
      <c r="E1364" s="11" t="s">
        <v>7842</v>
      </c>
      <c r="F1364" s="11" t="s">
        <v>7842</v>
      </c>
      <c r="G1364" s="11">
        <v>2</v>
      </c>
      <c r="H1364" s="11" t="s">
        <v>7842</v>
      </c>
      <c r="I1364" s="11" t="s">
        <v>7846</v>
      </c>
      <c r="J1364" s="11" t="s">
        <v>7848</v>
      </c>
    </row>
    <row r="1365" spans="1:10" ht="15" customHeight="1" x14ac:dyDescent="0.25">
      <c r="A1365" s="11" t="s">
        <v>1408</v>
      </c>
      <c r="B1365" s="11">
        <v>32.6</v>
      </c>
      <c r="C1365" s="11">
        <v>6.8</v>
      </c>
      <c r="D1365" s="11" t="s">
        <v>7843</v>
      </c>
      <c r="E1365" s="11" t="s">
        <v>7842</v>
      </c>
      <c r="F1365" s="11" t="s">
        <v>7842</v>
      </c>
      <c r="G1365" s="11">
        <v>0</v>
      </c>
      <c r="H1365" s="11" t="s">
        <v>7842</v>
      </c>
      <c r="I1365" s="11" t="s">
        <v>7844</v>
      </c>
      <c r="J1365" s="11" t="s">
        <v>7848</v>
      </c>
    </row>
    <row r="1366" spans="1:10" ht="15" customHeight="1" x14ac:dyDescent="0.25">
      <c r="A1366" s="11" t="s">
        <v>1409</v>
      </c>
      <c r="B1366" s="11">
        <v>17.28</v>
      </c>
      <c r="C1366" s="11">
        <v>6.22</v>
      </c>
      <c r="D1366" s="11" t="s">
        <v>7843</v>
      </c>
      <c r="E1366" s="11" t="s">
        <v>7842</v>
      </c>
      <c r="F1366" s="11" t="s">
        <v>7842</v>
      </c>
      <c r="G1366" s="11">
        <v>2</v>
      </c>
      <c r="H1366" s="11" t="s">
        <v>7842</v>
      </c>
      <c r="I1366" s="11" t="s">
        <v>7847</v>
      </c>
      <c r="J1366" s="11" t="s">
        <v>7849</v>
      </c>
    </row>
    <row r="1367" spans="1:10" ht="15" customHeight="1" x14ac:dyDescent="0.25">
      <c r="A1367" s="11" t="s">
        <v>1410</v>
      </c>
      <c r="B1367" s="11">
        <v>27.92</v>
      </c>
      <c r="C1367" s="11">
        <v>5.79</v>
      </c>
      <c r="D1367" s="11" t="s">
        <v>7842</v>
      </c>
      <c r="E1367" s="11" t="s">
        <v>7842</v>
      </c>
      <c r="F1367" s="11" t="s">
        <v>7842</v>
      </c>
      <c r="G1367" s="11">
        <v>1</v>
      </c>
      <c r="H1367" s="11" t="s">
        <v>7842</v>
      </c>
      <c r="I1367" s="11" t="s">
        <v>7845</v>
      </c>
      <c r="J1367" s="11" t="s">
        <v>7849</v>
      </c>
    </row>
    <row r="1368" spans="1:10" ht="15" customHeight="1" x14ac:dyDescent="0.25">
      <c r="A1368" s="11" t="s">
        <v>1411</v>
      </c>
      <c r="B1368" s="11">
        <v>38.284999999999997</v>
      </c>
      <c r="C1368" s="11">
        <v>5.41</v>
      </c>
      <c r="D1368" s="11" t="s">
        <v>7842</v>
      </c>
      <c r="E1368" s="11" t="s">
        <v>7842</v>
      </c>
      <c r="F1368" s="11" t="s">
        <v>7842</v>
      </c>
      <c r="G1368" s="11">
        <v>0</v>
      </c>
      <c r="H1368" s="11" t="s">
        <v>7842</v>
      </c>
      <c r="I1368" s="11" t="s">
        <v>7844</v>
      </c>
      <c r="J1368" s="11" t="s">
        <v>7850</v>
      </c>
    </row>
    <row r="1369" spans="1:10" ht="15" customHeight="1" x14ac:dyDescent="0.25">
      <c r="A1369" s="11" t="s">
        <v>1412</v>
      </c>
      <c r="B1369" s="11">
        <v>16.48</v>
      </c>
      <c r="C1369" s="11">
        <v>11.05</v>
      </c>
      <c r="D1369" s="11" t="s">
        <v>7842</v>
      </c>
      <c r="E1369" s="11" t="s">
        <v>7842</v>
      </c>
      <c r="F1369" s="11" t="s">
        <v>7842</v>
      </c>
      <c r="G1369" s="11">
        <v>0</v>
      </c>
      <c r="H1369" s="11" t="s">
        <v>7842</v>
      </c>
      <c r="I1369" s="11" t="s">
        <v>7847</v>
      </c>
      <c r="J1369" s="11" t="s">
        <v>7848</v>
      </c>
    </row>
    <row r="1370" spans="1:10" ht="15" customHeight="1" x14ac:dyDescent="0.25">
      <c r="A1370" s="11" t="s">
        <v>1413</v>
      </c>
      <c r="B1370" s="11">
        <v>38.57</v>
      </c>
      <c r="C1370" s="11">
        <v>6.27</v>
      </c>
      <c r="D1370" s="11" t="s">
        <v>7842</v>
      </c>
      <c r="E1370" s="11" t="s">
        <v>7842</v>
      </c>
      <c r="F1370" s="11" t="s">
        <v>7842</v>
      </c>
      <c r="G1370" s="11">
        <v>0</v>
      </c>
      <c r="H1370" s="11" t="s">
        <v>7842</v>
      </c>
      <c r="I1370" s="11" t="s">
        <v>7844</v>
      </c>
      <c r="J1370" s="11" t="s">
        <v>7849</v>
      </c>
    </row>
    <row r="1371" spans="1:10" ht="15" customHeight="1" x14ac:dyDescent="0.25">
      <c r="A1371" s="11" t="s">
        <v>1414</v>
      </c>
      <c r="B1371" s="11">
        <v>43.85</v>
      </c>
      <c r="C1371" s="11">
        <v>4.7699999999999996</v>
      </c>
      <c r="D1371" s="11" t="s">
        <v>7843</v>
      </c>
      <c r="E1371" s="11" t="s">
        <v>7842</v>
      </c>
      <c r="F1371" s="11" t="s">
        <v>7842</v>
      </c>
      <c r="G1371" s="11">
        <v>0</v>
      </c>
      <c r="H1371" s="11" t="s">
        <v>7842</v>
      </c>
      <c r="I1371" s="11" t="s">
        <v>7844</v>
      </c>
      <c r="J1371" s="11" t="s">
        <v>7850</v>
      </c>
    </row>
    <row r="1372" spans="1:10" ht="15" customHeight="1" x14ac:dyDescent="0.25">
      <c r="A1372" s="11" t="s">
        <v>1415</v>
      </c>
      <c r="B1372" s="11">
        <v>30.11</v>
      </c>
      <c r="C1372" s="11">
        <v>4.08</v>
      </c>
      <c r="D1372" s="11" t="s">
        <v>7842</v>
      </c>
      <c r="E1372" s="11" t="s">
        <v>7842</v>
      </c>
      <c r="F1372" s="11" t="s">
        <v>7842</v>
      </c>
      <c r="G1372" s="11">
        <v>0</v>
      </c>
      <c r="H1372" s="11" t="s">
        <v>7842</v>
      </c>
      <c r="I1372" s="11" t="s">
        <v>7844</v>
      </c>
      <c r="J1372" s="11" t="s">
        <v>7850</v>
      </c>
    </row>
    <row r="1373" spans="1:10" ht="15" customHeight="1" x14ac:dyDescent="0.25">
      <c r="A1373" s="11" t="s">
        <v>1416</v>
      </c>
      <c r="B1373" s="11">
        <v>31.59</v>
      </c>
      <c r="C1373" s="11">
        <v>6.01</v>
      </c>
      <c r="D1373" s="11" t="s">
        <v>7842</v>
      </c>
      <c r="E1373" s="11" t="s">
        <v>7842</v>
      </c>
      <c r="F1373" s="11" t="s">
        <v>7842</v>
      </c>
      <c r="G1373" s="11">
        <v>0</v>
      </c>
      <c r="H1373" s="11" t="s">
        <v>7842</v>
      </c>
      <c r="I1373" s="11" t="s">
        <v>7844</v>
      </c>
      <c r="J1373" s="11" t="s">
        <v>7849</v>
      </c>
    </row>
    <row r="1374" spans="1:10" ht="15" customHeight="1" x14ac:dyDescent="0.25">
      <c r="A1374" s="11" t="s">
        <v>1417</v>
      </c>
      <c r="B1374" s="11">
        <v>40.15</v>
      </c>
      <c r="C1374" s="11">
        <v>11.84</v>
      </c>
      <c r="D1374" s="11" t="s">
        <v>7842</v>
      </c>
      <c r="E1374" s="11" t="s">
        <v>7842</v>
      </c>
      <c r="F1374" s="11" t="s">
        <v>7842</v>
      </c>
      <c r="G1374" s="11">
        <v>0</v>
      </c>
      <c r="H1374" s="11" t="s">
        <v>7842</v>
      </c>
      <c r="I1374" s="11" t="s">
        <v>7844</v>
      </c>
      <c r="J1374" s="11" t="s">
        <v>7848</v>
      </c>
    </row>
    <row r="1375" spans="1:10" ht="15" customHeight="1" x14ac:dyDescent="0.25">
      <c r="A1375" s="11" t="s">
        <v>1418</v>
      </c>
      <c r="B1375" s="11">
        <v>40.700000000000003</v>
      </c>
      <c r="C1375" s="11">
        <v>6.27</v>
      </c>
      <c r="D1375" s="11" t="s">
        <v>7843</v>
      </c>
      <c r="E1375" s="11" t="s">
        <v>7842</v>
      </c>
      <c r="F1375" s="11" t="s">
        <v>7843</v>
      </c>
      <c r="G1375" s="11">
        <v>1</v>
      </c>
      <c r="H1375" s="11" t="s">
        <v>7842</v>
      </c>
      <c r="I1375" s="11" t="s">
        <v>7844</v>
      </c>
      <c r="J1375" s="11" t="s">
        <v>7849</v>
      </c>
    </row>
    <row r="1376" spans="1:10" ht="15" customHeight="1" x14ac:dyDescent="0.25">
      <c r="A1376" s="11" t="s">
        <v>1419</v>
      </c>
      <c r="B1376" s="11">
        <v>40.76</v>
      </c>
      <c r="C1376" s="11">
        <v>5.28</v>
      </c>
      <c r="D1376" s="11" t="s">
        <v>7842</v>
      </c>
      <c r="E1376" s="11" t="s">
        <v>7842</v>
      </c>
      <c r="F1376" s="11" t="s">
        <v>7842</v>
      </c>
      <c r="G1376" s="11">
        <v>0</v>
      </c>
      <c r="H1376" s="11" t="s">
        <v>7842</v>
      </c>
      <c r="I1376" s="11" t="s">
        <v>7844</v>
      </c>
      <c r="J1376" s="11" t="s">
        <v>7850</v>
      </c>
    </row>
    <row r="1377" spans="1:10" ht="15" customHeight="1" x14ac:dyDescent="0.25">
      <c r="A1377" s="11" t="s">
        <v>1420</v>
      </c>
      <c r="B1377" s="11">
        <v>29.7</v>
      </c>
      <c r="C1377" s="11">
        <v>7.03</v>
      </c>
      <c r="D1377" s="11" t="s">
        <v>7842</v>
      </c>
      <c r="E1377" s="11" t="s">
        <v>7842</v>
      </c>
      <c r="F1377" s="11" t="s">
        <v>7842</v>
      </c>
      <c r="G1377" s="11">
        <v>0</v>
      </c>
      <c r="H1377" s="11" t="s">
        <v>7842</v>
      </c>
      <c r="I1377" s="11" t="s">
        <v>7845</v>
      </c>
      <c r="J1377" s="11" t="s">
        <v>7848</v>
      </c>
    </row>
    <row r="1378" spans="1:10" ht="15" customHeight="1" x14ac:dyDescent="0.25">
      <c r="A1378" s="11" t="s">
        <v>1421</v>
      </c>
      <c r="B1378" s="11">
        <v>40.58</v>
      </c>
      <c r="C1378" s="11">
        <v>5.32</v>
      </c>
      <c r="D1378" s="11" t="s">
        <v>7843</v>
      </c>
      <c r="E1378" s="11" t="s">
        <v>7842</v>
      </c>
      <c r="F1378" s="11" t="s">
        <v>7843</v>
      </c>
      <c r="G1378" s="11">
        <v>1</v>
      </c>
      <c r="H1378" s="11" t="s">
        <v>7842</v>
      </c>
      <c r="I1378" s="11" t="s">
        <v>7844</v>
      </c>
      <c r="J1378" s="11" t="s">
        <v>7850</v>
      </c>
    </row>
    <row r="1379" spans="1:10" ht="15" customHeight="1" x14ac:dyDescent="0.25">
      <c r="A1379" s="11" t="s">
        <v>1422</v>
      </c>
      <c r="B1379" s="11">
        <v>33.06</v>
      </c>
      <c r="C1379" s="11">
        <v>9.59</v>
      </c>
      <c r="D1379" s="11" t="s">
        <v>7843</v>
      </c>
      <c r="E1379" s="11" t="s">
        <v>7842</v>
      </c>
      <c r="F1379" s="11" t="s">
        <v>7842</v>
      </c>
      <c r="G1379" s="11">
        <v>0</v>
      </c>
      <c r="H1379" s="11" t="s">
        <v>7842</v>
      </c>
      <c r="I1379" s="11" t="s">
        <v>7844</v>
      </c>
      <c r="J1379" s="11" t="s">
        <v>7848</v>
      </c>
    </row>
    <row r="1380" spans="1:10" ht="15" customHeight="1" x14ac:dyDescent="0.25">
      <c r="A1380" s="11" t="s">
        <v>1423</v>
      </c>
      <c r="B1380" s="11">
        <v>26.62</v>
      </c>
      <c r="C1380" s="11">
        <v>6.15</v>
      </c>
      <c r="D1380" s="11" t="s">
        <v>7843</v>
      </c>
      <c r="E1380" s="11" t="s">
        <v>7842</v>
      </c>
      <c r="F1380" s="11" t="s">
        <v>7842</v>
      </c>
      <c r="G1380" s="11">
        <v>0</v>
      </c>
      <c r="H1380" s="11" t="s">
        <v>7842</v>
      </c>
      <c r="I1380" s="11" t="s">
        <v>7845</v>
      </c>
      <c r="J1380" s="11" t="s">
        <v>7849</v>
      </c>
    </row>
    <row r="1381" spans="1:10" ht="15" customHeight="1" x14ac:dyDescent="0.25">
      <c r="A1381" s="11" t="s">
        <v>1424</v>
      </c>
      <c r="B1381" s="11">
        <v>37.1</v>
      </c>
      <c r="C1381" s="11">
        <v>11.08</v>
      </c>
      <c r="D1381" s="11" t="s">
        <v>7842</v>
      </c>
      <c r="E1381" s="11" t="s">
        <v>7842</v>
      </c>
      <c r="F1381" s="11" t="s">
        <v>7842</v>
      </c>
      <c r="G1381" s="11">
        <v>0</v>
      </c>
      <c r="H1381" s="11" t="s">
        <v>7842</v>
      </c>
      <c r="I1381" s="11" t="s">
        <v>7844</v>
      </c>
      <c r="J1381" s="11" t="s">
        <v>7848</v>
      </c>
    </row>
    <row r="1382" spans="1:10" ht="15" customHeight="1" x14ac:dyDescent="0.25">
      <c r="A1382" s="11" t="s">
        <v>1425</v>
      </c>
      <c r="B1382" s="11">
        <v>18.28</v>
      </c>
      <c r="C1382" s="11">
        <v>7.95</v>
      </c>
      <c r="D1382" s="11" t="s">
        <v>7842</v>
      </c>
      <c r="E1382" s="11" t="s">
        <v>7842</v>
      </c>
      <c r="F1382" s="11" t="s">
        <v>7842</v>
      </c>
      <c r="G1382" s="11">
        <v>0</v>
      </c>
      <c r="H1382" s="11" t="s">
        <v>7842</v>
      </c>
      <c r="I1382" s="11" t="s">
        <v>7847</v>
      </c>
      <c r="J1382" s="11" t="s">
        <v>7848</v>
      </c>
    </row>
    <row r="1383" spans="1:10" ht="15" customHeight="1" x14ac:dyDescent="0.25">
      <c r="A1383" s="11" t="s">
        <v>1426</v>
      </c>
      <c r="B1383" s="11">
        <v>35.814999999999998</v>
      </c>
      <c r="C1383" s="11">
        <v>6.23</v>
      </c>
      <c r="D1383" s="11" t="s">
        <v>7842</v>
      </c>
      <c r="E1383" s="11" t="s">
        <v>7842</v>
      </c>
      <c r="F1383" s="11" t="s">
        <v>7842</v>
      </c>
      <c r="G1383" s="11">
        <v>0</v>
      </c>
      <c r="H1383" s="11" t="s">
        <v>7842</v>
      </c>
      <c r="I1383" s="11" t="s">
        <v>7844</v>
      </c>
      <c r="J1383" s="11" t="s">
        <v>7849</v>
      </c>
    </row>
    <row r="1384" spans="1:10" ht="15" customHeight="1" x14ac:dyDescent="0.25">
      <c r="A1384" s="11" t="s">
        <v>1427</v>
      </c>
      <c r="B1384" s="11">
        <v>30.69</v>
      </c>
      <c r="C1384" s="11">
        <v>6.5</v>
      </c>
      <c r="D1384" s="11" t="s">
        <v>7842</v>
      </c>
      <c r="E1384" s="11" t="s">
        <v>7842</v>
      </c>
      <c r="F1384" s="11" t="s">
        <v>7842</v>
      </c>
      <c r="G1384" s="11">
        <v>0</v>
      </c>
      <c r="H1384" s="11" t="s">
        <v>7842</v>
      </c>
      <c r="I1384" s="11" t="s">
        <v>7844</v>
      </c>
      <c r="J1384" s="11" t="s">
        <v>7848</v>
      </c>
    </row>
    <row r="1385" spans="1:10" ht="15" customHeight="1" x14ac:dyDescent="0.25">
      <c r="A1385" s="11" t="s">
        <v>1428</v>
      </c>
      <c r="B1385" s="11">
        <v>26.125</v>
      </c>
      <c r="C1385" s="11">
        <v>5.22</v>
      </c>
      <c r="D1385" s="11" t="s">
        <v>7842</v>
      </c>
      <c r="E1385" s="11" t="s">
        <v>7842</v>
      </c>
      <c r="F1385" s="11" t="s">
        <v>7842</v>
      </c>
      <c r="G1385" s="11">
        <v>0</v>
      </c>
      <c r="H1385" s="11" t="s">
        <v>7842</v>
      </c>
      <c r="I1385" s="11" t="s">
        <v>7845</v>
      </c>
      <c r="J1385" s="11" t="s">
        <v>7850</v>
      </c>
    </row>
    <row r="1386" spans="1:10" ht="15" customHeight="1" x14ac:dyDescent="0.25">
      <c r="A1386" s="11" t="s">
        <v>1429</v>
      </c>
      <c r="B1386" s="11">
        <v>34.58</v>
      </c>
      <c r="C1386" s="11">
        <v>6.3</v>
      </c>
      <c r="D1386" s="11" t="s">
        <v>7842</v>
      </c>
      <c r="E1386" s="11" t="s">
        <v>7842</v>
      </c>
      <c r="F1386" s="11" t="s">
        <v>7843</v>
      </c>
      <c r="G1386" s="11">
        <v>1</v>
      </c>
      <c r="H1386" s="11" t="s">
        <v>7842</v>
      </c>
      <c r="I1386" s="11" t="s">
        <v>7844</v>
      </c>
      <c r="J1386" s="11" t="s">
        <v>7849</v>
      </c>
    </row>
    <row r="1387" spans="1:10" ht="15" customHeight="1" x14ac:dyDescent="0.25">
      <c r="A1387" s="11" t="s">
        <v>1430</v>
      </c>
      <c r="B1387" s="11">
        <v>27.4</v>
      </c>
      <c r="C1387" s="11">
        <v>8.84</v>
      </c>
      <c r="D1387" s="11" t="s">
        <v>7842</v>
      </c>
      <c r="E1387" s="11" t="s">
        <v>7842</v>
      </c>
      <c r="F1387" s="11" t="s">
        <v>7842</v>
      </c>
      <c r="G1387" s="11">
        <v>0</v>
      </c>
      <c r="H1387" s="11" t="s">
        <v>7842</v>
      </c>
      <c r="I1387" s="11" t="s">
        <v>7845</v>
      </c>
      <c r="J1387" s="11" t="s">
        <v>7848</v>
      </c>
    </row>
    <row r="1388" spans="1:10" ht="15" customHeight="1" x14ac:dyDescent="0.25">
      <c r="A1388" s="11" t="s">
        <v>1431</v>
      </c>
      <c r="B1388" s="11">
        <v>27.53</v>
      </c>
      <c r="C1388" s="11">
        <v>4.1100000000000003</v>
      </c>
      <c r="D1388" s="11" t="s">
        <v>7842</v>
      </c>
      <c r="E1388" s="11" t="s">
        <v>7842</v>
      </c>
      <c r="F1388" s="11" t="s">
        <v>7842</v>
      </c>
      <c r="G1388" s="11">
        <v>1</v>
      </c>
      <c r="H1388" s="11" t="s">
        <v>7842</v>
      </c>
      <c r="I1388" s="11" t="s">
        <v>7845</v>
      </c>
      <c r="J1388" s="11" t="s">
        <v>7850</v>
      </c>
    </row>
    <row r="1389" spans="1:10" ht="15" customHeight="1" x14ac:dyDescent="0.25">
      <c r="A1389" s="11" t="s">
        <v>1432</v>
      </c>
      <c r="B1389" s="11">
        <v>33</v>
      </c>
      <c r="C1389" s="11">
        <v>4.57</v>
      </c>
      <c r="D1389" s="11" t="s">
        <v>7842</v>
      </c>
      <c r="E1389" s="11" t="s">
        <v>7842</v>
      </c>
      <c r="F1389" s="11" t="s">
        <v>7842</v>
      </c>
      <c r="G1389" s="11">
        <v>0</v>
      </c>
      <c r="H1389" s="11" t="s">
        <v>7842</v>
      </c>
      <c r="I1389" s="11" t="s">
        <v>7844</v>
      </c>
      <c r="J1389" s="11" t="s">
        <v>7850</v>
      </c>
    </row>
    <row r="1390" spans="1:10" ht="15" customHeight="1" x14ac:dyDescent="0.25">
      <c r="A1390" s="11" t="s">
        <v>1433</v>
      </c>
      <c r="B1390" s="11">
        <v>25.78</v>
      </c>
      <c r="C1390" s="11">
        <v>11.06</v>
      </c>
      <c r="D1390" s="11" t="s">
        <v>7843</v>
      </c>
      <c r="E1390" s="11" t="s">
        <v>7842</v>
      </c>
      <c r="F1390" s="11" t="s">
        <v>7842</v>
      </c>
      <c r="G1390" s="11">
        <v>0</v>
      </c>
      <c r="H1390" s="11" t="s">
        <v>7842</v>
      </c>
      <c r="I1390" s="11" t="s">
        <v>7845</v>
      </c>
      <c r="J1390" s="11" t="s">
        <v>7848</v>
      </c>
    </row>
    <row r="1391" spans="1:10" ht="15" customHeight="1" x14ac:dyDescent="0.25">
      <c r="A1391" s="11" t="s">
        <v>1434</v>
      </c>
      <c r="B1391" s="11">
        <v>22.66</v>
      </c>
      <c r="C1391" s="11">
        <v>10.68</v>
      </c>
      <c r="D1391" s="11" t="s">
        <v>7842</v>
      </c>
      <c r="E1391" s="11" t="s">
        <v>7842</v>
      </c>
      <c r="F1391" s="11" t="s">
        <v>7842</v>
      </c>
      <c r="G1391" s="11">
        <v>0</v>
      </c>
      <c r="H1391" s="11" t="s">
        <v>7842</v>
      </c>
      <c r="I1391" s="11" t="s">
        <v>7846</v>
      </c>
      <c r="J1391" s="11" t="s">
        <v>7848</v>
      </c>
    </row>
    <row r="1392" spans="1:10" ht="15" customHeight="1" x14ac:dyDescent="0.25">
      <c r="A1392" s="11" t="s">
        <v>1435</v>
      </c>
      <c r="B1392" s="11">
        <v>38.81</v>
      </c>
      <c r="C1392" s="11">
        <v>6.14</v>
      </c>
      <c r="D1392" s="11" t="s">
        <v>7843</v>
      </c>
      <c r="E1392" s="11" t="s">
        <v>7842</v>
      </c>
      <c r="F1392" s="11" t="s">
        <v>7842</v>
      </c>
      <c r="G1392" s="11">
        <v>1</v>
      </c>
      <c r="H1392" s="11" t="s">
        <v>7842</v>
      </c>
      <c r="I1392" s="11" t="s">
        <v>7844</v>
      </c>
      <c r="J1392" s="11" t="s">
        <v>7849</v>
      </c>
    </row>
    <row r="1393" spans="1:10" ht="15" customHeight="1" x14ac:dyDescent="0.25">
      <c r="A1393" s="11" t="s">
        <v>1436</v>
      </c>
      <c r="B1393" s="11">
        <v>38.51</v>
      </c>
      <c r="C1393" s="11">
        <v>5.45</v>
      </c>
      <c r="D1393" s="11" t="s">
        <v>7843</v>
      </c>
      <c r="E1393" s="11" t="s">
        <v>7842</v>
      </c>
      <c r="F1393" s="11" t="s">
        <v>7842</v>
      </c>
      <c r="G1393" s="11">
        <v>0</v>
      </c>
      <c r="H1393" s="11" t="s">
        <v>7842</v>
      </c>
      <c r="I1393" s="11" t="s">
        <v>7844</v>
      </c>
      <c r="J1393" s="11" t="s">
        <v>7850</v>
      </c>
    </row>
    <row r="1394" spans="1:10" ht="15" customHeight="1" x14ac:dyDescent="0.25">
      <c r="A1394" s="11" t="s">
        <v>1437</v>
      </c>
      <c r="B1394" s="11">
        <v>22.98</v>
      </c>
      <c r="C1394" s="11">
        <v>6.14</v>
      </c>
      <c r="D1394" s="11" t="s">
        <v>7843</v>
      </c>
      <c r="E1394" s="11" t="s">
        <v>7842</v>
      </c>
      <c r="F1394" s="11" t="s">
        <v>7842</v>
      </c>
      <c r="G1394" s="11">
        <v>0</v>
      </c>
      <c r="H1394" s="11" t="s">
        <v>7842</v>
      </c>
      <c r="I1394" s="11" t="s">
        <v>7846</v>
      </c>
      <c r="J1394" s="11" t="s">
        <v>7849</v>
      </c>
    </row>
    <row r="1395" spans="1:10" ht="15" customHeight="1" x14ac:dyDescent="0.25">
      <c r="A1395" s="11" t="s">
        <v>1438</v>
      </c>
      <c r="B1395" s="11">
        <v>15.65</v>
      </c>
      <c r="C1395" s="11">
        <v>7.85</v>
      </c>
      <c r="D1395" s="11" t="s">
        <v>7842</v>
      </c>
      <c r="E1395" s="11" t="s">
        <v>7842</v>
      </c>
      <c r="F1395" s="11" t="s">
        <v>7842</v>
      </c>
      <c r="G1395" s="11">
        <v>0</v>
      </c>
      <c r="H1395" s="11" t="s">
        <v>7842</v>
      </c>
      <c r="I1395" s="11" t="s">
        <v>7847</v>
      </c>
      <c r="J1395" s="11" t="s">
        <v>7848</v>
      </c>
    </row>
    <row r="1396" spans="1:10" ht="15" customHeight="1" x14ac:dyDescent="0.25">
      <c r="A1396" s="11" t="s">
        <v>1439</v>
      </c>
      <c r="B1396" s="11">
        <v>39.97</v>
      </c>
      <c r="C1396" s="11">
        <v>4.09</v>
      </c>
      <c r="D1396" s="11" t="s">
        <v>7842</v>
      </c>
      <c r="E1396" s="11" t="s">
        <v>7842</v>
      </c>
      <c r="F1396" s="11" t="s">
        <v>7842</v>
      </c>
      <c r="G1396" s="11">
        <v>1</v>
      </c>
      <c r="H1396" s="11" t="s">
        <v>7842</v>
      </c>
      <c r="I1396" s="11" t="s">
        <v>7844</v>
      </c>
      <c r="J1396" s="11" t="s">
        <v>7850</v>
      </c>
    </row>
    <row r="1397" spans="1:10" ht="15" customHeight="1" x14ac:dyDescent="0.25">
      <c r="A1397" s="11" t="s">
        <v>1440</v>
      </c>
      <c r="B1397" s="11">
        <v>37.22</v>
      </c>
      <c r="C1397" s="11">
        <v>4.62</v>
      </c>
      <c r="D1397" s="11" t="s">
        <v>7842</v>
      </c>
      <c r="E1397" s="11" t="s">
        <v>7842</v>
      </c>
      <c r="F1397" s="11" t="s">
        <v>7843</v>
      </c>
      <c r="G1397" s="11">
        <v>1</v>
      </c>
      <c r="H1397" s="11" t="s">
        <v>7842</v>
      </c>
      <c r="I1397" s="11" t="s">
        <v>7844</v>
      </c>
      <c r="J1397" s="11" t="s">
        <v>7850</v>
      </c>
    </row>
    <row r="1398" spans="1:10" ht="15" customHeight="1" x14ac:dyDescent="0.25">
      <c r="A1398" s="11" t="s">
        <v>1441</v>
      </c>
      <c r="B1398" s="11">
        <v>41.325000000000003</v>
      </c>
      <c r="C1398" s="11">
        <v>5.77</v>
      </c>
      <c r="D1398" s="11" t="s">
        <v>7842</v>
      </c>
      <c r="E1398" s="11" t="s">
        <v>7842</v>
      </c>
      <c r="F1398" s="11" t="s">
        <v>7842</v>
      </c>
      <c r="G1398" s="11">
        <v>0</v>
      </c>
      <c r="H1398" s="11" t="s">
        <v>7842</v>
      </c>
      <c r="I1398" s="11" t="s">
        <v>7844</v>
      </c>
      <c r="J1398" s="11" t="s">
        <v>7849</v>
      </c>
    </row>
    <row r="1399" spans="1:10" ht="15" customHeight="1" x14ac:dyDescent="0.25">
      <c r="A1399" s="11" t="s">
        <v>1442</v>
      </c>
      <c r="B1399" s="11">
        <v>40.31</v>
      </c>
      <c r="C1399" s="11">
        <v>5.84</v>
      </c>
      <c r="D1399" s="11" t="s">
        <v>7842</v>
      </c>
      <c r="E1399" s="11" t="s">
        <v>7842</v>
      </c>
      <c r="F1399" s="11" t="s">
        <v>7842</v>
      </c>
      <c r="G1399" s="11">
        <v>0</v>
      </c>
      <c r="H1399" s="11" t="s">
        <v>7842</v>
      </c>
      <c r="I1399" s="11" t="s">
        <v>7844</v>
      </c>
      <c r="J1399" s="11" t="s">
        <v>7849</v>
      </c>
    </row>
    <row r="1400" spans="1:10" ht="15" customHeight="1" x14ac:dyDescent="0.25">
      <c r="A1400" s="11" t="s">
        <v>1443</v>
      </c>
      <c r="B1400" s="11">
        <v>29.48</v>
      </c>
      <c r="C1400" s="11">
        <v>4.91</v>
      </c>
      <c r="D1400" s="11" t="s">
        <v>7842</v>
      </c>
      <c r="E1400" s="11" t="s">
        <v>7842</v>
      </c>
      <c r="F1400" s="11" t="s">
        <v>7842</v>
      </c>
      <c r="G1400" s="11">
        <v>0</v>
      </c>
      <c r="H1400" s="11" t="s">
        <v>7842</v>
      </c>
      <c r="I1400" s="11" t="s">
        <v>7845</v>
      </c>
      <c r="J1400" s="11" t="s">
        <v>7850</v>
      </c>
    </row>
    <row r="1401" spans="1:10" ht="15" customHeight="1" x14ac:dyDescent="0.25">
      <c r="A1401" s="11" t="s">
        <v>1444</v>
      </c>
      <c r="B1401" s="11">
        <v>33.155000000000001</v>
      </c>
      <c r="C1401" s="11">
        <v>5.07</v>
      </c>
      <c r="D1401" s="11" t="s">
        <v>7842</v>
      </c>
      <c r="E1401" s="11" t="s">
        <v>7842</v>
      </c>
      <c r="F1401" s="11" t="s">
        <v>7842</v>
      </c>
      <c r="G1401" s="11">
        <v>0</v>
      </c>
      <c r="H1401" s="11" t="s">
        <v>7842</v>
      </c>
      <c r="I1401" s="11" t="s">
        <v>7844</v>
      </c>
      <c r="J1401" s="11" t="s">
        <v>7850</v>
      </c>
    </row>
    <row r="1402" spans="1:10" ht="15" customHeight="1" x14ac:dyDescent="0.25">
      <c r="A1402" s="11" t="s">
        <v>1445</v>
      </c>
      <c r="B1402" s="11">
        <v>42.85</v>
      </c>
      <c r="C1402" s="11">
        <v>5.81</v>
      </c>
      <c r="D1402" s="11" t="s">
        <v>7843</v>
      </c>
      <c r="E1402" s="11" t="s">
        <v>7842</v>
      </c>
      <c r="F1402" s="11" t="s">
        <v>7842</v>
      </c>
      <c r="G1402" s="11">
        <v>0</v>
      </c>
      <c r="H1402" s="11" t="s">
        <v>7842</v>
      </c>
      <c r="I1402" s="11" t="s">
        <v>7844</v>
      </c>
      <c r="J1402" s="11" t="s">
        <v>7849</v>
      </c>
    </row>
    <row r="1403" spans="1:10" ht="15" customHeight="1" x14ac:dyDescent="0.25">
      <c r="A1403" s="11" t="s">
        <v>1446</v>
      </c>
      <c r="B1403" s="11">
        <v>32.340000000000003</v>
      </c>
      <c r="C1403" s="11">
        <v>11.2</v>
      </c>
      <c r="D1403" s="11" t="s">
        <v>7842</v>
      </c>
      <c r="E1403" s="11" t="s">
        <v>7842</v>
      </c>
      <c r="F1403" s="11" t="s">
        <v>7842</v>
      </c>
      <c r="G1403" s="11">
        <v>0</v>
      </c>
      <c r="H1403" s="11" t="s">
        <v>7842</v>
      </c>
      <c r="I1403" s="11" t="s">
        <v>7844</v>
      </c>
      <c r="J1403" s="11" t="s">
        <v>7848</v>
      </c>
    </row>
    <row r="1404" spans="1:10" ht="15" customHeight="1" x14ac:dyDescent="0.25">
      <c r="A1404" s="11" t="s">
        <v>1447</v>
      </c>
      <c r="B1404" s="11">
        <v>27.5</v>
      </c>
      <c r="C1404" s="11">
        <v>10.75</v>
      </c>
      <c r="D1404" s="11" t="s">
        <v>7842</v>
      </c>
      <c r="E1404" s="11" t="s">
        <v>7842</v>
      </c>
      <c r="F1404" s="11" t="s">
        <v>7842</v>
      </c>
      <c r="G1404" s="11">
        <v>0</v>
      </c>
      <c r="H1404" s="11" t="s">
        <v>7842</v>
      </c>
      <c r="I1404" s="11" t="s">
        <v>7845</v>
      </c>
      <c r="J1404" s="11" t="s">
        <v>7848</v>
      </c>
    </row>
    <row r="1405" spans="1:10" ht="15" customHeight="1" x14ac:dyDescent="0.25">
      <c r="A1405" s="11" t="s">
        <v>1448</v>
      </c>
      <c r="B1405" s="11">
        <v>25.8</v>
      </c>
      <c r="C1405" s="11">
        <v>7.8</v>
      </c>
      <c r="D1405" s="11" t="s">
        <v>7842</v>
      </c>
      <c r="E1405" s="11" t="s">
        <v>7842</v>
      </c>
      <c r="F1405" s="11" t="s">
        <v>7842</v>
      </c>
      <c r="G1405" s="11">
        <v>0</v>
      </c>
      <c r="H1405" s="11" t="s">
        <v>7842</v>
      </c>
      <c r="I1405" s="11" t="s">
        <v>7845</v>
      </c>
      <c r="J1405" s="11" t="s">
        <v>7848</v>
      </c>
    </row>
    <row r="1406" spans="1:10" ht="15" customHeight="1" x14ac:dyDescent="0.25">
      <c r="A1406" s="11" t="s">
        <v>1449</v>
      </c>
      <c r="B1406" s="11">
        <v>25</v>
      </c>
      <c r="C1406" s="11">
        <v>7.04</v>
      </c>
      <c r="D1406" s="11" t="s">
        <v>7842</v>
      </c>
      <c r="E1406" s="11" t="s">
        <v>7842</v>
      </c>
      <c r="F1406" s="11" t="s">
        <v>7842</v>
      </c>
      <c r="G1406" s="11">
        <v>0</v>
      </c>
      <c r="H1406" s="11" t="s">
        <v>7842</v>
      </c>
      <c r="I1406" s="11" t="s">
        <v>7845</v>
      </c>
      <c r="J1406" s="11" t="s">
        <v>7848</v>
      </c>
    </row>
    <row r="1407" spans="1:10" ht="15" customHeight="1" x14ac:dyDescent="0.25">
      <c r="A1407" s="11" t="s">
        <v>1450</v>
      </c>
      <c r="B1407" s="11">
        <v>41.2</v>
      </c>
      <c r="C1407" s="11">
        <v>4.18</v>
      </c>
      <c r="D1407" s="11" t="s">
        <v>7843</v>
      </c>
      <c r="E1407" s="11" t="s">
        <v>7842</v>
      </c>
      <c r="F1407" s="11" t="s">
        <v>7842</v>
      </c>
      <c r="G1407" s="11">
        <v>0</v>
      </c>
      <c r="H1407" s="11" t="s">
        <v>7842</v>
      </c>
      <c r="I1407" s="11" t="s">
        <v>7844</v>
      </c>
      <c r="J1407" s="11" t="s">
        <v>7850</v>
      </c>
    </row>
    <row r="1408" spans="1:10" ht="15" customHeight="1" x14ac:dyDescent="0.25">
      <c r="A1408" s="11" t="s">
        <v>1451</v>
      </c>
      <c r="B1408" s="11">
        <v>17.78</v>
      </c>
      <c r="C1408" s="11">
        <v>8.19</v>
      </c>
      <c r="D1408" s="11" t="s">
        <v>7842</v>
      </c>
      <c r="E1408" s="11" t="s">
        <v>7842</v>
      </c>
      <c r="F1408" s="11" t="s">
        <v>7842</v>
      </c>
      <c r="G1408" s="11">
        <v>0</v>
      </c>
      <c r="H1408" s="11" t="s">
        <v>7842</v>
      </c>
      <c r="I1408" s="11" t="s">
        <v>7847</v>
      </c>
      <c r="J1408" s="11" t="s">
        <v>7848</v>
      </c>
    </row>
    <row r="1409" spans="1:10" ht="15" customHeight="1" x14ac:dyDescent="0.25">
      <c r="A1409" s="11" t="s">
        <v>1452</v>
      </c>
      <c r="B1409" s="11">
        <v>40.119999999999997</v>
      </c>
      <c r="C1409" s="11">
        <v>6.22</v>
      </c>
      <c r="D1409" s="11" t="s">
        <v>7843</v>
      </c>
      <c r="E1409" s="11" t="s">
        <v>7842</v>
      </c>
      <c r="F1409" s="11" t="s">
        <v>7843</v>
      </c>
      <c r="G1409" s="11">
        <v>1</v>
      </c>
      <c r="H1409" s="11" t="s">
        <v>7842</v>
      </c>
      <c r="I1409" s="11" t="s">
        <v>7844</v>
      </c>
      <c r="J1409" s="11" t="s">
        <v>7849</v>
      </c>
    </row>
    <row r="1410" spans="1:10" ht="15" customHeight="1" x14ac:dyDescent="0.25">
      <c r="A1410" s="11" t="s">
        <v>1453</v>
      </c>
      <c r="B1410" s="11">
        <v>19.350000000000001</v>
      </c>
      <c r="C1410" s="11">
        <v>8.2200000000000006</v>
      </c>
      <c r="D1410" s="11" t="s">
        <v>7843</v>
      </c>
      <c r="E1410" s="11" t="s">
        <v>7842</v>
      </c>
      <c r="F1410" s="11" t="s">
        <v>7842</v>
      </c>
      <c r="G1410" s="11">
        <v>0</v>
      </c>
      <c r="H1410" s="11" t="s">
        <v>7842</v>
      </c>
      <c r="I1410" s="11" t="s">
        <v>7846</v>
      </c>
      <c r="J1410" s="11" t="s">
        <v>7848</v>
      </c>
    </row>
    <row r="1411" spans="1:10" ht="15" customHeight="1" x14ac:dyDescent="0.25">
      <c r="A1411" s="11" t="s">
        <v>1454</v>
      </c>
      <c r="B1411" s="11">
        <v>36.69</v>
      </c>
      <c r="C1411" s="11">
        <v>6.15</v>
      </c>
      <c r="D1411" s="11" t="s">
        <v>7842</v>
      </c>
      <c r="E1411" s="11" t="s">
        <v>7842</v>
      </c>
      <c r="F1411" s="11" t="s">
        <v>7842</v>
      </c>
      <c r="G1411" s="11">
        <v>0</v>
      </c>
      <c r="H1411" s="11" t="s">
        <v>7842</v>
      </c>
      <c r="I1411" s="11" t="s">
        <v>7844</v>
      </c>
      <c r="J1411" s="11" t="s">
        <v>7849</v>
      </c>
    </row>
    <row r="1412" spans="1:10" ht="15" customHeight="1" x14ac:dyDescent="0.25">
      <c r="A1412" s="11" t="s">
        <v>1455</v>
      </c>
      <c r="B1412" s="11">
        <v>28.51</v>
      </c>
      <c r="C1412" s="11">
        <v>5.65</v>
      </c>
      <c r="D1412" s="11" t="s">
        <v>7843</v>
      </c>
      <c r="E1412" s="11" t="s">
        <v>7842</v>
      </c>
      <c r="F1412" s="11" t="s">
        <v>7842</v>
      </c>
      <c r="G1412" s="11">
        <v>1</v>
      </c>
      <c r="H1412" s="11" t="s">
        <v>7842</v>
      </c>
      <c r="I1412" s="11" t="s">
        <v>7845</v>
      </c>
      <c r="J1412" s="11" t="s">
        <v>7850</v>
      </c>
    </row>
    <row r="1413" spans="1:10" ht="15" customHeight="1" x14ac:dyDescent="0.25">
      <c r="A1413" s="11" t="s">
        <v>1456</v>
      </c>
      <c r="B1413" s="11">
        <v>30.21</v>
      </c>
      <c r="C1413" s="11">
        <v>5.5</v>
      </c>
      <c r="D1413" s="11" t="s">
        <v>7842</v>
      </c>
      <c r="E1413" s="11" t="s">
        <v>7842</v>
      </c>
      <c r="F1413" s="11" t="s">
        <v>7842</v>
      </c>
      <c r="G1413" s="11">
        <v>1</v>
      </c>
      <c r="H1413" s="11" t="s">
        <v>7842</v>
      </c>
      <c r="I1413" s="11" t="s">
        <v>7844</v>
      </c>
      <c r="J1413" s="11" t="s">
        <v>7850</v>
      </c>
    </row>
    <row r="1414" spans="1:10" ht="15" customHeight="1" x14ac:dyDescent="0.25">
      <c r="A1414" s="11" t="s">
        <v>1457</v>
      </c>
      <c r="B1414" s="11">
        <v>24.33</v>
      </c>
      <c r="C1414" s="11">
        <v>8</v>
      </c>
      <c r="D1414" s="11" t="s">
        <v>7842</v>
      </c>
      <c r="E1414" s="11" t="s">
        <v>7842</v>
      </c>
      <c r="F1414" s="11" t="s">
        <v>7842</v>
      </c>
      <c r="G1414" s="11">
        <v>0</v>
      </c>
      <c r="H1414" s="11" t="s">
        <v>7842</v>
      </c>
      <c r="I1414" s="11" t="s">
        <v>7846</v>
      </c>
      <c r="J1414" s="11" t="s">
        <v>7848</v>
      </c>
    </row>
    <row r="1415" spans="1:10" ht="15" customHeight="1" x14ac:dyDescent="0.25">
      <c r="A1415" s="11" t="s">
        <v>1458</v>
      </c>
      <c r="B1415" s="11">
        <v>19.855</v>
      </c>
      <c r="C1415" s="11">
        <v>5.71</v>
      </c>
      <c r="D1415" s="11" t="s">
        <v>7843</v>
      </c>
      <c r="E1415" s="11" t="s">
        <v>7842</v>
      </c>
      <c r="F1415" s="11" t="s">
        <v>7842</v>
      </c>
      <c r="G1415" s="11">
        <v>0</v>
      </c>
      <c r="H1415" s="11" t="s">
        <v>7842</v>
      </c>
      <c r="I1415" s="11" t="s">
        <v>7846</v>
      </c>
      <c r="J1415" s="11" t="s">
        <v>7849</v>
      </c>
    </row>
    <row r="1416" spans="1:10" ht="15" customHeight="1" x14ac:dyDescent="0.25">
      <c r="A1416" s="11" t="s">
        <v>1459</v>
      </c>
      <c r="B1416" s="11">
        <v>25.364999999999998</v>
      </c>
      <c r="C1416" s="11">
        <v>11.71</v>
      </c>
      <c r="D1416" s="11" t="s">
        <v>7842</v>
      </c>
      <c r="E1416" s="11" t="s">
        <v>7842</v>
      </c>
      <c r="F1416" s="11" t="s">
        <v>7842</v>
      </c>
      <c r="G1416" s="11">
        <v>0</v>
      </c>
      <c r="H1416" s="11" t="s">
        <v>7842</v>
      </c>
      <c r="I1416" s="11" t="s">
        <v>7845</v>
      </c>
      <c r="J1416" s="11" t="s">
        <v>7848</v>
      </c>
    </row>
    <row r="1417" spans="1:10" ht="15" customHeight="1" x14ac:dyDescent="0.25">
      <c r="A1417" s="11" t="s">
        <v>1460</v>
      </c>
      <c r="B1417" s="11">
        <v>29.6</v>
      </c>
      <c r="C1417" s="11">
        <v>6.17</v>
      </c>
      <c r="D1417" s="11" t="s">
        <v>7843</v>
      </c>
      <c r="E1417" s="11" t="s">
        <v>7842</v>
      </c>
      <c r="F1417" s="11" t="s">
        <v>7843</v>
      </c>
      <c r="G1417" s="11">
        <v>1</v>
      </c>
      <c r="H1417" s="11" t="s">
        <v>7842</v>
      </c>
      <c r="I1417" s="11" t="s">
        <v>7845</v>
      </c>
      <c r="J1417" s="11" t="s">
        <v>7849</v>
      </c>
    </row>
    <row r="1418" spans="1:10" ht="15" customHeight="1" x14ac:dyDescent="0.25">
      <c r="A1418" s="11" t="s">
        <v>1461</v>
      </c>
      <c r="B1418" s="11">
        <v>39.43</v>
      </c>
      <c r="C1418" s="11">
        <v>6.1</v>
      </c>
      <c r="D1418" s="11" t="s">
        <v>7843</v>
      </c>
      <c r="E1418" s="11" t="s">
        <v>7842</v>
      </c>
      <c r="F1418" s="11" t="s">
        <v>7843</v>
      </c>
      <c r="G1418" s="11">
        <v>1</v>
      </c>
      <c r="H1418" s="11" t="s">
        <v>7842</v>
      </c>
      <c r="I1418" s="11" t="s">
        <v>7844</v>
      </c>
      <c r="J1418" s="11" t="s">
        <v>7849</v>
      </c>
    </row>
    <row r="1419" spans="1:10" ht="15" customHeight="1" x14ac:dyDescent="0.25">
      <c r="A1419" s="11" t="s">
        <v>1462</v>
      </c>
      <c r="B1419" s="11">
        <v>27.34</v>
      </c>
      <c r="C1419" s="11">
        <v>5.19</v>
      </c>
      <c r="D1419" s="11" t="s">
        <v>7843</v>
      </c>
      <c r="E1419" s="11" t="s">
        <v>7842</v>
      </c>
      <c r="F1419" s="11" t="s">
        <v>7842</v>
      </c>
      <c r="G1419" s="11">
        <v>1</v>
      </c>
      <c r="H1419" s="11" t="s">
        <v>7842</v>
      </c>
      <c r="I1419" s="11" t="s">
        <v>7845</v>
      </c>
      <c r="J1419" s="11" t="s">
        <v>7850</v>
      </c>
    </row>
    <row r="1420" spans="1:10" ht="15" customHeight="1" x14ac:dyDescent="0.25">
      <c r="A1420" s="11" t="s">
        <v>1463</v>
      </c>
      <c r="B1420" s="11">
        <v>39.01</v>
      </c>
      <c r="C1420" s="11">
        <v>5.37</v>
      </c>
      <c r="D1420" s="11" t="s">
        <v>7843</v>
      </c>
      <c r="E1420" s="11" t="s">
        <v>7842</v>
      </c>
      <c r="F1420" s="11" t="s">
        <v>7842</v>
      </c>
      <c r="G1420" s="11">
        <v>0</v>
      </c>
      <c r="H1420" s="11" t="s">
        <v>7842</v>
      </c>
      <c r="I1420" s="11" t="s">
        <v>7844</v>
      </c>
      <c r="J1420" s="11" t="s">
        <v>7850</v>
      </c>
    </row>
    <row r="1421" spans="1:10" ht="15" customHeight="1" x14ac:dyDescent="0.25">
      <c r="A1421" s="11" t="s">
        <v>1464</v>
      </c>
      <c r="B1421" s="11">
        <v>18.989999999999998</v>
      </c>
      <c r="C1421" s="11">
        <v>10.82</v>
      </c>
      <c r="D1421" s="11" t="s">
        <v>7843</v>
      </c>
      <c r="E1421" s="11" t="s">
        <v>7842</v>
      </c>
      <c r="F1421" s="11" t="s">
        <v>7842</v>
      </c>
      <c r="G1421" s="11">
        <v>0</v>
      </c>
      <c r="H1421" s="11" t="s">
        <v>7842</v>
      </c>
      <c r="I1421" s="11" t="s">
        <v>7846</v>
      </c>
      <c r="J1421" s="11" t="s">
        <v>7848</v>
      </c>
    </row>
    <row r="1422" spans="1:10" ht="15" customHeight="1" x14ac:dyDescent="0.25">
      <c r="A1422" s="11" t="s">
        <v>1465</v>
      </c>
      <c r="B1422" s="11">
        <v>42.3</v>
      </c>
      <c r="C1422" s="11">
        <v>6.06</v>
      </c>
      <c r="D1422" s="11" t="s">
        <v>7843</v>
      </c>
      <c r="E1422" s="11" t="s">
        <v>7842</v>
      </c>
      <c r="F1422" s="11" t="s">
        <v>7842</v>
      </c>
      <c r="G1422" s="11">
        <v>0</v>
      </c>
      <c r="H1422" s="11" t="s">
        <v>7842</v>
      </c>
      <c r="I1422" s="11" t="s">
        <v>7844</v>
      </c>
      <c r="J1422" s="11" t="s">
        <v>7849</v>
      </c>
    </row>
    <row r="1423" spans="1:10" ht="15" customHeight="1" x14ac:dyDescent="0.25">
      <c r="A1423" s="11" t="s">
        <v>1466</v>
      </c>
      <c r="B1423" s="11">
        <v>39.805</v>
      </c>
      <c r="C1423" s="11">
        <v>5.91</v>
      </c>
      <c r="D1423" s="11" t="s">
        <v>7842</v>
      </c>
      <c r="E1423" s="11" t="s">
        <v>7842</v>
      </c>
      <c r="F1423" s="11" t="s">
        <v>7842</v>
      </c>
      <c r="G1423" s="11">
        <v>0</v>
      </c>
      <c r="H1423" s="11" t="s">
        <v>7842</v>
      </c>
      <c r="I1423" s="11" t="s">
        <v>7844</v>
      </c>
      <c r="J1423" s="11" t="s">
        <v>7849</v>
      </c>
    </row>
    <row r="1424" spans="1:10" ht="15" customHeight="1" x14ac:dyDescent="0.25">
      <c r="A1424" s="11" t="s">
        <v>1467</v>
      </c>
      <c r="B1424" s="11">
        <v>33.700000000000003</v>
      </c>
      <c r="C1424" s="11">
        <v>5.87</v>
      </c>
      <c r="D1424" s="11" t="s">
        <v>7842</v>
      </c>
      <c r="E1424" s="11" t="s">
        <v>7842</v>
      </c>
      <c r="F1424" s="11" t="s">
        <v>7842</v>
      </c>
      <c r="G1424" s="11">
        <v>0</v>
      </c>
      <c r="H1424" s="11" t="s">
        <v>7842</v>
      </c>
      <c r="I1424" s="11" t="s">
        <v>7844</v>
      </c>
      <c r="J1424" s="11" t="s">
        <v>7849</v>
      </c>
    </row>
    <row r="1425" spans="1:10" ht="15" customHeight="1" x14ac:dyDescent="0.25">
      <c r="A1425" s="11" t="s">
        <v>1468</v>
      </c>
      <c r="B1425" s="11">
        <v>36.195</v>
      </c>
      <c r="C1425" s="11">
        <v>6.22</v>
      </c>
      <c r="D1425" s="11" t="s">
        <v>7842</v>
      </c>
      <c r="E1425" s="11" t="s">
        <v>7842</v>
      </c>
      <c r="F1425" s="11" t="s">
        <v>7842</v>
      </c>
      <c r="G1425" s="11">
        <v>0</v>
      </c>
      <c r="H1425" s="11" t="s">
        <v>7842</v>
      </c>
      <c r="I1425" s="11" t="s">
        <v>7844</v>
      </c>
      <c r="J1425" s="11" t="s">
        <v>7849</v>
      </c>
    </row>
    <row r="1426" spans="1:10" ht="15" customHeight="1" x14ac:dyDescent="0.25">
      <c r="A1426" s="11" t="s">
        <v>1469</v>
      </c>
      <c r="B1426" s="11">
        <v>32.6</v>
      </c>
      <c r="C1426" s="11">
        <v>5.73</v>
      </c>
      <c r="D1426" s="11" t="s">
        <v>7842</v>
      </c>
      <c r="E1426" s="11" t="s">
        <v>7842</v>
      </c>
      <c r="F1426" s="11" t="s">
        <v>7843</v>
      </c>
      <c r="G1426" s="11">
        <v>1</v>
      </c>
      <c r="H1426" s="11" t="s">
        <v>7842</v>
      </c>
      <c r="I1426" s="11" t="s">
        <v>7844</v>
      </c>
      <c r="J1426" s="11" t="s">
        <v>7849</v>
      </c>
    </row>
    <row r="1427" spans="1:10" ht="15" customHeight="1" x14ac:dyDescent="0.25">
      <c r="A1427" s="11" t="s">
        <v>1470</v>
      </c>
      <c r="B1427" s="11">
        <v>30.2</v>
      </c>
      <c r="C1427" s="11">
        <v>5.7</v>
      </c>
      <c r="D1427" s="11" t="s">
        <v>7842</v>
      </c>
      <c r="E1427" s="11" t="s">
        <v>7842</v>
      </c>
      <c r="F1427" s="11" t="s">
        <v>7842</v>
      </c>
      <c r="G1427" s="11">
        <v>0</v>
      </c>
      <c r="H1427" s="11" t="s">
        <v>7842</v>
      </c>
      <c r="I1427" s="11" t="s">
        <v>7844</v>
      </c>
      <c r="J1427" s="11" t="s">
        <v>7849</v>
      </c>
    </row>
    <row r="1428" spans="1:10" ht="15" customHeight="1" x14ac:dyDescent="0.25">
      <c r="A1428" s="11" t="s">
        <v>1471</v>
      </c>
      <c r="B1428" s="11">
        <v>27.645</v>
      </c>
      <c r="C1428" s="11">
        <v>9.91</v>
      </c>
      <c r="D1428" s="11" t="s">
        <v>7842</v>
      </c>
      <c r="E1428" s="11" t="s">
        <v>7842</v>
      </c>
      <c r="F1428" s="11" t="s">
        <v>7842</v>
      </c>
      <c r="G1428" s="11">
        <v>0</v>
      </c>
      <c r="H1428" s="11" t="s">
        <v>7842</v>
      </c>
      <c r="I1428" s="11" t="s">
        <v>7845</v>
      </c>
      <c r="J1428" s="11" t="s">
        <v>7848</v>
      </c>
    </row>
    <row r="1429" spans="1:10" ht="15" customHeight="1" x14ac:dyDescent="0.25">
      <c r="A1429" s="11" t="s">
        <v>1472</v>
      </c>
      <c r="B1429" s="11">
        <v>26.41</v>
      </c>
      <c r="C1429" s="11">
        <v>11.4</v>
      </c>
      <c r="D1429" s="11" t="s">
        <v>7842</v>
      </c>
      <c r="E1429" s="11" t="s">
        <v>7842</v>
      </c>
      <c r="F1429" s="11" t="s">
        <v>7842</v>
      </c>
      <c r="G1429" s="11">
        <v>0</v>
      </c>
      <c r="H1429" s="11" t="s">
        <v>7842</v>
      </c>
      <c r="I1429" s="11" t="s">
        <v>7845</v>
      </c>
      <c r="J1429" s="11" t="s">
        <v>7848</v>
      </c>
    </row>
    <row r="1430" spans="1:10" ht="15" customHeight="1" x14ac:dyDescent="0.25">
      <c r="A1430" s="11" t="s">
        <v>1473</v>
      </c>
      <c r="B1430" s="11">
        <v>34.1</v>
      </c>
      <c r="C1430" s="11">
        <v>6.29</v>
      </c>
      <c r="D1430" s="11" t="s">
        <v>7843</v>
      </c>
      <c r="E1430" s="11" t="s">
        <v>7842</v>
      </c>
      <c r="F1430" s="11" t="s">
        <v>7843</v>
      </c>
      <c r="G1430" s="11">
        <v>1</v>
      </c>
      <c r="H1430" s="11" t="s">
        <v>7842</v>
      </c>
      <c r="I1430" s="11" t="s">
        <v>7844</v>
      </c>
      <c r="J1430" s="11" t="s">
        <v>7849</v>
      </c>
    </row>
    <row r="1431" spans="1:10" ht="15" customHeight="1" x14ac:dyDescent="0.25">
      <c r="A1431" s="11" t="s">
        <v>1474</v>
      </c>
      <c r="B1431" s="11">
        <v>17.3</v>
      </c>
      <c r="C1431" s="11">
        <v>9.2799999999999994</v>
      </c>
      <c r="D1431" s="11" t="s">
        <v>7842</v>
      </c>
      <c r="E1431" s="11" t="s">
        <v>7842</v>
      </c>
      <c r="F1431" s="11" t="s">
        <v>7842</v>
      </c>
      <c r="G1431" s="11">
        <v>0</v>
      </c>
      <c r="H1431" s="11" t="s">
        <v>7842</v>
      </c>
      <c r="I1431" s="11" t="s">
        <v>7847</v>
      </c>
      <c r="J1431" s="11" t="s">
        <v>7848</v>
      </c>
    </row>
    <row r="1432" spans="1:10" ht="15" customHeight="1" x14ac:dyDescent="0.25">
      <c r="A1432" s="11" t="s">
        <v>1475</v>
      </c>
      <c r="B1432" s="11">
        <v>35.020000000000003</v>
      </c>
      <c r="C1432" s="11">
        <v>4.78</v>
      </c>
      <c r="D1432" s="11" t="s">
        <v>7842</v>
      </c>
      <c r="E1432" s="11" t="s">
        <v>7842</v>
      </c>
      <c r="F1432" s="11" t="s">
        <v>7843</v>
      </c>
      <c r="G1432" s="11">
        <v>1</v>
      </c>
      <c r="H1432" s="11" t="s">
        <v>7842</v>
      </c>
      <c r="I1432" s="11" t="s">
        <v>7844</v>
      </c>
      <c r="J1432" s="11" t="s">
        <v>7850</v>
      </c>
    </row>
    <row r="1433" spans="1:10" ht="15" customHeight="1" x14ac:dyDescent="0.25">
      <c r="A1433" s="11" t="s">
        <v>1476</v>
      </c>
      <c r="B1433" s="11">
        <v>37.1</v>
      </c>
      <c r="C1433" s="11">
        <v>8.8699999999999992</v>
      </c>
      <c r="D1433" s="11" t="s">
        <v>7843</v>
      </c>
      <c r="E1433" s="11" t="s">
        <v>7842</v>
      </c>
      <c r="F1433" s="11" t="s">
        <v>7842</v>
      </c>
      <c r="G1433" s="11">
        <v>0</v>
      </c>
      <c r="H1433" s="11" t="s">
        <v>7842</v>
      </c>
      <c r="I1433" s="11" t="s">
        <v>7844</v>
      </c>
      <c r="J1433" s="11" t="s">
        <v>7848</v>
      </c>
    </row>
    <row r="1434" spans="1:10" ht="15" customHeight="1" x14ac:dyDescent="0.25">
      <c r="A1434" s="11" t="s">
        <v>1477</v>
      </c>
      <c r="B1434" s="11">
        <v>16.79</v>
      </c>
      <c r="C1434" s="11">
        <v>11.4</v>
      </c>
      <c r="D1434" s="11" t="s">
        <v>7842</v>
      </c>
      <c r="E1434" s="11" t="s">
        <v>7842</v>
      </c>
      <c r="F1434" s="11" t="s">
        <v>7842</v>
      </c>
      <c r="G1434" s="11">
        <v>0</v>
      </c>
      <c r="H1434" s="11" t="s">
        <v>7842</v>
      </c>
      <c r="I1434" s="11" t="s">
        <v>7847</v>
      </c>
      <c r="J1434" s="11" t="s">
        <v>7848</v>
      </c>
    </row>
    <row r="1435" spans="1:10" ht="15" customHeight="1" x14ac:dyDescent="0.25">
      <c r="A1435" s="11" t="s">
        <v>1478</v>
      </c>
      <c r="B1435" s="11">
        <v>31.635000000000002</v>
      </c>
      <c r="C1435" s="11">
        <v>9.1300000000000008</v>
      </c>
      <c r="D1435" s="11" t="s">
        <v>7843</v>
      </c>
      <c r="E1435" s="11" t="s">
        <v>7842</v>
      </c>
      <c r="F1435" s="11" t="s">
        <v>7842</v>
      </c>
      <c r="G1435" s="11">
        <v>0</v>
      </c>
      <c r="H1435" s="11" t="s">
        <v>7842</v>
      </c>
      <c r="I1435" s="11" t="s">
        <v>7844</v>
      </c>
      <c r="J1435" s="11" t="s">
        <v>7848</v>
      </c>
    </row>
    <row r="1436" spans="1:10" ht="15" customHeight="1" x14ac:dyDescent="0.25">
      <c r="A1436" s="11" t="s">
        <v>1479</v>
      </c>
      <c r="B1436" s="11">
        <v>24.19</v>
      </c>
      <c r="C1436" s="11">
        <v>6.22</v>
      </c>
      <c r="D1436" s="11" t="s">
        <v>7843</v>
      </c>
      <c r="E1436" s="11" t="s">
        <v>7842</v>
      </c>
      <c r="F1436" s="11" t="s">
        <v>7843</v>
      </c>
      <c r="G1436" s="11">
        <v>1</v>
      </c>
      <c r="H1436" s="11" t="s">
        <v>7842</v>
      </c>
      <c r="I1436" s="11" t="s">
        <v>7846</v>
      </c>
      <c r="J1436" s="11" t="s">
        <v>7849</v>
      </c>
    </row>
    <row r="1437" spans="1:10" ht="15" customHeight="1" x14ac:dyDescent="0.25">
      <c r="A1437" s="11" t="s">
        <v>1480</v>
      </c>
      <c r="B1437" s="11">
        <v>35.29</v>
      </c>
      <c r="C1437" s="11">
        <v>5.9</v>
      </c>
      <c r="D1437" s="11" t="s">
        <v>7842</v>
      </c>
      <c r="E1437" s="11" t="s">
        <v>7842</v>
      </c>
      <c r="F1437" s="11" t="s">
        <v>7843</v>
      </c>
      <c r="G1437" s="11">
        <v>1</v>
      </c>
      <c r="H1437" s="11" t="s">
        <v>7842</v>
      </c>
      <c r="I1437" s="11" t="s">
        <v>7844</v>
      </c>
      <c r="J1437" s="11" t="s">
        <v>7849</v>
      </c>
    </row>
    <row r="1438" spans="1:10" ht="15" customHeight="1" x14ac:dyDescent="0.25">
      <c r="A1438" s="11" t="s">
        <v>1481</v>
      </c>
      <c r="B1438" s="11">
        <v>35.299999999999997</v>
      </c>
      <c r="C1438" s="11">
        <v>4.45</v>
      </c>
      <c r="D1438" s="11" t="s">
        <v>7842</v>
      </c>
      <c r="E1438" s="11" t="s">
        <v>7842</v>
      </c>
      <c r="F1438" s="11" t="s">
        <v>7842</v>
      </c>
      <c r="G1438" s="11">
        <v>0</v>
      </c>
      <c r="H1438" s="11" t="s">
        <v>7842</v>
      </c>
      <c r="I1438" s="11" t="s">
        <v>7844</v>
      </c>
      <c r="J1438" s="11" t="s">
        <v>7850</v>
      </c>
    </row>
    <row r="1439" spans="1:10" ht="15" customHeight="1" x14ac:dyDescent="0.25">
      <c r="A1439" s="11" t="s">
        <v>1482</v>
      </c>
      <c r="B1439" s="11">
        <v>35.64</v>
      </c>
      <c r="C1439" s="11">
        <v>6.17</v>
      </c>
      <c r="D1439" s="11" t="s">
        <v>7842</v>
      </c>
      <c r="E1439" s="11" t="s">
        <v>7842</v>
      </c>
      <c r="F1439" s="11" t="s">
        <v>7843</v>
      </c>
      <c r="G1439" s="11">
        <v>1</v>
      </c>
      <c r="H1439" s="11" t="s">
        <v>7842</v>
      </c>
      <c r="I1439" s="11" t="s">
        <v>7844</v>
      </c>
      <c r="J1439" s="11" t="s">
        <v>7849</v>
      </c>
    </row>
    <row r="1440" spans="1:10" ht="15" customHeight="1" x14ac:dyDescent="0.25">
      <c r="A1440" s="11" t="s">
        <v>1483</v>
      </c>
      <c r="B1440" s="11">
        <v>33.1</v>
      </c>
      <c r="C1440" s="11">
        <v>4.93</v>
      </c>
      <c r="D1440" s="11" t="s">
        <v>7842</v>
      </c>
      <c r="E1440" s="11" t="s">
        <v>7842</v>
      </c>
      <c r="F1440" s="11" t="s">
        <v>7842</v>
      </c>
      <c r="G1440" s="11">
        <v>0</v>
      </c>
      <c r="H1440" s="11" t="s">
        <v>7842</v>
      </c>
      <c r="I1440" s="11" t="s">
        <v>7844</v>
      </c>
      <c r="J1440" s="11" t="s">
        <v>7850</v>
      </c>
    </row>
    <row r="1441" spans="1:10" ht="15" customHeight="1" x14ac:dyDescent="0.25">
      <c r="A1441" s="11" t="s">
        <v>1484</v>
      </c>
      <c r="B1441" s="11">
        <v>26.41</v>
      </c>
      <c r="C1441" s="11">
        <v>7.32</v>
      </c>
      <c r="D1441" s="11" t="s">
        <v>7843</v>
      </c>
      <c r="E1441" s="11" t="s">
        <v>7842</v>
      </c>
      <c r="F1441" s="11" t="s">
        <v>7842</v>
      </c>
      <c r="G1441" s="11">
        <v>1</v>
      </c>
      <c r="H1441" s="11" t="s">
        <v>7842</v>
      </c>
      <c r="I1441" s="11" t="s">
        <v>7845</v>
      </c>
      <c r="J1441" s="11" t="s">
        <v>7848</v>
      </c>
    </row>
    <row r="1442" spans="1:10" ht="15" customHeight="1" x14ac:dyDescent="0.25">
      <c r="A1442" s="11" t="s">
        <v>1485</v>
      </c>
      <c r="B1442" s="11">
        <v>29.9</v>
      </c>
      <c r="C1442" s="11">
        <v>5.27</v>
      </c>
      <c r="D1442" s="11" t="s">
        <v>7842</v>
      </c>
      <c r="E1442" s="11" t="s">
        <v>7842</v>
      </c>
      <c r="F1442" s="11" t="s">
        <v>7843</v>
      </c>
      <c r="G1442" s="11">
        <v>1</v>
      </c>
      <c r="H1442" s="11" t="s">
        <v>7842</v>
      </c>
      <c r="I1442" s="11" t="s">
        <v>7845</v>
      </c>
      <c r="J1442" s="11" t="s">
        <v>7850</v>
      </c>
    </row>
    <row r="1443" spans="1:10" ht="15" customHeight="1" x14ac:dyDescent="0.25">
      <c r="A1443" s="11" t="s">
        <v>1486</v>
      </c>
      <c r="B1443" s="11">
        <v>25.24</v>
      </c>
      <c r="C1443" s="11">
        <v>5.82</v>
      </c>
      <c r="D1443" s="11" t="s">
        <v>7842</v>
      </c>
      <c r="E1443" s="11" t="s">
        <v>7842</v>
      </c>
      <c r="F1443" s="11" t="s">
        <v>7842</v>
      </c>
      <c r="G1443" s="11">
        <v>1</v>
      </c>
      <c r="H1443" s="11" t="s">
        <v>7842</v>
      </c>
      <c r="I1443" s="11" t="s">
        <v>7845</v>
      </c>
      <c r="J1443" s="11" t="s">
        <v>7849</v>
      </c>
    </row>
    <row r="1444" spans="1:10" ht="15" customHeight="1" x14ac:dyDescent="0.25">
      <c r="A1444" s="11" t="s">
        <v>1487</v>
      </c>
      <c r="B1444" s="11">
        <v>25.08</v>
      </c>
      <c r="C1444" s="11">
        <v>5.8</v>
      </c>
      <c r="D1444" s="11" t="s">
        <v>7842</v>
      </c>
      <c r="E1444" s="11" t="s">
        <v>7842</v>
      </c>
      <c r="F1444" s="11" t="s">
        <v>7843</v>
      </c>
      <c r="G1444" s="11">
        <v>1</v>
      </c>
      <c r="H1444" s="11" t="s">
        <v>7842</v>
      </c>
      <c r="I1444" s="11" t="s">
        <v>7845</v>
      </c>
      <c r="J1444" s="11" t="s">
        <v>7849</v>
      </c>
    </row>
    <row r="1445" spans="1:10" ht="15" customHeight="1" x14ac:dyDescent="0.25">
      <c r="A1445" s="11" t="s">
        <v>1488</v>
      </c>
      <c r="B1445" s="11">
        <v>29.164999999999999</v>
      </c>
      <c r="C1445" s="11">
        <v>4.87</v>
      </c>
      <c r="D1445" s="11" t="s">
        <v>7842</v>
      </c>
      <c r="E1445" s="11" t="s">
        <v>7843</v>
      </c>
      <c r="F1445" s="11" t="s">
        <v>7842</v>
      </c>
      <c r="G1445" s="11">
        <v>1</v>
      </c>
      <c r="H1445" s="11" t="s">
        <v>7842</v>
      </c>
      <c r="I1445" s="11" t="s">
        <v>7845</v>
      </c>
      <c r="J1445" s="11" t="s">
        <v>7850</v>
      </c>
    </row>
    <row r="1446" spans="1:10" ht="15" customHeight="1" x14ac:dyDescent="0.25">
      <c r="A1446" s="11" t="s">
        <v>1489</v>
      </c>
      <c r="B1446" s="11">
        <v>15.05</v>
      </c>
      <c r="C1446" s="11">
        <v>8.1199999999999992</v>
      </c>
      <c r="D1446" s="11" t="s">
        <v>7842</v>
      </c>
      <c r="E1446" s="11" t="s">
        <v>7842</v>
      </c>
      <c r="F1446" s="11" t="s">
        <v>7842</v>
      </c>
      <c r="G1446" s="11">
        <v>0</v>
      </c>
      <c r="H1446" s="11" t="s">
        <v>7842</v>
      </c>
      <c r="I1446" s="11" t="s">
        <v>7847</v>
      </c>
      <c r="J1446" s="11" t="s">
        <v>7848</v>
      </c>
    </row>
    <row r="1447" spans="1:10" ht="15" customHeight="1" x14ac:dyDescent="0.25">
      <c r="A1447" s="11" t="s">
        <v>1490</v>
      </c>
      <c r="B1447" s="11">
        <v>19.95</v>
      </c>
      <c r="C1447" s="11">
        <v>4.3600000000000003</v>
      </c>
      <c r="D1447" s="11" t="s">
        <v>7842</v>
      </c>
      <c r="E1447" s="11" t="s">
        <v>7842</v>
      </c>
      <c r="F1447" s="11" t="s">
        <v>7842</v>
      </c>
      <c r="G1447" s="11">
        <v>2</v>
      </c>
      <c r="H1447" s="11" t="s">
        <v>7842</v>
      </c>
      <c r="I1447" s="11" t="s">
        <v>7846</v>
      </c>
      <c r="J1447" s="11" t="s">
        <v>7850</v>
      </c>
    </row>
    <row r="1448" spans="1:10" ht="15" customHeight="1" x14ac:dyDescent="0.25">
      <c r="A1448" s="11" t="s">
        <v>1491</v>
      </c>
      <c r="B1448" s="11">
        <v>16.66</v>
      </c>
      <c r="C1448" s="11">
        <v>9.16</v>
      </c>
      <c r="D1448" s="11" t="s">
        <v>7842</v>
      </c>
      <c r="E1448" s="11" t="s">
        <v>7842</v>
      </c>
      <c r="F1448" s="11" t="s">
        <v>7842</v>
      </c>
      <c r="G1448" s="11">
        <v>0</v>
      </c>
      <c r="H1448" s="11" t="s">
        <v>7842</v>
      </c>
      <c r="I1448" s="11" t="s">
        <v>7847</v>
      </c>
      <c r="J1448" s="11" t="s">
        <v>7848</v>
      </c>
    </row>
    <row r="1449" spans="1:10" ht="15" customHeight="1" x14ac:dyDescent="0.25">
      <c r="A1449" s="11" t="s">
        <v>1492</v>
      </c>
      <c r="B1449" s="11">
        <v>16.62</v>
      </c>
      <c r="C1449" s="11">
        <v>9.14</v>
      </c>
      <c r="D1449" s="11" t="s">
        <v>7842</v>
      </c>
      <c r="E1449" s="11" t="s">
        <v>7842</v>
      </c>
      <c r="F1449" s="11" t="s">
        <v>7842</v>
      </c>
      <c r="G1449" s="11">
        <v>0</v>
      </c>
      <c r="H1449" s="11" t="s">
        <v>7842</v>
      </c>
      <c r="I1449" s="11" t="s">
        <v>7847</v>
      </c>
      <c r="J1449" s="11" t="s">
        <v>7848</v>
      </c>
    </row>
    <row r="1450" spans="1:10" ht="15" customHeight="1" x14ac:dyDescent="0.25">
      <c r="A1450" s="11" t="s">
        <v>1493</v>
      </c>
      <c r="B1450" s="11">
        <v>15.36</v>
      </c>
      <c r="C1450" s="11">
        <v>5.49</v>
      </c>
      <c r="D1450" s="11" t="s">
        <v>7843</v>
      </c>
      <c r="E1450" s="11" t="s">
        <v>7842</v>
      </c>
      <c r="F1450" s="11" t="s">
        <v>7842</v>
      </c>
      <c r="G1450" s="11">
        <v>2</v>
      </c>
      <c r="H1450" s="11" t="s">
        <v>7842</v>
      </c>
      <c r="I1450" s="11" t="s">
        <v>7847</v>
      </c>
      <c r="J1450" s="11" t="s">
        <v>7850</v>
      </c>
    </row>
    <row r="1451" spans="1:10" ht="15" customHeight="1" x14ac:dyDescent="0.25">
      <c r="A1451" s="11" t="s">
        <v>1494</v>
      </c>
      <c r="B1451" s="11">
        <v>27.74</v>
      </c>
      <c r="C1451" s="11">
        <v>5.96</v>
      </c>
      <c r="D1451" s="11" t="s">
        <v>7843</v>
      </c>
      <c r="E1451" s="11" t="s">
        <v>7842</v>
      </c>
      <c r="F1451" s="11" t="s">
        <v>7842</v>
      </c>
      <c r="G1451" s="11">
        <v>0</v>
      </c>
      <c r="H1451" s="11" t="s">
        <v>7842</v>
      </c>
      <c r="I1451" s="11" t="s">
        <v>7845</v>
      </c>
      <c r="J1451" s="11" t="s">
        <v>7849</v>
      </c>
    </row>
    <row r="1452" spans="1:10" ht="15" customHeight="1" x14ac:dyDescent="0.25">
      <c r="A1452" s="11" t="s">
        <v>1495</v>
      </c>
      <c r="B1452" s="11">
        <v>22.44</v>
      </c>
      <c r="C1452" s="11">
        <v>4.62</v>
      </c>
      <c r="D1452" s="11" t="s">
        <v>7843</v>
      </c>
      <c r="E1452" s="11" t="s">
        <v>7842</v>
      </c>
      <c r="F1452" s="11" t="s">
        <v>7842</v>
      </c>
      <c r="G1452" s="11">
        <v>0</v>
      </c>
      <c r="H1452" s="11" t="s">
        <v>7842</v>
      </c>
      <c r="I1452" s="11" t="s">
        <v>7846</v>
      </c>
      <c r="J1452" s="11" t="s">
        <v>7850</v>
      </c>
    </row>
    <row r="1453" spans="1:10" ht="15" customHeight="1" x14ac:dyDescent="0.25">
      <c r="A1453" s="11" t="s">
        <v>1496</v>
      </c>
      <c r="B1453" s="11">
        <v>37.049999999999997</v>
      </c>
      <c r="C1453" s="11">
        <v>9.9600000000000009</v>
      </c>
      <c r="D1453" s="11" t="s">
        <v>7843</v>
      </c>
      <c r="E1453" s="11" t="s">
        <v>7842</v>
      </c>
      <c r="F1453" s="11" t="s">
        <v>7842</v>
      </c>
      <c r="G1453" s="11">
        <v>0</v>
      </c>
      <c r="H1453" s="11" t="s">
        <v>7842</v>
      </c>
      <c r="I1453" s="11" t="s">
        <v>7844</v>
      </c>
      <c r="J1453" s="11" t="s">
        <v>7848</v>
      </c>
    </row>
    <row r="1454" spans="1:10" ht="15" customHeight="1" x14ac:dyDescent="0.25">
      <c r="A1454" s="11" t="s">
        <v>1497</v>
      </c>
      <c r="B1454" s="11">
        <v>22.95</v>
      </c>
      <c r="C1454" s="11">
        <v>10.53</v>
      </c>
      <c r="D1454" s="11" t="s">
        <v>7842</v>
      </c>
      <c r="E1454" s="11" t="s">
        <v>7842</v>
      </c>
      <c r="F1454" s="11" t="s">
        <v>7842</v>
      </c>
      <c r="G1454" s="11">
        <v>2</v>
      </c>
      <c r="H1454" s="11" t="s">
        <v>7842</v>
      </c>
      <c r="I1454" s="11" t="s">
        <v>7846</v>
      </c>
      <c r="J1454" s="11" t="s">
        <v>7848</v>
      </c>
    </row>
    <row r="1455" spans="1:10" ht="15" customHeight="1" x14ac:dyDescent="0.25">
      <c r="A1455" s="11" t="s">
        <v>1498</v>
      </c>
      <c r="B1455" s="11">
        <v>34.200000000000003</v>
      </c>
      <c r="C1455" s="11">
        <v>6.69</v>
      </c>
      <c r="D1455" s="11" t="s">
        <v>7843</v>
      </c>
      <c r="E1455" s="11" t="s">
        <v>7842</v>
      </c>
      <c r="F1455" s="11" t="s">
        <v>7842</v>
      </c>
      <c r="G1455" s="11">
        <v>0</v>
      </c>
      <c r="H1455" s="11" t="s">
        <v>7842</v>
      </c>
      <c r="I1455" s="11" t="s">
        <v>7844</v>
      </c>
      <c r="J1455" s="11" t="s">
        <v>7848</v>
      </c>
    </row>
    <row r="1456" spans="1:10" ht="15" customHeight="1" x14ac:dyDescent="0.25">
      <c r="A1456" s="11" t="s">
        <v>1499</v>
      </c>
      <c r="B1456" s="11">
        <v>30.59</v>
      </c>
      <c r="C1456" s="11">
        <v>9.5500000000000007</v>
      </c>
      <c r="D1456" s="11" t="s">
        <v>7843</v>
      </c>
      <c r="E1456" s="11" t="s">
        <v>7842</v>
      </c>
      <c r="F1456" s="11" t="s">
        <v>7842</v>
      </c>
      <c r="G1456" s="11">
        <v>0</v>
      </c>
      <c r="H1456" s="11" t="s">
        <v>7842</v>
      </c>
      <c r="I1456" s="11" t="s">
        <v>7844</v>
      </c>
      <c r="J1456" s="11" t="s">
        <v>7848</v>
      </c>
    </row>
    <row r="1457" spans="1:10" ht="15" customHeight="1" x14ac:dyDescent="0.25">
      <c r="A1457" s="11" t="s">
        <v>1500</v>
      </c>
      <c r="B1457" s="11">
        <v>25.51</v>
      </c>
      <c r="C1457" s="11">
        <v>6.05</v>
      </c>
      <c r="D1457" s="11" t="s">
        <v>7842</v>
      </c>
      <c r="E1457" s="11" t="s">
        <v>7842</v>
      </c>
      <c r="F1457" s="11" t="s">
        <v>7842</v>
      </c>
      <c r="G1457" s="11">
        <v>0</v>
      </c>
      <c r="H1457" s="11" t="s">
        <v>7842</v>
      </c>
      <c r="I1457" s="11" t="s">
        <v>7845</v>
      </c>
      <c r="J1457" s="11" t="s">
        <v>7849</v>
      </c>
    </row>
    <row r="1458" spans="1:10" ht="15" customHeight="1" x14ac:dyDescent="0.25">
      <c r="A1458" s="11" t="s">
        <v>1501</v>
      </c>
      <c r="B1458" s="11">
        <v>29.04</v>
      </c>
      <c r="C1458" s="11">
        <v>10.56</v>
      </c>
      <c r="D1458" s="11" t="s">
        <v>7843</v>
      </c>
      <c r="E1458" s="11" t="s">
        <v>7842</v>
      </c>
      <c r="F1458" s="11" t="s">
        <v>7842</v>
      </c>
      <c r="G1458" s="11">
        <v>1</v>
      </c>
      <c r="H1458" s="11" t="s">
        <v>7842</v>
      </c>
      <c r="I1458" s="11" t="s">
        <v>7845</v>
      </c>
      <c r="J1458" s="11" t="s">
        <v>7848</v>
      </c>
    </row>
    <row r="1459" spans="1:10" ht="15" customHeight="1" x14ac:dyDescent="0.25">
      <c r="A1459" s="11" t="s">
        <v>1502</v>
      </c>
      <c r="B1459" s="11">
        <v>22.135000000000002</v>
      </c>
      <c r="C1459" s="11">
        <v>10.81</v>
      </c>
      <c r="D1459" s="11" t="s">
        <v>7843</v>
      </c>
      <c r="E1459" s="11" t="s">
        <v>7842</v>
      </c>
      <c r="F1459" s="11" t="s">
        <v>7842</v>
      </c>
      <c r="G1459" s="11">
        <v>1</v>
      </c>
      <c r="H1459" s="11" t="s">
        <v>7842</v>
      </c>
      <c r="I1459" s="11" t="s">
        <v>7846</v>
      </c>
      <c r="J1459" s="11" t="s">
        <v>7848</v>
      </c>
    </row>
    <row r="1460" spans="1:10" ht="15" customHeight="1" x14ac:dyDescent="0.25">
      <c r="A1460" s="11" t="s">
        <v>1503</v>
      </c>
      <c r="B1460" s="11">
        <v>21.375</v>
      </c>
      <c r="C1460" s="11">
        <v>4.32</v>
      </c>
      <c r="D1460" s="11" t="s">
        <v>7842</v>
      </c>
      <c r="E1460" s="11" t="s">
        <v>7842</v>
      </c>
      <c r="F1460" s="11" t="s">
        <v>7842</v>
      </c>
      <c r="G1460" s="11">
        <v>0</v>
      </c>
      <c r="H1460" s="11" t="s">
        <v>7842</v>
      </c>
      <c r="I1460" s="11" t="s">
        <v>7846</v>
      </c>
      <c r="J1460" s="11" t="s">
        <v>7850</v>
      </c>
    </row>
    <row r="1461" spans="1:10" ht="15" customHeight="1" x14ac:dyDescent="0.25">
      <c r="A1461" s="11" t="s">
        <v>1504</v>
      </c>
      <c r="B1461" s="11">
        <v>29.19</v>
      </c>
      <c r="C1461" s="11">
        <v>4.37</v>
      </c>
      <c r="D1461" s="11" t="s">
        <v>7842</v>
      </c>
      <c r="E1461" s="11" t="s">
        <v>7842</v>
      </c>
      <c r="F1461" s="11" t="s">
        <v>7842</v>
      </c>
      <c r="G1461" s="11">
        <v>0</v>
      </c>
      <c r="H1461" s="11" t="s">
        <v>7842</v>
      </c>
      <c r="I1461" s="11" t="s">
        <v>7845</v>
      </c>
      <c r="J1461" s="11" t="s">
        <v>7850</v>
      </c>
    </row>
    <row r="1462" spans="1:10" ht="15" customHeight="1" x14ac:dyDescent="0.25">
      <c r="A1462" s="11" t="s">
        <v>1505</v>
      </c>
      <c r="B1462" s="11">
        <v>31.92</v>
      </c>
      <c r="C1462" s="11">
        <v>4.8099999999999996</v>
      </c>
      <c r="D1462" s="11" t="s">
        <v>7843</v>
      </c>
      <c r="E1462" s="11" t="s">
        <v>7842</v>
      </c>
      <c r="F1462" s="11" t="s">
        <v>7843</v>
      </c>
      <c r="G1462" s="11">
        <v>1</v>
      </c>
      <c r="H1462" s="11" t="s">
        <v>7842</v>
      </c>
      <c r="I1462" s="11" t="s">
        <v>7844</v>
      </c>
      <c r="J1462" s="11" t="s">
        <v>7850</v>
      </c>
    </row>
    <row r="1463" spans="1:10" ht="15" customHeight="1" x14ac:dyDescent="0.25">
      <c r="A1463" s="11" t="s">
        <v>1506</v>
      </c>
      <c r="B1463" s="11">
        <v>26.315000000000001</v>
      </c>
      <c r="C1463" s="11">
        <v>4.5599999999999996</v>
      </c>
      <c r="D1463" s="11" t="s">
        <v>7843</v>
      </c>
      <c r="E1463" s="11" t="s">
        <v>7842</v>
      </c>
      <c r="F1463" s="11" t="s">
        <v>7843</v>
      </c>
      <c r="G1463" s="11">
        <v>1</v>
      </c>
      <c r="H1463" s="11" t="s">
        <v>7842</v>
      </c>
      <c r="I1463" s="11" t="s">
        <v>7845</v>
      </c>
      <c r="J1463" s="11" t="s">
        <v>7850</v>
      </c>
    </row>
    <row r="1464" spans="1:10" ht="15" customHeight="1" x14ac:dyDescent="0.25">
      <c r="A1464" s="11" t="s">
        <v>1507</v>
      </c>
      <c r="B1464" s="11">
        <v>35.299999999999997</v>
      </c>
      <c r="C1464" s="11">
        <v>4.3899999999999997</v>
      </c>
      <c r="D1464" s="11" t="s">
        <v>7842</v>
      </c>
      <c r="E1464" s="11" t="s">
        <v>7842</v>
      </c>
      <c r="F1464" s="11" t="s">
        <v>7842</v>
      </c>
      <c r="G1464" s="11">
        <v>0</v>
      </c>
      <c r="H1464" s="11" t="s">
        <v>7842</v>
      </c>
      <c r="I1464" s="11" t="s">
        <v>7844</v>
      </c>
      <c r="J1464" s="11" t="s">
        <v>7850</v>
      </c>
    </row>
    <row r="1465" spans="1:10" ht="15" customHeight="1" x14ac:dyDescent="0.25">
      <c r="A1465" s="11" t="s">
        <v>1508</v>
      </c>
      <c r="B1465" s="11">
        <v>18.91</v>
      </c>
      <c r="C1465" s="11">
        <v>11.44</v>
      </c>
      <c r="D1465" s="11" t="s">
        <v>7842</v>
      </c>
      <c r="E1465" s="11" t="s">
        <v>7842</v>
      </c>
      <c r="F1465" s="11" t="s">
        <v>7842</v>
      </c>
      <c r="G1465" s="11">
        <v>0</v>
      </c>
      <c r="H1465" s="11" t="s">
        <v>7842</v>
      </c>
      <c r="I1465" s="11" t="s">
        <v>7846</v>
      </c>
      <c r="J1465" s="11" t="s">
        <v>7848</v>
      </c>
    </row>
    <row r="1466" spans="1:10" ht="15" customHeight="1" x14ac:dyDescent="0.25">
      <c r="A1466" s="11" t="s">
        <v>1509</v>
      </c>
      <c r="B1466" s="11">
        <v>22.41</v>
      </c>
      <c r="C1466" s="11">
        <v>11.37</v>
      </c>
      <c r="D1466" s="11" t="s">
        <v>7843</v>
      </c>
      <c r="E1466" s="11" t="s">
        <v>7842</v>
      </c>
      <c r="F1466" s="11" t="s">
        <v>7842</v>
      </c>
      <c r="G1466" s="11">
        <v>1</v>
      </c>
      <c r="H1466" s="11" t="s">
        <v>7842</v>
      </c>
      <c r="I1466" s="11" t="s">
        <v>7846</v>
      </c>
      <c r="J1466" s="11" t="s">
        <v>7848</v>
      </c>
    </row>
    <row r="1467" spans="1:10" ht="15" customHeight="1" x14ac:dyDescent="0.25">
      <c r="A1467" s="11" t="s">
        <v>1510</v>
      </c>
      <c r="B1467" s="11">
        <v>22.704999999999998</v>
      </c>
      <c r="C1467" s="11">
        <v>6.14</v>
      </c>
      <c r="D1467" s="11" t="s">
        <v>7842</v>
      </c>
      <c r="E1467" s="11" t="s">
        <v>7842</v>
      </c>
      <c r="F1467" s="11" t="s">
        <v>7842</v>
      </c>
      <c r="G1467" s="11">
        <v>0</v>
      </c>
      <c r="H1467" s="11" t="s">
        <v>7842</v>
      </c>
      <c r="I1467" s="11" t="s">
        <v>7846</v>
      </c>
      <c r="J1467" s="11" t="s">
        <v>7849</v>
      </c>
    </row>
    <row r="1468" spans="1:10" ht="15" customHeight="1" x14ac:dyDescent="0.25">
      <c r="A1468" s="11" t="s">
        <v>1511</v>
      </c>
      <c r="B1468" s="11">
        <v>37.18</v>
      </c>
      <c r="C1468" s="11">
        <v>4.8899999999999997</v>
      </c>
      <c r="D1468" s="11" t="s">
        <v>7842</v>
      </c>
      <c r="E1468" s="11" t="s">
        <v>7842</v>
      </c>
      <c r="F1468" s="11" t="s">
        <v>7842</v>
      </c>
      <c r="G1468" s="11">
        <v>0</v>
      </c>
      <c r="H1468" s="11" t="s">
        <v>7842</v>
      </c>
      <c r="I1468" s="11" t="s">
        <v>7844</v>
      </c>
      <c r="J1468" s="11" t="s">
        <v>7850</v>
      </c>
    </row>
    <row r="1469" spans="1:10" ht="15" customHeight="1" x14ac:dyDescent="0.25">
      <c r="A1469" s="11" t="s">
        <v>1512</v>
      </c>
      <c r="B1469" s="11">
        <v>35.97</v>
      </c>
      <c r="C1469" s="11">
        <v>4.5999999999999996</v>
      </c>
      <c r="D1469" s="11" t="s">
        <v>7842</v>
      </c>
      <c r="E1469" s="11" t="s">
        <v>7842</v>
      </c>
      <c r="F1469" s="11" t="s">
        <v>7842</v>
      </c>
      <c r="G1469" s="11">
        <v>0</v>
      </c>
      <c r="H1469" s="11" t="s">
        <v>7842</v>
      </c>
      <c r="I1469" s="11" t="s">
        <v>7844</v>
      </c>
      <c r="J1469" s="11" t="s">
        <v>7850</v>
      </c>
    </row>
    <row r="1470" spans="1:10" ht="15" customHeight="1" x14ac:dyDescent="0.25">
      <c r="A1470" s="11" t="s">
        <v>1513</v>
      </c>
      <c r="B1470" s="11">
        <v>35.799999999999997</v>
      </c>
      <c r="C1470" s="11">
        <v>4.42</v>
      </c>
      <c r="D1470" s="11" t="s">
        <v>7842</v>
      </c>
      <c r="E1470" s="11" t="s">
        <v>7842</v>
      </c>
      <c r="F1470" s="11" t="s">
        <v>7842</v>
      </c>
      <c r="G1470" s="11">
        <v>0</v>
      </c>
      <c r="H1470" s="11" t="s">
        <v>7842</v>
      </c>
      <c r="I1470" s="11" t="s">
        <v>7844</v>
      </c>
      <c r="J1470" s="11" t="s">
        <v>7850</v>
      </c>
    </row>
    <row r="1471" spans="1:10" ht="15" customHeight="1" x14ac:dyDescent="0.25">
      <c r="A1471" s="11" t="s">
        <v>1514</v>
      </c>
      <c r="B1471" s="11">
        <v>28.31</v>
      </c>
      <c r="C1471" s="11">
        <v>7.48</v>
      </c>
      <c r="D1471" s="11" t="s">
        <v>7843</v>
      </c>
      <c r="E1471" s="11" t="s">
        <v>7842</v>
      </c>
      <c r="F1471" s="11" t="s">
        <v>7842</v>
      </c>
      <c r="G1471" s="11">
        <v>0</v>
      </c>
      <c r="H1471" s="11" t="s">
        <v>7842</v>
      </c>
      <c r="I1471" s="11" t="s">
        <v>7845</v>
      </c>
      <c r="J1471" s="11" t="s">
        <v>7848</v>
      </c>
    </row>
    <row r="1472" spans="1:10" ht="15" customHeight="1" x14ac:dyDescent="0.25">
      <c r="A1472" s="11" t="s">
        <v>1515</v>
      </c>
      <c r="B1472" s="11">
        <v>38.06</v>
      </c>
      <c r="C1472" s="11">
        <v>10.74</v>
      </c>
      <c r="D1472" s="11" t="s">
        <v>7842</v>
      </c>
      <c r="E1472" s="11" t="s">
        <v>7842</v>
      </c>
      <c r="F1472" s="11" t="s">
        <v>7842</v>
      </c>
      <c r="G1472" s="11">
        <v>0</v>
      </c>
      <c r="H1472" s="11" t="s">
        <v>7842</v>
      </c>
      <c r="I1472" s="11" t="s">
        <v>7844</v>
      </c>
      <c r="J1472" s="11" t="s">
        <v>7848</v>
      </c>
    </row>
    <row r="1473" spans="1:10" ht="15" customHeight="1" x14ac:dyDescent="0.25">
      <c r="A1473" s="11" t="s">
        <v>1516</v>
      </c>
      <c r="B1473" s="11">
        <v>28</v>
      </c>
      <c r="C1473" s="11">
        <v>5.19</v>
      </c>
      <c r="D1473" s="11" t="s">
        <v>7842</v>
      </c>
      <c r="E1473" s="11" t="s">
        <v>7842</v>
      </c>
      <c r="F1473" s="11" t="s">
        <v>7842</v>
      </c>
      <c r="G1473" s="11">
        <v>1</v>
      </c>
      <c r="H1473" s="11" t="s">
        <v>7842</v>
      </c>
      <c r="I1473" s="11" t="s">
        <v>7845</v>
      </c>
      <c r="J1473" s="11" t="s">
        <v>7850</v>
      </c>
    </row>
    <row r="1474" spans="1:10" ht="15" customHeight="1" x14ac:dyDescent="0.25">
      <c r="A1474" s="11" t="s">
        <v>1517</v>
      </c>
      <c r="B1474" s="11">
        <v>34.32</v>
      </c>
      <c r="C1474" s="11">
        <v>9.17</v>
      </c>
      <c r="D1474" s="11" t="s">
        <v>7842</v>
      </c>
      <c r="E1474" s="11" t="s">
        <v>7842</v>
      </c>
      <c r="F1474" s="11" t="s">
        <v>7842</v>
      </c>
      <c r="G1474" s="11">
        <v>0</v>
      </c>
      <c r="H1474" s="11" t="s">
        <v>7842</v>
      </c>
      <c r="I1474" s="11" t="s">
        <v>7844</v>
      </c>
      <c r="J1474" s="11" t="s">
        <v>7848</v>
      </c>
    </row>
    <row r="1475" spans="1:10" ht="15" customHeight="1" x14ac:dyDescent="0.25">
      <c r="A1475" s="11" t="s">
        <v>1518</v>
      </c>
      <c r="B1475" s="11">
        <v>22.3</v>
      </c>
      <c r="C1475" s="11">
        <v>4.95</v>
      </c>
      <c r="D1475" s="11" t="s">
        <v>7843</v>
      </c>
      <c r="E1475" s="11" t="s">
        <v>7842</v>
      </c>
      <c r="F1475" s="11" t="s">
        <v>7842</v>
      </c>
      <c r="G1475" s="11">
        <v>0</v>
      </c>
      <c r="H1475" s="11" t="s">
        <v>7842</v>
      </c>
      <c r="I1475" s="11" t="s">
        <v>7846</v>
      </c>
      <c r="J1475" s="11" t="s">
        <v>7850</v>
      </c>
    </row>
    <row r="1476" spans="1:10" ht="15" customHeight="1" x14ac:dyDescent="0.25">
      <c r="A1476" s="11" t="s">
        <v>1519</v>
      </c>
      <c r="B1476" s="11">
        <v>27.835000000000001</v>
      </c>
      <c r="C1476" s="11">
        <v>6.03</v>
      </c>
      <c r="D1476" s="11" t="s">
        <v>7842</v>
      </c>
      <c r="E1476" s="11" t="s">
        <v>7842</v>
      </c>
      <c r="F1476" s="11" t="s">
        <v>7842</v>
      </c>
      <c r="G1476" s="11">
        <v>1</v>
      </c>
      <c r="H1476" s="11" t="s">
        <v>7842</v>
      </c>
      <c r="I1476" s="11" t="s">
        <v>7845</v>
      </c>
      <c r="J1476" s="11" t="s">
        <v>7849</v>
      </c>
    </row>
    <row r="1477" spans="1:10" ht="15" customHeight="1" x14ac:dyDescent="0.25">
      <c r="A1477" s="11" t="s">
        <v>1520</v>
      </c>
      <c r="B1477" s="11">
        <v>39.229999999999997</v>
      </c>
      <c r="C1477" s="11">
        <v>5.36</v>
      </c>
      <c r="D1477" s="11" t="s">
        <v>7842</v>
      </c>
      <c r="E1477" s="11" t="s">
        <v>7842</v>
      </c>
      <c r="F1477" s="11" t="s">
        <v>7842</v>
      </c>
      <c r="G1477" s="11">
        <v>0</v>
      </c>
      <c r="H1477" s="11" t="s">
        <v>7842</v>
      </c>
      <c r="I1477" s="11" t="s">
        <v>7844</v>
      </c>
      <c r="J1477" s="11" t="s">
        <v>7850</v>
      </c>
    </row>
    <row r="1478" spans="1:10" ht="15" customHeight="1" x14ac:dyDescent="0.25">
      <c r="A1478" s="11" t="s">
        <v>1521</v>
      </c>
      <c r="B1478" s="11">
        <v>19.95</v>
      </c>
      <c r="C1478" s="11">
        <v>6.11</v>
      </c>
      <c r="D1478" s="11" t="s">
        <v>7842</v>
      </c>
      <c r="E1478" s="11" t="s">
        <v>7842</v>
      </c>
      <c r="F1478" s="11" t="s">
        <v>7842</v>
      </c>
      <c r="G1478" s="11">
        <v>1</v>
      </c>
      <c r="H1478" s="11" t="s">
        <v>7842</v>
      </c>
      <c r="I1478" s="11" t="s">
        <v>7846</v>
      </c>
      <c r="J1478" s="11" t="s">
        <v>7849</v>
      </c>
    </row>
    <row r="1479" spans="1:10" ht="15" customHeight="1" x14ac:dyDescent="0.25">
      <c r="A1479" s="11" t="s">
        <v>1522</v>
      </c>
      <c r="B1479" s="11">
        <v>34.64</v>
      </c>
      <c r="C1479" s="11">
        <v>4.88</v>
      </c>
      <c r="D1479" s="11" t="s">
        <v>7842</v>
      </c>
      <c r="E1479" s="11" t="s">
        <v>7842</v>
      </c>
      <c r="F1479" s="11" t="s">
        <v>7843</v>
      </c>
      <c r="G1479" s="11">
        <v>1</v>
      </c>
      <c r="H1479" s="11" t="s">
        <v>7842</v>
      </c>
      <c r="I1479" s="11" t="s">
        <v>7844</v>
      </c>
      <c r="J1479" s="11" t="s">
        <v>7850</v>
      </c>
    </row>
    <row r="1480" spans="1:10" ht="15" customHeight="1" x14ac:dyDescent="0.25">
      <c r="A1480" s="11" t="s">
        <v>1523</v>
      </c>
      <c r="B1480" s="11">
        <v>18.75</v>
      </c>
      <c r="C1480" s="11">
        <v>6.72</v>
      </c>
      <c r="D1480" s="11" t="s">
        <v>7842</v>
      </c>
      <c r="E1480" s="11" t="s">
        <v>7842</v>
      </c>
      <c r="F1480" s="11" t="s">
        <v>7842</v>
      </c>
      <c r="G1480" s="11">
        <v>0</v>
      </c>
      <c r="H1480" s="11" t="s">
        <v>7842</v>
      </c>
      <c r="I1480" s="11" t="s">
        <v>7846</v>
      </c>
      <c r="J1480" s="11" t="s">
        <v>7848</v>
      </c>
    </row>
    <row r="1481" spans="1:10" ht="15" customHeight="1" x14ac:dyDescent="0.25">
      <c r="A1481" s="11" t="s">
        <v>1524</v>
      </c>
      <c r="B1481" s="11">
        <v>26.48</v>
      </c>
      <c r="C1481" s="11">
        <v>4.2</v>
      </c>
      <c r="D1481" s="11" t="s">
        <v>7842</v>
      </c>
      <c r="E1481" s="11" t="s">
        <v>7842</v>
      </c>
      <c r="F1481" s="11" t="s">
        <v>7842</v>
      </c>
      <c r="G1481" s="11">
        <v>1</v>
      </c>
      <c r="H1481" s="11" t="s">
        <v>7842</v>
      </c>
      <c r="I1481" s="11" t="s">
        <v>7845</v>
      </c>
      <c r="J1481" s="11" t="s">
        <v>7850</v>
      </c>
    </row>
    <row r="1482" spans="1:10" ht="15" customHeight="1" x14ac:dyDescent="0.25">
      <c r="A1482" s="11" t="s">
        <v>1525</v>
      </c>
      <c r="B1482" s="11">
        <v>34.83</v>
      </c>
      <c r="C1482" s="11">
        <v>5.79</v>
      </c>
      <c r="D1482" s="11" t="s">
        <v>7842</v>
      </c>
      <c r="E1482" s="11" t="s">
        <v>7842</v>
      </c>
      <c r="F1482" s="11" t="s">
        <v>7842</v>
      </c>
      <c r="G1482" s="11">
        <v>1</v>
      </c>
      <c r="H1482" s="11" t="s">
        <v>7842</v>
      </c>
      <c r="I1482" s="11" t="s">
        <v>7844</v>
      </c>
      <c r="J1482" s="11" t="s">
        <v>7849</v>
      </c>
    </row>
    <row r="1483" spans="1:10" ht="15" customHeight="1" x14ac:dyDescent="0.25">
      <c r="A1483" s="11" t="s">
        <v>1526</v>
      </c>
      <c r="B1483" s="11">
        <v>25.46</v>
      </c>
      <c r="C1483" s="11">
        <v>4.29</v>
      </c>
      <c r="D1483" s="11" t="s">
        <v>7842</v>
      </c>
      <c r="E1483" s="11" t="s">
        <v>7842</v>
      </c>
      <c r="F1483" s="11" t="s">
        <v>7842</v>
      </c>
      <c r="G1483" s="11">
        <v>0</v>
      </c>
      <c r="H1483" s="11" t="s">
        <v>7842</v>
      </c>
      <c r="I1483" s="11" t="s">
        <v>7845</v>
      </c>
      <c r="J1483" s="11" t="s">
        <v>7850</v>
      </c>
    </row>
    <row r="1484" spans="1:10" ht="15" customHeight="1" x14ac:dyDescent="0.25">
      <c r="A1484" s="11" t="s">
        <v>1527</v>
      </c>
      <c r="B1484" s="11">
        <v>23.31</v>
      </c>
      <c r="C1484" s="11">
        <v>8.27</v>
      </c>
      <c r="D1484" s="11" t="s">
        <v>7842</v>
      </c>
      <c r="E1484" s="11" t="s">
        <v>7842</v>
      </c>
      <c r="F1484" s="11" t="s">
        <v>7842</v>
      </c>
      <c r="G1484" s="11">
        <v>0</v>
      </c>
      <c r="H1484" s="11" t="s">
        <v>7842</v>
      </c>
      <c r="I1484" s="11" t="s">
        <v>7846</v>
      </c>
      <c r="J1484" s="11" t="s">
        <v>7848</v>
      </c>
    </row>
    <row r="1485" spans="1:10" ht="15" customHeight="1" x14ac:dyDescent="0.25">
      <c r="A1485" s="11" t="s">
        <v>1528</v>
      </c>
      <c r="B1485" s="11">
        <v>29</v>
      </c>
      <c r="C1485" s="11">
        <v>4.5599999999999996</v>
      </c>
      <c r="D1485" s="11" t="s">
        <v>7842</v>
      </c>
      <c r="E1485" s="11" t="s">
        <v>7842</v>
      </c>
      <c r="F1485" s="11" t="s">
        <v>7842</v>
      </c>
      <c r="G1485" s="11">
        <v>0</v>
      </c>
      <c r="H1485" s="11" t="s">
        <v>7842</v>
      </c>
      <c r="I1485" s="11" t="s">
        <v>7845</v>
      </c>
      <c r="J1485" s="11" t="s">
        <v>7850</v>
      </c>
    </row>
    <row r="1486" spans="1:10" ht="15" customHeight="1" x14ac:dyDescent="0.25">
      <c r="A1486" s="11" t="s">
        <v>1529</v>
      </c>
      <c r="B1486" s="11">
        <v>32.869999999999997</v>
      </c>
      <c r="C1486" s="11">
        <v>5.33</v>
      </c>
      <c r="D1486" s="11" t="s">
        <v>7842</v>
      </c>
      <c r="E1486" s="11" t="s">
        <v>7842</v>
      </c>
      <c r="F1486" s="11" t="s">
        <v>7842</v>
      </c>
      <c r="G1486" s="11">
        <v>0</v>
      </c>
      <c r="H1486" s="11" t="s">
        <v>7842</v>
      </c>
      <c r="I1486" s="11" t="s">
        <v>7844</v>
      </c>
      <c r="J1486" s="11" t="s">
        <v>7850</v>
      </c>
    </row>
    <row r="1487" spans="1:10" ht="15" customHeight="1" x14ac:dyDescent="0.25">
      <c r="A1487" s="11" t="s">
        <v>1530</v>
      </c>
      <c r="B1487" s="11">
        <v>26.18</v>
      </c>
      <c r="C1487" s="11">
        <v>5.63</v>
      </c>
      <c r="D1487" s="11" t="s">
        <v>7842</v>
      </c>
      <c r="E1487" s="11" t="s">
        <v>7842</v>
      </c>
      <c r="F1487" s="11" t="s">
        <v>7842</v>
      </c>
      <c r="G1487" s="11">
        <v>0</v>
      </c>
      <c r="H1487" s="11" t="s">
        <v>7842</v>
      </c>
      <c r="I1487" s="11" t="s">
        <v>7845</v>
      </c>
      <c r="J1487" s="11" t="s">
        <v>7850</v>
      </c>
    </row>
    <row r="1488" spans="1:10" ht="15" customHeight="1" x14ac:dyDescent="0.25">
      <c r="A1488" s="11" t="s">
        <v>1531</v>
      </c>
      <c r="B1488" s="11">
        <v>25.3</v>
      </c>
      <c r="C1488" s="11">
        <v>5.12</v>
      </c>
      <c r="D1488" s="11" t="s">
        <v>7842</v>
      </c>
      <c r="E1488" s="11" t="s">
        <v>7842</v>
      </c>
      <c r="F1488" s="11" t="s">
        <v>7842</v>
      </c>
      <c r="G1488" s="11">
        <v>0</v>
      </c>
      <c r="H1488" s="11" t="s">
        <v>7842</v>
      </c>
      <c r="I1488" s="11" t="s">
        <v>7845</v>
      </c>
      <c r="J1488" s="11" t="s">
        <v>7850</v>
      </c>
    </row>
    <row r="1489" spans="1:10" ht="15" customHeight="1" x14ac:dyDescent="0.25">
      <c r="A1489" s="11" t="s">
        <v>1532</v>
      </c>
      <c r="B1489" s="11">
        <v>36.94</v>
      </c>
      <c r="C1489" s="11">
        <v>5.15</v>
      </c>
      <c r="D1489" s="11" t="s">
        <v>7843</v>
      </c>
      <c r="E1489" s="11" t="s">
        <v>7842</v>
      </c>
      <c r="F1489" s="11" t="s">
        <v>7842</v>
      </c>
      <c r="G1489" s="11">
        <v>1</v>
      </c>
      <c r="H1489" s="11" t="s">
        <v>7842</v>
      </c>
      <c r="I1489" s="11" t="s">
        <v>7844</v>
      </c>
      <c r="J1489" s="11" t="s">
        <v>7850</v>
      </c>
    </row>
    <row r="1490" spans="1:10" ht="15" customHeight="1" x14ac:dyDescent="0.25">
      <c r="A1490" s="11" t="s">
        <v>1533</v>
      </c>
      <c r="B1490" s="11">
        <v>22.86</v>
      </c>
      <c r="C1490" s="11">
        <v>7.5</v>
      </c>
      <c r="D1490" s="11" t="s">
        <v>7842</v>
      </c>
      <c r="E1490" s="11" t="s">
        <v>7842</v>
      </c>
      <c r="F1490" s="11" t="s">
        <v>7842</v>
      </c>
      <c r="G1490" s="11">
        <v>0</v>
      </c>
      <c r="H1490" s="11" t="s">
        <v>7842</v>
      </c>
      <c r="I1490" s="11" t="s">
        <v>7846</v>
      </c>
      <c r="J1490" s="11" t="s">
        <v>7848</v>
      </c>
    </row>
    <row r="1491" spans="1:10" ht="15" customHeight="1" x14ac:dyDescent="0.25">
      <c r="A1491" s="11" t="s">
        <v>1534</v>
      </c>
      <c r="B1491" s="11">
        <v>18.760000000000002</v>
      </c>
      <c r="C1491" s="11">
        <v>4.88</v>
      </c>
      <c r="D1491" s="11" t="s">
        <v>7843</v>
      </c>
      <c r="E1491" s="11" t="s">
        <v>7842</v>
      </c>
      <c r="F1491" s="11" t="s">
        <v>7843</v>
      </c>
      <c r="G1491" s="11">
        <v>1</v>
      </c>
      <c r="H1491" s="11" t="s">
        <v>7842</v>
      </c>
      <c r="I1491" s="11" t="s">
        <v>7846</v>
      </c>
      <c r="J1491" s="11" t="s">
        <v>7850</v>
      </c>
    </row>
    <row r="1492" spans="1:10" ht="15" customHeight="1" x14ac:dyDescent="0.25">
      <c r="A1492" s="11" t="s">
        <v>1535</v>
      </c>
      <c r="B1492" s="11">
        <v>24.36</v>
      </c>
      <c r="C1492" s="11">
        <v>5.57</v>
      </c>
      <c r="D1492" s="11" t="s">
        <v>7842</v>
      </c>
      <c r="E1492" s="11" t="s">
        <v>7842</v>
      </c>
      <c r="F1492" s="11" t="s">
        <v>7842</v>
      </c>
      <c r="G1492" s="11">
        <v>0</v>
      </c>
      <c r="H1492" s="11" t="s">
        <v>7842</v>
      </c>
      <c r="I1492" s="11" t="s">
        <v>7846</v>
      </c>
      <c r="J1492" s="11" t="s">
        <v>7850</v>
      </c>
    </row>
    <row r="1493" spans="1:10" ht="15" customHeight="1" x14ac:dyDescent="0.25">
      <c r="A1493" s="11" t="s">
        <v>1536</v>
      </c>
      <c r="B1493" s="11">
        <v>32.299999999999997</v>
      </c>
      <c r="C1493" s="11">
        <v>5.31</v>
      </c>
      <c r="D1493" s="11" t="s">
        <v>7842</v>
      </c>
      <c r="E1493" s="11" t="s">
        <v>7842</v>
      </c>
      <c r="F1493" s="11" t="s">
        <v>7842</v>
      </c>
      <c r="G1493" s="11">
        <v>0</v>
      </c>
      <c r="H1493" s="11" t="s">
        <v>7842</v>
      </c>
      <c r="I1493" s="11" t="s">
        <v>7844</v>
      </c>
      <c r="J1493" s="11" t="s">
        <v>7850</v>
      </c>
    </row>
    <row r="1494" spans="1:10" ht="15" customHeight="1" x14ac:dyDescent="0.25">
      <c r="A1494" s="11" t="s">
        <v>1537</v>
      </c>
      <c r="B1494" s="11">
        <v>22.704999999999998</v>
      </c>
      <c r="C1494" s="11">
        <v>4.57</v>
      </c>
      <c r="D1494" s="11" t="s">
        <v>7843</v>
      </c>
      <c r="E1494" s="11" t="s">
        <v>7842</v>
      </c>
      <c r="F1494" s="11" t="s">
        <v>7842</v>
      </c>
      <c r="G1494" s="11">
        <v>0</v>
      </c>
      <c r="H1494" s="11" t="s">
        <v>7842</v>
      </c>
      <c r="I1494" s="11" t="s">
        <v>7846</v>
      </c>
      <c r="J1494" s="11" t="s">
        <v>7850</v>
      </c>
    </row>
    <row r="1495" spans="1:10" ht="15" customHeight="1" x14ac:dyDescent="0.25">
      <c r="A1495" s="11" t="s">
        <v>1538</v>
      </c>
      <c r="B1495" s="11">
        <v>21.79</v>
      </c>
      <c r="C1495" s="11">
        <v>8.6999999999999993</v>
      </c>
      <c r="D1495" s="11" t="s">
        <v>7843</v>
      </c>
      <c r="E1495" s="11" t="s">
        <v>7842</v>
      </c>
      <c r="F1495" s="11" t="s">
        <v>7842</v>
      </c>
      <c r="G1495" s="11">
        <v>1</v>
      </c>
      <c r="H1495" s="11" t="s">
        <v>7842</v>
      </c>
      <c r="I1495" s="11" t="s">
        <v>7846</v>
      </c>
      <c r="J1495" s="11" t="s">
        <v>7848</v>
      </c>
    </row>
    <row r="1496" spans="1:10" ht="15" customHeight="1" x14ac:dyDescent="0.25">
      <c r="A1496" s="11" t="s">
        <v>1539</v>
      </c>
      <c r="B1496" s="11">
        <v>24.52</v>
      </c>
      <c r="C1496" s="11">
        <v>4.76</v>
      </c>
      <c r="D1496" s="11" t="s">
        <v>7842</v>
      </c>
      <c r="E1496" s="11" t="s">
        <v>7842</v>
      </c>
      <c r="F1496" s="11" t="s">
        <v>7842</v>
      </c>
      <c r="G1496" s="11">
        <v>0</v>
      </c>
      <c r="H1496" s="11" t="s">
        <v>7842</v>
      </c>
      <c r="I1496" s="11" t="s">
        <v>7846</v>
      </c>
      <c r="J1496" s="11" t="s">
        <v>7850</v>
      </c>
    </row>
    <row r="1497" spans="1:10" ht="15" customHeight="1" x14ac:dyDescent="0.25">
      <c r="A1497" s="11" t="s">
        <v>1540</v>
      </c>
      <c r="B1497" s="11">
        <v>39.520000000000003</v>
      </c>
      <c r="C1497" s="11">
        <v>11.81</v>
      </c>
      <c r="D1497" s="11" t="s">
        <v>7842</v>
      </c>
      <c r="E1497" s="11" t="s">
        <v>7842</v>
      </c>
      <c r="F1497" s="11" t="s">
        <v>7842</v>
      </c>
      <c r="G1497" s="11">
        <v>0</v>
      </c>
      <c r="H1497" s="11" t="s">
        <v>7842</v>
      </c>
      <c r="I1497" s="11" t="s">
        <v>7844</v>
      </c>
      <c r="J1497" s="11" t="s">
        <v>7848</v>
      </c>
    </row>
    <row r="1498" spans="1:10" ht="15" customHeight="1" x14ac:dyDescent="0.25">
      <c r="A1498" s="11" t="s">
        <v>1541</v>
      </c>
      <c r="B1498" s="11">
        <v>24.49</v>
      </c>
      <c r="C1498" s="11">
        <v>4.67</v>
      </c>
      <c r="D1498" s="11" t="s">
        <v>7842</v>
      </c>
      <c r="E1498" s="11" t="s">
        <v>7842</v>
      </c>
      <c r="F1498" s="11" t="s">
        <v>7842</v>
      </c>
      <c r="G1498" s="11">
        <v>0</v>
      </c>
      <c r="H1498" s="11" t="s">
        <v>7842</v>
      </c>
      <c r="I1498" s="11" t="s">
        <v>7846</v>
      </c>
      <c r="J1498" s="11" t="s">
        <v>7850</v>
      </c>
    </row>
    <row r="1499" spans="1:10" ht="15" customHeight="1" x14ac:dyDescent="0.25">
      <c r="A1499" s="11" t="s">
        <v>1542</v>
      </c>
      <c r="B1499" s="11">
        <v>26.315000000000001</v>
      </c>
      <c r="C1499" s="11">
        <v>6.02</v>
      </c>
      <c r="D1499" s="11" t="s">
        <v>7842</v>
      </c>
      <c r="E1499" s="11" t="s">
        <v>7842</v>
      </c>
      <c r="F1499" s="11" t="s">
        <v>7842</v>
      </c>
      <c r="G1499" s="11">
        <v>0</v>
      </c>
      <c r="H1499" s="11" t="s">
        <v>7842</v>
      </c>
      <c r="I1499" s="11" t="s">
        <v>7845</v>
      </c>
      <c r="J1499" s="11" t="s">
        <v>7849</v>
      </c>
    </row>
    <row r="1500" spans="1:10" ht="15" customHeight="1" x14ac:dyDescent="0.25">
      <c r="A1500" s="11" t="s">
        <v>1543</v>
      </c>
      <c r="B1500" s="11">
        <v>22.58</v>
      </c>
      <c r="C1500" s="11">
        <v>7.46</v>
      </c>
      <c r="D1500" s="11" t="s">
        <v>7842</v>
      </c>
      <c r="E1500" s="11" t="s">
        <v>7842</v>
      </c>
      <c r="F1500" s="11" t="s">
        <v>7842</v>
      </c>
      <c r="G1500" s="11">
        <v>0</v>
      </c>
      <c r="H1500" s="11" t="s">
        <v>7842</v>
      </c>
      <c r="I1500" s="11" t="s">
        <v>7846</v>
      </c>
      <c r="J1500" s="11" t="s">
        <v>7848</v>
      </c>
    </row>
    <row r="1501" spans="1:10" ht="15" customHeight="1" x14ac:dyDescent="0.25">
      <c r="A1501" s="11" t="s">
        <v>1544</v>
      </c>
      <c r="B1501" s="11">
        <v>19.475000000000001</v>
      </c>
      <c r="C1501" s="11">
        <v>4.74</v>
      </c>
      <c r="D1501" s="11" t="s">
        <v>7842</v>
      </c>
      <c r="E1501" s="11" t="s">
        <v>7842</v>
      </c>
      <c r="F1501" s="11" t="s">
        <v>7842</v>
      </c>
      <c r="G1501" s="11">
        <v>1</v>
      </c>
      <c r="H1501" s="11" t="s">
        <v>7842</v>
      </c>
      <c r="I1501" s="11" t="s">
        <v>7846</v>
      </c>
      <c r="J1501" s="11" t="s">
        <v>7850</v>
      </c>
    </row>
    <row r="1502" spans="1:10" ht="15" customHeight="1" x14ac:dyDescent="0.25">
      <c r="A1502" s="11" t="s">
        <v>1545</v>
      </c>
      <c r="B1502" s="11">
        <v>26.33</v>
      </c>
      <c r="C1502" s="11">
        <v>4.79</v>
      </c>
      <c r="D1502" s="11" t="s">
        <v>7842</v>
      </c>
      <c r="E1502" s="11" t="s">
        <v>7842</v>
      </c>
      <c r="F1502" s="11" t="s">
        <v>7842</v>
      </c>
      <c r="G1502" s="11">
        <v>0</v>
      </c>
      <c r="H1502" s="11" t="s">
        <v>7842</v>
      </c>
      <c r="I1502" s="11" t="s">
        <v>7845</v>
      </c>
      <c r="J1502" s="11" t="s">
        <v>7850</v>
      </c>
    </row>
    <row r="1503" spans="1:10" ht="15" customHeight="1" x14ac:dyDescent="0.25">
      <c r="A1503" s="11" t="s">
        <v>1546</v>
      </c>
      <c r="B1503" s="11">
        <v>17.29</v>
      </c>
      <c r="C1503" s="11">
        <v>5.35</v>
      </c>
      <c r="D1503" s="11" t="s">
        <v>7843</v>
      </c>
      <c r="E1503" s="11" t="s">
        <v>7842</v>
      </c>
      <c r="F1503" s="11" t="s">
        <v>7842</v>
      </c>
      <c r="G1503" s="11">
        <v>0</v>
      </c>
      <c r="H1503" s="11" t="s">
        <v>7842</v>
      </c>
      <c r="I1503" s="11" t="s">
        <v>7847</v>
      </c>
      <c r="J1503" s="11" t="s">
        <v>7850</v>
      </c>
    </row>
    <row r="1504" spans="1:10" ht="15" customHeight="1" x14ac:dyDescent="0.25">
      <c r="A1504" s="11" t="s">
        <v>1547</v>
      </c>
      <c r="B1504" s="11">
        <v>42.88</v>
      </c>
      <c r="C1504" s="11">
        <v>4.87</v>
      </c>
      <c r="D1504" s="11" t="s">
        <v>7842</v>
      </c>
      <c r="E1504" s="11" t="s">
        <v>7843</v>
      </c>
      <c r="F1504" s="11" t="s">
        <v>7842</v>
      </c>
      <c r="G1504" s="11">
        <v>1</v>
      </c>
      <c r="H1504" s="11" t="s">
        <v>7842</v>
      </c>
      <c r="I1504" s="11" t="s">
        <v>7844</v>
      </c>
      <c r="J1504" s="11" t="s">
        <v>7850</v>
      </c>
    </row>
    <row r="1505" spans="1:10" ht="15" customHeight="1" x14ac:dyDescent="0.25">
      <c r="A1505" s="11" t="s">
        <v>1548</v>
      </c>
      <c r="B1505" s="11">
        <v>32.200000000000003</v>
      </c>
      <c r="C1505" s="11">
        <v>10.09</v>
      </c>
      <c r="D1505" s="11" t="s">
        <v>7843</v>
      </c>
      <c r="E1505" s="11" t="s">
        <v>7842</v>
      </c>
      <c r="F1505" s="11" t="s">
        <v>7842</v>
      </c>
      <c r="G1505" s="11">
        <v>0</v>
      </c>
      <c r="H1505" s="11" t="s">
        <v>7842</v>
      </c>
      <c r="I1505" s="11" t="s">
        <v>7844</v>
      </c>
      <c r="J1505" s="11" t="s">
        <v>7848</v>
      </c>
    </row>
    <row r="1506" spans="1:10" ht="15" customHeight="1" x14ac:dyDescent="0.25">
      <c r="A1506" s="11" t="s">
        <v>1549</v>
      </c>
      <c r="B1506" s="11">
        <v>18.75</v>
      </c>
      <c r="C1506" s="11">
        <v>5.47</v>
      </c>
      <c r="D1506" s="11" t="s">
        <v>7843</v>
      </c>
      <c r="E1506" s="11" t="s">
        <v>7842</v>
      </c>
      <c r="F1506" s="11" t="s">
        <v>7843</v>
      </c>
      <c r="G1506" s="11">
        <v>1</v>
      </c>
      <c r="H1506" s="11" t="s">
        <v>7842</v>
      </c>
      <c r="I1506" s="11" t="s">
        <v>7846</v>
      </c>
      <c r="J1506" s="11" t="s">
        <v>7850</v>
      </c>
    </row>
    <row r="1507" spans="1:10" ht="15" customHeight="1" x14ac:dyDescent="0.25">
      <c r="A1507" s="11" t="s">
        <v>1550</v>
      </c>
      <c r="B1507" s="11">
        <v>22.36</v>
      </c>
      <c r="C1507" s="11">
        <v>8.6</v>
      </c>
      <c r="D1507" s="11" t="s">
        <v>7842</v>
      </c>
      <c r="E1507" s="11" t="s">
        <v>7842</v>
      </c>
      <c r="F1507" s="11" t="s">
        <v>7842</v>
      </c>
      <c r="G1507" s="11">
        <v>0</v>
      </c>
      <c r="H1507" s="11" t="s">
        <v>7842</v>
      </c>
      <c r="I1507" s="11" t="s">
        <v>7846</v>
      </c>
      <c r="J1507" s="11" t="s">
        <v>7848</v>
      </c>
    </row>
    <row r="1508" spans="1:10" ht="15" customHeight="1" x14ac:dyDescent="0.25">
      <c r="A1508" s="11" t="s">
        <v>1551</v>
      </c>
      <c r="B1508" s="11">
        <v>23.94</v>
      </c>
      <c r="C1508" s="11">
        <v>10.74</v>
      </c>
      <c r="D1508" s="11" t="s">
        <v>7843</v>
      </c>
      <c r="E1508" s="11" t="s">
        <v>7842</v>
      </c>
      <c r="F1508" s="11" t="s">
        <v>7842</v>
      </c>
      <c r="G1508" s="11">
        <v>0</v>
      </c>
      <c r="H1508" s="11" t="s">
        <v>7842</v>
      </c>
      <c r="I1508" s="11" t="s">
        <v>7846</v>
      </c>
      <c r="J1508" s="11" t="s">
        <v>7848</v>
      </c>
    </row>
    <row r="1509" spans="1:10" ht="15" customHeight="1" x14ac:dyDescent="0.25">
      <c r="A1509" s="11" t="s">
        <v>1552</v>
      </c>
      <c r="B1509" s="11">
        <v>30.1</v>
      </c>
      <c r="C1509" s="11">
        <v>4.3899999999999997</v>
      </c>
      <c r="D1509" s="11" t="s">
        <v>7842</v>
      </c>
      <c r="E1509" s="11" t="s">
        <v>7842</v>
      </c>
      <c r="F1509" s="11" t="s">
        <v>7843</v>
      </c>
      <c r="G1509" s="11">
        <v>1</v>
      </c>
      <c r="H1509" s="11" t="s">
        <v>7842</v>
      </c>
      <c r="I1509" s="11" t="s">
        <v>7844</v>
      </c>
      <c r="J1509" s="11" t="s">
        <v>7850</v>
      </c>
    </row>
    <row r="1510" spans="1:10" ht="15" customHeight="1" x14ac:dyDescent="0.25">
      <c r="A1510" s="11" t="s">
        <v>1553</v>
      </c>
      <c r="B1510" s="11">
        <v>21.93</v>
      </c>
      <c r="C1510" s="11">
        <v>6.3</v>
      </c>
      <c r="D1510" s="11" t="s">
        <v>7842</v>
      </c>
      <c r="E1510" s="11" t="s">
        <v>7842</v>
      </c>
      <c r="F1510" s="11" t="s">
        <v>7842</v>
      </c>
      <c r="G1510" s="11">
        <v>0</v>
      </c>
      <c r="H1510" s="11" t="s">
        <v>7842</v>
      </c>
      <c r="I1510" s="11" t="s">
        <v>7846</v>
      </c>
      <c r="J1510" s="11" t="s">
        <v>7849</v>
      </c>
    </row>
    <row r="1511" spans="1:10" ht="15" customHeight="1" x14ac:dyDescent="0.25">
      <c r="A1511" s="11" t="s">
        <v>1554</v>
      </c>
      <c r="B1511" s="11">
        <v>39.75</v>
      </c>
      <c r="C1511" s="11">
        <v>5.41</v>
      </c>
      <c r="D1511" s="11" t="s">
        <v>7842</v>
      </c>
      <c r="E1511" s="11" t="s">
        <v>7843</v>
      </c>
      <c r="F1511" s="11" t="s">
        <v>7842</v>
      </c>
      <c r="G1511" s="11">
        <v>1</v>
      </c>
      <c r="H1511" s="11" t="s">
        <v>7842</v>
      </c>
      <c r="I1511" s="11" t="s">
        <v>7844</v>
      </c>
      <c r="J1511" s="11" t="s">
        <v>7850</v>
      </c>
    </row>
    <row r="1512" spans="1:10" ht="15" customHeight="1" x14ac:dyDescent="0.25">
      <c r="A1512" s="11" t="s">
        <v>1555</v>
      </c>
      <c r="B1512" s="11">
        <v>26.03</v>
      </c>
      <c r="C1512" s="11">
        <v>4.47</v>
      </c>
      <c r="D1512" s="11" t="s">
        <v>7842</v>
      </c>
      <c r="E1512" s="11" t="s">
        <v>7842</v>
      </c>
      <c r="F1512" s="11" t="s">
        <v>7843</v>
      </c>
      <c r="G1512" s="11">
        <v>1</v>
      </c>
      <c r="H1512" s="11" t="s">
        <v>7842</v>
      </c>
      <c r="I1512" s="11" t="s">
        <v>7845</v>
      </c>
      <c r="J1512" s="11" t="s">
        <v>7850</v>
      </c>
    </row>
    <row r="1513" spans="1:10" ht="15" customHeight="1" x14ac:dyDescent="0.25">
      <c r="A1513" s="11" t="s">
        <v>1556</v>
      </c>
      <c r="B1513" s="11">
        <v>34.51</v>
      </c>
      <c r="C1513" s="11">
        <v>6.26</v>
      </c>
      <c r="D1513" s="11" t="s">
        <v>7842</v>
      </c>
      <c r="E1513" s="11" t="s">
        <v>7842</v>
      </c>
      <c r="F1513" s="11" t="s">
        <v>7842</v>
      </c>
      <c r="G1513" s="11">
        <v>0</v>
      </c>
      <c r="H1513" s="11" t="s">
        <v>7842</v>
      </c>
      <c r="I1513" s="11" t="s">
        <v>7844</v>
      </c>
      <c r="J1513" s="11" t="s">
        <v>7849</v>
      </c>
    </row>
    <row r="1514" spans="1:10" ht="15" customHeight="1" x14ac:dyDescent="0.25">
      <c r="A1514" s="11" t="s">
        <v>1557</v>
      </c>
      <c r="B1514" s="11">
        <v>19.32</v>
      </c>
      <c r="C1514" s="11">
        <v>11.58</v>
      </c>
      <c r="D1514" s="11" t="s">
        <v>7843</v>
      </c>
      <c r="E1514" s="11" t="s">
        <v>7842</v>
      </c>
      <c r="F1514" s="11" t="s">
        <v>7842</v>
      </c>
      <c r="G1514" s="11">
        <v>1</v>
      </c>
      <c r="H1514" s="11" t="s">
        <v>7842</v>
      </c>
      <c r="I1514" s="11" t="s">
        <v>7846</v>
      </c>
      <c r="J1514" s="11" t="s">
        <v>7848</v>
      </c>
    </row>
    <row r="1515" spans="1:10" ht="15" customHeight="1" x14ac:dyDescent="0.25">
      <c r="A1515" s="11" t="s">
        <v>1558</v>
      </c>
      <c r="B1515" s="11">
        <v>28.5</v>
      </c>
      <c r="C1515" s="11">
        <v>4.3600000000000003</v>
      </c>
      <c r="D1515" s="11" t="s">
        <v>7842</v>
      </c>
      <c r="E1515" s="11" t="s">
        <v>7842</v>
      </c>
      <c r="F1515" s="11" t="s">
        <v>7842</v>
      </c>
      <c r="G1515" s="11">
        <v>0</v>
      </c>
      <c r="H1515" s="11" t="s">
        <v>7842</v>
      </c>
      <c r="I1515" s="11" t="s">
        <v>7845</v>
      </c>
      <c r="J1515" s="11" t="s">
        <v>7850</v>
      </c>
    </row>
    <row r="1516" spans="1:10" ht="15" customHeight="1" x14ac:dyDescent="0.25">
      <c r="A1516" s="11" t="s">
        <v>1559</v>
      </c>
      <c r="B1516" s="11">
        <v>30.875</v>
      </c>
      <c r="C1516" s="11">
        <v>4.1399999999999997</v>
      </c>
      <c r="D1516" s="11" t="s">
        <v>7843</v>
      </c>
      <c r="E1516" s="11" t="s">
        <v>7842</v>
      </c>
      <c r="F1516" s="11" t="s">
        <v>7842</v>
      </c>
      <c r="G1516" s="11">
        <v>0</v>
      </c>
      <c r="H1516" s="11" t="s">
        <v>7842</v>
      </c>
      <c r="I1516" s="11" t="s">
        <v>7844</v>
      </c>
      <c r="J1516" s="11" t="s">
        <v>7850</v>
      </c>
    </row>
    <row r="1517" spans="1:10" ht="15" customHeight="1" x14ac:dyDescent="0.25">
      <c r="A1517" s="11" t="s">
        <v>1560</v>
      </c>
      <c r="B1517" s="11">
        <v>24.02</v>
      </c>
      <c r="C1517" s="11">
        <v>4.38</v>
      </c>
      <c r="D1517" s="11" t="s">
        <v>7842</v>
      </c>
      <c r="E1517" s="11" t="s">
        <v>7842</v>
      </c>
      <c r="F1517" s="11" t="s">
        <v>7842</v>
      </c>
      <c r="G1517" s="11">
        <v>0</v>
      </c>
      <c r="H1517" s="11" t="s">
        <v>7842</v>
      </c>
      <c r="I1517" s="11" t="s">
        <v>7846</v>
      </c>
      <c r="J1517" s="11" t="s">
        <v>7850</v>
      </c>
    </row>
    <row r="1518" spans="1:10" ht="15" customHeight="1" x14ac:dyDescent="0.25">
      <c r="A1518" s="11" t="s">
        <v>1561</v>
      </c>
      <c r="B1518" s="11">
        <v>36.08</v>
      </c>
      <c r="C1518" s="11">
        <v>11.61</v>
      </c>
      <c r="D1518" s="11" t="s">
        <v>7843</v>
      </c>
      <c r="E1518" s="11" t="s">
        <v>7842</v>
      </c>
      <c r="F1518" s="11" t="s">
        <v>7842</v>
      </c>
      <c r="G1518" s="11">
        <v>0</v>
      </c>
      <c r="H1518" s="11" t="s">
        <v>7842</v>
      </c>
      <c r="I1518" s="11" t="s">
        <v>7844</v>
      </c>
      <c r="J1518" s="11" t="s">
        <v>7848</v>
      </c>
    </row>
    <row r="1519" spans="1:10" ht="15" customHeight="1" x14ac:dyDescent="0.25">
      <c r="A1519" s="11" t="s">
        <v>1562</v>
      </c>
      <c r="B1519" s="11">
        <v>32.200000000000003</v>
      </c>
      <c r="C1519" s="11">
        <v>10.59</v>
      </c>
      <c r="D1519" s="11" t="s">
        <v>7843</v>
      </c>
      <c r="E1519" s="11" t="s">
        <v>7842</v>
      </c>
      <c r="F1519" s="11" t="s">
        <v>7842</v>
      </c>
      <c r="G1519" s="11">
        <v>0</v>
      </c>
      <c r="H1519" s="11" t="s">
        <v>7842</v>
      </c>
      <c r="I1519" s="11" t="s">
        <v>7844</v>
      </c>
      <c r="J1519" s="11" t="s">
        <v>7848</v>
      </c>
    </row>
    <row r="1520" spans="1:10" ht="15" customHeight="1" x14ac:dyDescent="0.25">
      <c r="A1520" s="11" t="s">
        <v>1563</v>
      </c>
      <c r="B1520" s="11">
        <v>28.05</v>
      </c>
      <c r="C1520" s="11">
        <v>11.85</v>
      </c>
      <c r="D1520" s="11" t="s">
        <v>7843</v>
      </c>
      <c r="E1520" s="11" t="s">
        <v>7842</v>
      </c>
      <c r="F1520" s="11" t="s">
        <v>7842</v>
      </c>
      <c r="G1520" s="11">
        <v>0</v>
      </c>
      <c r="H1520" s="11" t="s">
        <v>7842</v>
      </c>
      <c r="I1520" s="11" t="s">
        <v>7845</v>
      </c>
      <c r="J1520" s="11" t="s">
        <v>7848</v>
      </c>
    </row>
    <row r="1521" spans="1:10" ht="15" customHeight="1" x14ac:dyDescent="0.25">
      <c r="A1521" s="11" t="s">
        <v>1564</v>
      </c>
      <c r="B1521" s="11">
        <v>19</v>
      </c>
      <c r="C1521" s="11">
        <v>5.46</v>
      </c>
      <c r="D1521" s="11" t="s">
        <v>7843</v>
      </c>
      <c r="E1521" s="11" t="s">
        <v>7842</v>
      </c>
      <c r="F1521" s="11" t="s">
        <v>7842</v>
      </c>
      <c r="G1521" s="11">
        <v>1</v>
      </c>
      <c r="H1521" s="11" t="s">
        <v>7842</v>
      </c>
      <c r="I1521" s="11" t="s">
        <v>7846</v>
      </c>
      <c r="J1521" s="11" t="s">
        <v>7850</v>
      </c>
    </row>
    <row r="1522" spans="1:10" ht="15" customHeight="1" x14ac:dyDescent="0.25">
      <c r="A1522" s="11" t="s">
        <v>1565</v>
      </c>
      <c r="B1522" s="11">
        <v>16.13</v>
      </c>
      <c r="C1522" s="11">
        <v>4.54</v>
      </c>
      <c r="D1522" s="11" t="s">
        <v>7843</v>
      </c>
      <c r="E1522" s="11" t="s">
        <v>7842</v>
      </c>
      <c r="F1522" s="11" t="s">
        <v>7842</v>
      </c>
      <c r="G1522" s="11">
        <v>2</v>
      </c>
      <c r="H1522" s="11" t="s">
        <v>7842</v>
      </c>
      <c r="I1522" s="11" t="s">
        <v>7847</v>
      </c>
      <c r="J1522" s="11" t="s">
        <v>7850</v>
      </c>
    </row>
    <row r="1523" spans="1:10" ht="15" customHeight="1" x14ac:dyDescent="0.25">
      <c r="A1523" s="11" t="s">
        <v>1566</v>
      </c>
      <c r="B1523" s="11">
        <v>18.77</v>
      </c>
      <c r="C1523" s="11">
        <v>11.98</v>
      </c>
      <c r="D1523" s="11" t="s">
        <v>7843</v>
      </c>
      <c r="E1523" s="11" t="s">
        <v>7842</v>
      </c>
      <c r="F1523" s="11" t="s">
        <v>7842</v>
      </c>
      <c r="G1523" s="11">
        <v>2</v>
      </c>
      <c r="H1523" s="11" t="s">
        <v>7842</v>
      </c>
      <c r="I1523" s="11" t="s">
        <v>7846</v>
      </c>
      <c r="J1523" s="11" t="s">
        <v>7848</v>
      </c>
    </row>
    <row r="1524" spans="1:10" ht="15" customHeight="1" x14ac:dyDescent="0.25">
      <c r="A1524" s="11" t="s">
        <v>1567</v>
      </c>
      <c r="B1524" s="11">
        <v>28.88</v>
      </c>
      <c r="C1524" s="11">
        <v>6.59</v>
      </c>
      <c r="D1524" s="11" t="s">
        <v>7843</v>
      </c>
      <c r="E1524" s="11" t="s">
        <v>7842</v>
      </c>
      <c r="F1524" s="11" t="s">
        <v>7842</v>
      </c>
      <c r="G1524" s="11">
        <v>1</v>
      </c>
      <c r="H1524" s="11" t="s">
        <v>7842</v>
      </c>
      <c r="I1524" s="11" t="s">
        <v>7845</v>
      </c>
      <c r="J1524" s="11" t="s">
        <v>7848</v>
      </c>
    </row>
    <row r="1525" spans="1:10" ht="15" customHeight="1" x14ac:dyDescent="0.25">
      <c r="A1525" s="11" t="s">
        <v>1568</v>
      </c>
      <c r="B1525" s="11">
        <v>27.55</v>
      </c>
      <c r="C1525" s="11">
        <v>10.83</v>
      </c>
      <c r="D1525" s="11" t="s">
        <v>7843</v>
      </c>
      <c r="E1525" s="11" t="s">
        <v>7842</v>
      </c>
      <c r="F1525" s="11" t="s">
        <v>7842</v>
      </c>
      <c r="G1525" s="11">
        <v>1</v>
      </c>
      <c r="H1525" s="11" t="s">
        <v>7842</v>
      </c>
      <c r="I1525" s="11" t="s">
        <v>7845</v>
      </c>
      <c r="J1525" s="11" t="s">
        <v>7848</v>
      </c>
    </row>
    <row r="1526" spans="1:10" ht="15" customHeight="1" x14ac:dyDescent="0.25">
      <c r="A1526" s="11" t="s">
        <v>1569</v>
      </c>
      <c r="B1526" s="11">
        <v>15.6</v>
      </c>
      <c r="C1526" s="11">
        <v>8.6</v>
      </c>
      <c r="D1526" s="11" t="s">
        <v>7842</v>
      </c>
      <c r="E1526" s="11" t="s">
        <v>7842</v>
      </c>
      <c r="F1526" s="11" t="s">
        <v>7842</v>
      </c>
      <c r="G1526" s="11">
        <v>0</v>
      </c>
      <c r="H1526" s="11" t="s">
        <v>7842</v>
      </c>
      <c r="I1526" s="11" t="s">
        <v>7847</v>
      </c>
      <c r="J1526" s="11" t="s">
        <v>7848</v>
      </c>
    </row>
    <row r="1527" spans="1:10" ht="15" customHeight="1" x14ac:dyDescent="0.25">
      <c r="A1527" s="11" t="s">
        <v>1570</v>
      </c>
      <c r="B1527" s="11">
        <v>21.99</v>
      </c>
      <c r="C1527" s="11">
        <v>11.17</v>
      </c>
      <c r="D1527" s="11" t="s">
        <v>7842</v>
      </c>
      <c r="E1527" s="11" t="s">
        <v>7842</v>
      </c>
      <c r="F1527" s="11" t="s">
        <v>7842</v>
      </c>
      <c r="G1527" s="11">
        <v>0</v>
      </c>
      <c r="H1527" s="11" t="s">
        <v>7842</v>
      </c>
      <c r="I1527" s="11" t="s">
        <v>7846</v>
      </c>
      <c r="J1527" s="11" t="s">
        <v>7848</v>
      </c>
    </row>
    <row r="1528" spans="1:10" ht="15" customHeight="1" x14ac:dyDescent="0.25">
      <c r="A1528" s="11" t="s">
        <v>1571</v>
      </c>
      <c r="B1528" s="11">
        <v>34.85</v>
      </c>
      <c r="C1528" s="11">
        <v>5.75</v>
      </c>
      <c r="D1528" s="11" t="s">
        <v>7842</v>
      </c>
      <c r="E1528" s="11" t="s">
        <v>7842</v>
      </c>
      <c r="F1528" s="11" t="s">
        <v>7842</v>
      </c>
      <c r="G1528" s="11">
        <v>0</v>
      </c>
      <c r="H1528" s="11" t="s">
        <v>7842</v>
      </c>
      <c r="I1528" s="11" t="s">
        <v>7844</v>
      </c>
      <c r="J1528" s="11" t="s">
        <v>7849</v>
      </c>
    </row>
    <row r="1529" spans="1:10" ht="15" customHeight="1" x14ac:dyDescent="0.25">
      <c r="A1529" s="11" t="s">
        <v>1572</v>
      </c>
      <c r="B1529" s="11">
        <v>24.51</v>
      </c>
      <c r="C1529" s="11">
        <v>4.83</v>
      </c>
      <c r="D1529" s="11" t="s">
        <v>7843</v>
      </c>
      <c r="E1529" s="11" t="s">
        <v>7842</v>
      </c>
      <c r="F1529" s="11" t="s">
        <v>7843</v>
      </c>
      <c r="G1529" s="11">
        <v>1</v>
      </c>
      <c r="H1529" s="11" t="s">
        <v>7842</v>
      </c>
      <c r="I1529" s="11" t="s">
        <v>7846</v>
      </c>
      <c r="J1529" s="11" t="s">
        <v>7850</v>
      </c>
    </row>
    <row r="1530" spans="1:10" ht="15" customHeight="1" x14ac:dyDescent="0.25">
      <c r="A1530" s="11" t="s">
        <v>1573</v>
      </c>
      <c r="B1530" s="11">
        <v>19.399999999999999</v>
      </c>
      <c r="C1530" s="11">
        <v>11.93</v>
      </c>
      <c r="D1530" s="11" t="s">
        <v>7842</v>
      </c>
      <c r="E1530" s="11" t="s">
        <v>7842</v>
      </c>
      <c r="F1530" s="11" t="s">
        <v>7842</v>
      </c>
      <c r="G1530" s="11">
        <v>0</v>
      </c>
      <c r="H1530" s="11" t="s">
        <v>7842</v>
      </c>
      <c r="I1530" s="11" t="s">
        <v>7846</v>
      </c>
      <c r="J1530" s="11" t="s">
        <v>7848</v>
      </c>
    </row>
    <row r="1531" spans="1:10" ht="15" customHeight="1" x14ac:dyDescent="0.25">
      <c r="A1531" s="11" t="s">
        <v>1574</v>
      </c>
      <c r="B1531" s="11">
        <v>15.1</v>
      </c>
      <c r="C1531" s="11">
        <v>8.41</v>
      </c>
      <c r="D1531" s="11" t="s">
        <v>7842</v>
      </c>
      <c r="E1531" s="11" t="s">
        <v>7842</v>
      </c>
      <c r="F1531" s="11" t="s">
        <v>7842</v>
      </c>
      <c r="G1531" s="11">
        <v>0</v>
      </c>
      <c r="H1531" s="11" t="s">
        <v>7842</v>
      </c>
      <c r="I1531" s="11" t="s">
        <v>7847</v>
      </c>
      <c r="J1531" s="11" t="s">
        <v>7848</v>
      </c>
    </row>
    <row r="1532" spans="1:10" ht="15" customHeight="1" x14ac:dyDescent="0.25">
      <c r="A1532" s="11" t="s">
        <v>1575</v>
      </c>
      <c r="B1532" s="11">
        <v>23.37</v>
      </c>
      <c r="C1532" s="11">
        <v>5.59</v>
      </c>
      <c r="D1532" s="11" t="s">
        <v>7843</v>
      </c>
      <c r="E1532" s="11" t="s">
        <v>7842</v>
      </c>
      <c r="F1532" s="11" t="s">
        <v>7842</v>
      </c>
      <c r="G1532" s="11">
        <v>0</v>
      </c>
      <c r="H1532" s="11" t="s">
        <v>7842</v>
      </c>
      <c r="I1532" s="11" t="s">
        <v>7846</v>
      </c>
      <c r="J1532" s="11" t="s">
        <v>7850</v>
      </c>
    </row>
    <row r="1533" spans="1:10" ht="15" customHeight="1" x14ac:dyDescent="0.25">
      <c r="A1533" s="11" t="s">
        <v>1576</v>
      </c>
      <c r="B1533" s="11">
        <v>42.4</v>
      </c>
      <c r="C1533" s="11">
        <v>4.0599999999999996</v>
      </c>
      <c r="D1533" s="11" t="s">
        <v>7842</v>
      </c>
      <c r="E1533" s="11" t="s">
        <v>7842</v>
      </c>
      <c r="F1533" s="11" t="s">
        <v>7842</v>
      </c>
      <c r="G1533" s="11">
        <v>0</v>
      </c>
      <c r="H1533" s="11" t="s">
        <v>7842</v>
      </c>
      <c r="I1533" s="11" t="s">
        <v>7844</v>
      </c>
      <c r="J1533" s="11" t="s">
        <v>7850</v>
      </c>
    </row>
    <row r="1534" spans="1:10" ht="15" customHeight="1" x14ac:dyDescent="0.25">
      <c r="A1534" s="11" t="s">
        <v>1577</v>
      </c>
      <c r="B1534" s="11">
        <v>28.405000000000001</v>
      </c>
      <c r="C1534" s="11">
        <v>7.02</v>
      </c>
      <c r="D1534" s="11" t="s">
        <v>7843</v>
      </c>
      <c r="E1534" s="11" t="s">
        <v>7842</v>
      </c>
      <c r="F1534" s="11" t="s">
        <v>7842</v>
      </c>
      <c r="G1534" s="11">
        <v>0</v>
      </c>
      <c r="H1534" s="11" t="s">
        <v>7842</v>
      </c>
      <c r="I1534" s="11" t="s">
        <v>7845</v>
      </c>
      <c r="J1534" s="11" t="s">
        <v>7848</v>
      </c>
    </row>
    <row r="1535" spans="1:10" ht="15" customHeight="1" x14ac:dyDescent="0.25">
      <c r="A1535" s="11" t="s">
        <v>1578</v>
      </c>
      <c r="B1535" s="11">
        <v>23.4</v>
      </c>
      <c r="C1535" s="11">
        <v>4.47</v>
      </c>
      <c r="D1535" s="11" t="s">
        <v>7842</v>
      </c>
      <c r="E1535" s="11" t="s">
        <v>7842</v>
      </c>
      <c r="F1535" s="11" t="s">
        <v>7842</v>
      </c>
      <c r="G1535" s="11">
        <v>0</v>
      </c>
      <c r="H1535" s="11" t="s">
        <v>7842</v>
      </c>
      <c r="I1535" s="11" t="s">
        <v>7846</v>
      </c>
      <c r="J1535" s="11" t="s">
        <v>7850</v>
      </c>
    </row>
    <row r="1536" spans="1:10" ht="15" customHeight="1" x14ac:dyDescent="0.25">
      <c r="A1536" s="11" t="s">
        <v>1579</v>
      </c>
      <c r="B1536" s="11">
        <v>33.44</v>
      </c>
      <c r="C1536" s="11">
        <v>4.54</v>
      </c>
      <c r="D1536" s="11" t="s">
        <v>7842</v>
      </c>
      <c r="E1536" s="11" t="s">
        <v>7842</v>
      </c>
      <c r="F1536" s="11" t="s">
        <v>7842</v>
      </c>
      <c r="G1536" s="11">
        <v>0</v>
      </c>
      <c r="H1536" s="11" t="s">
        <v>7842</v>
      </c>
      <c r="I1536" s="11" t="s">
        <v>7844</v>
      </c>
      <c r="J1536" s="11" t="s">
        <v>7850</v>
      </c>
    </row>
    <row r="1537" spans="1:10" ht="15" customHeight="1" x14ac:dyDescent="0.25">
      <c r="A1537" s="11" t="s">
        <v>1580</v>
      </c>
      <c r="B1537" s="11">
        <v>21.12</v>
      </c>
      <c r="C1537" s="11">
        <v>4.99</v>
      </c>
      <c r="D1537" s="11" t="s">
        <v>7842</v>
      </c>
      <c r="E1537" s="11" t="s">
        <v>7842</v>
      </c>
      <c r="F1537" s="11" t="s">
        <v>7842</v>
      </c>
      <c r="G1537" s="11">
        <v>1</v>
      </c>
      <c r="H1537" s="11" t="s">
        <v>7842</v>
      </c>
      <c r="I1537" s="11" t="s">
        <v>7846</v>
      </c>
      <c r="J1537" s="11" t="s">
        <v>7850</v>
      </c>
    </row>
    <row r="1538" spans="1:10" ht="15" customHeight="1" x14ac:dyDescent="0.25">
      <c r="A1538" s="11" t="s">
        <v>1581</v>
      </c>
      <c r="B1538" s="11">
        <v>18.48</v>
      </c>
      <c r="C1538" s="11">
        <v>10.84</v>
      </c>
      <c r="D1538" s="11" t="s">
        <v>7843</v>
      </c>
      <c r="E1538" s="11" t="s">
        <v>7842</v>
      </c>
      <c r="F1538" s="11" t="s">
        <v>7842</v>
      </c>
      <c r="G1538" s="11">
        <v>2</v>
      </c>
      <c r="H1538" s="11" t="s">
        <v>7842</v>
      </c>
      <c r="I1538" s="11" t="s">
        <v>7847</v>
      </c>
      <c r="J1538" s="11" t="s">
        <v>7848</v>
      </c>
    </row>
    <row r="1539" spans="1:10" ht="15" customHeight="1" x14ac:dyDescent="0.25">
      <c r="A1539" s="11" t="s">
        <v>1582</v>
      </c>
      <c r="B1539" s="11">
        <v>16.815000000000001</v>
      </c>
      <c r="C1539" s="11">
        <v>5.63</v>
      </c>
      <c r="D1539" s="11" t="s">
        <v>7842</v>
      </c>
      <c r="E1539" s="11" t="s">
        <v>7842</v>
      </c>
      <c r="F1539" s="11" t="s">
        <v>7842</v>
      </c>
      <c r="G1539" s="11">
        <v>1</v>
      </c>
      <c r="H1539" s="11" t="s">
        <v>7842</v>
      </c>
      <c r="I1539" s="11" t="s">
        <v>7847</v>
      </c>
      <c r="J1539" s="11" t="s">
        <v>7850</v>
      </c>
    </row>
    <row r="1540" spans="1:10" ht="15" customHeight="1" x14ac:dyDescent="0.25">
      <c r="A1540" s="11" t="s">
        <v>1583</v>
      </c>
      <c r="B1540" s="11">
        <v>26.72</v>
      </c>
      <c r="C1540" s="11">
        <v>4.1399999999999997</v>
      </c>
      <c r="D1540" s="11" t="s">
        <v>7842</v>
      </c>
      <c r="E1540" s="11" t="s">
        <v>7842</v>
      </c>
      <c r="F1540" s="11" t="s">
        <v>7842</v>
      </c>
      <c r="G1540" s="11">
        <v>0</v>
      </c>
      <c r="H1540" s="11" t="s">
        <v>7842</v>
      </c>
      <c r="I1540" s="11" t="s">
        <v>7845</v>
      </c>
      <c r="J1540" s="11" t="s">
        <v>7850</v>
      </c>
    </row>
    <row r="1541" spans="1:10" ht="15" customHeight="1" x14ac:dyDescent="0.25">
      <c r="A1541" s="11" t="s">
        <v>1584</v>
      </c>
      <c r="B1541" s="11">
        <v>41.42</v>
      </c>
      <c r="C1541" s="11">
        <v>5.17</v>
      </c>
      <c r="D1541" s="11" t="s">
        <v>7842</v>
      </c>
      <c r="E1541" s="11" t="s">
        <v>7842</v>
      </c>
      <c r="F1541" s="11" t="s">
        <v>7843</v>
      </c>
      <c r="G1541" s="11">
        <v>1</v>
      </c>
      <c r="H1541" s="11" t="s">
        <v>7842</v>
      </c>
      <c r="I1541" s="11" t="s">
        <v>7844</v>
      </c>
      <c r="J1541" s="11" t="s">
        <v>7850</v>
      </c>
    </row>
    <row r="1542" spans="1:10" ht="15" customHeight="1" x14ac:dyDescent="0.25">
      <c r="A1542" s="11" t="s">
        <v>1585</v>
      </c>
      <c r="B1542" s="11">
        <v>20.69</v>
      </c>
      <c r="C1542" s="11">
        <v>6.93</v>
      </c>
      <c r="D1542" s="11" t="s">
        <v>7842</v>
      </c>
      <c r="E1542" s="11" t="s">
        <v>7842</v>
      </c>
      <c r="F1542" s="11" t="s">
        <v>7842</v>
      </c>
      <c r="G1542" s="11">
        <v>2</v>
      </c>
      <c r="H1542" s="11" t="s">
        <v>7842</v>
      </c>
      <c r="I1542" s="11" t="s">
        <v>7846</v>
      </c>
      <c r="J1542" s="11" t="s">
        <v>7848</v>
      </c>
    </row>
    <row r="1543" spans="1:10" ht="15" customHeight="1" x14ac:dyDescent="0.25">
      <c r="A1543" s="11" t="s">
        <v>1586</v>
      </c>
      <c r="B1543" s="11">
        <v>41.23</v>
      </c>
      <c r="C1543" s="11">
        <v>4.24</v>
      </c>
      <c r="D1543" s="11" t="s">
        <v>7842</v>
      </c>
      <c r="E1543" s="11" t="s">
        <v>7842</v>
      </c>
      <c r="F1543" s="11" t="s">
        <v>7842</v>
      </c>
      <c r="G1543" s="11">
        <v>0</v>
      </c>
      <c r="H1543" s="11" t="s">
        <v>7842</v>
      </c>
      <c r="I1543" s="11" t="s">
        <v>7844</v>
      </c>
      <c r="J1543" s="11" t="s">
        <v>7850</v>
      </c>
    </row>
    <row r="1544" spans="1:10" ht="15" customHeight="1" x14ac:dyDescent="0.25">
      <c r="A1544" s="11" t="s">
        <v>1587</v>
      </c>
      <c r="B1544" s="11">
        <v>29.9</v>
      </c>
      <c r="C1544" s="11">
        <v>5.91</v>
      </c>
      <c r="D1544" s="11" t="s">
        <v>7842</v>
      </c>
      <c r="E1544" s="11" t="s">
        <v>7842</v>
      </c>
      <c r="F1544" s="11" t="s">
        <v>7842</v>
      </c>
      <c r="G1544" s="11">
        <v>0</v>
      </c>
      <c r="H1544" s="11" t="s">
        <v>7842</v>
      </c>
      <c r="I1544" s="11" t="s">
        <v>7845</v>
      </c>
      <c r="J1544" s="11" t="s">
        <v>7849</v>
      </c>
    </row>
    <row r="1545" spans="1:10" ht="15" customHeight="1" x14ac:dyDescent="0.25">
      <c r="A1545" s="11" t="s">
        <v>1588</v>
      </c>
      <c r="B1545" s="11">
        <v>34.104999999999997</v>
      </c>
      <c r="C1545" s="11">
        <v>5.93</v>
      </c>
      <c r="D1545" s="11" t="s">
        <v>7842</v>
      </c>
      <c r="E1545" s="11" t="s">
        <v>7842</v>
      </c>
      <c r="F1545" s="11" t="s">
        <v>7842</v>
      </c>
      <c r="G1545" s="11">
        <v>0</v>
      </c>
      <c r="H1545" s="11" t="s">
        <v>7842</v>
      </c>
      <c r="I1545" s="11" t="s">
        <v>7844</v>
      </c>
      <c r="J1545" s="11" t="s">
        <v>7849</v>
      </c>
    </row>
    <row r="1546" spans="1:10" ht="15" customHeight="1" x14ac:dyDescent="0.25">
      <c r="A1546" s="11" t="s">
        <v>1589</v>
      </c>
      <c r="B1546" s="11">
        <v>24.97</v>
      </c>
      <c r="C1546" s="11">
        <v>5.66</v>
      </c>
      <c r="D1546" s="11" t="s">
        <v>7842</v>
      </c>
      <c r="E1546" s="11" t="s">
        <v>7842</v>
      </c>
      <c r="F1546" s="11" t="s">
        <v>7842</v>
      </c>
      <c r="G1546" s="11">
        <v>0</v>
      </c>
      <c r="H1546" s="11" t="s">
        <v>7842</v>
      </c>
      <c r="I1546" s="11" t="s">
        <v>7846</v>
      </c>
      <c r="J1546" s="11" t="s">
        <v>7850</v>
      </c>
    </row>
    <row r="1547" spans="1:10" ht="15" customHeight="1" x14ac:dyDescent="0.25">
      <c r="A1547" s="11" t="s">
        <v>1590</v>
      </c>
      <c r="B1547" s="11">
        <v>34.799999999999997</v>
      </c>
      <c r="C1547" s="11">
        <v>4.1900000000000004</v>
      </c>
      <c r="D1547" s="11" t="s">
        <v>7842</v>
      </c>
      <c r="E1547" s="11" t="s">
        <v>7842</v>
      </c>
      <c r="F1547" s="11" t="s">
        <v>7842</v>
      </c>
      <c r="G1547" s="11">
        <v>1</v>
      </c>
      <c r="H1547" s="11" t="s">
        <v>7842</v>
      </c>
      <c r="I1547" s="11" t="s">
        <v>7844</v>
      </c>
      <c r="J1547" s="11" t="s">
        <v>7850</v>
      </c>
    </row>
    <row r="1548" spans="1:10" ht="15" customHeight="1" x14ac:dyDescent="0.25">
      <c r="A1548" s="11" t="s">
        <v>1591</v>
      </c>
      <c r="B1548" s="11">
        <v>32.965000000000003</v>
      </c>
      <c r="C1548" s="11">
        <v>9.2100000000000009</v>
      </c>
      <c r="D1548" s="11" t="s">
        <v>7843</v>
      </c>
      <c r="E1548" s="11" t="s">
        <v>7842</v>
      </c>
      <c r="F1548" s="11" t="s">
        <v>7842</v>
      </c>
      <c r="G1548" s="11">
        <v>0</v>
      </c>
      <c r="H1548" s="11" t="s">
        <v>7842</v>
      </c>
      <c r="I1548" s="11" t="s">
        <v>7844</v>
      </c>
      <c r="J1548" s="11" t="s">
        <v>7848</v>
      </c>
    </row>
    <row r="1549" spans="1:10" ht="15" customHeight="1" x14ac:dyDescent="0.25">
      <c r="A1549" s="11" t="s">
        <v>1592</v>
      </c>
      <c r="B1549" s="11">
        <v>27.265000000000001</v>
      </c>
      <c r="C1549" s="11">
        <v>5.51</v>
      </c>
      <c r="D1549" s="11" t="s">
        <v>7842</v>
      </c>
      <c r="E1549" s="11" t="s">
        <v>7842</v>
      </c>
      <c r="F1549" s="11" t="s">
        <v>7842</v>
      </c>
      <c r="G1549" s="11">
        <v>1</v>
      </c>
      <c r="H1549" s="11" t="s">
        <v>7842</v>
      </c>
      <c r="I1549" s="11" t="s">
        <v>7845</v>
      </c>
      <c r="J1549" s="11" t="s">
        <v>7850</v>
      </c>
    </row>
    <row r="1550" spans="1:10" ht="15" customHeight="1" x14ac:dyDescent="0.25">
      <c r="A1550" s="11" t="s">
        <v>1593</v>
      </c>
      <c r="B1550" s="11">
        <v>17.059999999999999</v>
      </c>
      <c r="C1550" s="11">
        <v>8.5</v>
      </c>
      <c r="D1550" s="11" t="s">
        <v>7842</v>
      </c>
      <c r="E1550" s="11" t="s">
        <v>7842</v>
      </c>
      <c r="F1550" s="11" t="s">
        <v>7842</v>
      </c>
      <c r="G1550" s="11">
        <v>0</v>
      </c>
      <c r="H1550" s="11" t="s">
        <v>7842</v>
      </c>
      <c r="I1550" s="11" t="s">
        <v>7847</v>
      </c>
      <c r="J1550" s="11" t="s">
        <v>7848</v>
      </c>
    </row>
    <row r="1551" spans="1:10" ht="15" customHeight="1" x14ac:dyDescent="0.25">
      <c r="A1551" s="11" t="s">
        <v>1594</v>
      </c>
      <c r="B1551" s="11">
        <v>36.29</v>
      </c>
      <c r="C1551" s="11">
        <v>6.23</v>
      </c>
      <c r="D1551" s="11" t="s">
        <v>7842</v>
      </c>
      <c r="E1551" s="11" t="s">
        <v>7842</v>
      </c>
      <c r="F1551" s="11" t="s">
        <v>7842</v>
      </c>
      <c r="G1551" s="11">
        <v>0</v>
      </c>
      <c r="H1551" s="11" t="s">
        <v>7842</v>
      </c>
      <c r="I1551" s="11" t="s">
        <v>7844</v>
      </c>
      <c r="J1551" s="11" t="s">
        <v>7849</v>
      </c>
    </row>
    <row r="1552" spans="1:10" ht="15" customHeight="1" x14ac:dyDescent="0.25">
      <c r="A1552" s="11" t="s">
        <v>1595</v>
      </c>
      <c r="B1552" s="11">
        <v>28.594999999999999</v>
      </c>
      <c r="C1552" s="11">
        <v>8.5299999999999994</v>
      </c>
      <c r="D1552" s="11" t="s">
        <v>7843</v>
      </c>
      <c r="E1552" s="11" t="s">
        <v>7842</v>
      </c>
      <c r="F1552" s="11" t="s">
        <v>7842</v>
      </c>
      <c r="G1552" s="11">
        <v>1</v>
      </c>
      <c r="H1552" s="11" t="s">
        <v>7842</v>
      </c>
      <c r="I1552" s="11" t="s">
        <v>7845</v>
      </c>
      <c r="J1552" s="11" t="s">
        <v>7848</v>
      </c>
    </row>
    <row r="1553" spans="1:10" ht="15" customHeight="1" x14ac:dyDescent="0.25">
      <c r="A1553" s="11" t="s">
        <v>1596</v>
      </c>
      <c r="B1553" s="11">
        <v>17.8</v>
      </c>
      <c r="C1553" s="11">
        <v>5.75</v>
      </c>
      <c r="D1553" s="11" t="s">
        <v>7843</v>
      </c>
      <c r="E1553" s="11" t="s">
        <v>7842</v>
      </c>
      <c r="F1553" s="11" t="s">
        <v>7843</v>
      </c>
      <c r="G1553" s="11">
        <v>1</v>
      </c>
      <c r="H1553" s="11" t="s">
        <v>7842</v>
      </c>
      <c r="I1553" s="11" t="s">
        <v>7847</v>
      </c>
      <c r="J1553" s="11" t="s">
        <v>7849</v>
      </c>
    </row>
    <row r="1554" spans="1:10" ht="15" customHeight="1" x14ac:dyDescent="0.25">
      <c r="A1554" s="11" t="s">
        <v>1597</v>
      </c>
      <c r="B1554" s="11">
        <v>21.4</v>
      </c>
      <c r="C1554" s="11">
        <v>5.6</v>
      </c>
      <c r="D1554" s="11" t="s">
        <v>7842</v>
      </c>
      <c r="E1554" s="11" t="s">
        <v>7842</v>
      </c>
      <c r="F1554" s="11" t="s">
        <v>7842</v>
      </c>
      <c r="G1554" s="11">
        <v>0</v>
      </c>
      <c r="H1554" s="11" t="s">
        <v>7842</v>
      </c>
      <c r="I1554" s="11" t="s">
        <v>7846</v>
      </c>
      <c r="J1554" s="11" t="s">
        <v>7850</v>
      </c>
    </row>
    <row r="1555" spans="1:10" ht="15" customHeight="1" x14ac:dyDescent="0.25">
      <c r="A1555" s="11" t="s">
        <v>1598</v>
      </c>
      <c r="B1555" s="11">
        <v>23.01</v>
      </c>
      <c r="C1555" s="11">
        <v>4.68</v>
      </c>
      <c r="D1555" s="11" t="s">
        <v>7842</v>
      </c>
      <c r="E1555" s="11" t="s">
        <v>7842</v>
      </c>
      <c r="F1555" s="11" t="s">
        <v>7842</v>
      </c>
      <c r="G1555" s="11">
        <v>0</v>
      </c>
      <c r="H1555" s="11" t="s">
        <v>7842</v>
      </c>
      <c r="I1555" s="11" t="s">
        <v>7846</v>
      </c>
      <c r="J1555" s="11" t="s">
        <v>7850</v>
      </c>
    </row>
    <row r="1556" spans="1:10" ht="15" customHeight="1" x14ac:dyDescent="0.25">
      <c r="A1556" s="11" t="s">
        <v>1599</v>
      </c>
      <c r="B1556" s="11">
        <v>19.86</v>
      </c>
      <c r="C1556" s="11">
        <v>5.62</v>
      </c>
      <c r="D1556" s="11" t="s">
        <v>7843</v>
      </c>
      <c r="E1556" s="11" t="s">
        <v>7842</v>
      </c>
      <c r="F1556" s="11" t="s">
        <v>7842</v>
      </c>
      <c r="G1556" s="11">
        <v>0</v>
      </c>
      <c r="H1556" s="11" t="s">
        <v>7842</v>
      </c>
      <c r="I1556" s="11" t="s">
        <v>7846</v>
      </c>
      <c r="J1556" s="11" t="s">
        <v>7850</v>
      </c>
    </row>
    <row r="1557" spans="1:10" ht="15" customHeight="1" x14ac:dyDescent="0.25">
      <c r="A1557" s="11" t="s">
        <v>1600</v>
      </c>
      <c r="B1557" s="11">
        <v>33.58</v>
      </c>
      <c r="C1557" s="11">
        <v>5.08</v>
      </c>
      <c r="D1557" s="11" t="s">
        <v>7842</v>
      </c>
      <c r="E1557" s="11" t="s">
        <v>7842</v>
      </c>
      <c r="F1557" s="11" t="s">
        <v>7842</v>
      </c>
      <c r="G1557" s="11">
        <v>0</v>
      </c>
      <c r="H1557" s="11" t="s">
        <v>7842</v>
      </c>
      <c r="I1557" s="11" t="s">
        <v>7844</v>
      </c>
      <c r="J1557" s="11" t="s">
        <v>7850</v>
      </c>
    </row>
    <row r="1558" spans="1:10" ht="15" customHeight="1" x14ac:dyDescent="0.25">
      <c r="A1558" s="11" t="s">
        <v>1601</v>
      </c>
      <c r="B1558" s="11">
        <v>29.81</v>
      </c>
      <c r="C1558" s="11">
        <v>5.28</v>
      </c>
      <c r="D1558" s="11" t="s">
        <v>7842</v>
      </c>
      <c r="E1558" s="11" t="s">
        <v>7842</v>
      </c>
      <c r="F1558" s="11" t="s">
        <v>7842</v>
      </c>
      <c r="G1558" s="11">
        <v>0</v>
      </c>
      <c r="H1558" s="11" t="s">
        <v>7842</v>
      </c>
      <c r="I1558" s="11" t="s">
        <v>7845</v>
      </c>
      <c r="J1558" s="11" t="s">
        <v>7850</v>
      </c>
    </row>
    <row r="1559" spans="1:10" ht="15" customHeight="1" x14ac:dyDescent="0.25">
      <c r="A1559" s="11" t="s">
        <v>1602</v>
      </c>
      <c r="B1559" s="11">
        <v>27.4</v>
      </c>
      <c r="C1559" s="11">
        <v>4.6100000000000003</v>
      </c>
      <c r="D1559" s="11" t="s">
        <v>7842</v>
      </c>
      <c r="E1559" s="11" t="s">
        <v>7842</v>
      </c>
      <c r="F1559" s="11" t="s">
        <v>7842</v>
      </c>
      <c r="G1559" s="11">
        <v>0</v>
      </c>
      <c r="H1559" s="11" t="s">
        <v>7842</v>
      </c>
      <c r="I1559" s="11" t="s">
        <v>7845</v>
      </c>
      <c r="J1559" s="11" t="s">
        <v>7850</v>
      </c>
    </row>
    <row r="1560" spans="1:10" ht="15" customHeight="1" x14ac:dyDescent="0.25">
      <c r="A1560" s="11" t="s">
        <v>1603</v>
      </c>
      <c r="B1560" s="11">
        <v>17.98</v>
      </c>
      <c r="C1560" s="11">
        <v>6.57</v>
      </c>
      <c r="D1560" s="11" t="s">
        <v>7843</v>
      </c>
      <c r="E1560" s="11" t="s">
        <v>7842</v>
      </c>
      <c r="F1560" s="11" t="s">
        <v>7842</v>
      </c>
      <c r="G1560" s="11">
        <v>2</v>
      </c>
      <c r="H1560" s="11" t="s">
        <v>7842</v>
      </c>
      <c r="I1560" s="11" t="s">
        <v>7847</v>
      </c>
      <c r="J1560" s="11" t="s">
        <v>7848</v>
      </c>
    </row>
    <row r="1561" spans="1:10" ht="15" customHeight="1" x14ac:dyDescent="0.25">
      <c r="A1561" s="11" t="s">
        <v>1604</v>
      </c>
      <c r="B1561" s="11">
        <v>37.9</v>
      </c>
      <c r="C1561" s="11">
        <v>5.83</v>
      </c>
      <c r="D1561" s="11" t="s">
        <v>7842</v>
      </c>
      <c r="E1561" s="11" t="s">
        <v>7842</v>
      </c>
      <c r="F1561" s="11" t="s">
        <v>7842</v>
      </c>
      <c r="G1561" s="11">
        <v>0</v>
      </c>
      <c r="H1561" s="11" t="s">
        <v>7842</v>
      </c>
      <c r="I1561" s="11" t="s">
        <v>7844</v>
      </c>
      <c r="J1561" s="11" t="s">
        <v>7849</v>
      </c>
    </row>
    <row r="1562" spans="1:10" ht="15" customHeight="1" x14ac:dyDescent="0.25">
      <c r="A1562" s="11" t="s">
        <v>1605</v>
      </c>
      <c r="B1562" s="11">
        <v>25.27</v>
      </c>
      <c r="C1562" s="11">
        <v>6.98</v>
      </c>
      <c r="D1562" s="11" t="s">
        <v>7843</v>
      </c>
      <c r="E1562" s="11" t="s">
        <v>7842</v>
      </c>
      <c r="F1562" s="11" t="s">
        <v>7842</v>
      </c>
      <c r="G1562" s="11">
        <v>0</v>
      </c>
      <c r="H1562" s="11" t="s">
        <v>7842</v>
      </c>
      <c r="I1562" s="11" t="s">
        <v>7845</v>
      </c>
      <c r="J1562" s="11" t="s">
        <v>7848</v>
      </c>
    </row>
    <row r="1563" spans="1:10" ht="15" customHeight="1" x14ac:dyDescent="0.25">
      <c r="A1563" s="11" t="s">
        <v>1606</v>
      </c>
      <c r="B1563" s="11">
        <v>29.26</v>
      </c>
      <c r="C1563" s="11">
        <v>4.03</v>
      </c>
      <c r="D1563" s="11" t="s">
        <v>7842</v>
      </c>
      <c r="E1563" s="11" t="s">
        <v>7842</v>
      </c>
      <c r="F1563" s="11" t="s">
        <v>7842</v>
      </c>
      <c r="G1563" s="11">
        <v>1</v>
      </c>
      <c r="H1563" s="11" t="s">
        <v>7842</v>
      </c>
      <c r="I1563" s="11" t="s">
        <v>7845</v>
      </c>
      <c r="J1563" s="11" t="s">
        <v>7850</v>
      </c>
    </row>
    <row r="1564" spans="1:10" ht="15" customHeight="1" x14ac:dyDescent="0.25">
      <c r="A1564" s="11" t="s">
        <v>1607</v>
      </c>
      <c r="B1564" s="11">
        <v>27.835000000000001</v>
      </c>
      <c r="C1564" s="11">
        <v>4.5599999999999996</v>
      </c>
      <c r="D1564" s="11" t="s">
        <v>7842</v>
      </c>
      <c r="E1564" s="11" t="s">
        <v>7842</v>
      </c>
      <c r="F1564" s="11" t="s">
        <v>7842</v>
      </c>
      <c r="G1564" s="11">
        <v>1</v>
      </c>
      <c r="H1564" s="11" t="s">
        <v>7842</v>
      </c>
      <c r="I1564" s="11" t="s">
        <v>7845</v>
      </c>
      <c r="J1564" s="11" t="s">
        <v>7850</v>
      </c>
    </row>
    <row r="1565" spans="1:10" ht="15" customHeight="1" x14ac:dyDescent="0.25">
      <c r="A1565" s="11" t="s">
        <v>1608</v>
      </c>
      <c r="B1565" s="11">
        <v>46.53</v>
      </c>
      <c r="C1565" s="11">
        <v>5.38</v>
      </c>
      <c r="D1565" s="11" t="s">
        <v>7843</v>
      </c>
      <c r="E1565" s="11" t="s">
        <v>7842</v>
      </c>
      <c r="F1565" s="11" t="s">
        <v>7842</v>
      </c>
      <c r="G1565" s="11">
        <v>0</v>
      </c>
      <c r="H1565" s="11" t="s">
        <v>7842</v>
      </c>
      <c r="I1565" s="11" t="s">
        <v>7844</v>
      </c>
      <c r="J1565" s="11" t="s">
        <v>7850</v>
      </c>
    </row>
    <row r="1566" spans="1:10" ht="15" customHeight="1" x14ac:dyDescent="0.25">
      <c r="A1566" s="11" t="s">
        <v>1609</v>
      </c>
      <c r="B1566" s="11">
        <v>20.58</v>
      </c>
      <c r="C1566" s="11">
        <v>11.04</v>
      </c>
      <c r="D1566" s="11" t="s">
        <v>7843</v>
      </c>
      <c r="E1566" s="11" t="s">
        <v>7842</v>
      </c>
      <c r="F1566" s="11" t="s">
        <v>7842</v>
      </c>
      <c r="G1566" s="11">
        <v>1</v>
      </c>
      <c r="H1566" s="11" t="s">
        <v>7842</v>
      </c>
      <c r="I1566" s="11" t="s">
        <v>7846</v>
      </c>
      <c r="J1566" s="11" t="s">
        <v>7848</v>
      </c>
    </row>
    <row r="1567" spans="1:10" ht="15" customHeight="1" x14ac:dyDescent="0.25">
      <c r="A1567" s="11" t="s">
        <v>1610</v>
      </c>
      <c r="B1567" s="11">
        <v>19.53</v>
      </c>
      <c r="C1567" s="11">
        <v>6.09</v>
      </c>
      <c r="D1567" s="11" t="s">
        <v>7843</v>
      </c>
      <c r="E1567" s="11" t="s">
        <v>7842</v>
      </c>
      <c r="F1567" s="11" t="s">
        <v>7842</v>
      </c>
      <c r="G1567" s="11">
        <v>0</v>
      </c>
      <c r="H1567" s="11" t="s">
        <v>7842</v>
      </c>
      <c r="I1567" s="11" t="s">
        <v>7846</v>
      </c>
      <c r="J1567" s="11" t="s">
        <v>7849</v>
      </c>
    </row>
    <row r="1568" spans="1:10" ht="15" customHeight="1" x14ac:dyDescent="0.25">
      <c r="A1568" s="11" t="s">
        <v>1611</v>
      </c>
      <c r="B1568" s="11">
        <v>27.7</v>
      </c>
      <c r="C1568" s="11">
        <v>4.71</v>
      </c>
      <c r="D1568" s="11" t="s">
        <v>7842</v>
      </c>
      <c r="E1568" s="11" t="s">
        <v>7842</v>
      </c>
      <c r="F1568" s="11" t="s">
        <v>7842</v>
      </c>
      <c r="G1568" s="11">
        <v>1</v>
      </c>
      <c r="H1568" s="11" t="s">
        <v>7842</v>
      </c>
      <c r="I1568" s="11" t="s">
        <v>7845</v>
      </c>
      <c r="J1568" s="11" t="s">
        <v>7850</v>
      </c>
    </row>
    <row r="1569" spans="1:10" ht="15" customHeight="1" x14ac:dyDescent="0.25">
      <c r="A1569" s="11" t="s">
        <v>1612</v>
      </c>
      <c r="B1569" s="11">
        <v>18.920000000000002</v>
      </c>
      <c r="C1569" s="11">
        <v>8.18</v>
      </c>
      <c r="D1569" s="11" t="s">
        <v>7842</v>
      </c>
      <c r="E1569" s="11" t="s">
        <v>7842</v>
      </c>
      <c r="F1569" s="11" t="s">
        <v>7842</v>
      </c>
      <c r="G1569" s="11">
        <v>0</v>
      </c>
      <c r="H1569" s="11" t="s">
        <v>7842</v>
      </c>
      <c r="I1569" s="11" t="s">
        <v>7846</v>
      </c>
      <c r="J1569" s="11" t="s">
        <v>7848</v>
      </c>
    </row>
    <row r="1570" spans="1:10" ht="15" customHeight="1" x14ac:dyDescent="0.25">
      <c r="A1570" s="11" t="s">
        <v>1613</v>
      </c>
      <c r="B1570" s="11">
        <v>17.760000000000002</v>
      </c>
      <c r="C1570" s="11">
        <v>11.18</v>
      </c>
      <c r="D1570" s="11" t="s">
        <v>7843</v>
      </c>
      <c r="E1570" s="11" t="s">
        <v>7842</v>
      </c>
      <c r="F1570" s="11" t="s">
        <v>7842</v>
      </c>
      <c r="G1570" s="11">
        <v>2</v>
      </c>
      <c r="H1570" s="11" t="s">
        <v>7842</v>
      </c>
      <c r="I1570" s="11" t="s">
        <v>7847</v>
      </c>
      <c r="J1570" s="11" t="s">
        <v>7848</v>
      </c>
    </row>
    <row r="1571" spans="1:10" ht="15" customHeight="1" x14ac:dyDescent="0.25">
      <c r="A1571" s="11" t="s">
        <v>1614</v>
      </c>
      <c r="B1571" s="11">
        <v>29.83</v>
      </c>
      <c r="C1571" s="11">
        <v>5.03</v>
      </c>
      <c r="D1571" s="11" t="s">
        <v>7843</v>
      </c>
      <c r="E1571" s="11" t="s">
        <v>7842</v>
      </c>
      <c r="F1571" s="11" t="s">
        <v>7842</v>
      </c>
      <c r="G1571" s="11">
        <v>0</v>
      </c>
      <c r="H1571" s="11" t="s">
        <v>7842</v>
      </c>
      <c r="I1571" s="11" t="s">
        <v>7845</v>
      </c>
      <c r="J1571" s="11" t="s">
        <v>7850</v>
      </c>
    </row>
    <row r="1572" spans="1:10" ht="15" customHeight="1" x14ac:dyDescent="0.25">
      <c r="A1572" s="11" t="s">
        <v>1615</v>
      </c>
      <c r="B1572" s="11">
        <v>23.465</v>
      </c>
      <c r="C1572" s="11">
        <v>5.56</v>
      </c>
      <c r="D1572" s="11" t="s">
        <v>7842</v>
      </c>
      <c r="E1572" s="11" t="s">
        <v>7842</v>
      </c>
      <c r="F1572" s="11" t="s">
        <v>7842</v>
      </c>
      <c r="G1572" s="11">
        <v>1</v>
      </c>
      <c r="H1572" s="11" t="s">
        <v>7842</v>
      </c>
      <c r="I1572" s="11" t="s">
        <v>7846</v>
      </c>
      <c r="J1572" s="11" t="s">
        <v>7850</v>
      </c>
    </row>
    <row r="1573" spans="1:10" ht="15" customHeight="1" x14ac:dyDescent="0.25">
      <c r="A1573" s="11" t="s">
        <v>1616</v>
      </c>
      <c r="B1573" s="11">
        <v>29.355</v>
      </c>
      <c r="C1573" s="11">
        <v>4.33</v>
      </c>
      <c r="D1573" s="11" t="s">
        <v>7842</v>
      </c>
      <c r="E1573" s="11" t="s">
        <v>7842</v>
      </c>
      <c r="F1573" s="11" t="s">
        <v>7842</v>
      </c>
      <c r="G1573" s="11">
        <v>0</v>
      </c>
      <c r="H1573" s="11" t="s">
        <v>7842</v>
      </c>
      <c r="I1573" s="11" t="s">
        <v>7845</v>
      </c>
      <c r="J1573" s="11" t="s">
        <v>7850</v>
      </c>
    </row>
    <row r="1574" spans="1:10" ht="15" customHeight="1" x14ac:dyDescent="0.25">
      <c r="A1574" s="11" t="s">
        <v>1617</v>
      </c>
      <c r="B1574" s="11">
        <v>35.49</v>
      </c>
      <c r="C1574" s="11">
        <v>5.21</v>
      </c>
      <c r="D1574" s="11" t="s">
        <v>7843</v>
      </c>
      <c r="E1574" s="11" t="s">
        <v>7842</v>
      </c>
      <c r="F1574" s="11" t="s">
        <v>7843</v>
      </c>
      <c r="G1574" s="11">
        <v>1</v>
      </c>
      <c r="H1574" s="11" t="s">
        <v>7842</v>
      </c>
      <c r="I1574" s="11" t="s">
        <v>7844</v>
      </c>
      <c r="J1574" s="11" t="s">
        <v>7850</v>
      </c>
    </row>
    <row r="1575" spans="1:10" ht="15" customHeight="1" x14ac:dyDescent="0.25">
      <c r="A1575" s="11" t="s">
        <v>1618</v>
      </c>
      <c r="B1575" s="11">
        <v>26.315000000000001</v>
      </c>
      <c r="C1575" s="11">
        <v>5.89</v>
      </c>
      <c r="D1575" s="11" t="s">
        <v>7842</v>
      </c>
      <c r="E1575" s="11" t="s">
        <v>7842</v>
      </c>
      <c r="F1575" s="11" t="s">
        <v>7842</v>
      </c>
      <c r="G1575" s="11">
        <v>0</v>
      </c>
      <c r="H1575" s="11" t="s">
        <v>7842</v>
      </c>
      <c r="I1575" s="11" t="s">
        <v>7845</v>
      </c>
      <c r="J1575" s="11" t="s">
        <v>7849</v>
      </c>
    </row>
    <row r="1576" spans="1:10" ht="15" customHeight="1" x14ac:dyDescent="0.25">
      <c r="A1576" s="11" t="s">
        <v>1619</v>
      </c>
      <c r="B1576" s="11">
        <v>19.79</v>
      </c>
      <c r="C1576" s="11">
        <v>4.8099999999999996</v>
      </c>
      <c r="D1576" s="11" t="s">
        <v>7843</v>
      </c>
      <c r="E1576" s="11" t="s">
        <v>7842</v>
      </c>
      <c r="F1576" s="11" t="s">
        <v>7842</v>
      </c>
      <c r="G1576" s="11">
        <v>0</v>
      </c>
      <c r="H1576" s="11" t="s">
        <v>7842</v>
      </c>
      <c r="I1576" s="11" t="s">
        <v>7846</v>
      </c>
      <c r="J1576" s="11" t="s">
        <v>7850</v>
      </c>
    </row>
    <row r="1577" spans="1:10" ht="15" customHeight="1" x14ac:dyDescent="0.25">
      <c r="A1577" s="11" t="s">
        <v>1620</v>
      </c>
      <c r="B1577" s="11">
        <v>40.564999999999998</v>
      </c>
      <c r="C1577" s="11">
        <v>5.66</v>
      </c>
      <c r="D1577" s="11" t="s">
        <v>7842</v>
      </c>
      <c r="E1577" s="11" t="s">
        <v>7842</v>
      </c>
      <c r="F1577" s="11" t="s">
        <v>7842</v>
      </c>
      <c r="G1577" s="11">
        <v>1</v>
      </c>
      <c r="H1577" s="11" t="s">
        <v>7842</v>
      </c>
      <c r="I1577" s="11" t="s">
        <v>7844</v>
      </c>
      <c r="J1577" s="11" t="s">
        <v>7850</v>
      </c>
    </row>
    <row r="1578" spans="1:10" ht="15" customHeight="1" x14ac:dyDescent="0.25">
      <c r="A1578" s="11" t="s">
        <v>1621</v>
      </c>
      <c r="B1578" s="11">
        <v>18.03</v>
      </c>
      <c r="C1578" s="11">
        <v>10.66</v>
      </c>
      <c r="D1578" s="11" t="s">
        <v>7843</v>
      </c>
      <c r="E1578" s="11" t="s">
        <v>7842</v>
      </c>
      <c r="F1578" s="11" t="s">
        <v>7842</v>
      </c>
      <c r="G1578" s="11">
        <v>2</v>
      </c>
      <c r="H1578" s="11" t="s">
        <v>7842</v>
      </c>
      <c r="I1578" s="11" t="s">
        <v>7847</v>
      </c>
      <c r="J1578" s="11" t="s">
        <v>7848</v>
      </c>
    </row>
    <row r="1579" spans="1:10" ht="15" customHeight="1" x14ac:dyDescent="0.25">
      <c r="A1579" s="11" t="s">
        <v>1622</v>
      </c>
      <c r="B1579" s="11">
        <v>34.65</v>
      </c>
      <c r="C1579" s="11">
        <v>5.98</v>
      </c>
      <c r="D1579" s="11" t="s">
        <v>7843</v>
      </c>
      <c r="E1579" s="11" t="s">
        <v>7842</v>
      </c>
      <c r="F1579" s="11" t="s">
        <v>7842</v>
      </c>
      <c r="G1579" s="11">
        <v>0</v>
      </c>
      <c r="H1579" s="11" t="s">
        <v>7842</v>
      </c>
      <c r="I1579" s="11" t="s">
        <v>7844</v>
      </c>
      <c r="J1579" s="11" t="s">
        <v>7849</v>
      </c>
    </row>
    <row r="1580" spans="1:10" ht="15" customHeight="1" x14ac:dyDescent="0.25">
      <c r="A1580" s="11" t="s">
        <v>1623</v>
      </c>
      <c r="B1580" s="11">
        <v>42.94</v>
      </c>
      <c r="C1580" s="11">
        <v>4.34</v>
      </c>
      <c r="D1580" s="11" t="s">
        <v>7842</v>
      </c>
      <c r="E1580" s="11" t="s">
        <v>7842</v>
      </c>
      <c r="F1580" s="11" t="s">
        <v>7842</v>
      </c>
      <c r="G1580" s="11">
        <v>0</v>
      </c>
      <c r="H1580" s="11" t="s">
        <v>7842</v>
      </c>
      <c r="I1580" s="11" t="s">
        <v>7844</v>
      </c>
      <c r="J1580" s="11" t="s">
        <v>7850</v>
      </c>
    </row>
    <row r="1581" spans="1:10" ht="15" customHeight="1" x14ac:dyDescent="0.25">
      <c r="A1581" s="11" t="s">
        <v>1624</v>
      </c>
      <c r="B1581" s="11">
        <v>31.254999999999999</v>
      </c>
      <c r="C1581" s="11">
        <v>5.17</v>
      </c>
      <c r="D1581" s="11" t="s">
        <v>7842</v>
      </c>
      <c r="E1581" s="11" t="s">
        <v>7842</v>
      </c>
      <c r="F1581" s="11" t="s">
        <v>7842</v>
      </c>
      <c r="G1581" s="11">
        <v>0</v>
      </c>
      <c r="H1581" s="11" t="s">
        <v>7842</v>
      </c>
      <c r="I1581" s="11" t="s">
        <v>7844</v>
      </c>
      <c r="J1581" s="11" t="s">
        <v>7850</v>
      </c>
    </row>
    <row r="1582" spans="1:10" ht="15" customHeight="1" x14ac:dyDescent="0.25">
      <c r="A1582" s="11" t="s">
        <v>1625</v>
      </c>
      <c r="B1582" s="11">
        <v>45.43</v>
      </c>
      <c r="C1582" s="11">
        <v>4.2300000000000004</v>
      </c>
      <c r="D1582" s="11" t="s">
        <v>7843</v>
      </c>
      <c r="E1582" s="11" t="s">
        <v>7842</v>
      </c>
      <c r="F1582" s="11" t="s">
        <v>7843</v>
      </c>
      <c r="G1582" s="11">
        <v>1</v>
      </c>
      <c r="H1582" s="11" t="s">
        <v>7842</v>
      </c>
      <c r="I1582" s="11" t="s">
        <v>7844</v>
      </c>
      <c r="J1582" s="11" t="s">
        <v>7850</v>
      </c>
    </row>
    <row r="1583" spans="1:10" ht="15" customHeight="1" x14ac:dyDescent="0.25">
      <c r="A1583" s="11" t="s">
        <v>1626</v>
      </c>
      <c r="B1583" s="11">
        <v>32.340000000000003</v>
      </c>
      <c r="C1583" s="11">
        <v>4.88</v>
      </c>
      <c r="D1583" s="11" t="s">
        <v>7843</v>
      </c>
      <c r="E1583" s="11" t="s">
        <v>7842</v>
      </c>
      <c r="F1583" s="11" t="s">
        <v>7843</v>
      </c>
      <c r="G1583" s="11">
        <v>1</v>
      </c>
      <c r="H1583" s="11" t="s">
        <v>7842</v>
      </c>
      <c r="I1583" s="11" t="s">
        <v>7844</v>
      </c>
      <c r="J1583" s="11" t="s">
        <v>7850</v>
      </c>
    </row>
    <row r="1584" spans="1:10" ht="15" customHeight="1" x14ac:dyDescent="0.25">
      <c r="A1584" s="11" t="s">
        <v>1627</v>
      </c>
      <c r="B1584" s="11">
        <v>25.46</v>
      </c>
      <c r="C1584" s="11">
        <v>9.7100000000000009</v>
      </c>
      <c r="D1584" s="11" t="s">
        <v>7843</v>
      </c>
      <c r="E1584" s="11" t="s">
        <v>7842</v>
      </c>
      <c r="F1584" s="11" t="s">
        <v>7842</v>
      </c>
      <c r="G1584" s="11">
        <v>1</v>
      </c>
      <c r="H1584" s="11" t="s">
        <v>7842</v>
      </c>
      <c r="I1584" s="11" t="s">
        <v>7845</v>
      </c>
      <c r="J1584" s="11" t="s">
        <v>7848</v>
      </c>
    </row>
    <row r="1585" spans="1:10" ht="15" customHeight="1" x14ac:dyDescent="0.25">
      <c r="A1585" s="11" t="s">
        <v>1628</v>
      </c>
      <c r="B1585" s="11">
        <v>37.145000000000003</v>
      </c>
      <c r="C1585" s="11">
        <v>5.32</v>
      </c>
      <c r="D1585" s="11" t="s">
        <v>7842</v>
      </c>
      <c r="E1585" s="11" t="s">
        <v>7842</v>
      </c>
      <c r="F1585" s="11" t="s">
        <v>7842</v>
      </c>
      <c r="G1585" s="11">
        <v>0</v>
      </c>
      <c r="H1585" s="11" t="s">
        <v>7842</v>
      </c>
      <c r="I1585" s="11" t="s">
        <v>7844</v>
      </c>
      <c r="J1585" s="11" t="s">
        <v>7850</v>
      </c>
    </row>
    <row r="1586" spans="1:10" ht="15" customHeight="1" x14ac:dyDescent="0.25">
      <c r="A1586" s="11" t="s">
        <v>1629</v>
      </c>
      <c r="B1586" s="11">
        <v>30.8</v>
      </c>
      <c r="C1586" s="11">
        <v>5.83</v>
      </c>
      <c r="D1586" s="11" t="s">
        <v>7843</v>
      </c>
      <c r="E1586" s="11" t="s">
        <v>7842</v>
      </c>
      <c r="F1586" s="11" t="s">
        <v>7842</v>
      </c>
      <c r="G1586" s="11">
        <v>0</v>
      </c>
      <c r="H1586" s="11" t="s">
        <v>7842</v>
      </c>
      <c r="I1586" s="11" t="s">
        <v>7844</v>
      </c>
      <c r="J1586" s="11" t="s">
        <v>7849</v>
      </c>
    </row>
    <row r="1587" spans="1:10" ht="15" customHeight="1" x14ac:dyDescent="0.25">
      <c r="A1587" s="11" t="s">
        <v>1630</v>
      </c>
      <c r="B1587" s="11">
        <v>29.5</v>
      </c>
      <c r="C1587" s="11">
        <v>5.54</v>
      </c>
      <c r="D1587" s="11" t="s">
        <v>7843</v>
      </c>
      <c r="E1587" s="11" t="s">
        <v>7842</v>
      </c>
      <c r="F1587" s="11" t="s">
        <v>7842</v>
      </c>
      <c r="G1587" s="11">
        <v>0</v>
      </c>
      <c r="H1587" s="11" t="s">
        <v>7842</v>
      </c>
      <c r="I1587" s="11" t="s">
        <v>7845</v>
      </c>
      <c r="J1587" s="11" t="s">
        <v>7850</v>
      </c>
    </row>
    <row r="1588" spans="1:10" ht="15" customHeight="1" x14ac:dyDescent="0.25">
      <c r="A1588" s="11" t="s">
        <v>1631</v>
      </c>
      <c r="B1588" s="11">
        <v>43.39</v>
      </c>
      <c r="C1588" s="11">
        <v>5.85</v>
      </c>
      <c r="D1588" s="11" t="s">
        <v>7842</v>
      </c>
      <c r="E1588" s="11" t="s">
        <v>7843</v>
      </c>
      <c r="F1588" s="11" t="s">
        <v>7842</v>
      </c>
      <c r="G1588" s="11">
        <v>1</v>
      </c>
      <c r="H1588" s="11" t="s">
        <v>7842</v>
      </c>
      <c r="I1588" s="11" t="s">
        <v>7844</v>
      </c>
      <c r="J1588" s="11" t="s">
        <v>7849</v>
      </c>
    </row>
    <row r="1589" spans="1:10" ht="15" customHeight="1" x14ac:dyDescent="0.25">
      <c r="A1589" s="11" t="s">
        <v>1632</v>
      </c>
      <c r="B1589" s="11">
        <v>15.08</v>
      </c>
      <c r="C1589" s="11">
        <v>4.8499999999999996</v>
      </c>
      <c r="D1589" s="11" t="s">
        <v>7843</v>
      </c>
      <c r="E1589" s="11" t="s">
        <v>7842</v>
      </c>
      <c r="F1589" s="11" t="s">
        <v>7843</v>
      </c>
      <c r="G1589" s="11">
        <v>1</v>
      </c>
      <c r="H1589" s="11" t="s">
        <v>7842</v>
      </c>
      <c r="I1589" s="11" t="s">
        <v>7847</v>
      </c>
      <c r="J1589" s="11" t="s">
        <v>7850</v>
      </c>
    </row>
    <row r="1590" spans="1:10" ht="15" customHeight="1" x14ac:dyDescent="0.25">
      <c r="A1590" s="11" t="s">
        <v>1633</v>
      </c>
      <c r="B1590" s="11">
        <v>20.48</v>
      </c>
      <c r="C1590" s="11">
        <v>11.09</v>
      </c>
      <c r="D1590" s="11" t="s">
        <v>7842</v>
      </c>
      <c r="E1590" s="11" t="s">
        <v>7842</v>
      </c>
      <c r="F1590" s="11" t="s">
        <v>7842</v>
      </c>
      <c r="G1590" s="11">
        <v>0</v>
      </c>
      <c r="H1590" s="11" t="s">
        <v>7842</v>
      </c>
      <c r="I1590" s="11" t="s">
        <v>7846</v>
      </c>
      <c r="J1590" s="11" t="s">
        <v>7848</v>
      </c>
    </row>
    <row r="1591" spans="1:10" ht="15" customHeight="1" x14ac:dyDescent="0.25">
      <c r="A1591" s="11" t="s">
        <v>1634</v>
      </c>
      <c r="B1591" s="11">
        <v>34.450000000000003</v>
      </c>
      <c r="C1591" s="11">
        <v>5.58</v>
      </c>
      <c r="D1591" s="11" t="s">
        <v>7843</v>
      </c>
      <c r="E1591" s="11" t="s">
        <v>7842</v>
      </c>
      <c r="F1591" s="11" t="s">
        <v>7842</v>
      </c>
      <c r="G1591" s="11">
        <v>0</v>
      </c>
      <c r="H1591" s="11" t="s">
        <v>7842</v>
      </c>
      <c r="I1591" s="11" t="s">
        <v>7844</v>
      </c>
      <c r="J1591" s="11" t="s">
        <v>7850</v>
      </c>
    </row>
    <row r="1592" spans="1:10" ht="15" customHeight="1" x14ac:dyDescent="0.25">
      <c r="A1592" s="11" t="s">
        <v>1635</v>
      </c>
      <c r="B1592" s="11">
        <v>34.21</v>
      </c>
      <c r="C1592" s="11">
        <v>9.7200000000000006</v>
      </c>
      <c r="D1592" s="11" t="s">
        <v>7843</v>
      </c>
      <c r="E1592" s="11" t="s">
        <v>7842</v>
      </c>
      <c r="F1592" s="11" t="s">
        <v>7842</v>
      </c>
      <c r="G1592" s="11">
        <v>0</v>
      </c>
      <c r="H1592" s="11" t="s">
        <v>7842</v>
      </c>
      <c r="I1592" s="11" t="s">
        <v>7844</v>
      </c>
      <c r="J1592" s="11" t="s">
        <v>7848</v>
      </c>
    </row>
    <row r="1593" spans="1:10" ht="15" customHeight="1" x14ac:dyDescent="0.25">
      <c r="A1593" s="11" t="s">
        <v>1636</v>
      </c>
      <c r="B1593" s="11">
        <v>28.8</v>
      </c>
      <c r="C1593" s="11">
        <v>11.41</v>
      </c>
      <c r="D1593" s="11" t="s">
        <v>7843</v>
      </c>
      <c r="E1593" s="11" t="s">
        <v>7842</v>
      </c>
      <c r="F1593" s="11" t="s">
        <v>7842</v>
      </c>
      <c r="G1593" s="11">
        <v>0</v>
      </c>
      <c r="H1593" s="11" t="s">
        <v>7842</v>
      </c>
      <c r="I1593" s="11" t="s">
        <v>7845</v>
      </c>
      <c r="J1593" s="11" t="s">
        <v>7848</v>
      </c>
    </row>
    <row r="1594" spans="1:10" ht="15" customHeight="1" x14ac:dyDescent="0.25">
      <c r="A1594" s="11" t="s">
        <v>1637</v>
      </c>
      <c r="B1594" s="11">
        <v>31.74</v>
      </c>
      <c r="C1594" s="11">
        <v>4.46</v>
      </c>
      <c r="D1594" s="11" t="s">
        <v>7842</v>
      </c>
      <c r="E1594" s="11" t="s">
        <v>7842</v>
      </c>
      <c r="F1594" s="11" t="s">
        <v>7843</v>
      </c>
      <c r="G1594" s="11">
        <v>1</v>
      </c>
      <c r="H1594" s="11" t="s">
        <v>7842</v>
      </c>
      <c r="I1594" s="11" t="s">
        <v>7844</v>
      </c>
      <c r="J1594" s="11" t="s">
        <v>7850</v>
      </c>
    </row>
    <row r="1595" spans="1:10" ht="15" customHeight="1" x14ac:dyDescent="0.25">
      <c r="A1595" s="11" t="s">
        <v>1638</v>
      </c>
      <c r="B1595" s="11">
        <v>21.78</v>
      </c>
      <c r="C1595" s="11">
        <v>9.31</v>
      </c>
      <c r="D1595" s="11" t="s">
        <v>7843</v>
      </c>
      <c r="E1595" s="11" t="s">
        <v>7842</v>
      </c>
      <c r="F1595" s="11" t="s">
        <v>7842</v>
      </c>
      <c r="G1595" s="11">
        <v>0</v>
      </c>
      <c r="H1595" s="11" t="s">
        <v>7842</v>
      </c>
      <c r="I1595" s="11" t="s">
        <v>7846</v>
      </c>
      <c r="J1595" s="11" t="s">
        <v>7848</v>
      </c>
    </row>
    <row r="1596" spans="1:10" ht="15" customHeight="1" x14ac:dyDescent="0.25">
      <c r="A1596" s="11" t="s">
        <v>1639</v>
      </c>
      <c r="B1596" s="11">
        <v>23.75</v>
      </c>
      <c r="C1596" s="11">
        <v>5.03</v>
      </c>
      <c r="D1596" s="11" t="s">
        <v>7842</v>
      </c>
      <c r="E1596" s="11" t="s">
        <v>7842</v>
      </c>
      <c r="F1596" s="11" t="s">
        <v>7842</v>
      </c>
      <c r="G1596" s="11">
        <v>1</v>
      </c>
      <c r="H1596" s="11" t="s">
        <v>7842</v>
      </c>
      <c r="I1596" s="11" t="s">
        <v>7846</v>
      </c>
      <c r="J1596" s="11" t="s">
        <v>7850</v>
      </c>
    </row>
    <row r="1597" spans="1:10" ht="15" customHeight="1" x14ac:dyDescent="0.25">
      <c r="A1597" s="11" t="s">
        <v>1640</v>
      </c>
      <c r="B1597" s="11">
        <v>33.21</v>
      </c>
      <c r="C1597" s="11">
        <v>5.07</v>
      </c>
      <c r="D1597" s="11" t="s">
        <v>7843</v>
      </c>
      <c r="E1597" s="11" t="s">
        <v>7842</v>
      </c>
      <c r="F1597" s="11" t="s">
        <v>7842</v>
      </c>
      <c r="G1597" s="11">
        <v>1</v>
      </c>
      <c r="H1597" s="11" t="s">
        <v>7842</v>
      </c>
      <c r="I1597" s="11" t="s">
        <v>7844</v>
      </c>
      <c r="J1597" s="11" t="s">
        <v>7850</v>
      </c>
    </row>
    <row r="1598" spans="1:10" ht="15" customHeight="1" x14ac:dyDescent="0.25">
      <c r="A1598" s="11" t="s">
        <v>1641</v>
      </c>
      <c r="B1598" s="11">
        <v>17.7</v>
      </c>
      <c r="C1598" s="11">
        <v>10.42</v>
      </c>
      <c r="D1598" s="11" t="s">
        <v>7843</v>
      </c>
      <c r="E1598" s="11" t="s">
        <v>7842</v>
      </c>
      <c r="F1598" s="11" t="s">
        <v>7842</v>
      </c>
      <c r="G1598" s="11">
        <v>2</v>
      </c>
      <c r="H1598" s="11" t="s">
        <v>7842</v>
      </c>
      <c r="I1598" s="11" t="s">
        <v>7847</v>
      </c>
      <c r="J1598" s="11" t="s">
        <v>7848</v>
      </c>
    </row>
    <row r="1599" spans="1:10" ht="15" customHeight="1" x14ac:dyDescent="0.25">
      <c r="A1599" s="11" t="s">
        <v>1642</v>
      </c>
      <c r="B1599" s="11">
        <v>17.2</v>
      </c>
      <c r="C1599" s="11">
        <v>6.45</v>
      </c>
      <c r="D1599" s="11" t="s">
        <v>7842</v>
      </c>
      <c r="E1599" s="11" t="s">
        <v>7842</v>
      </c>
      <c r="F1599" s="11" t="s">
        <v>7842</v>
      </c>
      <c r="G1599" s="11">
        <v>2</v>
      </c>
      <c r="H1599" s="11" t="s">
        <v>7842</v>
      </c>
      <c r="I1599" s="11" t="s">
        <v>7847</v>
      </c>
      <c r="J1599" s="11" t="s">
        <v>7849</v>
      </c>
    </row>
    <row r="1600" spans="1:10" ht="15" customHeight="1" x14ac:dyDescent="0.25">
      <c r="A1600" s="11" t="s">
        <v>1643</v>
      </c>
      <c r="B1600" s="11">
        <v>19.21</v>
      </c>
      <c r="C1600" s="11">
        <v>5.52</v>
      </c>
      <c r="D1600" s="11" t="s">
        <v>7842</v>
      </c>
      <c r="E1600" s="11" t="s">
        <v>7842</v>
      </c>
      <c r="F1600" s="11" t="s">
        <v>7842</v>
      </c>
      <c r="G1600" s="11">
        <v>2</v>
      </c>
      <c r="H1600" s="11" t="s">
        <v>7842</v>
      </c>
      <c r="I1600" s="11" t="s">
        <v>7846</v>
      </c>
      <c r="J1600" s="11" t="s">
        <v>7850</v>
      </c>
    </row>
    <row r="1601" spans="1:10" ht="15" customHeight="1" x14ac:dyDescent="0.25">
      <c r="A1601" s="11" t="s">
        <v>1644</v>
      </c>
      <c r="B1601" s="11">
        <v>23.2</v>
      </c>
      <c r="C1601" s="11">
        <v>4.41</v>
      </c>
      <c r="D1601" s="11" t="s">
        <v>7842</v>
      </c>
      <c r="E1601" s="11" t="s">
        <v>7842</v>
      </c>
      <c r="F1601" s="11" t="s">
        <v>7843</v>
      </c>
      <c r="G1601" s="11">
        <v>1</v>
      </c>
      <c r="H1601" s="11" t="s">
        <v>7842</v>
      </c>
      <c r="I1601" s="11" t="s">
        <v>7846</v>
      </c>
      <c r="J1601" s="11" t="s">
        <v>7850</v>
      </c>
    </row>
    <row r="1602" spans="1:10" ht="15" customHeight="1" x14ac:dyDescent="0.25">
      <c r="A1602" s="11" t="s">
        <v>1645</v>
      </c>
      <c r="B1602" s="11">
        <v>32.5</v>
      </c>
      <c r="C1602" s="11">
        <v>4.6900000000000004</v>
      </c>
      <c r="D1602" s="11" t="s">
        <v>7843</v>
      </c>
      <c r="E1602" s="11" t="s">
        <v>7842</v>
      </c>
      <c r="F1602" s="11" t="s">
        <v>7843</v>
      </c>
      <c r="G1602" s="11">
        <v>1</v>
      </c>
      <c r="H1602" s="11" t="s">
        <v>7842</v>
      </c>
      <c r="I1602" s="11" t="s">
        <v>7844</v>
      </c>
      <c r="J1602" s="11" t="s">
        <v>7850</v>
      </c>
    </row>
    <row r="1603" spans="1:10" ht="15" customHeight="1" x14ac:dyDescent="0.25">
      <c r="A1603" s="11" t="s">
        <v>1646</v>
      </c>
      <c r="B1603" s="11">
        <v>20.9</v>
      </c>
      <c r="C1603" s="11">
        <v>6.94</v>
      </c>
      <c r="D1603" s="11" t="s">
        <v>7842</v>
      </c>
      <c r="E1603" s="11" t="s">
        <v>7842</v>
      </c>
      <c r="F1603" s="11" t="s">
        <v>7842</v>
      </c>
      <c r="G1603" s="11">
        <v>0</v>
      </c>
      <c r="H1603" s="11" t="s">
        <v>7842</v>
      </c>
      <c r="I1603" s="11" t="s">
        <v>7846</v>
      </c>
      <c r="J1603" s="11" t="s">
        <v>7848</v>
      </c>
    </row>
    <row r="1604" spans="1:10" ht="15" customHeight="1" x14ac:dyDescent="0.25">
      <c r="A1604" s="11" t="s">
        <v>1647</v>
      </c>
      <c r="B1604" s="11">
        <v>19.11</v>
      </c>
      <c r="C1604" s="11">
        <v>4.3499999999999996</v>
      </c>
      <c r="D1604" s="11" t="s">
        <v>7842</v>
      </c>
      <c r="E1604" s="11" t="s">
        <v>7842</v>
      </c>
      <c r="F1604" s="11" t="s">
        <v>7842</v>
      </c>
      <c r="G1604" s="11">
        <v>2</v>
      </c>
      <c r="H1604" s="11" t="s">
        <v>7842</v>
      </c>
      <c r="I1604" s="11" t="s">
        <v>7846</v>
      </c>
      <c r="J1604" s="11" t="s">
        <v>7850</v>
      </c>
    </row>
    <row r="1605" spans="1:10" ht="15" customHeight="1" x14ac:dyDescent="0.25">
      <c r="A1605" s="11" t="s">
        <v>1648</v>
      </c>
      <c r="B1605" s="11">
        <v>31.17</v>
      </c>
      <c r="C1605" s="11">
        <v>5.28</v>
      </c>
      <c r="D1605" s="11" t="s">
        <v>7842</v>
      </c>
      <c r="E1605" s="11" t="s">
        <v>7842</v>
      </c>
      <c r="F1605" s="11" t="s">
        <v>7842</v>
      </c>
      <c r="G1605" s="11">
        <v>1</v>
      </c>
      <c r="H1605" s="11" t="s">
        <v>7842</v>
      </c>
      <c r="I1605" s="11" t="s">
        <v>7844</v>
      </c>
      <c r="J1605" s="11" t="s">
        <v>7850</v>
      </c>
    </row>
    <row r="1606" spans="1:10" ht="15" customHeight="1" x14ac:dyDescent="0.25">
      <c r="A1606" s="11" t="s">
        <v>1649</v>
      </c>
      <c r="B1606" s="11">
        <v>36.08</v>
      </c>
      <c r="C1606" s="11">
        <v>4.29</v>
      </c>
      <c r="D1606" s="11" t="s">
        <v>7842</v>
      </c>
      <c r="E1606" s="11" t="s">
        <v>7842</v>
      </c>
      <c r="F1606" s="11" t="s">
        <v>7842</v>
      </c>
      <c r="G1606" s="11">
        <v>0</v>
      </c>
      <c r="H1606" s="11" t="s">
        <v>7842</v>
      </c>
      <c r="I1606" s="11" t="s">
        <v>7844</v>
      </c>
      <c r="J1606" s="11" t="s">
        <v>7850</v>
      </c>
    </row>
    <row r="1607" spans="1:10" ht="15" customHeight="1" x14ac:dyDescent="0.25">
      <c r="A1607" s="11" t="s">
        <v>1650</v>
      </c>
      <c r="B1607" s="11">
        <v>28.024999999999999</v>
      </c>
      <c r="C1607" s="11">
        <v>5.69</v>
      </c>
      <c r="D1607" s="11" t="s">
        <v>7843</v>
      </c>
      <c r="E1607" s="11" t="s">
        <v>7842</v>
      </c>
      <c r="F1607" s="11" t="s">
        <v>7842</v>
      </c>
      <c r="G1607" s="11">
        <v>0</v>
      </c>
      <c r="H1607" s="11" t="s">
        <v>7842</v>
      </c>
      <c r="I1607" s="11" t="s">
        <v>7845</v>
      </c>
      <c r="J1607" s="11" t="s">
        <v>7850</v>
      </c>
    </row>
    <row r="1608" spans="1:10" ht="15" customHeight="1" x14ac:dyDescent="0.25">
      <c r="A1608" s="11" t="s">
        <v>1651</v>
      </c>
      <c r="B1608" s="11">
        <v>24.32</v>
      </c>
      <c r="C1608" s="11">
        <v>5.56</v>
      </c>
      <c r="D1608" s="11" t="s">
        <v>7843</v>
      </c>
      <c r="E1608" s="11" t="s">
        <v>7842</v>
      </c>
      <c r="F1608" s="11" t="s">
        <v>7842</v>
      </c>
      <c r="G1608" s="11">
        <v>0</v>
      </c>
      <c r="H1608" s="11" t="s">
        <v>7842</v>
      </c>
      <c r="I1608" s="11" t="s">
        <v>7846</v>
      </c>
      <c r="J1608" s="11" t="s">
        <v>7850</v>
      </c>
    </row>
    <row r="1609" spans="1:10" ht="15" customHeight="1" x14ac:dyDescent="0.25">
      <c r="A1609" s="11" t="s">
        <v>1652</v>
      </c>
      <c r="B1609" s="11">
        <v>38</v>
      </c>
      <c r="C1609" s="11">
        <v>5.41</v>
      </c>
      <c r="D1609" s="11" t="s">
        <v>7843</v>
      </c>
      <c r="E1609" s="11" t="s">
        <v>7842</v>
      </c>
      <c r="F1609" s="11" t="s">
        <v>7842</v>
      </c>
      <c r="G1609" s="11">
        <v>1</v>
      </c>
      <c r="H1609" s="11" t="s">
        <v>7842</v>
      </c>
      <c r="I1609" s="11" t="s">
        <v>7844</v>
      </c>
      <c r="J1609" s="11" t="s">
        <v>7850</v>
      </c>
    </row>
    <row r="1610" spans="1:10" ht="15" customHeight="1" x14ac:dyDescent="0.25">
      <c r="A1610" s="11" t="s">
        <v>1653</v>
      </c>
      <c r="B1610" s="11">
        <v>31.6</v>
      </c>
      <c r="C1610" s="11">
        <v>10.85</v>
      </c>
      <c r="D1610" s="11" t="s">
        <v>7843</v>
      </c>
      <c r="E1610" s="11" t="s">
        <v>7842</v>
      </c>
      <c r="F1610" s="11" t="s">
        <v>7842</v>
      </c>
      <c r="G1610" s="11">
        <v>0</v>
      </c>
      <c r="H1610" s="11" t="s">
        <v>7842</v>
      </c>
      <c r="I1610" s="11" t="s">
        <v>7844</v>
      </c>
      <c r="J1610" s="11" t="s">
        <v>7848</v>
      </c>
    </row>
    <row r="1611" spans="1:10" ht="15" customHeight="1" x14ac:dyDescent="0.25">
      <c r="A1611" s="11" t="s">
        <v>1654</v>
      </c>
      <c r="B1611" s="11">
        <v>31.02</v>
      </c>
      <c r="C1611" s="11">
        <v>11.63</v>
      </c>
      <c r="D1611" s="11" t="s">
        <v>7843</v>
      </c>
      <c r="E1611" s="11" t="s">
        <v>7842</v>
      </c>
      <c r="F1611" s="11" t="s">
        <v>7842</v>
      </c>
      <c r="G1611" s="11">
        <v>0</v>
      </c>
      <c r="H1611" s="11" t="s">
        <v>7842</v>
      </c>
      <c r="I1611" s="11" t="s">
        <v>7844</v>
      </c>
      <c r="J1611" s="11" t="s">
        <v>7848</v>
      </c>
    </row>
    <row r="1612" spans="1:10" ht="15" customHeight="1" x14ac:dyDescent="0.25">
      <c r="A1612" s="11" t="s">
        <v>1655</v>
      </c>
      <c r="B1612" s="11">
        <v>29.26</v>
      </c>
      <c r="C1612" s="11">
        <v>5.68</v>
      </c>
      <c r="D1612" s="11" t="s">
        <v>7843</v>
      </c>
      <c r="E1612" s="11" t="s">
        <v>7842</v>
      </c>
      <c r="F1612" s="11" t="s">
        <v>7842</v>
      </c>
      <c r="G1612" s="11">
        <v>1</v>
      </c>
      <c r="H1612" s="11" t="s">
        <v>7842</v>
      </c>
      <c r="I1612" s="11" t="s">
        <v>7845</v>
      </c>
      <c r="J1612" s="11" t="s">
        <v>7850</v>
      </c>
    </row>
    <row r="1613" spans="1:10" ht="15" customHeight="1" x14ac:dyDescent="0.25">
      <c r="A1613" s="11" t="s">
        <v>1656</v>
      </c>
      <c r="B1613" s="11">
        <v>15.09</v>
      </c>
      <c r="C1613" s="11">
        <v>7.59</v>
      </c>
      <c r="D1613" s="11" t="s">
        <v>7843</v>
      </c>
      <c r="E1613" s="11" t="s">
        <v>7842</v>
      </c>
      <c r="F1613" s="11" t="s">
        <v>7842</v>
      </c>
      <c r="G1613" s="11">
        <v>2</v>
      </c>
      <c r="H1613" s="11" t="s">
        <v>7842</v>
      </c>
      <c r="I1613" s="11" t="s">
        <v>7847</v>
      </c>
      <c r="J1613" s="11" t="s">
        <v>7848</v>
      </c>
    </row>
    <row r="1614" spans="1:10" ht="15" customHeight="1" x14ac:dyDescent="0.25">
      <c r="A1614" s="11" t="s">
        <v>1657</v>
      </c>
      <c r="B1614" s="11">
        <v>22.63</v>
      </c>
      <c r="C1614" s="11">
        <v>5.09</v>
      </c>
      <c r="D1614" s="11" t="s">
        <v>7843</v>
      </c>
      <c r="E1614" s="11" t="s">
        <v>7842</v>
      </c>
      <c r="F1614" s="11" t="s">
        <v>7842</v>
      </c>
      <c r="G1614" s="11">
        <v>0</v>
      </c>
      <c r="H1614" s="11" t="s">
        <v>7842</v>
      </c>
      <c r="I1614" s="11" t="s">
        <v>7846</v>
      </c>
      <c r="J1614" s="11" t="s">
        <v>7850</v>
      </c>
    </row>
    <row r="1615" spans="1:10" ht="15" customHeight="1" x14ac:dyDescent="0.25">
      <c r="A1615" s="11" t="s">
        <v>1658</v>
      </c>
      <c r="B1615" s="11">
        <v>23.46</v>
      </c>
      <c r="C1615" s="11">
        <v>4.21</v>
      </c>
      <c r="D1615" s="11" t="s">
        <v>7842</v>
      </c>
      <c r="E1615" s="11" t="s">
        <v>7842</v>
      </c>
      <c r="F1615" s="11" t="s">
        <v>7842</v>
      </c>
      <c r="G1615" s="11">
        <v>1</v>
      </c>
      <c r="H1615" s="11" t="s">
        <v>7842</v>
      </c>
      <c r="I1615" s="11" t="s">
        <v>7846</v>
      </c>
      <c r="J1615" s="11" t="s">
        <v>7850</v>
      </c>
    </row>
    <row r="1616" spans="1:10" ht="15" customHeight="1" x14ac:dyDescent="0.25">
      <c r="A1616" s="11" t="s">
        <v>1659</v>
      </c>
      <c r="B1616" s="11">
        <v>22.56</v>
      </c>
      <c r="C1616" s="11">
        <v>4.34</v>
      </c>
      <c r="D1616" s="11" t="s">
        <v>7843</v>
      </c>
      <c r="E1616" s="11" t="s">
        <v>7842</v>
      </c>
      <c r="F1616" s="11" t="s">
        <v>7842</v>
      </c>
      <c r="G1616" s="11">
        <v>0</v>
      </c>
      <c r="H1616" s="11" t="s">
        <v>7842</v>
      </c>
      <c r="I1616" s="11" t="s">
        <v>7846</v>
      </c>
      <c r="J1616" s="11" t="s">
        <v>7850</v>
      </c>
    </row>
    <row r="1617" spans="1:10" ht="15" customHeight="1" x14ac:dyDescent="0.25">
      <c r="A1617" s="11" t="s">
        <v>1660</v>
      </c>
      <c r="B1617" s="11">
        <v>19.28</v>
      </c>
      <c r="C1617" s="11">
        <v>11.85</v>
      </c>
      <c r="D1617" s="11" t="s">
        <v>7842</v>
      </c>
      <c r="E1617" s="11" t="s">
        <v>7842</v>
      </c>
      <c r="F1617" s="11" t="s">
        <v>7842</v>
      </c>
      <c r="G1617" s="11">
        <v>2</v>
      </c>
      <c r="H1617" s="11" t="s">
        <v>7842</v>
      </c>
      <c r="I1617" s="11" t="s">
        <v>7846</v>
      </c>
      <c r="J1617" s="11" t="s">
        <v>7848</v>
      </c>
    </row>
    <row r="1618" spans="1:10" ht="15" customHeight="1" x14ac:dyDescent="0.25">
      <c r="A1618" s="11" t="s">
        <v>1661</v>
      </c>
      <c r="B1618" s="11">
        <v>15.37</v>
      </c>
      <c r="C1618" s="11">
        <v>9.61</v>
      </c>
      <c r="D1618" s="11" t="s">
        <v>7843</v>
      </c>
      <c r="E1618" s="11" t="s">
        <v>7842</v>
      </c>
      <c r="F1618" s="11" t="s">
        <v>7842</v>
      </c>
      <c r="G1618" s="11">
        <v>2</v>
      </c>
      <c r="H1618" s="11" t="s">
        <v>7842</v>
      </c>
      <c r="I1618" s="11" t="s">
        <v>7847</v>
      </c>
      <c r="J1618" s="11" t="s">
        <v>7848</v>
      </c>
    </row>
    <row r="1619" spans="1:10" ht="15" customHeight="1" x14ac:dyDescent="0.25">
      <c r="A1619" s="11" t="s">
        <v>1662</v>
      </c>
      <c r="B1619" s="11">
        <v>18.71</v>
      </c>
      <c r="C1619" s="11">
        <v>5.29</v>
      </c>
      <c r="D1619" s="11" t="s">
        <v>7843</v>
      </c>
      <c r="E1619" s="11" t="s">
        <v>7842</v>
      </c>
      <c r="F1619" s="11" t="s">
        <v>7842</v>
      </c>
      <c r="G1619" s="11">
        <v>0</v>
      </c>
      <c r="H1619" s="11" t="s">
        <v>7842</v>
      </c>
      <c r="I1619" s="11" t="s">
        <v>7846</v>
      </c>
      <c r="J1619" s="11" t="s">
        <v>7850</v>
      </c>
    </row>
    <row r="1620" spans="1:10" ht="15" customHeight="1" x14ac:dyDescent="0.25">
      <c r="A1620" s="11" t="s">
        <v>1663</v>
      </c>
      <c r="B1620" s="11">
        <v>20.61</v>
      </c>
      <c r="C1620" s="11">
        <v>6.89</v>
      </c>
      <c r="D1620" s="11" t="s">
        <v>7842</v>
      </c>
      <c r="E1620" s="11" t="s">
        <v>7842</v>
      </c>
      <c r="F1620" s="11" t="s">
        <v>7842</v>
      </c>
      <c r="G1620" s="11">
        <v>0</v>
      </c>
      <c r="H1620" s="11" t="s">
        <v>7842</v>
      </c>
      <c r="I1620" s="11" t="s">
        <v>7846</v>
      </c>
      <c r="J1620" s="11" t="s">
        <v>7848</v>
      </c>
    </row>
    <row r="1621" spans="1:10" ht="15" customHeight="1" x14ac:dyDescent="0.25">
      <c r="A1621" s="11" t="s">
        <v>1664</v>
      </c>
      <c r="B1621" s="11">
        <v>15.99</v>
      </c>
      <c r="C1621" s="11">
        <v>4.57</v>
      </c>
      <c r="D1621" s="11" t="s">
        <v>7843</v>
      </c>
      <c r="E1621" s="11" t="s">
        <v>7842</v>
      </c>
      <c r="F1621" s="11" t="s">
        <v>7843</v>
      </c>
      <c r="G1621" s="11">
        <v>1</v>
      </c>
      <c r="H1621" s="11" t="s">
        <v>7842</v>
      </c>
      <c r="I1621" s="11" t="s">
        <v>7847</v>
      </c>
      <c r="J1621" s="11" t="s">
        <v>7850</v>
      </c>
    </row>
    <row r="1622" spans="1:10" ht="15" customHeight="1" x14ac:dyDescent="0.25">
      <c r="A1622" s="11" t="s">
        <v>1665</v>
      </c>
      <c r="B1622" s="11">
        <v>33.155000000000001</v>
      </c>
      <c r="C1622" s="11">
        <v>4.32</v>
      </c>
      <c r="D1622" s="11" t="s">
        <v>7842</v>
      </c>
      <c r="E1622" s="11" t="s">
        <v>7842</v>
      </c>
      <c r="F1622" s="11" t="s">
        <v>7842</v>
      </c>
      <c r="G1622" s="11">
        <v>0</v>
      </c>
      <c r="H1622" s="11" t="s">
        <v>7842</v>
      </c>
      <c r="I1622" s="11" t="s">
        <v>7844</v>
      </c>
      <c r="J1622" s="11" t="s">
        <v>7850</v>
      </c>
    </row>
    <row r="1623" spans="1:10" ht="15" customHeight="1" x14ac:dyDescent="0.25">
      <c r="A1623" s="11" t="s">
        <v>1666</v>
      </c>
      <c r="B1623" s="11">
        <v>26.22</v>
      </c>
      <c r="C1623" s="11">
        <v>5.57</v>
      </c>
      <c r="D1623" s="11" t="s">
        <v>7843</v>
      </c>
      <c r="E1623" s="11" t="s">
        <v>7842</v>
      </c>
      <c r="F1623" s="11" t="s">
        <v>7843</v>
      </c>
      <c r="G1623" s="11">
        <v>1</v>
      </c>
      <c r="H1623" s="11" t="s">
        <v>7842</v>
      </c>
      <c r="I1623" s="11" t="s">
        <v>7845</v>
      </c>
      <c r="J1623" s="11" t="s">
        <v>7850</v>
      </c>
    </row>
    <row r="1624" spans="1:10" ht="15" customHeight="1" x14ac:dyDescent="0.25">
      <c r="A1624" s="11" t="s">
        <v>1667</v>
      </c>
      <c r="B1624" s="11">
        <v>21.85</v>
      </c>
      <c r="C1624" s="11">
        <v>5.26</v>
      </c>
      <c r="D1624" s="11" t="s">
        <v>7843</v>
      </c>
      <c r="E1624" s="11" t="s">
        <v>7842</v>
      </c>
      <c r="F1624" s="11" t="s">
        <v>7843</v>
      </c>
      <c r="G1624" s="11">
        <v>1</v>
      </c>
      <c r="H1624" s="11" t="s">
        <v>7842</v>
      </c>
      <c r="I1624" s="11" t="s">
        <v>7846</v>
      </c>
      <c r="J1624" s="11" t="s">
        <v>7850</v>
      </c>
    </row>
    <row r="1625" spans="1:10" ht="15" customHeight="1" x14ac:dyDescent="0.25">
      <c r="A1625" s="11" t="s">
        <v>1668</v>
      </c>
      <c r="B1625" s="11">
        <v>30.495000000000001</v>
      </c>
      <c r="C1625" s="11">
        <v>6.25</v>
      </c>
      <c r="D1625" s="11" t="s">
        <v>7842</v>
      </c>
      <c r="E1625" s="11" t="s">
        <v>7842</v>
      </c>
      <c r="F1625" s="11" t="s">
        <v>7842</v>
      </c>
      <c r="G1625" s="11">
        <v>0</v>
      </c>
      <c r="H1625" s="11" t="s">
        <v>7842</v>
      </c>
      <c r="I1625" s="11" t="s">
        <v>7844</v>
      </c>
      <c r="J1625" s="11" t="s">
        <v>7849</v>
      </c>
    </row>
    <row r="1626" spans="1:10" ht="15" customHeight="1" x14ac:dyDescent="0.25">
      <c r="A1626" s="11" t="s">
        <v>1669</v>
      </c>
      <c r="B1626" s="11">
        <v>34.104999999999997</v>
      </c>
      <c r="C1626" s="11">
        <v>5.67</v>
      </c>
      <c r="D1626" s="11" t="s">
        <v>7843</v>
      </c>
      <c r="E1626" s="11" t="s">
        <v>7842</v>
      </c>
      <c r="F1626" s="11" t="s">
        <v>7842</v>
      </c>
      <c r="G1626" s="11">
        <v>0</v>
      </c>
      <c r="H1626" s="11" t="s">
        <v>7842</v>
      </c>
      <c r="I1626" s="11" t="s">
        <v>7844</v>
      </c>
      <c r="J1626" s="11" t="s">
        <v>7850</v>
      </c>
    </row>
    <row r="1627" spans="1:10" ht="15" customHeight="1" x14ac:dyDescent="0.25">
      <c r="A1627" s="11" t="s">
        <v>1670</v>
      </c>
      <c r="B1627" s="11">
        <v>32.770000000000003</v>
      </c>
      <c r="C1627" s="11">
        <v>4.42</v>
      </c>
      <c r="D1627" s="11" t="s">
        <v>7843</v>
      </c>
      <c r="E1627" s="11" t="s">
        <v>7842</v>
      </c>
      <c r="F1627" s="11" t="s">
        <v>7842</v>
      </c>
      <c r="G1627" s="11">
        <v>1</v>
      </c>
      <c r="H1627" s="11" t="s">
        <v>7842</v>
      </c>
      <c r="I1627" s="11" t="s">
        <v>7844</v>
      </c>
      <c r="J1627" s="11" t="s">
        <v>7850</v>
      </c>
    </row>
    <row r="1628" spans="1:10" ht="15" customHeight="1" x14ac:dyDescent="0.25">
      <c r="A1628" s="11" t="s">
        <v>1671</v>
      </c>
      <c r="B1628" s="11">
        <v>16.850000000000001</v>
      </c>
      <c r="C1628" s="11">
        <v>11.75</v>
      </c>
      <c r="D1628" s="11" t="s">
        <v>7843</v>
      </c>
      <c r="E1628" s="11" t="s">
        <v>7842</v>
      </c>
      <c r="F1628" s="11" t="s">
        <v>7842</v>
      </c>
      <c r="G1628" s="11">
        <v>2</v>
      </c>
      <c r="H1628" s="11" t="s">
        <v>7842</v>
      </c>
      <c r="I1628" s="11" t="s">
        <v>7847</v>
      </c>
      <c r="J1628" s="11" t="s">
        <v>7848</v>
      </c>
    </row>
    <row r="1629" spans="1:10" ht="15" customHeight="1" x14ac:dyDescent="0.25">
      <c r="A1629" s="11" t="s">
        <v>1672</v>
      </c>
      <c r="B1629" s="11">
        <v>34.700000000000003</v>
      </c>
      <c r="C1629" s="11">
        <v>6.06</v>
      </c>
      <c r="D1629" s="11" t="s">
        <v>7842</v>
      </c>
      <c r="E1629" s="11" t="s">
        <v>7842</v>
      </c>
      <c r="F1629" s="11" t="s">
        <v>7842</v>
      </c>
      <c r="G1629" s="11">
        <v>1</v>
      </c>
      <c r="H1629" s="11" t="s">
        <v>7842</v>
      </c>
      <c r="I1629" s="11" t="s">
        <v>7844</v>
      </c>
      <c r="J1629" s="11" t="s">
        <v>7849</v>
      </c>
    </row>
    <row r="1630" spans="1:10" ht="15" customHeight="1" x14ac:dyDescent="0.25">
      <c r="A1630" s="11" t="s">
        <v>1673</v>
      </c>
      <c r="B1630" s="11">
        <v>37.049999999999997</v>
      </c>
      <c r="C1630" s="11">
        <v>5.48</v>
      </c>
      <c r="D1630" s="11" t="s">
        <v>7842</v>
      </c>
      <c r="E1630" s="11" t="s">
        <v>7842</v>
      </c>
      <c r="F1630" s="11" t="s">
        <v>7842</v>
      </c>
      <c r="G1630" s="11">
        <v>1</v>
      </c>
      <c r="H1630" s="11" t="s">
        <v>7842</v>
      </c>
      <c r="I1630" s="11" t="s">
        <v>7844</v>
      </c>
      <c r="J1630" s="11" t="s">
        <v>7850</v>
      </c>
    </row>
    <row r="1631" spans="1:10" ht="15" customHeight="1" x14ac:dyDescent="0.25">
      <c r="A1631" s="11" t="s">
        <v>1674</v>
      </c>
      <c r="B1631" s="11">
        <v>18.78</v>
      </c>
      <c r="C1631" s="11">
        <v>4.45</v>
      </c>
      <c r="D1631" s="11" t="s">
        <v>7842</v>
      </c>
      <c r="E1631" s="11" t="s">
        <v>7842</v>
      </c>
      <c r="F1631" s="11" t="s">
        <v>7843</v>
      </c>
      <c r="G1631" s="11">
        <v>1</v>
      </c>
      <c r="H1631" s="11" t="s">
        <v>7842</v>
      </c>
      <c r="I1631" s="11" t="s">
        <v>7846</v>
      </c>
      <c r="J1631" s="11" t="s">
        <v>7850</v>
      </c>
    </row>
    <row r="1632" spans="1:10" ht="15" customHeight="1" x14ac:dyDescent="0.25">
      <c r="A1632" s="11" t="s">
        <v>1675</v>
      </c>
      <c r="B1632" s="11">
        <v>28.024999999999999</v>
      </c>
      <c r="C1632" s="11">
        <v>5</v>
      </c>
      <c r="D1632" s="11" t="s">
        <v>7842</v>
      </c>
      <c r="E1632" s="11" t="s">
        <v>7842</v>
      </c>
      <c r="F1632" s="11" t="s">
        <v>7842</v>
      </c>
      <c r="G1632" s="11">
        <v>1</v>
      </c>
      <c r="H1632" s="11" t="s">
        <v>7842</v>
      </c>
      <c r="I1632" s="11" t="s">
        <v>7845</v>
      </c>
      <c r="J1632" s="11" t="s">
        <v>7850</v>
      </c>
    </row>
    <row r="1633" spans="1:10" ht="15" customHeight="1" x14ac:dyDescent="0.25">
      <c r="A1633" s="11" t="s">
        <v>1676</v>
      </c>
      <c r="B1633" s="11">
        <v>35.090000000000003</v>
      </c>
      <c r="C1633" s="11">
        <v>5.84</v>
      </c>
      <c r="D1633" s="11" t="s">
        <v>7842</v>
      </c>
      <c r="E1633" s="11" t="s">
        <v>7842</v>
      </c>
      <c r="F1633" s="11" t="s">
        <v>7842</v>
      </c>
      <c r="G1633" s="11">
        <v>0</v>
      </c>
      <c r="H1633" s="11" t="s">
        <v>7842</v>
      </c>
      <c r="I1633" s="11" t="s">
        <v>7844</v>
      </c>
      <c r="J1633" s="11" t="s">
        <v>7849</v>
      </c>
    </row>
    <row r="1634" spans="1:10" ht="15" customHeight="1" x14ac:dyDescent="0.25">
      <c r="A1634" s="11" t="s">
        <v>1677</v>
      </c>
      <c r="B1634" s="11">
        <v>34.42</v>
      </c>
      <c r="C1634" s="11">
        <v>5.21</v>
      </c>
      <c r="D1634" s="11" t="s">
        <v>7843</v>
      </c>
      <c r="E1634" s="11" t="s">
        <v>7842</v>
      </c>
      <c r="F1634" s="11" t="s">
        <v>7842</v>
      </c>
      <c r="G1634" s="11">
        <v>0</v>
      </c>
      <c r="H1634" s="11" t="s">
        <v>7842</v>
      </c>
      <c r="I1634" s="11" t="s">
        <v>7844</v>
      </c>
      <c r="J1634" s="11" t="s">
        <v>7850</v>
      </c>
    </row>
    <row r="1635" spans="1:10" ht="15" customHeight="1" x14ac:dyDescent="0.25">
      <c r="A1635" s="11" t="s">
        <v>1678</v>
      </c>
      <c r="B1635" s="11">
        <v>29.4</v>
      </c>
      <c r="C1635" s="11">
        <v>4.26</v>
      </c>
      <c r="D1635" s="11" t="s">
        <v>7842</v>
      </c>
      <c r="E1635" s="11" t="s">
        <v>7842</v>
      </c>
      <c r="F1635" s="11" t="s">
        <v>7842</v>
      </c>
      <c r="G1635" s="11">
        <v>0</v>
      </c>
      <c r="H1635" s="11" t="s">
        <v>7842</v>
      </c>
      <c r="I1635" s="11" t="s">
        <v>7845</v>
      </c>
      <c r="J1635" s="11" t="s">
        <v>7850</v>
      </c>
    </row>
    <row r="1636" spans="1:10" ht="15" customHeight="1" x14ac:dyDescent="0.25">
      <c r="A1636" s="11" t="s">
        <v>1679</v>
      </c>
      <c r="B1636" s="11">
        <v>21.31</v>
      </c>
      <c r="C1636" s="11">
        <v>4.17</v>
      </c>
      <c r="D1636" s="11" t="s">
        <v>7842</v>
      </c>
      <c r="E1636" s="11" t="s">
        <v>7842</v>
      </c>
      <c r="F1636" s="11" t="s">
        <v>7842</v>
      </c>
      <c r="G1636" s="11">
        <v>0</v>
      </c>
      <c r="H1636" s="11" t="s">
        <v>7842</v>
      </c>
      <c r="I1636" s="11" t="s">
        <v>7846</v>
      </c>
      <c r="J1636" s="11" t="s">
        <v>7850</v>
      </c>
    </row>
    <row r="1637" spans="1:10" ht="15" customHeight="1" x14ac:dyDescent="0.25">
      <c r="A1637" s="11" t="s">
        <v>1680</v>
      </c>
      <c r="B1637" s="11">
        <v>19.559999999999999</v>
      </c>
      <c r="C1637" s="11">
        <v>11.96</v>
      </c>
      <c r="D1637" s="11" t="s">
        <v>7842</v>
      </c>
      <c r="E1637" s="11" t="s">
        <v>7842</v>
      </c>
      <c r="F1637" s="11" t="s">
        <v>7842</v>
      </c>
      <c r="G1637" s="11">
        <v>0</v>
      </c>
      <c r="H1637" s="11" t="s">
        <v>7842</v>
      </c>
      <c r="I1637" s="11" t="s">
        <v>7846</v>
      </c>
      <c r="J1637" s="11" t="s">
        <v>7848</v>
      </c>
    </row>
    <row r="1638" spans="1:10" ht="15" customHeight="1" x14ac:dyDescent="0.25">
      <c r="A1638" s="11" t="s">
        <v>1681</v>
      </c>
      <c r="B1638" s="11">
        <v>37.335000000000001</v>
      </c>
      <c r="C1638" s="11">
        <v>6.26</v>
      </c>
      <c r="D1638" s="11" t="s">
        <v>7843</v>
      </c>
      <c r="E1638" s="11" t="s">
        <v>7842</v>
      </c>
      <c r="F1638" s="11" t="s">
        <v>7842</v>
      </c>
      <c r="G1638" s="11">
        <v>1</v>
      </c>
      <c r="H1638" s="11" t="s">
        <v>7842</v>
      </c>
      <c r="I1638" s="11" t="s">
        <v>7844</v>
      </c>
      <c r="J1638" s="11" t="s">
        <v>7849</v>
      </c>
    </row>
    <row r="1639" spans="1:10" ht="15" customHeight="1" x14ac:dyDescent="0.25">
      <c r="A1639" s="11" t="s">
        <v>1682</v>
      </c>
      <c r="B1639" s="11">
        <v>19.53</v>
      </c>
      <c r="C1639" s="11">
        <v>11.68</v>
      </c>
      <c r="D1639" s="11" t="s">
        <v>7842</v>
      </c>
      <c r="E1639" s="11" t="s">
        <v>7842</v>
      </c>
      <c r="F1639" s="11" t="s">
        <v>7842</v>
      </c>
      <c r="G1639" s="11">
        <v>0</v>
      </c>
      <c r="H1639" s="11" t="s">
        <v>7842</v>
      </c>
      <c r="I1639" s="11" t="s">
        <v>7846</v>
      </c>
      <c r="J1639" s="11" t="s">
        <v>7848</v>
      </c>
    </row>
    <row r="1640" spans="1:10" ht="15" customHeight="1" x14ac:dyDescent="0.25">
      <c r="A1640" s="11" t="s">
        <v>1683</v>
      </c>
      <c r="B1640" s="11">
        <v>34.1</v>
      </c>
      <c r="C1640" s="11">
        <v>5.16</v>
      </c>
      <c r="D1640" s="11" t="s">
        <v>7842</v>
      </c>
      <c r="E1640" s="11" t="s">
        <v>7842</v>
      </c>
      <c r="F1640" s="11" t="s">
        <v>7842</v>
      </c>
      <c r="G1640" s="11">
        <v>0</v>
      </c>
      <c r="H1640" s="11" t="s">
        <v>7842</v>
      </c>
      <c r="I1640" s="11" t="s">
        <v>7844</v>
      </c>
      <c r="J1640" s="11" t="s">
        <v>7850</v>
      </c>
    </row>
    <row r="1641" spans="1:10" ht="15" customHeight="1" x14ac:dyDescent="0.25">
      <c r="A1641" s="11" t="s">
        <v>1684</v>
      </c>
      <c r="B1641" s="11">
        <v>16.5</v>
      </c>
      <c r="C1641" s="11">
        <v>6.9</v>
      </c>
      <c r="D1641" s="11" t="s">
        <v>7843</v>
      </c>
      <c r="E1641" s="11" t="s">
        <v>7842</v>
      </c>
      <c r="F1641" s="11" t="s">
        <v>7842</v>
      </c>
      <c r="G1641" s="11">
        <v>2</v>
      </c>
      <c r="H1641" s="11" t="s">
        <v>7842</v>
      </c>
      <c r="I1641" s="11" t="s">
        <v>7847</v>
      </c>
      <c r="J1641" s="11" t="s">
        <v>7848</v>
      </c>
    </row>
    <row r="1642" spans="1:10" ht="15" customHeight="1" x14ac:dyDescent="0.25">
      <c r="A1642" s="11" t="s">
        <v>1685</v>
      </c>
      <c r="B1642" s="11">
        <v>30.69</v>
      </c>
      <c r="C1642" s="11">
        <v>4.83</v>
      </c>
      <c r="D1642" s="11" t="s">
        <v>7842</v>
      </c>
      <c r="E1642" s="11" t="s">
        <v>7842</v>
      </c>
      <c r="F1642" s="11" t="s">
        <v>7842</v>
      </c>
      <c r="G1642" s="11">
        <v>1</v>
      </c>
      <c r="H1642" s="11" t="s">
        <v>7842</v>
      </c>
      <c r="I1642" s="11" t="s">
        <v>7844</v>
      </c>
      <c r="J1642" s="11" t="s">
        <v>7850</v>
      </c>
    </row>
    <row r="1643" spans="1:10" ht="15" customHeight="1" x14ac:dyDescent="0.25">
      <c r="A1643" s="11" t="s">
        <v>1686</v>
      </c>
      <c r="B1643" s="11">
        <v>28.93</v>
      </c>
      <c r="C1643" s="11">
        <v>4.87</v>
      </c>
      <c r="D1643" s="11" t="s">
        <v>7842</v>
      </c>
      <c r="E1643" s="11" t="s">
        <v>7842</v>
      </c>
      <c r="F1643" s="11" t="s">
        <v>7842</v>
      </c>
      <c r="G1643" s="11">
        <v>1</v>
      </c>
      <c r="H1643" s="11" t="s">
        <v>7842</v>
      </c>
      <c r="I1643" s="11" t="s">
        <v>7845</v>
      </c>
      <c r="J1643" s="11" t="s">
        <v>7850</v>
      </c>
    </row>
    <row r="1644" spans="1:10" ht="15" customHeight="1" x14ac:dyDescent="0.25">
      <c r="A1644" s="11" t="s">
        <v>1687</v>
      </c>
      <c r="B1644" s="11">
        <v>38.9</v>
      </c>
      <c r="C1644" s="11">
        <v>4.28</v>
      </c>
      <c r="D1644" s="11" t="s">
        <v>7842</v>
      </c>
      <c r="E1644" s="11" t="s">
        <v>7842</v>
      </c>
      <c r="F1644" s="11" t="s">
        <v>7842</v>
      </c>
      <c r="G1644" s="11">
        <v>0</v>
      </c>
      <c r="H1644" s="11" t="s">
        <v>7842</v>
      </c>
      <c r="I1644" s="11" t="s">
        <v>7844</v>
      </c>
      <c r="J1644" s="11" t="s">
        <v>7850</v>
      </c>
    </row>
    <row r="1645" spans="1:10" ht="15" customHeight="1" x14ac:dyDescent="0.25">
      <c r="A1645" s="11" t="s">
        <v>1688</v>
      </c>
      <c r="B1645" s="11">
        <v>26.9</v>
      </c>
      <c r="C1645" s="11">
        <v>4.07</v>
      </c>
      <c r="D1645" s="11" t="s">
        <v>7842</v>
      </c>
      <c r="E1645" s="11" t="s">
        <v>7842</v>
      </c>
      <c r="F1645" s="11" t="s">
        <v>7842</v>
      </c>
      <c r="G1645" s="11">
        <v>0</v>
      </c>
      <c r="H1645" s="11" t="s">
        <v>7842</v>
      </c>
      <c r="I1645" s="11" t="s">
        <v>7845</v>
      </c>
      <c r="J1645" s="11" t="s">
        <v>7850</v>
      </c>
    </row>
    <row r="1646" spans="1:10" ht="15" customHeight="1" x14ac:dyDescent="0.25">
      <c r="A1646" s="11" t="s">
        <v>1689</v>
      </c>
      <c r="B1646" s="11">
        <v>24.86</v>
      </c>
      <c r="C1646" s="11">
        <v>6.23</v>
      </c>
      <c r="D1646" s="11" t="s">
        <v>7842</v>
      </c>
      <c r="E1646" s="11" t="s">
        <v>7842</v>
      </c>
      <c r="F1646" s="11" t="s">
        <v>7842</v>
      </c>
      <c r="G1646" s="11">
        <v>0</v>
      </c>
      <c r="H1646" s="11" t="s">
        <v>7842</v>
      </c>
      <c r="I1646" s="11" t="s">
        <v>7846</v>
      </c>
      <c r="J1646" s="11" t="s">
        <v>7849</v>
      </c>
    </row>
    <row r="1647" spans="1:10" ht="15" customHeight="1" x14ac:dyDescent="0.25">
      <c r="A1647" s="11" t="s">
        <v>1690</v>
      </c>
      <c r="B1647" s="11">
        <v>39.14</v>
      </c>
      <c r="C1647" s="11">
        <v>6.24</v>
      </c>
      <c r="D1647" s="11" t="s">
        <v>7842</v>
      </c>
      <c r="E1647" s="11" t="s">
        <v>7843</v>
      </c>
      <c r="F1647" s="11" t="s">
        <v>7842</v>
      </c>
      <c r="G1647" s="11">
        <v>1</v>
      </c>
      <c r="H1647" s="11" t="s">
        <v>7842</v>
      </c>
      <c r="I1647" s="11" t="s">
        <v>7844</v>
      </c>
      <c r="J1647" s="11" t="s">
        <v>7849</v>
      </c>
    </row>
    <row r="1648" spans="1:10" ht="15" customHeight="1" x14ac:dyDescent="0.25">
      <c r="A1648" s="11" t="s">
        <v>1691</v>
      </c>
      <c r="B1648" s="11">
        <v>39.799999999999997</v>
      </c>
      <c r="C1648" s="11">
        <v>6.17</v>
      </c>
      <c r="D1648" s="11" t="s">
        <v>7842</v>
      </c>
      <c r="E1648" s="11" t="s">
        <v>7842</v>
      </c>
      <c r="F1648" s="11" t="s">
        <v>7843</v>
      </c>
      <c r="G1648" s="11">
        <v>1</v>
      </c>
      <c r="H1648" s="11" t="s">
        <v>7842</v>
      </c>
      <c r="I1648" s="11" t="s">
        <v>7844</v>
      </c>
      <c r="J1648" s="11" t="s">
        <v>7849</v>
      </c>
    </row>
    <row r="1649" spans="1:10" ht="15" customHeight="1" x14ac:dyDescent="0.25">
      <c r="A1649" s="11" t="s">
        <v>1692</v>
      </c>
      <c r="B1649" s="11">
        <v>34.32</v>
      </c>
      <c r="C1649" s="11">
        <v>5.16</v>
      </c>
      <c r="D1649" s="11" t="s">
        <v>7842</v>
      </c>
      <c r="E1649" s="11" t="s">
        <v>7842</v>
      </c>
      <c r="F1649" s="11" t="s">
        <v>7842</v>
      </c>
      <c r="G1649" s="11">
        <v>1</v>
      </c>
      <c r="H1649" s="11" t="s">
        <v>7842</v>
      </c>
      <c r="I1649" s="11" t="s">
        <v>7844</v>
      </c>
      <c r="J1649" s="11" t="s">
        <v>7850</v>
      </c>
    </row>
    <row r="1650" spans="1:10" ht="15" customHeight="1" x14ac:dyDescent="0.25">
      <c r="A1650" s="11" t="s">
        <v>1693</v>
      </c>
      <c r="B1650" s="11">
        <v>32.51</v>
      </c>
      <c r="C1650" s="11">
        <v>4.3</v>
      </c>
      <c r="D1650" s="11" t="s">
        <v>7842</v>
      </c>
      <c r="E1650" s="11" t="s">
        <v>7842</v>
      </c>
      <c r="F1650" s="11" t="s">
        <v>7842</v>
      </c>
      <c r="G1650" s="11">
        <v>0</v>
      </c>
      <c r="H1650" s="11" t="s">
        <v>7842</v>
      </c>
      <c r="I1650" s="11" t="s">
        <v>7844</v>
      </c>
      <c r="J1650" s="11" t="s">
        <v>7850</v>
      </c>
    </row>
    <row r="1651" spans="1:10" ht="15" customHeight="1" x14ac:dyDescent="0.25">
      <c r="A1651" s="11" t="s">
        <v>1694</v>
      </c>
      <c r="B1651" s="11">
        <v>30.71</v>
      </c>
      <c r="C1651" s="11">
        <v>6.14</v>
      </c>
      <c r="D1651" s="11" t="s">
        <v>7842</v>
      </c>
      <c r="E1651" s="11" t="s">
        <v>7842</v>
      </c>
      <c r="F1651" s="11" t="s">
        <v>7843</v>
      </c>
      <c r="G1651" s="11">
        <v>1</v>
      </c>
      <c r="H1651" s="11" t="s">
        <v>7842</v>
      </c>
      <c r="I1651" s="11" t="s">
        <v>7844</v>
      </c>
      <c r="J1651" s="11" t="s">
        <v>7849</v>
      </c>
    </row>
    <row r="1652" spans="1:10" ht="15" customHeight="1" x14ac:dyDescent="0.25">
      <c r="A1652" s="11" t="s">
        <v>1695</v>
      </c>
      <c r="B1652" s="11">
        <v>28.9</v>
      </c>
      <c r="C1652" s="11">
        <v>5.36</v>
      </c>
      <c r="D1652" s="11" t="s">
        <v>7842</v>
      </c>
      <c r="E1652" s="11" t="s">
        <v>7842</v>
      </c>
      <c r="F1652" s="11" t="s">
        <v>7842</v>
      </c>
      <c r="G1652" s="11">
        <v>1</v>
      </c>
      <c r="H1652" s="11" t="s">
        <v>7842</v>
      </c>
      <c r="I1652" s="11" t="s">
        <v>7845</v>
      </c>
      <c r="J1652" s="11" t="s">
        <v>7850</v>
      </c>
    </row>
    <row r="1653" spans="1:10" ht="15" customHeight="1" x14ac:dyDescent="0.25">
      <c r="A1653" s="11" t="s">
        <v>1696</v>
      </c>
      <c r="B1653" s="11">
        <v>36.19</v>
      </c>
      <c r="C1653" s="11">
        <v>4.3</v>
      </c>
      <c r="D1653" s="11" t="s">
        <v>7842</v>
      </c>
      <c r="E1653" s="11" t="s">
        <v>7842</v>
      </c>
      <c r="F1653" s="11" t="s">
        <v>7842</v>
      </c>
      <c r="G1653" s="11">
        <v>0</v>
      </c>
      <c r="H1653" s="11" t="s">
        <v>7842</v>
      </c>
      <c r="I1653" s="11" t="s">
        <v>7844</v>
      </c>
      <c r="J1653" s="11" t="s">
        <v>7850</v>
      </c>
    </row>
    <row r="1654" spans="1:10" ht="15" customHeight="1" x14ac:dyDescent="0.25">
      <c r="A1654" s="11" t="s">
        <v>1697</v>
      </c>
      <c r="B1654" s="11">
        <v>29.6</v>
      </c>
      <c r="C1654" s="11">
        <v>4.09</v>
      </c>
      <c r="D1654" s="11" t="s">
        <v>7842</v>
      </c>
      <c r="E1654" s="11" t="s">
        <v>7842</v>
      </c>
      <c r="F1654" s="11" t="s">
        <v>7842</v>
      </c>
      <c r="G1654" s="11">
        <v>0</v>
      </c>
      <c r="H1654" s="11" t="s">
        <v>7842</v>
      </c>
      <c r="I1654" s="11" t="s">
        <v>7845</v>
      </c>
      <c r="J1654" s="11" t="s">
        <v>7850</v>
      </c>
    </row>
    <row r="1655" spans="1:10" ht="15" customHeight="1" x14ac:dyDescent="0.25">
      <c r="A1655" s="11" t="s">
        <v>1698</v>
      </c>
      <c r="B1655" s="11">
        <v>30.95</v>
      </c>
      <c r="C1655" s="11">
        <v>6.27</v>
      </c>
      <c r="D1655" s="11" t="s">
        <v>7842</v>
      </c>
      <c r="E1655" s="11" t="s">
        <v>7842</v>
      </c>
      <c r="F1655" s="11" t="s">
        <v>7843</v>
      </c>
      <c r="G1655" s="11">
        <v>1</v>
      </c>
      <c r="H1655" s="11" t="s">
        <v>7842</v>
      </c>
      <c r="I1655" s="11" t="s">
        <v>7844</v>
      </c>
      <c r="J1655" s="11" t="s">
        <v>7849</v>
      </c>
    </row>
    <row r="1656" spans="1:10" ht="15" customHeight="1" x14ac:dyDescent="0.25">
      <c r="A1656" s="11" t="s">
        <v>1699</v>
      </c>
      <c r="B1656" s="11">
        <v>19.95</v>
      </c>
      <c r="C1656" s="11">
        <v>5.39</v>
      </c>
      <c r="D1656" s="11" t="s">
        <v>7842</v>
      </c>
      <c r="E1656" s="11" t="s">
        <v>7842</v>
      </c>
      <c r="F1656" s="11" t="s">
        <v>7842</v>
      </c>
      <c r="G1656" s="11">
        <v>1</v>
      </c>
      <c r="H1656" s="11" t="s">
        <v>7842</v>
      </c>
      <c r="I1656" s="11" t="s">
        <v>7846</v>
      </c>
      <c r="J1656" s="11" t="s">
        <v>7850</v>
      </c>
    </row>
    <row r="1657" spans="1:10" ht="15" customHeight="1" x14ac:dyDescent="0.25">
      <c r="A1657" s="11" t="s">
        <v>1700</v>
      </c>
      <c r="B1657" s="11">
        <v>23.65</v>
      </c>
      <c r="C1657" s="11">
        <v>5.75</v>
      </c>
      <c r="D1657" s="11" t="s">
        <v>7843</v>
      </c>
      <c r="E1657" s="11" t="s">
        <v>7842</v>
      </c>
      <c r="F1657" s="11" t="s">
        <v>7842</v>
      </c>
      <c r="G1657" s="11">
        <v>0</v>
      </c>
      <c r="H1657" s="11" t="s">
        <v>7842</v>
      </c>
      <c r="I1657" s="11" t="s">
        <v>7846</v>
      </c>
      <c r="J1657" s="11" t="s">
        <v>7849</v>
      </c>
    </row>
    <row r="1658" spans="1:10" ht="15" customHeight="1" x14ac:dyDescent="0.25">
      <c r="A1658" s="11" t="s">
        <v>1701</v>
      </c>
      <c r="B1658" s="11">
        <v>43.34</v>
      </c>
      <c r="C1658" s="11">
        <v>4.91</v>
      </c>
      <c r="D1658" s="11" t="s">
        <v>7842</v>
      </c>
      <c r="E1658" s="11" t="s">
        <v>7842</v>
      </c>
      <c r="F1658" s="11" t="s">
        <v>7842</v>
      </c>
      <c r="G1658" s="11">
        <v>1</v>
      </c>
      <c r="H1658" s="11" t="s">
        <v>7842</v>
      </c>
      <c r="I1658" s="11" t="s">
        <v>7844</v>
      </c>
      <c r="J1658" s="11" t="s">
        <v>7850</v>
      </c>
    </row>
    <row r="1659" spans="1:10" ht="15" customHeight="1" x14ac:dyDescent="0.25">
      <c r="A1659" s="11" t="s">
        <v>1702</v>
      </c>
      <c r="B1659" s="11">
        <v>31.98</v>
      </c>
      <c r="C1659" s="11">
        <v>4.46</v>
      </c>
      <c r="D1659" s="11" t="s">
        <v>7843</v>
      </c>
      <c r="E1659" s="11" t="s">
        <v>7842</v>
      </c>
      <c r="F1659" s="11" t="s">
        <v>7842</v>
      </c>
      <c r="G1659" s="11">
        <v>1</v>
      </c>
      <c r="H1659" s="11" t="s">
        <v>7842</v>
      </c>
      <c r="I1659" s="11" t="s">
        <v>7844</v>
      </c>
      <c r="J1659" s="11" t="s">
        <v>7850</v>
      </c>
    </row>
    <row r="1660" spans="1:10" ht="15" customHeight="1" x14ac:dyDescent="0.25">
      <c r="A1660" s="11" t="s">
        <v>1703</v>
      </c>
      <c r="B1660" s="11">
        <v>35.86</v>
      </c>
      <c r="C1660" s="11">
        <v>6.22</v>
      </c>
      <c r="D1660" s="11" t="s">
        <v>7842</v>
      </c>
      <c r="E1660" s="11" t="s">
        <v>7842</v>
      </c>
      <c r="F1660" s="11" t="s">
        <v>7842</v>
      </c>
      <c r="G1660" s="11">
        <v>1</v>
      </c>
      <c r="H1660" s="11" t="s">
        <v>7842</v>
      </c>
      <c r="I1660" s="11" t="s">
        <v>7844</v>
      </c>
      <c r="J1660" s="11" t="s">
        <v>7849</v>
      </c>
    </row>
    <row r="1661" spans="1:10" ht="15" customHeight="1" x14ac:dyDescent="0.25">
      <c r="A1661" s="11" t="s">
        <v>1704</v>
      </c>
      <c r="B1661" s="11">
        <v>15.2</v>
      </c>
      <c r="C1661" s="11">
        <v>8.82</v>
      </c>
      <c r="D1661" s="11" t="s">
        <v>7842</v>
      </c>
      <c r="E1661" s="11" t="s">
        <v>7842</v>
      </c>
      <c r="F1661" s="11" t="s">
        <v>7842</v>
      </c>
      <c r="G1661" s="11">
        <v>0</v>
      </c>
      <c r="H1661" s="11" t="s">
        <v>7842</v>
      </c>
      <c r="I1661" s="11" t="s">
        <v>7847</v>
      </c>
      <c r="J1661" s="11" t="s">
        <v>7848</v>
      </c>
    </row>
    <row r="1662" spans="1:10" ht="15" customHeight="1" x14ac:dyDescent="0.25">
      <c r="A1662" s="11" t="s">
        <v>1705</v>
      </c>
      <c r="B1662" s="11">
        <v>37.200000000000003</v>
      </c>
      <c r="C1662" s="11">
        <v>10.14</v>
      </c>
      <c r="D1662" s="11" t="s">
        <v>7842</v>
      </c>
      <c r="E1662" s="11" t="s">
        <v>7842</v>
      </c>
      <c r="F1662" s="11" t="s">
        <v>7842</v>
      </c>
      <c r="G1662" s="11">
        <v>0</v>
      </c>
      <c r="H1662" s="11" t="s">
        <v>7842</v>
      </c>
      <c r="I1662" s="11" t="s">
        <v>7844</v>
      </c>
      <c r="J1662" s="11" t="s">
        <v>7848</v>
      </c>
    </row>
    <row r="1663" spans="1:10" ht="15" customHeight="1" x14ac:dyDescent="0.25">
      <c r="A1663" s="11" t="s">
        <v>1706</v>
      </c>
      <c r="B1663" s="11">
        <v>17.91</v>
      </c>
      <c r="C1663" s="11">
        <v>4.66</v>
      </c>
      <c r="D1663" s="11" t="s">
        <v>7842</v>
      </c>
      <c r="E1663" s="11" t="s">
        <v>7842</v>
      </c>
      <c r="F1663" s="11" t="s">
        <v>7842</v>
      </c>
      <c r="G1663" s="11">
        <v>2</v>
      </c>
      <c r="H1663" s="11" t="s">
        <v>7842</v>
      </c>
      <c r="I1663" s="11" t="s">
        <v>7847</v>
      </c>
      <c r="J1663" s="11" t="s">
        <v>7850</v>
      </c>
    </row>
    <row r="1664" spans="1:10" ht="15" customHeight="1" x14ac:dyDescent="0.25">
      <c r="A1664" s="11" t="s">
        <v>1707</v>
      </c>
      <c r="B1664" s="11">
        <v>20.76</v>
      </c>
      <c r="C1664" s="11">
        <v>6.26</v>
      </c>
      <c r="D1664" s="11" t="s">
        <v>7842</v>
      </c>
      <c r="E1664" s="11" t="s">
        <v>7842</v>
      </c>
      <c r="F1664" s="11" t="s">
        <v>7842</v>
      </c>
      <c r="G1664" s="11">
        <v>0</v>
      </c>
      <c r="H1664" s="11" t="s">
        <v>7842</v>
      </c>
      <c r="I1664" s="11" t="s">
        <v>7846</v>
      </c>
      <c r="J1664" s="11" t="s">
        <v>7849</v>
      </c>
    </row>
    <row r="1665" spans="1:10" ht="15" customHeight="1" x14ac:dyDescent="0.25">
      <c r="A1665" s="11" t="s">
        <v>1708</v>
      </c>
      <c r="B1665" s="11">
        <v>38.99</v>
      </c>
      <c r="C1665" s="11">
        <v>5.21</v>
      </c>
      <c r="D1665" s="11" t="s">
        <v>7842</v>
      </c>
      <c r="E1665" s="11" t="s">
        <v>7843</v>
      </c>
      <c r="F1665" s="11" t="s">
        <v>7842</v>
      </c>
      <c r="G1665" s="11">
        <v>1</v>
      </c>
      <c r="H1665" s="11" t="s">
        <v>7842</v>
      </c>
      <c r="I1665" s="11" t="s">
        <v>7844</v>
      </c>
      <c r="J1665" s="11" t="s">
        <v>7850</v>
      </c>
    </row>
    <row r="1666" spans="1:10" ht="15" customHeight="1" x14ac:dyDescent="0.25">
      <c r="A1666" s="11" t="s">
        <v>1709</v>
      </c>
      <c r="B1666" s="11">
        <v>42.655000000000001</v>
      </c>
      <c r="C1666" s="11">
        <v>5.94</v>
      </c>
      <c r="D1666" s="11" t="s">
        <v>7843</v>
      </c>
      <c r="E1666" s="11" t="s">
        <v>7842</v>
      </c>
      <c r="F1666" s="11" t="s">
        <v>7843</v>
      </c>
      <c r="G1666" s="11">
        <v>1</v>
      </c>
      <c r="H1666" s="11" t="s">
        <v>7842</v>
      </c>
      <c r="I1666" s="11" t="s">
        <v>7844</v>
      </c>
      <c r="J1666" s="11" t="s">
        <v>7849</v>
      </c>
    </row>
    <row r="1667" spans="1:10" ht="15" customHeight="1" x14ac:dyDescent="0.25">
      <c r="A1667" s="11" t="s">
        <v>1710</v>
      </c>
      <c r="B1667" s="11">
        <v>30.57</v>
      </c>
      <c r="C1667" s="11">
        <v>5.34</v>
      </c>
      <c r="D1667" s="11" t="s">
        <v>7842</v>
      </c>
      <c r="E1667" s="11" t="s">
        <v>7842</v>
      </c>
      <c r="F1667" s="11" t="s">
        <v>7843</v>
      </c>
      <c r="G1667" s="11">
        <v>1</v>
      </c>
      <c r="H1667" s="11" t="s">
        <v>7842</v>
      </c>
      <c r="I1667" s="11" t="s">
        <v>7844</v>
      </c>
      <c r="J1667" s="11" t="s">
        <v>7850</v>
      </c>
    </row>
    <row r="1668" spans="1:10" ht="15" customHeight="1" x14ac:dyDescent="0.25">
      <c r="A1668" s="11" t="s">
        <v>1711</v>
      </c>
      <c r="B1668" s="11">
        <v>17.7</v>
      </c>
      <c r="C1668" s="11">
        <v>6.38</v>
      </c>
      <c r="D1668" s="11" t="s">
        <v>7842</v>
      </c>
      <c r="E1668" s="11" t="s">
        <v>7842</v>
      </c>
      <c r="F1668" s="11" t="s">
        <v>7842</v>
      </c>
      <c r="G1668" s="11">
        <v>2</v>
      </c>
      <c r="H1668" s="11" t="s">
        <v>7842</v>
      </c>
      <c r="I1668" s="11" t="s">
        <v>7847</v>
      </c>
      <c r="J1668" s="11" t="s">
        <v>7849</v>
      </c>
    </row>
    <row r="1669" spans="1:10" ht="15" customHeight="1" x14ac:dyDescent="0.25">
      <c r="A1669" s="11" t="s">
        <v>1712</v>
      </c>
      <c r="B1669" s="11">
        <v>34.770000000000003</v>
      </c>
      <c r="C1669" s="11">
        <v>4.47</v>
      </c>
      <c r="D1669" s="11" t="s">
        <v>7842</v>
      </c>
      <c r="E1669" s="11" t="s">
        <v>7842</v>
      </c>
      <c r="F1669" s="11" t="s">
        <v>7842</v>
      </c>
      <c r="G1669" s="11">
        <v>1</v>
      </c>
      <c r="H1669" s="11" t="s">
        <v>7842</v>
      </c>
      <c r="I1669" s="11" t="s">
        <v>7844</v>
      </c>
      <c r="J1669" s="11" t="s">
        <v>7850</v>
      </c>
    </row>
    <row r="1670" spans="1:10" ht="15" customHeight="1" x14ac:dyDescent="0.25">
      <c r="A1670" s="11" t="s">
        <v>1713</v>
      </c>
      <c r="B1670" s="11">
        <v>16.88</v>
      </c>
      <c r="C1670" s="11">
        <v>9.9600000000000009</v>
      </c>
      <c r="D1670" s="11" t="s">
        <v>7842</v>
      </c>
      <c r="E1670" s="11" t="s">
        <v>7842</v>
      </c>
      <c r="F1670" s="11" t="s">
        <v>7842</v>
      </c>
      <c r="G1670" s="11">
        <v>0</v>
      </c>
      <c r="H1670" s="11" t="s">
        <v>7842</v>
      </c>
      <c r="I1670" s="11" t="s">
        <v>7847</v>
      </c>
      <c r="J1670" s="11" t="s">
        <v>7848</v>
      </c>
    </row>
    <row r="1671" spans="1:10" ht="15" customHeight="1" x14ac:dyDescent="0.25">
      <c r="A1671" s="11" t="s">
        <v>1714</v>
      </c>
      <c r="B1671" s="11">
        <v>40.26</v>
      </c>
      <c r="C1671" s="11">
        <v>9.92</v>
      </c>
      <c r="D1671" s="11" t="s">
        <v>7843</v>
      </c>
      <c r="E1671" s="11" t="s">
        <v>7842</v>
      </c>
      <c r="F1671" s="11" t="s">
        <v>7842</v>
      </c>
      <c r="G1671" s="11">
        <v>0</v>
      </c>
      <c r="H1671" s="11" t="s">
        <v>7842</v>
      </c>
      <c r="I1671" s="11" t="s">
        <v>7844</v>
      </c>
      <c r="J1671" s="11" t="s">
        <v>7848</v>
      </c>
    </row>
    <row r="1672" spans="1:10" ht="15" customHeight="1" x14ac:dyDescent="0.25">
      <c r="A1672" s="11" t="s">
        <v>1715</v>
      </c>
      <c r="B1672" s="11">
        <v>25.6</v>
      </c>
      <c r="C1672" s="11">
        <v>6.03</v>
      </c>
      <c r="D1672" s="11" t="s">
        <v>7842</v>
      </c>
      <c r="E1672" s="11" t="s">
        <v>7842</v>
      </c>
      <c r="F1672" s="11" t="s">
        <v>7843</v>
      </c>
      <c r="G1672" s="11">
        <v>1</v>
      </c>
      <c r="H1672" s="11" t="s">
        <v>7842</v>
      </c>
      <c r="I1672" s="11" t="s">
        <v>7845</v>
      </c>
      <c r="J1672" s="11" t="s">
        <v>7849</v>
      </c>
    </row>
    <row r="1673" spans="1:10" ht="15" customHeight="1" x14ac:dyDescent="0.25">
      <c r="A1673" s="11" t="s">
        <v>1716</v>
      </c>
      <c r="B1673" s="11">
        <v>33.549999999999997</v>
      </c>
      <c r="C1673" s="11">
        <v>10.9</v>
      </c>
      <c r="D1673" s="11" t="s">
        <v>7843</v>
      </c>
      <c r="E1673" s="11" t="s">
        <v>7842</v>
      </c>
      <c r="F1673" s="11" t="s">
        <v>7842</v>
      </c>
      <c r="G1673" s="11">
        <v>0</v>
      </c>
      <c r="H1673" s="11" t="s">
        <v>7842</v>
      </c>
      <c r="I1673" s="11" t="s">
        <v>7844</v>
      </c>
      <c r="J1673" s="11" t="s">
        <v>7848</v>
      </c>
    </row>
    <row r="1674" spans="1:10" ht="15" customHeight="1" x14ac:dyDescent="0.25">
      <c r="A1674" s="11" t="s">
        <v>1717</v>
      </c>
      <c r="B1674" s="11">
        <v>16.690000000000001</v>
      </c>
      <c r="C1674" s="11">
        <v>10.66</v>
      </c>
      <c r="D1674" s="11" t="s">
        <v>7842</v>
      </c>
      <c r="E1674" s="11" t="s">
        <v>7842</v>
      </c>
      <c r="F1674" s="11" t="s">
        <v>7842</v>
      </c>
      <c r="G1674" s="11">
        <v>0</v>
      </c>
      <c r="H1674" s="11" t="s">
        <v>7842</v>
      </c>
      <c r="I1674" s="11" t="s">
        <v>7847</v>
      </c>
      <c r="J1674" s="11" t="s">
        <v>7848</v>
      </c>
    </row>
    <row r="1675" spans="1:10" ht="15" customHeight="1" x14ac:dyDescent="0.25">
      <c r="A1675" s="11" t="s">
        <v>1718</v>
      </c>
      <c r="B1675" s="11">
        <v>19.95</v>
      </c>
      <c r="C1675" s="11">
        <v>4.05</v>
      </c>
      <c r="D1675" s="11" t="s">
        <v>7842</v>
      </c>
      <c r="E1675" s="11" t="s">
        <v>7842</v>
      </c>
      <c r="F1675" s="11" t="s">
        <v>7842</v>
      </c>
      <c r="G1675" s="11">
        <v>1</v>
      </c>
      <c r="H1675" s="11" t="s">
        <v>7842</v>
      </c>
      <c r="I1675" s="11" t="s">
        <v>7846</v>
      </c>
      <c r="J1675" s="11" t="s">
        <v>7850</v>
      </c>
    </row>
    <row r="1676" spans="1:10" ht="15" customHeight="1" x14ac:dyDescent="0.25">
      <c r="A1676" s="11" t="s">
        <v>1719</v>
      </c>
      <c r="B1676" s="11">
        <v>17.55</v>
      </c>
      <c r="C1676" s="11">
        <v>4.2300000000000004</v>
      </c>
      <c r="D1676" s="11" t="s">
        <v>7842</v>
      </c>
      <c r="E1676" s="11" t="s">
        <v>7842</v>
      </c>
      <c r="F1676" s="11" t="s">
        <v>7842</v>
      </c>
      <c r="G1676" s="11">
        <v>2</v>
      </c>
      <c r="H1676" s="11" t="s">
        <v>7842</v>
      </c>
      <c r="I1676" s="11" t="s">
        <v>7847</v>
      </c>
      <c r="J1676" s="11" t="s">
        <v>7850</v>
      </c>
    </row>
    <row r="1677" spans="1:10" ht="15" customHeight="1" x14ac:dyDescent="0.25">
      <c r="A1677" s="11" t="s">
        <v>1720</v>
      </c>
      <c r="B1677" s="11">
        <v>22.01</v>
      </c>
      <c r="C1677" s="11">
        <v>5.01</v>
      </c>
      <c r="D1677" s="11" t="s">
        <v>7842</v>
      </c>
      <c r="E1677" s="11" t="s">
        <v>7842</v>
      </c>
      <c r="F1677" s="11" t="s">
        <v>7842</v>
      </c>
      <c r="G1677" s="11">
        <v>1</v>
      </c>
      <c r="H1677" s="11" t="s">
        <v>7842</v>
      </c>
      <c r="I1677" s="11" t="s">
        <v>7846</v>
      </c>
      <c r="J1677" s="11" t="s">
        <v>7850</v>
      </c>
    </row>
    <row r="1678" spans="1:10" ht="15" customHeight="1" x14ac:dyDescent="0.25">
      <c r="A1678" s="11" t="s">
        <v>1721</v>
      </c>
      <c r="B1678" s="11">
        <v>41.8</v>
      </c>
      <c r="C1678" s="11">
        <v>5.82</v>
      </c>
      <c r="D1678" s="11" t="s">
        <v>7843</v>
      </c>
      <c r="E1678" s="11" t="s">
        <v>7842</v>
      </c>
      <c r="F1678" s="11" t="s">
        <v>7843</v>
      </c>
      <c r="G1678" s="11">
        <v>1</v>
      </c>
      <c r="H1678" s="11" t="s">
        <v>7842</v>
      </c>
      <c r="I1678" s="11" t="s">
        <v>7844</v>
      </c>
      <c r="J1678" s="11" t="s">
        <v>7849</v>
      </c>
    </row>
    <row r="1679" spans="1:10" ht="15" customHeight="1" x14ac:dyDescent="0.25">
      <c r="A1679" s="11" t="s">
        <v>1722</v>
      </c>
      <c r="B1679" s="11">
        <v>19.170000000000002</v>
      </c>
      <c r="C1679" s="11">
        <v>7.94</v>
      </c>
      <c r="D1679" s="11" t="s">
        <v>7842</v>
      </c>
      <c r="E1679" s="11" t="s">
        <v>7842</v>
      </c>
      <c r="F1679" s="11" t="s">
        <v>7842</v>
      </c>
      <c r="G1679" s="11">
        <v>0</v>
      </c>
      <c r="H1679" s="11" t="s">
        <v>7842</v>
      </c>
      <c r="I1679" s="11" t="s">
        <v>7846</v>
      </c>
      <c r="J1679" s="11" t="s">
        <v>7848</v>
      </c>
    </row>
    <row r="1680" spans="1:10" ht="15" customHeight="1" x14ac:dyDescent="0.25">
      <c r="A1680" s="11" t="s">
        <v>1723</v>
      </c>
      <c r="B1680" s="11">
        <v>32.799999999999997</v>
      </c>
      <c r="C1680" s="11">
        <v>6.16</v>
      </c>
      <c r="D1680" s="11" t="s">
        <v>7843</v>
      </c>
      <c r="E1680" s="11" t="s">
        <v>7842</v>
      </c>
      <c r="F1680" s="11" t="s">
        <v>7843</v>
      </c>
      <c r="G1680" s="11">
        <v>1</v>
      </c>
      <c r="H1680" s="11" t="s">
        <v>7842</v>
      </c>
      <c r="I1680" s="11" t="s">
        <v>7844</v>
      </c>
      <c r="J1680" s="11" t="s">
        <v>7849</v>
      </c>
    </row>
    <row r="1681" spans="1:10" ht="15" customHeight="1" x14ac:dyDescent="0.25">
      <c r="A1681" s="11" t="s">
        <v>1724</v>
      </c>
      <c r="B1681" s="11">
        <v>35.814999999999998</v>
      </c>
      <c r="C1681" s="11">
        <v>4.1500000000000004</v>
      </c>
      <c r="D1681" s="11" t="s">
        <v>7842</v>
      </c>
      <c r="E1681" s="11" t="s">
        <v>7842</v>
      </c>
      <c r="F1681" s="11" t="s">
        <v>7842</v>
      </c>
      <c r="G1681" s="11">
        <v>1</v>
      </c>
      <c r="H1681" s="11" t="s">
        <v>7842</v>
      </c>
      <c r="I1681" s="11" t="s">
        <v>7844</v>
      </c>
      <c r="J1681" s="11" t="s">
        <v>7850</v>
      </c>
    </row>
    <row r="1682" spans="1:10" ht="15" customHeight="1" x14ac:dyDescent="0.25">
      <c r="A1682" s="11" t="s">
        <v>1725</v>
      </c>
      <c r="B1682" s="11">
        <v>24.3</v>
      </c>
      <c r="C1682" s="11">
        <v>6.23</v>
      </c>
      <c r="D1682" s="11" t="s">
        <v>7842</v>
      </c>
      <c r="E1682" s="11" t="s">
        <v>7842</v>
      </c>
      <c r="F1682" s="11" t="s">
        <v>7842</v>
      </c>
      <c r="G1682" s="11">
        <v>0</v>
      </c>
      <c r="H1682" s="11" t="s">
        <v>7842</v>
      </c>
      <c r="I1682" s="11" t="s">
        <v>7846</v>
      </c>
      <c r="J1682" s="11" t="s">
        <v>7849</v>
      </c>
    </row>
    <row r="1683" spans="1:10" ht="15" customHeight="1" x14ac:dyDescent="0.25">
      <c r="A1683" s="11" t="s">
        <v>1726</v>
      </c>
      <c r="B1683" s="11">
        <v>19.059999999999999</v>
      </c>
      <c r="C1683" s="11">
        <v>7.41</v>
      </c>
      <c r="D1683" s="11" t="s">
        <v>7842</v>
      </c>
      <c r="E1683" s="11" t="s">
        <v>7842</v>
      </c>
      <c r="F1683" s="11" t="s">
        <v>7842</v>
      </c>
      <c r="G1683" s="11">
        <v>0</v>
      </c>
      <c r="H1683" s="11" t="s">
        <v>7842</v>
      </c>
      <c r="I1683" s="11" t="s">
        <v>7846</v>
      </c>
      <c r="J1683" s="11" t="s">
        <v>7848</v>
      </c>
    </row>
    <row r="1684" spans="1:10" ht="15" customHeight="1" x14ac:dyDescent="0.25">
      <c r="A1684" s="11" t="s">
        <v>1727</v>
      </c>
      <c r="B1684" s="11">
        <v>33.25</v>
      </c>
      <c r="C1684" s="11">
        <v>5.62</v>
      </c>
      <c r="D1684" s="11" t="s">
        <v>7843</v>
      </c>
      <c r="E1684" s="11" t="s">
        <v>7842</v>
      </c>
      <c r="F1684" s="11" t="s">
        <v>7842</v>
      </c>
      <c r="G1684" s="11">
        <v>1</v>
      </c>
      <c r="H1684" s="11" t="s">
        <v>7842</v>
      </c>
      <c r="I1684" s="11" t="s">
        <v>7844</v>
      </c>
      <c r="J1684" s="11" t="s">
        <v>7850</v>
      </c>
    </row>
    <row r="1685" spans="1:10" ht="15" customHeight="1" x14ac:dyDescent="0.25">
      <c r="A1685" s="11" t="s">
        <v>1728</v>
      </c>
      <c r="B1685" s="11">
        <v>21.37</v>
      </c>
      <c r="C1685" s="11">
        <v>4.54</v>
      </c>
      <c r="D1685" s="11" t="s">
        <v>7843</v>
      </c>
      <c r="E1685" s="11" t="s">
        <v>7842</v>
      </c>
      <c r="F1685" s="11" t="s">
        <v>7843</v>
      </c>
      <c r="G1685" s="11">
        <v>1</v>
      </c>
      <c r="H1685" s="11" t="s">
        <v>7842</v>
      </c>
      <c r="I1685" s="11" t="s">
        <v>7846</v>
      </c>
      <c r="J1685" s="11" t="s">
        <v>7850</v>
      </c>
    </row>
    <row r="1686" spans="1:10" ht="15" customHeight="1" x14ac:dyDescent="0.25">
      <c r="A1686" s="11" t="s">
        <v>1729</v>
      </c>
      <c r="B1686" s="11">
        <v>34.43</v>
      </c>
      <c r="C1686" s="11">
        <v>8.6199999999999992</v>
      </c>
      <c r="D1686" s="11" t="s">
        <v>7843</v>
      </c>
      <c r="E1686" s="11" t="s">
        <v>7842</v>
      </c>
      <c r="F1686" s="11" t="s">
        <v>7842</v>
      </c>
      <c r="G1686" s="11">
        <v>1</v>
      </c>
      <c r="H1686" s="11" t="s">
        <v>7842</v>
      </c>
      <c r="I1686" s="11" t="s">
        <v>7844</v>
      </c>
      <c r="J1686" s="11" t="s">
        <v>7848</v>
      </c>
    </row>
    <row r="1687" spans="1:10" ht="15" customHeight="1" x14ac:dyDescent="0.25">
      <c r="A1687" s="11" t="s">
        <v>1730</v>
      </c>
      <c r="B1687" s="11">
        <v>20.86</v>
      </c>
      <c r="C1687" s="11">
        <v>4.3600000000000003</v>
      </c>
      <c r="D1687" s="11" t="s">
        <v>7843</v>
      </c>
      <c r="E1687" s="11" t="s">
        <v>7842</v>
      </c>
      <c r="F1687" s="11" t="s">
        <v>7842</v>
      </c>
      <c r="G1687" s="11">
        <v>0</v>
      </c>
      <c r="H1687" s="11" t="s">
        <v>7842</v>
      </c>
      <c r="I1687" s="11" t="s">
        <v>7846</v>
      </c>
      <c r="J1687" s="11" t="s">
        <v>7850</v>
      </c>
    </row>
    <row r="1688" spans="1:10" ht="15" customHeight="1" x14ac:dyDescent="0.25">
      <c r="A1688" s="11" t="s">
        <v>1731</v>
      </c>
      <c r="B1688" s="11">
        <v>18.34</v>
      </c>
      <c r="C1688" s="11">
        <v>10.01</v>
      </c>
      <c r="D1688" s="11" t="s">
        <v>7842</v>
      </c>
      <c r="E1688" s="11" t="s">
        <v>7842</v>
      </c>
      <c r="F1688" s="11" t="s">
        <v>7842</v>
      </c>
      <c r="G1688" s="11">
        <v>0</v>
      </c>
      <c r="H1688" s="11" t="s">
        <v>7842</v>
      </c>
      <c r="I1688" s="11" t="s">
        <v>7847</v>
      </c>
      <c r="J1688" s="11" t="s">
        <v>7848</v>
      </c>
    </row>
    <row r="1689" spans="1:10" ht="15" customHeight="1" x14ac:dyDescent="0.25">
      <c r="A1689" s="11" t="s">
        <v>1732</v>
      </c>
      <c r="B1689" s="11">
        <v>34.15</v>
      </c>
      <c r="C1689" s="11">
        <v>5.42</v>
      </c>
      <c r="D1689" s="11" t="s">
        <v>7842</v>
      </c>
      <c r="E1689" s="11" t="s">
        <v>7842</v>
      </c>
      <c r="F1689" s="11" t="s">
        <v>7842</v>
      </c>
      <c r="G1689" s="11">
        <v>0</v>
      </c>
      <c r="H1689" s="11" t="s">
        <v>7842</v>
      </c>
      <c r="I1689" s="11" t="s">
        <v>7844</v>
      </c>
      <c r="J1689" s="11" t="s">
        <v>7850</v>
      </c>
    </row>
    <row r="1690" spans="1:10" ht="15" customHeight="1" x14ac:dyDescent="0.25">
      <c r="A1690" s="11" t="s">
        <v>1733</v>
      </c>
      <c r="B1690" s="11">
        <v>18.350000000000001</v>
      </c>
      <c r="C1690" s="11">
        <v>5.12</v>
      </c>
      <c r="D1690" s="11" t="s">
        <v>7842</v>
      </c>
      <c r="E1690" s="11" t="s">
        <v>7842</v>
      </c>
      <c r="F1690" s="11" t="s">
        <v>7842</v>
      </c>
      <c r="G1690" s="11">
        <v>0</v>
      </c>
      <c r="H1690" s="11" t="s">
        <v>7842</v>
      </c>
      <c r="I1690" s="11" t="s">
        <v>7847</v>
      </c>
      <c r="J1690" s="11" t="s">
        <v>7850</v>
      </c>
    </row>
    <row r="1691" spans="1:10" ht="15" customHeight="1" x14ac:dyDescent="0.25">
      <c r="A1691" s="11" t="s">
        <v>1734</v>
      </c>
      <c r="B1691" s="11">
        <v>22.13</v>
      </c>
      <c r="C1691" s="11">
        <v>9.1999999999999993</v>
      </c>
      <c r="D1691" s="11" t="s">
        <v>7843</v>
      </c>
      <c r="E1691" s="11" t="s">
        <v>7842</v>
      </c>
      <c r="F1691" s="11" t="s">
        <v>7842</v>
      </c>
      <c r="G1691" s="11">
        <v>0</v>
      </c>
      <c r="H1691" s="11" t="s">
        <v>7842</v>
      </c>
      <c r="I1691" s="11" t="s">
        <v>7846</v>
      </c>
      <c r="J1691" s="11" t="s">
        <v>7848</v>
      </c>
    </row>
    <row r="1692" spans="1:10" ht="15" customHeight="1" x14ac:dyDescent="0.25">
      <c r="A1692" s="11" t="s">
        <v>1735</v>
      </c>
      <c r="B1692" s="11">
        <v>22.51</v>
      </c>
      <c r="C1692" s="11">
        <v>6.08</v>
      </c>
      <c r="D1692" s="11" t="s">
        <v>7843</v>
      </c>
      <c r="E1692" s="11" t="s">
        <v>7842</v>
      </c>
      <c r="F1692" s="11" t="s">
        <v>7842</v>
      </c>
      <c r="G1692" s="11">
        <v>1</v>
      </c>
      <c r="H1692" s="11" t="s">
        <v>7842</v>
      </c>
      <c r="I1692" s="11" t="s">
        <v>7846</v>
      </c>
      <c r="J1692" s="11" t="s">
        <v>7849</v>
      </c>
    </row>
    <row r="1693" spans="1:10" ht="15" customHeight="1" x14ac:dyDescent="0.25">
      <c r="A1693" s="11" t="s">
        <v>1736</v>
      </c>
      <c r="B1693" s="11">
        <v>31</v>
      </c>
      <c r="C1693" s="11">
        <v>4.7699999999999996</v>
      </c>
      <c r="D1693" s="11" t="s">
        <v>7842</v>
      </c>
      <c r="E1693" s="11" t="s">
        <v>7842</v>
      </c>
      <c r="F1693" s="11" t="s">
        <v>7842</v>
      </c>
      <c r="G1693" s="11">
        <v>1</v>
      </c>
      <c r="H1693" s="11" t="s">
        <v>7842</v>
      </c>
      <c r="I1693" s="11" t="s">
        <v>7844</v>
      </c>
      <c r="J1693" s="11" t="s">
        <v>7850</v>
      </c>
    </row>
    <row r="1694" spans="1:10" ht="15" customHeight="1" x14ac:dyDescent="0.25">
      <c r="A1694" s="11" t="s">
        <v>1737</v>
      </c>
      <c r="B1694" s="11">
        <v>28.27</v>
      </c>
      <c r="C1694" s="11">
        <v>4.62</v>
      </c>
      <c r="D1694" s="11" t="s">
        <v>7842</v>
      </c>
      <c r="E1694" s="11" t="s">
        <v>7842</v>
      </c>
      <c r="F1694" s="11" t="s">
        <v>7842</v>
      </c>
      <c r="G1694" s="11">
        <v>1</v>
      </c>
      <c r="H1694" s="11" t="s">
        <v>7842</v>
      </c>
      <c r="I1694" s="11" t="s">
        <v>7845</v>
      </c>
      <c r="J1694" s="11" t="s">
        <v>7850</v>
      </c>
    </row>
    <row r="1695" spans="1:10" ht="15" customHeight="1" x14ac:dyDescent="0.25">
      <c r="A1695" s="11" t="s">
        <v>1738</v>
      </c>
      <c r="B1695" s="11">
        <v>29.92</v>
      </c>
      <c r="C1695" s="11">
        <v>9.07</v>
      </c>
      <c r="D1695" s="11" t="s">
        <v>7843</v>
      </c>
      <c r="E1695" s="11" t="s">
        <v>7842</v>
      </c>
      <c r="F1695" s="11" t="s">
        <v>7842</v>
      </c>
      <c r="G1695" s="11">
        <v>1</v>
      </c>
      <c r="H1695" s="11" t="s">
        <v>7842</v>
      </c>
      <c r="I1695" s="11" t="s">
        <v>7845</v>
      </c>
      <c r="J1695" s="11" t="s">
        <v>7848</v>
      </c>
    </row>
    <row r="1696" spans="1:10" ht="15" customHeight="1" x14ac:dyDescent="0.25">
      <c r="A1696" s="11" t="s">
        <v>1739</v>
      </c>
      <c r="B1696" s="11">
        <v>25.9</v>
      </c>
      <c r="C1696" s="11">
        <v>9.1199999999999992</v>
      </c>
      <c r="D1696" s="11" t="s">
        <v>7843</v>
      </c>
      <c r="E1696" s="11" t="s">
        <v>7842</v>
      </c>
      <c r="F1696" s="11" t="s">
        <v>7842</v>
      </c>
      <c r="G1696" s="11">
        <v>1</v>
      </c>
      <c r="H1696" s="11" t="s">
        <v>7842</v>
      </c>
      <c r="I1696" s="11" t="s">
        <v>7845</v>
      </c>
      <c r="J1696" s="11" t="s">
        <v>7848</v>
      </c>
    </row>
    <row r="1697" spans="1:10" ht="15" customHeight="1" x14ac:dyDescent="0.25">
      <c r="A1697" s="11" t="s">
        <v>1740</v>
      </c>
      <c r="B1697" s="11">
        <v>27.74</v>
      </c>
      <c r="C1697" s="11">
        <v>7.32</v>
      </c>
      <c r="D1697" s="11" t="s">
        <v>7843</v>
      </c>
      <c r="E1697" s="11" t="s">
        <v>7842</v>
      </c>
      <c r="F1697" s="11" t="s">
        <v>7842</v>
      </c>
      <c r="G1697" s="11">
        <v>1</v>
      </c>
      <c r="H1697" s="11" t="s">
        <v>7842</v>
      </c>
      <c r="I1697" s="11" t="s">
        <v>7845</v>
      </c>
      <c r="J1697" s="11" t="s">
        <v>7848</v>
      </c>
    </row>
    <row r="1698" spans="1:10" ht="15" customHeight="1" x14ac:dyDescent="0.25">
      <c r="A1698" s="11" t="s">
        <v>1741</v>
      </c>
      <c r="B1698" s="11">
        <v>17.260000000000002</v>
      </c>
      <c r="C1698" s="11">
        <v>11.73</v>
      </c>
      <c r="D1698" s="11" t="s">
        <v>7842</v>
      </c>
      <c r="E1698" s="11" t="s">
        <v>7842</v>
      </c>
      <c r="F1698" s="11" t="s">
        <v>7842</v>
      </c>
      <c r="G1698" s="11">
        <v>2</v>
      </c>
      <c r="H1698" s="11" t="s">
        <v>7842</v>
      </c>
      <c r="I1698" s="11" t="s">
        <v>7847</v>
      </c>
      <c r="J1698" s="11" t="s">
        <v>7848</v>
      </c>
    </row>
    <row r="1699" spans="1:10" ht="15" customHeight="1" x14ac:dyDescent="0.25">
      <c r="A1699" s="11" t="s">
        <v>1742</v>
      </c>
      <c r="B1699" s="11">
        <v>19.855</v>
      </c>
      <c r="C1699" s="11">
        <v>6.64</v>
      </c>
      <c r="D1699" s="11" t="s">
        <v>7843</v>
      </c>
      <c r="E1699" s="11" t="s">
        <v>7842</v>
      </c>
      <c r="F1699" s="11" t="s">
        <v>7842</v>
      </c>
      <c r="G1699" s="11">
        <v>1</v>
      </c>
      <c r="H1699" s="11" t="s">
        <v>7842</v>
      </c>
      <c r="I1699" s="11" t="s">
        <v>7846</v>
      </c>
      <c r="J1699" s="11" t="s">
        <v>7848</v>
      </c>
    </row>
    <row r="1700" spans="1:10" ht="15" customHeight="1" x14ac:dyDescent="0.25">
      <c r="A1700" s="11" t="s">
        <v>1743</v>
      </c>
      <c r="B1700" s="11">
        <v>41.69</v>
      </c>
      <c r="C1700" s="11">
        <v>5.78</v>
      </c>
      <c r="D1700" s="11" t="s">
        <v>7842</v>
      </c>
      <c r="E1700" s="11" t="s">
        <v>7842</v>
      </c>
      <c r="F1700" s="11" t="s">
        <v>7842</v>
      </c>
      <c r="G1700" s="11">
        <v>0</v>
      </c>
      <c r="H1700" s="11" t="s">
        <v>7842</v>
      </c>
      <c r="I1700" s="11" t="s">
        <v>7844</v>
      </c>
      <c r="J1700" s="11" t="s">
        <v>7849</v>
      </c>
    </row>
    <row r="1701" spans="1:10" ht="15" customHeight="1" x14ac:dyDescent="0.25">
      <c r="A1701" s="11" t="s">
        <v>1744</v>
      </c>
      <c r="B1701" s="11">
        <v>16.12</v>
      </c>
      <c r="C1701" s="11">
        <v>10.45</v>
      </c>
      <c r="D1701" s="11" t="s">
        <v>7842</v>
      </c>
      <c r="E1701" s="11" t="s">
        <v>7842</v>
      </c>
      <c r="F1701" s="11" t="s">
        <v>7842</v>
      </c>
      <c r="G1701" s="11">
        <v>0</v>
      </c>
      <c r="H1701" s="11" t="s">
        <v>7842</v>
      </c>
      <c r="I1701" s="11" t="s">
        <v>7847</v>
      </c>
      <c r="J1701" s="11" t="s">
        <v>7848</v>
      </c>
    </row>
    <row r="1702" spans="1:10" ht="15" customHeight="1" x14ac:dyDescent="0.25">
      <c r="A1702" s="11" t="s">
        <v>1745</v>
      </c>
      <c r="B1702" s="11">
        <v>37.43</v>
      </c>
      <c r="C1702" s="11">
        <v>4.5199999999999996</v>
      </c>
      <c r="D1702" s="11" t="s">
        <v>7842</v>
      </c>
      <c r="E1702" s="11" t="s">
        <v>7842</v>
      </c>
      <c r="F1702" s="11" t="s">
        <v>7842</v>
      </c>
      <c r="G1702" s="11">
        <v>1</v>
      </c>
      <c r="H1702" s="11" t="s">
        <v>7842</v>
      </c>
      <c r="I1702" s="11" t="s">
        <v>7844</v>
      </c>
      <c r="J1702" s="11" t="s">
        <v>7850</v>
      </c>
    </row>
    <row r="1703" spans="1:10" ht="15" customHeight="1" x14ac:dyDescent="0.25">
      <c r="A1703" s="11" t="s">
        <v>1746</v>
      </c>
      <c r="B1703" s="11">
        <v>31.065000000000001</v>
      </c>
      <c r="C1703" s="11">
        <v>5.71</v>
      </c>
      <c r="D1703" s="11" t="s">
        <v>7842</v>
      </c>
      <c r="E1703" s="11" t="s">
        <v>7842</v>
      </c>
      <c r="F1703" s="11" t="s">
        <v>7842</v>
      </c>
      <c r="G1703" s="11">
        <v>0</v>
      </c>
      <c r="H1703" s="11" t="s">
        <v>7842</v>
      </c>
      <c r="I1703" s="11" t="s">
        <v>7844</v>
      </c>
      <c r="J1703" s="11" t="s">
        <v>7849</v>
      </c>
    </row>
    <row r="1704" spans="1:10" ht="15" customHeight="1" x14ac:dyDescent="0.25">
      <c r="A1704" s="11" t="s">
        <v>1747</v>
      </c>
      <c r="B1704" s="11">
        <v>25.08</v>
      </c>
      <c r="C1704" s="11">
        <v>4.7699999999999996</v>
      </c>
      <c r="D1704" s="11" t="s">
        <v>7842</v>
      </c>
      <c r="E1704" s="11" t="s">
        <v>7842</v>
      </c>
      <c r="F1704" s="11" t="s">
        <v>7842</v>
      </c>
      <c r="G1704" s="11">
        <v>0</v>
      </c>
      <c r="H1704" s="11" t="s">
        <v>7842</v>
      </c>
      <c r="I1704" s="11" t="s">
        <v>7845</v>
      </c>
      <c r="J1704" s="11" t="s">
        <v>7850</v>
      </c>
    </row>
    <row r="1705" spans="1:10" ht="15" customHeight="1" x14ac:dyDescent="0.25">
      <c r="A1705" s="11" t="s">
        <v>1748</v>
      </c>
      <c r="B1705" s="11">
        <v>15.2</v>
      </c>
      <c r="C1705" s="11">
        <v>7.81</v>
      </c>
      <c r="D1705" s="11" t="s">
        <v>7843</v>
      </c>
      <c r="E1705" s="11" t="s">
        <v>7842</v>
      </c>
      <c r="F1705" s="11" t="s">
        <v>7842</v>
      </c>
      <c r="G1705" s="11">
        <v>1</v>
      </c>
      <c r="H1705" s="11" t="s">
        <v>7842</v>
      </c>
      <c r="I1705" s="11" t="s">
        <v>7847</v>
      </c>
      <c r="J1705" s="11" t="s">
        <v>7848</v>
      </c>
    </row>
    <row r="1706" spans="1:10" ht="15" customHeight="1" x14ac:dyDescent="0.25">
      <c r="A1706" s="11" t="s">
        <v>1749</v>
      </c>
      <c r="B1706" s="11">
        <v>22.34</v>
      </c>
      <c r="C1706" s="11">
        <v>5.19</v>
      </c>
      <c r="D1706" s="11" t="s">
        <v>7843</v>
      </c>
      <c r="E1706" s="11" t="s">
        <v>7842</v>
      </c>
      <c r="F1706" s="11" t="s">
        <v>7842</v>
      </c>
      <c r="G1706" s="11">
        <v>0</v>
      </c>
      <c r="H1706" s="11" t="s">
        <v>7842</v>
      </c>
      <c r="I1706" s="11" t="s">
        <v>7846</v>
      </c>
      <c r="J1706" s="11" t="s">
        <v>7850</v>
      </c>
    </row>
    <row r="1707" spans="1:10" ht="15" customHeight="1" x14ac:dyDescent="0.25">
      <c r="A1707" s="11" t="s">
        <v>1750</v>
      </c>
      <c r="B1707" s="11">
        <v>40.15</v>
      </c>
      <c r="C1707" s="11">
        <v>5.93</v>
      </c>
      <c r="D1707" s="11" t="s">
        <v>7842</v>
      </c>
      <c r="E1707" s="11" t="s">
        <v>7842</v>
      </c>
      <c r="F1707" s="11" t="s">
        <v>7842</v>
      </c>
      <c r="G1707" s="11">
        <v>1</v>
      </c>
      <c r="H1707" s="11" t="s">
        <v>7842</v>
      </c>
      <c r="I1707" s="11" t="s">
        <v>7844</v>
      </c>
      <c r="J1707" s="11" t="s">
        <v>7849</v>
      </c>
    </row>
    <row r="1708" spans="1:10" ht="15" customHeight="1" x14ac:dyDescent="0.25">
      <c r="A1708" s="11" t="s">
        <v>1751</v>
      </c>
      <c r="B1708" s="11">
        <v>37.729999999999997</v>
      </c>
      <c r="C1708" s="11">
        <v>6.29</v>
      </c>
      <c r="D1708" s="11" t="s">
        <v>7842</v>
      </c>
      <c r="E1708" s="11" t="s">
        <v>7842</v>
      </c>
      <c r="F1708" s="11" t="s">
        <v>7842</v>
      </c>
      <c r="G1708" s="11">
        <v>1</v>
      </c>
      <c r="H1708" s="11" t="s">
        <v>7842</v>
      </c>
      <c r="I1708" s="11" t="s">
        <v>7844</v>
      </c>
      <c r="J1708" s="11" t="s">
        <v>7849</v>
      </c>
    </row>
    <row r="1709" spans="1:10" ht="15" customHeight="1" x14ac:dyDescent="0.25">
      <c r="A1709" s="11" t="s">
        <v>1752</v>
      </c>
      <c r="B1709" s="11">
        <v>25.35</v>
      </c>
      <c r="C1709" s="11">
        <v>4.9000000000000004</v>
      </c>
      <c r="D1709" s="11" t="s">
        <v>7842</v>
      </c>
      <c r="E1709" s="11" t="s">
        <v>7842</v>
      </c>
      <c r="F1709" s="11" t="s">
        <v>7842</v>
      </c>
      <c r="G1709" s="11">
        <v>0</v>
      </c>
      <c r="H1709" s="11" t="s">
        <v>7842</v>
      </c>
      <c r="I1709" s="11" t="s">
        <v>7845</v>
      </c>
      <c r="J1709" s="11" t="s">
        <v>7850</v>
      </c>
    </row>
    <row r="1710" spans="1:10" ht="15" customHeight="1" x14ac:dyDescent="0.25">
      <c r="A1710" s="11" t="s">
        <v>1753</v>
      </c>
      <c r="B1710" s="11">
        <v>26.41</v>
      </c>
      <c r="C1710" s="11">
        <v>5.07</v>
      </c>
      <c r="D1710" s="11" t="s">
        <v>7843</v>
      </c>
      <c r="E1710" s="11" t="s">
        <v>7842</v>
      </c>
      <c r="F1710" s="11" t="s">
        <v>7842</v>
      </c>
      <c r="G1710" s="11">
        <v>1</v>
      </c>
      <c r="H1710" s="11" t="s">
        <v>7842</v>
      </c>
      <c r="I1710" s="11" t="s">
        <v>7845</v>
      </c>
      <c r="J1710" s="11" t="s">
        <v>7850</v>
      </c>
    </row>
    <row r="1711" spans="1:10" ht="15" customHeight="1" x14ac:dyDescent="0.25">
      <c r="A1711" s="11" t="s">
        <v>1754</v>
      </c>
      <c r="B1711" s="11">
        <v>27.6</v>
      </c>
      <c r="C1711" s="11">
        <v>5.33</v>
      </c>
      <c r="D1711" s="11" t="s">
        <v>7842</v>
      </c>
      <c r="E1711" s="11" t="s">
        <v>7842</v>
      </c>
      <c r="F1711" s="11" t="s">
        <v>7842</v>
      </c>
      <c r="G1711" s="11">
        <v>1</v>
      </c>
      <c r="H1711" s="11" t="s">
        <v>7842</v>
      </c>
      <c r="I1711" s="11" t="s">
        <v>7845</v>
      </c>
      <c r="J1711" s="11" t="s">
        <v>7850</v>
      </c>
    </row>
    <row r="1712" spans="1:10" ht="15" customHeight="1" x14ac:dyDescent="0.25">
      <c r="A1712" s="11" t="s">
        <v>1755</v>
      </c>
      <c r="B1712" s="11">
        <v>33.82</v>
      </c>
      <c r="C1712" s="11">
        <v>8.93</v>
      </c>
      <c r="D1712" s="11" t="s">
        <v>7843</v>
      </c>
      <c r="E1712" s="11" t="s">
        <v>7842</v>
      </c>
      <c r="F1712" s="11" t="s">
        <v>7842</v>
      </c>
      <c r="G1712" s="11">
        <v>1</v>
      </c>
      <c r="H1712" s="11" t="s">
        <v>7842</v>
      </c>
      <c r="I1712" s="11" t="s">
        <v>7844</v>
      </c>
      <c r="J1712" s="11" t="s">
        <v>7848</v>
      </c>
    </row>
    <row r="1713" spans="1:10" ht="15" customHeight="1" x14ac:dyDescent="0.25">
      <c r="A1713" s="11" t="s">
        <v>1756</v>
      </c>
      <c r="B1713" s="11">
        <v>32.9</v>
      </c>
      <c r="C1713" s="11">
        <v>4.3499999999999996</v>
      </c>
      <c r="D1713" s="11" t="s">
        <v>7842</v>
      </c>
      <c r="E1713" s="11" t="s">
        <v>7842</v>
      </c>
      <c r="F1713" s="11" t="s">
        <v>7842</v>
      </c>
      <c r="G1713" s="11">
        <v>0</v>
      </c>
      <c r="H1713" s="11" t="s">
        <v>7842</v>
      </c>
      <c r="I1713" s="11" t="s">
        <v>7844</v>
      </c>
      <c r="J1713" s="11" t="s">
        <v>7850</v>
      </c>
    </row>
    <row r="1714" spans="1:10" ht="15" customHeight="1" x14ac:dyDescent="0.25">
      <c r="A1714" s="11" t="s">
        <v>1757</v>
      </c>
      <c r="B1714" s="11">
        <v>30.875</v>
      </c>
      <c r="C1714" s="11">
        <v>9.5399999999999991</v>
      </c>
      <c r="D1714" s="11" t="s">
        <v>7843</v>
      </c>
      <c r="E1714" s="11" t="s">
        <v>7842</v>
      </c>
      <c r="F1714" s="11" t="s">
        <v>7842</v>
      </c>
      <c r="G1714" s="11">
        <v>1</v>
      </c>
      <c r="H1714" s="11" t="s">
        <v>7842</v>
      </c>
      <c r="I1714" s="11" t="s">
        <v>7844</v>
      </c>
      <c r="J1714" s="11" t="s">
        <v>7848</v>
      </c>
    </row>
    <row r="1715" spans="1:10" ht="15" customHeight="1" x14ac:dyDescent="0.25">
      <c r="A1715" s="11" t="s">
        <v>1758</v>
      </c>
      <c r="B1715" s="11">
        <v>32.64</v>
      </c>
      <c r="C1715" s="11">
        <v>5.91</v>
      </c>
      <c r="D1715" s="11" t="s">
        <v>7842</v>
      </c>
      <c r="E1715" s="11" t="s">
        <v>7842</v>
      </c>
      <c r="F1715" s="11" t="s">
        <v>7842</v>
      </c>
      <c r="G1715" s="11">
        <v>0</v>
      </c>
      <c r="H1715" s="11" t="s">
        <v>7842</v>
      </c>
      <c r="I1715" s="11" t="s">
        <v>7844</v>
      </c>
      <c r="J1715" s="11" t="s">
        <v>7849</v>
      </c>
    </row>
    <row r="1716" spans="1:10" ht="15" customHeight="1" x14ac:dyDescent="0.25">
      <c r="A1716" s="11" t="s">
        <v>1759</v>
      </c>
      <c r="B1716" s="11">
        <v>22.135000000000002</v>
      </c>
      <c r="C1716" s="11">
        <v>5.0999999999999996</v>
      </c>
      <c r="D1716" s="11" t="s">
        <v>7842</v>
      </c>
      <c r="E1716" s="11" t="s">
        <v>7842</v>
      </c>
      <c r="F1716" s="11" t="s">
        <v>7842</v>
      </c>
      <c r="G1716" s="11">
        <v>0</v>
      </c>
      <c r="H1716" s="11" t="s">
        <v>7842</v>
      </c>
      <c r="I1716" s="11" t="s">
        <v>7846</v>
      </c>
      <c r="J1716" s="11" t="s">
        <v>7850</v>
      </c>
    </row>
    <row r="1717" spans="1:10" ht="15" customHeight="1" x14ac:dyDescent="0.25">
      <c r="A1717" s="11" t="s">
        <v>1760</v>
      </c>
      <c r="B1717" s="11">
        <v>16.53</v>
      </c>
      <c r="C1717" s="11">
        <v>5.08</v>
      </c>
      <c r="D1717" s="11" t="s">
        <v>7842</v>
      </c>
      <c r="E1717" s="11" t="s">
        <v>7842</v>
      </c>
      <c r="F1717" s="11" t="s">
        <v>7842</v>
      </c>
      <c r="G1717" s="11">
        <v>2</v>
      </c>
      <c r="H1717" s="11" t="s">
        <v>7842</v>
      </c>
      <c r="I1717" s="11" t="s">
        <v>7847</v>
      </c>
      <c r="J1717" s="11" t="s">
        <v>7850</v>
      </c>
    </row>
    <row r="1718" spans="1:10" ht="15" customHeight="1" x14ac:dyDescent="0.25">
      <c r="A1718" s="11" t="s">
        <v>1761</v>
      </c>
      <c r="B1718" s="11">
        <v>32.774999999999999</v>
      </c>
      <c r="C1718" s="11">
        <v>4.75</v>
      </c>
      <c r="D1718" s="11" t="s">
        <v>7842</v>
      </c>
      <c r="E1718" s="11" t="s">
        <v>7842</v>
      </c>
      <c r="F1718" s="11" t="s">
        <v>7842</v>
      </c>
      <c r="G1718" s="11">
        <v>0</v>
      </c>
      <c r="H1718" s="11" t="s">
        <v>7842</v>
      </c>
      <c r="I1718" s="11" t="s">
        <v>7844</v>
      </c>
      <c r="J1718" s="11" t="s">
        <v>7850</v>
      </c>
    </row>
    <row r="1719" spans="1:10" ht="15" customHeight="1" x14ac:dyDescent="0.25">
      <c r="A1719" s="11" t="s">
        <v>1762</v>
      </c>
      <c r="B1719" s="11">
        <v>30.9</v>
      </c>
      <c r="C1719" s="11">
        <v>6.05</v>
      </c>
      <c r="D1719" s="11" t="s">
        <v>7842</v>
      </c>
      <c r="E1719" s="11" t="s">
        <v>7842</v>
      </c>
      <c r="F1719" s="11" t="s">
        <v>7842</v>
      </c>
      <c r="G1719" s="11">
        <v>1</v>
      </c>
      <c r="H1719" s="11" t="s">
        <v>7842</v>
      </c>
      <c r="I1719" s="11" t="s">
        <v>7844</v>
      </c>
      <c r="J1719" s="11" t="s">
        <v>7849</v>
      </c>
    </row>
    <row r="1720" spans="1:10" ht="15" customHeight="1" x14ac:dyDescent="0.25">
      <c r="A1720" s="11" t="s">
        <v>1763</v>
      </c>
      <c r="B1720" s="11">
        <v>15.58</v>
      </c>
      <c r="C1720" s="11">
        <v>11.56</v>
      </c>
      <c r="D1720" s="11" t="s">
        <v>7842</v>
      </c>
      <c r="E1720" s="11" t="s">
        <v>7842</v>
      </c>
      <c r="F1720" s="11" t="s">
        <v>7842</v>
      </c>
      <c r="G1720" s="11">
        <v>0</v>
      </c>
      <c r="H1720" s="11" t="s">
        <v>7842</v>
      </c>
      <c r="I1720" s="11" t="s">
        <v>7847</v>
      </c>
      <c r="J1720" s="11" t="s">
        <v>7848</v>
      </c>
    </row>
    <row r="1721" spans="1:10" ht="15" customHeight="1" x14ac:dyDescent="0.25">
      <c r="A1721" s="11" t="s">
        <v>1764</v>
      </c>
      <c r="B1721" s="11">
        <v>26.315000000000001</v>
      </c>
      <c r="C1721" s="11">
        <v>5.76</v>
      </c>
      <c r="D1721" s="11" t="s">
        <v>7842</v>
      </c>
      <c r="E1721" s="11" t="s">
        <v>7842</v>
      </c>
      <c r="F1721" s="11" t="s">
        <v>7842</v>
      </c>
      <c r="G1721" s="11">
        <v>0</v>
      </c>
      <c r="H1721" s="11" t="s">
        <v>7842</v>
      </c>
      <c r="I1721" s="11" t="s">
        <v>7845</v>
      </c>
      <c r="J1721" s="11" t="s">
        <v>7849</v>
      </c>
    </row>
    <row r="1722" spans="1:10" ht="15" customHeight="1" x14ac:dyDescent="0.25">
      <c r="A1722" s="11" t="s">
        <v>1765</v>
      </c>
      <c r="B1722" s="11">
        <v>35.61</v>
      </c>
      <c r="C1722" s="11">
        <v>5.65</v>
      </c>
      <c r="D1722" s="11" t="s">
        <v>7842</v>
      </c>
      <c r="E1722" s="11" t="s">
        <v>7843</v>
      </c>
      <c r="F1722" s="11" t="s">
        <v>7842</v>
      </c>
      <c r="G1722" s="11">
        <v>1</v>
      </c>
      <c r="H1722" s="11" t="s">
        <v>7842</v>
      </c>
      <c r="I1722" s="11" t="s">
        <v>7844</v>
      </c>
      <c r="J1722" s="11" t="s">
        <v>7850</v>
      </c>
    </row>
    <row r="1723" spans="1:10" ht="15" customHeight="1" x14ac:dyDescent="0.25">
      <c r="A1723" s="11" t="s">
        <v>1766</v>
      </c>
      <c r="B1723" s="11">
        <v>37.56</v>
      </c>
      <c r="C1723" s="11">
        <v>5.88</v>
      </c>
      <c r="D1723" s="11" t="s">
        <v>7842</v>
      </c>
      <c r="E1723" s="11" t="s">
        <v>7843</v>
      </c>
      <c r="F1723" s="11" t="s">
        <v>7842</v>
      </c>
      <c r="G1723" s="11">
        <v>1</v>
      </c>
      <c r="H1723" s="11" t="s">
        <v>7842</v>
      </c>
      <c r="I1723" s="11" t="s">
        <v>7844</v>
      </c>
      <c r="J1723" s="11" t="s">
        <v>7849</v>
      </c>
    </row>
    <row r="1724" spans="1:10" ht="15" customHeight="1" x14ac:dyDescent="0.25">
      <c r="A1724" s="11" t="s">
        <v>1767</v>
      </c>
      <c r="B1724" s="11">
        <v>15.49</v>
      </c>
      <c r="C1724" s="11">
        <v>9.6</v>
      </c>
      <c r="D1724" s="11" t="s">
        <v>7842</v>
      </c>
      <c r="E1724" s="11" t="s">
        <v>7842</v>
      </c>
      <c r="F1724" s="11" t="s">
        <v>7842</v>
      </c>
      <c r="G1724" s="11">
        <v>0</v>
      </c>
      <c r="H1724" s="11" t="s">
        <v>7842</v>
      </c>
      <c r="I1724" s="11" t="s">
        <v>7847</v>
      </c>
      <c r="J1724" s="11" t="s">
        <v>7848</v>
      </c>
    </row>
    <row r="1725" spans="1:10" ht="15" customHeight="1" x14ac:dyDescent="0.25">
      <c r="A1725" s="11" t="s">
        <v>1768</v>
      </c>
      <c r="B1725" s="11">
        <v>23.48</v>
      </c>
      <c r="C1725" s="11">
        <v>6.24</v>
      </c>
      <c r="D1725" s="11" t="s">
        <v>7842</v>
      </c>
      <c r="E1725" s="11" t="s">
        <v>7842</v>
      </c>
      <c r="F1725" s="11" t="s">
        <v>7842</v>
      </c>
      <c r="G1725" s="11">
        <v>1</v>
      </c>
      <c r="H1725" s="11" t="s">
        <v>7842</v>
      </c>
      <c r="I1725" s="11" t="s">
        <v>7846</v>
      </c>
      <c r="J1725" s="11" t="s">
        <v>7849</v>
      </c>
    </row>
    <row r="1726" spans="1:10" ht="15" customHeight="1" x14ac:dyDescent="0.25">
      <c r="A1726" s="11" t="s">
        <v>1769</v>
      </c>
      <c r="B1726" s="11">
        <v>30.02</v>
      </c>
      <c r="C1726" s="11">
        <v>7.63</v>
      </c>
      <c r="D1726" s="11" t="s">
        <v>7843</v>
      </c>
      <c r="E1726" s="11" t="s">
        <v>7842</v>
      </c>
      <c r="F1726" s="11" t="s">
        <v>7842</v>
      </c>
      <c r="G1726" s="11">
        <v>1</v>
      </c>
      <c r="H1726" s="11" t="s">
        <v>7842</v>
      </c>
      <c r="I1726" s="11" t="s">
        <v>7844</v>
      </c>
      <c r="J1726" s="11" t="s">
        <v>7848</v>
      </c>
    </row>
    <row r="1727" spans="1:10" ht="15" customHeight="1" x14ac:dyDescent="0.25">
      <c r="A1727" s="11" t="s">
        <v>1770</v>
      </c>
      <c r="B1727" s="11">
        <v>26.885000000000002</v>
      </c>
      <c r="C1727" s="11">
        <v>8.66</v>
      </c>
      <c r="D1727" s="11" t="s">
        <v>7843</v>
      </c>
      <c r="E1727" s="11" t="s">
        <v>7842</v>
      </c>
      <c r="F1727" s="11" t="s">
        <v>7842</v>
      </c>
      <c r="G1727" s="11">
        <v>1</v>
      </c>
      <c r="H1727" s="11" t="s">
        <v>7842</v>
      </c>
      <c r="I1727" s="11" t="s">
        <v>7845</v>
      </c>
      <c r="J1727" s="11" t="s">
        <v>7848</v>
      </c>
    </row>
    <row r="1728" spans="1:10" ht="15" customHeight="1" x14ac:dyDescent="0.25">
      <c r="A1728" s="11" t="s">
        <v>1771</v>
      </c>
      <c r="B1728" s="11">
        <v>25.84</v>
      </c>
      <c r="C1728" s="11">
        <v>8.5500000000000007</v>
      </c>
      <c r="D1728" s="11" t="s">
        <v>7843</v>
      </c>
      <c r="E1728" s="11" t="s">
        <v>7842</v>
      </c>
      <c r="F1728" s="11" t="s">
        <v>7842</v>
      </c>
      <c r="G1728" s="11">
        <v>1</v>
      </c>
      <c r="H1728" s="11" t="s">
        <v>7842</v>
      </c>
      <c r="I1728" s="11" t="s">
        <v>7845</v>
      </c>
      <c r="J1728" s="11" t="s">
        <v>7848</v>
      </c>
    </row>
    <row r="1729" spans="1:10" ht="15" customHeight="1" x14ac:dyDescent="0.25">
      <c r="A1729" s="11" t="s">
        <v>1772</v>
      </c>
      <c r="B1729" s="11">
        <v>27.454999999999998</v>
      </c>
      <c r="C1729" s="11">
        <v>4.54</v>
      </c>
      <c r="D1729" s="11" t="s">
        <v>7842</v>
      </c>
      <c r="E1729" s="11" t="s">
        <v>7842</v>
      </c>
      <c r="F1729" s="11" t="s">
        <v>7842</v>
      </c>
      <c r="G1729" s="11">
        <v>0</v>
      </c>
      <c r="H1729" s="11" t="s">
        <v>7842</v>
      </c>
      <c r="I1729" s="11" t="s">
        <v>7845</v>
      </c>
      <c r="J1729" s="11" t="s">
        <v>7850</v>
      </c>
    </row>
    <row r="1730" spans="1:10" ht="15" customHeight="1" x14ac:dyDescent="0.25">
      <c r="A1730" s="11" t="s">
        <v>1773</v>
      </c>
      <c r="B1730" s="11">
        <v>24.605</v>
      </c>
      <c r="C1730" s="11">
        <v>5.7</v>
      </c>
      <c r="D1730" s="11" t="s">
        <v>7842</v>
      </c>
      <c r="E1730" s="11" t="s">
        <v>7842</v>
      </c>
      <c r="F1730" s="11" t="s">
        <v>7842</v>
      </c>
      <c r="G1730" s="11">
        <v>0</v>
      </c>
      <c r="H1730" s="11" t="s">
        <v>7842</v>
      </c>
      <c r="I1730" s="11" t="s">
        <v>7846</v>
      </c>
      <c r="J1730" s="11" t="s">
        <v>7849</v>
      </c>
    </row>
    <row r="1731" spans="1:10" ht="15" customHeight="1" x14ac:dyDescent="0.25">
      <c r="A1731" s="11" t="s">
        <v>1774</v>
      </c>
      <c r="B1731" s="11">
        <v>30.8</v>
      </c>
      <c r="C1731" s="11">
        <v>5.07</v>
      </c>
      <c r="D1731" s="11" t="s">
        <v>7842</v>
      </c>
      <c r="E1731" s="11" t="s">
        <v>7842</v>
      </c>
      <c r="F1731" s="11" t="s">
        <v>7842</v>
      </c>
      <c r="G1731" s="11">
        <v>0</v>
      </c>
      <c r="H1731" s="11" t="s">
        <v>7842</v>
      </c>
      <c r="I1731" s="11" t="s">
        <v>7844</v>
      </c>
      <c r="J1731" s="11" t="s">
        <v>7850</v>
      </c>
    </row>
    <row r="1732" spans="1:10" ht="15" customHeight="1" x14ac:dyDescent="0.25">
      <c r="A1732" s="11" t="s">
        <v>1775</v>
      </c>
      <c r="B1732" s="11">
        <v>34.799999999999997</v>
      </c>
      <c r="C1732" s="11">
        <v>4.38</v>
      </c>
      <c r="D1732" s="11" t="s">
        <v>7842</v>
      </c>
      <c r="E1732" s="11" t="s">
        <v>7842</v>
      </c>
      <c r="F1732" s="11" t="s">
        <v>7842</v>
      </c>
      <c r="G1732" s="11">
        <v>1</v>
      </c>
      <c r="H1732" s="11" t="s">
        <v>7842</v>
      </c>
      <c r="I1732" s="11" t="s">
        <v>7844</v>
      </c>
      <c r="J1732" s="11" t="s">
        <v>7850</v>
      </c>
    </row>
    <row r="1733" spans="1:10" ht="15" customHeight="1" x14ac:dyDescent="0.25">
      <c r="A1733" s="11" t="s">
        <v>1776</v>
      </c>
      <c r="B1733" s="11">
        <v>34.21</v>
      </c>
      <c r="C1733" s="11">
        <v>4.54</v>
      </c>
      <c r="D1733" s="11" t="s">
        <v>7842</v>
      </c>
      <c r="E1733" s="11" t="s">
        <v>7842</v>
      </c>
      <c r="F1733" s="11" t="s">
        <v>7842</v>
      </c>
      <c r="G1733" s="11">
        <v>1</v>
      </c>
      <c r="H1733" s="11" t="s">
        <v>7842</v>
      </c>
      <c r="I1733" s="11" t="s">
        <v>7844</v>
      </c>
      <c r="J1733" s="11" t="s">
        <v>7850</v>
      </c>
    </row>
    <row r="1734" spans="1:10" ht="15" customHeight="1" x14ac:dyDescent="0.25">
      <c r="A1734" s="11" t="s">
        <v>1777</v>
      </c>
      <c r="B1734" s="11">
        <v>31</v>
      </c>
      <c r="C1734" s="11">
        <v>5.38</v>
      </c>
      <c r="D1734" s="11" t="s">
        <v>7842</v>
      </c>
      <c r="E1734" s="11" t="s">
        <v>7842</v>
      </c>
      <c r="F1734" s="11" t="s">
        <v>7842</v>
      </c>
      <c r="G1734" s="11">
        <v>1</v>
      </c>
      <c r="H1734" s="11" t="s">
        <v>7842</v>
      </c>
      <c r="I1734" s="11" t="s">
        <v>7844</v>
      </c>
      <c r="J1734" s="11" t="s">
        <v>7850</v>
      </c>
    </row>
    <row r="1735" spans="1:10" ht="15" customHeight="1" x14ac:dyDescent="0.25">
      <c r="A1735" s="11" t="s">
        <v>1778</v>
      </c>
      <c r="B1735" s="11">
        <v>26.125</v>
      </c>
      <c r="C1735" s="11">
        <v>5.55</v>
      </c>
      <c r="D1735" s="11" t="s">
        <v>7842</v>
      </c>
      <c r="E1735" s="11" t="s">
        <v>7842</v>
      </c>
      <c r="F1735" s="11" t="s">
        <v>7842</v>
      </c>
      <c r="G1735" s="11">
        <v>1</v>
      </c>
      <c r="H1735" s="11" t="s">
        <v>7842</v>
      </c>
      <c r="I1735" s="11" t="s">
        <v>7845</v>
      </c>
      <c r="J1735" s="11" t="s">
        <v>7850</v>
      </c>
    </row>
    <row r="1736" spans="1:10" ht="15" customHeight="1" x14ac:dyDescent="0.25">
      <c r="A1736" s="11" t="s">
        <v>1779</v>
      </c>
      <c r="B1736" s="11">
        <v>30.13</v>
      </c>
      <c r="C1736" s="11">
        <v>4.03</v>
      </c>
      <c r="D1736" s="11" t="s">
        <v>7843</v>
      </c>
      <c r="E1736" s="11" t="s">
        <v>7842</v>
      </c>
      <c r="F1736" s="11" t="s">
        <v>7842</v>
      </c>
      <c r="G1736" s="11">
        <v>1</v>
      </c>
      <c r="H1736" s="11" t="s">
        <v>7842</v>
      </c>
      <c r="I1736" s="11" t="s">
        <v>7844</v>
      </c>
      <c r="J1736" s="11" t="s">
        <v>7850</v>
      </c>
    </row>
    <row r="1737" spans="1:10" ht="15" customHeight="1" x14ac:dyDescent="0.25">
      <c r="A1737" s="11" t="s">
        <v>1780</v>
      </c>
      <c r="B1737" s="11">
        <v>34.19</v>
      </c>
      <c r="C1737" s="11">
        <v>4.1900000000000004</v>
      </c>
      <c r="D1737" s="11" t="s">
        <v>7842</v>
      </c>
      <c r="E1737" s="11" t="s">
        <v>7842</v>
      </c>
      <c r="F1737" s="11" t="s">
        <v>7842</v>
      </c>
      <c r="G1737" s="11">
        <v>0</v>
      </c>
      <c r="H1737" s="11" t="s">
        <v>7842</v>
      </c>
      <c r="I1737" s="11" t="s">
        <v>7844</v>
      </c>
      <c r="J1737" s="11" t="s">
        <v>7850</v>
      </c>
    </row>
    <row r="1738" spans="1:10" ht="15" customHeight="1" x14ac:dyDescent="0.25">
      <c r="A1738" s="11" t="s">
        <v>1781</v>
      </c>
      <c r="B1738" s="11">
        <v>22.515000000000001</v>
      </c>
      <c r="C1738" s="11">
        <v>4.37</v>
      </c>
      <c r="D1738" s="11" t="s">
        <v>7842</v>
      </c>
      <c r="E1738" s="11" t="s">
        <v>7842</v>
      </c>
      <c r="F1738" s="11" t="s">
        <v>7843</v>
      </c>
      <c r="G1738" s="11">
        <v>1</v>
      </c>
      <c r="H1738" s="11" t="s">
        <v>7842</v>
      </c>
      <c r="I1738" s="11" t="s">
        <v>7846</v>
      </c>
      <c r="J1738" s="11" t="s">
        <v>7850</v>
      </c>
    </row>
    <row r="1739" spans="1:10" ht="15" customHeight="1" x14ac:dyDescent="0.25">
      <c r="A1739" s="11" t="s">
        <v>1782</v>
      </c>
      <c r="B1739" s="11">
        <v>18.239999999999998</v>
      </c>
      <c r="C1739" s="11">
        <v>5.31</v>
      </c>
      <c r="D1739" s="11" t="s">
        <v>7843</v>
      </c>
      <c r="E1739" s="11" t="s">
        <v>7842</v>
      </c>
      <c r="F1739" s="11" t="s">
        <v>7843</v>
      </c>
      <c r="G1739" s="11">
        <v>1</v>
      </c>
      <c r="H1739" s="11" t="s">
        <v>7842</v>
      </c>
      <c r="I1739" s="11" t="s">
        <v>7847</v>
      </c>
      <c r="J1739" s="11" t="s">
        <v>7850</v>
      </c>
    </row>
    <row r="1740" spans="1:10" ht="15" customHeight="1" x14ac:dyDescent="0.25">
      <c r="A1740" s="11" t="s">
        <v>1783</v>
      </c>
      <c r="B1740" s="11">
        <v>37.28</v>
      </c>
      <c r="C1740" s="11">
        <v>4.66</v>
      </c>
      <c r="D1740" s="11" t="s">
        <v>7842</v>
      </c>
      <c r="E1740" s="11" t="s">
        <v>7843</v>
      </c>
      <c r="F1740" s="11" t="s">
        <v>7842</v>
      </c>
      <c r="G1740" s="11">
        <v>1</v>
      </c>
      <c r="H1740" s="11" t="s">
        <v>7842</v>
      </c>
      <c r="I1740" s="11" t="s">
        <v>7844</v>
      </c>
      <c r="J1740" s="11" t="s">
        <v>7850</v>
      </c>
    </row>
    <row r="1741" spans="1:10" ht="15" customHeight="1" x14ac:dyDescent="0.25">
      <c r="A1741" s="11" t="s">
        <v>1784</v>
      </c>
      <c r="B1741" s="11">
        <v>18.2</v>
      </c>
      <c r="C1741" s="11">
        <v>6.19</v>
      </c>
      <c r="D1741" s="11" t="s">
        <v>7842</v>
      </c>
      <c r="E1741" s="11" t="s">
        <v>7842</v>
      </c>
      <c r="F1741" s="11" t="s">
        <v>7843</v>
      </c>
      <c r="G1741" s="11">
        <v>1</v>
      </c>
      <c r="H1741" s="11" t="s">
        <v>7842</v>
      </c>
      <c r="I1741" s="11" t="s">
        <v>7847</v>
      </c>
      <c r="J1741" s="11" t="s">
        <v>7849</v>
      </c>
    </row>
    <row r="1742" spans="1:10" ht="15" customHeight="1" x14ac:dyDescent="0.25">
      <c r="A1742" s="11" t="s">
        <v>1785</v>
      </c>
      <c r="B1742" s="11">
        <v>20.53</v>
      </c>
      <c r="C1742" s="11">
        <v>4.8600000000000003</v>
      </c>
      <c r="D1742" s="11" t="s">
        <v>7842</v>
      </c>
      <c r="E1742" s="11" t="s">
        <v>7842</v>
      </c>
      <c r="F1742" s="11" t="s">
        <v>7842</v>
      </c>
      <c r="G1742" s="11">
        <v>1</v>
      </c>
      <c r="H1742" s="11" t="s">
        <v>7842</v>
      </c>
      <c r="I1742" s="11" t="s">
        <v>7846</v>
      </c>
      <c r="J1742" s="11" t="s">
        <v>7850</v>
      </c>
    </row>
    <row r="1743" spans="1:10" ht="15" customHeight="1" x14ac:dyDescent="0.25">
      <c r="A1743" s="11" t="s">
        <v>1786</v>
      </c>
      <c r="B1743" s="11">
        <v>23.79</v>
      </c>
      <c r="C1743" s="11">
        <v>4.74</v>
      </c>
      <c r="D1743" s="11" t="s">
        <v>7842</v>
      </c>
      <c r="E1743" s="11" t="s">
        <v>7842</v>
      </c>
      <c r="F1743" s="11" t="s">
        <v>7842</v>
      </c>
      <c r="G1743" s="11">
        <v>0</v>
      </c>
      <c r="H1743" s="11" t="s">
        <v>7842</v>
      </c>
      <c r="I1743" s="11" t="s">
        <v>7846</v>
      </c>
      <c r="J1743" s="11" t="s">
        <v>7850</v>
      </c>
    </row>
    <row r="1744" spans="1:10" ht="15" customHeight="1" x14ac:dyDescent="0.25">
      <c r="A1744" s="11" t="s">
        <v>1787</v>
      </c>
      <c r="B1744" s="11">
        <v>29.8</v>
      </c>
      <c r="C1744" s="11">
        <v>6.03</v>
      </c>
      <c r="D1744" s="11" t="s">
        <v>7842</v>
      </c>
      <c r="E1744" s="11" t="s">
        <v>7842</v>
      </c>
      <c r="F1744" s="11" t="s">
        <v>7842</v>
      </c>
      <c r="G1744" s="11">
        <v>0</v>
      </c>
      <c r="H1744" s="11" t="s">
        <v>7842</v>
      </c>
      <c r="I1744" s="11" t="s">
        <v>7845</v>
      </c>
      <c r="J1744" s="11" t="s">
        <v>7849</v>
      </c>
    </row>
    <row r="1745" spans="1:10" ht="15" customHeight="1" x14ac:dyDescent="0.25">
      <c r="A1745" s="11" t="s">
        <v>1788</v>
      </c>
      <c r="B1745" s="11">
        <v>31.54</v>
      </c>
      <c r="C1745" s="11">
        <v>4.71</v>
      </c>
      <c r="D1745" s="11" t="s">
        <v>7842</v>
      </c>
      <c r="E1745" s="11" t="s">
        <v>7842</v>
      </c>
      <c r="F1745" s="11" t="s">
        <v>7842</v>
      </c>
      <c r="G1745" s="11">
        <v>0</v>
      </c>
      <c r="H1745" s="11" t="s">
        <v>7842</v>
      </c>
      <c r="I1745" s="11" t="s">
        <v>7844</v>
      </c>
      <c r="J1745" s="11" t="s">
        <v>7850</v>
      </c>
    </row>
    <row r="1746" spans="1:10" ht="15" customHeight="1" x14ac:dyDescent="0.25">
      <c r="A1746" s="11" t="s">
        <v>1789</v>
      </c>
      <c r="B1746" s="11">
        <v>20.82</v>
      </c>
      <c r="C1746" s="11">
        <v>5.55</v>
      </c>
      <c r="D1746" s="11" t="s">
        <v>7842</v>
      </c>
      <c r="E1746" s="11" t="s">
        <v>7842</v>
      </c>
      <c r="F1746" s="11" t="s">
        <v>7842</v>
      </c>
      <c r="G1746" s="11">
        <v>1</v>
      </c>
      <c r="H1746" s="11" t="s">
        <v>7842</v>
      </c>
      <c r="I1746" s="11" t="s">
        <v>7846</v>
      </c>
      <c r="J1746" s="11" t="s">
        <v>7850</v>
      </c>
    </row>
    <row r="1747" spans="1:10" ht="15" customHeight="1" x14ac:dyDescent="0.25">
      <c r="A1747" s="11" t="s">
        <v>1790</v>
      </c>
      <c r="B1747" s="11">
        <v>38.83</v>
      </c>
      <c r="C1747" s="11">
        <v>4.78</v>
      </c>
      <c r="D1747" s="11" t="s">
        <v>7842</v>
      </c>
      <c r="E1747" s="11" t="s">
        <v>7842</v>
      </c>
      <c r="F1747" s="11" t="s">
        <v>7843</v>
      </c>
      <c r="G1747" s="11">
        <v>1</v>
      </c>
      <c r="H1747" s="11" t="s">
        <v>7842</v>
      </c>
      <c r="I1747" s="11" t="s">
        <v>7844</v>
      </c>
      <c r="J1747" s="11" t="s">
        <v>7850</v>
      </c>
    </row>
    <row r="1748" spans="1:10" ht="15" customHeight="1" x14ac:dyDescent="0.25">
      <c r="A1748" s="11" t="s">
        <v>1791</v>
      </c>
      <c r="B1748" s="11">
        <v>23.44</v>
      </c>
      <c r="C1748" s="11">
        <v>4.6500000000000004</v>
      </c>
      <c r="D1748" s="11" t="s">
        <v>7843</v>
      </c>
      <c r="E1748" s="11" t="s">
        <v>7842</v>
      </c>
      <c r="F1748" s="11" t="s">
        <v>7842</v>
      </c>
      <c r="G1748" s="11">
        <v>1</v>
      </c>
      <c r="H1748" s="11" t="s">
        <v>7842</v>
      </c>
      <c r="I1748" s="11" t="s">
        <v>7846</v>
      </c>
      <c r="J1748" s="11" t="s">
        <v>7850</v>
      </c>
    </row>
    <row r="1749" spans="1:10" ht="15" customHeight="1" x14ac:dyDescent="0.25">
      <c r="A1749" s="11" t="s">
        <v>1792</v>
      </c>
      <c r="B1749" s="11">
        <v>24.13</v>
      </c>
      <c r="C1749" s="11">
        <v>5.2</v>
      </c>
      <c r="D1749" s="11" t="s">
        <v>7842</v>
      </c>
      <c r="E1749" s="11" t="s">
        <v>7842</v>
      </c>
      <c r="F1749" s="11" t="s">
        <v>7842</v>
      </c>
      <c r="G1749" s="11">
        <v>1</v>
      </c>
      <c r="H1749" s="11" t="s">
        <v>7842</v>
      </c>
      <c r="I1749" s="11" t="s">
        <v>7846</v>
      </c>
      <c r="J1749" s="11" t="s">
        <v>7850</v>
      </c>
    </row>
    <row r="1750" spans="1:10" ht="15" customHeight="1" x14ac:dyDescent="0.25">
      <c r="A1750" s="11" t="s">
        <v>1793</v>
      </c>
      <c r="B1750" s="11">
        <v>42.13</v>
      </c>
      <c r="C1750" s="11">
        <v>4.54</v>
      </c>
      <c r="D1750" s="11" t="s">
        <v>7843</v>
      </c>
      <c r="E1750" s="11" t="s">
        <v>7842</v>
      </c>
      <c r="F1750" s="11" t="s">
        <v>7842</v>
      </c>
      <c r="G1750" s="11">
        <v>1</v>
      </c>
      <c r="H1750" s="11" t="s">
        <v>7842</v>
      </c>
      <c r="I1750" s="11" t="s">
        <v>7844</v>
      </c>
      <c r="J1750" s="11" t="s">
        <v>7850</v>
      </c>
    </row>
    <row r="1751" spans="1:10" ht="15" customHeight="1" x14ac:dyDescent="0.25">
      <c r="A1751" s="11" t="s">
        <v>1794</v>
      </c>
      <c r="B1751" s="11">
        <v>17.86</v>
      </c>
      <c r="C1751" s="11">
        <v>4.1100000000000003</v>
      </c>
      <c r="D1751" s="11" t="s">
        <v>7842</v>
      </c>
      <c r="E1751" s="11" t="s">
        <v>7842</v>
      </c>
      <c r="F1751" s="11" t="s">
        <v>7842</v>
      </c>
      <c r="G1751" s="11">
        <v>1</v>
      </c>
      <c r="H1751" s="11" t="s">
        <v>7842</v>
      </c>
      <c r="I1751" s="11" t="s">
        <v>7847</v>
      </c>
      <c r="J1751" s="11" t="s">
        <v>7850</v>
      </c>
    </row>
    <row r="1752" spans="1:10" ht="15" customHeight="1" x14ac:dyDescent="0.25">
      <c r="A1752" s="11" t="s">
        <v>1795</v>
      </c>
      <c r="B1752" s="11">
        <v>32.78</v>
      </c>
      <c r="C1752" s="11">
        <v>4.63</v>
      </c>
      <c r="D1752" s="11" t="s">
        <v>7842</v>
      </c>
      <c r="E1752" s="11" t="s">
        <v>7842</v>
      </c>
      <c r="F1752" s="11" t="s">
        <v>7842</v>
      </c>
      <c r="G1752" s="11">
        <v>0</v>
      </c>
      <c r="H1752" s="11" t="s">
        <v>7842</v>
      </c>
      <c r="I1752" s="11" t="s">
        <v>7844</v>
      </c>
      <c r="J1752" s="11" t="s">
        <v>7850</v>
      </c>
    </row>
    <row r="1753" spans="1:10" ht="15" customHeight="1" x14ac:dyDescent="0.25">
      <c r="A1753" s="11" t="s">
        <v>1796</v>
      </c>
      <c r="B1753" s="11">
        <v>23.9</v>
      </c>
      <c r="C1753" s="11">
        <v>6.06</v>
      </c>
      <c r="D1753" s="11" t="s">
        <v>7843</v>
      </c>
      <c r="E1753" s="11" t="s">
        <v>7842</v>
      </c>
      <c r="F1753" s="11" t="s">
        <v>7843</v>
      </c>
      <c r="G1753" s="11">
        <v>1</v>
      </c>
      <c r="H1753" s="11" t="s">
        <v>7842</v>
      </c>
      <c r="I1753" s="11" t="s">
        <v>7846</v>
      </c>
      <c r="J1753" s="11" t="s">
        <v>7849</v>
      </c>
    </row>
    <row r="1754" spans="1:10" ht="15" customHeight="1" x14ac:dyDescent="0.25">
      <c r="A1754" s="11" t="s">
        <v>1797</v>
      </c>
      <c r="B1754" s="11">
        <v>15.47</v>
      </c>
      <c r="C1754" s="11">
        <v>8.43</v>
      </c>
      <c r="D1754" s="11" t="s">
        <v>7842</v>
      </c>
      <c r="E1754" s="11" t="s">
        <v>7842</v>
      </c>
      <c r="F1754" s="11" t="s">
        <v>7842</v>
      </c>
      <c r="G1754" s="11">
        <v>0</v>
      </c>
      <c r="H1754" s="11" t="s">
        <v>7842</v>
      </c>
      <c r="I1754" s="11" t="s">
        <v>7847</v>
      </c>
      <c r="J1754" s="11" t="s">
        <v>7848</v>
      </c>
    </row>
    <row r="1755" spans="1:10" ht="15" customHeight="1" x14ac:dyDescent="0.25">
      <c r="A1755" s="11" t="s">
        <v>1798</v>
      </c>
      <c r="B1755" s="11">
        <v>28.54</v>
      </c>
      <c r="C1755" s="11">
        <v>5.51</v>
      </c>
      <c r="D1755" s="11" t="s">
        <v>7842</v>
      </c>
      <c r="E1755" s="11" t="s">
        <v>7842</v>
      </c>
      <c r="F1755" s="11" t="s">
        <v>7843</v>
      </c>
      <c r="G1755" s="11">
        <v>1</v>
      </c>
      <c r="H1755" s="11" t="s">
        <v>7842</v>
      </c>
      <c r="I1755" s="11" t="s">
        <v>7845</v>
      </c>
      <c r="J1755" s="11" t="s">
        <v>7850</v>
      </c>
    </row>
    <row r="1756" spans="1:10" ht="15" customHeight="1" x14ac:dyDescent="0.25">
      <c r="A1756" s="11" t="s">
        <v>1799</v>
      </c>
      <c r="B1756" s="11">
        <v>18.54</v>
      </c>
      <c r="C1756" s="11">
        <v>4.95</v>
      </c>
      <c r="D1756" s="11" t="s">
        <v>7842</v>
      </c>
      <c r="E1756" s="11" t="s">
        <v>7842</v>
      </c>
      <c r="F1756" s="11" t="s">
        <v>7842</v>
      </c>
      <c r="G1756" s="11">
        <v>0</v>
      </c>
      <c r="H1756" s="11" t="s">
        <v>7842</v>
      </c>
      <c r="I1756" s="11" t="s">
        <v>7846</v>
      </c>
      <c r="J1756" s="11" t="s">
        <v>7850</v>
      </c>
    </row>
    <row r="1757" spans="1:10" ht="15" customHeight="1" x14ac:dyDescent="0.25">
      <c r="A1757" s="11" t="s">
        <v>1800</v>
      </c>
      <c r="B1757" s="11">
        <v>32.18</v>
      </c>
      <c r="C1757" s="11">
        <v>6.44</v>
      </c>
      <c r="D1757" s="11" t="s">
        <v>7843</v>
      </c>
      <c r="E1757" s="11" t="s">
        <v>7842</v>
      </c>
      <c r="F1757" s="11" t="s">
        <v>7843</v>
      </c>
      <c r="G1757" s="11">
        <v>1</v>
      </c>
      <c r="H1757" s="11" t="s">
        <v>7842</v>
      </c>
      <c r="I1757" s="11" t="s">
        <v>7844</v>
      </c>
      <c r="J1757" s="11" t="s">
        <v>7849</v>
      </c>
    </row>
    <row r="1758" spans="1:10" ht="15" customHeight="1" x14ac:dyDescent="0.25">
      <c r="A1758" s="11" t="s">
        <v>1801</v>
      </c>
      <c r="B1758" s="11">
        <v>37.380000000000003</v>
      </c>
      <c r="C1758" s="11">
        <v>6.05</v>
      </c>
      <c r="D1758" s="11" t="s">
        <v>7843</v>
      </c>
      <c r="E1758" s="11" t="s">
        <v>7842</v>
      </c>
      <c r="F1758" s="11" t="s">
        <v>7842</v>
      </c>
      <c r="G1758" s="11">
        <v>0</v>
      </c>
      <c r="H1758" s="11" t="s">
        <v>7842</v>
      </c>
      <c r="I1758" s="11" t="s">
        <v>7844</v>
      </c>
      <c r="J1758" s="11" t="s">
        <v>7849</v>
      </c>
    </row>
    <row r="1759" spans="1:10" ht="15" customHeight="1" x14ac:dyDescent="0.25">
      <c r="A1759" s="11" t="s">
        <v>1802</v>
      </c>
      <c r="B1759" s="11">
        <v>31.12</v>
      </c>
      <c r="C1759" s="11">
        <v>4.76</v>
      </c>
      <c r="D1759" s="11" t="s">
        <v>7843</v>
      </c>
      <c r="E1759" s="11" t="s">
        <v>7842</v>
      </c>
      <c r="F1759" s="11" t="s">
        <v>7843</v>
      </c>
      <c r="G1759" s="11">
        <v>1</v>
      </c>
      <c r="H1759" s="11" t="s">
        <v>7842</v>
      </c>
      <c r="I1759" s="11" t="s">
        <v>7844</v>
      </c>
      <c r="J1759" s="11" t="s">
        <v>7850</v>
      </c>
    </row>
    <row r="1760" spans="1:10" ht="15" customHeight="1" x14ac:dyDescent="0.25">
      <c r="A1760" s="11" t="s">
        <v>1803</v>
      </c>
      <c r="B1760" s="11">
        <v>22.01</v>
      </c>
      <c r="C1760" s="11">
        <v>6.72</v>
      </c>
      <c r="D1760" s="11" t="s">
        <v>7843</v>
      </c>
      <c r="E1760" s="11" t="s">
        <v>7842</v>
      </c>
      <c r="F1760" s="11" t="s">
        <v>7842</v>
      </c>
      <c r="G1760" s="11">
        <v>1</v>
      </c>
      <c r="H1760" s="11" t="s">
        <v>7842</v>
      </c>
      <c r="I1760" s="11" t="s">
        <v>7846</v>
      </c>
      <c r="J1760" s="11" t="s">
        <v>7848</v>
      </c>
    </row>
    <row r="1761" spans="1:10" ht="15" customHeight="1" x14ac:dyDescent="0.25">
      <c r="A1761" s="11" t="s">
        <v>1804</v>
      </c>
      <c r="B1761" s="11">
        <v>27.645</v>
      </c>
      <c r="C1761" s="11">
        <v>5.7</v>
      </c>
      <c r="D1761" s="11" t="s">
        <v>7842</v>
      </c>
      <c r="E1761" s="11" t="s">
        <v>7842</v>
      </c>
      <c r="F1761" s="11" t="s">
        <v>7842</v>
      </c>
      <c r="G1761" s="11">
        <v>0</v>
      </c>
      <c r="H1761" s="11" t="s">
        <v>7842</v>
      </c>
      <c r="I1761" s="11" t="s">
        <v>7845</v>
      </c>
      <c r="J1761" s="11" t="s">
        <v>7849</v>
      </c>
    </row>
    <row r="1762" spans="1:10" ht="15" customHeight="1" x14ac:dyDescent="0.25">
      <c r="A1762" s="11" t="s">
        <v>1805</v>
      </c>
      <c r="B1762" s="11">
        <v>29.64</v>
      </c>
      <c r="C1762" s="11">
        <v>5.31</v>
      </c>
      <c r="D1762" s="11" t="s">
        <v>7843</v>
      </c>
      <c r="E1762" s="11" t="s">
        <v>7842</v>
      </c>
      <c r="F1762" s="11" t="s">
        <v>7842</v>
      </c>
      <c r="G1762" s="11">
        <v>0</v>
      </c>
      <c r="H1762" s="11" t="s">
        <v>7842</v>
      </c>
      <c r="I1762" s="11" t="s">
        <v>7845</v>
      </c>
      <c r="J1762" s="11" t="s">
        <v>7850</v>
      </c>
    </row>
    <row r="1763" spans="1:10" ht="15" customHeight="1" x14ac:dyDescent="0.25">
      <c r="A1763" s="11" t="s">
        <v>1806</v>
      </c>
      <c r="B1763" s="11">
        <v>33.700000000000003</v>
      </c>
      <c r="C1763" s="11">
        <v>4.32</v>
      </c>
      <c r="D1763" s="11" t="s">
        <v>7843</v>
      </c>
      <c r="E1763" s="11" t="s">
        <v>7842</v>
      </c>
      <c r="F1763" s="11" t="s">
        <v>7842</v>
      </c>
      <c r="G1763" s="11">
        <v>1</v>
      </c>
      <c r="H1763" s="11" t="s">
        <v>7842</v>
      </c>
      <c r="I1763" s="11" t="s">
        <v>7844</v>
      </c>
      <c r="J1763" s="11" t="s">
        <v>7850</v>
      </c>
    </row>
    <row r="1764" spans="1:10" ht="15" customHeight="1" x14ac:dyDescent="0.25">
      <c r="A1764" s="11" t="s">
        <v>1807</v>
      </c>
      <c r="B1764" s="11">
        <v>27.5</v>
      </c>
      <c r="C1764" s="11">
        <v>4.2300000000000004</v>
      </c>
      <c r="D1764" s="11" t="s">
        <v>7843</v>
      </c>
      <c r="E1764" s="11" t="s">
        <v>7842</v>
      </c>
      <c r="F1764" s="11" t="s">
        <v>7842</v>
      </c>
      <c r="G1764" s="11">
        <v>1</v>
      </c>
      <c r="H1764" s="11" t="s">
        <v>7842</v>
      </c>
      <c r="I1764" s="11" t="s">
        <v>7845</v>
      </c>
      <c r="J1764" s="11" t="s">
        <v>7850</v>
      </c>
    </row>
    <row r="1765" spans="1:10" ht="15" customHeight="1" x14ac:dyDescent="0.25">
      <c r="A1765" s="11" t="s">
        <v>1808</v>
      </c>
      <c r="B1765" s="11">
        <v>16.12</v>
      </c>
      <c r="C1765" s="11">
        <v>6.09</v>
      </c>
      <c r="D1765" s="11" t="s">
        <v>7842</v>
      </c>
      <c r="E1765" s="11" t="s">
        <v>7842</v>
      </c>
      <c r="F1765" s="11" t="s">
        <v>7842</v>
      </c>
      <c r="G1765" s="11">
        <v>0</v>
      </c>
      <c r="H1765" s="11" t="s">
        <v>7842</v>
      </c>
      <c r="I1765" s="11" t="s">
        <v>7847</v>
      </c>
      <c r="J1765" s="11" t="s">
        <v>7849</v>
      </c>
    </row>
    <row r="1766" spans="1:10" ht="15" customHeight="1" x14ac:dyDescent="0.25">
      <c r="A1766" s="11" t="s">
        <v>1809</v>
      </c>
      <c r="B1766" s="11">
        <v>26.73</v>
      </c>
      <c r="C1766" s="11">
        <v>4.74</v>
      </c>
      <c r="D1766" s="11" t="s">
        <v>7843</v>
      </c>
      <c r="E1766" s="11" t="s">
        <v>7842</v>
      </c>
      <c r="F1766" s="11" t="s">
        <v>7842</v>
      </c>
      <c r="G1766" s="11">
        <v>1</v>
      </c>
      <c r="H1766" s="11" t="s">
        <v>7842</v>
      </c>
      <c r="I1766" s="11" t="s">
        <v>7845</v>
      </c>
      <c r="J1766" s="11" t="s">
        <v>7850</v>
      </c>
    </row>
    <row r="1767" spans="1:10" ht="15" customHeight="1" x14ac:dyDescent="0.25">
      <c r="A1767" s="11" t="s">
        <v>1810</v>
      </c>
      <c r="B1767" s="11">
        <v>37.25</v>
      </c>
      <c r="C1767" s="11">
        <v>6.23</v>
      </c>
      <c r="D1767" s="11" t="s">
        <v>7843</v>
      </c>
      <c r="E1767" s="11" t="s">
        <v>7842</v>
      </c>
      <c r="F1767" s="11" t="s">
        <v>7842</v>
      </c>
      <c r="G1767" s="11">
        <v>0</v>
      </c>
      <c r="H1767" s="11" t="s">
        <v>7842</v>
      </c>
      <c r="I1767" s="11" t="s">
        <v>7844</v>
      </c>
      <c r="J1767" s="11" t="s">
        <v>7849</v>
      </c>
    </row>
    <row r="1768" spans="1:10" ht="15" customHeight="1" x14ac:dyDescent="0.25">
      <c r="A1768" s="11" t="s">
        <v>1811</v>
      </c>
      <c r="B1768" s="11">
        <v>23.56</v>
      </c>
      <c r="C1768" s="11">
        <v>5.45</v>
      </c>
      <c r="D1768" s="11" t="s">
        <v>7843</v>
      </c>
      <c r="E1768" s="11" t="s">
        <v>7842</v>
      </c>
      <c r="F1768" s="11" t="s">
        <v>7842</v>
      </c>
      <c r="G1768" s="11">
        <v>1</v>
      </c>
      <c r="H1768" s="11" t="s">
        <v>7842</v>
      </c>
      <c r="I1768" s="11" t="s">
        <v>7846</v>
      </c>
      <c r="J1768" s="11" t="s">
        <v>7850</v>
      </c>
    </row>
    <row r="1769" spans="1:10" ht="15" customHeight="1" x14ac:dyDescent="0.25">
      <c r="A1769" s="11" t="s">
        <v>1812</v>
      </c>
      <c r="B1769" s="11">
        <v>15.84</v>
      </c>
      <c r="C1769" s="11">
        <v>10.34</v>
      </c>
      <c r="D1769" s="11" t="s">
        <v>7842</v>
      </c>
      <c r="E1769" s="11" t="s">
        <v>7842</v>
      </c>
      <c r="F1769" s="11" t="s">
        <v>7842</v>
      </c>
      <c r="G1769" s="11">
        <v>2</v>
      </c>
      <c r="H1769" s="11" t="s">
        <v>7842</v>
      </c>
      <c r="I1769" s="11" t="s">
        <v>7847</v>
      </c>
      <c r="J1769" s="11" t="s">
        <v>7848</v>
      </c>
    </row>
    <row r="1770" spans="1:10" ht="15" customHeight="1" x14ac:dyDescent="0.25">
      <c r="A1770" s="11" t="s">
        <v>1813</v>
      </c>
      <c r="B1770" s="11">
        <v>36.630000000000003</v>
      </c>
      <c r="C1770" s="11">
        <v>5.15</v>
      </c>
      <c r="D1770" s="11" t="s">
        <v>7842</v>
      </c>
      <c r="E1770" s="11" t="s">
        <v>7842</v>
      </c>
      <c r="F1770" s="11" t="s">
        <v>7842</v>
      </c>
      <c r="G1770" s="11">
        <v>0</v>
      </c>
      <c r="H1770" s="11" t="s">
        <v>7842</v>
      </c>
      <c r="I1770" s="11" t="s">
        <v>7844</v>
      </c>
      <c r="J1770" s="11" t="s">
        <v>7850</v>
      </c>
    </row>
    <row r="1771" spans="1:10" ht="15" customHeight="1" x14ac:dyDescent="0.25">
      <c r="A1771" s="11" t="s">
        <v>1814</v>
      </c>
      <c r="B1771" s="11">
        <v>16.47</v>
      </c>
      <c r="C1771" s="11">
        <v>11.72</v>
      </c>
      <c r="D1771" s="11" t="s">
        <v>7842</v>
      </c>
      <c r="E1771" s="11" t="s">
        <v>7842</v>
      </c>
      <c r="F1771" s="11" t="s">
        <v>7842</v>
      </c>
      <c r="G1771" s="11">
        <v>0</v>
      </c>
      <c r="H1771" s="11" t="s">
        <v>7842</v>
      </c>
      <c r="I1771" s="11" t="s">
        <v>7847</v>
      </c>
      <c r="J1771" s="11" t="s">
        <v>7848</v>
      </c>
    </row>
    <row r="1772" spans="1:10" ht="15" customHeight="1" x14ac:dyDescent="0.25">
      <c r="A1772" s="11" t="s">
        <v>1815</v>
      </c>
      <c r="B1772" s="11">
        <v>25.8</v>
      </c>
      <c r="C1772" s="11">
        <v>5.29</v>
      </c>
      <c r="D1772" s="11" t="s">
        <v>7842</v>
      </c>
      <c r="E1772" s="11" t="s">
        <v>7842</v>
      </c>
      <c r="F1772" s="11" t="s">
        <v>7842</v>
      </c>
      <c r="G1772" s="11">
        <v>0</v>
      </c>
      <c r="H1772" s="11" t="s">
        <v>7842</v>
      </c>
      <c r="I1772" s="11" t="s">
        <v>7845</v>
      </c>
      <c r="J1772" s="11" t="s">
        <v>7850</v>
      </c>
    </row>
    <row r="1773" spans="1:10" ht="15" customHeight="1" x14ac:dyDescent="0.25">
      <c r="A1773" s="11" t="s">
        <v>1816</v>
      </c>
      <c r="B1773" s="11">
        <v>23.6</v>
      </c>
      <c r="C1773" s="11">
        <v>4.33</v>
      </c>
      <c r="D1773" s="11" t="s">
        <v>7842</v>
      </c>
      <c r="E1773" s="11" t="s">
        <v>7842</v>
      </c>
      <c r="F1773" s="11" t="s">
        <v>7842</v>
      </c>
      <c r="G1773" s="11">
        <v>0</v>
      </c>
      <c r="H1773" s="11" t="s">
        <v>7842</v>
      </c>
      <c r="I1773" s="11" t="s">
        <v>7846</v>
      </c>
      <c r="J1773" s="11" t="s">
        <v>7850</v>
      </c>
    </row>
    <row r="1774" spans="1:10" ht="15" customHeight="1" x14ac:dyDescent="0.25">
      <c r="A1774" s="11" t="s">
        <v>1817</v>
      </c>
      <c r="B1774" s="11">
        <v>32.11</v>
      </c>
      <c r="C1774" s="11">
        <v>6.24</v>
      </c>
      <c r="D1774" s="11" t="s">
        <v>7842</v>
      </c>
      <c r="E1774" s="11" t="s">
        <v>7842</v>
      </c>
      <c r="F1774" s="11" t="s">
        <v>7843</v>
      </c>
      <c r="G1774" s="11">
        <v>1</v>
      </c>
      <c r="H1774" s="11" t="s">
        <v>7842</v>
      </c>
      <c r="I1774" s="11" t="s">
        <v>7844</v>
      </c>
      <c r="J1774" s="11" t="s">
        <v>7849</v>
      </c>
    </row>
    <row r="1775" spans="1:10" ht="15" customHeight="1" x14ac:dyDescent="0.25">
      <c r="A1775" s="11" t="s">
        <v>1818</v>
      </c>
      <c r="B1775" s="11">
        <v>30.114999999999998</v>
      </c>
      <c r="C1775" s="11">
        <v>11.61</v>
      </c>
      <c r="D1775" s="11" t="s">
        <v>7842</v>
      </c>
      <c r="E1775" s="11" t="s">
        <v>7842</v>
      </c>
      <c r="F1775" s="11" t="s">
        <v>7842</v>
      </c>
      <c r="G1775" s="11">
        <v>0</v>
      </c>
      <c r="H1775" s="11" t="s">
        <v>7842</v>
      </c>
      <c r="I1775" s="11" t="s">
        <v>7844</v>
      </c>
      <c r="J1775" s="11" t="s">
        <v>7848</v>
      </c>
    </row>
    <row r="1776" spans="1:10" ht="15" customHeight="1" x14ac:dyDescent="0.25">
      <c r="A1776" s="11" t="s">
        <v>1819</v>
      </c>
      <c r="B1776" s="11">
        <v>20.28</v>
      </c>
      <c r="C1776" s="11">
        <v>11.07</v>
      </c>
      <c r="D1776" s="11" t="s">
        <v>7843</v>
      </c>
      <c r="E1776" s="11" t="s">
        <v>7842</v>
      </c>
      <c r="F1776" s="11" t="s">
        <v>7842</v>
      </c>
      <c r="G1776" s="11">
        <v>0</v>
      </c>
      <c r="H1776" s="11" t="s">
        <v>7842</v>
      </c>
      <c r="I1776" s="11" t="s">
        <v>7846</v>
      </c>
      <c r="J1776" s="11" t="s">
        <v>7848</v>
      </c>
    </row>
    <row r="1777" spans="1:10" ht="15" customHeight="1" x14ac:dyDescent="0.25">
      <c r="A1777" s="11" t="s">
        <v>1820</v>
      </c>
      <c r="B1777" s="11">
        <v>20.234999999999999</v>
      </c>
      <c r="C1777" s="11">
        <v>5.19</v>
      </c>
      <c r="D1777" s="11" t="s">
        <v>7842</v>
      </c>
      <c r="E1777" s="11" t="s">
        <v>7842</v>
      </c>
      <c r="F1777" s="11" t="s">
        <v>7843</v>
      </c>
      <c r="G1777" s="11">
        <v>1</v>
      </c>
      <c r="H1777" s="11" t="s">
        <v>7842</v>
      </c>
      <c r="I1777" s="11" t="s">
        <v>7846</v>
      </c>
      <c r="J1777" s="11" t="s">
        <v>7850</v>
      </c>
    </row>
    <row r="1778" spans="1:10" ht="15" customHeight="1" x14ac:dyDescent="0.25">
      <c r="A1778" s="11" t="s">
        <v>1821</v>
      </c>
      <c r="B1778" s="11">
        <v>25.27</v>
      </c>
      <c r="C1778" s="11">
        <v>5.7</v>
      </c>
      <c r="D1778" s="11" t="s">
        <v>7843</v>
      </c>
      <c r="E1778" s="11" t="s">
        <v>7842</v>
      </c>
      <c r="F1778" s="11" t="s">
        <v>7842</v>
      </c>
      <c r="G1778" s="11">
        <v>1</v>
      </c>
      <c r="H1778" s="11" t="s">
        <v>7842</v>
      </c>
      <c r="I1778" s="11" t="s">
        <v>7845</v>
      </c>
      <c r="J1778" s="11" t="s">
        <v>7849</v>
      </c>
    </row>
    <row r="1779" spans="1:10" ht="15" customHeight="1" x14ac:dyDescent="0.25">
      <c r="A1779" s="11" t="s">
        <v>1822</v>
      </c>
      <c r="B1779" s="11">
        <v>24.24</v>
      </c>
      <c r="C1779" s="11">
        <v>6.15</v>
      </c>
      <c r="D1779" s="11" t="s">
        <v>7842</v>
      </c>
      <c r="E1779" s="11" t="s">
        <v>7842</v>
      </c>
      <c r="F1779" s="11" t="s">
        <v>7842</v>
      </c>
      <c r="G1779" s="11">
        <v>0</v>
      </c>
      <c r="H1779" s="11" t="s">
        <v>7842</v>
      </c>
      <c r="I1779" s="11" t="s">
        <v>7846</v>
      </c>
      <c r="J1779" s="11" t="s">
        <v>7849</v>
      </c>
    </row>
    <row r="1780" spans="1:10" ht="15" customHeight="1" x14ac:dyDescent="0.25">
      <c r="A1780" s="11" t="s">
        <v>1823</v>
      </c>
      <c r="B1780" s="11">
        <v>35.75</v>
      </c>
      <c r="C1780" s="11">
        <v>5.07</v>
      </c>
      <c r="D1780" s="11" t="s">
        <v>7842</v>
      </c>
      <c r="E1780" s="11" t="s">
        <v>7842</v>
      </c>
      <c r="F1780" s="11" t="s">
        <v>7842</v>
      </c>
      <c r="G1780" s="11">
        <v>0</v>
      </c>
      <c r="H1780" s="11" t="s">
        <v>7842</v>
      </c>
      <c r="I1780" s="11" t="s">
        <v>7844</v>
      </c>
      <c r="J1780" s="11" t="s">
        <v>7850</v>
      </c>
    </row>
    <row r="1781" spans="1:10" ht="15" customHeight="1" x14ac:dyDescent="0.25">
      <c r="A1781" s="11" t="s">
        <v>1824</v>
      </c>
      <c r="B1781" s="11">
        <v>29.92</v>
      </c>
      <c r="C1781" s="11">
        <v>10.97</v>
      </c>
      <c r="D1781" s="11" t="s">
        <v>7843</v>
      </c>
      <c r="E1781" s="11" t="s">
        <v>7842</v>
      </c>
      <c r="F1781" s="11" t="s">
        <v>7842</v>
      </c>
      <c r="G1781" s="11">
        <v>1</v>
      </c>
      <c r="H1781" s="11" t="s">
        <v>7842</v>
      </c>
      <c r="I1781" s="11" t="s">
        <v>7845</v>
      </c>
      <c r="J1781" s="11" t="s">
        <v>7848</v>
      </c>
    </row>
    <row r="1782" spans="1:10" ht="15" customHeight="1" x14ac:dyDescent="0.25">
      <c r="A1782" s="11" t="s">
        <v>1825</v>
      </c>
      <c r="B1782" s="11">
        <v>26.2</v>
      </c>
      <c r="C1782" s="11">
        <v>10.93</v>
      </c>
      <c r="D1782" s="11" t="s">
        <v>7843</v>
      </c>
      <c r="E1782" s="11" t="s">
        <v>7842</v>
      </c>
      <c r="F1782" s="11" t="s">
        <v>7842</v>
      </c>
      <c r="G1782" s="11">
        <v>1</v>
      </c>
      <c r="H1782" s="11" t="s">
        <v>7842</v>
      </c>
      <c r="I1782" s="11" t="s">
        <v>7845</v>
      </c>
      <c r="J1782" s="11" t="s">
        <v>7848</v>
      </c>
    </row>
    <row r="1783" spans="1:10" ht="15" customHeight="1" x14ac:dyDescent="0.25">
      <c r="A1783" s="11" t="s">
        <v>1826</v>
      </c>
      <c r="B1783" s="11">
        <v>26.695</v>
      </c>
      <c r="C1783" s="11">
        <v>4.21</v>
      </c>
      <c r="D1783" s="11" t="s">
        <v>7843</v>
      </c>
      <c r="E1783" s="11" t="s">
        <v>7842</v>
      </c>
      <c r="F1783" s="11" t="s">
        <v>7843</v>
      </c>
      <c r="G1783" s="11">
        <v>1</v>
      </c>
      <c r="H1783" s="11" t="s">
        <v>7842</v>
      </c>
      <c r="I1783" s="11" t="s">
        <v>7845</v>
      </c>
      <c r="J1783" s="11" t="s">
        <v>7850</v>
      </c>
    </row>
    <row r="1784" spans="1:10" ht="15" customHeight="1" x14ac:dyDescent="0.25">
      <c r="A1784" s="11" t="s">
        <v>1827</v>
      </c>
      <c r="B1784" s="11">
        <v>23.16</v>
      </c>
      <c r="C1784" s="11">
        <v>5.5</v>
      </c>
      <c r="D1784" s="11" t="s">
        <v>7842</v>
      </c>
      <c r="E1784" s="11" t="s">
        <v>7842</v>
      </c>
      <c r="F1784" s="11" t="s">
        <v>7842</v>
      </c>
      <c r="G1784" s="11">
        <v>0</v>
      </c>
      <c r="H1784" s="11" t="s">
        <v>7842</v>
      </c>
      <c r="I1784" s="11" t="s">
        <v>7846</v>
      </c>
      <c r="J1784" s="11" t="s">
        <v>7850</v>
      </c>
    </row>
    <row r="1785" spans="1:10" ht="15" customHeight="1" x14ac:dyDescent="0.25">
      <c r="A1785" s="11" t="s">
        <v>1828</v>
      </c>
      <c r="B1785" s="11">
        <v>32.585000000000001</v>
      </c>
      <c r="C1785" s="11">
        <v>4.93</v>
      </c>
      <c r="D1785" s="11" t="s">
        <v>7843</v>
      </c>
      <c r="E1785" s="11" t="s">
        <v>7842</v>
      </c>
      <c r="F1785" s="11" t="s">
        <v>7842</v>
      </c>
      <c r="G1785" s="11">
        <v>1</v>
      </c>
      <c r="H1785" s="11" t="s">
        <v>7842</v>
      </c>
      <c r="I1785" s="11" t="s">
        <v>7844</v>
      </c>
      <c r="J1785" s="11" t="s">
        <v>7850</v>
      </c>
    </row>
    <row r="1786" spans="1:10" ht="15" customHeight="1" x14ac:dyDescent="0.25">
      <c r="A1786" s="11" t="s">
        <v>1829</v>
      </c>
      <c r="B1786" s="11">
        <v>33.97</v>
      </c>
      <c r="C1786" s="11">
        <v>5.6</v>
      </c>
      <c r="D1786" s="11" t="s">
        <v>7843</v>
      </c>
      <c r="E1786" s="11" t="s">
        <v>7842</v>
      </c>
      <c r="F1786" s="11" t="s">
        <v>7842</v>
      </c>
      <c r="G1786" s="11">
        <v>0</v>
      </c>
      <c r="H1786" s="11" t="s">
        <v>7842</v>
      </c>
      <c r="I1786" s="11" t="s">
        <v>7844</v>
      </c>
      <c r="J1786" s="11" t="s">
        <v>7850</v>
      </c>
    </row>
    <row r="1787" spans="1:10" ht="15" customHeight="1" x14ac:dyDescent="0.25">
      <c r="A1787" s="11" t="s">
        <v>1830</v>
      </c>
      <c r="B1787" s="11">
        <v>16.57</v>
      </c>
      <c r="C1787" s="11">
        <v>9.99</v>
      </c>
      <c r="D1787" s="11" t="s">
        <v>7842</v>
      </c>
      <c r="E1787" s="11" t="s">
        <v>7842</v>
      </c>
      <c r="F1787" s="11" t="s">
        <v>7842</v>
      </c>
      <c r="G1787" s="11">
        <v>0</v>
      </c>
      <c r="H1787" s="11" t="s">
        <v>7842</v>
      </c>
      <c r="I1787" s="11" t="s">
        <v>7847</v>
      </c>
      <c r="J1787" s="11" t="s">
        <v>7848</v>
      </c>
    </row>
    <row r="1788" spans="1:10" ht="15" customHeight="1" x14ac:dyDescent="0.25">
      <c r="A1788" s="11" t="s">
        <v>1831</v>
      </c>
      <c r="B1788" s="11">
        <v>17.55</v>
      </c>
      <c r="C1788" s="11">
        <v>5.93</v>
      </c>
      <c r="D1788" s="11" t="s">
        <v>7842</v>
      </c>
      <c r="E1788" s="11" t="s">
        <v>7842</v>
      </c>
      <c r="F1788" s="11" t="s">
        <v>7843</v>
      </c>
      <c r="G1788" s="11">
        <v>1</v>
      </c>
      <c r="H1788" s="11" t="s">
        <v>7842</v>
      </c>
      <c r="I1788" s="11" t="s">
        <v>7847</v>
      </c>
      <c r="J1788" s="11" t="s">
        <v>7849</v>
      </c>
    </row>
    <row r="1789" spans="1:10" ht="15" customHeight="1" x14ac:dyDescent="0.25">
      <c r="A1789" s="11" t="s">
        <v>1832</v>
      </c>
      <c r="B1789" s="11">
        <v>29.41</v>
      </c>
      <c r="C1789" s="11">
        <v>6.29</v>
      </c>
      <c r="D1789" s="11" t="s">
        <v>7843</v>
      </c>
      <c r="E1789" s="11" t="s">
        <v>7842</v>
      </c>
      <c r="F1789" s="11" t="s">
        <v>7842</v>
      </c>
      <c r="G1789" s="11">
        <v>1</v>
      </c>
      <c r="H1789" s="11" t="s">
        <v>7842</v>
      </c>
      <c r="I1789" s="11" t="s">
        <v>7845</v>
      </c>
      <c r="J1789" s="11" t="s">
        <v>7849</v>
      </c>
    </row>
    <row r="1790" spans="1:10" ht="15" customHeight="1" x14ac:dyDescent="0.25">
      <c r="A1790" s="11" t="s">
        <v>1833</v>
      </c>
      <c r="B1790" s="11">
        <v>17.91</v>
      </c>
      <c r="C1790" s="11">
        <v>5.65</v>
      </c>
      <c r="D1790" s="11" t="s">
        <v>7842</v>
      </c>
      <c r="E1790" s="11" t="s">
        <v>7842</v>
      </c>
      <c r="F1790" s="11" t="s">
        <v>7842</v>
      </c>
      <c r="G1790" s="11">
        <v>1</v>
      </c>
      <c r="H1790" s="11" t="s">
        <v>7842</v>
      </c>
      <c r="I1790" s="11" t="s">
        <v>7847</v>
      </c>
      <c r="J1790" s="11" t="s">
        <v>7850</v>
      </c>
    </row>
    <row r="1791" spans="1:10" ht="15" customHeight="1" x14ac:dyDescent="0.25">
      <c r="A1791" s="11" t="s">
        <v>1834</v>
      </c>
      <c r="B1791" s="11">
        <v>31.57</v>
      </c>
      <c r="C1791" s="11">
        <v>6.15</v>
      </c>
      <c r="D1791" s="11" t="s">
        <v>7842</v>
      </c>
      <c r="E1791" s="11" t="s">
        <v>7842</v>
      </c>
      <c r="F1791" s="11" t="s">
        <v>7842</v>
      </c>
      <c r="G1791" s="11">
        <v>1</v>
      </c>
      <c r="H1791" s="11" t="s">
        <v>7842</v>
      </c>
      <c r="I1791" s="11" t="s">
        <v>7844</v>
      </c>
      <c r="J1791" s="11" t="s">
        <v>7849</v>
      </c>
    </row>
    <row r="1792" spans="1:10" ht="15" customHeight="1" x14ac:dyDescent="0.25">
      <c r="A1792" s="11" t="s">
        <v>1835</v>
      </c>
      <c r="B1792" s="11">
        <v>33.18</v>
      </c>
      <c r="C1792" s="11">
        <v>5.22</v>
      </c>
      <c r="D1792" s="11" t="s">
        <v>7842</v>
      </c>
      <c r="E1792" s="11" t="s">
        <v>7843</v>
      </c>
      <c r="F1792" s="11" t="s">
        <v>7842</v>
      </c>
      <c r="G1792" s="11">
        <v>1</v>
      </c>
      <c r="H1792" s="11" t="s">
        <v>7842</v>
      </c>
      <c r="I1792" s="11" t="s">
        <v>7844</v>
      </c>
      <c r="J1792" s="11" t="s">
        <v>7850</v>
      </c>
    </row>
    <row r="1793" spans="1:10" ht="15" customHeight="1" x14ac:dyDescent="0.25">
      <c r="A1793" s="11" t="s">
        <v>1836</v>
      </c>
      <c r="B1793" s="11">
        <v>37</v>
      </c>
      <c r="C1793" s="11">
        <v>11.66</v>
      </c>
      <c r="D1793" s="11" t="s">
        <v>7842</v>
      </c>
      <c r="E1793" s="11" t="s">
        <v>7842</v>
      </c>
      <c r="F1793" s="11" t="s">
        <v>7842</v>
      </c>
      <c r="G1793" s="11">
        <v>0</v>
      </c>
      <c r="H1793" s="11" t="s">
        <v>7842</v>
      </c>
      <c r="I1793" s="11" t="s">
        <v>7844</v>
      </c>
      <c r="J1793" s="11" t="s">
        <v>7848</v>
      </c>
    </row>
    <row r="1794" spans="1:10" ht="15" customHeight="1" x14ac:dyDescent="0.25">
      <c r="A1794" s="11" t="s">
        <v>1837</v>
      </c>
      <c r="B1794" s="11">
        <v>18.905000000000001</v>
      </c>
      <c r="C1794" s="11">
        <v>4.91</v>
      </c>
      <c r="D1794" s="11" t="s">
        <v>7843</v>
      </c>
      <c r="E1794" s="11" t="s">
        <v>7842</v>
      </c>
      <c r="F1794" s="11" t="s">
        <v>7842</v>
      </c>
      <c r="G1794" s="11">
        <v>1</v>
      </c>
      <c r="H1794" s="11" t="s">
        <v>7842</v>
      </c>
      <c r="I1794" s="11" t="s">
        <v>7846</v>
      </c>
      <c r="J1794" s="11" t="s">
        <v>7850</v>
      </c>
    </row>
    <row r="1795" spans="1:10" ht="15" customHeight="1" x14ac:dyDescent="0.25">
      <c r="A1795" s="11" t="s">
        <v>1838</v>
      </c>
      <c r="B1795" s="11">
        <v>20.03</v>
      </c>
      <c r="C1795" s="11">
        <v>9.25</v>
      </c>
      <c r="D1795" s="11" t="s">
        <v>7843</v>
      </c>
      <c r="E1795" s="11" t="s">
        <v>7842</v>
      </c>
      <c r="F1795" s="11" t="s">
        <v>7842</v>
      </c>
      <c r="G1795" s="11">
        <v>0</v>
      </c>
      <c r="H1795" s="11" t="s">
        <v>7842</v>
      </c>
      <c r="I1795" s="11" t="s">
        <v>7846</v>
      </c>
      <c r="J1795" s="11" t="s">
        <v>7848</v>
      </c>
    </row>
    <row r="1796" spans="1:10" ht="15" customHeight="1" x14ac:dyDescent="0.25">
      <c r="A1796" s="11" t="s">
        <v>1839</v>
      </c>
      <c r="B1796" s="11">
        <v>16.7</v>
      </c>
      <c r="C1796" s="11">
        <v>11.48</v>
      </c>
      <c r="D1796" s="11" t="s">
        <v>7842</v>
      </c>
      <c r="E1796" s="11" t="s">
        <v>7842</v>
      </c>
      <c r="F1796" s="11" t="s">
        <v>7842</v>
      </c>
      <c r="G1796" s="11">
        <v>0</v>
      </c>
      <c r="H1796" s="11" t="s">
        <v>7842</v>
      </c>
      <c r="I1796" s="11" t="s">
        <v>7847</v>
      </c>
      <c r="J1796" s="11" t="s">
        <v>7848</v>
      </c>
    </row>
    <row r="1797" spans="1:10" ht="15" customHeight="1" x14ac:dyDescent="0.25">
      <c r="A1797" s="11" t="s">
        <v>1840</v>
      </c>
      <c r="B1797" s="11">
        <v>39.82</v>
      </c>
      <c r="C1797" s="11">
        <v>6.06</v>
      </c>
      <c r="D1797" s="11" t="s">
        <v>7842</v>
      </c>
      <c r="E1797" s="11" t="s">
        <v>7842</v>
      </c>
      <c r="F1797" s="11" t="s">
        <v>7842</v>
      </c>
      <c r="G1797" s="11">
        <v>0</v>
      </c>
      <c r="H1797" s="11" t="s">
        <v>7842</v>
      </c>
      <c r="I1797" s="11" t="s">
        <v>7844</v>
      </c>
      <c r="J1797" s="11" t="s">
        <v>7849</v>
      </c>
    </row>
    <row r="1798" spans="1:10" ht="15" customHeight="1" x14ac:dyDescent="0.25">
      <c r="A1798" s="11" t="s">
        <v>1841</v>
      </c>
      <c r="B1798" s="11">
        <v>22.04</v>
      </c>
      <c r="C1798" s="11">
        <v>5.86</v>
      </c>
      <c r="D1798" s="11" t="s">
        <v>7842</v>
      </c>
      <c r="E1798" s="11" t="s">
        <v>7842</v>
      </c>
      <c r="F1798" s="11" t="s">
        <v>7842</v>
      </c>
      <c r="G1798" s="11">
        <v>1</v>
      </c>
      <c r="H1798" s="11" t="s">
        <v>7842</v>
      </c>
      <c r="I1798" s="11" t="s">
        <v>7846</v>
      </c>
      <c r="J1798" s="11" t="s">
        <v>7849</v>
      </c>
    </row>
    <row r="1799" spans="1:10" ht="15" customHeight="1" x14ac:dyDescent="0.25">
      <c r="A1799" s="11" t="s">
        <v>1842</v>
      </c>
      <c r="B1799" s="11">
        <v>28.27</v>
      </c>
      <c r="C1799" s="11">
        <v>5.33</v>
      </c>
      <c r="D1799" s="11" t="s">
        <v>7842</v>
      </c>
      <c r="E1799" s="11" t="s">
        <v>7842</v>
      </c>
      <c r="F1799" s="11" t="s">
        <v>7842</v>
      </c>
      <c r="G1799" s="11">
        <v>0</v>
      </c>
      <c r="H1799" s="11" t="s">
        <v>7842</v>
      </c>
      <c r="I1799" s="11" t="s">
        <v>7845</v>
      </c>
      <c r="J1799" s="11" t="s">
        <v>7850</v>
      </c>
    </row>
    <row r="1800" spans="1:10" ht="15" customHeight="1" x14ac:dyDescent="0.25">
      <c r="A1800" s="11" t="s">
        <v>1843</v>
      </c>
      <c r="B1800" s="11">
        <v>18.5</v>
      </c>
      <c r="C1800" s="11">
        <v>5.33</v>
      </c>
      <c r="D1800" s="11" t="s">
        <v>7842</v>
      </c>
      <c r="E1800" s="11" t="s">
        <v>7842</v>
      </c>
      <c r="F1800" s="11" t="s">
        <v>7842</v>
      </c>
      <c r="G1800" s="11">
        <v>0</v>
      </c>
      <c r="H1800" s="11" t="s">
        <v>7842</v>
      </c>
      <c r="I1800" s="11" t="s">
        <v>7846</v>
      </c>
      <c r="J1800" s="11" t="s">
        <v>7850</v>
      </c>
    </row>
    <row r="1801" spans="1:10" ht="15" customHeight="1" x14ac:dyDescent="0.25">
      <c r="A1801" s="11" t="s">
        <v>1844</v>
      </c>
      <c r="B1801" s="11">
        <v>38.6</v>
      </c>
      <c r="C1801" s="11">
        <v>6.02</v>
      </c>
      <c r="D1801" s="11" t="s">
        <v>7842</v>
      </c>
      <c r="E1801" s="11" t="s">
        <v>7842</v>
      </c>
      <c r="F1801" s="11" t="s">
        <v>7842</v>
      </c>
      <c r="G1801" s="11">
        <v>1</v>
      </c>
      <c r="H1801" s="11" t="s">
        <v>7842</v>
      </c>
      <c r="I1801" s="11" t="s">
        <v>7844</v>
      </c>
      <c r="J1801" s="11" t="s">
        <v>7849</v>
      </c>
    </row>
    <row r="1802" spans="1:10" ht="15" customHeight="1" x14ac:dyDescent="0.25">
      <c r="A1802" s="11" t="s">
        <v>1845</v>
      </c>
      <c r="B1802" s="11">
        <v>43.12</v>
      </c>
      <c r="C1802" s="11">
        <v>6.25</v>
      </c>
      <c r="D1802" s="11" t="s">
        <v>7842</v>
      </c>
      <c r="E1802" s="11" t="s">
        <v>7842</v>
      </c>
      <c r="F1802" s="11" t="s">
        <v>7842</v>
      </c>
      <c r="G1802" s="11">
        <v>1</v>
      </c>
      <c r="H1802" s="11" t="s">
        <v>7842</v>
      </c>
      <c r="I1802" s="11" t="s">
        <v>7844</v>
      </c>
      <c r="J1802" s="11" t="s">
        <v>7849</v>
      </c>
    </row>
    <row r="1803" spans="1:10" ht="15" customHeight="1" x14ac:dyDescent="0.25">
      <c r="A1803" s="11" t="s">
        <v>1846</v>
      </c>
      <c r="B1803" s="11">
        <v>30.5</v>
      </c>
      <c r="C1803" s="11">
        <v>4.8099999999999996</v>
      </c>
      <c r="D1803" s="11" t="s">
        <v>7842</v>
      </c>
      <c r="E1803" s="11" t="s">
        <v>7842</v>
      </c>
      <c r="F1803" s="11" t="s">
        <v>7842</v>
      </c>
      <c r="G1803" s="11">
        <v>1</v>
      </c>
      <c r="H1803" s="11" t="s">
        <v>7842</v>
      </c>
      <c r="I1803" s="11" t="s">
        <v>7844</v>
      </c>
      <c r="J1803" s="11" t="s">
        <v>7850</v>
      </c>
    </row>
    <row r="1804" spans="1:10" ht="15" customHeight="1" x14ac:dyDescent="0.25">
      <c r="A1804" s="11" t="s">
        <v>1847</v>
      </c>
      <c r="B1804" s="11">
        <v>27.61</v>
      </c>
      <c r="C1804" s="11">
        <v>4.5999999999999996</v>
      </c>
      <c r="D1804" s="11" t="s">
        <v>7842</v>
      </c>
      <c r="E1804" s="11" t="s">
        <v>7842</v>
      </c>
      <c r="F1804" s="11" t="s">
        <v>7842</v>
      </c>
      <c r="G1804" s="11">
        <v>1</v>
      </c>
      <c r="H1804" s="11" t="s">
        <v>7842</v>
      </c>
      <c r="I1804" s="11" t="s">
        <v>7845</v>
      </c>
      <c r="J1804" s="11" t="s">
        <v>7850</v>
      </c>
    </row>
    <row r="1805" spans="1:10" ht="15" customHeight="1" x14ac:dyDescent="0.25">
      <c r="A1805" s="11" t="s">
        <v>1848</v>
      </c>
      <c r="B1805" s="11">
        <v>27.1</v>
      </c>
      <c r="C1805" s="11">
        <v>5.08</v>
      </c>
      <c r="D1805" s="11" t="s">
        <v>7842</v>
      </c>
      <c r="E1805" s="11" t="s">
        <v>7842</v>
      </c>
      <c r="F1805" s="11" t="s">
        <v>7842</v>
      </c>
      <c r="G1805" s="11">
        <v>1</v>
      </c>
      <c r="H1805" s="11" t="s">
        <v>7842</v>
      </c>
      <c r="I1805" s="11" t="s">
        <v>7845</v>
      </c>
      <c r="J1805" s="11" t="s">
        <v>7850</v>
      </c>
    </row>
    <row r="1806" spans="1:10" ht="15" customHeight="1" x14ac:dyDescent="0.25">
      <c r="A1806" s="11" t="s">
        <v>1849</v>
      </c>
      <c r="B1806" s="11">
        <v>35.93</v>
      </c>
      <c r="C1806" s="11">
        <v>5.43</v>
      </c>
      <c r="D1806" s="11" t="s">
        <v>7842</v>
      </c>
      <c r="E1806" s="11" t="s">
        <v>7843</v>
      </c>
      <c r="F1806" s="11" t="s">
        <v>7842</v>
      </c>
      <c r="G1806" s="11">
        <v>1</v>
      </c>
      <c r="H1806" s="11" t="s">
        <v>7842</v>
      </c>
      <c r="I1806" s="11" t="s">
        <v>7844</v>
      </c>
      <c r="J1806" s="11" t="s">
        <v>7850</v>
      </c>
    </row>
    <row r="1807" spans="1:10" ht="15" customHeight="1" x14ac:dyDescent="0.25">
      <c r="A1807" s="11" t="s">
        <v>1850</v>
      </c>
      <c r="B1807" s="11">
        <v>32.68</v>
      </c>
      <c r="C1807" s="11">
        <v>5.44</v>
      </c>
      <c r="D1807" s="11" t="s">
        <v>7842</v>
      </c>
      <c r="E1807" s="11" t="s">
        <v>7842</v>
      </c>
      <c r="F1807" s="11" t="s">
        <v>7842</v>
      </c>
      <c r="G1807" s="11">
        <v>0</v>
      </c>
      <c r="H1807" s="11" t="s">
        <v>7842</v>
      </c>
      <c r="I1807" s="11" t="s">
        <v>7844</v>
      </c>
      <c r="J1807" s="11" t="s">
        <v>7850</v>
      </c>
    </row>
    <row r="1808" spans="1:10" ht="15" customHeight="1" x14ac:dyDescent="0.25">
      <c r="A1808" s="11" t="s">
        <v>1851</v>
      </c>
      <c r="B1808" s="11">
        <v>20.74</v>
      </c>
      <c r="C1808" s="11">
        <v>11.69</v>
      </c>
      <c r="D1808" s="11" t="s">
        <v>7843</v>
      </c>
      <c r="E1808" s="11" t="s">
        <v>7842</v>
      </c>
      <c r="F1808" s="11" t="s">
        <v>7842</v>
      </c>
      <c r="G1808" s="11">
        <v>1</v>
      </c>
      <c r="H1808" s="11" t="s">
        <v>7842</v>
      </c>
      <c r="I1808" s="11" t="s">
        <v>7846</v>
      </c>
      <c r="J1808" s="11" t="s">
        <v>7848</v>
      </c>
    </row>
    <row r="1809" spans="1:10" ht="15" customHeight="1" x14ac:dyDescent="0.25">
      <c r="A1809" s="11" t="s">
        <v>1852</v>
      </c>
      <c r="B1809" s="11">
        <v>15.57</v>
      </c>
      <c r="C1809" s="11">
        <v>6.07</v>
      </c>
      <c r="D1809" s="11" t="s">
        <v>7842</v>
      </c>
      <c r="E1809" s="11" t="s">
        <v>7842</v>
      </c>
      <c r="F1809" s="11" t="s">
        <v>7842</v>
      </c>
      <c r="G1809" s="11">
        <v>0</v>
      </c>
      <c r="H1809" s="11" t="s">
        <v>7842</v>
      </c>
      <c r="I1809" s="11" t="s">
        <v>7847</v>
      </c>
      <c r="J1809" s="11" t="s">
        <v>7849</v>
      </c>
    </row>
    <row r="1810" spans="1:10" ht="15" customHeight="1" x14ac:dyDescent="0.25">
      <c r="A1810" s="11" t="s">
        <v>1853</v>
      </c>
      <c r="B1810" s="11">
        <v>23.844999999999999</v>
      </c>
      <c r="C1810" s="11">
        <v>4.3600000000000003</v>
      </c>
      <c r="D1810" s="11" t="s">
        <v>7842</v>
      </c>
      <c r="E1810" s="11" t="s">
        <v>7842</v>
      </c>
      <c r="F1810" s="11" t="s">
        <v>7842</v>
      </c>
      <c r="G1810" s="11">
        <v>0</v>
      </c>
      <c r="H1810" s="11" t="s">
        <v>7842</v>
      </c>
      <c r="I1810" s="11" t="s">
        <v>7846</v>
      </c>
      <c r="J1810" s="11" t="s">
        <v>7850</v>
      </c>
    </row>
    <row r="1811" spans="1:10" ht="15" customHeight="1" x14ac:dyDescent="0.25">
      <c r="A1811" s="11" t="s">
        <v>1854</v>
      </c>
      <c r="B1811" s="11">
        <v>22.895</v>
      </c>
      <c r="C1811" s="11">
        <v>5.24</v>
      </c>
      <c r="D1811" s="11" t="s">
        <v>7842</v>
      </c>
      <c r="E1811" s="11" t="s">
        <v>7842</v>
      </c>
      <c r="F1811" s="11" t="s">
        <v>7842</v>
      </c>
      <c r="G1811" s="11">
        <v>1</v>
      </c>
      <c r="H1811" s="11" t="s">
        <v>7842</v>
      </c>
      <c r="I1811" s="11" t="s">
        <v>7846</v>
      </c>
      <c r="J1811" s="11" t="s">
        <v>7850</v>
      </c>
    </row>
    <row r="1812" spans="1:10" ht="15" customHeight="1" x14ac:dyDescent="0.25">
      <c r="A1812" s="11" t="s">
        <v>1855</v>
      </c>
      <c r="B1812" s="11">
        <v>21.945</v>
      </c>
      <c r="C1812" s="11">
        <v>5.37</v>
      </c>
      <c r="D1812" s="11" t="s">
        <v>7842</v>
      </c>
      <c r="E1812" s="11" t="s">
        <v>7842</v>
      </c>
      <c r="F1812" s="11" t="s">
        <v>7842</v>
      </c>
      <c r="G1812" s="11">
        <v>1</v>
      </c>
      <c r="H1812" s="11" t="s">
        <v>7842</v>
      </c>
      <c r="I1812" s="11" t="s">
        <v>7846</v>
      </c>
      <c r="J1812" s="11" t="s">
        <v>7850</v>
      </c>
    </row>
    <row r="1813" spans="1:10" ht="15" customHeight="1" x14ac:dyDescent="0.25">
      <c r="A1813" s="11" t="s">
        <v>1856</v>
      </c>
      <c r="B1813" s="11">
        <v>19.47</v>
      </c>
      <c r="C1813" s="11">
        <v>6.6</v>
      </c>
      <c r="D1813" s="11" t="s">
        <v>7843</v>
      </c>
      <c r="E1813" s="11" t="s">
        <v>7842</v>
      </c>
      <c r="F1813" s="11" t="s">
        <v>7842</v>
      </c>
      <c r="G1813" s="11">
        <v>0</v>
      </c>
      <c r="H1813" s="11" t="s">
        <v>7842</v>
      </c>
      <c r="I1813" s="11" t="s">
        <v>7846</v>
      </c>
      <c r="J1813" s="11" t="s">
        <v>7848</v>
      </c>
    </row>
    <row r="1814" spans="1:10" ht="15" customHeight="1" x14ac:dyDescent="0.25">
      <c r="A1814" s="11" t="s">
        <v>1857</v>
      </c>
      <c r="B1814" s="11">
        <v>15.61</v>
      </c>
      <c r="C1814" s="11">
        <v>5.77</v>
      </c>
      <c r="D1814" s="11" t="s">
        <v>7842</v>
      </c>
      <c r="E1814" s="11" t="s">
        <v>7842</v>
      </c>
      <c r="F1814" s="11" t="s">
        <v>7842</v>
      </c>
      <c r="G1814" s="11">
        <v>0</v>
      </c>
      <c r="H1814" s="11" t="s">
        <v>7842</v>
      </c>
      <c r="I1814" s="11" t="s">
        <v>7847</v>
      </c>
      <c r="J1814" s="11" t="s">
        <v>7849</v>
      </c>
    </row>
    <row r="1815" spans="1:10" ht="15" customHeight="1" x14ac:dyDescent="0.25">
      <c r="A1815" s="11" t="s">
        <v>1858</v>
      </c>
      <c r="B1815" s="11">
        <v>28.6</v>
      </c>
      <c r="C1815" s="11">
        <v>6.08</v>
      </c>
      <c r="D1815" s="11" t="s">
        <v>7842</v>
      </c>
      <c r="E1815" s="11" t="s">
        <v>7842</v>
      </c>
      <c r="F1815" s="11" t="s">
        <v>7843</v>
      </c>
      <c r="G1815" s="11">
        <v>1</v>
      </c>
      <c r="H1815" s="11" t="s">
        <v>7842</v>
      </c>
      <c r="I1815" s="11" t="s">
        <v>7845</v>
      </c>
      <c r="J1815" s="11" t="s">
        <v>7849</v>
      </c>
    </row>
    <row r="1816" spans="1:10" ht="15" customHeight="1" x14ac:dyDescent="0.25">
      <c r="A1816" s="11" t="s">
        <v>1859</v>
      </c>
      <c r="B1816" s="11">
        <v>46.53</v>
      </c>
      <c r="C1816" s="11">
        <v>4.16</v>
      </c>
      <c r="D1816" s="11" t="s">
        <v>7842</v>
      </c>
      <c r="E1816" s="11" t="s">
        <v>7842</v>
      </c>
      <c r="F1816" s="11" t="s">
        <v>7842</v>
      </c>
      <c r="G1816" s="11">
        <v>0</v>
      </c>
      <c r="H1816" s="11" t="s">
        <v>7842</v>
      </c>
      <c r="I1816" s="11" t="s">
        <v>7844</v>
      </c>
      <c r="J1816" s="11" t="s">
        <v>7850</v>
      </c>
    </row>
    <row r="1817" spans="1:10" ht="15" customHeight="1" x14ac:dyDescent="0.25">
      <c r="A1817" s="11" t="s">
        <v>1860</v>
      </c>
      <c r="B1817" s="11">
        <v>34.99</v>
      </c>
      <c r="C1817" s="11">
        <v>5.0999999999999996</v>
      </c>
      <c r="D1817" s="11" t="s">
        <v>7842</v>
      </c>
      <c r="E1817" s="11" t="s">
        <v>7842</v>
      </c>
      <c r="F1817" s="11" t="s">
        <v>7843</v>
      </c>
      <c r="G1817" s="11">
        <v>1</v>
      </c>
      <c r="H1817" s="11" t="s">
        <v>7842</v>
      </c>
      <c r="I1817" s="11" t="s">
        <v>7844</v>
      </c>
      <c r="J1817" s="11" t="s">
        <v>7850</v>
      </c>
    </row>
    <row r="1818" spans="1:10" ht="15" customHeight="1" x14ac:dyDescent="0.25">
      <c r="A1818" s="11" t="s">
        <v>1861</v>
      </c>
      <c r="B1818" s="11">
        <v>17.05</v>
      </c>
      <c r="C1818" s="11">
        <v>5.3</v>
      </c>
      <c r="D1818" s="11" t="s">
        <v>7842</v>
      </c>
      <c r="E1818" s="11" t="s">
        <v>7842</v>
      </c>
      <c r="F1818" s="11" t="s">
        <v>7843</v>
      </c>
      <c r="G1818" s="11">
        <v>1</v>
      </c>
      <c r="H1818" s="11" t="s">
        <v>7842</v>
      </c>
      <c r="I1818" s="11" t="s">
        <v>7847</v>
      </c>
      <c r="J1818" s="11" t="s">
        <v>7850</v>
      </c>
    </row>
    <row r="1819" spans="1:10" ht="15" customHeight="1" x14ac:dyDescent="0.25">
      <c r="A1819" s="11" t="s">
        <v>1862</v>
      </c>
      <c r="B1819" s="11">
        <v>37.18</v>
      </c>
      <c r="C1819" s="11">
        <v>4.9000000000000004</v>
      </c>
      <c r="D1819" s="11" t="s">
        <v>7842</v>
      </c>
      <c r="E1819" s="11" t="s">
        <v>7842</v>
      </c>
      <c r="F1819" s="11" t="s">
        <v>7842</v>
      </c>
      <c r="G1819" s="11">
        <v>0</v>
      </c>
      <c r="H1819" s="11" t="s">
        <v>7842</v>
      </c>
      <c r="I1819" s="11" t="s">
        <v>7844</v>
      </c>
      <c r="J1819" s="11" t="s">
        <v>7850</v>
      </c>
    </row>
    <row r="1820" spans="1:10" ht="15" customHeight="1" x14ac:dyDescent="0.25">
      <c r="A1820" s="11" t="s">
        <v>1863</v>
      </c>
      <c r="B1820" s="11">
        <v>35.200000000000003</v>
      </c>
      <c r="C1820" s="11">
        <v>5.55</v>
      </c>
      <c r="D1820" s="11" t="s">
        <v>7842</v>
      </c>
      <c r="E1820" s="11" t="s">
        <v>7842</v>
      </c>
      <c r="F1820" s="11" t="s">
        <v>7842</v>
      </c>
      <c r="G1820" s="11">
        <v>0</v>
      </c>
      <c r="H1820" s="11" t="s">
        <v>7842</v>
      </c>
      <c r="I1820" s="11" t="s">
        <v>7844</v>
      </c>
      <c r="J1820" s="11" t="s">
        <v>7850</v>
      </c>
    </row>
    <row r="1821" spans="1:10" ht="15" customHeight="1" x14ac:dyDescent="0.25">
      <c r="A1821" s="11" t="s">
        <v>1864</v>
      </c>
      <c r="B1821" s="11">
        <v>37.335000000000001</v>
      </c>
      <c r="C1821" s="11">
        <v>4.95</v>
      </c>
      <c r="D1821" s="11" t="s">
        <v>7842</v>
      </c>
      <c r="E1821" s="11" t="s">
        <v>7842</v>
      </c>
      <c r="F1821" s="11" t="s">
        <v>7842</v>
      </c>
      <c r="G1821" s="11">
        <v>0</v>
      </c>
      <c r="H1821" s="11" t="s">
        <v>7842</v>
      </c>
      <c r="I1821" s="11" t="s">
        <v>7844</v>
      </c>
      <c r="J1821" s="11" t="s">
        <v>7850</v>
      </c>
    </row>
    <row r="1822" spans="1:10" ht="15" customHeight="1" x14ac:dyDescent="0.25">
      <c r="A1822" s="11" t="s">
        <v>1865</v>
      </c>
      <c r="B1822" s="11">
        <v>27.265000000000001</v>
      </c>
      <c r="C1822" s="11">
        <v>6.46</v>
      </c>
      <c r="D1822" s="11" t="s">
        <v>7843</v>
      </c>
      <c r="E1822" s="11" t="s">
        <v>7842</v>
      </c>
      <c r="F1822" s="11" t="s">
        <v>7842</v>
      </c>
      <c r="G1822" s="11">
        <v>0</v>
      </c>
      <c r="H1822" s="11" t="s">
        <v>7842</v>
      </c>
      <c r="I1822" s="11" t="s">
        <v>7845</v>
      </c>
      <c r="J1822" s="11" t="s">
        <v>7849</v>
      </c>
    </row>
    <row r="1823" spans="1:10" ht="15" customHeight="1" x14ac:dyDescent="0.25">
      <c r="A1823" s="11" t="s">
        <v>1866</v>
      </c>
      <c r="B1823" s="11">
        <v>30.8</v>
      </c>
      <c r="C1823" s="11">
        <v>4.9000000000000004</v>
      </c>
      <c r="D1823" s="11" t="s">
        <v>7843</v>
      </c>
      <c r="E1823" s="11" t="s">
        <v>7842</v>
      </c>
      <c r="F1823" s="11" t="s">
        <v>7842</v>
      </c>
      <c r="G1823" s="11">
        <v>0</v>
      </c>
      <c r="H1823" s="11" t="s">
        <v>7842</v>
      </c>
      <c r="I1823" s="11" t="s">
        <v>7844</v>
      </c>
      <c r="J1823" s="11" t="s">
        <v>7850</v>
      </c>
    </row>
    <row r="1824" spans="1:10" ht="15" customHeight="1" x14ac:dyDescent="0.25">
      <c r="A1824" s="11" t="s">
        <v>1867</v>
      </c>
      <c r="B1824" s="11">
        <v>30.21</v>
      </c>
      <c r="C1824" s="11">
        <v>5.21</v>
      </c>
      <c r="D1824" s="11" t="s">
        <v>7842</v>
      </c>
      <c r="E1824" s="11" t="s">
        <v>7842</v>
      </c>
      <c r="F1824" s="11" t="s">
        <v>7842</v>
      </c>
      <c r="G1824" s="11">
        <v>1</v>
      </c>
      <c r="H1824" s="11" t="s">
        <v>7842</v>
      </c>
      <c r="I1824" s="11" t="s">
        <v>7844</v>
      </c>
      <c r="J1824" s="11" t="s">
        <v>7850</v>
      </c>
    </row>
    <row r="1825" spans="1:10" ht="15" customHeight="1" x14ac:dyDescent="0.25">
      <c r="A1825" s="11" t="s">
        <v>1868</v>
      </c>
      <c r="B1825" s="11">
        <v>35.340000000000003</v>
      </c>
      <c r="C1825" s="11">
        <v>4.13</v>
      </c>
      <c r="D1825" s="11" t="s">
        <v>7842</v>
      </c>
      <c r="E1825" s="11" t="s">
        <v>7843</v>
      </c>
      <c r="F1825" s="11" t="s">
        <v>7842</v>
      </c>
      <c r="G1825" s="11">
        <v>1</v>
      </c>
      <c r="H1825" s="11" t="s">
        <v>7842</v>
      </c>
      <c r="I1825" s="11" t="s">
        <v>7844</v>
      </c>
      <c r="J1825" s="11" t="s">
        <v>7850</v>
      </c>
    </row>
    <row r="1826" spans="1:10" ht="15" customHeight="1" x14ac:dyDescent="0.25">
      <c r="A1826" s="11" t="s">
        <v>1869</v>
      </c>
      <c r="B1826" s="11">
        <v>26.695</v>
      </c>
      <c r="C1826" s="11">
        <v>5.28</v>
      </c>
      <c r="D1826" s="11" t="s">
        <v>7842</v>
      </c>
      <c r="E1826" s="11" t="s">
        <v>7842</v>
      </c>
      <c r="F1826" s="11" t="s">
        <v>7842</v>
      </c>
      <c r="G1826" s="11">
        <v>0</v>
      </c>
      <c r="H1826" s="11" t="s">
        <v>7842</v>
      </c>
      <c r="I1826" s="11" t="s">
        <v>7845</v>
      </c>
      <c r="J1826" s="11" t="s">
        <v>7850</v>
      </c>
    </row>
    <row r="1827" spans="1:10" ht="15" customHeight="1" x14ac:dyDescent="0.25">
      <c r="A1827" s="11" t="s">
        <v>1870</v>
      </c>
      <c r="B1827" s="11">
        <v>29.355</v>
      </c>
      <c r="C1827" s="11">
        <v>4.68</v>
      </c>
      <c r="D1827" s="11" t="s">
        <v>7843</v>
      </c>
      <c r="E1827" s="11" t="s">
        <v>7842</v>
      </c>
      <c r="F1827" s="11" t="s">
        <v>7842</v>
      </c>
      <c r="G1827" s="11">
        <v>0</v>
      </c>
      <c r="H1827" s="11" t="s">
        <v>7842</v>
      </c>
      <c r="I1827" s="11" t="s">
        <v>7845</v>
      </c>
      <c r="J1827" s="11" t="s">
        <v>7850</v>
      </c>
    </row>
    <row r="1828" spans="1:10" ht="15" customHeight="1" x14ac:dyDescent="0.25">
      <c r="A1828" s="11" t="s">
        <v>1871</v>
      </c>
      <c r="B1828" s="11">
        <v>29.59</v>
      </c>
      <c r="C1828" s="11">
        <v>4.0599999999999996</v>
      </c>
      <c r="D1828" s="11" t="s">
        <v>7842</v>
      </c>
      <c r="E1828" s="11" t="s">
        <v>7842</v>
      </c>
      <c r="F1828" s="11" t="s">
        <v>7842</v>
      </c>
      <c r="G1828" s="11">
        <v>0</v>
      </c>
      <c r="H1828" s="11" t="s">
        <v>7842</v>
      </c>
      <c r="I1828" s="11" t="s">
        <v>7845</v>
      </c>
      <c r="J1828" s="11" t="s">
        <v>7850</v>
      </c>
    </row>
    <row r="1829" spans="1:10" ht="15" customHeight="1" x14ac:dyDescent="0.25">
      <c r="A1829" s="11" t="s">
        <v>1872</v>
      </c>
      <c r="B1829" s="11">
        <v>31.35</v>
      </c>
      <c r="C1829" s="11">
        <v>4.2</v>
      </c>
      <c r="D1829" s="11" t="s">
        <v>7842</v>
      </c>
      <c r="E1829" s="11" t="s">
        <v>7843</v>
      </c>
      <c r="F1829" s="11" t="s">
        <v>7842</v>
      </c>
      <c r="G1829" s="11">
        <v>1</v>
      </c>
      <c r="H1829" s="11" t="s">
        <v>7842</v>
      </c>
      <c r="I1829" s="11" t="s">
        <v>7844</v>
      </c>
      <c r="J1829" s="11" t="s">
        <v>7850</v>
      </c>
    </row>
    <row r="1830" spans="1:10" ht="15" customHeight="1" x14ac:dyDescent="0.25">
      <c r="A1830" s="11" t="s">
        <v>1873</v>
      </c>
      <c r="B1830" s="11">
        <v>20.52</v>
      </c>
      <c r="C1830" s="11">
        <v>4.83</v>
      </c>
      <c r="D1830" s="11" t="s">
        <v>7842</v>
      </c>
      <c r="E1830" s="11" t="s">
        <v>7842</v>
      </c>
      <c r="F1830" s="11" t="s">
        <v>7842</v>
      </c>
      <c r="G1830" s="11">
        <v>0</v>
      </c>
      <c r="H1830" s="11" t="s">
        <v>7842</v>
      </c>
      <c r="I1830" s="11" t="s">
        <v>7846</v>
      </c>
      <c r="J1830" s="11" t="s">
        <v>7850</v>
      </c>
    </row>
    <row r="1831" spans="1:10" ht="15" customHeight="1" x14ac:dyDescent="0.25">
      <c r="A1831" s="11" t="s">
        <v>1874</v>
      </c>
      <c r="B1831" s="11">
        <v>42.9</v>
      </c>
      <c r="C1831" s="11">
        <v>4.87</v>
      </c>
      <c r="D1831" s="11" t="s">
        <v>7843</v>
      </c>
      <c r="E1831" s="11" t="s">
        <v>7842</v>
      </c>
      <c r="F1831" s="11" t="s">
        <v>7842</v>
      </c>
      <c r="G1831" s="11">
        <v>1</v>
      </c>
      <c r="H1831" s="11" t="s">
        <v>7842</v>
      </c>
      <c r="I1831" s="11" t="s">
        <v>7844</v>
      </c>
      <c r="J1831" s="11" t="s">
        <v>7850</v>
      </c>
    </row>
    <row r="1832" spans="1:10" ht="15" customHeight="1" x14ac:dyDescent="0.25">
      <c r="A1832" s="11" t="s">
        <v>1875</v>
      </c>
      <c r="B1832" s="11">
        <v>24.6</v>
      </c>
      <c r="C1832" s="11">
        <v>5.86</v>
      </c>
      <c r="D1832" s="11" t="s">
        <v>7842</v>
      </c>
      <c r="E1832" s="11" t="s">
        <v>7842</v>
      </c>
      <c r="F1832" s="11" t="s">
        <v>7843</v>
      </c>
      <c r="G1832" s="11">
        <v>1</v>
      </c>
      <c r="H1832" s="11" t="s">
        <v>7842</v>
      </c>
      <c r="I1832" s="11" t="s">
        <v>7846</v>
      </c>
      <c r="J1832" s="11" t="s">
        <v>7849</v>
      </c>
    </row>
    <row r="1833" spans="1:10" ht="15" customHeight="1" x14ac:dyDescent="0.25">
      <c r="A1833" s="11" t="s">
        <v>1876</v>
      </c>
      <c r="B1833" s="11">
        <v>28.405000000000001</v>
      </c>
      <c r="C1833" s="11">
        <v>4.12</v>
      </c>
      <c r="D1833" s="11" t="s">
        <v>7842</v>
      </c>
      <c r="E1833" s="11" t="s">
        <v>7842</v>
      </c>
      <c r="F1833" s="11" t="s">
        <v>7842</v>
      </c>
      <c r="G1833" s="11">
        <v>1</v>
      </c>
      <c r="H1833" s="11" t="s">
        <v>7842</v>
      </c>
      <c r="I1833" s="11" t="s">
        <v>7845</v>
      </c>
      <c r="J1833" s="11" t="s">
        <v>7850</v>
      </c>
    </row>
    <row r="1834" spans="1:10" ht="15" customHeight="1" x14ac:dyDescent="0.25">
      <c r="A1834" s="11" t="s">
        <v>1877</v>
      </c>
      <c r="B1834" s="11">
        <v>34.674999999999997</v>
      </c>
      <c r="C1834" s="11">
        <v>5.71</v>
      </c>
      <c r="D1834" s="11" t="s">
        <v>7843</v>
      </c>
      <c r="E1834" s="11" t="s">
        <v>7842</v>
      </c>
      <c r="F1834" s="11" t="s">
        <v>7842</v>
      </c>
      <c r="G1834" s="11">
        <v>1</v>
      </c>
      <c r="H1834" s="11" t="s">
        <v>7842</v>
      </c>
      <c r="I1834" s="11" t="s">
        <v>7844</v>
      </c>
      <c r="J1834" s="11" t="s">
        <v>7849</v>
      </c>
    </row>
    <row r="1835" spans="1:10" ht="15" customHeight="1" x14ac:dyDescent="0.25">
      <c r="A1835" s="11" t="s">
        <v>1878</v>
      </c>
      <c r="B1835" s="11">
        <v>18.850000000000001</v>
      </c>
      <c r="C1835" s="11">
        <v>6.03</v>
      </c>
      <c r="D1835" s="11" t="s">
        <v>7842</v>
      </c>
      <c r="E1835" s="11" t="s">
        <v>7842</v>
      </c>
      <c r="F1835" s="11" t="s">
        <v>7842</v>
      </c>
      <c r="G1835" s="11">
        <v>1</v>
      </c>
      <c r="H1835" s="11" t="s">
        <v>7842</v>
      </c>
      <c r="I1835" s="11" t="s">
        <v>7846</v>
      </c>
      <c r="J1835" s="11" t="s">
        <v>7849</v>
      </c>
    </row>
    <row r="1836" spans="1:10" ht="15" customHeight="1" x14ac:dyDescent="0.25">
      <c r="A1836" s="11" t="s">
        <v>1879</v>
      </c>
      <c r="B1836" s="11">
        <v>34.130000000000003</v>
      </c>
      <c r="C1836" s="11">
        <v>5.65</v>
      </c>
      <c r="D1836" s="11" t="s">
        <v>7842</v>
      </c>
      <c r="E1836" s="11" t="s">
        <v>7842</v>
      </c>
      <c r="F1836" s="11" t="s">
        <v>7843</v>
      </c>
      <c r="G1836" s="11">
        <v>1</v>
      </c>
      <c r="H1836" s="11" t="s">
        <v>7842</v>
      </c>
      <c r="I1836" s="11" t="s">
        <v>7844</v>
      </c>
      <c r="J1836" s="11" t="s">
        <v>7850</v>
      </c>
    </row>
    <row r="1837" spans="1:10" ht="15" customHeight="1" x14ac:dyDescent="0.25">
      <c r="A1837" s="11" t="s">
        <v>1880</v>
      </c>
      <c r="B1837" s="11">
        <v>17.34</v>
      </c>
      <c r="C1837" s="11">
        <v>5.05</v>
      </c>
      <c r="D1837" s="11" t="s">
        <v>7842</v>
      </c>
      <c r="E1837" s="11" t="s">
        <v>7842</v>
      </c>
      <c r="F1837" s="11" t="s">
        <v>7842</v>
      </c>
      <c r="G1837" s="11">
        <v>0</v>
      </c>
      <c r="H1837" s="11" t="s">
        <v>7842</v>
      </c>
      <c r="I1837" s="11" t="s">
        <v>7847</v>
      </c>
      <c r="J1837" s="11" t="s">
        <v>7850</v>
      </c>
    </row>
    <row r="1838" spans="1:10" ht="15" customHeight="1" x14ac:dyDescent="0.25">
      <c r="A1838" s="11" t="s">
        <v>1881</v>
      </c>
      <c r="B1838" s="11">
        <v>17.440000000000001</v>
      </c>
      <c r="C1838" s="11">
        <v>6.26</v>
      </c>
      <c r="D1838" s="11" t="s">
        <v>7842</v>
      </c>
      <c r="E1838" s="11" t="s">
        <v>7842</v>
      </c>
      <c r="F1838" s="11" t="s">
        <v>7842</v>
      </c>
      <c r="G1838" s="11">
        <v>0</v>
      </c>
      <c r="H1838" s="11" t="s">
        <v>7842</v>
      </c>
      <c r="I1838" s="11" t="s">
        <v>7847</v>
      </c>
      <c r="J1838" s="11" t="s">
        <v>7849</v>
      </c>
    </row>
    <row r="1839" spans="1:10" ht="15" customHeight="1" x14ac:dyDescent="0.25">
      <c r="A1839" s="11" t="s">
        <v>1882</v>
      </c>
      <c r="B1839" s="11">
        <v>33.659999999999997</v>
      </c>
      <c r="C1839" s="11">
        <v>4.08</v>
      </c>
      <c r="D1839" s="11" t="s">
        <v>7843</v>
      </c>
      <c r="E1839" s="11" t="s">
        <v>7842</v>
      </c>
      <c r="F1839" s="11" t="s">
        <v>7843</v>
      </c>
      <c r="G1839" s="11">
        <v>1</v>
      </c>
      <c r="H1839" s="11" t="s">
        <v>7842</v>
      </c>
      <c r="I1839" s="11" t="s">
        <v>7844</v>
      </c>
      <c r="J1839" s="11" t="s">
        <v>7850</v>
      </c>
    </row>
    <row r="1840" spans="1:10" ht="15" customHeight="1" x14ac:dyDescent="0.25">
      <c r="A1840" s="11" t="s">
        <v>1883</v>
      </c>
      <c r="B1840" s="11">
        <v>21.375</v>
      </c>
      <c r="C1840" s="11">
        <v>6.19</v>
      </c>
      <c r="D1840" s="11" t="s">
        <v>7843</v>
      </c>
      <c r="E1840" s="11" t="s">
        <v>7842</v>
      </c>
      <c r="F1840" s="11" t="s">
        <v>7842</v>
      </c>
      <c r="G1840" s="11">
        <v>1</v>
      </c>
      <c r="H1840" s="11" t="s">
        <v>7842</v>
      </c>
      <c r="I1840" s="11" t="s">
        <v>7846</v>
      </c>
      <c r="J1840" s="11" t="s">
        <v>7849</v>
      </c>
    </row>
    <row r="1841" spans="1:10" ht="15" customHeight="1" x14ac:dyDescent="0.25">
      <c r="A1841" s="11" t="s">
        <v>1884</v>
      </c>
      <c r="B1841" s="11">
        <v>27.14</v>
      </c>
      <c r="C1841" s="11">
        <v>6.01</v>
      </c>
      <c r="D1841" s="11" t="s">
        <v>7842</v>
      </c>
      <c r="E1841" s="11" t="s">
        <v>7842</v>
      </c>
      <c r="F1841" s="11" t="s">
        <v>7842</v>
      </c>
      <c r="G1841" s="11">
        <v>1</v>
      </c>
      <c r="H1841" s="11" t="s">
        <v>7842</v>
      </c>
      <c r="I1841" s="11" t="s">
        <v>7845</v>
      </c>
      <c r="J1841" s="11" t="s">
        <v>7849</v>
      </c>
    </row>
    <row r="1842" spans="1:10" ht="15" customHeight="1" x14ac:dyDescent="0.25">
      <c r="A1842" s="11" t="s">
        <v>1885</v>
      </c>
      <c r="B1842" s="11">
        <v>35.78</v>
      </c>
      <c r="C1842" s="11">
        <v>6.07</v>
      </c>
      <c r="D1842" s="11" t="s">
        <v>7842</v>
      </c>
      <c r="E1842" s="11" t="s">
        <v>7843</v>
      </c>
      <c r="F1842" s="11" t="s">
        <v>7842</v>
      </c>
      <c r="G1842" s="11">
        <v>1</v>
      </c>
      <c r="H1842" s="11" t="s">
        <v>7842</v>
      </c>
      <c r="I1842" s="11" t="s">
        <v>7844</v>
      </c>
      <c r="J1842" s="11" t="s">
        <v>7849</v>
      </c>
    </row>
    <row r="1843" spans="1:10" ht="15" customHeight="1" x14ac:dyDescent="0.25">
      <c r="A1843" s="11" t="s">
        <v>1886</v>
      </c>
      <c r="B1843" s="11">
        <v>34.96</v>
      </c>
      <c r="C1843" s="11">
        <v>5.63</v>
      </c>
      <c r="D1843" s="11" t="s">
        <v>7842</v>
      </c>
      <c r="E1843" s="11" t="s">
        <v>7842</v>
      </c>
      <c r="F1843" s="11" t="s">
        <v>7842</v>
      </c>
      <c r="G1843" s="11">
        <v>0</v>
      </c>
      <c r="H1843" s="11" t="s">
        <v>7842</v>
      </c>
      <c r="I1843" s="11" t="s">
        <v>7844</v>
      </c>
      <c r="J1843" s="11" t="s">
        <v>7850</v>
      </c>
    </row>
    <row r="1844" spans="1:10" ht="15" customHeight="1" x14ac:dyDescent="0.25">
      <c r="A1844" s="11" t="s">
        <v>1887</v>
      </c>
      <c r="B1844" s="11">
        <v>38.39</v>
      </c>
      <c r="C1844" s="11">
        <v>6.05</v>
      </c>
      <c r="D1844" s="11" t="s">
        <v>7842</v>
      </c>
      <c r="E1844" s="11" t="s">
        <v>7842</v>
      </c>
      <c r="F1844" s="11" t="s">
        <v>7842</v>
      </c>
      <c r="G1844" s="11">
        <v>0</v>
      </c>
      <c r="H1844" s="11" t="s">
        <v>7842</v>
      </c>
      <c r="I1844" s="11" t="s">
        <v>7844</v>
      </c>
      <c r="J1844" s="11" t="s">
        <v>7849</v>
      </c>
    </row>
    <row r="1845" spans="1:10" ht="15" customHeight="1" x14ac:dyDescent="0.25">
      <c r="A1845" s="11" t="s">
        <v>1888</v>
      </c>
      <c r="B1845" s="11">
        <v>33.82</v>
      </c>
      <c r="C1845" s="11">
        <v>4.6500000000000004</v>
      </c>
      <c r="D1845" s="11" t="s">
        <v>7842</v>
      </c>
      <c r="E1845" s="11" t="s">
        <v>7842</v>
      </c>
      <c r="F1845" s="11" t="s">
        <v>7842</v>
      </c>
      <c r="G1845" s="11">
        <v>0</v>
      </c>
      <c r="H1845" s="11" t="s">
        <v>7842</v>
      </c>
      <c r="I1845" s="11" t="s">
        <v>7844</v>
      </c>
      <c r="J1845" s="11" t="s">
        <v>7850</v>
      </c>
    </row>
    <row r="1846" spans="1:10" ht="15" customHeight="1" x14ac:dyDescent="0.25">
      <c r="A1846" s="11" t="s">
        <v>1889</v>
      </c>
      <c r="B1846" s="11">
        <v>27.835000000000001</v>
      </c>
      <c r="C1846" s="11">
        <v>5.37</v>
      </c>
      <c r="D1846" s="11" t="s">
        <v>7842</v>
      </c>
      <c r="E1846" s="11" t="s">
        <v>7842</v>
      </c>
      <c r="F1846" s="11" t="s">
        <v>7842</v>
      </c>
      <c r="G1846" s="11">
        <v>0</v>
      </c>
      <c r="H1846" s="11" t="s">
        <v>7842</v>
      </c>
      <c r="I1846" s="11" t="s">
        <v>7845</v>
      </c>
      <c r="J1846" s="11" t="s">
        <v>7850</v>
      </c>
    </row>
    <row r="1847" spans="1:10" ht="15" customHeight="1" x14ac:dyDescent="0.25">
      <c r="A1847" s="11" t="s">
        <v>1890</v>
      </c>
      <c r="B1847" s="11">
        <v>33</v>
      </c>
      <c r="C1847" s="11">
        <v>5.39</v>
      </c>
      <c r="D1847" s="11" t="s">
        <v>7842</v>
      </c>
      <c r="E1847" s="11" t="s">
        <v>7842</v>
      </c>
      <c r="F1847" s="11" t="s">
        <v>7842</v>
      </c>
      <c r="G1847" s="11">
        <v>0</v>
      </c>
      <c r="H1847" s="11" t="s">
        <v>7842</v>
      </c>
      <c r="I1847" s="11" t="s">
        <v>7844</v>
      </c>
      <c r="J1847" s="11" t="s">
        <v>7850</v>
      </c>
    </row>
    <row r="1848" spans="1:10" ht="15" customHeight="1" x14ac:dyDescent="0.25">
      <c r="A1848" s="11" t="s">
        <v>1891</v>
      </c>
      <c r="B1848" s="11">
        <v>26.885000000000002</v>
      </c>
      <c r="C1848" s="11">
        <v>5.86</v>
      </c>
      <c r="D1848" s="11" t="s">
        <v>7842</v>
      </c>
      <c r="E1848" s="11" t="s">
        <v>7842</v>
      </c>
      <c r="F1848" s="11" t="s">
        <v>7842</v>
      </c>
      <c r="G1848" s="11">
        <v>0</v>
      </c>
      <c r="H1848" s="11" t="s">
        <v>7842</v>
      </c>
      <c r="I1848" s="11" t="s">
        <v>7845</v>
      </c>
      <c r="J1848" s="11" t="s">
        <v>7849</v>
      </c>
    </row>
    <row r="1849" spans="1:10" ht="15" customHeight="1" x14ac:dyDescent="0.25">
      <c r="A1849" s="11" t="s">
        <v>1892</v>
      </c>
      <c r="B1849" s="11">
        <v>29.26</v>
      </c>
      <c r="C1849" s="11">
        <v>4.4400000000000004</v>
      </c>
      <c r="D1849" s="11" t="s">
        <v>7842</v>
      </c>
      <c r="E1849" s="11" t="s">
        <v>7842</v>
      </c>
      <c r="F1849" s="11" t="s">
        <v>7842</v>
      </c>
      <c r="G1849" s="11">
        <v>0</v>
      </c>
      <c r="H1849" s="11" t="s">
        <v>7842</v>
      </c>
      <c r="I1849" s="11" t="s">
        <v>7845</v>
      </c>
      <c r="J1849" s="11" t="s">
        <v>7850</v>
      </c>
    </row>
    <row r="1850" spans="1:10" ht="15" customHeight="1" x14ac:dyDescent="0.25">
      <c r="A1850" s="11" t="s">
        <v>1893</v>
      </c>
      <c r="B1850" s="11">
        <v>26.98</v>
      </c>
      <c r="C1850" s="11">
        <v>4.41</v>
      </c>
      <c r="D1850" s="11" t="s">
        <v>7842</v>
      </c>
      <c r="E1850" s="11" t="s">
        <v>7842</v>
      </c>
      <c r="F1850" s="11" t="s">
        <v>7842</v>
      </c>
      <c r="G1850" s="11">
        <v>0</v>
      </c>
      <c r="H1850" s="11" t="s">
        <v>7842</v>
      </c>
      <c r="I1850" s="11" t="s">
        <v>7845</v>
      </c>
      <c r="J1850" s="11" t="s">
        <v>7850</v>
      </c>
    </row>
    <row r="1851" spans="1:10" ht="15" customHeight="1" x14ac:dyDescent="0.25">
      <c r="A1851" s="11" t="s">
        <v>1894</v>
      </c>
      <c r="B1851" s="11">
        <v>32.11</v>
      </c>
      <c r="C1851" s="11">
        <v>5.19</v>
      </c>
      <c r="D1851" s="11" t="s">
        <v>7842</v>
      </c>
      <c r="E1851" s="11" t="s">
        <v>7842</v>
      </c>
      <c r="F1851" s="11" t="s">
        <v>7843</v>
      </c>
      <c r="G1851" s="11">
        <v>1</v>
      </c>
      <c r="H1851" s="11" t="s">
        <v>7842</v>
      </c>
      <c r="I1851" s="11" t="s">
        <v>7844</v>
      </c>
      <c r="J1851" s="11" t="s">
        <v>7850</v>
      </c>
    </row>
    <row r="1852" spans="1:10" ht="15" customHeight="1" x14ac:dyDescent="0.25">
      <c r="A1852" s="11" t="s">
        <v>1895</v>
      </c>
      <c r="B1852" s="11">
        <v>31.73</v>
      </c>
      <c r="C1852" s="11">
        <v>5.16</v>
      </c>
      <c r="D1852" s="11" t="s">
        <v>7842</v>
      </c>
      <c r="E1852" s="11" t="s">
        <v>7842</v>
      </c>
      <c r="F1852" s="11" t="s">
        <v>7843</v>
      </c>
      <c r="G1852" s="11">
        <v>1</v>
      </c>
      <c r="H1852" s="11" t="s">
        <v>7842</v>
      </c>
      <c r="I1852" s="11" t="s">
        <v>7844</v>
      </c>
      <c r="J1852" s="11" t="s">
        <v>7850</v>
      </c>
    </row>
    <row r="1853" spans="1:10" ht="15" customHeight="1" x14ac:dyDescent="0.25">
      <c r="A1853" s="11" t="s">
        <v>1896</v>
      </c>
      <c r="B1853" s="11">
        <v>22.515000000000001</v>
      </c>
      <c r="C1853" s="11">
        <v>4.24</v>
      </c>
      <c r="D1853" s="11" t="s">
        <v>7842</v>
      </c>
      <c r="E1853" s="11" t="s">
        <v>7842</v>
      </c>
      <c r="F1853" s="11" t="s">
        <v>7842</v>
      </c>
      <c r="G1853" s="11">
        <v>0</v>
      </c>
      <c r="H1853" s="11" t="s">
        <v>7842</v>
      </c>
      <c r="I1853" s="11" t="s">
        <v>7846</v>
      </c>
      <c r="J1853" s="11" t="s">
        <v>7850</v>
      </c>
    </row>
    <row r="1854" spans="1:10" ht="15" customHeight="1" x14ac:dyDescent="0.25">
      <c r="A1854" s="11" t="s">
        <v>1897</v>
      </c>
      <c r="B1854" s="11">
        <v>25.9</v>
      </c>
      <c r="C1854" s="11">
        <v>5.45</v>
      </c>
      <c r="D1854" s="11" t="s">
        <v>7842</v>
      </c>
      <c r="E1854" s="11" t="s">
        <v>7842</v>
      </c>
      <c r="F1854" s="11" t="s">
        <v>7842</v>
      </c>
      <c r="G1854" s="11">
        <v>1</v>
      </c>
      <c r="H1854" s="11" t="s">
        <v>7842</v>
      </c>
      <c r="I1854" s="11" t="s">
        <v>7845</v>
      </c>
      <c r="J1854" s="11" t="s">
        <v>7850</v>
      </c>
    </row>
    <row r="1855" spans="1:10" ht="15" customHeight="1" x14ac:dyDescent="0.25">
      <c r="A1855" s="11" t="s">
        <v>1898</v>
      </c>
      <c r="B1855" s="11">
        <v>27.72</v>
      </c>
      <c r="C1855" s="11">
        <v>5.03</v>
      </c>
      <c r="D1855" s="11" t="s">
        <v>7843</v>
      </c>
      <c r="E1855" s="11" t="s">
        <v>7842</v>
      </c>
      <c r="F1855" s="11" t="s">
        <v>7842</v>
      </c>
      <c r="G1855" s="11">
        <v>1</v>
      </c>
      <c r="H1855" s="11" t="s">
        <v>7842</v>
      </c>
      <c r="I1855" s="11" t="s">
        <v>7845</v>
      </c>
      <c r="J1855" s="11" t="s">
        <v>7850</v>
      </c>
    </row>
    <row r="1856" spans="1:10" ht="15" customHeight="1" x14ac:dyDescent="0.25">
      <c r="A1856" s="11" t="s">
        <v>1899</v>
      </c>
      <c r="B1856" s="11">
        <v>31.5</v>
      </c>
      <c r="C1856" s="11">
        <v>9.6199999999999992</v>
      </c>
      <c r="D1856" s="11" t="s">
        <v>7843</v>
      </c>
      <c r="E1856" s="11" t="s">
        <v>7842</v>
      </c>
      <c r="F1856" s="11" t="s">
        <v>7842</v>
      </c>
      <c r="G1856" s="11">
        <v>1</v>
      </c>
      <c r="H1856" s="11" t="s">
        <v>7842</v>
      </c>
      <c r="I1856" s="11" t="s">
        <v>7844</v>
      </c>
      <c r="J1856" s="11" t="s">
        <v>7848</v>
      </c>
    </row>
    <row r="1857" spans="1:10" ht="15" customHeight="1" x14ac:dyDescent="0.25">
      <c r="A1857" s="11" t="s">
        <v>1900</v>
      </c>
      <c r="B1857" s="11">
        <v>29.7</v>
      </c>
      <c r="C1857" s="11">
        <v>6.77</v>
      </c>
      <c r="D1857" s="11" t="s">
        <v>7843</v>
      </c>
      <c r="E1857" s="11" t="s">
        <v>7842</v>
      </c>
      <c r="F1857" s="11" t="s">
        <v>7842</v>
      </c>
      <c r="G1857" s="11">
        <v>1</v>
      </c>
      <c r="H1857" s="11" t="s">
        <v>7842</v>
      </c>
      <c r="I1857" s="11" t="s">
        <v>7845</v>
      </c>
      <c r="J1857" s="11" t="s">
        <v>7848</v>
      </c>
    </row>
    <row r="1858" spans="1:10" ht="15" customHeight="1" x14ac:dyDescent="0.25">
      <c r="A1858" s="11" t="s">
        <v>1901</v>
      </c>
      <c r="B1858" s="11">
        <v>21.26</v>
      </c>
      <c r="C1858" s="11">
        <v>5.36</v>
      </c>
      <c r="D1858" s="11" t="s">
        <v>7843</v>
      </c>
      <c r="E1858" s="11" t="s">
        <v>7842</v>
      </c>
      <c r="F1858" s="11" t="s">
        <v>7842</v>
      </c>
      <c r="G1858" s="11">
        <v>1</v>
      </c>
      <c r="H1858" s="11" t="s">
        <v>7842</v>
      </c>
      <c r="I1858" s="11" t="s">
        <v>7846</v>
      </c>
      <c r="J1858" s="11" t="s">
        <v>7850</v>
      </c>
    </row>
    <row r="1859" spans="1:10" ht="15" customHeight="1" x14ac:dyDescent="0.25">
      <c r="A1859" s="11" t="s">
        <v>1902</v>
      </c>
      <c r="B1859" s="11">
        <v>17.09</v>
      </c>
      <c r="C1859" s="11">
        <v>5.69</v>
      </c>
      <c r="D1859" s="11" t="s">
        <v>7842</v>
      </c>
      <c r="E1859" s="11" t="s">
        <v>7842</v>
      </c>
      <c r="F1859" s="11" t="s">
        <v>7842</v>
      </c>
      <c r="G1859" s="11">
        <v>0</v>
      </c>
      <c r="H1859" s="11" t="s">
        <v>7842</v>
      </c>
      <c r="I1859" s="11" t="s">
        <v>7847</v>
      </c>
      <c r="J1859" s="11" t="s">
        <v>7850</v>
      </c>
    </row>
    <row r="1860" spans="1:10" ht="15" customHeight="1" x14ac:dyDescent="0.25">
      <c r="A1860" s="11" t="s">
        <v>1903</v>
      </c>
      <c r="B1860" s="11">
        <v>24.3</v>
      </c>
      <c r="C1860" s="11">
        <v>4.9000000000000004</v>
      </c>
      <c r="D1860" s="11" t="s">
        <v>7843</v>
      </c>
      <c r="E1860" s="11" t="s">
        <v>7842</v>
      </c>
      <c r="F1860" s="11" t="s">
        <v>7843</v>
      </c>
      <c r="G1860" s="11">
        <v>1</v>
      </c>
      <c r="H1860" s="11" t="s">
        <v>7842</v>
      </c>
      <c r="I1860" s="11" t="s">
        <v>7846</v>
      </c>
      <c r="J1860" s="11" t="s">
        <v>7850</v>
      </c>
    </row>
    <row r="1861" spans="1:10" ht="15" customHeight="1" x14ac:dyDescent="0.25">
      <c r="A1861" s="11" t="s">
        <v>1904</v>
      </c>
      <c r="B1861" s="11">
        <v>29.734999999999999</v>
      </c>
      <c r="C1861" s="11">
        <v>5.78</v>
      </c>
      <c r="D1861" s="11" t="s">
        <v>7842</v>
      </c>
      <c r="E1861" s="11" t="s">
        <v>7842</v>
      </c>
      <c r="F1861" s="11" t="s">
        <v>7842</v>
      </c>
      <c r="G1861" s="11">
        <v>0</v>
      </c>
      <c r="H1861" s="11" t="s">
        <v>7842</v>
      </c>
      <c r="I1861" s="11" t="s">
        <v>7845</v>
      </c>
      <c r="J1861" s="11" t="s">
        <v>7849</v>
      </c>
    </row>
    <row r="1862" spans="1:10" ht="15" customHeight="1" x14ac:dyDescent="0.25">
      <c r="A1862" s="11" t="s">
        <v>1905</v>
      </c>
      <c r="B1862" s="11">
        <v>29.26</v>
      </c>
      <c r="C1862" s="11">
        <v>4.7</v>
      </c>
      <c r="D1862" s="11" t="s">
        <v>7842</v>
      </c>
      <c r="E1862" s="11" t="s">
        <v>7842</v>
      </c>
      <c r="F1862" s="11" t="s">
        <v>7842</v>
      </c>
      <c r="G1862" s="11">
        <v>0</v>
      </c>
      <c r="H1862" s="11" t="s">
        <v>7842</v>
      </c>
      <c r="I1862" s="11" t="s">
        <v>7845</v>
      </c>
      <c r="J1862" s="11" t="s">
        <v>7850</v>
      </c>
    </row>
    <row r="1863" spans="1:10" ht="15" customHeight="1" x14ac:dyDescent="0.25">
      <c r="A1863" s="11" t="s">
        <v>1906</v>
      </c>
      <c r="B1863" s="11">
        <v>33</v>
      </c>
      <c r="C1863" s="11">
        <v>6.28</v>
      </c>
      <c r="D1863" s="11" t="s">
        <v>7842</v>
      </c>
      <c r="E1863" s="11" t="s">
        <v>7842</v>
      </c>
      <c r="F1863" s="11" t="s">
        <v>7842</v>
      </c>
      <c r="G1863" s="11">
        <v>0</v>
      </c>
      <c r="H1863" s="11" t="s">
        <v>7842</v>
      </c>
      <c r="I1863" s="11" t="s">
        <v>7844</v>
      </c>
      <c r="J1863" s="11" t="s">
        <v>7849</v>
      </c>
    </row>
    <row r="1864" spans="1:10" ht="15" customHeight="1" x14ac:dyDescent="0.25">
      <c r="A1864" s="11" t="s">
        <v>1907</v>
      </c>
      <c r="B1864" s="11">
        <v>31.065000000000001</v>
      </c>
      <c r="C1864" s="11">
        <v>4.2300000000000004</v>
      </c>
      <c r="D1864" s="11" t="s">
        <v>7842</v>
      </c>
      <c r="E1864" s="11" t="s">
        <v>7842</v>
      </c>
      <c r="F1864" s="11" t="s">
        <v>7842</v>
      </c>
      <c r="G1864" s="11">
        <v>0</v>
      </c>
      <c r="H1864" s="11" t="s">
        <v>7842</v>
      </c>
      <c r="I1864" s="11" t="s">
        <v>7844</v>
      </c>
      <c r="J1864" s="11" t="s">
        <v>7850</v>
      </c>
    </row>
    <row r="1865" spans="1:10" ht="15" customHeight="1" x14ac:dyDescent="0.25">
      <c r="A1865" s="11" t="s">
        <v>1908</v>
      </c>
      <c r="B1865" s="11">
        <v>26.51</v>
      </c>
      <c r="C1865" s="11">
        <v>6.17</v>
      </c>
      <c r="D1865" s="11" t="s">
        <v>7842</v>
      </c>
      <c r="E1865" s="11" t="s">
        <v>7842</v>
      </c>
      <c r="F1865" s="11" t="s">
        <v>7842</v>
      </c>
      <c r="G1865" s="11">
        <v>0</v>
      </c>
      <c r="H1865" s="11" t="s">
        <v>7842</v>
      </c>
      <c r="I1865" s="11" t="s">
        <v>7845</v>
      </c>
      <c r="J1865" s="11" t="s">
        <v>7849</v>
      </c>
    </row>
    <row r="1866" spans="1:10" ht="15" customHeight="1" x14ac:dyDescent="0.25">
      <c r="A1866" s="11" t="s">
        <v>1909</v>
      </c>
      <c r="B1866" s="11">
        <v>28.88</v>
      </c>
      <c r="C1866" s="11">
        <v>4.96</v>
      </c>
      <c r="D1866" s="11" t="s">
        <v>7842</v>
      </c>
      <c r="E1866" s="11" t="s">
        <v>7842</v>
      </c>
      <c r="F1866" s="11" t="s">
        <v>7842</v>
      </c>
      <c r="G1866" s="11">
        <v>0</v>
      </c>
      <c r="H1866" s="11" t="s">
        <v>7842</v>
      </c>
      <c r="I1866" s="11" t="s">
        <v>7845</v>
      </c>
      <c r="J1866" s="11" t="s">
        <v>7850</v>
      </c>
    </row>
    <row r="1867" spans="1:10" ht="15" customHeight="1" x14ac:dyDescent="0.25">
      <c r="A1867" s="11" t="s">
        <v>1910</v>
      </c>
      <c r="B1867" s="11">
        <v>35.814999999999998</v>
      </c>
      <c r="C1867" s="11">
        <v>5.1100000000000003</v>
      </c>
      <c r="D1867" s="11" t="s">
        <v>7843</v>
      </c>
      <c r="E1867" s="11" t="s">
        <v>7842</v>
      </c>
      <c r="F1867" s="11" t="s">
        <v>7842</v>
      </c>
      <c r="G1867" s="11">
        <v>1</v>
      </c>
      <c r="H1867" s="11" t="s">
        <v>7842</v>
      </c>
      <c r="I1867" s="11" t="s">
        <v>7844</v>
      </c>
      <c r="J1867" s="11" t="s">
        <v>7850</v>
      </c>
    </row>
    <row r="1868" spans="1:10" ht="15" customHeight="1" x14ac:dyDescent="0.25">
      <c r="A1868" s="11" t="s">
        <v>1911</v>
      </c>
      <c r="B1868" s="11">
        <v>21.28</v>
      </c>
      <c r="C1868" s="11">
        <v>4.05</v>
      </c>
      <c r="D1868" s="11" t="s">
        <v>7842</v>
      </c>
      <c r="E1868" s="11" t="s">
        <v>7843</v>
      </c>
      <c r="F1868" s="11" t="s">
        <v>7842</v>
      </c>
      <c r="G1868" s="11">
        <v>1</v>
      </c>
      <c r="H1868" s="11" t="s">
        <v>7842</v>
      </c>
      <c r="I1868" s="11" t="s">
        <v>7846</v>
      </c>
      <c r="J1868" s="11" t="s">
        <v>7850</v>
      </c>
    </row>
    <row r="1869" spans="1:10" ht="15" customHeight="1" x14ac:dyDescent="0.25">
      <c r="A1869" s="11" t="s">
        <v>1912</v>
      </c>
      <c r="B1869" s="11">
        <v>33.81</v>
      </c>
      <c r="C1869" s="11">
        <v>6.49</v>
      </c>
      <c r="D1869" s="11" t="s">
        <v>7842</v>
      </c>
      <c r="E1869" s="11" t="s">
        <v>7842</v>
      </c>
      <c r="F1869" s="11" t="s">
        <v>7843</v>
      </c>
      <c r="G1869" s="11">
        <v>1</v>
      </c>
      <c r="H1869" s="11" t="s">
        <v>7842</v>
      </c>
      <c r="I1869" s="11" t="s">
        <v>7844</v>
      </c>
      <c r="J1869" s="11" t="s">
        <v>7849</v>
      </c>
    </row>
    <row r="1870" spans="1:10" ht="15" customHeight="1" x14ac:dyDescent="0.25">
      <c r="A1870" s="11" t="s">
        <v>1913</v>
      </c>
      <c r="B1870" s="11">
        <v>44.22</v>
      </c>
      <c r="C1870" s="11">
        <v>4.1900000000000004</v>
      </c>
      <c r="D1870" s="11" t="s">
        <v>7842</v>
      </c>
      <c r="E1870" s="11" t="s">
        <v>7842</v>
      </c>
      <c r="F1870" s="11" t="s">
        <v>7842</v>
      </c>
      <c r="G1870" s="11">
        <v>1</v>
      </c>
      <c r="H1870" s="11" t="s">
        <v>7842</v>
      </c>
      <c r="I1870" s="11" t="s">
        <v>7844</v>
      </c>
      <c r="J1870" s="11" t="s">
        <v>7850</v>
      </c>
    </row>
    <row r="1871" spans="1:10" ht="15" customHeight="1" x14ac:dyDescent="0.25">
      <c r="A1871" s="11" t="s">
        <v>1914</v>
      </c>
      <c r="B1871" s="11">
        <v>15.46</v>
      </c>
      <c r="C1871" s="11">
        <v>4.99</v>
      </c>
      <c r="D1871" s="11" t="s">
        <v>7843</v>
      </c>
      <c r="E1871" s="11" t="s">
        <v>7842</v>
      </c>
      <c r="F1871" s="11" t="s">
        <v>7843</v>
      </c>
      <c r="G1871" s="11">
        <v>1</v>
      </c>
      <c r="H1871" s="11" t="s">
        <v>7842</v>
      </c>
      <c r="I1871" s="11" t="s">
        <v>7847</v>
      </c>
      <c r="J1871" s="11" t="s">
        <v>7850</v>
      </c>
    </row>
    <row r="1872" spans="1:10" ht="15" customHeight="1" x14ac:dyDescent="0.25">
      <c r="A1872" s="11" t="s">
        <v>1915</v>
      </c>
      <c r="B1872" s="11">
        <v>30.3</v>
      </c>
      <c r="C1872" s="11">
        <v>4.7699999999999996</v>
      </c>
      <c r="D1872" s="11" t="s">
        <v>7843</v>
      </c>
      <c r="E1872" s="11" t="s">
        <v>7842</v>
      </c>
      <c r="F1872" s="11" t="s">
        <v>7842</v>
      </c>
      <c r="G1872" s="11">
        <v>1</v>
      </c>
      <c r="H1872" s="11" t="s">
        <v>7842</v>
      </c>
      <c r="I1872" s="11" t="s">
        <v>7844</v>
      </c>
      <c r="J1872" s="11" t="s">
        <v>7850</v>
      </c>
    </row>
    <row r="1873" spans="1:10" ht="15" customHeight="1" x14ac:dyDescent="0.25">
      <c r="A1873" s="11" t="s">
        <v>1916</v>
      </c>
      <c r="B1873" s="11">
        <v>16.670000000000002</v>
      </c>
      <c r="C1873" s="11">
        <v>5.46</v>
      </c>
      <c r="D1873" s="11" t="s">
        <v>7842</v>
      </c>
      <c r="E1873" s="11" t="s">
        <v>7842</v>
      </c>
      <c r="F1873" s="11" t="s">
        <v>7842</v>
      </c>
      <c r="G1873" s="11">
        <v>0</v>
      </c>
      <c r="H1873" s="11" t="s">
        <v>7842</v>
      </c>
      <c r="I1873" s="11" t="s">
        <v>7847</v>
      </c>
      <c r="J1873" s="11" t="s">
        <v>7850</v>
      </c>
    </row>
    <row r="1874" spans="1:10" ht="15" customHeight="1" x14ac:dyDescent="0.25">
      <c r="A1874" s="11" t="s">
        <v>1917</v>
      </c>
      <c r="B1874" s="11">
        <v>28.594999999999999</v>
      </c>
      <c r="C1874" s="11">
        <v>5.43</v>
      </c>
      <c r="D1874" s="11" t="s">
        <v>7842</v>
      </c>
      <c r="E1874" s="11" t="s">
        <v>7842</v>
      </c>
      <c r="F1874" s="11" t="s">
        <v>7842</v>
      </c>
      <c r="G1874" s="11">
        <v>0</v>
      </c>
      <c r="H1874" s="11" t="s">
        <v>7842</v>
      </c>
      <c r="I1874" s="11" t="s">
        <v>7845</v>
      </c>
      <c r="J1874" s="11" t="s">
        <v>7850</v>
      </c>
    </row>
    <row r="1875" spans="1:10" ht="15" customHeight="1" x14ac:dyDescent="0.25">
      <c r="A1875" s="11" t="s">
        <v>1918</v>
      </c>
      <c r="B1875" s="11">
        <v>25.934999999999999</v>
      </c>
      <c r="C1875" s="11">
        <v>4.29</v>
      </c>
      <c r="D1875" s="11" t="s">
        <v>7842</v>
      </c>
      <c r="E1875" s="11" t="s">
        <v>7842</v>
      </c>
      <c r="F1875" s="11" t="s">
        <v>7842</v>
      </c>
      <c r="G1875" s="11">
        <v>0</v>
      </c>
      <c r="H1875" s="11" t="s">
        <v>7842</v>
      </c>
      <c r="I1875" s="11" t="s">
        <v>7845</v>
      </c>
      <c r="J1875" s="11" t="s">
        <v>7850</v>
      </c>
    </row>
    <row r="1876" spans="1:10" ht="15" customHeight="1" x14ac:dyDescent="0.25">
      <c r="A1876" s="11" t="s">
        <v>1919</v>
      </c>
      <c r="B1876" s="11">
        <v>27.645</v>
      </c>
      <c r="C1876" s="11">
        <v>5.25</v>
      </c>
      <c r="D1876" s="11" t="s">
        <v>7842</v>
      </c>
      <c r="E1876" s="11" t="s">
        <v>7842</v>
      </c>
      <c r="F1876" s="11" t="s">
        <v>7842</v>
      </c>
      <c r="G1876" s="11">
        <v>1</v>
      </c>
      <c r="H1876" s="11" t="s">
        <v>7842</v>
      </c>
      <c r="I1876" s="11" t="s">
        <v>7845</v>
      </c>
      <c r="J1876" s="11" t="s">
        <v>7850</v>
      </c>
    </row>
    <row r="1877" spans="1:10" ht="15" customHeight="1" x14ac:dyDescent="0.25">
      <c r="A1877" s="11" t="s">
        <v>1920</v>
      </c>
      <c r="B1877" s="11">
        <v>30.1</v>
      </c>
      <c r="C1877" s="11">
        <v>4.04</v>
      </c>
      <c r="D1877" s="11" t="s">
        <v>7842</v>
      </c>
      <c r="E1877" s="11" t="s">
        <v>7842</v>
      </c>
      <c r="F1877" s="11" t="s">
        <v>7842</v>
      </c>
      <c r="G1877" s="11">
        <v>1</v>
      </c>
      <c r="H1877" s="11" t="s">
        <v>7842</v>
      </c>
      <c r="I1877" s="11" t="s">
        <v>7844</v>
      </c>
      <c r="J1877" s="11" t="s">
        <v>7850</v>
      </c>
    </row>
    <row r="1878" spans="1:10" ht="15" customHeight="1" x14ac:dyDescent="0.25">
      <c r="A1878" s="11" t="s">
        <v>1921</v>
      </c>
      <c r="B1878" s="11">
        <v>26.79</v>
      </c>
      <c r="C1878" s="11">
        <v>5</v>
      </c>
      <c r="D1878" s="11" t="s">
        <v>7843</v>
      </c>
      <c r="E1878" s="11" t="s">
        <v>7842</v>
      </c>
      <c r="F1878" s="11" t="s">
        <v>7843</v>
      </c>
      <c r="G1878" s="11">
        <v>1</v>
      </c>
      <c r="H1878" s="11" t="s">
        <v>7842</v>
      </c>
      <c r="I1878" s="11" t="s">
        <v>7845</v>
      </c>
      <c r="J1878" s="11" t="s">
        <v>7850</v>
      </c>
    </row>
    <row r="1879" spans="1:10" ht="15" customHeight="1" x14ac:dyDescent="0.25">
      <c r="A1879" s="11" t="s">
        <v>1922</v>
      </c>
      <c r="B1879" s="11">
        <v>27.1</v>
      </c>
      <c r="C1879" s="11">
        <v>4.01</v>
      </c>
      <c r="D1879" s="11" t="s">
        <v>7843</v>
      </c>
      <c r="E1879" s="11" t="s">
        <v>7842</v>
      </c>
      <c r="F1879" s="11" t="s">
        <v>7842</v>
      </c>
      <c r="G1879" s="11">
        <v>1</v>
      </c>
      <c r="H1879" s="11" t="s">
        <v>7842</v>
      </c>
      <c r="I1879" s="11" t="s">
        <v>7845</v>
      </c>
      <c r="J1879" s="11" t="s">
        <v>7850</v>
      </c>
    </row>
    <row r="1880" spans="1:10" ht="15" customHeight="1" x14ac:dyDescent="0.25">
      <c r="A1880" s="11" t="s">
        <v>1923</v>
      </c>
      <c r="B1880" s="11">
        <v>24.31</v>
      </c>
      <c r="C1880" s="11">
        <v>5.4</v>
      </c>
      <c r="D1880" s="11" t="s">
        <v>7842</v>
      </c>
      <c r="E1880" s="11" t="s">
        <v>7842</v>
      </c>
      <c r="F1880" s="11" t="s">
        <v>7842</v>
      </c>
      <c r="G1880" s="11">
        <v>0</v>
      </c>
      <c r="H1880" s="11" t="s">
        <v>7842</v>
      </c>
      <c r="I1880" s="11" t="s">
        <v>7846</v>
      </c>
      <c r="J1880" s="11" t="s">
        <v>7850</v>
      </c>
    </row>
    <row r="1881" spans="1:10" ht="15" customHeight="1" x14ac:dyDescent="0.25">
      <c r="A1881" s="11" t="s">
        <v>1924</v>
      </c>
      <c r="B1881" s="11">
        <v>15.53</v>
      </c>
      <c r="C1881" s="11">
        <v>5.81</v>
      </c>
      <c r="D1881" s="11" t="s">
        <v>7842</v>
      </c>
      <c r="E1881" s="11" t="s">
        <v>7842</v>
      </c>
      <c r="F1881" s="11" t="s">
        <v>7842</v>
      </c>
      <c r="G1881" s="11">
        <v>1</v>
      </c>
      <c r="H1881" s="11" t="s">
        <v>7842</v>
      </c>
      <c r="I1881" s="11" t="s">
        <v>7847</v>
      </c>
      <c r="J1881" s="11" t="s">
        <v>7849</v>
      </c>
    </row>
    <row r="1882" spans="1:10" ht="15" customHeight="1" x14ac:dyDescent="0.25">
      <c r="A1882" s="11" t="s">
        <v>1925</v>
      </c>
      <c r="B1882" s="11">
        <v>30.7</v>
      </c>
      <c r="C1882" s="11">
        <v>5.82</v>
      </c>
      <c r="D1882" s="11" t="s">
        <v>7842</v>
      </c>
      <c r="E1882" s="11" t="s">
        <v>7842</v>
      </c>
      <c r="F1882" s="11" t="s">
        <v>7842</v>
      </c>
      <c r="G1882" s="11">
        <v>1</v>
      </c>
      <c r="H1882" s="11" t="s">
        <v>7842</v>
      </c>
      <c r="I1882" s="11" t="s">
        <v>7844</v>
      </c>
      <c r="J1882" s="11" t="s">
        <v>7849</v>
      </c>
    </row>
    <row r="1883" spans="1:10" ht="15" customHeight="1" x14ac:dyDescent="0.25">
      <c r="A1883" s="11" t="s">
        <v>1926</v>
      </c>
      <c r="B1883" s="11">
        <v>33.33</v>
      </c>
      <c r="C1883" s="11">
        <v>4.82</v>
      </c>
      <c r="D1883" s="11" t="s">
        <v>7842</v>
      </c>
      <c r="E1883" s="11" t="s">
        <v>7842</v>
      </c>
      <c r="F1883" s="11" t="s">
        <v>7842</v>
      </c>
      <c r="G1883" s="11">
        <v>1</v>
      </c>
      <c r="H1883" s="11" t="s">
        <v>7842</v>
      </c>
      <c r="I1883" s="11" t="s">
        <v>7844</v>
      </c>
      <c r="J1883" s="11" t="s">
        <v>7850</v>
      </c>
    </row>
    <row r="1884" spans="1:10" ht="15" customHeight="1" x14ac:dyDescent="0.25">
      <c r="A1884" s="11" t="s">
        <v>1927</v>
      </c>
      <c r="B1884" s="11">
        <v>32.4</v>
      </c>
      <c r="C1884" s="11">
        <v>5.08</v>
      </c>
      <c r="D1884" s="11" t="s">
        <v>7842</v>
      </c>
      <c r="E1884" s="11" t="s">
        <v>7842</v>
      </c>
      <c r="F1884" s="11" t="s">
        <v>7842</v>
      </c>
      <c r="G1884" s="11">
        <v>1</v>
      </c>
      <c r="H1884" s="11" t="s">
        <v>7842</v>
      </c>
      <c r="I1884" s="11" t="s">
        <v>7844</v>
      </c>
      <c r="J1884" s="11" t="s">
        <v>7850</v>
      </c>
    </row>
    <row r="1885" spans="1:10" ht="15" customHeight="1" x14ac:dyDescent="0.25">
      <c r="A1885" s="11" t="s">
        <v>1928</v>
      </c>
      <c r="B1885" s="11">
        <v>27.93</v>
      </c>
      <c r="C1885" s="11">
        <v>5.59</v>
      </c>
      <c r="D1885" s="11" t="s">
        <v>7842</v>
      </c>
      <c r="E1885" s="11" t="s">
        <v>7842</v>
      </c>
      <c r="F1885" s="11" t="s">
        <v>7842</v>
      </c>
      <c r="G1885" s="11">
        <v>1</v>
      </c>
      <c r="H1885" s="11" t="s">
        <v>7842</v>
      </c>
      <c r="I1885" s="11" t="s">
        <v>7845</v>
      </c>
      <c r="J1885" s="11" t="s">
        <v>7850</v>
      </c>
    </row>
    <row r="1886" spans="1:10" ht="15" customHeight="1" x14ac:dyDescent="0.25">
      <c r="A1886" s="11" t="s">
        <v>1929</v>
      </c>
      <c r="B1886" s="11">
        <v>21.754999999999999</v>
      </c>
      <c r="C1886" s="11">
        <v>5.12</v>
      </c>
      <c r="D1886" s="11" t="s">
        <v>7842</v>
      </c>
      <c r="E1886" s="11" t="s">
        <v>7842</v>
      </c>
      <c r="F1886" s="11" t="s">
        <v>7842</v>
      </c>
      <c r="G1886" s="11">
        <v>0</v>
      </c>
      <c r="H1886" s="11" t="s">
        <v>7842</v>
      </c>
      <c r="I1886" s="11" t="s">
        <v>7846</v>
      </c>
      <c r="J1886" s="11" t="s">
        <v>7850</v>
      </c>
    </row>
    <row r="1887" spans="1:10" ht="15" customHeight="1" x14ac:dyDescent="0.25">
      <c r="A1887" s="11" t="s">
        <v>1930</v>
      </c>
      <c r="B1887" s="11">
        <v>25.934999999999999</v>
      </c>
      <c r="C1887" s="11">
        <v>4.95</v>
      </c>
      <c r="D1887" s="11" t="s">
        <v>7842</v>
      </c>
      <c r="E1887" s="11" t="s">
        <v>7842</v>
      </c>
      <c r="F1887" s="11" t="s">
        <v>7842</v>
      </c>
      <c r="G1887" s="11">
        <v>0</v>
      </c>
      <c r="H1887" s="11" t="s">
        <v>7842</v>
      </c>
      <c r="I1887" s="11" t="s">
        <v>7845</v>
      </c>
      <c r="J1887" s="11" t="s">
        <v>7850</v>
      </c>
    </row>
    <row r="1888" spans="1:10" ht="15" customHeight="1" x14ac:dyDescent="0.25">
      <c r="A1888" s="11" t="s">
        <v>1931</v>
      </c>
      <c r="B1888" s="11">
        <v>31.5</v>
      </c>
      <c r="C1888" s="11">
        <v>6.16</v>
      </c>
      <c r="D1888" s="11" t="s">
        <v>7842</v>
      </c>
      <c r="E1888" s="11" t="s">
        <v>7842</v>
      </c>
      <c r="F1888" s="11" t="s">
        <v>7842</v>
      </c>
      <c r="G1888" s="11">
        <v>0</v>
      </c>
      <c r="H1888" s="11" t="s">
        <v>7842</v>
      </c>
      <c r="I1888" s="11" t="s">
        <v>7844</v>
      </c>
      <c r="J1888" s="11" t="s">
        <v>7849</v>
      </c>
    </row>
    <row r="1889" spans="1:10" ht="15" customHeight="1" x14ac:dyDescent="0.25">
      <c r="A1889" s="11" t="s">
        <v>1932</v>
      </c>
      <c r="B1889" s="11">
        <v>30.03</v>
      </c>
      <c r="C1889" s="11">
        <v>6.41</v>
      </c>
      <c r="D1889" s="11" t="s">
        <v>7842</v>
      </c>
      <c r="E1889" s="11" t="s">
        <v>7842</v>
      </c>
      <c r="F1889" s="11" t="s">
        <v>7842</v>
      </c>
      <c r="G1889" s="11">
        <v>0</v>
      </c>
      <c r="H1889" s="11" t="s">
        <v>7842</v>
      </c>
      <c r="I1889" s="11" t="s">
        <v>7844</v>
      </c>
      <c r="J1889" s="11" t="s">
        <v>7849</v>
      </c>
    </row>
    <row r="1890" spans="1:10" ht="15" customHeight="1" x14ac:dyDescent="0.25">
      <c r="A1890" s="11" t="s">
        <v>1933</v>
      </c>
      <c r="B1890" s="11">
        <v>33.479999999999997</v>
      </c>
      <c r="C1890" s="11">
        <v>8.94</v>
      </c>
      <c r="D1890" s="11" t="s">
        <v>7842</v>
      </c>
      <c r="E1890" s="11" t="s">
        <v>7842</v>
      </c>
      <c r="F1890" s="11" t="s">
        <v>7842</v>
      </c>
      <c r="G1890" s="11">
        <v>0</v>
      </c>
      <c r="H1890" s="11" t="s">
        <v>7842</v>
      </c>
      <c r="I1890" s="11" t="s">
        <v>7844</v>
      </c>
      <c r="J1890" s="11" t="s">
        <v>7848</v>
      </c>
    </row>
    <row r="1891" spans="1:10" ht="15" customHeight="1" x14ac:dyDescent="0.25">
      <c r="A1891" s="11" t="s">
        <v>1934</v>
      </c>
      <c r="B1891" s="11">
        <v>16.510000000000002</v>
      </c>
      <c r="C1891" s="11">
        <v>4.42</v>
      </c>
      <c r="D1891" s="11" t="s">
        <v>7843</v>
      </c>
      <c r="E1891" s="11" t="s">
        <v>7842</v>
      </c>
      <c r="F1891" s="11" t="s">
        <v>7843</v>
      </c>
      <c r="G1891" s="11">
        <v>1</v>
      </c>
      <c r="H1891" s="11" t="s">
        <v>7842</v>
      </c>
      <c r="I1891" s="11" t="s">
        <v>7847</v>
      </c>
      <c r="J1891" s="11" t="s">
        <v>7850</v>
      </c>
    </row>
    <row r="1892" spans="1:10" ht="15" customHeight="1" x14ac:dyDescent="0.25">
      <c r="A1892" s="11" t="s">
        <v>1935</v>
      </c>
      <c r="B1892" s="11">
        <v>33.155000000000001</v>
      </c>
      <c r="C1892" s="11">
        <v>5.3</v>
      </c>
      <c r="D1892" s="11" t="s">
        <v>7843</v>
      </c>
      <c r="E1892" s="11" t="s">
        <v>7842</v>
      </c>
      <c r="F1892" s="11" t="s">
        <v>7842</v>
      </c>
      <c r="G1892" s="11">
        <v>1</v>
      </c>
      <c r="H1892" s="11" t="s">
        <v>7842</v>
      </c>
      <c r="I1892" s="11" t="s">
        <v>7844</v>
      </c>
      <c r="J1892" s="11" t="s">
        <v>7850</v>
      </c>
    </row>
    <row r="1893" spans="1:10" ht="15" customHeight="1" x14ac:dyDescent="0.25">
      <c r="A1893" s="11" t="s">
        <v>1936</v>
      </c>
      <c r="B1893" s="11">
        <v>37.29</v>
      </c>
      <c r="C1893" s="11">
        <v>4.6399999999999997</v>
      </c>
      <c r="D1893" s="11" t="s">
        <v>7842</v>
      </c>
      <c r="E1893" s="11" t="s">
        <v>7842</v>
      </c>
      <c r="F1893" s="11" t="s">
        <v>7843</v>
      </c>
      <c r="G1893" s="11">
        <v>1</v>
      </c>
      <c r="H1893" s="11" t="s">
        <v>7842</v>
      </c>
      <c r="I1893" s="11" t="s">
        <v>7844</v>
      </c>
      <c r="J1893" s="11" t="s">
        <v>7850</v>
      </c>
    </row>
    <row r="1894" spans="1:10" ht="15" customHeight="1" x14ac:dyDescent="0.25">
      <c r="A1894" s="11" t="s">
        <v>1937</v>
      </c>
      <c r="B1894" s="11">
        <v>20.23</v>
      </c>
      <c r="C1894" s="11">
        <v>6.16</v>
      </c>
      <c r="D1894" s="11" t="s">
        <v>7843</v>
      </c>
      <c r="E1894" s="11" t="s">
        <v>7842</v>
      </c>
      <c r="F1894" s="11" t="s">
        <v>7842</v>
      </c>
      <c r="G1894" s="11">
        <v>1</v>
      </c>
      <c r="H1894" s="11" t="s">
        <v>7842</v>
      </c>
      <c r="I1894" s="11" t="s">
        <v>7846</v>
      </c>
      <c r="J1894" s="11" t="s">
        <v>7849</v>
      </c>
    </row>
    <row r="1895" spans="1:10" ht="15" customHeight="1" x14ac:dyDescent="0.25">
      <c r="A1895" s="11" t="s">
        <v>1938</v>
      </c>
      <c r="B1895" s="11">
        <v>28.975000000000001</v>
      </c>
      <c r="C1895" s="11">
        <v>4.12</v>
      </c>
      <c r="D1895" s="11" t="s">
        <v>7842</v>
      </c>
      <c r="E1895" s="11" t="s">
        <v>7842</v>
      </c>
      <c r="F1895" s="11" t="s">
        <v>7843</v>
      </c>
      <c r="G1895" s="11">
        <v>1</v>
      </c>
      <c r="H1895" s="11" t="s">
        <v>7842</v>
      </c>
      <c r="I1895" s="11" t="s">
        <v>7845</v>
      </c>
      <c r="J1895" s="11" t="s">
        <v>7850</v>
      </c>
    </row>
    <row r="1896" spans="1:10" ht="15" customHeight="1" x14ac:dyDescent="0.25">
      <c r="A1896" s="11" t="s">
        <v>1939</v>
      </c>
      <c r="B1896" s="11">
        <v>16.420000000000002</v>
      </c>
      <c r="C1896" s="11">
        <v>5.77</v>
      </c>
      <c r="D1896" s="11" t="s">
        <v>7843</v>
      </c>
      <c r="E1896" s="11" t="s">
        <v>7842</v>
      </c>
      <c r="F1896" s="11" t="s">
        <v>7843</v>
      </c>
      <c r="G1896" s="11">
        <v>1</v>
      </c>
      <c r="H1896" s="11" t="s">
        <v>7842</v>
      </c>
      <c r="I1896" s="11" t="s">
        <v>7847</v>
      </c>
      <c r="J1896" s="11" t="s">
        <v>7849</v>
      </c>
    </row>
    <row r="1897" spans="1:10" ht="15" customHeight="1" x14ac:dyDescent="0.25">
      <c r="A1897" s="11" t="s">
        <v>1940</v>
      </c>
      <c r="B1897" s="11">
        <v>17.559999999999999</v>
      </c>
      <c r="C1897" s="11">
        <v>6.2</v>
      </c>
      <c r="D1897" s="11" t="s">
        <v>7842</v>
      </c>
      <c r="E1897" s="11" t="s">
        <v>7842</v>
      </c>
      <c r="F1897" s="11" t="s">
        <v>7842</v>
      </c>
      <c r="G1897" s="11">
        <v>1</v>
      </c>
      <c r="H1897" s="11" t="s">
        <v>7842</v>
      </c>
      <c r="I1897" s="11" t="s">
        <v>7847</v>
      </c>
      <c r="J1897" s="11" t="s">
        <v>7849</v>
      </c>
    </row>
    <row r="1898" spans="1:10" ht="15" customHeight="1" x14ac:dyDescent="0.25">
      <c r="A1898" s="11" t="s">
        <v>1941</v>
      </c>
      <c r="B1898" s="11">
        <v>24.13</v>
      </c>
      <c r="C1898" s="11">
        <v>4.3899999999999997</v>
      </c>
      <c r="D1898" s="11" t="s">
        <v>7842</v>
      </c>
      <c r="E1898" s="11" t="s">
        <v>7842</v>
      </c>
      <c r="F1898" s="11" t="s">
        <v>7842</v>
      </c>
      <c r="G1898" s="11">
        <v>1</v>
      </c>
      <c r="H1898" s="11" t="s">
        <v>7842</v>
      </c>
      <c r="I1898" s="11" t="s">
        <v>7846</v>
      </c>
      <c r="J1898" s="11" t="s">
        <v>7850</v>
      </c>
    </row>
    <row r="1899" spans="1:10" ht="15" customHeight="1" x14ac:dyDescent="0.25">
      <c r="A1899" s="11" t="s">
        <v>1942</v>
      </c>
      <c r="B1899" s="11">
        <v>19.95</v>
      </c>
      <c r="C1899" s="11">
        <v>5.13</v>
      </c>
      <c r="D1899" s="11" t="s">
        <v>7842</v>
      </c>
      <c r="E1899" s="11" t="s">
        <v>7843</v>
      </c>
      <c r="F1899" s="11" t="s">
        <v>7842</v>
      </c>
      <c r="G1899" s="11">
        <v>2</v>
      </c>
      <c r="H1899" s="11" t="s">
        <v>7842</v>
      </c>
      <c r="I1899" s="11" t="s">
        <v>7846</v>
      </c>
      <c r="J1899" s="11" t="s">
        <v>7850</v>
      </c>
    </row>
    <row r="1900" spans="1:10" ht="15" customHeight="1" x14ac:dyDescent="0.25">
      <c r="A1900" s="11" t="s">
        <v>1943</v>
      </c>
      <c r="B1900" s="11">
        <v>21.24</v>
      </c>
      <c r="C1900" s="11">
        <v>4.49</v>
      </c>
      <c r="D1900" s="11" t="s">
        <v>7842</v>
      </c>
      <c r="E1900" s="11" t="s">
        <v>7842</v>
      </c>
      <c r="F1900" s="11" t="s">
        <v>7842</v>
      </c>
      <c r="G1900" s="11">
        <v>0</v>
      </c>
      <c r="H1900" s="11" t="s">
        <v>7842</v>
      </c>
      <c r="I1900" s="11" t="s">
        <v>7846</v>
      </c>
      <c r="J1900" s="11" t="s">
        <v>7850</v>
      </c>
    </row>
    <row r="1901" spans="1:10" ht="15" customHeight="1" x14ac:dyDescent="0.25">
      <c r="A1901" s="11" t="s">
        <v>1944</v>
      </c>
      <c r="B1901" s="11">
        <v>44.22</v>
      </c>
      <c r="C1901" s="11">
        <v>6.35</v>
      </c>
      <c r="D1901" s="11" t="s">
        <v>7842</v>
      </c>
      <c r="E1901" s="11" t="s">
        <v>7842</v>
      </c>
      <c r="F1901" s="11" t="s">
        <v>7842</v>
      </c>
      <c r="G1901" s="11">
        <v>0</v>
      </c>
      <c r="H1901" s="11" t="s">
        <v>7842</v>
      </c>
      <c r="I1901" s="11" t="s">
        <v>7844</v>
      </c>
      <c r="J1901" s="11" t="s">
        <v>7849</v>
      </c>
    </row>
    <row r="1902" spans="1:10" ht="15" customHeight="1" x14ac:dyDescent="0.25">
      <c r="A1902" s="11" t="s">
        <v>1945</v>
      </c>
      <c r="B1902" s="11">
        <v>41.1</v>
      </c>
      <c r="C1902" s="11">
        <v>5.79</v>
      </c>
      <c r="D1902" s="11" t="s">
        <v>7842</v>
      </c>
      <c r="E1902" s="11" t="s">
        <v>7842</v>
      </c>
      <c r="F1902" s="11" t="s">
        <v>7842</v>
      </c>
      <c r="G1902" s="11">
        <v>0</v>
      </c>
      <c r="H1902" s="11" t="s">
        <v>7842</v>
      </c>
      <c r="I1902" s="11" t="s">
        <v>7844</v>
      </c>
      <c r="J1902" s="11" t="s">
        <v>7849</v>
      </c>
    </row>
    <row r="1903" spans="1:10" ht="15" customHeight="1" x14ac:dyDescent="0.25">
      <c r="A1903" s="11" t="s">
        <v>1946</v>
      </c>
      <c r="B1903" s="11">
        <v>34.200000000000003</v>
      </c>
      <c r="C1903" s="11">
        <v>4.78</v>
      </c>
      <c r="D1903" s="11" t="s">
        <v>7843</v>
      </c>
      <c r="E1903" s="11" t="s">
        <v>7842</v>
      </c>
      <c r="F1903" s="11" t="s">
        <v>7842</v>
      </c>
      <c r="G1903" s="11">
        <v>0</v>
      </c>
      <c r="H1903" s="11" t="s">
        <v>7842</v>
      </c>
      <c r="I1903" s="11" t="s">
        <v>7844</v>
      </c>
      <c r="J1903" s="11" t="s">
        <v>7850</v>
      </c>
    </row>
    <row r="1904" spans="1:10" ht="15" customHeight="1" x14ac:dyDescent="0.25">
      <c r="A1904" s="11" t="s">
        <v>1947</v>
      </c>
      <c r="B1904" s="11">
        <v>29.92</v>
      </c>
      <c r="C1904" s="11">
        <v>6.02</v>
      </c>
      <c r="D1904" s="11" t="s">
        <v>7843</v>
      </c>
      <c r="E1904" s="11" t="s">
        <v>7842</v>
      </c>
      <c r="F1904" s="11" t="s">
        <v>7842</v>
      </c>
      <c r="G1904" s="11">
        <v>0</v>
      </c>
      <c r="H1904" s="11" t="s">
        <v>7842</v>
      </c>
      <c r="I1904" s="11" t="s">
        <v>7845</v>
      </c>
      <c r="J1904" s="11" t="s">
        <v>7849</v>
      </c>
    </row>
    <row r="1905" spans="1:10" ht="15" customHeight="1" x14ac:dyDescent="0.25">
      <c r="A1905" s="11" t="s">
        <v>1948</v>
      </c>
      <c r="B1905" s="11">
        <v>28.93</v>
      </c>
      <c r="C1905" s="11">
        <v>4.4400000000000004</v>
      </c>
      <c r="D1905" s="11" t="s">
        <v>7842</v>
      </c>
      <c r="E1905" s="11" t="s">
        <v>7842</v>
      </c>
      <c r="F1905" s="11" t="s">
        <v>7842</v>
      </c>
      <c r="G1905" s="11">
        <v>0</v>
      </c>
      <c r="H1905" s="11" t="s">
        <v>7842</v>
      </c>
      <c r="I1905" s="11" t="s">
        <v>7845</v>
      </c>
      <c r="J1905" s="11" t="s">
        <v>7850</v>
      </c>
    </row>
    <row r="1906" spans="1:10" ht="15" customHeight="1" x14ac:dyDescent="0.25">
      <c r="A1906" s="11" t="s">
        <v>1949</v>
      </c>
      <c r="B1906" s="11">
        <v>31.254999999999999</v>
      </c>
      <c r="C1906" s="11">
        <v>5.84</v>
      </c>
      <c r="D1906" s="11" t="s">
        <v>7843</v>
      </c>
      <c r="E1906" s="11" t="s">
        <v>7842</v>
      </c>
      <c r="F1906" s="11" t="s">
        <v>7842</v>
      </c>
      <c r="G1906" s="11">
        <v>1</v>
      </c>
      <c r="H1906" s="11" t="s">
        <v>7842</v>
      </c>
      <c r="I1906" s="11" t="s">
        <v>7844</v>
      </c>
      <c r="J1906" s="11" t="s">
        <v>7849</v>
      </c>
    </row>
    <row r="1907" spans="1:10" ht="15" customHeight="1" x14ac:dyDescent="0.25">
      <c r="A1907" s="11" t="s">
        <v>1950</v>
      </c>
      <c r="B1907" s="11">
        <v>29.83</v>
      </c>
      <c r="C1907" s="11">
        <v>5.39</v>
      </c>
      <c r="D1907" s="11" t="s">
        <v>7842</v>
      </c>
      <c r="E1907" s="11" t="s">
        <v>7842</v>
      </c>
      <c r="F1907" s="11" t="s">
        <v>7842</v>
      </c>
      <c r="G1907" s="11">
        <v>0</v>
      </c>
      <c r="H1907" s="11" t="s">
        <v>7842</v>
      </c>
      <c r="I1907" s="11" t="s">
        <v>7845</v>
      </c>
      <c r="J1907" s="11" t="s">
        <v>7850</v>
      </c>
    </row>
    <row r="1908" spans="1:10" ht="15" customHeight="1" x14ac:dyDescent="0.25">
      <c r="A1908" s="11" t="s">
        <v>1951</v>
      </c>
      <c r="B1908" s="11">
        <v>29.59</v>
      </c>
      <c r="C1908" s="11">
        <v>6.16</v>
      </c>
      <c r="D1908" s="11" t="s">
        <v>7842</v>
      </c>
      <c r="E1908" s="11" t="s">
        <v>7842</v>
      </c>
      <c r="F1908" s="11" t="s">
        <v>7843</v>
      </c>
      <c r="G1908" s="11">
        <v>1</v>
      </c>
      <c r="H1908" s="11" t="s">
        <v>7842</v>
      </c>
      <c r="I1908" s="11" t="s">
        <v>7845</v>
      </c>
      <c r="J1908" s="11" t="s">
        <v>7849</v>
      </c>
    </row>
    <row r="1909" spans="1:10" ht="15" customHeight="1" x14ac:dyDescent="0.25">
      <c r="A1909" s="11" t="s">
        <v>1952</v>
      </c>
      <c r="B1909" s="11">
        <v>31.16</v>
      </c>
      <c r="C1909" s="11">
        <v>4.49</v>
      </c>
      <c r="D1909" s="11" t="s">
        <v>7842</v>
      </c>
      <c r="E1909" s="11" t="s">
        <v>7842</v>
      </c>
      <c r="F1909" s="11" t="s">
        <v>7843</v>
      </c>
      <c r="G1909" s="11">
        <v>1</v>
      </c>
      <c r="H1909" s="11" t="s">
        <v>7842</v>
      </c>
      <c r="I1909" s="11" t="s">
        <v>7844</v>
      </c>
      <c r="J1909" s="11" t="s">
        <v>7850</v>
      </c>
    </row>
    <row r="1910" spans="1:10" ht="15" customHeight="1" x14ac:dyDescent="0.25">
      <c r="A1910" s="11" t="s">
        <v>1953</v>
      </c>
      <c r="B1910" s="11">
        <v>34.21</v>
      </c>
      <c r="C1910" s="11">
        <v>4.4800000000000004</v>
      </c>
      <c r="D1910" s="11" t="s">
        <v>7843</v>
      </c>
      <c r="E1910" s="11" t="s">
        <v>7842</v>
      </c>
      <c r="F1910" s="11" t="s">
        <v>7842</v>
      </c>
      <c r="G1910" s="11">
        <v>1</v>
      </c>
      <c r="H1910" s="11" t="s">
        <v>7842</v>
      </c>
      <c r="I1910" s="11" t="s">
        <v>7844</v>
      </c>
      <c r="J1910" s="11" t="s">
        <v>7850</v>
      </c>
    </row>
    <row r="1911" spans="1:10" ht="15" customHeight="1" x14ac:dyDescent="0.25">
      <c r="A1911" s="11" t="s">
        <v>1954</v>
      </c>
      <c r="B1911" s="11">
        <v>34.86</v>
      </c>
      <c r="C1911" s="11">
        <v>10.97</v>
      </c>
      <c r="D1911" s="11" t="s">
        <v>7842</v>
      </c>
      <c r="E1911" s="11" t="s">
        <v>7842</v>
      </c>
      <c r="F1911" s="11" t="s">
        <v>7842</v>
      </c>
      <c r="G1911" s="11">
        <v>0</v>
      </c>
      <c r="H1911" s="11" t="s">
        <v>7842</v>
      </c>
      <c r="I1911" s="11" t="s">
        <v>7844</v>
      </c>
      <c r="J1911" s="11" t="s">
        <v>7848</v>
      </c>
    </row>
    <row r="1912" spans="1:10" ht="15" customHeight="1" x14ac:dyDescent="0.25">
      <c r="A1912" s="11" t="s">
        <v>1955</v>
      </c>
      <c r="B1912" s="11">
        <v>34.58</v>
      </c>
      <c r="C1912" s="11">
        <v>5.14</v>
      </c>
      <c r="D1912" s="11" t="s">
        <v>7842</v>
      </c>
      <c r="E1912" s="11" t="s">
        <v>7843</v>
      </c>
      <c r="F1912" s="11" t="s">
        <v>7842</v>
      </c>
      <c r="G1912" s="11">
        <v>2</v>
      </c>
      <c r="H1912" s="11" t="s">
        <v>7842</v>
      </c>
      <c r="I1912" s="11" t="s">
        <v>7844</v>
      </c>
      <c r="J1912" s="11" t="s">
        <v>7850</v>
      </c>
    </row>
    <row r="1913" spans="1:10" ht="15" customHeight="1" x14ac:dyDescent="0.25">
      <c r="A1913" s="11" t="s">
        <v>1956</v>
      </c>
      <c r="B1913" s="11">
        <v>17.940000000000001</v>
      </c>
      <c r="C1913" s="11">
        <v>5.17</v>
      </c>
      <c r="D1913" s="11" t="s">
        <v>7843</v>
      </c>
      <c r="E1913" s="11" t="s">
        <v>7842</v>
      </c>
      <c r="F1913" s="11" t="s">
        <v>7842</v>
      </c>
      <c r="G1913" s="11">
        <v>0</v>
      </c>
      <c r="H1913" s="11" t="s">
        <v>7842</v>
      </c>
      <c r="I1913" s="11" t="s">
        <v>7847</v>
      </c>
      <c r="J1913" s="11" t="s">
        <v>7850</v>
      </c>
    </row>
    <row r="1914" spans="1:10" ht="15" customHeight="1" x14ac:dyDescent="0.25">
      <c r="A1914" s="11" t="s">
        <v>1957</v>
      </c>
      <c r="B1914" s="11">
        <v>26.8</v>
      </c>
      <c r="C1914" s="11">
        <v>6.18</v>
      </c>
      <c r="D1914" s="11" t="s">
        <v>7843</v>
      </c>
      <c r="E1914" s="11" t="s">
        <v>7842</v>
      </c>
      <c r="F1914" s="11" t="s">
        <v>7843</v>
      </c>
      <c r="G1914" s="11">
        <v>1</v>
      </c>
      <c r="H1914" s="11" t="s">
        <v>7842</v>
      </c>
      <c r="I1914" s="11" t="s">
        <v>7845</v>
      </c>
      <c r="J1914" s="11" t="s">
        <v>7849</v>
      </c>
    </row>
    <row r="1915" spans="1:10" ht="15" customHeight="1" x14ac:dyDescent="0.25">
      <c r="A1915" s="11" t="s">
        <v>1958</v>
      </c>
      <c r="B1915" s="11">
        <v>17.690000000000001</v>
      </c>
      <c r="C1915" s="11">
        <v>9.07</v>
      </c>
      <c r="D1915" s="11" t="s">
        <v>7843</v>
      </c>
      <c r="E1915" s="11" t="s">
        <v>7842</v>
      </c>
      <c r="F1915" s="11" t="s">
        <v>7842</v>
      </c>
      <c r="G1915" s="11">
        <v>0</v>
      </c>
      <c r="H1915" s="11" t="s">
        <v>7842</v>
      </c>
      <c r="I1915" s="11" t="s">
        <v>7847</v>
      </c>
      <c r="J1915" s="11" t="s">
        <v>7848</v>
      </c>
    </row>
    <row r="1916" spans="1:10" ht="15" customHeight="1" x14ac:dyDescent="0.25">
      <c r="A1916" s="11" t="s">
        <v>1959</v>
      </c>
      <c r="B1916" s="11">
        <v>25.77</v>
      </c>
      <c r="C1916" s="11">
        <v>4.43</v>
      </c>
      <c r="D1916" s="11" t="s">
        <v>7842</v>
      </c>
      <c r="E1916" s="11" t="s">
        <v>7842</v>
      </c>
      <c r="F1916" s="11" t="s">
        <v>7843</v>
      </c>
      <c r="G1916" s="11">
        <v>1</v>
      </c>
      <c r="H1916" s="11" t="s">
        <v>7842</v>
      </c>
      <c r="I1916" s="11" t="s">
        <v>7845</v>
      </c>
      <c r="J1916" s="11" t="s">
        <v>7850</v>
      </c>
    </row>
    <row r="1917" spans="1:10" ht="15" customHeight="1" x14ac:dyDescent="0.25">
      <c r="A1917" s="11" t="s">
        <v>1960</v>
      </c>
      <c r="B1917" s="11">
        <v>34.46</v>
      </c>
      <c r="C1917" s="11">
        <v>4.17</v>
      </c>
      <c r="D1917" s="11" t="s">
        <v>7842</v>
      </c>
      <c r="E1917" s="11" t="s">
        <v>7843</v>
      </c>
      <c r="F1917" s="11" t="s">
        <v>7842</v>
      </c>
      <c r="G1917" s="11">
        <v>1</v>
      </c>
      <c r="H1917" s="11" t="s">
        <v>7842</v>
      </c>
      <c r="I1917" s="11" t="s">
        <v>7844</v>
      </c>
      <c r="J1917" s="11" t="s">
        <v>7850</v>
      </c>
    </row>
    <row r="1918" spans="1:10" ht="15" customHeight="1" x14ac:dyDescent="0.25">
      <c r="A1918" s="11" t="s">
        <v>1961</v>
      </c>
      <c r="B1918" s="11">
        <v>30.875</v>
      </c>
      <c r="C1918" s="11">
        <v>4.95</v>
      </c>
      <c r="D1918" s="11" t="s">
        <v>7843</v>
      </c>
      <c r="E1918" s="11" t="s">
        <v>7842</v>
      </c>
      <c r="F1918" s="11" t="s">
        <v>7842</v>
      </c>
      <c r="G1918" s="11">
        <v>0</v>
      </c>
      <c r="H1918" s="11" t="s">
        <v>7842</v>
      </c>
      <c r="I1918" s="11" t="s">
        <v>7844</v>
      </c>
      <c r="J1918" s="11" t="s">
        <v>7850</v>
      </c>
    </row>
    <row r="1919" spans="1:10" ht="15" customHeight="1" x14ac:dyDescent="0.25">
      <c r="A1919" s="11" t="s">
        <v>1962</v>
      </c>
      <c r="B1919" s="11">
        <v>39.49</v>
      </c>
      <c r="C1919" s="11">
        <v>5.13</v>
      </c>
      <c r="D1919" s="11" t="s">
        <v>7842</v>
      </c>
      <c r="E1919" s="11" t="s">
        <v>7842</v>
      </c>
      <c r="F1919" s="11" t="s">
        <v>7842</v>
      </c>
      <c r="G1919" s="11">
        <v>0</v>
      </c>
      <c r="H1919" s="11" t="s">
        <v>7842</v>
      </c>
      <c r="I1919" s="11" t="s">
        <v>7844</v>
      </c>
      <c r="J1919" s="11" t="s">
        <v>7850</v>
      </c>
    </row>
    <row r="1920" spans="1:10" ht="15" customHeight="1" x14ac:dyDescent="0.25">
      <c r="A1920" s="11" t="s">
        <v>1963</v>
      </c>
      <c r="B1920" s="11">
        <v>28.88</v>
      </c>
      <c r="C1920" s="11">
        <v>4.0999999999999996</v>
      </c>
      <c r="D1920" s="11" t="s">
        <v>7842</v>
      </c>
      <c r="E1920" s="11" t="s">
        <v>7842</v>
      </c>
      <c r="F1920" s="11" t="s">
        <v>7842</v>
      </c>
      <c r="G1920" s="11">
        <v>0</v>
      </c>
      <c r="H1920" s="11" t="s">
        <v>7842</v>
      </c>
      <c r="I1920" s="11" t="s">
        <v>7845</v>
      </c>
      <c r="J1920" s="11" t="s">
        <v>7850</v>
      </c>
    </row>
    <row r="1921" spans="1:10" ht="15" customHeight="1" x14ac:dyDescent="0.25">
      <c r="A1921" s="11" t="s">
        <v>1964</v>
      </c>
      <c r="B1921" s="11">
        <v>20.234999999999999</v>
      </c>
      <c r="C1921" s="11">
        <v>5.01</v>
      </c>
      <c r="D1921" s="11" t="s">
        <v>7843</v>
      </c>
      <c r="E1921" s="11" t="s">
        <v>7842</v>
      </c>
      <c r="F1921" s="11" t="s">
        <v>7842</v>
      </c>
      <c r="G1921" s="11">
        <v>0</v>
      </c>
      <c r="H1921" s="11" t="s">
        <v>7842</v>
      </c>
      <c r="I1921" s="11" t="s">
        <v>7846</v>
      </c>
      <c r="J1921" s="11" t="s">
        <v>7850</v>
      </c>
    </row>
    <row r="1922" spans="1:10" ht="15" customHeight="1" x14ac:dyDescent="0.25">
      <c r="A1922" s="11" t="s">
        <v>1965</v>
      </c>
      <c r="B1922" s="11">
        <v>30.67</v>
      </c>
      <c r="C1922" s="11">
        <v>5.09</v>
      </c>
      <c r="D1922" s="11" t="s">
        <v>7843</v>
      </c>
      <c r="E1922" s="11" t="s">
        <v>7842</v>
      </c>
      <c r="F1922" s="11" t="s">
        <v>7842</v>
      </c>
      <c r="G1922" s="11">
        <v>0</v>
      </c>
      <c r="H1922" s="11" t="s">
        <v>7842</v>
      </c>
      <c r="I1922" s="11" t="s">
        <v>7844</v>
      </c>
      <c r="J1922" s="11" t="s">
        <v>7850</v>
      </c>
    </row>
    <row r="1923" spans="1:10" ht="15" customHeight="1" x14ac:dyDescent="0.25">
      <c r="A1923" s="11" t="s">
        <v>1966</v>
      </c>
      <c r="B1923" s="11">
        <v>30.875</v>
      </c>
      <c r="C1923" s="11">
        <v>6.49</v>
      </c>
      <c r="D1923" s="11" t="s">
        <v>7842</v>
      </c>
      <c r="E1923" s="11" t="s">
        <v>7842</v>
      </c>
      <c r="F1923" s="11" t="s">
        <v>7842</v>
      </c>
      <c r="G1923" s="11">
        <v>0</v>
      </c>
      <c r="H1923" s="11" t="s">
        <v>7842</v>
      </c>
      <c r="I1923" s="11" t="s">
        <v>7844</v>
      </c>
      <c r="J1923" s="11" t="s">
        <v>7849</v>
      </c>
    </row>
    <row r="1924" spans="1:10" ht="15" customHeight="1" x14ac:dyDescent="0.25">
      <c r="A1924" s="11" t="s">
        <v>1967</v>
      </c>
      <c r="B1924" s="11">
        <v>23.8</v>
      </c>
      <c r="C1924" s="11">
        <v>4.08</v>
      </c>
      <c r="D1924" s="11" t="s">
        <v>7842</v>
      </c>
      <c r="E1924" s="11" t="s">
        <v>7842</v>
      </c>
      <c r="F1924" s="11" t="s">
        <v>7842</v>
      </c>
      <c r="G1924" s="11">
        <v>0</v>
      </c>
      <c r="H1924" s="11" t="s">
        <v>7842</v>
      </c>
      <c r="I1924" s="11" t="s">
        <v>7846</v>
      </c>
      <c r="J1924" s="11" t="s">
        <v>7850</v>
      </c>
    </row>
    <row r="1925" spans="1:10" ht="15" customHeight="1" x14ac:dyDescent="0.25">
      <c r="A1925" s="11" t="s">
        <v>1968</v>
      </c>
      <c r="B1925" s="11">
        <v>15.37</v>
      </c>
      <c r="C1925" s="11">
        <v>8.6300000000000008</v>
      </c>
      <c r="D1925" s="11" t="s">
        <v>7843</v>
      </c>
      <c r="E1925" s="11" t="s">
        <v>7842</v>
      </c>
      <c r="F1925" s="11" t="s">
        <v>7842</v>
      </c>
      <c r="G1925" s="11">
        <v>0</v>
      </c>
      <c r="H1925" s="11" t="s">
        <v>7842</v>
      </c>
      <c r="I1925" s="11" t="s">
        <v>7847</v>
      </c>
      <c r="J1925" s="11" t="s">
        <v>7848</v>
      </c>
    </row>
    <row r="1926" spans="1:10" ht="15" customHeight="1" x14ac:dyDescent="0.25">
      <c r="A1926" s="11" t="s">
        <v>1969</v>
      </c>
      <c r="B1926" s="11">
        <v>30.4</v>
      </c>
      <c r="C1926" s="11">
        <v>5.28</v>
      </c>
      <c r="D1926" s="11" t="s">
        <v>7842</v>
      </c>
      <c r="E1926" s="11" t="s">
        <v>7842</v>
      </c>
      <c r="F1926" s="11" t="s">
        <v>7842</v>
      </c>
      <c r="G1926" s="11">
        <v>0</v>
      </c>
      <c r="H1926" s="11" t="s">
        <v>7842</v>
      </c>
      <c r="I1926" s="11" t="s">
        <v>7844</v>
      </c>
      <c r="J1926" s="11" t="s">
        <v>7850</v>
      </c>
    </row>
    <row r="1927" spans="1:10" ht="15" customHeight="1" x14ac:dyDescent="0.25">
      <c r="A1927" s="11" t="s">
        <v>1970</v>
      </c>
      <c r="B1927" s="11">
        <v>19.48</v>
      </c>
      <c r="C1927" s="11">
        <v>5.63</v>
      </c>
      <c r="D1927" s="11" t="s">
        <v>7843</v>
      </c>
      <c r="E1927" s="11" t="s">
        <v>7842</v>
      </c>
      <c r="F1927" s="11" t="s">
        <v>7842</v>
      </c>
      <c r="G1927" s="11">
        <v>1</v>
      </c>
      <c r="H1927" s="11" t="s">
        <v>7842</v>
      </c>
      <c r="I1927" s="11" t="s">
        <v>7846</v>
      </c>
      <c r="J1927" s="11" t="s">
        <v>7850</v>
      </c>
    </row>
    <row r="1928" spans="1:10" ht="15" customHeight="1" x14ac:dyDescent="0.25">
      <c r="A1928" s="11" t="s">
        <v>1971</v>
      </c>
      <c r="B1928" s="11">
        <v>16.96</v>
      </c>
      <c r="C1928" s="11">
        <v>11.47</v>
      </c>
      <c r="D1928" s="11" t="s">
        <v>7843</v>
      </c>
      <c r="E1928" s="11" t="s">
        <v>7842</v>
      </c>
      <c r="F1928" s="11" t="s">
        <v>7842</v>
      </c>
      <c r="G1928" s="11">
        <v>0</v>
      </c>
      <c r="H1928" s="11" t="s">
        <v>7842</v>
      </c>
      <c r="I1928" s="11" t="s">
        <v>7847</v>
      </c>
      <c r="J1928" s="11" t="s">
        <v>7848</v>
      </c>
    </row>
    <row r="1929" spans="1:10" ht="15" customHeight="1" x14ac:dyDescent="0.25">
      <c r="A1929" s="11" t="s">
        <v>1972</v>
      </c>
      <c r="B1929" s="11">
        <v>19.05</v>
      </c>
      <c r="C1929" s="11">
        <v>4.92</v>
      </c>
      <c r="D1929" s="11" t="s">
        <v>7842</v>
      </c>
      <c r="E1929" s="11" t="s">
        <v>7842</v>
      </c>
      <c r="F1929" s="11" t="s">
        <v>7842</v>
      </c>
      <c r="G1929" s="11">
        <v>1</v>
      </c>
      <c r="H1929" s="11" t="s">
        <v>7842</v>
      </c>
      <c r="I1929" s="11" t="s">
        <v>7846</v>
      </c>
      <c r="J1929" s="11" t="s">
        <v>7850</v>
      </c>
    </row>
    <row r="1930" spans="1:10" ht="15" customHeight="1" x14ac:dyDescent="0.25">
      <c r="A1930" s="11" t="s">
        <v>1973</v>
      </c>
      <c r="B1930" s="11">
        <v>37.619999999999997</v>
      </c>
      <c r="C1930" s="11">
        <v>4.18</v>
      </c>
      <c r="D1930" s="11" t="s">
        <v>7842</v>
      </c>
      <c r="E1930" s="11" t="s">
        <v>7842</v>
      </c>
      <c r="F1930" s="11" t="s">
        <v>7842</v>
      </c>
      <c r="G1930" s="11">
        <v>0</v>
      </c>
      <c r="H1930" s="11" t="s">
        <v>7842</v>
      </c>
      <c r="I1930" s="11" t="s">
        <v>7844</v>
      </c>
      <c r="J1930" s="11" t="s">
        <v>7850</v>
      </c>
    </row>
    <row r="1931" spans="1:10" ht="15" customHeight="1" x14ac:dyDescent="0.25">
      <c r="A1931" s="11" t="s">
        <v>1974</v>
      </c>
      <c r="B1931" s="11">
        <v>29.1</v>
      </c>
      <c r="C1931" s="11">
        <v>4.67</v>
      </c>
      <c r="D1931" s="11" t="s">
        <v>7842</v>
      </c>
      <c r="E1931" s="11" t="s">
        <v>7842</v>
      </c>
      <c r="F1931" s="11" t="s">
        <v>7842</v>
      </c>
      <c r="G1931" s="11">
        <v>0</v>
      </c>
      <c r="H1931" s="11" t="s">
        <v>7842</v>
      </c>
      <c r="I1931" s="11" t="s">
        <v>7845</v>
      </c>
      <c r="J1931" s="11" t="s">
        <v>7850</v>
      </c>
    </row>
    <row r="1932" spans="1:10" ht="15" customHeight="1" x14ac:dyDescent="0.25">
      <c r="A1932" s="11" t="s">
        <v>1975</v>
      </c>
      <c r="B1932" s="11">
        <v>26.62</v>
      </c>
      <c r="C1932" s="11">
        <v>6.24</v>
      </c>
      <c r="D1932" s="11" t="s">
        <v>7842</v>
      </c>
      <c r="E1932" s="11" t="s">
        <v>7842</v>
      </c>
      <c r="F1932" s="11" t="s">
        <v>7842</v>
      </c>
      <c r="G1932" s="11">
        <v>0</v>
      </c>
      <c r="H1932" s="11" t="s">
        <v>7842</v>
      </c>
      <c r="I1932" s="11" t="s">
        <v>7845</v>
      </c>
      <c r="J1932" s="11" t="s">
        <v>7849</v>
      </c>
    </row>
    <row r="1933" spans="1:10" ht="15" customHeight="1" x14ac:dyDescent="0.25">
      <c r="A1933" s="11" t="s">
        <v>1976</v>
      </c>
      <c r="B1933" s="11">
        <v>25.74</v>
      </c>
      <c r="C1933" s="11">
        <v>5.99</v>
      </c>
      <c r="D1933" s="11" t="s">
        <v>7842</v>
      </c>
      <c r="E1933" s="11" t="s">
        <v>7842</v>
      </c>
      <c r="F1933" s="11" t="s">
        <v>7842</v>
      </c>
      <c r="G1933" s="11">
        <v>0</v>
      </c>
      <c r="H1933" s="11" t="s">
        <v>7842</v>
      </c>
      <c r="I1933" s="11" t="s">
        <v>7845</v>
      </c>
      <c r="J1933" s="11" t="s">
        <v>7849</v>
      </c>
    </row>
    <row r="1934" spans="1:10" ht="15" customHeight="1" x14ac:dyDescent="0.25">
      <c r="A1934" s="11" t="s">
        <v>1977</v>
      </c>
      <c r="B1934" s="11">
        <v>18.22</v>
      </c>
      <c r="C1934" s="11">
        <v>10.27</v>
      </c>
      <c r="D1934" s="11" t="s">
        <v>7843</v>
      </c>
      <c r="E1934" s="11" t="s">
        <v>7842</v>
      </c>
      <c r="F1934" s="11" t="s">
        <v>7842</v>
      </c>
      <c r="G1934" s="11">
        <v>1</v>
      </c>
      <c r="H1934" s="11" t="s">
        <v>7842</v>
      </c>
      <c r="I1934" s="11" t="s">
        <v>7847</v>
      </c>
      <c r="J1934" s="11" t="s">
        <v>7848</v>
      </c>
    </row>
    <row r="1935" spans="1:10" ht="15" customHeight="1" x14ac:dyDescent="0.25">
      <c r="A1935" s="11" t="s">
        <v>1978</v>
      </c>
      <c r="B1935" s="11">
        <v>26.03</v>
      </c>
      <c r="C1935" s="11">
        <v>5.97</v>
      </c>
      <c r="D1935" s="11" t="s">
        <v>7842</v>
      </c>
      <c r="E1935" s="11" t="s">
        <v>7842</v>
      </c>
      <c r="F1935" s="11" t="s">
        <v>7843</v>
      </c>
      <c r="G1935" s="11">
        <v>1</v>
      </c>
      <c r="H1935" s="11" t="s">
        <v>7842</v>
      </c>
      <c r="I1935" s="11" t="s">
        <v>7845</v>
      </c>
      <c r="J1935" s="11" t="s">
        <v>7849</v>
      </c>
    </row>
    <row r="1936" spans="1:10" ht="15" customHeight="1" x14ac:dyDescent="0.25">
      <c r="A1936" s="11" t="s">
        <v>1979</v>
      </c>
      <c r="B1936" s="11">
        <v>17.29</v>
      </c>
      <c r="C1936" s="11">
        <v>4.9800000000000004</v>
      </c>
      <c r="D1936" s="11" t="s">
        <v>7842</v>
      </c>
      <c r="E1936" s="11" t="s">
        <v>7842</v>
      </c>
      <c r="F1936" s="11" t="s">
        <v>7842</v>
      </c>
      <c r="G1936" s="11">
        <v>0</v>
      </c>
      <c r="H1936" s="11" t="s">
        <v>7842</v>
      </c>
      <c r="I1936" s="11" t="s">
        <v>7847</v>
      </c>
      <c r="J1936" s="11" t="s">
        <v>7850</v>
      </c>
    </row>
    <row r="1937" spans="1:10" ht="15" customHeight="1" x14ac:dyDescent="0.25">
      <c r="A1937" s="11" t="s">
        <v>1980</v>
      </c>
      <c r="B1937" s="11">
        <v>18.170000000000002</v>
      </c>
      <c r="C1937" s="11">
        <v>6.91</v>
      </c>
      <c r="D1937" s="11" t="s">
        <v>7843</v>
      </c>
      <c r="E1937" s="11" t="s">
        <v>7842</v>
      </c>
      <c r="F1937" s="11" t="s">
        <v>7842</v>
      </c>
      <c r="G1937" s="11">
        <v>1</v>
      </c>
      <c r="H1937" s="11" t="s">
        <v>7842</v>
      </c>
      <c r="I1937" s="11" t="s">
        <v>7847</v>
      </c>
      <c r="J1937" s="11" t="s">
        <v>7848</v>
      </c>
    </row>
    <row r="1938" spans="1:10" ht="15" customHeight="1" x14ac:dyDescent="0.25">
      <c r="A1938" s="11" t="s">
        <v>1981</v>
      </c>
      <c r="B1938" s="11">
        <v>32.54</v>
      </c>
      <c r="C1938" s="11">
        <v>6.38</v>
      </c>
      <c r="D1938" s="11" t="s">
        <v>7842</v>
      </c>
      <c r="E1938" s="11" t="s">
        <v>7843</v>
      </c>
      <c r="F1938" s="11" t="s">
        <v>7842</v>
      </c>
      <c r="G1938" s="11">
        <v>1</v>
      </c>
      <c r="H1938" s="11" t="s">
        <v>7842</v>
      </c>
      <c r="I1938" s="11" t="s">
        <v>7844</v>
      </c>
      <c r="J1938" s="11" t="s">
        <v>7849</v>
      </c>
    </row>
    <row r="1939" spans="1:10" ht="15" customHeight="1" x14ac:dyDescent="0.25">
      <c r="A1939" s="11" t="s">
        <v>1982</v>
      </c>
      <c r="B1939" s="11">
        <v>30.25</v>
      </c>
      <c r="C1939" s="11">
        <v>4.7699999999999996</v>
      </c>
      <c r="D1939" s="11" t="s">
        <v>7842</v>
      </c>
      <c r="E1939" s="11" t="s">
        <v>7842</v>
      </c>
      <c r="F1939" s="11" t="s">
        <v>7842</v>
      </c>
      <c r="G1939" s="11">
        <v>0</v>
      </c>
      <c r="H1939" s="11" t="s">
        <v>7842</v>
      </c>
      <c r="I1939" s="11" t="s">
        <v>7844</v>
      </c>
      <c r="J1939" s="11" t="s">
        <v>7850</v>
      </c>
    </row>
    <row r="1940" spans="1:10" ht="15" customHeight="1" x14ac:dyDescent="0.25">
      <c r="A1940" s="11" t="s">
        <v>1983</v>
      </c>
      <c r="B1940" s="11">
        <v>19.59</v>
      </c>
      <c r="C1940" s="11">
        <v>6.04</v>
      </c>
      <c r="D1940" s="11" t="s">
        <v>7843</v>
      </c>
      <c r="E1940" s="11" t="s">
        <v>7842</v>
      </c>
      <c r="F1940" s="11" t="s">
        <v>7842</v>
      </c>
      <c r="G1940" s="11">
        <v>1</v>
      </c>
      <c r="H1940" s="11" t="s">
        <v>7842</v>
      </c>
      <c r="I1940" s="11" t="s">
        <v>7846</v>
      </c>
      <c r="J1940" s="11" t="s">
        <v>7849</v>
      </c>
    </row>
    <row r="1941" spans="1:10" ht="15" customHeight="1" x14ac:dyDescent="0.25">
      <c r="A1941" s="11" t="s">
        <v>1984</v>
      </c>
      <c r="B1941" s="11">
        <v>45.9</v>
      </c>
      <c r="C1941" s="11">
        <v>4.3</v>
      </c>
      <c r="D1941" s="11" t="s">
        <v>7843</v>
      </c>
      <c r="E1941" s="11" t="s">
        <v>7842</v>
      </c>
      <c r="F1941" s="11" t="s">
        <v>7842</v>
      </c>
      <c r="G1941" s="11">
        <v>1</v>
      </c>
      <c r="H1941" s="11" t="s">
        <v>7842</v>
      </c>
      <c r="I1941" s="11" t="s">
        <v>7844</v>
      </c>
      <c r="J1941" s="11" t="s">
        <v>7850</v>
      </c>
    </row>
    <row r="1942" spans="1:10" ht="15" customHeight="1" x14ac:dyDescent="0.25">
      <c r="A1942" s="11" t="s">
        <v>1985</v>
      </c>
      <c r="B1942" s="11">
        <v>17.059999999999999</v>
      </c>
      <c r="C1942" s="11">
        <v>8.75</v>
      </c>
      <c r="D1942" s="11" t="s">
        <v>7843</v>
      </c>
      <c r="E1942" s="11" t="s">
        <v>7842</v>
      </c>
      <c r="F1942" s="11" t="s">
        <v>7842</v>
      </c>
      <c r="G1942" s="11">
        <v>0</v>
      </c>
      <c r="H1942" s="11" t="s">
        <v>7842</v>
      </c>
      <c r="I1942" s="11" t="s">
        <v>7847</v>
      </c>
      <c r="J1942" s="11" t="s">
        <v>7848</v>
      </c>
    </row>
    <row r="1943" spans="1:10" ht="15" customHeight="1" x14ac:dyDescent="0.25">
      <c r="A1943" s="11" t="s">
        <v>1986</v>
      </c>
      <c r="B1943" s="11">
        <v>32.07</v>
      </c>
      <c r="C1943" s="11">
        <v>5.25</v>
      </c>
      <c r="D1943" s="11" t="s">
        <v>7842</v>
      </c>
      <c r="E1943" s="11" t="s">
        <v>7842</v>
      </c>
      <c r="F1943" s="11" t="s">
        <v>7843</v>
      </c>
      <c r="G1943" s="11">
        <v>1</v>
      </c>
      <c r="H1943" s="11" t="s">
        <v>7842</v>
      </c>
      <c r="I1943" s="11" t="s">
        <v>7844</v>
      </c>
      <c r="J1943" s="11" t="s">
        <v>7850</v>
      </c>
    </row>
    <row r="1944" spans="1:10" ht="15" customHeight="1" x14ac:dyDescent="0.25">
      <c r="A1944" s="11" t="s">
        <v>1987</v>
      </c>
      <c r="B1944" s="11">
        <v>16.5</v>
      </c>
      <c r="C1944" s="11">
        <v>5.03</v>
      </c>
      <c r="D1944" s="11" t="s">
        <v>7842</v>
      </c>
      <c r="E1944" s="11" t="s">
        <v>7842</v>
      </c>
      <c r="F1944" s="11" t="s">
        <v>7842</v>
      </c>
      <c r="G1944" s="11">
        <v>1</v>
      </c>
      <c r="H1944" s="11" t="s">
        <v>7842</v>
      </c>
      <c r="I1944" s="11" t="s">
        <v>7847</v>
      </c>
      <c r="J1944" s="11" t="s">
        <v>7850</v>
      </c>
    </row>
    <row r="1945" spans="1:10" ht="15" customHeight="1" x14ac:dyDescent="0.25">
      <c r="A1945" s="11" t="s">
        <v>1988</v>
      </c>
      <c r="B1945" s="11">
        <v>31.4</v>
      </c>
      <c r="C1945" s="11">
        <v>5.88</v>
      </c>
      <c r="D1945" s="11" t="s">
        <v>7842</v>
      </c>
      <c r="E1945" s="11" t="s">
        <v>7842</v>
      </c>
      <c r="F1945" s="11" t="s">
        <v>7842</v>
      </c>
      <c r="G1945" s="11">
        <v>1</v>
      </c>
      <c r="H1945" s="11" t="s">
        <v>7842</v>
      </c>
      <c r="I1945" s="11" t="s">
        <v>7844</v>
      </c>
      <c r="J1945" s="11" t="s">
        <v>7849</v>
      </c>
    </row>
    <row r="1946" spans="1:10" ht="15" customHeight="1" x14ac:dyDescent="0.25">
      <c r="A1946" s="11" t="s">
        <v>1989</v>
      </c>
      <c r="B1946" s="11">
        <v>20.36</v>
      </c>
      <c r="C1946" s="11">
        <v>4.49</v>
      </c>
      <c r="D1946" s="11" t="s">
        <v>7842</v>
      </c>
      <c r="E1946" s="11" t="s">
        <v>7842</v>
      </c>
      <c r="F1946" s="11" t="s">
        <v>7842</v>
      </c>
      <c r="G1946" s="11">
        <v>0</v>
      </c>
      <c r="H1946" s="11" t="s">
        <v>7842</v>
      </c>
      <c r="I1946" s="11" t="s">
        <v>7846</v>
      </c>
      <c r="J1946" s="11" t="s">
        <v>7850</v>
      </c>
    </row>
    <row r="1947" spans="1:10" ht="15" customHeight="1" x14ac:dyDescent="0.25">
      <c r="A1947" s="11" t="s">
        <v>1990</v>
      </c>
      <c r="B1947" s="11">
        <v>25.46</v>
      </c>
      <c r="C1947" s="11">
        <v>4.1399999999999997</v>
      </c>
      <c r="D1947" s="11" t="s">
        <v>7842</v>
      </c>
      <c r="E1947" s="11" t="s">
        <v>7842</v>
      </c>
      <c r="F1947" s="11" t="s">
        <v>7842</v>
      </c>
      <c r="G1947" s="11">
        <v>1</v>
      </c>
      <c r="H1947" s="11" t="s">
        <v>7842</v>
      </c>
      <c r="I1947" s="11" t="s">
        <v>7845</v>
      </c>
      <c r="J1947" s="11" t="s">
        <v>7850</v>
      </c>
    </row>
    <row r="1948" spans="1:10" ht="15" customHeight="1" x14ac:dyDescent="0.25">
      <c r="A1948" s="11" t="s">
        <v>1991</v>
      </c>
      <c r="B1948" s="11">
        <v>17.09</v>
      </c>
      <c r="C1948" s="11">
        <v>5.8</v>
      </c>
      <c r="D1948" s="11" t="s">
        <v>7843</v>
      </c>
      <c r="E1948" s="11" t="s">
        <v>7842</v>
      </c>
      <c r="F1948" s="11" t="s">
        <v>7842</v>
      </c>
      <c r="G1948" s="11">
        <v>0</v>
      </c>
      <c r="H1948" s="11" t="s">
        <v>7842</v>
      </c>
      <c r="I1948" s="11" t="s">
        <v>7847</v>
      </c>
      <c r="J1948" s="11" t="s">
        <v>7849</v>
      </c>
    </row>
    <row r="1949" spans="1:10" ht="15" customHeight="1" x14ac:dyDescent="0.25">
      <c r="A1949" s="11" t="s">
        <v>1992</v>
      </c>
      <c r="B1949" s="11">
        <v>20.83</v>
      </c>
      <c r="C1949" s="11">
        <v>5.12</v>
      </c>
      <c r="D1949" s="11" t="s">
        <v>7842</v>
      </c>
      <c r="E1949" s="11" t="s">
        <v>7842</v>
      </c>
      <c r="F1949" s="11" t="s">
        <v>7842</v>
      </c>
      <c r="G1949" s="11">
        <v>0</v>
      </c>
      <c r="H1949" s="11" t="s">
        <v>7842</v>
      </c>
      <c r="I1949" s="11" t="s">
        <v>7846</v>
      </c>
      <c r="J1949" s="11" t="s">
        <v>7850</v>
      </c>
    </row>
    <row r="1950" spans="1:10" ht="15" customHeight="1" x14ac:dyDescent="0.25">
      <c r="A1950" s="11" t="s">
        <v>1993</v>
      </c>
      <c r="B1950" s="11">
        <v>18.920000000000002</v>
      </c>
      <c r="C1950" s="11">
        <v>5.98</v>
      </c>
      <c r="D1950" s="11" t="s">
        <v>7843</v>
      </c>
      <c r="E1950" s="11" t="s">
        <v>7842</v>
      </c>
      <c r="F1950" s="11" t="s">
        <v>7842</v>
      </c>
      <c r="G1950" s="11">
        <v>1</v>
      </c>
      <c r="H1950" s="11" t="s">
        <v>7842</v>
      </c>
      <c r="I1950" s="11" t="s">
        <v>7846</v>
      </c>
      <c r="J1950" s="11" t="s">
        <v>7849</v>
      </c>
    </row>
    <row r="1951" spans="1:10" ht="15" customHeight="1" x14ac:dyDescent="0.25">
      <c r="A1951" s="11" t="s">
        <v>1994</v>
      </c>
      <c r="B1951" s="11">
        <v>37.1</v>
      </c>
      <c r="C1951" s="11">
        <v>5.46</v>
      </c>
      <c r="D1951" s="11" t="s">
        <v>7842</v>
      </c>
      <c r="E1951" s="11" t="s">
        <v>7842</v>
      </c>
      <c r="F1951" s="11" t="s">
        <v>7842</v>
      </c>
      <c r="G1951" s="11">
        <v>0</v>
      </c>
      <c r="H1951" s="11" t="s">
        <v>7842</v>
      </c>
      <c r="I1951" s="11" t="s">
        <v>7844</v>
      </c>
      <c r="J1951" s="11" t="s">
        <v>7850</v>
      </c>
    </row>
    <row r="1952" spans="1:10" ht="15" customHeight="1" x14ac:dyDescent="0.25">
      <c r="A1952" s="11" t="s">
        <v>1995</v>
      </c>
      <c r="B1952" s="11">
        <v>22.515000000000001</v>
      </c>
      <c r="C1952" s="11">
        <v>4.91</v>
      </c>
      <c r="D1952" s="11" t="s">
        <v>7843</v>
      </c>
      <c r="E1952" s="11" t="s">
        <v>7842</v>
      </c>
      <c r="F1952" s="11" t="s">
        <v>7843</v>
      </c>
      <c r="G1952" s="11">
        <v>1</v>
      </c>
      <c r="H1952" s="11" t="s">
        <v>7842</v>
      </c>
      <c r="I1952" s="11" t="s">
        <v>7846</v>
      </c>
      <c r="J1952" s="11" t="s">
        <v>7850</v>
      </c>
    </row>
    <row r="1953" spans="1:10" ht="15" customHeight="1" x14ac:dyDescent="0.25">
      <c r="A1953" s="11" t="s">
        <v>1996</v>
      </c>
      <c r="B1953" s="11">
        <v>32.700000000000003</v>
      </c>
      <c r="C1953" s="11">
        <v>4.66</v>
      </c>
      <c r="D1953" s="11" t="s">
        <v>7842</v>
      </c>
      <c r="E1953" s="11" t="s">
        <v>7842</v>
      </c>
      <c r="F1953" s="11" t="s">
        <v>7842</v>
      </c>
      <c r="G1953" s="11">
        <v>0</v>
      </c>
      <c r="H1953" s="11" t="s">
        <v>7842</v>
      </c>
      <c r="I1953" s="11" t="s">
        <v>7844</v>
      </c>
      <c r="J1953" s="11" t="s">
        <v>7850</v>
      </c>
    </row>
    <row r="1954" spans="1:10" ht="15" customHeight="1" x14ac:dyDescent="0.25">
      <c r="A1954" s="11" t="s">
        <v>1997</v>
      </c>
      <c r="B1954" s="11">
        <v>17.75</v>
      </c>
      <c r="C1954" s="11">
        <v>6.8</v>
      </c>
      <c r="D1954" s="11" t="s">
        <v>7843</v>
      </c>
      <c r="E1954" s="11" t="s">
        <v>7842</v>
      </c>
      <c r="F1954" s="11" t="s">
        <v>7842</v>
      </c>
      <c r="G1954" s="11">
        <v>1</v>
      </c>
      <c r="H1954" s="11" t="s">
        <v>7842</v>
      </c>
      <c r="I1954" s="11" t="s">
        <v>7847</v>
      </c>
      <c r="J1954" s="11" t="s">
        <v>7848</v>
      </c>
    </row>
    <row r="1955" spans="1:10" ht="15" customHeight="1" x14ac:dyDescent="0.25">
      <c r="A1955" s="11" t="s">
        <v>1998</v>
      </c>
      <c r="B1955" s="11">
        <v>33.630000000000003</v>
      </c>
      <c r="C1955" s="11">
        <v>4.47</v>
      </c>
      <c r="D1955" s="11" t="s">
        <v>7843</v>
      </c>
      <c r="E1955" s="11" t="s">
        <v>7842</v>
      </c>
      <c r="F1955" s="11" t="s">
        <v>7842</v>
      </c>
      <c r="G1955" s="11">
        <v>0</v>
      </c>
      <c r="H1955" s="11" t="s">
        <v>7842</v>
      </c>
      <c r="I1955" s="11" t="s">
        <v>7844</v>
      </c>
      <c r="J1955" s="11" t="s">
        <v>7850</v>
      </c>
    </row>
    <row r="1956" spans="1:10" ht="15" customHeight="1" x14ac:dyDescent="0.25">
      <c r="A1956" s="11" t="s">
        <v>1999</v>
      </c>
      <c r="B1956" s="11">
        <v>34.799999999999997</v>
      </c>
      <c r="C1956" s="11">
        <v>4.08</v>
      </c>
      <c r="D1956" s="11" t="s">
        <v>7843</v>
      </c>
      <c r="E1956" s="11" t="s">
        <v>7842</v>
      </c>
      <c r="F1956" s="11" t="s">
        <v>7842</v>
      </c>
      <c r="G1956" s="11">
        <v>1</v>
      </c>
      <c r="H1956" s="11" t="s">
        <v>7842</v>
      </c>
      <c r="I1956" s="11" t="s">
        <v>7844</v>
      </c>
      <c r="J1956" s="11" t="s">
        <v>7850</v>
      </c>
    </row>
    <row r="1957" spans="1:10" ht="15" customHeight="1" x14ac:dyDescent="0.25">
      <c r="A1957" s="11" t="s">
        <v>2000</v>
      </c>
      <c r="B1957" s="11">
        <v>16.809999999999999</v>
      </c>
      <c r="C1957" s="11">
        <v>5.51</v>
      </c>
      <c r="D1957" s="11" t="s">
        <v>7843</v>
      </c>
      <c r="E1957" s="11" t="s">
        <v>7842</v>
      </c>
      <c r="F1957" s="11" t="s">
        <v>7842</v>
      </c>
      <c r="G1957" s="11">
        <v>1</v>
      </c>
      <c r="H1957" s="11" t="s">
        <v>7842</v>
      </c>
      <c r="I1957" s="11" t="s">
        <v>7847</v>
      </c>
      <c r="J1957" s="11" t="s">
        <v>7850</v>
      </c>
    </row>
    <row r="1958" spans="1:10" ht="15" customHeight="1" x14ac:dyDescent="0.25">
      <c r="A1958" s="11" t="s">
        <v>2001</v>
      </c>
      <c r="B1958" s="11">
        <v>16.690000000000001</v>
      </c>
      <c r="C1958" s="11">
        <v>8.4</v>
      </c>
      <c r="D1958" s="11" t="s">
        <v>7843</v>
      </c>
      <c r="E1958" s="11" t="s">
        <v>7842</v>
      </c>
      <c r="F1958" s="11" t="s">
        <v>7842</v>
      </c>
      <c r="G1958" s="11">
        <v>0</v>
      </c>
      <c r="H1958" s="11" t="s">
        <v>7842</v>
      </c>
      <c r="I1958" s="11" t="s">
        <v>7847</v>
      </c>
      <c r="J1958" s="11" t="s">
        <v>7848</v>
      </c>
    </row>
    <row r="1959" spans="1:10" ht="15" customHeight="1" x14ac:dyDescent="0.25">
      <c r="A1959" s="11" t="s">
        <v>2002</v>
      </c>
      <c r="B1959" s="11">
        <v>23.21</v>
      </c>
      <c r="C1959" s="11">
        <v>5.14</v>
      </c>
      <c r="D1959" s="11" t="s">
        <v>7843</v>
      </c>
      <c r="E1959" s="11" t="s">
        <v>7842</v>
      </c>
      <c r="F1959" s="11" t="s">
        <v>7842</v>
      </c>
      <c r="G1959" s="11">
        <v>1</v>
      </c>
      <c r="H1959" s="11" t="s">
        <v>7842</v>
      </c>
      <c r="I1959" s="11" t="s">
        <v>7846</v>
      </c>
      <c r="J1959" s="11" t="s">
        <v>7850</v>
      </c>
    </row>
    <row r="1960" spans="1:10" ht="15" customHeight="1" x14ac:dyDescent="0.25">
      <c r="A1960" s="11" t="s">
        <v>2003</v>
      </c>
      <c r="B1960" s="11">
        <v>25.175000000000001</v>
      </c>
      <c r="C1960" s="11">
        <v>5.21</v>
      </c>
      <c r="D1960" s="11" t="s">
        <v>7843</v>
      </c>
      <c r="E1960" s="11" t="s">
        <v>7842</v>
      </c>
      <c r="F1960" s="11" t="s">
        <v>7842</v>
      </c>
      <c r="G1960" s="11">
        <v>1</v>
      </c>
      <c r="H1960" s="11" t="s">
        <v>7842</v>
      </c>
      <c r="I1960" s="11" t="s">
        <v>7845</v>
      </c>
      <c r="J1960" s="11" t="s">
        <v>7850</v>
      </c>
    </row>
    <row r="1961" spans="1:10" ht="15" customHeight="1" x14ac:dyDescent="0.25">
      <c r="A1961" s="11" t="s">
        <v>2004</v>
      </c>
      <c r="B1961" s="11">
        <v>34.770000000000003</v>
      </c>
      <c r="C1961" s="11">
        <v>6.23</v>
      </c>
      <c r="D1961" s="11" t="s">
        <v>7842</v>
      </c>
      <c r="E1961" s="11" t="s">
        <v>7842</v>
      </c>
      <c r="F1961" s="11" t="s">
        <v>7842</v>
      </c>
      <c r="G1961" s="11">
        <v>0</v>
      </c>
      <c r="H1961" s="11" t="s">
        <v>7842</v>
      </c>
      <c r="I1961" s="11" t="s">
        <v>7844</v>
      </c>
      <c r="J1961" s="11" t="s">
        <v>7849</v>
      </c>
    </row>
    <row r="1962" spans="1:10" ht="15" customHeight="1" x14ac:dyDescent="0.25">
      <c r="A1962" s="11" t="s">
        <v>2005</v>
      </c>
      <c r="B1962" s="11">
        <v>27.7</v>
      </c>
      <c r="C1962" s="11">
        <v>5.6</v>
      </c>
      <c r="D1962" s="11" t="s">
        <v>7842</v>
      </c>
      <c r="E1962" s="11" t="s">
        <v>7842</v>
      </c>
      <c r="F1962" s="11" t="s">
        <v>7842</v>
      </c>
      <c r="G1962" s="11">
        <v>1</v>
      </c>
      <c r="H1962" s="11" t="s">
        <v>7842</v>
      </c>
      <c r="I1962" s="11" t="s">
        <v>7845</v>
      </c>
      <c r="J1962" s="11" t="s">
        <v>7850</v>
      </c>
    </row>
    <row r="1963" spans="1:10" ht="15" customHeight="1" x14ac:dyDescent="0.25">
      <c r="A1963" s="11" t="s">
        <v>2006</v>
      </c>
      <c r="B1963" s="11">
        <v>19.12</v>
      </c>
      <c r="C1963" s="11">
        <v>4.72</v>
      </c>
      <c r="D1963" s="11" t="s">
        <v>7843</v>
      </c>
      <c r="E1963" s="11" t="s">
        <v>7842</v>
      </c>
      <c r="F1963" s="11" t="s">
        <v>7842</v>
      </c>
      <c r="G1963" s="11">
        <v>1</v>
      </c>
      <c r="H1963" s="11" t="s">
        <v>7842</v>
      </c>
      <c r="I1963" s="11" t="s">
        <v>7846</v>
      </c>
      <c r="J1963" s="11" t="s">
        <v>7850</v>
      </c>
    </row>
    <row r="1964" spans="1:10" ht="15" customHeight="1" x14ac:dyDescent="0.25">
      <c r="A1964" s="11" t="s">
        <v>2007</v>
      </c>
      <c r="B1964" s="11">
        <v>32.67</v>
      </c>
      <c r="C1964" s="11">
        <v>4.67</v>
      </c>
      <c r="D1964" s="11" t="s">
        <v>7842</v>
      </c>
      <c r="E1964" s="11" t="s">
        <v>7842</v>
      </c>
      <c r="F1964" s="11" t="s">
        <v>7843</v>
      </c>
      <c r="G1964" s="11">
        <v>1</v>
      </c>
      <c r="H1964" s="11" t="s">
        <v>7842</v>
      </c>
      <c r="I1964" s="11" t="s">
        <v>7844</v>
      </c>
      <c r="J1964" s="11" t="s">
        <v>7850</v>
      </c>
    </row>
    <row r="1965" spans="1:10" ht="15" customHeight="1" x14ac:dyDescent="0.25">
      <c r="A1965" s="11" t="s">
        <v>2008</v>
      </c>
      <c r="B1965" s="11">
        <v>28.5</v>
      </c>
      <c r="C1965" s="11">
        <v>6.11</v>
      </c>
      <c r="D1965" s="11" t="s">
        <v>7842</v>
      </c>
      <c r="E1965" s="11" t="s">
        <v>7842</v>
      </c>
      <c r="F1965" s="11" t="s">
        <v>7842</v>
      </c>
      <c r="G1965" s="11">
        <v>1</v>
      </c>
      <c r="H1965" s="11" t="s">
        <v>7842</v>
      </c>
      <c r="I1965" s="11" t="s">
        <v>7845</v>
      </c>
      <c r="J1965" s="11" t="s">
        <v>7849</v>
      </c>
    </row>
    <row r="1966" spans="1:10" ht="15" customHeight="1" x14ac:dyDescent="0.25">
      <c r="A1966" s="11" t="s">
        <v>2009</v>
      </c>
      <c r="B1966" s="11">
        <v>39.270000000000003</v>
      </c>
      <c r="C1966" s="11">
        <v>6.25</v>
      </c>
      <c r="D1966" s="11" t="s">
        <v>7842</v>
      </c>
      <c r="E1966" s="11" t="s">
        <v>7842</v>
      </c>
      <c r="F1966" s="11" t="s">
        <v>7842</v>
      </c>
      <c r="G1966" s="11">
        <v>0</v>
      </c>
      <c r="H1966" s="11" t="s">
        <v>7842</v>
      </c>
      <c r="I1966" s="11" t="s">
        <v>7844</v>
      </c>
      <c r="J1966" s="11" t="s">
        <v>7849</v>
      </c>
    </row>
    <row r="1967" spans="1:10" ht="15" customHeight="1" x14ac:dyDescent="0.25">
      <c r="A1967" s="11" t="s">
        <v>2010</v>
      </c>
      <c r="B1967" s="11">
        <v>32.49</v>
      </c>
      <c r="C1967" s="11">
        <v>4</v>
      </c>
      <c r="D1967" s="11" t="s">
        <v>7843</v>
      </c>
      <c r="E1967" s="11" t="s">
        <v>7842</v>
      </c>
      <c r="F1967" s="11" t="s">
        <v>7842</v>
      </c>
      <c r="G1967" s="11">
        <v>0</v>
      </c>
      <c r="H1967" s="11" t="s">
        <v>7842</v>
      </c>
      <c r="I1967" s="11" t="s">
        <v>7844</v>
      </c>
      <c r="J1967" s="11" t="s">
        <v>7850</v>
      </c>
    </row>
    <row r="1968" spans="1:10" ht="15" customHeight="1" x14ac:dyDescent="0.25">
      <c r="A1968" s="11" t="s">
        <v>2011</v>
      </c>
      <c r="B1968" s="11">
        <v>23.7</v>
      </c>
      <c r="C1968" s="11">
        <v>5.55</v>
      </c>
      <c r="D1968" s="11" t="s">
        <v>7843</v>
      </c>
      <c r="E1968" s="11" t="s">
        <v>7842</v>
      </c>
      <c r="F1968" s="11" t="s">
        <v>7842</v>
      </c>
      <c r="G1968" s="11">
        <v>0</v>
      </c>
      <c r="H1968" s="11" t="s">
        <v>7842</v>
      </c>
      <c r="I1968" s="11" t="s">
        <v>7846</v>
      </c>
      <c r="J1968" s="11" t="s">
        <v>7850</v>
      </c>
    </row>
    <row r="1969" spans="1:10" ht="15" customHeight="1" x14ac:dyDescent="0.25">
      <c r="A1969" s="11" t="s">
        <v>2012</v>
      </c>
      <c r="B1969" s="11">
        <v>30.4</v>
      </c>
      <c r="C1969" s="11">
        <v>5.95</v>
      </c>
      <c r="D1969" s="11" t="s">
        <v>7842</v>
      </c>
      <c r="E1969" s="11" t="s">
        <v>7843</v>
      </c>
      <c r="F1969" s="11" t="s">
        <v>7842</v>
      </c>
      <c r="G1969" s="11">
        <v>1</v>
      </c>
      <c r="H1969" s="11" t="s">
        <v>7842</v>
      </c>
      <c r="I1969" s="11" t="s">
        <v>7844</v>
      </c>
      <c r="J1969" s="11" t="s">
        <v>7849</v>
      </c>
    </row>
    <row r="1970" spans="1:10" ht="15" customHeight="1" x14ac:dyDescent="0.25">
      <c r="A1970" s="11" t="s">
        <v>2013</v>
      </c>
      <c r="B1970" s="11">
        <v>38.94</v>
      </c>
      <c r="C1970" s="11">
        <v>4.3600000000000003</v>
      </c>
      <c r="D1970" s="11" t="s">
        <v>7842</v>
      </c>
      <c r="E1970" s="11" t="s">
        <v>7842</v>
      </c>
      <c r="F1970" s="11" t="s">
        <v>7843</v>
      </c>
      <c r="G1970" s="11">
        <v>1</v>
      </c>
      <c r="H1970" s="11" t="s">
        <v>7842</v>
      </c>
      <c r="I1970" s="11" t="s">
        <v>7844</v>
      </c>
      <c r="J1970" s="11" t="s">
        <v>7850</v>
      </c>
    </row>
    <row r="1971" spans="1:10" ht="15" customHeight="1" x14ac:dyDescent="0.25">
      <c r="A1971" s="11" t="s">
        <v>2014</v>
      </c>
      <c r="B1971" s="11">
        <v>31.02</v>
      </c>
      <c r="C1971" s="11">
        <v>4.84</v>
      </c>
      <c r="D1971" s="11" t="s">
        <v>7842</v>
      </c>
      <c r="E1971" s="11" t="s">
        <v>7842</v>
      </c>
      <c r="F1971" s="11" t="s">
        <v>7843</v>
      </c>
      <c r="G1971" s="11">
        <v>1</v>
      </c>
      <c r="H1971" s="11" t="s">
        <v>7842</v>
      </c>
      <c r="I1971" s="11" t="s">
        <v>7844</v>
      </c>
      <c r="J1971" s="11" t="s">
        <v>7850</v>
      </c>
    </row>
    <row r="1972" spans="1:10" ht="15" customHeight="1" x14ac:dyDescent="0.25">
      <c r="A1972" s="11" t="s">
        <v>2015</v>
      </c>
      <c r="B1972" s="11">
        <v>17.5</v>
      </c>
      <c r="C1972" s="11">
        <v>4.5599999999999996</v>
      </c>
      <c r="D1972" s="11" t="s">
        <v>7842</v>
      </c>
      <c r="E1972" s="11" t="s">
        <v>7842</v>
      </c>
      <c r="F1972" s="11" t="s">
        <v>7842</v>
      </c>
      <c r="G1972" s="11">
        <v>1</v>
      </c>
      <c r="H1972" s="11" t="s">
        <v>7842</v>
      </c>
      <c r="I1972" s="11" t="s">
        <v>7847</v>
      </c>
      <c r="J1972" s="11" t="s">
        <v>7850</v>
      </c>
    </row>
    <row r="1973" spans="1:10" ht="15" customHeight="1" x14ac:dyDescent="0.25">
      <c r="A1973" s="11" t="s">
        <v>2016</v>
      </c>
      <c r="B1973" s="11">
        <v>34.799999999999997</v>
      </c>
      <c r="C1973" s="11">
        <v>4.42</v>
      </c>
      <c r="D1973" s="11" t="s">
        <v>7843</v>
      </c>
      <c r="E1973" s="11" t="s">
        <v>7843</v>
      </c>
      <c r="F1973" s="11" t="s">
        <v>7842</v>
      </c>
      <c r="G1973" s="11">
        <v>2</v>
      </c>
      <c r="H1973" s="11" t="s">
        <v>7842</v>
      </c>
      <c r="I1973" s="11" t="s">
        <v>7844</v>
      </c>
      <c r="J1973" s="11" t="s">
        <v>7850</v>
      </c>
    </row>
    <row r="1974" spans="1:10" ht="15" customHeight="1" x14ac:dyDescent="0.25">
      <c r="A1974" s="11" t="s">
        <v>2017</v>
      </c>
      <c r="B1974" s="11">
        <v>17.3</v>
      </c>
      <c r="C1974" s="11">
        <v>7.66</v>
      </c>
      <c r="D1974" s="11" t="s">
        <v>7843</v>
      </c>
      <c r="E1974" s="11" t="s">
        <v>7842</v>
      </c>
      <c r="F1974" s="11" t="s">
        <v>7842</v>
      </c>
      <c r="G1974" s="11">
        <v>1</v>
      </c>
      <c r="H1974" s="11" t="s">
        <v>7842</v>
      </c>
      <c r="I1974" s="11" t="s">
        <v>7847</v>
      </c>
      <c r="J1974" s="11" t="s">
        <v>7848</v>
      </c>
    </row>
    <row r="1975" spans="1:10" ht="15" customHeight="1" x14ac:dyDescent="0.25">
      <c r="A1975" s="11" t="s">
        <v>2018</v>
      </c>
      <c r="B1975" s="11">
        <v>32.25</v>
      </c>
      <c r="C1975" s="11">
        <v>5.2</v>
      </c>
      <c r="D1975" s="11" t="s">
        <v>7843</v>
      </c>
      <c r="E1975" s="11" t="s">
        <v>7842</v>
      </c>
      <c r="F1975" s="11" t="s">
        <v>7842</v>
      </c>
      <c r="G1975" s="11">
        <v>0</v>
      </c>
      <c r="H1975" s="11" t="s">
        <v>7842</v>
      </c>
      <c r="I1975" s="11" t="s">
        <v>7844</v>
      </c>
      <c r="J1975" s="11" t="s">
        <v>7850</v>
      </c>
    </row>
    <row r="1976" spans="1:10" ht="15" customHeight="1" x14ac:dyDescent="0.25">
      <c r="A1976" s="11" t="s">
        <v>2019</v>
      </c>
      <c r="B1976" s="11">
        <v>42.4</v>
      </c>
      <c r="C1976" s="11">
        <v>5.53</v>
      </c>
      <c r="D1976" s="11" t="s">
        <v>7843</v>
      </c>
      <c r="E1976" s="11" t="s">
        <v>7842</v>
      </c>
      <c r="F1976" s="11" t="s">
        <v>7842</v>
      </c>
      <c r="G1976" s="11">
        <v>0</v>
      </c>
      <c r="H1976" s="11" t="s">
        <v>7842</v>
      </c>
      <c r="I1976" s="11" t="s">
        <v>7844</v>
      </c>
      <c r="J1976" s="11" t="s">
        <v>7850</v>
      </c>
    </row>
    <row r="1977" spans="1:10" ht="15" customHeight="1" x14ac:dyDescent="0.25">
      <c r="A1977" s="11" t="s">
        <v>2020</v>
      </c>
      <c r="B1977" s="11">
        <v>38.664999999999999</v>
      </c>
      <c r="C1977" s="11">
        <v>4.8600000000000003</v>
      </c>
      <c r="D1977" s="11" t="s">
        <v>7842</v>
      </c>
      <c r="E1977" s="11" t="s">
        <v>7843</v>
      </c>
      <c r="F1977" s="11" t="s">
        <v>7842</v>
      </c>
      <c r="G1977" s="11">
        <v>1</v>
      </c>
      <c r="H1977" s="11" t="s">
        <v>7842</v>
      </c>
      <c r="I1977" s="11" t="s">
        <v>7844</v>
      </c>
      <c r="J1977" s="11" t="s">
        <v>7850</v>
      </c>
    </row>
    <row r="1978" spans="1:10" ht="15" customHeight="1" x14ac:dyDescent="0.25">
      <c r="A1978" s="11" t="s">
        <v>2021</v>
      </c>
      <c r="B1978" s="11">
        <v>29.92</v>
      </c>
      <c r="C1978" s="11">
        <v>5.49</v>
      </c>
      <c r="D1978" s="11" t="s">
        <v>7843</v>
      </c>
      <c r="E1978" s="11" t="s">
        <v>7842</v>
      </c>
      <c r="F1978" s="11" t="s">
        <v>7842</v>
      </c>
      <c r="G1978" s="11">
        <v>0</v>
      </c>
      <c r="H1978" s="11" t="s">
        <v>7842</v>
      </c>
      <c r="I1978" s="11" t="s">
        <v>7845</v>
      </c>
      <c r="J1978" s="11" t="s">
        <v>7850</v>
      </c>
    </row>
    <row r="1979" spans="1:10" ht="15" customHeight="1" x14ac:dyDescent="0.25">
      <c r="A1979" s="11" t="s">
        <v>2022</v>
      </c>
      <c r="B1979" s="11">
        <v>29.48</v>
      </c>
      <c r="C1979" s="11">
        <v>4.09</v>
      </c>
      <c r="D1979" s="11" t="s">
        <v>7843</v>
      </c>
      <c r="E1979" s="11" t="s">
        <v>7842</v>
      </c>
      <c r="F1979" s="11" t="s">
        <v>7842</v>
      </c>
      <c r="G1979" s="11">
        <v>0</v>
      </c>
      <c r="H1979" s="11" t="s">
        <v>7842</v>
      </c>
      <c r="I1979" s="11" t="s">
        <v>7845</v>
      </c>
      <c r="J1979" s="11" t="s">
        <v>7850</v>
      </c>
    </row>
    <row r="1980" spans="1:10" ht="15" customHeight="1" x14ac:dyDescent="0.25">
      <c r="A1980" s="11" t="s">
        <v>2023</v>
      </c>
      <c r="B1980" s="11">
        <v>28.785</v>
      </c>
      <c r="C1980" s="11">
        <v>4.3099999999999996</v>
      </c>
      <c r="D1980" s="11" t="s">
        <v>7843</v>
      </c>
      <c r="E1980" s="11" t="s">
        <v>7842</v>
      </c>
      <c r="F1980" s="11" t="s">
        <v>7842</v>
      </c>
      <c r="G1980" s="11">
        <v>0</v>
      </c>
      <c r="H1980" s="11" t="s">
        <v>7842</v>
      </c>
      <c r="I1980" s="11" t="s">
        <v>7845</v>
      </c>
      <c r="J1980" s="11" t="s">
        <v>7850</v>
      </c>
    </row>
    <row r="1981" spans="1:10" ht="15" customHeight="1" x14ac:dyDescent="0.25">
      <c r="A1981" s="11" t="s">
        <v>2024</v>
      </c>
      <c r="B1981" s="11">
        <v>19.8</v>
      </c>
      <c r="C1981" s="11">
        <v>4</v>
      </c>
      <c r="D1981" s="11" t="s">
        <v>7843</v>
      </c>
      <c r="E1981" s="11" t="s">
        <v>7842</v>
      </c>
      <c r="F1981" s="11" t="s">
        <v>7842</v>
      </c>
      <c r="G1981" s="11">
        <v>0</v>
      </c>
      <c r="H1981" s="11" t="s">
        <v>7842</v>
      </c>
      <c r="I1981" s="11" t="s">
        <v>7846</v>
      </c>
      <c r="J1981" s="11" t="s">
        <v>7850</v>
      </c>
    </row>
    <row r="1982" spans="1:10" ht="15" customHeight="1" x14ac:dyDescent="0.25">
      <c r="A1982" s="11" t="s">
        <v>2025</v>
      </c>
      <c r="B1982" s="11">
        <v>35.53</v>
      </c>
      <c r="C1982" s="11">
        <v>4.68</v>
      </c>
      <c r="D1982" s="11" t="s">
        <v>7842</v>
      </c>
      <c r="E1982" s="11" t="s">
        <v>7842</v>
      </c>
      <c r="F1982" s="11" t="s">
        <v>7843</v>
      </c>
      <c r="G1982" s="11">
        <v>1</v>
      </c>
      <c r="H1982" s="11" t="s">
        <v>7842</v>
      </c>
      <c r="I1982" s="11" t="s">
        <v>7844</v>
      </c>
      <c r="J1982" s="11" t="s">
        <v>7850</v>
      </c>
    </row>
    <row r="1983" spans="1:10" ht="15" customHeight="1" x14ac:dyDescent="0.25">
      <c r="A1983" s="11" t="s">
        <v>2026</v>
      </c>
      <c r="B1983" s="11">
        <v>21.47</v>
      </c>
      <c r="C1983" s="11">
        <v>4.0199999999999996</v>
      </c>
      <c r="D1983" s="11" t="s">
        <v>7843</v>
      </c>
      <c r="E1983" s="11" t="s">
        <v>7842</v>
      </c>
      <c r="F1983" s="11" t="s">
        <v>7842</v>
      </c>
      <c r="G1983" s="11">
        <v>1</v>
      </c>
      <c r="H1983" s="11" t="s">
        <v>7842</v>
      </c>
      <c r="I1983" s="11" t="s">
        <v>7846</v>
      </c>
      <c r="J1983" s="11" t="s">
        <v>7850</v>
      </c>
    </row>
    <row r="1984" spans="1:10" ht="15" customHeight="1" x14ac:dyDescent="0.25">
      <c r="A1984" s="11" t="s">
        <v>2027</v>
      </c>
      <c r="B1984" s="11">
        <v>25.9</v>
      </c>
      <c r="C1984" s="11">
        <v>5.12</v>
      </c>
      <c r="D1984" s="11" t="s">
        <v>7842</v>
      </c>
      <c r="E1984" s="11" t="s">
        <v>7842</v>
      </c>
      <c r="F1984" s="11" t="s">
        <v>7843</v>
      </c>
      <c r="G1984" s="11">
        <v>1</v>
      </c>
      <c r="H1984" s="11" t="s">
        <v>7842</v>
      </c>
      <c r="I1984" s="11" t="s">
        <v>7845</v>
      </c>
      <c r="J1984" s="11" t="s">
        <v>7850</v>
      </c>
    </row>
    <row r="1985" spans="1:10" ht="15" customHeight="1" x14ac:dyDescent="0.25">
      <c r="A1985" s="11" t="s">
        <v>2028</v>
      </c>
      <c r="B1985" s="11">
        <v>20.81</v>
      </c>
      <c r="C1985" s="11">
        <v>5.52</v>
      </c>
      <c r="D1985" s="11" t="s">
        <v>7842</v>
      </c>
      <c r="E1985" s="11" t="s">
        <v>7842</v>
      </c>
      <c r="F1985" s="11" t="s">
        <v>7842</v>
      </c>
      <c r="G1985" s="11">
        <v>0</v>
      </c>
      <c r="H1985" s="11" t="s">
        <v>7842</v>
      </c>
      <c r="I1985" s="11" t="s">
        <v>7846</v>
      </c>
      <c r="J1985" s="11" t="s">
        <v>7850</v>
      </c>
    </row>
    <row r="1986" spans="1:10" ht="15" customHeight="1" x14ac:dyDescent="0.25">
      <c r="A1986" s="11" t="s">
        <v>2029</v>
      </c>
      <c r="B1986" s="11">
        <v>25.84</v>
      </c>
      <c r="C1986" s="11">
        <v>5.81</v>
      </c>
      <c r="D1986" s="11" t="s">
        <v>7843</v>
      </c>
      <c r="E1986" s="11" t="s">
        <v>7842</v>
      </c>
      <c r="F1986" s="11" t="s">
        <v>7843</v>
      </c>
      <c r="G1986" s="11">
        <v>1</v>
      </c>
      <c r="H1986" s="11" t="s">
        <v>7842</v>
      </c>
      <c r="I1986" s="11" t="s">
        <v>7845</v>
      </c>
      <c r="J1986" s="11" t="s">
        <v>7849</v>
      </c>
    </row>
    <row r="1987" spans="1:10" ht="15" customHeight="1" x14ac:dyDescent="0.25">
      <c r="A1987" s="11" t="s">
        <v>2030</v>
      </c>
      <c r="B1987" s="11">
        <v>30.95</v>
      </c>
      <c r="C1987" s="11">
        <v>5.16</v>
      </c>
      <c r="D1987" s="11" t="s">
        <v>7842</v>
      </c>
      <c r="E1987" s="11" t="s">
        <v>7842</v>
      </c>
      <c r="F1987" s="11" t="s">
        <v>7843</v>
      </c>
      <c r="G1987" s="11">
        <v>1</v>
      </c>
      <c r="H1987" s="11" t="s">
        <v>7842</v>
      </c>
      <c r="I1987" s="11" t="s">
        <v>7844</v>
      </c>
      <c r="J1987" s="11" t="s">
        <v>7850</v>
      </c>
    </row>
    <row r="1988" spans="1:10" ht="15" customHeight="1" x14ac:dyDescent="0.25">
      <c r="A1988" s="11" t="s">
        <v>2031</v>
      </c>
      <c r="B1988" s="11">
        <v>30.54</v>
      </c>
      <c r="C1988" s="11">
        <v>5</v>
      </c>
      <c r="D1988" s="11" t="s">
        <v>7842</v>
      </c>
      <c r="E1988" s="11" t="s">
        <v>7842</v>
      </c>
      <c r="F1988" s="11" t="s">
        <v>7843</v>
      </c>
      <c r="G1988" s="11">
        <v>1</v>
      </c>
      <c r="H1988" s="11" t="s">
        <v>7842</v>
      </c>
      <c r="I1988" s="11" t="s">
        <v>7844</v>
      </c>
      <c r="J1988" s="11" t="s">
        <v>7850</v>
      </c>
    </row>
    <row r="1989" spans="1:10" ht="15" customHeight="1" x14ac:dyDescent="0.25">
      <c r="A1989" s="11" t="s">
        <v>2032</v>
      </c>
      <c r="B1989" s="11">
        <v>33.914999999999999</v>
      </c>
      <c r="C1989" s="11">
        <v>5.84</v>
      </c>
      <c r="D1989" s="11" t="s">
        <v>7843</v>
      </c>
      <c r="E1989" s="11" t="s">
        <v>7842</v>
      </c>
      <c r="F1989" s="11" t="s">
        <v>7842</v>
      </c>
      <c r="G1989" s="11">
        <v>0</v>
      </c>
      <c r="H1989" s="11" t="s">
        <v>7842</v>
      </c>
      <c r="I1989" s="11" t="s">
        <v>7844</v>
      </c>
      <c r="J1989" s="11" t="s">
        <v>7849</v>
      </c>
    </row>
    <row r="1990" spans="1:10" ht="15" customHeight="1" x14ac:dyDescent="0.25">
      <c r="A1990" s="11" t="s">
        <v>2033</v>
      </c>
      <c r="B1990" s="11">
        <v>33.31</v>
      </c>
      <c r="C1990" s="11">
        <v>4.1900000000000004</v>
      </c>
      <c r="D1990" s="11" t="s">
        <v>7842</v>
      </c>
      <c r="E1990" s="11" t="s">
        <v>7842</v>
      </c>
      <c r="F1990" s="11" t="s">
        <v>7843</v>
      </c>
      <c r="G1990" s="11">
        <v>1</v>
      </c>
      <c r="H1990" s="11" t="s">
        <v>7842</v>
      </c>
      <c r="I1990" s="11" t="s">
        <v>7844</v>
      </c>
      <c r="J1990" s="11" t="s">
        <v>7850</v>
      </c>
    </row>
    <row r="1991" spans="1:10" ht="15" customHeight="1" x14ac:dyDescent="0.25">
      <c r="A1991" s="11" t="s">
        <v>2034</v>
      </c>
      <c r="B1991" s="11">
        <v>25.745000000000001</v>
      </c>
      <c r="C1991" s="11">
        <v>4.62</v>
      </c>
      <c r="D1991" s="11" t="s">
        <v>7843</v>
      </c>
      <c r="E1991" s="11" t="s">
        <v>7842</v>
      </c>
      <c r="F1991" s="11" t="s">
        <v>7842</v>
      </c>
      <c r="G1991" s="11">
        <v>0</v>
      </c>
      <c r="H1991" s="11" t="s">
        <v>7842</v>
      </c>
      <c r="I1991" s="11" t="s">
        <v>7845</v>
      </c>
      <c r="J1991" s="11" t="s">
        <v>7850</v>
      </c>
    </row>
    <row r="1992" spans="1:10" ht="15" customHeight="1" x14ac:dyDescent="0.25">
      <c r="A1992" s="11" t="s">
        <v>2035</v>
      </c>
      <c r="B1992" s="11">
        <v>37.1</v>
      </c>
      <c r="C1992" s="11">
        <v>6.24</v>
      </c>
      <c r="D1992" s="11" t="s">
        <v>7842</v>
      </c>
      <c r="E1992" s="11" t="s">
        <v>7842</v>
      </c>
      <c r="F1992" s="11" t="s">
        <v>7842</v>
      </c>
      <c r="G1992" s="11">
        <v>0</v>
      </c>
      <c r="H1992" s="11" t="s">
        <v>7842</v>
      </c>
      <c r="I1992" s="11" t="s">
        <v>7844</v>
      </c>
      <c r="J1992" s="11" t="s">
        <v>7849</v>
      </c>
    </row>
    <row r="1993" spans="1:10" ht="15" customHeight="1" x14ac:dyDescent="0.25">
      <c r="A1993" s="11" t="s">
        <v>2036</v>
      </c>
      <c r="B1993" s="11">
        <v>35.435000000000002</v>
      </c>
      <c r="C1993" s="11">
        <v>5.81</v>
      </c>
      <c r="D1993" s="11" t="s">
        <v>7842</v>
      </c>
      <c r="E1993" s="11" t="s">
        <v>7842</v>
      </c>
      <c r="F1993" s="11" t="s">
        <v>7842</v>
      </c>
      <c r="G1993" s="11">
        <v>0</v>
      </c>
      <c r="H1993" s="11" t="s">
        <v>7842</v>
      </c>
      <c r="I1993" s="11" t="s">
        <v>7844</v>
      </c>
      <c r="J1993" s="11" t="s">
        <v>7849</v>
      </c>
    </row>
    <row r="1994" spans="1:10" ht="15" customHeight="1" x14ac:dyDescent="0.25">
      <c r="A1994" s="11" t="s">
        <v>2037</v>
      </c>
      <c r="B1994" s="11">
        <v>20.399999999999999</v>
      </c>
      <c r="C1994" s="11">
        <v>4.83</v>
      </c>
      <c r="D1994" s="11" t="s">
        <v>7842</v>
      </c>
      <c r="E1994" s="11" t="s">
        <v>7842</v>
      </c>
      <c r="F1994" s="11" t="s">
        <v>7842</v>
      </c>
      <c r="G1994" s="11">
        <v>0</v>
      </c>
      <c r="H1994" s="11" t="s">
        <v>7842</v>
      </c>
      <c r="I1994" s="11" t="s">
        <v>7846</v>
      </c>
      <c r="J1994" s="11" t="s">
        <v>7850</v>
      </c>
    </row>
    <row r="1995" spans="1:10" ht="15" customHeight="1" x14ac:dyDescent="0.25">
      <c r="A1995" s="11" t="s">
        <v>2038</v>
      </c>
      <c r="B1995" s="11">
        <v>42.13</v>
      </c>
      <c r="C1995" s="11">
        <v>5.72</v>
      </c>
      <c r="D1995" s="11" t="s">
        <v>7843</v>
      </c>
      <c r="E1995" s="11" t="s">
        <v>7842</v>
      </c>
      <c r="F1995" s="11" t="s">
        <v>7843</v>
      </c>
      <c r="G1995" s="11">
        <v>1</v>
      </c>
      <c r="H1995" s="11" t="s">
        <v>7842</v>
      </c>
      <c r="I1995" s="11" t="s">
        <v>7844</v>
      </c>
      <c r="J1995" s="11" t="s">
        <v>7849</v>
      </c>
    </row>
    <row r="1996" spans="1:10" ht="15" customHeight="1" x14ac:dyDescent="0.25">
      <c r="A1996" s="11" t="s">
        <v>2039</v>
      </c>
      <c r="B1996" s="11">
        <v>33.99</v>
      </c>
      <c r="C1996" s="11">
        <v>4.83</v>
      </c>
      <c r="D1996" s="11" t="s">
        <v>7843</v>
      </c>
      <c r="E1996" s="11" t="s">
        <v>7842</v>
      </c>
      <c r="F1996" s="11" t="s">
        <v>7843</v>
      </c>
      <c r="G1996" s="11">
        <v>1</v>
      </c>
      <c r="H1996" s="11" t="s">
        <v>7842</v>
      </c>
      <c r="I1996" s="11" t="s">
        <v>7844</v>
      </c>
      <c r="J1996" s="11" t="s">
        <v>7850</v>
      </c>
    </row>
    <row r="1997" spans="1:10" ht="15" customHeight="1" x14ac:dyDescent="0.25">
      <c r="A1997" s="11" t="s">
        <v>2040</v>
      </c>
      <c r="B1997" s="11">
        <v>28.594999999999999</v>
      </c>
      <c r="C1997" s="11">
        <v>4.1399999999999997</v>
      </c>
      <c r="D1997" s="11" t="s">
        <v>7843</v>
      </c>
      <c r="E1997" s="11" t="s">
        <v>7842</v>
      </c>
      <c r="F1997" s="11" t="s">
        <v>7843</v>
      </c>
      <c r="G1997" s="11">
        <v>1</v>
      </c>
      <c r="H1997" s="11" t="s">
        <v>7842</v>
      </c>
      <c r="I1997" s="11" t="s">
        <v>7845</v>
      </c>
      <c r="J1997" s="11" t="s">
        <v>7850</v>
      </c>
    </row>
    <row r="1998" spans="1:10" ht="15" customHeight="1" x14ac:dyDescent="0.25">
      <c r="A1998" s="11" t="s">
        <v>2041</v>
      </c>
      <c r="B1998" s="11">
        <v>20.8</v>
      </c>
      <c r="C1998" s="11">
        <v>4.07</v>
      </c>
      <c r="D1998" s="11" t="s">
        <v>7843</v>
      </c>
      <c r="E1998" s="11" t="s">
        <v>7842</v>
      </c>
      <c r="F1998" s="11" t="s">
        <v>7843</v>
      </c>
      <c r="G1998" s="11">
        <v>1</v>
      </c>
      <c r="H1998" s="11" t="s">
        <v>7842</v>
      </c>
      <c r="I1998" s="11" t="s">
        <v>7846</v>
      </c>
      <c r="J1998" s="11" t="s">
        <v>7850</v>
      </c>
    </row>
    <row r="1999" spans="1:10" ht="15" customHeight="1" x14ac:dyDescent="0.25">
      <c r="A1999" s="11" t="s">
        <v>2042</v>
      </c>
      <c r="B1999" s="11">
        <v>23.465</v>
      </c>
      <c r="C1999" s="11">
        <v>6.26</v>
      </c>
      <c r="D1999" s="11" t="s">
        <v>7843</v>
      </c>
      <c r="E1999" s="11" t="s">
        <v>7842</v>
      </c>
      <c r="F1999" s="11" t="s">
        <v>7843</v>
      </c>
      <c r="G1999" s="11">
        <v>1</v>
      </c>
      <c r="H1999" s="11" t="s">
        <v>7842</v>
      </c>
      <c r="I1999" s="11" t="s">
        <v>7846</v>
      </c>
      <c r="J1999" s="11" t="s">
        <v>7849</v>
      </c>
    </row>
    <row r="2000" spans="1:10" ht="15" customHeight="1" x14ac:dyDescent="0.25">
      <c r="A2000" s="11" t="s">
        <v>2043</v>
      </c>
      <c r="B2000" s="11">
        <v>40.185000000000002</v>
      </c>
      <c r="C2000" s="11">
        <v>5.88</v>
      </c>
      <c r="D2000" s="11" t="s">
        <v>7843</v>
      </c>
      <c r="E2000" s="11" t="s">
        <v>7842</v>
      </c>
      <c r="F2000" s="11" t="s">
        <v>7842</v>
      </c>
      <c r="G2000" s="11">
        <v>0</v>
      </c>
      <c r="H2000" s="11" t="s">
        <v>7842</v>
      </c>
      <c r="I2000" s="11" t="s">
        <v>7844</v>
      </c>
      <c r="J2000" s="11" t="s">
        <v>7849</v>
      </c>
    </row>
    <row r="2001" spans="1:10" ht="15" customHeight="1" x14ac:dyDescent="0.25">
      <c r="A2001" s="11" t="s">
        <v>2044</v>
      </c>
      <c r="B2001" s="11">
        <v>21.89</v>
      </c>
      <c r="C2001" s="11">
        <v>5.72</v>
      </c>
      <c r="D2001" s="11" t="s">
        <v>7843</v>
      </c>
      <c r="E2001" s="11" t="s">
        <v>7842</v>
      </c>
      <c r="F2001" s="11" t="s">
        <v>7842</v>
      </c>
      <c r="G2001" s="11">
        <v>0</v>
      </c>
      <c r="H2001" s="11" t="s">
        <v>7842</v>
      </c>
      <c r="I2001" s="11" t="s">
        <v>7846</v>
      </c>
      <c r="J2001" s="11" t="s">
        <v>7849</v>
      </c>
    </row>
    <row r="2002" spans="1:10" ht="15" customHeight="1" x14ac:dyDescent="0.25">
      <c r="A2002" s="11" t="s">
        <v>2045</v>
      </c>
      <c r="B2002" s="11">
        <v>29.34</v>
      </c>
      <c r="C2002" s="11">
        <v>6.09</v>
      </c>
      <c r="D2002" s="11" t="s">
        <v>7843</v>
      </c>
      <c r="E2002" s="11" t="s">
        <v>7843</v>
      </c>
      <c r="F2002" s="11" t="s">
        <v>7842</v>
      </c>
      <c r="G2002" s="11">
        <v>2</v>
      </c>
      <c r="H2002" s="11" t="s">
        <v>7842</v>
      </c>
      <c r="I2002" s="11" t="s">
        <v>7845</v>
      </c>
      <c r="J2002" s="11" t="s">
        <v>7849</v>
      </c>
    </row>
    <row r="2003" spans="1:10" ht="15" customHeight="1" x14ac:dyDescent="0.25">
      <c r="A2003" s="11" t="s">
        <v>2046</v>
      </c>
      <c r="B2003" s="11">
        <v>22.61</v>
      </c>
      <c r="C2003" s="11">
        <v>4.25</v>
      </c>
      <c r="D2003" s="11" t="s">
        <v>7843</v>
      </c>
      <c r="E2003" s="11" t="s">
        <v>7842</v>
      </c>
      <c r="F2003" s="11" t="s">
        <v>7842</v>
      </c>
      <c r="G2003" s="11">
        <v>0</v>
      </c>
      <c r="H2003" s="11" t="s">
        <v>7842</v>
      </c>
      <c r="I2003" s="11" t="s">
        <v>7846</v>
      </c>
      <c r="J2003" s="11" t="s">
        <v>7850</v>
      </c>
    </row>
    <row r="2004" spans="1:10" ht="15" customHeight="1" x14ac:dyDescent="0.25">
      <c r="A2004" s="11" t="s">
        <v>2047</v>
      </c>
      <c r="B2004" s="11">
        <v>22.23</v>
      </c>
      <c r="C2004" s="11">
        <v>6.09</v>
      </c>
      <c r="D2004" s="11" t="s">
        <v>7843</v>
      </c>
      <c r="E2004" s="11" t="s">
        <v>7842</v>
      </c>
      <c r="F2004" s="11" t="s">
        <v>7842</v>
      </c>
      <c r="G2004" s="11">
        <v>0</v>
      </c>
      <c r="H2004" s="11" t="s">
        <v>7842</v>
      </c>
      <c r="I2004" s="11" t="s">
        <v>7846</v>
      </c>
      <c r="J2004" s="11" t="s">
        <v>7849</v>
      </c>
    </row>
    <row r="2005" spans="1:10" ht="15" customHeight="1" x14ac:dyDescent="0.25">
      <c r="A2005" s="11" t="s">
        <v>2048</v>
      </c>
      <c r="B2005" s="11">
        <v>33.4</v>
      </c>
      <c r="C2005" s="11">
        <v>5.51</v>
      </c>
      <c r="D2005" s="11" t="s">
        <v>7842</v>
      </c>
      <c r="E2005" s="11" t="s">
        <v>7842</v>
      </c>
      <c r="F2005" s="11" t="s">
        <v>7842</v>
      </c>
      <c r="G2005" s="11">
        <v>0</v>
      </c>
      <c r="H2005" s="11" t="s">
        <v>7842</v>
      </c>
      <c r="I2005" s="11" t="s">
        <v>7844</v>
      </c>
      <c r="J2005" s="11" t="s">
        <v>7850</v>
      </c>
    </row>
    <row r="2006" spans="1:10" ht="15" customHeight="1" x14ac:dyDescent="0.25">
      <c r="A2006" s="11" t="s">
        <v>2049</v>
      </c>
      <c r="B2006" s="11">
        <v>33.11</v>
      </c>
      <c r="C2006" s="11">
        <v>5.63</v>
      </c>
      <c r="D2006" s="11" t="s">
        <v>7842</v>
      </c>
      <c r="E2006" s="11" t="s">
        <v>7842</v>
      </c>
      <c r="F2006" s="11" t="s">
        <v>7842</v>
      </c>
      <c r="G2006" s="11">
        <v>0</v>
      </c>
      <c r="H2006" s="11" t="s">
        <v>7842</v>
      </c>
      <c r="I2006" s="11" t="s">
        <v>7844</v>
      </c>
      <c r="J2006" s="11" t="s">
        <v>7850</v>
      </c>
    </row>
    <row r="2007" spans="1:10" ht="15" customHeight="1" x14ac:dyDescent="0.25">
      <c r="A2007" s="11" t="s">
        <v>2050</v>
      </c>
      <c r="B2007" s="11">
        <v>16.815000000000001</v>
      </c>
      <c r="C2007" s="11">
        <v>5.29</v>
      </c>
      <c r="D2007" s="11" t="s">
        <v>7843</v>
      </c>
      <c r="E2007" s="11" t="s">
        <v>7842</v>
      </c>
      <c r="F2007" s="11" t="s">
        <v>7842</v>
      </c>
      <c r="G2007" s="11">
        <v>0</v>
      </c>
      <c r="H2007" s="11" t="s">
        <v>7842</v>
      </c>
      <c r="I2007" s="11" t="s">
        <v>7847</v>
      </c>
      <c r="J2007" s="11" t="s">
        <v>7850</v>
      </c>
    </row>
    <row r="2008" spans="1:10" ht="15" customHeight="1" x14ac:dyDescent="0.25">
      <c r="A2008" s="11" t="s">
        <v>2051</v>
      </c>
      <c r="B2008" s="11">
        <v>25.61</v>
      </c>
      <c r="C2008" s="11">
        <v>4</v>
      </c>
      <c r="D2008" s="11" t="s">
        <v>7842</v>
      </c>
      <c r="E2008" s="11" t="s">
        <v>7842</v>
      </c>
      <c r="F2008" s="11" t="s">
        <v>7843</v>
      </c>
      <c r="G2008" s="11">
        <v>1</v>
      </c>
      <c r="H2008" s="11" t="s">
        <v>7842</v>
      </c>
      <c r="I2008" s="11" t="s">
        <v>7845</v>
      </c>
      <c r="J2008" s="11" t="s">
        <v>7850</v>
      </c>
    </row>
    <row r="2009" spans="1:10" ht="15" customHeight="1" x14ac:dyDescent="0.25">
      <c r="A2009" s="11" t="s">
        <v>2052</v>
      </c>
      <c r="B2009" s="11">
        <v>25.8</v>
      </c>
      <c r="C2009" s="11">
        <v>5.49</v>
      </c>
      <c r="D2009" s="11" t="s">
        <v>7842</v>
      </c>
      <c r="E2009" s="11" t="s">
        <v>7842</v>
      </c>
      <c r="F2009" s="11" t="s">
        <v>7842</v>
      </c>
      <c r="G2009" s="11">
        <v>0</v>
      </c>
      <c r="H2009" s="11" t="s">
        <v>7842</v>
      </c>
      <c r="I2009" s="11" t="s">
        <v>7845</v>
      </c>
      <c r="J2009" s="11" t="s">
        <v>7850</v>
      </c>
    </row>
    <row r="2010" spans="1:10" ht="15" customHeight="1" x14ac:dyDescent="0.25">
      <c r="A2010" s="11" t="s">
        <v>2053</v>
      </c>
      <c r="B2010" s="11">
        <v>27.39</v>
      </c>
      <c r="C2010" s="11">
        <v>5.34</v>
      </c>
      <c r="D2010" s="11" t="s">
        <v>7842</v>
      </c>
      <c r="E2010" s="11" t="s">
        <v>7842</v>
      </c>
      <c r="F2010" s="11" t="s">
        <v>7842</v>
      </c>
      <c r="G2010" s="11">
        <v>0</v>
      </c>
      <c r="H2010" s="11" t="s">
        <v>7842</v>
      </c>
      <c r="I2010" s="11" t="s">
        <v>7845</v>
      </c>
      <c r="J2010" s="11" t="s">
        <v>7850</v>
      </c>
    </row>
    <row r="2011" spans="1:10" ht="15" customHeight="1" x14ac:dyDescent="0.25">
      <c r="A2011" s="11" t="s">
        <v>2054</v>
      </c>
      <c r="B2011" s="11">
        <v>17.03</v>
      </c>
      <c r="C2011" s="11">
        <v>4.12</v>
      </c>
      <c r="D2011" s="11" t="s">
        <v>7842</v>
      </c>
      <c r="E2011" s="11" t="s">
        <v>7842</v>
      </c>
      <c r="F2011" s="11" t="s">
        <v>7842</v>
      </c>
      <c r="G2011" s="11">
        <v>1</v>
      </c>
      <c r="H2011" s="11" t="s">
        <v>7842</v>
      </c>
      <c r="I2011" s="11" t="s">
        <v>7847</v>
      </c>
      <c r="J2011" s="11" t="s">
        <v>7850</v>
      </c>
    </row>
    <row r="2012" spans="1:10" ht="15" customHeight="1" x14ac:dyDescent="0.25">
      <c r="A2012" s="11" t="s">
        <v>2055</v>
      </c>
      <c r="B2012" s="11">
        <v>23.75</v>
      </c>
      <c r="C2012" s="11">
        <v>5.49</v>
      </c>
      <c r="D2012" s="11" t="s">
        <v>7843</v>
      </c>
      <c r="E2012" s="11" t="s">
        <v>7842</v>
      </c>
      <c r="F2012" s="11" t="s">
        <v>7842</v>
      </c>
      <c r="G2012" s="11">
        <v>0</v>
      </c>
      <c r="H2012" s="11" t="s">
        <v>7842</v>
      </c>
      <c r="I2012" s="11" t="s">
        <v>7846</v>
      </c>
      <c r="J2012" s="11" t="s">
        <v>7850</v>
      </c>
    </row>
    <row r="2013" spans="1:10" ht="15" customHeight="1" x14ac:dyDescent="0.25">
      <c r="A2013" s="11" t="s">
        <v>2056</v>
      </c>
      <c r="B2013" s="11">
        <v>26.03</v>
      </c>
      <c r="C2013" s="11">
        <v>5.1100000000000003</v>
      </c>
      <c r="D2013" s="11" t="s">
        <v>7843</v>
      </c>
      <c r="E2013" s="11" t="s">
        <v>7842</v>
      </c>
      <c r="F2013" s="11" t="s">
        <v>7842</v>
      </c>
      <c r="G2013" s="11">
        <v>1</v>
      </c>
      <c r="H2013" s="11" t="s">
        <v>7842</v>
      </c>
      <c r="I2013" s="11" t="s">
        <v>7845</v>
      </c>
      <c r="J2013" s="11" t="s">
        <v>7850</v>
      </c>
    </row>
    <row r="2014" spans="1:10" ht="15" customHeight="1" x14ac:dyDescent="0.25">
      <c r="A2014" s="11" t="s">
        <v>2057</v>
      </c>
      <c r="B2014" s="11">
        <v>16.079999999999998</v>
      </c>
      <c r="C2014" s="11">
        <v>5.94</v>
      </c>
      <c r="D2014" s="11" t="s">
        <v>7842</v>
      </c>
      <c r="E2014" s="11" t="s">
        <v>7842</v>
      </c>
      <c r="F2014" s="11" t="s">
        <v>7842</v>
      </c>
      <c r="G2014" s="11">
        <v>0</v>
      </c>
      <c r="H2014" s="11" t="s">
        <v>7842</v>
      </c>
      <c r="I2014" s="11" t="s">
        <v>7847</v>
      </c>
      <c r="J2014" s="11" t="s">
        <v>7849</v>
      </c>
    </row>
    <row r="2015" spans="1:10" ht="15" customHeight="1" x14ac:dyDescent="0.25">
      <c r="A2015" s="11" t="s">
        <v>2058</v>
      </c>
      <c r="B2015" s="11">
        <v>30.875</v>
      </c>
      <c r="C2015" s="11">
        <v>5.54</v>
      </c>
      <c r="D2015" s="11" t="s">
        <v>7842</v>
      </c>
      <c r="E2015" s="11" t="s">
        <v>7842</v>
      </c>
      <c r="F2015" s="11" t="s">
        <v>7842</v>
      </c>
      <c r="G2015" s="11">
        <v>0</v>
      </c>
      <c r="H2015" s="11" t="s">
        <v>7842</v>
      </c>
      <c r="I2015" s="11" t="s">
        <v>7844</v>
      </c>
      <c r="J2015" s="11" t="s">
        <v>7850</v>
      </c>
    </row>
    <row r="2016" spans="1:10" ht="15" customHeight="1" x14ac:dyDescent="0.25">
      <c r="A2016" s="11" t="s">
        <v>2059</v>
      </c>
      <c r="B2016" s="11">
        <v>31.79</v>
      </c>
      <c r="C2016" s="11">
        <v>7.09</v>
      </c>
      <c r="D2016" s="11" t="s">
        <v>7842</v>
      </c>
      <c r="E2016" s="11" t="s">
        <v>7842</v>
      </c>
      <c r="F2016" s="11" t="s">
        <v>7842</v>
      </c>
      <c r="G2016" s="11">
        <v>0</v>
      </c>
      <c r="H2016" s="11" t="s">
        <v>7842</v>
      </c>
      <c r="I2016" s="11" t="s">
        <v>7844</v>
      </c>
      <c r="J2016" s="11" t="s">
        <v>7848</v>
      </c>
    </row>
    <row r="2017" spans="1:10" ht="15" customHeight="1" x14ac:dyDescent="0.25">
      <c r="A2017" s="11" t="s">
        <v>2060</v>
      </c>
      <c r="B2017" s="11">
        <v>28.48</v>
      </c>
      <c r="C2017" s="11">
        <v>6.22</v>
      </c>
      <c r="D2017" s="11" t="s">
        <v>7843</v>
      </c>
      <c r="E2017" s="11" t="s">
        <v>7842</v>
      </c>
      <c r="F2017" s="11" t="s">
        <v>7843</v>
      </c>
      <c r="G2017" s="11">
        <v>1</v>
      </c>
      <c r="H2017" s="11" t="s">
        <v>7842</v>
      </c>
      <c r="I2017" s="11" t="s">
        <v>7845</v>
      </c>
      <c r="J2017" s="11" t="s">
        <v>7849</v>
      </c>
    </row>
    <row r="2018" spans="1:10" ht="15" customHeight="1" x14ac:dyDescent="0.25">
      <c r="A2018" s="11" t="s">
        <v>2061</v>
      </c>
      <c r="B2018" s="11">
        <v>26.6</v>
      </c>
      <c r="C2018" s="11">
        <v>4.33</v>
      </c>
      <c r="D2018" s="11" t="s">
        <v>7842</v>
      </c>
      <c r="E2018" s="11" t="s">
        <v>7842</v>
      </c>
      <c r="F2018" s="11" t="s">
        <v>7842</v>
      </c>
      <c r="G2018" s="11">
        <v>1</v>
      </c>
      <c r="H2018" s="11" t="s">
        <v>7842</v>
      </c>
      <c r="I2018" s="11" t="s">
        <v>7845</v>
      </c>
      <c r="J2018" s="11" t="s">
        <v>7850</v>
      </c>
    </row>
    <row r="2019" spans="1:10" ht="15" customHeight="1" x14ac:dyDescent="0.25">
      <c r="A2019" s="11" t="s">
        <v>2062</v>
      </c>
      <c r="B2019" s="11">
        <v>25.27</v>
      </c>
      <c r="C2019" s="11">
        <v>5.83</v>
      </c>
      <c r="D2019" s="11" t="s">
        <v>7842</v>
      </c>
      <c r="E2019" s="11" t="s">
        <v>7842</v>
      </c>
      <c r="F2019" s="11" t="s">
        <v>7842</v>
      </c>
      <c r="G2019" s="11">
        <v>1</v>
      </c>
      <c r="H2019" s="11" t="s">
        <v>7842</v>
      </c>
      <c r="I2019" s="11" t="s">
        <v>7845</v>
      </c>
      <c r="J2019" s="11" t="s">
        <v>7849</v>
      </c>
    </row>
    <row r="2020" spans="1:10" ht="15" customHeight="1" x14ac:dyDescent="0.25">
      <c r="A2020" s="11" t="s">
        <v>2063</v>
      </c>
      <c r="B2020" s="11">
        <v>34.484999999999999</v>
      </c>
      <c r="C2020" s="11">
        <v>4.7</v>
      </c>
      <c r="D2020" s="11" t="s">
        <v>7843</v>
      </c>
      <c r="E2020" s="11" t="s">
        <v>7842</v>
      </c>
      <c r="F2020" s="11" t="s">
        <v>7843</v>
      </c>
      <c r="G2020" s="11">
        <v>1</v>
      </c>
      <c r="H2020" s="11" t="s">
        <v>7842</v>
      </c>
      <c r="I2020" s="11" t="s">
        <v>7844</v>
      </c>
      <c r="J2020" s="11" t="s">
        <v>7850</v>
      </c>
    </row>
    <row r="2021" spans="1:10" ht="15" customHeight="1" x14ac:dyDescent="0.25">
      <c r="A2021" s="11" t="s">
        <v>2064</v>
      </c>
      <c r="B2021" s="11">
        <v>15.57</v>
      </c>
      <c r="C2021" s="11">
        <v>4.07</v>
      </c>
      <c r="D2021" s="11" t="s">
        <v>7843</v>
      </c>
      <c r="E2021" s="11" t="s">
        <v>7842</v>
      </c>
      <c r="F2021" s="11" t="s">
        <v>7842</v>
      </c>
      <c r="G2021" s="11">
        <v>1</v>
      </c>
      <c r="H2021" s="11" t="s">
        <v>7842</v>
      </c>
      <c r="I2021" s="11" t="s">
        <v>7847</v>
      </c>
      <c r="J2021" s="11" t="s">
        <v>7850</v>
      </c>
    </row>
    <row r="2022" spans="1:10" ht="15" customHeight="1" x14ac:dyDescent="0.25">
      <c r="A2022" s="11" t="s">
        <v>2065</v>
      </c>
      <c r="B2022" s="11">
        <v>30.36</v>
      </c>
      <c r="C2022" s="11">
        <v>9.39</v>
      </c>
      <c r="D2022" s="11" t="s">
        <v>7842</v>
      </c>
      <c r="E2022" s="11" t="s">
        <v>7842</v>
      </c>
      <c r="F2022" s="11" t="s">
        <v>7842</v>
      </c>
      <c r="G2022" s="11">
        <v>0</v>
      </c>
      <c r="H2022" s="11" t="s">
        <v>7842</v>
      </c>
      <c r="I2022" s="11" t="s">
        <v>7844</v>
      </c>
      <c r="J2022" s="11" t="s">
        <v>7848</v>
      </c>
    </row>
    <row r="2023" spans="1:10" ht="15" customHeight="1" x14ac:dyDescent="0.25">
      <c r="A2023" s="11" t="s">
        <v>2066</v>
      </c>
      <c r="B2023" s="11">
        <v>19.37</v>
      </c>
      <c r="C2023" s="11">
        <v>4.18</v>
      </c>
      <c r="D2023" s="11" t="s">
        <v>7842</v>
      </c>
      <c r="E2023" s="11" t="s">
        <v>7842</v>
      </c>
      <c r="F2023" s="11" t="s">
        <v>7842</v>
      </c>
      <c r="G2023" s="11">
        <v>0</v>
      </c>
      <c r="H2023" s="11" t="s">
        <v>7842</v>
      </c>
      <c r="I2023" s="11" t="s">
        <v>7846</v>
      </c>
      <c r="J2023" s="11" t="s">
        <v>7850</v>
      </c>
    </row>
    <row r="2024" spans="1:10" ht="15" customHeight="1" x14ac:dyDescent="0.25">
      <c r="A2024" s="11" t="s">
        <v>2067</v>
      </c>
      <c r="B2024" s="11">
        <v>16.71</v>
      </c>
      <c r="C2024" s="11">
        <v>4.18</v>
      </c>
      <c r="D2024" s="11" t="s">
        <v>7842</v>
      </c>
      <c r="E2024" s="11" t="s">
        <v>7842</v>
      </c>
      <c r="F2024" s="11" t="s">
        <v>7842</v>
      </c>
      <c r="G2024" s="11">
        <v>1</v>
      </c>
      <c r="H2024" s="11" t="s">
        <v>7842</v>
      </c>
      <c r="I2024" s="11" t="s">
        <v>7847</v>
      </c>
      <c r="J2024" s="11" t="s">
        <v>7850</v>
      </c>
    </row>
    <row r="2025" spans="1:10" ht="15" customHeight="1" x14ac:dyDescent="0.25">
      <c r="A2025" s="11" t="s">
        <v>2068</v>
      </c>
      <c r="B2025" s="11">
        <v>24.1</v>
      </c>
      <c r="C2025" s="11">
        <v>4.4000000000000004</v>
      </c>
      <c r="D2025" s="11" t="s">
        <v>7843</v>
      </c>
      <c r="E2025" s="11" t="s">
        <v>7842</v>
      </c>
      <c r="F2025" s="11" t="s">
        <v>7842</v>
      </c>
      <c r="G2025" s="11">
        <v>1</v>
      </c>
      <c r="H2025" s="11" t="s">
        <v>7842</v>
      </c>
      <c r="I2025" s="11" t="s">
        <v>7846</v>
      </c>
      <c r="J2025" s="11" t="s">
        <v>7850</v>
      </c>
    </row>
    <row r="2026" spans="1:10" ht="15" customHeight="1" x14ac:dyDescent="0.25">
      <c r="A2026" s="11" t="s">
        <v>2069</v>
      </c>
      <c r="B2026" s="11">
        <v>29.77</v>
      </c>
      <c r="C2026" s="11">
        <v>9.9</v>
      </c>
      <c r="D2026" s="11" t="s">
        <v>7842</v>
      </c>
      <c r="E2026" s="11" t="s">
        <v>7842</v>
      </c>
      <c r="F2026" s="11" t="s">
        <v>7842</v>
      </c>
      <c r="G2026" s="11">
        <v>0</v>
      </c>
      <c r="H2026" s="11" t="s">
        <v>7842</v>
      </c>
      <c r="I2026" s="11" t="s">
        <v>7845</v>
      </c>
      <c r="J2026" s="11" t="s">
        <v>7848</v>
      </c>
    </row>
    <row r="2027" spans="1:10" ht="15" customHeight="1" x14ac:dyDescent="0.25">
      <c r="A2027" s="11" t="s">
        <v>2070</v>
      </c>
      <c r="B2027" s="11">
        <v>46.53</v>
      </c>
      <c r="C2027" s="11">
        <v>4.84</v>
      </c>
      <c r="D2027" s="11" t="s">
        <v>7843</v>
      </c>
      <c r="E2027" s="11" t="s">
        <v>7842</v>
      </c>
      <c r="F2027" s="11" t="s">
        <v>7842</v>
      </c>
      <c r="G2027" s="11">
        <v>0</v>
      </c>
      <c r="H2027" s="11" t="s">
        <v>7842</v>
      </c>
      <c r="I2027" s="11" t="s">
        <v>7844</v>
      </c>
      <c r="J2027" s="11" t="s">
        <v>7850</v>
      </c>
    </row>
    <row r="2028" spans="1:10" ht="15" customHeight="1" x14ac:dyDescent="0.25">
      <c r="A2028" s="11" t="s">
        <v>2071</v>
      </c>
      <c r="B2028" s="11">
        <v>23.4</v>
      </c>
      <c r="C2028" s="11">
        <v>5.53</v>
      </c>
      <c r="D2028" s="11" t="s">
        <v>7842</v>
      </c>
      <c r="E2028" s="11" t="s">
        <v>7842</v>
      </c>
      <c r="F2028" s="11" t="s">
        <v>7843</v>
      </c>
      <c r="G2028" s="11">
        <v>1</v>
      </c>
      <c r="H2028" s="11" t="s">
        <v>7842</v>
      </c>
      <c r="I2028" s="11" t="s">
        <v>7846</v>
      </c>
      <c r="J2028" s="11" t="s">
        <v>7850</v>
      </c>
    </row>
    <row r="2029" spans="1:10" ht="15" customHeight="1" x14ac:dyDescent="0.25">
      <c r="A2029" s="11" t="s">
        <v>2072</v>
      </c>
      <c r="B2029" s="11">
        <v>30</v>
      </c>
      <c r="C2029" s="11">
        <v>4.33</v>
      </c>
      <c r="D2029" s="11" t="s">
        <v>7843</v>
      </c>
      <c r="E2029" s="11" t="s">
        <v>7842</v>
      </c>
      <c r="F2029" s="11" t="s">
        <v>7842</v>
      </c>
      <c r="G2029" s="11">
        <v>0</v>
      </c>
      <c r="H2029" s="11" t="s">
        <v>7842</v>
      </c>
      <c r="I2029" s="11" t="s">
        <v>7844</v>
      </c>
      <c r="J2029" s="11" t="s">
        <v>7850</v>
      </c>
    </row>
    <row r="2030" spans="1:10" ht="15" customHeight="1" x14ac:dyDescent="0.25">
      <c r="A2030" s="11" t="s">
        <v>2073</v>
      </c>
      <c r="B2030" s="11">
        <v>29.15</v>
      </c>
      <c r="C2030" s="11">
        <v>4.91</v>
      </c>
      <c r="D2030" s="11" t="s">
        <v>7843</v>
      </c>
      <c r="E2030" s="11" t="s">
        <v>7842</v>
      </c>
      <c r="F2030" s="11" t="s">
        <v>7842</v>
      </c>
      <c r="G2030" s="11">
        <v>0</v>
      </c>
      <c r="H2030" s="11" t="s">
        <v>7842</v>
      </c>
      <c r="I2030" s="11" t="s">
        <v>7845</v>
      </c>
      <c r="J2030" s="11" t="s">
        <v>7850</v>
      </c>
    </row>
    <row r="2031" spans="1:10" ht="15" customHeight="1" x14ac:dyDescent="0.25">
      <c r="A2031" s="11" t="s">
        <v>2074</v>
      </c>
      <c r="B2031" s="11">
        <v>34.865000000000002</v>
      </c>
      <c r="C2031" s="11">
        <v>4.8</v>
      </c>
      <c r="D2031" s="11" t="s">
        <v>7842</v>
      </c>
      <c r="E2031" s="11" t="s">
        <v>7842</v>
      </c>
      <c r="F2031" s="11" t="s">
        <v>7842</v>
      </c>
      <c r="G2031" s="11">
        <v>0</v>
      </c>
      <c r="H2031" s="11" t="s">
        <v>7842</v>
      </c>
      <c r="I2031" s="11" t="s">
        <v>7844</v>
      </c>
      <c r="J2031" s="11" t="s">
        <v>7850</v>
      </c>
    </row>
    <row r="2032" spans="1:10" ht="15" customHeight="1" x14ac:dyDescent="0.25">
      <c r="A2032" s="11" t="s">
        <v>2075</v>
      </c>
      <c r="B2032" s="11">
        <v>28.12</v>
      </c>
      <c r="C2032" s="11">
        <v>5.55</v>
      </c>
      <c r="D2032" s="11" t="s">
        <v>7843</v>
      </c>
      <c r="E2032" s="11" t="s">
        <v>7843</v>
      </c>
      <c r="F2032" s="11" t="s">
        <v>7842</v>
      </c>
      <c r="G2032" s="11">
        <v>2</v>
      </c>
      <c r="H2032" s="11" t="s">
        <v>7842</v>
      </c>
      <c r="I2032" s="11" t="s">
        <v>7845</v>
      </c>
      <c r="J2032" s="11" t="s">
        <v>7850</v>
      </c>
    </row>
    <row r="2033" spans="1:10" ht="15" customHeight="1" x14ac:dyDescent="0.25">
      <c r="A2033" s="11" t="s">
        <v>2076</v>
      </c>
      <c r="B2033" s="11">
        <v>29.45</v>
      </c>
      <c r="C2033" s="11">
        <v>5.24</v>
      </c>
      <c r="D2033" s="11" t="s">
        <v>7843</v>
      </c>
      <c r="E2033" s="11" t="s">
        <v>7842</v>
      </c>
      <c r="F2033" s="11" t="s">
        <v>7842</v>
      </c>
      <c r="G2033" s="11">
        <v>0</v>
      </c>
      <c r="H2033" s="11" t="s">
        <v>7842</v>
      </c>
      <c r="I2033" s="11" t="s">
        <v>7845</v>
      </c>
      <c r="J2033" s="11" t="s">
        <v>7850</v>
      </c>
    </row>
    <row r="2034" spans="1:10" ht="15" customHeight="1" x14ac:dyDescent="0.25">
      <c r="A2034" s="11" t="s">
        <v>2077</v>
      </c>
      <c r="B2034" s="11">
        <v>27.94</v>
      </c>
      <c r="C2034" s="11">
        <v>6.08</v>
      </c>
      <c r="D2034" s="11" t="s">
        <v>7842</v>
      </c>
      <c r="E2034" s="11" t="s">
        <v>7842</v>
      </c>
      <c r="F2034" s="11" t="s">
        <v>7843</v>
      </c>
      <c r="G2034" s="11">
        <v>1</v>
      </c>
      <c r="H2034" s="11" t="s">
        <v>7842</v>
      </c>
      <c r="I2034" s="11" t="s">
        <v>7845</v>
      </c>
      <c r="J2034" s="11" t="s">
        <v>7849</v>
      </c>
    </row>
    <row r="2035" spans="1:10" ht="15" customHeight="1" x14ac:dyDescent="0.25">
      <c r="A2035" s="11" t="s">
        <v>2078</v>
      </c>
      <c r="B2035" s="11">
        <v>27.2</v>
      </c>
      <c r="C2035" s="11">
        <v>5.83</v>
      </c>
      <c r="D2035" s="11" t="s">
        <v>7842</v>
      </c>
      <c r="E2035" s="11" t="s">
        <v>7842</v>
      </c>
      <c r="F2035" s="11" t="s">
        <v>7843</v>
      </c>
      <c r="G2035" s="11">
        <v>1</v>
      </c>
      <c r="H2035" s="11" t="s">
        <v>7842</v>
      </c>
      <c r="I2035" s="11" t="s">
        <v>7845</v>
      </c>
      <c r="J2035" s="11" t="s">
        <v>7849</v>
      </c>
    </row>
    <row r="2036" spans="1:10" ht="15" customHeight="1" x14ac:dyDescent="0.25">
      <c r="A2036" s="11" t="s">
        <v>2079</v>
      </c>
      <c r="B2036" s="11">
        <v>33.344999999999999</v>
      </c>
      <c r="C2036" s="11">
        <v>4.29</v>
      </c>
      <c r="D2036" s="11" t="s">
        <v>7842</v>
      </c>
      <c r="E2036" s="11" t="s">
        <v>7842</v>
      </c>
      <c r="F2036" s="11" t="s">
        <v>7842</v>
      </c>
      <c r="G2036" s="11">
        <v>1</v>
      </c>
      <c r="H2036" s="11" t="s">
        <v>7842</v>
      </c>
      <c r="I2036" s="11" t="s">
        <v>7844</v>
      </c>
      <c r="J2036" s="11" t="s">
        <v>7850</v>
      </c>
    </row>
    <row r="2037" spans="1:10" ht="15" customHeight="1" x14ac:dyDescent="0.25">
      <c r="A2037" s="11" t="s">
        <v>2080</v>
      </c>
      <c r="B2037" s="11">
        <v>29.925000000000001</v>
      </c>
      <c r="C2037" s="11">
        <v>5.3</v>
      </c>
      <c r="D2037" s="11" t="s">
        <v>7842</v>
      </c>
      <c r="E2037" s="11" t="s">
        <v>7842</v>
      </c>
      <c r="F2037" s="11" t="s">
        <v>7842</v>
      </c>
      <c r="G2037" s="11">
        <v>1</v>
      </c>
      <c r="H2037" s="11" t="s">
        <v>7842</v>
      </c>
      <c r="I2037" s="11" t="s">
        <v>7845</v>
      </c>
      <c r="J2037" s="11" t="s">
        <v>7850</v>
      </c>
    </row>
    <row r="2038" spans="1:10" ht="15" customHeight="1" x14ac:dyDescent="0.25">
      <c r="A2038" s="11" t="s">
        <v>2081</v>
      </c>
      <c r="B2038" s="11">
        <v>24.225000000000001</v>
      </c>
      <c r="C2038" s="11">
        <v>4.42</v>
      </c>
      <c r="D2038" s="11" t="s">
        <v>7842</v>
      </c>
      <c r="E2038" s="11" t="s">
        <v>7842</v>
      </c>
      <c r="F2038" s="11" t="s">
        <v>7842</v>
      </c>
      <c r="G2038" s="11">
        <v>1</v>
      </c>
      <c r="H2038" s="11" t="s">
        <v>7842</v>
      </c>
      <c r="I2038" s="11" t="s">
        <v>7846</v>
      </c>
      <c r="J2038" s="11" t="s">
        <v>7850</v>
      </c>
    </row>
    <row r="2039" spans="1:10" ht="15" customHeight="1" x14ac:dyDescent="0.25">
      <c r="A2039" s="11" t="s">
        <v>2082</v>
      </c>
      <c r="B2039" s="11">
        <v>29.68</v>
      </c>
      <c r="C2039" s="11">
        <v>5.68</v>
      </c>
      <c r="D2039" s="11" t="s">
        <v>7842</v>
      </c>
      <c r="E2039" s="11" t="s">
        <v>7843</v>
      </c>
      <c r="F2039" s="11" t="s">
        <v>7842</v>
      </c>
      <c r="G2039" s="11">
        <v>1</v>
      </c>
      <c r="H2039" s="11" t="s">
        <v>7842</v>
      </c>
      <c r="I2039" s="11" t="s">
        <v>7845</v>
      </c>
      <c r="J2039" s="11" t="s">
        <v>7850</v>
      </c>
    </row>
    <row r="2040" spans="1:10" ht="15" customHeight="1" x14ac:dyDescent="0.25">
      <c r="A2040" s="11" t="s">
        <v>2083</v>
      </c>
      <c r="B2040" s="11">
        <v>20.614999999999998</v>
      </c>
      <c r="C2040" s="11">
        <v>6.05</v>
      </c>
      <c r="D2040" s="11" t="s">
        <v>7842</v>
      </c>
      <c r="E2040" s="11" t="s">
        <v>7842</v>
      </c>
      <c r="F2040" s="11" t="s">
        <v>7843</v>
      </c>
      <c r="G2040" s="11">
        <v>1</v>
      </c>
      <c r="H2040" s="11" t="s">
        <v>7842</v>
      </c>
      <c r="I2040" s="11" t="s">
        <v>7846</v>
      </c>
      <c r="J2040" s="11" t="s">
        <v>7849</v>
      </c>
    </row>
    <row r="2041" spans="1:10" ht="15" customHeight="1" x14ac:dyDescent="0.25">
      <c r="A2041" s="11" t="s">
        <v>2084</v>
      </c>
      <c r="B2041" s="11">
        <v>32.119999999999997</v>
      </c>
      <c r="C2041" s="11">
        <v>5.33</v>
      </c>
      <c r="D2041" s="11" t="s">
        <v>7842</v>
      </c>
      <c r="E2041" s="11" t="s">
        <v>7843</v>
      </c>
      <c r="F2041" s="11" t="s">
        <v>7842</v>
      </c>
      <c r="G2041" s="11">
        <v>1</v>
      </c>
      <c r="H2041" s="11" t="s">
        <v>7842</v>
      </c>
      <c r="I2041" s="11" t="s">
        <v>7844</v>
      </c>
      <c r="J2041" s="11" t="s">
        <v>7850</v>
      </c>
    </row>
    <row r="2042" spans="1:10" ht="15" customHeight="1" x14ac:dyDescent="0.25">
      <c r="A2042" s="11" t="s">
        <v>2085</v>
      </c>
      <c r="B2042" s="11">
        <v>27.36</v>
      </c>
      <c r="C2042" s="11">
        <v>6.22</v>
      </c>
      <c r="D2042" s="11" t="s">
        <v>7842</v>
      </c>
      <c r="E2042" s="11" t="s">
        <v>7842</v>
      </c>
      <c r="F2042" s="11" t="s">
        <v>7842</v>
      </c>
      <c r="G2042" s="11">
        <v>0</v>
      </c>
      <c r="H2042" s="11" t="s">
        <v>7842</v>
      </c>
      <c r="I2042" s="11" t="s">
        <v>7845</v>
      </c>
      <c r="J2042" s="11" t="s">
        <v>7849</v>
      </c>
    </row>
    <row r="2043" spans="1:10" ht="15" customHeight="1" x14ac:dyDescent="0.25">
      <c r="A2043" s="11" t="s">
        <v>2086</v>
      </c>
      <c r="B2043" s="11">
        <v>17.385000000000002</v>
      </c>
      <c r="C2043" s="11">
        <v>5.84</v>
      </c>
      <c r="D2043" s="11" t="s">
        <v>7842</v>
      </c>
      <c r="E2043" s="11" t="s">
        <v>7842</v>
      </c>
      <c r="F2043" s="11" t="s">
        <v>7842</v>
      </c>
      <c r="G2043" s="11">
        <v>0</v>
      </c>
      <c r="H2043" s="11" t="s">
        <v>7842</v>
      </c>
      <c r="I2043" s="11" t="s">
        <v>7847</v>
      </c>
      <c r="J2043" s="11" t="s">
        <v>7849</v>
      </c>
    </row>
    <row r="2044" spans="1:10" ht="15" customHeight="1" x14ac:dyDescent="0.25">
      <c r="A2044" s="11" t="s">
        <v>2087</v>
      </c>
      <c r="B2044" s="11">
        <v>30.13</v>
      </c>
      <c r="C2044" s="11">
        <v>5.71</v>
      </c>
      <c r="D2044" s="11" t="s">
        <v>7842</v>
      </c>
      <c r="E2044" s="11" t="s">
        <v>7843</v>
      </c>
      <c r="F2044" s="11" t="s">
        <v>7842</v>
      </c>
      <c r="G2044" s="11">
        <v>1</v>
      </c>
      <c r="H2044" s="11" t="s">
        <v>7842</v>
      </c>
      <c r="I2044" s="11" t="s">
        <v>7844</v>
      </c>
      <c r="J2044" s="11" t="s">
        <v>7849</v>
      </c>
    </row>
    <row r="2045" spans="1:10" ht="15" customHeight="1" x14ac:dyDescent="0.25">
      <c r="A2045" s="11" t="s">
        <v>2088</v>
      </c>
      <c r="B2045" s="11">
        <v>25.44</v>
      </c>
      <c r="C2045" s="11">
        <v>6.04</v>
      </c>
      <c r="D2045" s="11" t="s">
        <v>7843</v>
      </c>
      <c r="E2045" s="11" t="s">
        <v>7842</v>
      </c>
      <c r="F2045" s="11" t="s">
        <v>7843</v>
      </c>
      <c r="G2045" s="11">
        <v>1</v>
      </c>
      <c r="H2045" s="11" t="s">
        <v>7842</v>
      </c>
      <c r="I2045" s="11" t="s">
        <v>7845</v>
      </c>
      <c r="J2045" s="11" t="s">
        <v>7849</v>
      </c>
    </row>
    <row r="2046" spans="1:10" ht="15" customHeight="1" x14ac:dyDescent="0.25">
      <c r="A2046" s="11" t="s">
        <v>2089</v>
      </c>
      <c r="B2046" s="11">
        <v>39.805</v>
      </c>
      <c r="C2046" s="11">
        <v>4.38</v>
      </c>
      <c r="D2046" s="11" t="s">
        <v>7842</v>
      </c>
      <c r="E2046" s="11" t="s">
        <v>7843</v>
      </c>
      <c r="F2046" s="11" t="s">
        <v>7842</v>
      </c>
      <c r="G2046" s="11">
        <v>1</v>
      </c>
      <c r="H2046" s="11" t="s">
        <v>7842</v>
      </c>
      <c r="I2046" s="11" t="s">
        <v>7844</v>
      </c>
      <c r="J2046" s="11" t="s">
        <v>7850</v>
      </c>
    </row>
    <row r="2047" spans="1:10" ht="15" customHeight="1" x14ac:dyDescent="0.25">
      <c r="A2047" s="11" t="s">
        <v>2090</v>
      </c>
      <c r="B2047" s="11">
        <v>30.4</v>
      </c>
      <c r="C2047" s="11">
        <v>5.56</v>
      </c>
      <c r="D2047" s="11" t="s">
        <v>7843</v>
      </c>
      <c r="E2047" s="11" t="s">
        <v>7843</v>
      </c>
      <c r="F2047" s="11" t="s">
        <v>7842</v>
      </c>
      <c r="G2047" s="11">
        <v>1</v>
      </c>
      <c r="H2047" s="11" t="s">
        <v>7842</v>
      </c>
      <c r="I2047" s="11" t="s">
        <v>7844</v>
      </c>
      <c r="J2047" s="11" t="s">
        <v>7850</v>
      </c>
    </row>
    <row r="2048" spans="1:10" ht="15" customHeight="1" x14ac:dyDescent="0.25">
      <c r="A2048" s="11" t="s">
        <v>2091</v>
      </c>
      <c r="B2048" s="11">
        <v>23.18</v>
      </c>
      <c r="C2048" s="11">
        <v>4.24</v>
      </c>
      <c r="D2048" s="11" t="s">
        <v>7842</v>
      </c>
      <c r="E2048" s="11" t="s">
        <v>7843</v>
      </c>
      <c r="F2048" s="11" t="s">
        <v>7842</v>
      </c>
      <c r="G2048" s="11">
        <v>1</v>
      </c>
      <c r="H2048" s="11" t="s">
        <v>7842</v>
      </c>
      <c r="I2048" s="11" t="s">
        <v>7846</v>
      </c>
      <c r="J2048" s="11" t="s">
        <v>7850</v>
      </c>
    </row>
    <row r="2049" spans="1:10" ht="15" customHeight="1" x14ac:dyDescent="0.25">
      <c r="A2049" s="11" t="s">
        <v>2092</v>
      </c>
      <c r="B2049" s="11">
        <v>39.615000000000002</v>
      </c>
      <c r="C2049" s="11">
        <v>6.32</v>
      </c>
      <c r="D2049" s="11" t="s">
        <v>7842</v>
      </c>
      <c r="E2049" s="11" t="s">
        <v>7842</v>
      </c>
      <c r="F2049" s="11" t="s">
        <v>7843</v>
      </c>
      <c r="G2049" s="11">
        <v>1</v>
      </c>
      <c r="H2049" s="11" t="s">
        <v>7842</v>
      </c>
      <c r="I2049" s="11" t="s">
        <v>7844</v>
      </c>
      <c r="J2049" s="11" t="s">
        <v>7849</v>
      </c>
    </row>
    <row r="2050" spans="1:10" ht="15" customHeight="1" x14ac:dyDescent="0.25">
      <c r="A2050" s="11" t="s">
        <v>2093</v>
      </c>
      <c r="B2050" s="11">
        <v>30.59</v>
      </c>
      <c r="C2050" s="11">
        <v>6.3</v>
      </c>
      <c r="D2050" s="11" t="s">
        <v>7843</v>
      </c>
      <c r="E2050" s="11" t="s">
        <v>7842</v>
      </c>
      <c r="F2050" s="11" t="s">
        <v>7843</v>
      </c>
      <c r="G2050" s="11">
        <v>1</v>
      </c>
      <c r="H2050" s="11" t="s">
        <v>7842</v>
      </c>
      <c r="I2050" s="11" t="s">
        <v>7844</v>
      </c>
      <c r="J2050" s="11" t="s">
        <v>7849</v>
      </c>
    </row>
    <row r="2051" spans="1:10" ht="15" customHeight="1" x14ac:dyDescent="0.25">
      <c r="A2051" s="11" t="s">
        <v>2094</v>
      </c>
      <c r="B2051" s="11">
        <v>16.72</v>
      </c>
      <c r="C2051" s="11">
        <v>4.38</v>
      </c>
      <c r="D2051" s="11" t="s">
        <v>7843</v>
      </c>
      <c r="E2051" s="11" t="s">
        <v>7842</v>
      </c>
      <c r="F2051" s="11" t="s">
        <v>7842</v>
      </c>
      <c r="G2051" s="11">
        <v>1</v>
      </c>
      <c r="H2051" s="11" t="s">
        <v>7842</v>
      </c>
      <c r="I2051" s="11" t="s">
        <v>7847</v>
      </c>
      <c r="J2051" s="11" t="s">
        <v>7850</v>
      </c>
    </row>
    <row r="2052" spans="1:10" ht="15" customHeight="1" x14ac:dyDescent="0.25">
      <c r="A2052" s="11" t="s">
        <v>2095</v>
      </c>
      <c r="B2052" s="11">
        <v>26.22</v>
      </c>
      <c r="C2052" s="11">
        <v>4.6500000000000004</v>
      </c>
      <c r="D2052" s="11" t="s">
        <v>7843</v>
      </c>
      <c r="E2052" s="11" t="s">
        <v>7842</v>
      </c>
      <c r="F2052" s="11" t="s">
        <v>7843</v>
      </c>
      <c r="G2052" s="11">
        <v>1</v>
      </c>
      <c r="H2052" s="11" t="s">
        <v>7842</v>
      </c>
      <c r="I2052" s="11" t="s">
        <v>7845</v>
      </c>
      <c r="J2052" s="11" t="s">
        <v>7850</v>
      </c>
    </row>
    <row r="2053" spans="1:10" ht="15" customHeight="1" x14ac:dyDescent="0.25">
      <c r="A2053" s="11" t="s">
        <v>2096</v>
      </c>
      <c r="B2053" s="11">
        <v>31.824999999999999</v>
      </c>
      <c r="C2053" s="11">
        <v>4.7</v>
      </c>
      <c r="D2053" s="11" t="s">
        <v>7842</v>
      </c>
      <c r="E2053" s="11" t="s">
        <v>7842</v>
      </c>
      <c r="F2053" s="11" t="s">
        <v>7843</v>
      </c>
      <c r="G2053" s="11">
        <v>1</v>
      </c>
      <c r="H2053" s="11" t="s">
        <v>7842</v>
      </c>
      <c r="I2053" s="11" t="s">
        <v>7844</v>
      </c>
      <c r="J2053" s="11" t="s">
        <v>7850</v>
      </c>
    </row>
    <row r="2054" spans="1:10" ht="15" customHeight="1" x14ac:dyDescent="0.25">
      <c r="A2054" s="11" t="s">
        <v>2097</v>
      </c>
      <c r="B2054" s="11">
        <v>25.745000000000001</v>
      </c>
      <c r="C2054" s="11">
        <v>4.34</v>
      </c>
      <c r="D2054" s="11" t="s">
        <v>7842</v>
      </c>
      <c r="E2054" s="11" t="s">
        <v>7842</v>
      </c>
      <c r="F2054" s="11" t="s">
        <v>7843</v>
      </c>
      <c r="G2054" s="11">
        <v>1</v>
      </c>
      <c r="H2054" s="11" t="s">
        <v>7842</v>
      </c>
      <c r="I2054" s="11" t="s">
        <v>7845</v>
      </c>
      <c r="J2054" s="11" t="s">
        <v>7850</v>
      </c>
    </row>
    <row r="2055" spans="1:10" ht="15" customHeight="1" x14ac:dyDescent="0.25">
      <c r="A2055" s="11" t="s">
        <v>2098</v>
      </c>
      <c r="B2055" s="11">
        <v>24.605</v>
      </c>
      <c r="C2055" s="11">
        <v>5.62</v>
      </c>
      <c r="D2055" s="11" t="s">
        <v>7842</v>
      </c>
      <c r="E2055" s="11" t="s">
        <v>7842</v>
      </c>
      <c r="F2055" s="11" t="s">
        <v>7843</v>
      </c>
      <c r="G2055" s="11">
        <v>1</v>
      </c>
      <c r="H2055" s="11" t="s">
        <v>7842</v>
      </c>
      <c r="I2055" s="11" t="s">
        <v>7846</v>
      </c>
      <c r="J2055" s="11" t="s">
        <v>7850</v>
      </c>
    </row>
    <row r="2056" spans="1:10" ht="15" customHeight="1" x14ac:dyDescent="0.25">
      <c r="A2056" s="11" t="s">
        <v>2099</v>
      </c>
      <c r="B2056" s="11">
        <v>24.51</v>
      </c>
      <c r="C2056" s="11">
        <v>4.24</v>
      </c>
      <c r="D2056" s="11" t="s">
        <v>7842</v>
      </c>
      <c r="E2056" s="11" t="s">
        <v>7842</v>
      </c>
      <c r="F2056" s="11" t="s">
        <v>7843</v>
      </c>
      <c r="G2056" s="11">
        <v>1</v>
      </c>
      <c r="H2056" s="11" t="s">
        <v>7842</v>
      </c>
      <c r="I2056" s="11" t="s">
        <v>7846</v>
      </c>
      <c r="J2056" s="11" t="s">
        <v>7850</v>
      </c>
    </row>
    <row r="2057" spans="1:10" ht="15" customHeight="1" x14ac:dyDescent="0.25">
      <c r="A2057" s="11" t="s">
        <v>2100</v>
      </c>
      <c r="B2057" s="11">
        <v>31.065000000000001</v>
      </c>
      <c r="C2057" s="11">
        <v>4.57</v>
      </c>
      <c r="D2057" s="11" t="s">
        <v>7843</v>
      </c>
      <c r="E2057" s="11" t="s">
        <v>7842</v>
      </c>
      <c r="F2057" s="11" t="s">
        <v>7842</v>
      </c>
      <c r="G2057" s="11">
        <v>0</v>
      </c>
      <c r="H2057" s="11" t="s">
        <v>7842</v>
      </c>
      <c r="I2057" s="11" t="s">
        <v>7844</v>
      </c>
      <c r="J2057" s="11" t="s">
        <v>7850</v>
      </c>
    </row>
    <row r="2058" spans="1:10" ht="15" customHeight="1" x14ac:dyDescent="0.25">
      <c r="A2058" s="11" t="s">
        <v>2101</v>
      </c>
      <c r="B2058" s="11">
        <v>28.12</v>
      </c>
      <c r="C2058" s="11">
        <v>5.05</v>
      </c>
      <c r="D2058" s="11" t="s">
        <v>7842</v>
      </c>
      <c r="E2058" s="11" t="s">
        <v>7842</v>
      </c>
      <c r="F2058" s="11" t="s">
        <v>7842</v>
      </c>
      <c r="G2058" s="11">
        <v>0</v>
      </c>
      <c r="H2058" s="11" t="s">
        <v>7842</v>
      </c>
      <c r="I2058" s="11" t="s">
        <v>7845</v>
      </c>
      <c r="J2058" s="11" t="s">
        <v>7850</v>
      </c>
    </row>
    <row r="2059" spans="1:10" ht="15" customHeight="1" x14ac:dyDescent="0.25">
      <c r="A2059" s="11" t="s">
        <v>2102</v>
      </c>
      <c r="B2059" s="11">
        <v>38.06</v>
      </c>
      <c r="C2059" s="11">
        <v>6.16</v>
      </c>
      <c r="D2059" s="11" t="s">
        <v>7842</v>
      </c>
      <c r="E2059" s="11" t="s">
        <v>7842</v>
      </c>
      <c r="F2059" s="11" t="s">
        <v>7842</v>
      </c>
      <c r="G2059" s="11">
        <v>0</v>
      </c>
      <c r="H2059" s="11" t="s">
        <v>7842</v>
      </c>
      <c r="I2059" s="11" t="s">
        <v>7844</v>
      </c>
      <c r="J2059" s="11" t="s">
        <v>7849</v>
      </c>
    </row>
    <row r="2060" spans="1:10" ht="15" customHeight="1" x14ac:dyDescent="0.25">
      <c r="A2060" s="11" t="s">
        <v>2103</v>
      </c>
      <c r="B2060" s="11">
        <v>24.96</v>
      </c>
      <c r="C2060" s="11">
        <v>4.57</v>
      </c>
      <c r="D2060" s="11" t="s">
        <v>7842</v>
      </c>
      <c r="E2060" s="11" t="s">
        <v>7842</v>
      </c>
      <c r="F2060" s="11" t="s">
        <v>7842</v>
      </c>
      <c r="G2060" s="11">
        <v>0</v>
      </c>
      <c r="H2060" s="11" t="s">
        <v>7842</v>
      </c>
      <c r="I2060" s="11" t="s">
        <v>7846</v>
      </c>
      <c r="J2060" s="11" t="s">
        <v>7850</v>
      </c>
    </row>
    <row r="2061" spans="1:10" ht="15" customHeight="1" x14ac:dyDescent="0.25">
      <c r="A2061" s="11" t="s">
        <v>2104</v>
      </c>
      <c r="B2061" s="11">
        <v>17.670000000000002</v>
      </c>
      <c r="C2061" s="11">
        <v>5.53</v>
      </c>
      <c r="D2061" s="11" t="s">
        <v>7843</v>
      </c>
      <c r="E2061" s="11" t="s">
        <v>7842</v>
      </c>
      <c r="F2061" s="11" t="s">
        <v>7842</v>
      </c>
      <c r="G2061" s="11">
        <v>0</v>
      </c>
      <c r="H2061" s="11" t="s">
        <v>7842</v>
      </c>
      <c r="I2061" s="11" t="s">
        <v>7847</v>
      </c>
      <c r="J2061" s="11" t="s">
        <v>7850</v>
      </c>
    </row>
    <row r="2062" spans="1:10" ht="15" customHeight="1" x14ac:dyDescent="0.25">
      <c r="A2062" s="11" t="s">
        <v>2105</v>
      </c>
      <c r="B2062" s="11">
        <v>31.35</v>
      </c>
      <c r="C2062" s="11">
        <v>5.84</v>
      </c>
      <c r="D2062" s="11" t="s">
        <v>7842</v>
      </c>
      <c r="E2062" s="11" t="s">
        <v>7843</v>
      </c>
      <c r="F2062" s="11" t="s">
        <v>7842</v>
      </c>
      <c r="G2062" s="11">
        <v>1</v>
      </c>
      <c r="H2062" s="11" t="s">
        <v>7842</v>
      </c>
      <c r="I2062" s="11" t="s">
        <v>7844</v>
      </c>
      <c r="J2062" s="11" t="s">
        <v>7849</v>
      </c>
    </row>
    <row r="2063" spans="1:10" ht="15" customHeight="1" x14ac:dyDescent="0.25">
      <c r="A2063" s="11" t="s">
        <v>2106</v>
      </c>
      <c r="B2063" s="11">
        <v>28.31</v>
      </c>
      <c r="C2063" s="11">
        <v>6.41</v>
      </c>
      <c r="D2063" s="11" t="s">
        <v>7842</v>
      </c>
      <c r="E2063" s="11" t="s">
        <v>7843</v>
      </c>
      <c r="F2063" s="11" t="s">
        <v>7842</v>
      </c>
      <c r="G2063" s="11">
        <v>1</v>
      </c>
      <c r="H2063" s="11" t="s">
        <v>7842</v>
      </c>
      <c r="I2063" s="11" t="s">
        <v>7845</v>
      </c>
      <c r="J2063" s="11" t="s">
        <v>7849</v>
      </c>
    </row>
    <row r="2064" spans="1:10" ht="15" customHeight="1" x14ac:dyDescent="0.25">
      <c r="A2064" s="11" t="s">
        <v>2107</v>
      </c>
      <c r="B2064" s="11">
        <v>30.3</v>
      </c>
      <c r="C2064" s="11">
        <v>4.7300000000000004</v>
      </c>
      <c r="D2064" s="11" t="s">
        <v>7843</v>
      </c>
      <c r="E2064" s="11" t="s">
        <v>7842</v>
      </c>
      <c r="F2064" s="11" t="s">
        <v>7843</v>
      </c>
      <c r="G2064" s="11">
        <v>1</v>
      </c>
      <c r="H2064" s="11" t="s">
        <v>7842</v>
      </c>
      <c r="I2064" s="11" t="s">
        <v>7844</v>
      </c>
      <c r="J2064" s="11" t="s">
        <v>7850</v>
      </c>
    </row>
    <row r="2065" spans="1:10" ht="15" customHeight="1" x14ac:dyDescent="0.25">
      <c r="A2065" s="11" t="s">
        <v>2108</v>
      </c>
      <c r="B2065" s="11">
        <v>26.4</v>
      </c>
      <c r="C2065" s="11">
        <v>6.22</v>
      </c>
      <c r="D2065" s="11" t="s">
        <v>7843</v>
      </c>
      <c r="E2065" s="11" t="s">
        <v>7842</v>
      </c>
      <c r="F2065" s="11" t="s">
        <v>7842</v>
      </c>
      <c r="G2065" s="11">
        <v>0</v>
      </c>
      <c r="H2065" s="11" t="s">
        <v>7842</v>
      </c>
      <c r="I2065" s="11" t="s">
        <v>7845</v>
      </c>
      <c r="J2065" s="11" t="s">
        <v>7849</v>
      </c>
    </row>
    <row r="2066" spans="1:10" ht="15" customHeight="1" x14ac:dyDescent="0.25">
      <c r="A2066" s="11" t="s">
        <v>2109</v>
      </c>
      <c r="B2066" s="11">
        <v>22.135000000000002</v>
      </c>
      <c r="C2066" s="11">
        <v>4.46</v>
      </c>
      <c r="D2066" s="11" t="s">
        <v>7843</v>
      </c>
      <c r="E2066" s="11" t="s">
        <v>7842</v>
      </c>
      <c r="F2066" s="11" t="s">
        <v>7842</v>
      </c>
      <c r="G2066" s="11">
        <v>0</v>
      </c>
      <c r="H2066" s="11" t="s">
        <v>7842</v>
      </c>
      <c r="I2066" s="11" t="s">
        <v>7846</v>
      </c>
      <c r="J2066" s="11" t="s">
        <v>7850</v>
      </c>
    </row>
    <row r="2067" spans="1:10" ht="15" customHeight="1" x14ac:dyDescent="0.25">
      <c r="A2067" s="11" t="s">
        <v>2110</v>
      </c>
      <c r="B2067" s="11">
        <v>17.399999999999999</v>
      </c>
      <c r="C2067" s="11">
        <v>4.5</v>
      </c>
      <c r="D2067" s="11" t="s">
        <v>7843</v>
      </c>
      <c r="E2067" s="11" t="s">
        <v>7842</v>
      </c>
      <c r="F2067" s="11" t="s">
        <v>7842</v>
      </c>
      <c r="G2067" s="11">
        <v>0</v>
      </c>
      <c r="H2067" s="11" t="s">
        <v>7842</v>
      </c>
      <c r="I2067" s="11" t="s">
        <v>7847</v>
      </c>
      <c r="J2067" s="11" t="s">
        <v>7850</v>
      </c>
    </row>
    <row r="2068" spans="1:10" ht="15" customHeight="1" x14ac:dyDescent="0.25">
      <c r="A2068" s="11" t="s">
        <v>2111</v>
      </c>
      <c r="B2068" s="11">
        <v>28.06</v>
      </c>
      <c r="C2068" s="11">
        <v>8.93</v>
      </c>
      <c r="D2068" s="11" t="s">
        <v>7842</v>
      </c>
      <c r="E2068" s="11" t="s">
        <v>7842</v>
      </c>
      <c r="F2068" s="11" t="s">
        <v>7842</v>
      </c>
      <c r="G2068" s="11">
        <v>0</v>
      </c>
      <c r="H2068" s="11" t="s">
        <v>7842</v>
      </c>
      <c r="I2068" s="11" t="s">
        <v>7845</v>
      </c>
      <c r="J2068" s="11" t="s">
        <v>7848</v>
      </c>
    </row>
    <row r="2069" spans="1:10" ht="15" customHeight="1" x14ac:dyDescent="0.25">
      <c r="A2069" s="11" t="s">
        <v>2112</v>
      </c>
      <c r="B2069" s="11">
        <v>31.13</v>
      </c>
      <c r="C2069" s="11">
        <v>11.02</v>
      </c>
      <c r="D2069" s="11" t="s">
        <v>7842</v>
      </c>
      <c r="E2069" s="11" t="s">
        <v>7842</v>
      </c>
      <c r="F2069" s="11" t="s">
        <v>7842</v>
      </c>
      <c r="G2069" s="11">
        <v>0</v>
      </c>
      <c r="H2069" s="11" t="s">
        <v>7842</v>
      </c>
      <c r="I2069" s="11" t="s">
        <v>7844</v>
      </c>
      <c r="J2069" s="11" t="s">
        <v>7848</v>
      </c>
    </row>
    <row r="2070" spans="1:10" ht="15" customHeight="1" x14ac:dyDescent="0.25">
      <c r="A2070" s="11" t="s">
        <v>2113</v>
      </c>
      <c r="B2070" s="11">
        <v>18.46</v>
      </c>
      <c r="C2070" s="11">
        <v>5.25</v>
      </c>
      <c r="D2070" s="11" t="s">
        <v>7842</v>
      </c>
      <c r="E2070" s="11" t="s">
        <v>7842</v>
      </c>
      <c r="F2070" s="11" t="s">
        <v>7842</v>
      </c>
      <c r="G2070" s="11">
        <v>0</v>
      </c>
      <c r="H2070" s="11" t="s">
        <v>7842</v>
      </c>
      <c r="I2070" s="11" t="s">
        <v>7847</v>
      </c>
      <c r="J2070" s="11" t="s">
        <v>7850</v>
      </c>
    </row>
    <row r="2071" spans="1:10" ht="15" customHeight="1" x14ac:dyDescent="0.25">
      <c r="A2071" s="11" t="s">
        <v>2114</v>
      </c>
      <c r="B2071" s="11">
        <v>17.3</v>
      </c>
      <c r="C2071" s="11">
        <v>4.75</v>
      </c>
      <c r="D2071" s="11" t="s">
        <v>7842</v>
      </c>
      <c r="E2071" s="11" t="s">
        <v>7842</v>
      </c>
      <c r="F2071" s="11" t="s">
        <v>7842</v>
      </c>
      <c r="G2071" s="11">
        <v>0</v>
      </c>
      <c r="H2071" s="11" t="s">
        <v>7842</v>
      </c>
      <c r="I2071" s="11" t="s">
        <v>7847</v>
      </c>
      <c r="J2071" s="11" t="s">
        <v>7850</v>
      </c>
    </row>
    <row r="2072" spans="1:10" ht="15" customHeight="1" x14ac:dyDescent="0.25">
      <c r="A2072" s="11" t="s">
        <v>2115</v>
      </c>
      <c r="B2072" s="11">
        <v>35.625</v>
      </c>
      <c r="C2072" s="11">
        <v>4.68</v>
      </c>
      <c r="D2072" s="11" t="s">
        <v>7843</v>
      </c>
      <c r="E2072" s="11" t="s">
        <v>7842</v>
      </c>
      <c r="F2072" s="11" t="s">
        <v>7843</v>
      </c>
      <c r="G2072" s="11">
        <v>1</v>
      </c>
      <c r="H2072" s="11" t="s">
        <v>7842</v>
      </c>
      <c r="I2072" s="11" t="s">
        <v>7844</v>
      </c>
      <c r="J2072" s="11" t="s">
        <v>7850</v>
      </c>
    </row>
    <row r="2073" spans="1:10" ht="15" customHeight="1" x14ac:dyDescent="0.25">
      <c r="A2073" s="11" t="s">
        <v>2116</v>
      </c>
      <c r="B2073" s="11">
        <v>20.234999999999999</v>
      </c>
      <c r="C2073" s="11">
        <v>6.17</v>
      </c>
      <c r="D2073" s="11" t="s">
        <v>7843</v>
      </c>
      <c r="E2073" s="11" t="s">
        <v>7843</v>
      </c>
      <c r="F2073" s="11" t="s">
        <v>7842</v>
      </c>
      <c r="G2073" s="11">
        <v>2</v>
      </c>
      <c r="H2073" s="11" t="s">
        <v>7842</v>
      </c>
      <c r="I2073" s="11" t="s">
        <v>7846</v>
      </c>
      <c r="J2073" s="11" t="s">
        <v>7849</v>
      </c>
    </row>
    <row r="2074" spans="1:10" ht="15" customHeight="1" x14ac:dyDescent="0.25">
      <c r="A2074" s="11" t="s">
        <v>2117</v>
      </c>
      <c r="B2074" s="11">
        <v>27.55</v>
      </c>
      <c r="C2074" s="11">
        <v>4.5599999999999996</v>
      </c>
      <c r="D2074" s="11" t="s">
        <v>7843</v>
      </c>
      <c r="E2074" s="11" t="s">
        <v>7842</v>
      </c>
      <c r="F2074" s="11" t="s">
        <v>7843</v>
      </c>
      <c r="G2074" s="11">
        <v>1</v>
      </c>
      <c r="H2074" s="11" t="s">
        <v>7842</v>
      </c>
      <c r="I2074" s="11" t="s">
        <v>7845</v>
      </c>
      <c r="J2074" s="11" t="s">
        <v>7850</v>
      </c>
    </row>
    <row r="2075" spans="1:10" ht="15" customHeight="1" x14ac:dyDescent="0.25">
      <c r="A2075" s="11" t="s">
        <v>2118</v>
      </c>
      <c r="B2075" s="11">
        <v>17.97</v>
      </c>
      <c r="C2075" s="11">
        <v>6.3</v>
      </c>
      <c r="D2075" s="11" t="s">
        <v>7842</v>
      </c>
      <c r="E2075" s="11" t="s">
        <v>7842</v>
      </c>
      <c r="F2075" s="11" t="s">
        <v>7842</v>
      </c>
      <c r="G2075" s="11">
        <v>0</v>
      </c>
      <c r="H2075" s="11" t="s">
        <v>7842</v>
      </c>
      <c r="I2075" s="11" t="s">
        <v>7847</v>
      </c>
      <c r="J2075" s="11" t="s">
        <v>7849</v>
      </c>
    </row>
    <row r="2076" spans="1:10" ht="15" customHeight="1" x14ac:dyDescent="0.25">
      <c r="A2076" s="11" t="s">
        <v>2119</v>
      </c>
      <c r="B2076" s="11">
        <v>29.98</v>
      </c>
      <c r="C2076" s="11">
        <v>6.03</v>
      </c>
      <c r="D2076" s="11" t="s">
        <v>7842</v>
      </c>
      <c r="E2076" s="11" t="s">
        <v>7843</v>
      </c>
      <c r="F2076" s="11" t="s">
        <v>7842</v>
      </c>
      <c r="G2076" s="11">
        <v>1</v>
      </c>
      <c r="H2076" s="11" t="s">
        <v>7842</v>
      </c>
      <c r="I2076" s="11" t="s">
        <v>7845</v>
      </c>
      <c r="J2076" s="11" t="s">
        <v>7849</v>
      </c>
    </row>
    <row r="2077" spans="1:10" ht="15" customHeight="1" x14ac:dyDescent="0.25">
      <c r="A2077" s="11" t="s">
        <v>2120</v>
      </c>
      <c r="B2077" s="11">
        <v>33.659999999999997</v>
      </c>
      <c r="C2077" s="11">
        <v>4.2</v>
      </c>
      <c r="D2077" s="11" t="s">
        <v>7843</v>
      </c>
      <c r="E2077" s="11" t="s">
        <v>7842</v>
      </c>
      <c r="F2077" s="11" t="s">
        <v>7842</v>
      </c>
      <c r="G2077" s="11">
        <v>1</v>
      </c>
      <c r="H2077" s="11" t="s">
        <v>7842</v>
      </c>
      <c r="I2077" s="11" t="s">
        <v>7844</v>
      </c>
      <c r="J2077" s="11" t="s">
        <v>7850</v>
      </c>
    </row>
    <row r="2078" spans="1:10" ht="15" customHeight="1" x14ac:dyDescent="0.25">
      <c r="A2078" s="11" t="s">
        <v>2121</v>
      </c>
      <c r="B2078" s="11">
        <v>32.67</v>
      </c>
      <c r="C2078" s="11">
        <v>5.61</v>
      </c>
      <c r="D2078" s="11" t="s">
        <v>7843</v>
      </c>
      <c r="E2078" s="11" t="s">
        <v>7842</v>
      </c>
      <c r="F2078" s="11" t="s">
        <v>7842</v>
      </c>
      <c r="G2078" s="11">
        <v>1</v>
      </c>
      <c r="H2078" s="11" t="s">
        <v>7842</v>
      </c>
      <c r="I2078" s="11" t="s">
        <v>7844</v>
      </c>
      <c r="J2078" s="11" t="s">
        <v>7850</v>
      </c>
    </row>
    <row r="2079" spans="1:10" ht="15" customHeight="1" x14ac:dyDescent="0.25">
      <c r="A2079" s="11" t="s">
        <v>2122</v>
      </c>
      <c r="B2079" s="11">
        <v>30.5</v>
      </c>
      <c r="C2079" s="11">
        <v>5.88</v>
      </c>
      <c r="D2079" s="11" t="s">
        <v>7843</v>
      </c>
      <c r="E2079" s="11" t="s">
        <v>7842</v>
      </c>
      <c r="F2079" s="11" t="s">
        <v>7842</v>
      </c>
      <c r="G2079" s="11">
        <v>1</v>
      </c>
      <c r="H2079" s="11" t="s">
        <v>7842</v>
      </c>
      <c r="I2079" s="11" t="s">
        <v>7844</v>
      </c>
      <c r="J2079" s="11" t="s">
        <v>7849</v>
      </c>
    </row>
    <row r="2080" spans="1:10" ht="15" customHeight="1" x14ac:dyDescent="0.25">
      <c r="A2080" s="11" t="s">
        <v>2123</v>
      </c>
      <c r="B2080" s="11">
        <v>23.1</v>
      </c>
      <c r="C2080" s="11">
        <v>5.92</v>
      </c>
      <c r="D2080" s="11" t="s">
        <v>7843</v>
      </c>
      <c r="E2080" s="11" t="s">
        <v>7842</v>
      </c>
      <c r="F2080" s="11" t="s">
        <v>7842</v>
      </c>
      <c r="G2080" s="11">
        <v>1</v>
      </c>
      <c r="H2080" s="11" t="s">
        <v>7842</v>
      </c>
      <c r="I2080" s="11" t="s">
        <v>7846</v>
      </c>
      <c r="J2080" s="11" t="s">
        <v>7849</v>
      </c>
    </row>
    <row r="2081" spans="1:10" ht="15" customHeight="1" x14ac:dyDescent="0.25">
      <c r="A2081" s="11" t="s">
        <v>2124</v>
      </c>
      <c r="B2081" s="11">
        <v>39.49</v>
      </c>
      <c r="C2081" s="11">
        <v>4.8099999999999996</v>
      </c>
      <c r="D2081" s="11" t="s">
        <v>7842</v>
      </c>
      <c r="E2081" s="11" t="s">
        <v>7842</v>
      </c>
      <c r="F2081" s="11" t="s">
        <v>7842</v>
      </c>
      <c r="G2081" s="11">
        <v>1</v>
      </c>
      <c r="H2081" s="11" t="s">
        <v>7842</v>
      </c>
      <c r="I2081" s="11" t="s">
        <v>7844</v>
      </c>
      <c r="J2081" s="11" t="s">
        <v>7850</v>
      </c>
    </row>
    <row r="2082" spans="1:10" ht="15" customHeight="1" x14ac:dyDescent="0.25">
      <c r="A2082" s="11" t="s">
        <v>2125</v>
      </c>
      <c r="B2082" s="11">
        <v>33.99</v>
      </c>
      <c r="C2082" s="11">
        <v>4.55</v>
      </c>
      <c r="D2082" s="11" t="s">
        <v>7842</v>
      </c>
      <c r="E2082" s="11" t="s">
        <v>7842</v>
      </c>
      <c r="F2082" s="11" t="s">
        <v>7842</v>
      </c>
      <c r="G2082" s="11">
        <v>1</v>
      </c>
      <c r="H2082" s="11" t="s">
        <v>7842</v>
      </c>
      <c r="I2082" s="11" t="s">
        <v>7844</v>
      </c>
      <c r="J2082" s="11" t="s">
        <v>7850</v>
      </c>
    </row>
    <row r="2083" spans="1:10" ht="15" customHeight="1" x14ac:dyDescent="0.25">
      <c r="A2083" s="11" t="s">
        <v>2126</v>
      </c>
      <c r="B2083" s="11">
        <v>27.72</v>
      </c>
      <c r="C2083" s="11">
        <v>6.43</v>
      </c>
      <c r="D2083" s="11" t="s">
        <v>7842</v>
      </c>
      <c r="E2083" s="11" t="s">
        <v>7842</v>
      </c>
      <c r="F2083" s="11" t="s">
        <v>7842</v>
      </c>
      <c r="G2083" s="11">
        <v>1</v>
      </c>
      <c r="H2083" s="11" t="s">
        <v>7842</v>
      </c>
      <c r="I2083" s="11" t="s">
        <v>7845</v>
      </c>
      <c r="J2083" s="11" t="s">
        <v>7849</v>
      </c>
    </row>
    <row r="2084" spans="1:10" ht="15" customHeight="1" x14ac:dyDescent="0.25">
      <c r="A2084" s="11" t="s">
        <v>2127</v>
      </c>
      <c r="B2084" s="11">
        <v>30.59</v>
      </c>
      <c r="C2084" s="11">
        <v>11.62</v>
      </c>
      <c r="D2084" s="11" t="s">
        <v>7842</v>
      </c>
      <c r="E2084" s="11" t="s">
        <v>7842</v>
      </c>
      <c r="F2084" s="11" t="s">
        <v>7842</v>
      </c>
      <c r="G2084" s="11">
        <v>0</v>
      </c>
      <c r="H2084" s="11" t="s">
        <v>7842</v>
      </c>
      <c r="I2084" s="11" t="s">
        <v>7844</v>
      </c>
      <c r="J2084" s="11" t="s">
        <v>7848</v>
      </c>
    </row>
    <row r="2085" spans="1:10" ht="15" customHeight="1" x14ac:dyDescent="0.25">
      <c r="A2085" s="11" t="s">
        <v>2128</v>
      </c>
      <c r="B2085" s="11">
        <v>22.6</v>
      </c>
      <c r="C2085" s="11">
        <v>6.04</v>
      </c>
      <c r="D2085" s="11" t="s">
        <v>7842</v>
      </c>
      <c r="E2085" s="11" t="s">
        <v>7842</v>
      </c>
      <c r="F2085" s="11" t="s">
        <v>7842</v>
      </c>
      <c r="G2085" s="11">
        <v>1</v>
      </c>
      <c r="H2085" s="11" t="s">
        <v>7842</v>
      </c>
      <c r="I2085" s="11" t="s">
        <v>7846</v>
      </c>
      <c r="J2085" s="11" t="s">
        <v>7849</v>
      </c>
    </row>
    <row r="2086" spans="1:10" ht="15" customHeight="1" x14ac:dyDescent="0.25">
      <c r="A2086" s="11" t="s">
        <v>2129</v>
      </c>
      <c r="B2086" s="11">
        <v>28.785</v>
      </c>
      <c r="C2086" s="11">
        <v>8.82</v>
      </c>
      <c r="D2086" s="11" t="s">
        <v>7842</v>
      </c>
      <c r="E2086" s="11" t="s">
        <v>7842</v>
      </c>
      <c r="F2086" s="11" t="s">
        <v>7842</v>
      </c>
      <c r="G2086" s="11">
        <v>0</v>
      </c>
      <c r="H2086" s="11" t="s">
        <v>7842</v>
      </c>
      <c r="I2086" s="11" t="s">
        <v>7845</v>
      </c>
      <c r="J2086" s="11" t="s">
        <v>7848</v>
      </c>
    </row>
    <row r="2087" spans="1:10" ht="15" customHeight="1" x14ac:dyDescent="0.25">
      <c r="A2087" s="11" t="s">
        <v>2130</v>
      </c>
      <c r="B2087" s="11">
        <v>50.38</v>
      </c>
      <c r="C2087" s="11">
        <v>5.8</v>
      </c>
      <c r="D2087" s="11" t="s">
        <v>7842</v>
      </c>
      <c r="E2087" s="11" t="s">
        <v>7842</v>
      </c>
      <c r="F2087" s="11" t="s">
        <v>7842</v>
      </c>
      <c r="G2087" s="11">
        <v>0</v>
      </c>
      <c r="H2087" s="11" t="s">
        <v>7842</v>
      </c>
      <c r="I2087" s="11" t="s">
        <v>7844</v>
      </c>
      <c r="J2087" s="11" t="s">
        <v>7849</v>
      </c>
    </row>
    <row r="2088" spans="1:10" ht="15" customHeight="1" x14ac:dyDescent="0.25">
      <c r="A2088" s="11" t="s">
        <v>2131</v>
      </c>
      <c r="B2088" s="11">
        <v>35.200000000000003</v>
      </c>
      <c r="C2088" s="11">
        <v>4.28</v>
      </c>
      <c r="D2088" s="11" t="s">
        <v>7842</v>
      </c>
      <c r="E2088" s="11" t="s">
        <v>7842</v>
      </c>
      <c r="F2088" s="11" t="s">
        <v>7842</v>
      </c>
      <c r="G2088" s="11">
        <v>0</v>
      </c>
      <c r="H2088" s="11" t="s">
        <v>7842</v>
      </c>
      <c r="I2088" s="11" t="s">
        <v>7844</v>
      </c>
      <c r="J2088" s="11" t="s">
        <v>7850</v>
      </c>
    </row>
    <row r="2089" spans="1:10" ht="15" customHeight="1" x14ac:dyDescent="0.25">
      <c r="A2089" s="11" t="s">
        <v>2132</v>
      </c>
      <c r="B2089" s="11">
        <v>35.72</v>
      </c>
      <c r="C2089" s="11">
        <v>5.5</v>
      </c>
      <c r="D2089" s="11" t="s">
        <v>7843</v>
      </c>
      <c r="E2089" s="11" t="s">
        <v>7842</v>
      </c>
      <c r="F2089" s="11" t="s">
        <v>7842</v>
      </c>
      <c r="G2089" s="11">
        <v>0</v>
      </c>
      <c r="H2089" s="11" t="s">
        <v>7842</v>
      </c>
      <c r="I2089" s="11" t="s">
        <v>7844</v>
      </c>
      <c r="J2089" s="11" t="s">
        <v>7850</v>
      </c>
    </row>
    <row r="2090" spans="1:10" ht="15" customHeight="1" x14ac:dyDescent="0.25">
      <c r="A2090" s="11" t="s">
        <v>2133</v>
      </c>
      <c r="B2090" s="11">
        <v>24.51</v>
      </c>
      <c r="C2090" s="11">
        <v>4.6900000000000004</v>
      </c>
      <c r="D2090" s="11" t="s">
        <v>7842</v>
      </c>
      <c r="E2090" s="11" t="s">
        <v>7842</v>
      </c>
      <c r="F2090" s="11" t="s">
        <v>7842</v>
      </c>
      <c r="G2090" s="11">
        <v>0</v>
      </c>
      <c r="H2090" s="11" t="s">
        <v>7842</v>
      </c>
      <c r="I2090" s="11" t="s">
        <v>7846</v>
      </c>
      <c r="J2090" s="11" t="s">
        <v>7850</v>
      </c>
    </row>
    <row r="2091" spans="1:10" ht="15" customHeight="1" x14ac:dyDescent="0.25">
      <c r="A2091" s="11" t="s">
        <v>2134</v>
      </c>
      <c r="B2091" s="11">
        <v>23.844999999999999</v>
      </c>
      <c r="C2091" s="11">
        <v>4.43</v>
      </c>
      <c r="D2091" s="11" t="s">
        <v>7842</v>
      </c>
      <c r="E2091" s="11" t="s">
        <v>7842</v>
      </c>
      <c r="F2091" s="11" t="s">
        <v>7842</v>
      </c>
      <c r="G2091" s="11">
        <v>0</v>
      </c>
      <c r="H2091" s="11" t="s">
        <v>7842</v>
      </c>
      <c r="I2091" s="11" t="s">
        <v>7846</v>
      </c>
      <c r="J2091" s="11" t="s">
        <v>7850</v>
      </c>
    </row>
    <row r="2092" spans="1:10" ht="15" customHeight="1" x14ac:dyDescent="0.25">
      <c r="A2092" s="11" t="s">
        <v>2135</v>
      </c>
      <c r="B2092" s="11">
        <v>15.68</v>
      </c>
      <c r="C2092" s="11">
        <v>6.16</v>
      </c>
      <c r="D2092" s="11" t="s">
        <v>7843</v>
      </c>
      <c r="E2092" s="11" t="s">
        <v>7842</v>
      </c>
      <c r="F2092" s="11" t="s">
        <v>7842</v>
      </c>
      <c r="G2092" s="11">
        <v>1</v>
      </c>
      <c r="H2092" s="11" t="s">
        <v>7842</v>
      </c>
      <c r="I2092" s="11" t="s">
        <v>7847</v>
      </c>
      <c r="J2092" s="11" t="s">
        <v>7849</v>
      </c>
    </row>
    <row r="2093" spans="1:10" ht="15" customHeight="1" x14ac:dyDescent="0.25">
      <c r="A2093" s="11" t="s">
        <v>2136</v>
      </c>
      <c r="B2093" s="11">
        <v>32.395000000000003</v>
      </c>
      <c r="C2093" s="11">
        <v>6.66</v>
      </c>
      <c r="D2093" s="11" t="s">
        <v>7842</v>
      </c>
      <c r="E2093" s="11" t="s">
        <v>7842</v>
      </c>
      <c r="F2093" s="11" t="s">
        <v>7842</v>
      </c>
      <c r="G2093" s="11">
        <v>0</v>
      </c>
      <c r="H2093" s="11" t="s">
        <v>7842</v>
      </c>
      <c r="I2093" s="11" t="s">
        <v>7844</v>
      </c>
      <c r="J2093" s="11" t="s">
        <v>7848</v>
      </c>
    </row>
    <row r="2094" spans="1:10" ht="15" customHeight="1" x14ac:dyDescent="0.25">
      <c r="A2094" s="11" t="s">
        <v>2137</v>
      </c>
      <c r="B2094" s="11">
        <v>23.655000000000001</v>
      </c>
      <c r="C2094" s="11">
        <v>5.92</v>
      </c>
      <c r="D2094" s="11" t="s">
        <v>7842</v>
      </c>
      <c r="E2094" s="11" t="s">
        <v>7842</v>
      </c>
      <c r="F2094" s="11" t="s">
        <v>7842</v>
      </c>
      <c r="G2094" s="11">
        <v>1</v>
      </c>
      <c r="H2094" s="11" t="s">
        <v>7842</v>
      </c>
      <c r="I2094" s="11" t="s">
        <v>7846</v>
      </c>
      <c r="J2094" s="11" t="s">
        <v>7849</v>
      </c>
    </row>
    <row r="2095" spans="1:10" ht="15" customHeight="1" x14ac:dyDescent="0.25">
      <c r="A2095" s="11" t="s">
        <v>2138</v>
      </c>
      <c r="B2095" s="11">
        <v>28.4</v>
      </c>
      <c r="C2095" s="11">
        <v>5.97</v>
      </c>
      <c r="D2095" s="11" t="s">
        <v>7842</v>
      </c>
      <c r="E2095" s="11" t="s">
        <v>7842</v>
      </c>
      <c r="F2095" s="11" t="s">
        <v>7843</v>
      </c>
      <c r="G2095" s="11">
        <v>1</v>
      </c>
      <c r="H2095" s="11" t="s">
        <v>7842</v>
      </c>
      <c r="I2095" s="11" t="s">
        <v>7845</v>
      </c>
      <c r="J2095" s="11" t="s">
        <v>7849</v>
      </c>
    </row>
    <row r="2096" spans="1:10" ht="15" customHeight="1" x14ac:dyDescent="0.25">
      <c r="A2096" s="11" t="s">
        <v>2139</v>
      </c>
      <c r="B2096" s="11">
        <v>35.42</v>
      </c>
      <c r="C2096" s="11">
        <v>4.6399999999999997</v>
      </c>
      <c r="D2096" s="11" t="s">
        <v>7843</v>
      </c>
      <c r="E2096" s="11" t="s">
        <v>7842</v>
      </c>
      <c r="F2096" s="11" t="s">
        <v>7842</v>
      </c>
      <c r="G2096" s="11">
        <v>0</v>
      </c>
      <c r="H2096" s="11" t="s">
        <v>7842</v>
      </c>
      <c r="I2096" s="11" t="s">
        <v>7844</v>
      </c>
      <c r="J2096" s="11" t="s">
        <v>7850</v>
      </c>
    </row>
    <row r="2097" spans="1:10" ht="15" customHeight="1" x14ac:dyDescent="0.25">
      <c r="A2097" s="11" t="s">
        <v>2140</v>
      </c>
      <c r="B2097" s="11">
        <v>26.18</v>
      </c>
      <c r="C2097" s="11">
        <v>6.12</v>
      </c>
      <c r="D2097" s="11" t="s">
        <v>7842</v>
      </c>
      <c r="E2097" s="11" t="s">
        <v>7843</v>
      </c>
      <c r="F2097" s="11" t="s">
        <v>7842</v>
      </c>
      <c r="G2097" s="11">
        <v>1</v>
      </c>
      <c r="H2097" s="11" t="s">
        <v>7842</v>
      </c>
      <c r="I2097" s="11" t="s">
        <v>7845</v>
      </c>
      <c r="J2097" s="11" t="s">
        <v>7849</v>
      </c>
    </row>
    <row r="2098" spans="1:10" ht="15" customHeight="1" x14ac:dyDescent="0.25">
      <c r="A2098" s="11" t="s">
        <v>2141</v>
      </c>
      <c r="B2098" s="11">
        <v>20.8</v>
      </c>
      <c r="C2098" s="11">
        <v>4.87</v>
      </c>
      <c r="D2098" s="11" t="s">
        <v>7843</v>
      </c>
      <c r="E2098" s="11" t="s">
        <v>7842</v>
      </c>
      <c r="F2098" s="11" t="s">
        <v>7842</v>
      </c>
      <c r="G2098" s="11">
        <v>0</v>
      </c>
      <c r="H2098" s="11" t="s">
        <v>7842</v>
      </c>
      <c r="I2098" s="11" t="s">
        <v>7846</v>
      </c>
      <c r="J2098" s="11" t="s">
        <v>7850</v>
      </c>
    </row>
    <row r="2099" spans="1:10" ht="15" customHeight="1" x14ac:dyDescent="0.25">
      <c r="A2099" s="11" t="s">
        <v>2142</v>
      </c>
      <c r="B2099" s="11">
        <v>15.82</v>
      </c>
      <c r="C2099" s="11">
        <v>4.5999999999999996</v>
      </c>
      <c r="D2099" s="11" t="s">
        <v>7842</v>
      </c>
      <c r="E2099" s="11" t="s">
        <v>7842</v>
      </c>
      <c r="F2099" s="11" t="s">
        <v>7842</v>
      </c>
      <c r="G2099" s="11">
        <v>0</v>
      </c>
      <c r="H2099" s="11" t="s">
        <v>7842</v>
      </c>
      <c r="I2099" s="11" t="s">
        <v>7847</v>
      </c>
      <c r="J2099" s="11" t="s">
        <v>7850</v>
      </c>
    </row>
    <row r="2100" spans="1:10" ht="15" customHeight="1" x14ac:dyDescent="0.25">
      <c r="A2100" s="11" t="s">
        <v>2143</v>
      </c>
      <c r="B2100" s="11">
        <v>17.670000000000002</v>
      </c>
      <c r="C2100" s="11">
        <v>4.78</v>
      </c>
      <c r="D2100" s="11" t="s">
        <v>7842</v>
      </c>
      <c r="E2100" s="11" t="s">
        <v>7842</v>
      </c>
      <c r="F2100" s="11" t="s">
        <v>7842</v>
      </c>
      <c r="G2100" s="11">
        <v>0</v>
      </c>
      <c r="H2100" s="11" t="s">
        <v>7842</v>
      </c>
      <c r="I2100" s="11" t="s">
        <v>7847</v>
      </c>
      <c r="J2100" s="11" t="s">
        <v>7850</v>
      </c>
    </row>
    <row r="2101" spans="1:10" ht="15" customHeight="1" x14ac:dyDescent="0.25">
      <c r="A2101" s="11" t="s">
        <v>2144</v>
      </c>
      <c r="B2101" s="11">
        <v>31.92</v>
      </c>
      <c r="C2101" s="11">
        <v>11.05</v>
      </c>
      <c r="D2101" s="11" t="s">
        <v>7842</v>
      </c>
      <c r="E2101" s="11" t="s">
        <v>7842</v>
      </c>
      <c r="F2101" s="11" t="s">
        <v>7842</v>
      </c>
      <c r="G2101" s="11">
        <v>0</v>
      </c>
      <c r="H2101" s="11" t="s">
        <v>7842</v>
      </c>
      <c r="I2101" s="11" t="s">
        <v>7844</v>
      </c>
      <c r="J2101" s="11" t="s">
        <v>7848</v>
      </c>
    </row>
    <row r="2102" spans="1:10" ht="15" customHeight="1" x14ac:dyDescent="0.25">
      <c r="A2102" s="11" t="s">
        <v>2145</v>
      </c>
      <c r="B2102" s="11">
        <v>28.975000000000001</v>
      </c>
      <c r="C2102" s="11">
        <v>7.62</v>
      </c>
      <c r="D2102" s="11" t="s">
        <v>7842</v>
      </c>
      <c r="E2102" s="11" t="s">
        <v>7842</v>
      </c>
      <c r="F2102" s="11" t="s">
        <v>7842</v>
      </c>
      <c r="G2102" s="11">
        <v>0</v>
      </c>
      <c r="H2102" s="11" t="s">
        <v>7842</v>
      </c>
      <c r="I2102" s="11" t="s">
        <v>7845</v>
      </c>
      <c r="J2102" s="11" t="s">
        <v>7848</v>
      </c>
    </row>
    <row r="2103" spans="1:10" ht="15" customHeight="1" x14ac:dyDescent="0.25">
      <c r="A2103" s="11" t="s">
        <v>2146</v>
      </c>
      <c r="B2103" s="11">
        <v>31.73</v>
      </c>
      <c r="C2103" s="11">
        <v>4.78</v>
      </c>
      <c r="D2103" s="11" t="s">
        <v>7843</v>
      </c>
      <c r="E2103" s="11" t="s">
        <v>7843</v>
      </c>
      <c r="F2103" s="11" t="s">
        <v>7842</v>
      </c>
      <c r="G2103" s="11">
        <v>2</v>
      </c>
      <c r="H2103" s="11" t="s">
        <v>7842</v>
      </c>
      <c r="I2103" s="11" t="s">
        <v>7844</v>
      </c>
      <c r="J2103" s="11" t="s">
        <v>7850</v>
      </c>
    </row>
    <row r="2104" spans="1:10" ht="15" customHeight="1" x14ac:dyDescent="0.25">
      <c r="A2104" s="11" t="s">
        <v>2147</v>
      </c>
      <c r="B2104" s="11">
        <v>28.88</v>
      </c>
      <c r="C2104" s="11">
        <v>6.09</v>
      </c>
      <c r="D2104" s="11" t="s">
        <v>7843</v>
      </c>
      <c r="E2104" s="11" t="s">
        <v>7843</v>
      </c>
      <c r="F2104" s="11" t="s">
        <v>7842</v>
      </c>
      <c r="G2104" s="11">
        <v>2</v>
      </c>
      <c r="H2104" s="11" t="s">
        <v>7842</v>
      </c>
      <c r="I2104" s="11" t="s">
        <v>7845</v>
      </c>
      <c r="J2104" s="11" t="s">
        <v>7849</v>
      </c>
    </row>
    <row r="2105" spans="1:10" ht="15" customHeight="1" x14ac:dyDescent="0.25">
      <c r="A2105" s="11" t="s">
        <v>2148</v>
      </c>
      <c r="B2105" s="11">
        <v>25.555</v>
      </c>
      <c r="C2105" s="11">
        <v>5.1100000000000003</v>
      </c>
      <c r="D2105" s="11" t="s">
        <v>7842</v>
      </c>
      <c r="E2105" s="11" t="s">
        <v>7842</v>
      </c>
      <c r="F2105" s="11" t="s">
        <v>7843</v>
      </c>
      <c r="G2105" s="11">
        <v>1</v>
      </c>
      <c r="H2105" s="11" t="s">
        <v>7842</v>
      </c>
      <c r="I2105" s="11" t="s">
        <v>7845</v>
      </c>
      <c r="J2105" s="11" t="s">
        <v>7850</v>
      </c>
    </row>
    <row r="2106" spans="1:10" ht="15" customHeight="1" x14ac:dyDescent="0.25">
      <c r="A2106" s="11" t="s">
        <v>2149</v>
      </c>
      <c r="B2106" s="11">
        <v>37.29</v>
      </c>
      <c r="C2106" s="11">
        <v>4.46</v>
      </c>
      <c r="D2106" s="11" t="s">
        <v>7842</v>
      </c>
      <c r="E2106" s="11" t="s">
        <v>7843</v>
      </c>
      <c r="F2106" s="11" t="s">
        <v>7842</v>
      </c>
      <c r="G2106" s="11">
        <v>1</v>
      </c>
      <c r="H2106" s="11" t="s">
        <v>7842</v>
      </c>
      <c r="I2106" s="11" t="s">
        <v>7844</v>
      </c>
      <c r="J2106" s="11" t="s">
        <v>7850</v>
      </c>
    </row>
    <row r="2107" spans="1:10" ht="15" customHeight="1" x14ac:dyDescent="0.25">
      <c r="A2107" s="11" t="s">
        <v>2150</v>
      </c>
      <c r="B2107" s="11">
        <v>40.28</v>
      </c>
      <c r="C2107" s="11">
        <v>6.11</v>
      </c>
      <c r="D2107" s="11" t="s">
        <v>7842</v>
      </c>
      <c r="E2107" s="11" t="s">
        <v>7843</v>
      </c>
      <c r="F2107" s="11" t="s">
        <v>7842</v>
      </c>
      <c r="G2107" s="11">
        <v>1</v>
      </c>
      <c r="H2107" s="11" t="s">
        <v>7842</v>
      </c>
      <c r="I2107" s="11" t="s">
        <v>7844</v>
      </c>
      <c r="J2107" s="11" t="s">
        <v>7849</v>
      </c>
    </row>
    <row r="2108" spans="1:10" ht="15" customHeight="1" x14ac:dyDescent="0.25">
      <c r="A2108" s="11" t="s">
        <v>2151</v>
      </c>
      <c r="B2108" s="11">
        <v>40.185000000000002</v>
      </c>
      <c r="C2108" s="11">
        <v>4.66</v>
      </c>
      <c r="D2108" s="11" t="s">
        <v>7842</v>
      </c>
      <c r="E2108" s="11" t="s">
        <v>7843</v>
      </c>
      <c r="F2108" s="11" t="s">
        <v>7842</v>
      </c>
      <c r="G2108" s="11">
        <v>1</v>
      </c>
      <c r="H2108" s="11" t="s">
        <v>7842</v>
      </c>
      <c r="I2108" s="11" t="s">
        <v>7844</v>
      </c>
      <c r="J2108" s="11" t="s">
        <v>7850</v>
      </c>
    </row>
    <row r="2109" spans="1:10" ht="15" customHeight="1" x14ac:dyDescent="0.25">
      <c r="A2109" s="11" t="s">
        <v>2152</v>
      </c>
      <c r="B2109" s="11">
        <v>23.57</v>
      </c>
      <c r="C2109" s="11">
        <v>6.14</v>
      </c>
      <c r="D2109" s="11" t="s">
        <v>7842</v>
      </c>
      <c r="E2109" s="11" t="s">
        <v>7842</v>
      </c>
      <c r="F2109" s="11" t="s">
        <v>7842</v>
      </c>
      <c r="G2109" s="11">
        <v>0</v>
      </c>
      <c r="H2109" s="11" t="s">
        <v>7842</v>
      </c>
      <c r="I2109" s="11" t="s">
        <v>7846</v>
      </c>
      <c r="J2109" s="11" t="s">
        <v>7849</v>
      </c>
    </row>
    <row r="2110" spans="1:10" ht="15" customHeight="1" x14ac:dyDescent="0.25">
      <c r="A2110" s="11" t="s">
        <v>2153</v>
      </c>
      <c r="B2110" s="11">
        <v>35.625</v>
      </c>
      <c r="C2110" s="11">
        <v>6.21</v>
      </c>
      <c r="D2110" s="11" t="s">
        <v>7842</v>
      </c>
      <c r="E2110" s="11" t="s">
        <v>7843</v>
      </c>
      <c r="F2110" s="11" t="s">
        <v>7842</v>
      </c>
      <c r="G2110" s="11">
        <v>1</v>
      </c>
      <c r="H2110" s="11" t="s">
        <v>7842</v>
      </c>
      <c r="I2110" s="11" t="s">
        <v>7844</v>
      </c>
      <c r="J2110" s="11" t="s">
        <v>7849</v>
      </c>
    </row>
    <row r="2111" spans="1:10" ht="15" customHeight="1" x14ac:dyDescent="0.25">
      <c r="A2111" s="11" t="s">
        <v>2154</v>
      </c>
      <c r="B2111" s="11">
        <v>33.155000000000001</v>
      </c>
      <c r="C2111" s="11">
        <v>4.5999999999999996</v>
      </c>
      <c r="D2111" s="11" t="s">
        <v>7842</v>
      </c>
      <c r="E2111" s="11" t="s">
        <v>7843</v>
      </c>
      <c r="F2111" s="11" t="s">
        <v>7842</v>
      </c>
      <c r="G2111" s="11">
        <v>1</v>
      </c>
      <c r="H2111" s="11" t="s">
        <v>7842</v>
      </c>
      <c r="I2111" s="11" t="s">
        <v>7844</v>
      </c>
      <c r="J2111" s="11" t="s">
        <v>7850</v>
      </c>
    </row>
    <row r="2112" spans="1:10" ht="15" customHeight="1" x14ac:dyDescent="0.25">
      <c r="A2112" s="11" t="s">
        <v>2155</v>
      </c>
      <c r="B2112" s="11">
        <v>31.92</v>
      </c>
      <c r="C2112" s="11">
        <v>5.04</v>
      </c>
      <c r="D2112" s="11" t="s">
        <v>7842</v>
      </c>
      <c r="E2112" s="11" t="s">
        <v>7843</v>
      </c>
      <c r="F2112" s="11" t="s">
        <v>7842</v>
      </c>
      <c r="G2112" s="11">
        <v>1</v>
      </c>
      <c r="H2112" s="11" t="s">
        <v>7842</v>
      </c>
      <c r="I2112" s="11" t="s">
        <v>7844</v>
      </c>
      <c r="J2112" s="11" t="s">
        <v>7850</v>
      </c>
    </row>
    <row r="2113" spans="1:10" ht="15" customHeight="1" x14ac:dyDescent="0.25">
      <c r="A2113" s="11" t="s">
        <v>2156</v>
      </c>
      <c r="B2113" s="11">
        <v>30.305</v>
      </c>
      <c r="C2113" s="11">
        <v>5.08</v>
      </c>
      <c r="D2113" s="11" t="s">
        <v>7842</v>
      </c>
      <c r="E2113" s="11" t="s">
        <v>7843</v>
      </c>
      <c r="F2113" s="11" t="s">
        <v>7842</v>
      </c>
      <c r="G2113" s="11">
        <v>1</v>
      </c>
      <c r="H2113" s="11" t="s">
        <v>7842</v>
      </c>
      <c r="I2113" s="11" t="s">
        <v>7844</v>
      </c>
      <c r="J2113" s="11" t="s">
        <v>7850</v>
      </c>
    </row>
    <row r="2114" spans="1:10" ht="15" customHeight="1" x14ac:dyDescent="0.25">
      <c r="A2114" s="11" t="s">
        <v>2157</v>
      </c>
      <c r="B2114" s="11">
        <v>30.114999999999998</v>
      </c>
      <c r="C2114" s="11">
        <v>4.38</v>
      </c>
      <c r="D2114" s="11" t="s">
        <v>7842</v>
      </c>
      <c r="E2114" s="11" t="s">
        <v>7843</v>
      </c>
      <c r="F2114" s="11" t="s">
        <v>7842</v>
      </c>
      <c r="G2114" s="11">
        <v>1</v>
      </c>
      <c r="H2114" s="11" t="s">
        <v>7842</v>
      </c>
      <c r="I2114" s="11" t="s">
        <v>7844</v>
      </c>
      <c r="J2114" s="11" t="s">
        <v>7850</v>
      </c>
    </row>
    <row r="2115" spans="1:10" ht="15" customHeight="1" x14ac:dyDescent="0.25">
      <c r="A2115" s="11" t="s">
        <v>2158</v>
      </c>
      <c r="B2115" s="11">
        <v>24.09</v>
      </c>
      <c r="C2115" s="11">
        <v>4.79</v>
      </c>
      <c r="D2115" s="11" t="s">
        <v>7842</v>
      </c>
      <c r="E2115" s="11" t="s">
        <v>7843</v>
      </c>
      <c r="F2115" s="11" t="s">
        <v>7842</v>
      </c>
      <c r="G2115" s="11">
        <v>1</v>
      </c>
      <c r="H2115" s="11" t="s">
        <v>7842</v>
      </c>
      <c r="I2115" s="11" t="s">
        <v>7846</v>
      </c>
      <c r="J2115" s="11" t="s">
        <v>7850</v>
      </c>
    </row>
    <row r="2116" spans="1:10" ht="15" customHeight="1" x14ac:dyDescent="0.25">
      <c r="A2116" s="11" t="s">
        <v>2159</v>
      </c>
      <c r="B2116" s="11">
        <v>28.215</v>
      </c>
      <c r="C2116" s="11">
        <v>4.21</v>
      </c>
      <c r="D2116" s="11" t="s">
        <v>7842</v>
      </c>
      <c r="E2116" s="11" t="s">
        <v>7843</v>
      </c>
      <c r="F2116" s="11" t="s">
        <v>7842</v>
      </c>
      <c r="G2116" s="11">
        <v>1</v>
      </c>
      <c r="H2116" s="11" t="s">
        <v>7842</v>
      </c>
      <c r="I2116" s="11" t="s">
        <v>7845</v>
      </c>
      <c r="J2116" s="11" t="s">
        <v>7850</v>
      </c>
    </row>
    <row r="2117" spans="1:10" ht="15" customHeight="1" x14ac:dyDescent="0.25">
      <c r="A2117" s="11" t="s">
        <v>2160</v>
      </c>
      <c r="B2117" s="11">
        <v>26.315000000000001</v>
      </c>
      <c r="C2117" s="11">
        <v>5.47</v>
      </c>
      <c r="D2117" s="11" t="s">
        <v>7842</v>
      </c>
      <c r="E2117" s="11" t="s">
        <v>7843</v>
      </c>
      <c r="F2117" s="11" t="s">
        <v>7842</v>
      </c>
      <c r="G2117" s="11">
        <v>1</v>
      </c>
      <c r="H2117" s="11" t="s">
        <v>7842</v>
      </c>
      <c r="I2117" s="11" t="s">
        <v>7845</v>
      </c>
      <c r="J2117" s="11" t="s">
        <v>7850</v>
      </c>
    </row>
    <row r="2118" spans="1:10" ht="15" customHeight="1" x14ac:dyDescent="0.25">
      <c r="A2118" s="11" t="s">
        <v>2161</v>
      </c>
      <c r="B2118" s="11">
        <v>25.08</v>
      </c>
      <c r="C2118" s="11">
        <v>5.09</v>
      </c>
      <c r="D2118" s="11" t="s">
        <v>7842</v>
      </c>
      <c r="E2118" s="11" t="s">
        <v>7843</v>
      </c>
      <c r="F2118" s="11" t="s">
        <v>7842</v>
      </c>
      <c r="G2118" s="11">
        <v>1</v>
      </c>
      <c r="H2118" s="11" t="s">
        <v>7842</v>
      </c>
      <c r="I2118" s="11" t="s">
        <v>7845</v>
      </c>
      <c r="J2118" s="11" t="s">
        <v>7850</v>
      </c>
    </row>
    <row r="2119" spans="1:10" ht="15" customHeight="1" x14ac:dyDescent="0.25">
      <c r="A2119" s="11" t="s">
        <v>2162</v>
      </c>
      <c r="B2119" s="11">
        <v>15.41</v>
      </c>
      <c r="C2119" s="11">
        <v>5.08</v>
      </c>
      <c r="D2119" s="11" t="s">
        <v>7842</v>
      </c>
      <c r="E2119" s="11" t="s">
        <v>7842</v>
      </c>
      <c r="F2119" s="11" t="s">
        <v>7842</v>
      </c>
      <c r="G2119" s="11">
        <v>0</v>
      </c>
      <c r="H2119" s="11" t="s">
        <v>7842</v>
      </c>
      <c r="I2119" s="11" t="s">
        <v>7847</v>
      </c>
      <c r="J2119" s="11" t="s">
        <v>7850</v>
      </c>
    </row>
    <row r="2120" spans="1:10" ht="15" customHeight="1" x14ac:dyDescent="0.25">
      <c r="A2120" s="11" t="s">
        <v>2163</v>
      </c>
      <c r="B2120" s="11">
        <v>23.83</v>
      </c>
      <c r="C2120" s="11">
        <v>5.68</v>
      </c>
      <c r="D2120" s="11" t="s">
        <v>7842</v>
      </c>
      <c r="E2120" s="11" t="s">
        <v>7842</v>
      </c>
      <c r="F2120" s="11" t="s">
        <v>7842</v>
      </c>
      <c r="G2120" s="11">
        <v>0</v>
      </c>
      <c r="H2120" s="11" t="s">
        <v>7842</v>
      </c>
      <c r="I2120" s="11" t="s">
        <v>7846</v>
      </c>
      <c r="J2120" s="11" t="s">
        <v>7850</v>
      </c>
    </row>
    <row r="2121" spans="1:10" ht="15" customHeight="1" x14ac:dyDescent="0.25">
      <c r="A2121" s="11" t="s">
        <v>2164</v>
      </c>
      <c r="B2121" s="11">
        <v>36</v>
      </c>
      <c r="C2121" s="11">
        <v>4.66</v>
      </c>
      <c r="D2121" s="11" t="s">
        <v>7842</v>
      </c>
      <c r="E2121" s="11" t="s">
        <v>7843</v>
      </c>
      <c r="F2121" s="11" t="s">
        <v>7842</v>
      </c>
      <c r="G2121" s="11">
        <v>1</v>
      </c>
      <c r="H2121" s="11" t="s">
        <v>7842</v>
      </c>
      <c r="I2121" s="11" t="s">
        <v>7844</v>
      </c>
      <c r="J2121" s="11" t="s">
        <v>7850</v>
      </c>
    </row>
    <row r="2122" spans="1:10" ht="15" customHeight="1" x14ac:dyDescent="0.25">
      <c r="A2122" s="11" t="s">
        <v>2165</v>
      </c>
      <c r="B2122" s="11">
        <v>28.82</v>
      </c>
      <c r="C2122" s="11">
        <v>5.59</v>
      </c>
      <c r="D2122" s="11" t="s">
        <v>7842</v>
      </c>
      <c r="E2122" s="11" t="s">
        <v>7843</v>
      </c>
      <c r="F2122" s="11" t="s">
        <v>7842</v>
      </c>
      <c r="G2122" s="11">
        <v>1</v>
      </c>
      <c r="H2122" s="11" t="s">
        <v>7842</v>
      </c>
      <c r="I2122" s="11" t="s">
        <v>7845</v>
      </c>
      <c r="J2122" s="11" t="s">
        <v>7850</v>
      </c>
    </row>
    <row r="2123" spans="1:10" ht="15" customHeight="1" x14ac:dyDescent="0.25">
      <c r="A2123" s="11" t="s">
        <v>2166</v>
      </c>
      <c r="B2123" s="11">
        <v>28.05</v>
      </c>
      <c r="C2123" s="11">
        <v>6.2</v>
      </c>
      <c r="D2123" s="11" t="s">
        <v>7842</v>
      </c>
      <c r="E2123" s="11" t="s">
        <v>7843</v>
      </c>
      <c r="F2123" s="11" t="s">
        <v>7842</v>
      </c>
      <c r="G2123" s="11">
        <v>1</v>
      </c>
      <c r="H2123" s="11" t="s">
        <v>7842</v>
      </c>
      <c r="I2123" s="11" t="s">
        <v>7845</v>
      </c>
      <c r="J2123" s="11" t="s">
        <v>7849</v>
      </c>
    </row>
    <row r="2124" spans="1:10" ht="15" customHeight="1" x14ac:dyDescent="0.25">
      <c r="A2124" s="11" t="s">
        <v>2167</v>
      </c>
      <c r="B2124" s="11">
        <v>27.1</v>
      </c>
      <c r="C2124" s="11">
        <v>4.45</v>
      </c>
      <c r="D2124" s="11" t="s">
        <v>7842</v>
      </c>
      <c r="E2124" s="11" t="s">
        <v>7843</v>
      </c>
      <c r="F2124" s="11" t="s">
        <v>7842</v>
      </c>
      <c r="G2124" s="11">
        <v>1</v>
      </c>
      <c r="H2124" s="11" t="s">
        <v>7842</v>
      </c>
      <c r="I2124" s="11" t="s">
        <v>7845</v>
      </c>
      <c r="J2124" s="11" t="s">
        <v>7850</v>
      </c>
    </row>
    <row r="2125" spans="1:10" ht="15" customHeight="1" x14ac:dyDescent="0.25">
      <c r="A2125" s="11" t="s">
        <v>2168</v>
      </c>
      <c r="B2125" s="11">
        <v>24.3</v>
      </c>
      <c r="C2125" s="11">
        <v>6.1</v>
      </c>
      <c r="D2125" s="11" t="s">
        <v>7843</v>
      </c>
      <c r="E2125" s="11" t="s">
        <v>7843</v>
      </c>
      <c r="F2125" s="11" t="s">
        <v>7842</v>
      </c>
      <c r="G2125" s="11">
        <v>1</v>
      </c>
      <c r="H2125" s="11" t="s">
        <v>7842</v>
      </c>
      <c r="I2125" s="11" t="s">
        <v>7846</v>
      </c>
      <c r="J2125" s="11" t="s">
        <v>7849</v>
      </c>
    </row>
    <row r="2126" spans="1:10" ht="15" customHeight="1" x14ac:dyDescent="0.25">
      <c r="A2126" s="11" t="s">
        <v>2169</v>
      </c>
      <c r="B2126" s="11">
        <v>30.72</v>
      </c>
      <c r="C2126" s="11">
        <v>6.06</v>
      </c>
      <c r="D2126" s="11" t="s">
        <v>7842</v>
      </c>
      <c r="E2126" s="11" t="s">
        <v>7843</v>
      </c>
      <c r="F2126" s="11" t="s">
        <v>7842</v>
      </c>
      <c r="G2126" s="11">
        <v>1</v>
      </c>
      <c r="H2126" s="11" t="s">
        <v>7842</v>
      </c>
      <c r="I2126" s="11" t="s">
        <v>7844</v>
      </c>
      <c r="J2126" s="11" t="s">
        <v>7849</v>
      </c>
    </row>
    <row r="2127" spans="1:10" ht="15" customHeight="1" x14ac:dyDescent="0.25">
      <c r="A2127" s="11" t="s">
        <v>2170</v>
      </c>
      <c r="B2127" s="11">
        <v>37.43</v>
      </c>
      <c r="C2127" s="11">
        <v>4.5599999999999996</v>
      </c>
      <c r="D2127" s="11" t="s">
        <v>7842</v>
      </c>
      <c r="E2127" s="11" t="s">
        <v>7842</v>
      </c>
      <c r="F2127" s="11" t="s">
        <v>7843</v>
      </c>
      <c r="G2127" s="11">
        <v>1</v>
      </c>
      <c r="H2127" s="11" t="s">
        <v>7842</v>
      </c>
      <c r="I2127" s="11" t="s">
        <v>7844</v>
      </c>
      <c r="J2127" s="11" t="s">
        <v>7850</v>
      </c>
    </row>
    <row r="2128" spans="1:10" ht="15" customHeight="1" x14ac:dyDescent="0.25">
      <c r="A2128" s="11" t="s">
        <v>2171</v>
      </c>
      <c r="B2128" s="11">
        <v>25.74</v>
      </c>
      <c r="C2128" s="11">
        <v>6.41</v>
      </c>
      <c r="D2128" s="11" t="s">
        <v>7843</v>
      </c>
      <c r="E2128" s="11" t="s">
        <v>7842</v>
      </c>
      <c r="F2128" s="11" t="s">
        <v>7843</v>
      </c>
      <c r="G2128" s="11">
        <v>1</v>
      </c>
      <c r="H2128" s="11" t="s">
        <v>7842</v>
      </c>
      <c r="I2128" s="11" t="s">
        <v>7845</v>
      </c>
      <c r="J2128" s="11" t="s">
        <v>7849</v>
      </c>
    </row>
    <row r="2129" spans="1:10" ht="15" customHeight="1" x14ac:dyDescent="0.25">
      <c r="A2129" s="11" t="s">
        <v>2172</v>
      </c>
      <c r="B2129" s="11">
        <v>36.575000000000003</v>
      </c>
      <c r="C2129" s="11">
        <v>5.57</v>
      </c>
      <c r="D2129" s="11" t="s">
        <v>7842</v>
      </c>
      <c r="E2129" s="11" t="s">
        <v>7842</v>
      </c>
      <c r="F2129" s="11" t="s">
        <v>7843</v>
      </c>
      <c r="G2129" s="11">
        <v>1</v>
      </c>
      <c r="H2129" s="11" t="s">
        <v>7842</v>
      </c>
      <c r="I2129" s="11" t="s">
        <v>7844</v>
      </c>
      <c r="J2129" s="11" t="s">
        <v>7850</v>
      </c>
    </row>
    <row r="2130" spans="1:10" ht="15" customHeight="1" x14ac:dyDescent="0.25">
      <c r="A2130" s="11" t="s">
        <v>2173</v>
      </c>
      <c r="B2130" s="11">
        <v>35.15</v>
      </c>
      <c r="C2130" s="11">
        <v>5.47</v>
      </c>
      <c r="D2130" s="11" t="s">
        <v>7842</v>
      </c>
      <c r="E2130" s="11" t="s">
        <v>7842</v>
      </c>
      <c r="F2130" s="11" t="s">
        <v>7843</v>
      </c>
      <c r="G2130" s="11">
        <v>1</v>
      </c>
      <c r="H2130" s="11" t="s">
        <v>7842</v>
      </c>
      <c r="I2130" s="11" t="s">
        <v>7844</v>
      </c>
      <c r="J2130" s="11" t="s">
        <v>7850</v>
      </c>
    </row>
    <row r="2131" spans="1:10" ht="15" customHeight="1" x14ac:dyDescent="0.25">
      <c r="A2131" s="11" t="s">
        <v>2174</v>
      </c>
      <c r="B2131" s="11">
        <v>32.11</v>
      </c>
      <c r="C2131" s="11">
        <v>4.43</v>
      </c>
      <c r="D2131" s="11" t="s">
        <v>7842</v>
      </c>
      <c r="E2131" s="11" t="s">
        <v>7842</v>
      </c>
      <c r="F2131" s="11" t="s">
        <v>7843</v>
      </c>
      <c r="G2131" s="11">
        <v>1</v>
      </c>
      <c r="H2131" s="11" t="s">
        <v>7842</v>
      </c>
      <c r="I2131" s="11" t="s">
        <v>7844</v>
      </c>
      <c r="J2131" s="11" t="s">
        <v>7850</v>
      </c>
    </row>
    <row r="2132" spans="1:10" ht="15" customHeight="1" x14ac:dyDescent="0.25">
      <c r="A2132" s="11" t="s">
        <v>2175</v>
      </c>
      <c r="B2132" s="11">
        <v>30.495000000000001</v>
      </c>
      <c r="C2132" s="11">
        <v>4.95</v>
      </c>
      <c r="D2132" s="11" t="s">
        <v>7842</v>
      </c>
      <c r="E2132" s="11" t="s">
        <v>7842</v>
      </c>
      <c r="F2132" s="11" t="s">
        <v>7843</v>
      </c>
      <c r="G2132" s="11">
        <v>1</v>
      </c>
      <c r="H2132" s="11" t="s">
        <v>7842</v>
      </c>
      <c r="I2132" s="11" t="s">
        <v>7844</v>
      </c>
      <c r="J2132" s="11" t="s">
        <v>7850</v>
      </c>
    </row>
    <row r="2133" spans="1:10" ht="15" customHeight="1" x14ac:dyDescent="0.25">
      <c r="A2133" s="11" t="s">
        <v>2176</v>
      </c>
      <c r="B2133" s="11">
        <v>29.24</v>
      </c>
      <c r="C2133" s="11">
        <v>4.04</v>
      </c>
      <c r="D2133" s="11" t="s">
        <v>7842</v>
      </c>
      <c r="E2133" s="11" t="s">
        <v>7843</v>
      </c>
      <c r="F2133" s="11" t="s">
        <v>7842</v>
      </c>
      <c r="G2133" s="11">
        <v>1</v>
      </c>
      <c r="H2133" s="11" t="s">
        <v>7842</v>
      </c>
      <c r="I2133" s="11" t="s">
        <v>7845</v>
      </c>
      <c r="J2133" s="11" t="s">
        <v>7850</v>
      </c>
    </row>
    <row r="2134" spans="1:10" ht="15" customHeight="1" x14ac:dyDescent="0.25">
      <c r="A2134" s="11" t="s">
        <v>2177</v>
      </c>
      <c r="B2134" s="11">
        <v>22.515000000000001</v>
      </c>
      <c r="C2134" s="11">
        <v>5.93</v>
      </c>
      <c r="D2134" s="11" t="s">
        <v>7842</v>
      </c>
      <c r="E2134" s="11" t="s">
        <v>7842</v>
      </c>
      <c r="F2134" s="11" t="s">
        <v>7843</v>
      </c>
      <c r="G2134" s="11">
        <v>1</v>
      </c>
      <c r="H2134" s="11" t="s">
        <v>7842</v>
      </c>
      <c r="I2134" s="11" t="s">
        <v>7846</v>
      </c>
      <c r="J2134" s="11" t="s">
        <v>7849</v>
      </c>
    </row>
    <row r="2135" spans="1:10" ht="15" customHeight="1" x14ac:dyDescent="0.25">
      <c r="A2135" s="11" t="s">
        <v>2178</v>
      </c>
      <c r="B2135" s="11">
        <v>15.65</v>
      </c>
      <c r="C2135" s="11">
        <v>4.2300000000000004</v>
      </c>
      <c r="D2135" s="11" t="s">
        <v>7842</v>
      </c>
      <c r="E2135" s="11" t="s">
        <v>7842</v>
      </c>
      <c r="F2135" s="11" t="s">
        <v>7842</v>
      </c>
      <c r="G2135" s="11">
        <v>0</v>
      </c>
      <c r="H2135" s="11" t="s">
        <v>7842</v>
      </c>
      <c r="I2135" s="11" t="s">
        <v>7847</v>
      </c>
      <c r="J2135" s="11" t="s">
        <v>7850</v>
      </c>
    </row>
    <row r="2136" spans="1:10" ht="15" customHeight="1" x14ac:dyDescent="0.25">
      <c r="A2136" s="11" t="s">
        <v>2179</v>
      </c>
      <c r="B2136" s="11">
        <v>27.36</v>
      </c>
      <c r="C2136" s="11">
        <v>5.59</v>
      </c>
      <c r="D2136" s="11" t="s">
        <v>7843</v>
      </c>
      <c r="E2136" s="11" t="s">
        <v>7842</v>
      </c>
      <c r="F2136" s="11" t="s">
        <v>7842</v>
      </c>
      <c r="G2136" s="11">
        <v>0</v>
      </c>
      <c r="H2136" s="11" t="s">
        <v>7842</v>
      </c>
      <c r="I2136" s="11" t="s">
        <v>7845</v>
      </c>
      <c r="J2136" s="11" t="s">
        <v>7850</v>
      </c>
    </row>
    <row r="2137" spans="1:10" ht="15" customHeight="1" x14ac:dyDescent="0.25">
      <c r="A2137" s="11" t="s">
        <v>2180</v>
      </c>
      <c r="B2137" s="11">
        <v>22.3</v>
      </c>
      <c r="C2137" s="11">
        <v>4.8899999999999997</v>
      </c>
      <c r="D2137" s="11" t="s">
        <v>7843</v>
      </c>
      <c r="E2137" s="11" t="s">
        <v>7842</v>
      </c>
      <c r="F2137" s="11" t="s">
        <v>7842</v>
      </c>
      <c r="G2137" s="11">
        <v>0</v>
      </c>
      <c r="H2137" s="11" t="s">
        <v>7842</v>
      </c>
      <c r="I2137" s="11" t="s">
        <v>7846</v>
      </c>
      <c r="J2137" s="11" t="s">
        <v>7850</v>
      </c>
    </row>
    <row r="2138" spans="1:10" ht="15" customHeight="1" x14ac:dyDescent="0.25">
      <c r="A2138" s="11" t="s">
        <v>2181</v>
      </c>
      <c r="B2138" s="11">
        <v>26.03</v>
      </c>
      <c r="C2138" s="11">
        <v>5.81</v>
      </c>
      <c r="D2138" s="11" t="s">
        <v>7843</v>
      </c>
      <c r="E2138" s="11" t="s">
        <v>7842</v>
      </c>
      <c r="F2138" s="11" t="s">
        <v>7842</v>
      </c>
      <c r="G2138" s="11">
        <v>0</v>
      </c>
      <c r="H2138" s="11" t="s">
        <v>7842</v>
      </c>
      <c r="I2138" s="11" t="s">
        <v>7845</v>
      </c>
      <c r="J2138" s="11" t="s">
        <v>7849</v>
      </c>
    </row>
    <row r="2139" spans="1:10" ht="15" customHeight="1" x14ac:dyDescent="0.25">
      <c r="A2139" s="11" t="s">
        <v>2182</v>
      </c>
      <c r="B2139" s="11">
        <v>27.74</v>
      </c>
      <c r="C2139" s="11">
        <v>4.29</v>
      </c>
      <c r="D2139" s="11" t="s">
        <v>7842</v>
      </c>
      <c r="E2139" s="11" t="s">
        <v>7843</v>
      </c>
      <c r="F2139" s="11" t="s">
        <v>7842</v>
      </c>
      <c r="G2139" s="11">
        <v>1</v>
      </c>
      <c r="H2139" s="11" t="s">
        <v>7842</v>
      </c>
      <c r="I2139" s="11" t="s">
        <v>7845</v>
      </c>
      <c r="J2139" s="11" t="s">
        <v>7850</v>
      </c>
    </row>
    <row r="2140" spans="1:10" ht="15" customHeight="1" x14ac:dyDescent="0.25">
      <c r="A2140" s="11" t="s">
        <v>2183</v>
      </c>
      <c r="B2140" s="11">
        <v>32.11</v>
      </c>
      <c r="C2140" s="11">
        <v>4.03</v>
      </c>
      <c r="D2140" s="11" t="s">
        <v>7843</v>
      </c>
      <c r="E2140" s="11" t="s">
        <v>7843</v>
      </c>
      <c r="F2140" s="11" t="s">
        <v>7842</v>
      </c>
      <c r="G2140" s="11">
        <v>2</v>
      </c>
      <c r="H2140" s="11" t="s">
        <v>7842</v>
      </c>
      <c r="I2140" s="11" t="s">
        <v>7844</v>
      </c>
      <c r="J2140" s="11" t="s">
        <v>7850</v>
      </c>
    </row>
    <row r="2141" spans="1:10" ht="15" customHeight="1" x14ac:dyDescent="0.25">
      <c r="A2141" s="11" t="s">
        <v>2184</v>
      </c>
      <c r="B2141" s="11">
        <v>25.175000000000001</v>
      </c>
      <c r="C2141" s="11">
        <v>6.29</v>
      </c>
      <c r="D2141" s="11" t="s">
        <v>7843</v>
      </c>
      <c r="E2141" s="11" t="s">
        <v>7843</v>
      </c>
      <c r="F2141" s="11" t="s">
        <v>7842</v>
      </c>
      <c r="G2141" s="11">
        <v>2</v>
      </c>
      <c r="H2141" s="11" t="s">
        <v>7842</v>
      </c>
      <c r="I2141" s="11" t="s">
        <v>7845</v>
      </c>
      <c r="J2141" s="11" t="s">
        <v>7849</v>
      </c>
    </row>
    <row r="2142" spans="1:10" ht="15" customHeight="1" x14ac:dyDescent="0.25">
      <c r="A2142" s="11" t="s">
        <v>2185</v>
      </c>
      <c r="B2142" s="11">
        <v>39.49</v>
      </c>
      <c r="C2142" s="11">
        <v>4.4800000000000004</v>
      </c>
      <c r="D2142" s="11" t="s">
        <v>7843</v>
      </c>
      <c r="E2142" s="11" t="s">
        <v>7842</v>
      </c>
      <c r="F2142" s="11" t="s">
        <v>7842</v>
      </c>
      <c r="G2142" s="11">
        <v>0</v>
      </c>
      <c r="H2142" s="11" t="s">
        <v>7842</v>
      </c>
      <c r="I2142" s="11" t="s">
        <v>7844</v>
      </c>
      <c r="J2142" s="11" t="s">
        <v>7850</v>
      </c>
    </row>
    <row r="2143" spans="1:10" ht="15" customHeight="1" x14ac:dyDescent="0.25">
      <c r="A2143" s="11" t="s">
        <v>2186</v>
      </c>
      <c r="B2143" s="11">
        <v>34.869999999999997</v>
      </c>
      <c r="C2143" s="11">
        <v>5.51</v>
      </c>
      <c r="D2143" s="11" t="s">
        <v>7843</v>
      </c>
      <c r="E2143" s="11" t="s">
        <v>7842</v>
      </c>
      <c r="F2143" s="11" t="s">
        <v>7842</v>
      </c>
      <c r="G2143" s="11">
        <v>0</v>
      </c>
      <c r="H2143" s="11" t="s">
        <v>7842</v>
      </c>
      <c r="I2143" s="11" t="s">
        <v>7844</v>
      </c>
      <c r="J2143" s="11" t="s">
        <v>7850</v>
      </c>
    </row>
    <row r="2144" spans="1:10" ht="15" customHeight="1" x14ac:dyDescent="0.25">
      <c r="A2144" s="11" t="s">
        <v>2187</v>
      </c>
      <c r="B2144" s="11">
        <v>34.6</v>
      </c>
      <c r="C2144" s="11">
        <v>4.5</v>
      </c>
      <c r="D2144" s="11" t="s">
        <v>7843</v>
      </c>
      <c r="E2144" s="11" t="s">
        <v>7842</v>
      </c>
      <c r="F2144" s="11" t="s">
        <v>7842</v>
      </c>
      <c r="G2144" s="11">
        <v>0</v>
      </c>
      <c r="H2144" s="11" t="s">
        <v>7842</v>
      </c>
      <c r="I2144" s="11" t="s">
        <v>7844</v>
      </c>
      <c r="J2144" s="11" t="s">
        <v>7850</v>
      </c>
    </row>
    <row r="2145" spans="1:10" ht="15" customHeight="1" x14ac:dyDescent="0.25">
      <c r="A2145" s="11" t="s">
        <v>2188</v>
      </c>
      <c r="B2145" s="11">
        <v>25.8</v>
      </c>
      <c r="C2145" s="11">
        <v>6.29</v>
      </c>
      <c r="D2145" s="11" t="s">
        <v>7843</v>
      </c>
      <c r="E2145" s="11" t="s">
        <v>7842</v>
      </c>
      <c r="F2145" s="11" t="s">
        <v>7842</v>
      </c>
      <c r="G2145" s="11">
        <v>0</v>
      </c>
      <c r="H2145" s="11" t="s">
        <v>7842</v>
      </c>
      <c r="I2145" s="11" t="s">
        <v>7845</v>
      </c>
      <c r="J2145" s="11" t="s">
        <v>7849</v>
      </c>
    </row>
    <row r="2146" spans="1:10" ht="15" customHeight="1" x14ac:dyDescent="0.25">
      <c r="A2146" s="11" t="s">
        <v>2189</v>
      </c>
      <c r="B2146" s="11">
        <v>35.86</v>
      </c>
      <c r="C2146" s="11">
        <v>4.33</v>
      </c>
      <c r="D2146" s="11" t="s">
        <v>7842</v>
      </c>
      <c r="E2146" s="11" t="s">
        <v>7842</v>
      </c>
      <c r="F2146" s="11" t="s">
        <v>7842</v>
      </c>
      <c r="G2146" s="11">
        <v>1</v>
      </c>
      <c r="H2146" s="11" t="s">
        <v>7842</v>
      </c>
      <c r="I2146" s="11" t="s">
        <v>7844</v>
      </c>
      <c r="J2146" s="11" t="s">
        <v>7850</v>
      </c>
    </row>
    <row r="2147" spans="1:10" ht="15" customHeight="1" x14ac:dyDescent="0.25">
      <c r="A2147" s="11" t="s">
        <v>2190</v>
      </c>
      <c r="B2147" s="11">
        <v>40.47</v>
      </c>
      <c r="C2147" s="11">
        <v>11.15</v>
      </c>
      <c r="D2147" s="11" t="s">
        <v>7842</v>
      </c>
      <c r="E2147" s="11" t="s">
        <v>7842</v>
      </c>
      <c r="F2147" s="11" t="s">
        <v>7842</v>
      </c>
      <c r="G2147" s="11">
        <v>0</v>
      </c>
      <c r="H2147" s="11" t="s">
        <v>7842</v>
      </c>
      <c r="I2147" s="11" t="s">
        <v>7844</v>
      </c>
      <c r="J2147" s="11" t="s">
        <v>7848</v>
      </c>
    </row>
    <row r="2148" spans="1:10" ht="15" customHeight="1" x14ac:dyDescent="0.25">
      <c r="A2148" s="11" t="s">
        <v>2191</v>
      </c>
      <c r="B2148" s="11">
        <v>32.01</v>
      </c>
      <c r="C2148" s="11">
        <v>6.45</v>
      </c>
      <c r="D2148" s="11" t="s">
        <v>7842</v>
      </c>
      <c r="E2148" s="11" t="s">
        <v>7842</v>
      </c>
      <c r="F2148" s="11" t="s">
        <v>7842</v>
      </c>
      <c r="G2148" s="11">
        <v>1</v>
      </c>
      <c r="H2148" s="11" t="s">
        <v>7842</v>
      </c>
      <c r="I2148" s="11" t="s">
        <v>7844</v>
      </c>
      <c r="J2148" s="11" t="s">
        <v>7849</v>
      </c>
    </row>
    <row r="2149" spans="1:10" ht="15" customHeight="1" x14ac:dyDescent="0.25">
      <c r="A2149" s="11" t="s">
        <v>2192</v>
      </c>
      <c r="B2149" s="11">
        <v>33</v>
      </c>
      <c r="C2149" s="11">
        <v>9.27</v>
      </c>
      <c r="D2149" s="11" t="s">
        <v>7842</v>
      </c>
      <c r="E2149" s="11" t="s">
        <v>7842</v>
      </c>
      <c r="F2149" s="11" t="s">
        <v>7842</v>
      </c>
      <c r="G2149" s="11">
        <v>0</v>
      </c>
      <c r="H2149" s="11" t="s">
        <v>7842</v>
      </c>
      <c r="I2149" s="11" t="s">
        <v>7844</v>
      </c>
      <c r="J2149" s="11" t="s">
        <v>7848</v>
      </c>
    </row>
    <row r="2150" spans="1:10" ht="15" customHeight="1" x14ac:dyDescent="0.25">
      <c r="A2150" s="11" t="s">
        <v>2193</v>
      </c>
      <c r="B2150" s="11">
        <v>29.3</v>
      </c>
      <c r="C2150" s="11">
        <v>6.15</v>
      </c>
      <c r="D2150" s="11" t="s">
        <v>7842</v>
      </c>
      <c r="E2150" s="11" t="s">
        <v>7842</v>
      </c>
      <c r="F2150" s="11" t="s">
        <v>7842</v>
      </c>
      <c r="G2150" s="11">
        <v>1</v>
      </c>
      <c r="H2150" s="11" t="s">
        <v>7842</v>
      </c>
      <c r="I2150" s="11" t="s">
        <v>7845</v>
      </c>
      <c r="J2150" s="11" t="s">
        <v>7849</v>
      </c>
    </row>
    <row r="2151" spans="1:10" ht="15" customHeight="1" x14ac:dyDescent="0.25">
      <c r="A2151" s="11" t="s">
        <v>2194</v>
      </c>
      <c r="B2151" s="11">
        <v>25.8</v>
      </c>
      <c r="C2151" s="11">
        <v>4.13</v>
      </c>
      <c r="D2151" s="11" t="s">
        <v>7842</v>
      </c>
      <c r="E2151" s="11" t="s">
        <v>7842</v>
      </c>
      <c r="F2151" s="11" t="s">
        <v>7842</v>
      </c>
      <c r="G2151" s="11">
        <v>1</v>
      </c>
      <c r="H2151" s="11" t="s">
        <v>7842</v>
      </c>
      <c r="I2151" s="11" t="s">
        <v>7845</v>
      </c>
      <c r="J2151" s="11" t="s">
        <v>7850</v>
      </c>
    </row>
    <row r="2152" spans="1:10" ht="15" customHeight="1" x14ac:dyDescent="0.25">
      <c r="A2152" s="11" t="s">
        <v>2195</v>
      </c>
      <c r="B2152" s="11">
        <v>23.4</v>
      </c>
      <c r="C2152" s="11">
        <v>4.24</v>
      </c>
      <c r="D2152" s="11" t="s">
        <v>7842</v>
      </c>
      <c r="E2152" s="11" t="s">
        <v>7842</v>
      </c>
      <c r="F2152" s="11" t="s">
        <v>7842</v>
      </c>
      <c r="G2152" s="11">
        <v>1</v>
      </c>
      <c r="H2152" s="11" t="s">
        <v>7842</v>
      </c>
      <c r="I2152" s="11" t="s">
        <v>7846</v>
      </c>
      <c r="J2152" s="11" t="s">
        <v>7850</v>
      </c>
    </row>
    <row r="2153" spans="1:10" ht="15" customHeight="1" x14ac:dyDescent="0.25">
      <c r="A2153" s="11" t="s">
        <v>2196</v>
      </c>
      <c r="B2153" s="11">
        <v>27.93</v>
      </c>
      <c r="C2153" s="11">
        <v>9.8800000000000008</v>
      </c>
      <c r="D2153" s="11" t="s">
        <v>7842</v>
      </c>
      <c r="E2153" s="11" t="s">
        <v>7842</v>
      </c>
      <c r="F2153" s="11" t="s">
        <v>7842</v>
      </c>
      <c r="G2153" s="11">
        <v>0</v>
      </c>
      <c r="H2153" s="11" t="s">
        <v>7842</v>
      </c>
      <c r="I2153" s="11" t="s">
        <v>7845</v>
      </c>
      <c r="J2153" s="11" t="s">
        <v>7848</v>
      </c>
    </row>
    <row r="2154" spans="1:10" ht="15" customHeight="1" x14ac:dyDescent="0.25">
      <c r="A2154" s="11" t="s">
        <v>2197</v>
      </c>
      <c r="B2154" s="11">
        <v>22</v>
      </c>
      <c r="C2154" s="11">
        <v>9.5</v>
      </c>
      <c r="D2154" s="11" t="s">
        <v>7842</v>
      </c>
      <c r="E2154" s="11" t="s">
        <v>7842</v>
      </c>
      <c r="F2154" s="11" t="s">
        <v>7842</v>
      </c>
      <c r="G2154" s="11">
        <v>0</v>
      </c>
      <c r="H2154" s="11" t="s">
        <v>7842</v>
      </c>
      <c r="I2154" s="11" t="s">
        <v>7846</v>
      </c>
      <c r="J2154" s="11" t="s">
        <v>7848</v>
      </c>
    </row>
    <row r="2155" spans="1:10" ht="15" customHeight="1" x14ac:dyDescent="0.25">
      <c r="A2155" s="11" t="s">
        <v>2198</v>
      </c>
      <c r="B2155" s="11">
        <v>36.86</v>
      </c>
      <c r="C2155" s="11">
        <v>4.97</v>
      </c>
      <c r="D2155" s="11" t="s">
        <v>7843</v>
      </c>
      <c r="E2155" s="11" t="s">
        <v>7842</v>
      </c>
      <c r="F2155" s="11" t="s">
        <v>7842</v>
      </c>
      <c r="G2155" s="11">
        <v>0</v>
      </c>
      <c r="H2155" s="11" t="s">
        <v>7842</v>
      </c>
      <c r="I2155" s="11" t="s">
        <v>7844</v>
      </c>
      <c r="J2155" s="11" t="s">
        <v>7850</v>
      </c>
    </row>
    <row r="2156" spans="1:10" ht="15" customHeight="1" x14ac:dyDescent="0.25">
      <c r="A2156" s="11" t="s">
        <v>2199</v>
      </c>
      <c r="B2156" s="11">
        <v>31.254999999999999</v>
      </c>
      <c r="C2156" s="11">
        <v>5.49</v>
      </c>
      <c r="D2156" s="11" t="s">
        <v>7843</v>
      </c>
      <c r="E2156" s="11" t="s">
        <v>7842</v>
      </c>
      <c r="F2156" s="11" t="s">
        <v>7842</v>
      </c>
      <c r="G2156" s="11">
        <v>0</v>
      </c>
      <c r="H2156" s="11" t="s">
        <v>7842</v>
      </c>
      <c r="I2156" s="11" t="s">
        <v>7844</v>
      </c>
      <c r="J2156" s="11" t="s">
        <v>7850</v>
      </c>
    </row>
    <row r="2157" spans="1:10" ht="15" customHeight="1" x14ac:dyDescent="0.25">
      <c r="A2157" s="11" t="s">
        <v>2200</v>
      </c>
      <c r="B2157" s="11">
        <v>23.06</v>
      </c>
      <c r="C2157" s="11">
        <v>4.47</v>
      </c>
      <c r="D2157" s="11" t="s">
        <v>7842</v>
      </c>
      <c r="E2157" s="11" t="s">
        <v>7842</v>
      </c>
      <c r="F2157" s="11" t="s">
        <v>7842</v>
      </c>
      <c r="G2157" s="11">
        <v>0</v>
      </c>
      <c r="H2157" s="11" t="s">
        <v>7842</v>
      </c>
      <c r="I2157" s="11" t="s">
        <v>7846</v>
      </c>
      <c r="J2157" s="11" t="s">
        <v>7850</v>
      </c>
    </row>
    <row r="2158" spans="1:10" ht="15" customHeight="1" x14ac:dyDescent="0.25">
      <c r="A2158" s="11" t="s">
        <v>2201</v>
      </c>
      <c r="B2158" s="11">
        <v>28.975000000000001</v>
      </c>
      <c r="C2158" s="11">
        <v>4.34</v>
      </c>
      <c r="D2158" s="11" t="s">
        <v>7843</v>
      </c>
      <c r="E2158" s="11" t="s">
        <v>7842</v>
      </c>
      <c r="F2158" s="11" t="s">
        <v>7842</v>
      </c>
      <c r="G2158" s="11">
        <v>0</v>
      </c>
      <c r="H2158" s="11" t="s">
        <v>7842</v>
      </c>
      <c r="I2158" s="11" t="s">
        <v>7845</v>
      </c>
      <c r="J2158" s="11" t="s">
        <v>7850</v>
      </c>
    </row>
    <row r="2159" spans="1:10" ht="15" customHeight="1" x14ac:dyDescent="0.25">
      <c r="A2159" s="11" t="s">
        <v>2202</v>
      </c>
      <c r="B2159" s="11">
        <v>33.299999999999997</v>
      </c>
      <c r="C2159" s="11">
        <v>9.49</v>
      </c>
      <c r="D2159" s="11" t="s">
        <v>7842</v>
      </c>
      <c r="E2159" s="11" t="s">
        <v>7842</v>
      </c>
      <c r="F2159" s="11" t="s">
        <v>7842</v>
      </c>
      <c r="G2159" s="11">
        <v>0</v>
      </c>
      <c r="H2159" s="11" t="s">
        <v>7842</v>
      </c>
      <c r="I2159" s="11" t="s">
        <v>7844</v>
      </c>
      <c r="J2159" s="11" t="s">
        <v>7848</v>
      </c>
    </row>
    <row r="2160" spans="1:10" ht="15" customHeight="1" x14ac:dyDescent="0.25">
      <c r="A2160" s="11" t="s">
        <v>2203</v>
      </c>
      <c r="B2160" s="11">
        <v>33</v>
      </c>
      <c r="C2160" s="11">
        <v>10.16</v>
      </c>
      <c r="D2160" s="11" t="s">
        <v>7842</v>
      </c>
      <c r="E2160" s="11" t="s">
        <v>7842</v>
      </c>
      <c r="F2160" s="11" t="s">
        <v>7842</v>
      </c>
      <c r="G2160" s="11">
        <v>0</v>
      </c>
      <c r="H2160" s="11" t="s">
        <v>7842</v>
      </c>
      <c r="I2160" s="11" t="s">
        <v>7844</v>
      </c>
      <c r="J2160" s="11" t="s">
        <v>7848</v>
      </c>
    </row>
    <row r="2161" spans="1:10" ht="15" customHeight="1" x14ac:dyDescent="0.25">
      <c r="A2161" s="11" t="s">
        <v>2204</v>
      </c>
      <c r="B2161" s="11">
        <v>31.46</v>
      </c>
      <c r="C2161" s="11">
        <v>11.19</v>
      </c>
      <c r="D2161" s="11" t="s">
        <v>7842</v>
      </c>
      <c r="E2161" s="11" t="s">
        <v>7842</v>
      </c>
      <c r="F2161" s="11" t="s">
        <v>7842</v>
      </c>
      <c r="G2161" s="11">
        <v>0</v>
      </c>
      <c r="H2161" s="11" t="s">
        <v>7842</v>
      </c>
      <c r="I2161" s="11" t="s">
        <v>7844</v>
      </c>
      <c r="J2161" s="11" t="s">
        <v>7848</v>
      </c>
    </row>
    <row r="2162" spans="1:10" ht="15" customHeight="1" x14ac:dyDescent="0.25">
      <c r="A2162" s="11" t="s">
        <v>2205</v>
      </c>
      <c r="B2162" s="11">
        <v>29.6</v>
      </c>
      <c r="C2162" s="11">
        <v>11.03</v>
      </c>
      <c r="D2162" s="11" t="s">
        <v>7842</v>
      </c>
      <c r="E2162" s="11" t="s">
        <v>7842</v>
      </c>
      <c r="F2162" s="11" t="s">
        <v>7842</v>
      </c>
      <c r="G2162" s="11">
        <v>0</v>
      </c>
      <c r="H2162" s="11" t="s">
        <v>7842</v>
      </c>
      <c r="I2162" s="11" t="s">
        <v>7845</v>
      </c>
      <c r="J2162" s="11" t="s">
        <v>7848</v>
      </c>
    </row>
    <row r="2163" spans="1:10" ht="15" customHeight="1" x14ac:dyDescent="0.25">
      <c r="A2163" s="11" t="s">
        <v>2206</v>
      </c>
      <c r="B2163" s="11">
        <v>22.05</v>
      </c>
      <c r="C2163" s="11">
        <v>4.43</v>
      </c>
      <c r="D2163" s="11" t="s">
        <v>7843</v>
      </c>
      <c r="E2163" s="11" t="s">
        <v>7842</v>
      </c>
      <c r="F2163" s="11" t="s">
        <v>7842</v>
      </c>
      <c r="G2163" s="11">
        <v>0</v>
      </c>
      <c r="H2163" s="11" t="s">
        <v>7842</v>
      </c>
      <c r="I2163" s="11" t="s">
        <v>7846</v>
      </c>
      <c r="J2163" s="11" t="s">
        <v>7850</v>
      </c>
    </row>
    <row r="2164" spans="1:10" ht="15" customHeight="1" x14ac:dyDescent="0.25">
      <c r="A2164" s="11" t="s">
        <v>2207</v>
      </c>
      <c r="B2164" s="11">
        <v>27.06</v>
      </c>
      <c r="C2164" s="11">
        <v>6.14</v>
      </c>
      <c r="D2164" s="11" t="s">
        <v>7842</v>
      </c>
      <c r="E2164" s="11" t="s">
        <v>7843</v>
      </c>
      <c r="F2164" s="11" t="s">
        <v>7842</v>
      </c>
      <c r="G2164" s="11">
        <v>1</v>
      </c>
      <c r="H2164" s="11" t="s">
        <v>7842</v>
      </c>
      <c r="I2164" s="11" t="s">
        <v>7845</v>
      </c>
      <c r="J2164" s="11" t="s">
        <v>7849</v>
      </c>
    </row>
    <row r="2165" spans="1:10" ht="15" customHeight="1" x14ac:dyDescent="0.25">
      <c r="A2165" s="11" t="s">
        <v>2208</v>
      </c>
      <c r="B2165" s="11">
        <v>20.49</v>
      </c>
      <c r="C2165" s="11">
        <v>4.87</v>
      </c>
      <c r="D2165" s="11" t="s">
        <v>7842</v>
      </c>
      <c r="E2165" s="11" t="s">
        <v>7842</v>
      </c>
      <c r="F2165" s="11" t="s">
        <v>7842</v>
      </c>
      <c r="G2165" s="11">
        <v>0</v>
      </c>
      <c r="H2165" s="11" t="s">
        <v>7842</v>
      </c>
      <c r="I2165" s="11" t="s">
        <v>7846</v>
      </c>
      <c r="J2165" s="11" t="s">
        <v>7850</v>
      </c>
    </row>
    <row r="2166" spans="1:10" ht="15" customHeight="1" x14ac:dyDescent="0.25">
      <c r="A2166" s="11" t="s">
        <v>2209</v>
      </c>
      <c r="B2166" s="11">
        <v>28.4</v>
      </c>
      <c r="C2166" s="11">
        <v>4.3</v>
      </c>
      <c r="D2166" s="11" t="s">
        <v>7842</v>
      </c>
      <c r="E2166" s="11" t="s">
        <v>7842</v>
      </c>
      <c r="F2166" s="11" t="s">
        <v>7843</v>
      </c>
      <c r="G2166" s="11">
        <v>1</v>
      </c>
      <c r="H2166" s="11" t="s">
        <v>7842</v>
      </c>
      <c r="I2166" s="11" t="s">
        <v>7845</v>
      </c>
      <c r="J2166" s="11" t="s">
        <v>7850</v>
      </c>
    </row>
    <row r="2167" spans="1:10" ht="15" customHeight="1" x14ac:dyDescent="0.25">
      <c r="A2167" s="11" t="s">
        <v>2210</v>
      </c>
      <c r="B2167" s="11">
        <v>41.91</v>
      </c>
      <c r="C2167" s="11">
        <v>6.19</v>
      </c>
      <c r="D2167" s="11" t="s">
        <v>7842</v>
      </c>
      <c r="E2167" s="11" t="s">
        <v>7842</v>
      </c>
      <c r="F2167" s="11" t="s">
        <v>7842</v>
      </c>
      <c r="G2167" s="11">
        <v>0</v>
      </c>
      <c r="H2167" s="11" t="s">
        <v>7842</v>
      </c>
      <c r="I2167" s="11" t="s">
        <v>7844</v>
      </c>
      <c r="J2167" s="11" t="s">
        <v>7849</v>
      </c>
    </row>
    <row r="2168" spans="1:10" ht="15" customHeight="1" x14ac:dyDescent="0.25">
      <c r="A2168" s="11" t="s">
        <v>2211</v>
      </c>
      <c r="B2168" s="11">
        <v>24.6</v>
      </c>
      <c r="C2168" s="11">
        <v>6.19</v>
      </c>
      <c r="D2168" s="11" t="s">
        <v>7842</v>
      </c>
      <c r="E2168" s="11" t="s">
        <v>7842</v>
      </c>
      <c r="F2168" s="11" t="s">
        <v>7843</v>
      </c>
      <c r="G2168" s="11">
        <v>1</v>
      </c>
      <c r="H2168" s="11" t="s">
        <v>7842</v>
      </c>
      <c r="I2168" s="11" t="s">
        <v>7846</v>
      </c>
      <c r="J2168" s="11" t="s">
        <v>7849</v>
      </c>
    </row>
    <row r="2169" spans="1:10" ht="15" customHeight="1" x14ac:dyDescent="0.25">
      <c r="A2169" s="11" t="s">
        <v>2212</v>
      </c>
      <c r="B2169" s="11">
        <v>20.9</v>
      </c>
      <c r="C2169" s="11">
        <v>5.12</v>
      </c>
      <c r="D2169" s="11" t="s">
        <v>7842</v>
      </c>
      <c r="E2169" s="11" t="s">
        <v>7842</v>
      </c>
      <c r="F2169" s="11" t="s">
        <v>7843</v>
      </c>
      <c r="G2169" s="11">
        <v>1</v>
      </c>
      <c r="H2169" s="11" t="s">
        <v>7842</v>
      </c>
      <c r="I2169" s="11" t="s">
        <v>7846</v>
      </c>
      <c r="J2169" s="11" t="s">
        <v>7850</v>
      </c>
    </row>
    <row r="2170" spans="1:10" ht="15" customHeight="1" x14ac:dyDescent="0.25">
      <c r="A2170" s="11" t="s">
        <v>2213</v>
      </c>
      <c r="B2170" s="11">
        <v>34.4</v>
      </c>
      <c r="C2170" s="11">
        <v>4.04</v>
      </c>
      <c r="D2170" s="11" t="s">
        <v>7842</v>
      </c>
      <c r="E2170" s="11" t="s">
        <v>7842</v>
      </c>
      <c r="F2170" s="11" t="s">
        <v>7842</v>
      </c>
      <c r="G2170" s="11">
        <v>0</v>
      </c>
      <c r="H2170" s="11" t="s">
        <v>7842</v>
      </c>
      <c r="I2170" s="11" t="s">
        <v>7844</v>
      </c>
      <c r="J2170" s="11" t="s">
        <v>7850</v>
      </c>
    </row>
    <row r="2171" spans="1:10" ht="15" customHeight="1" x14ac:dyDescent="0.25">
      <c r="A2171" s="11" t="s">
        <v>2214</v>
      </c>
      <c r="B2171" s="11">
        <v>32.56</v>
      </c>
      <c r="C2171" s="11">
        <v>5.36</v>
      </c>
      <c r="D2171" s="11" t="s">
        <v>7842</v>
      </c>
      <c r="E2171" s="11" t="s">
        <v>7842</v>
      </c>
      <c r="F2171" s="11" t="s">
        <v>7842</v>
      </c>
      <c r="G2171" s="11">
        <v>0</v>
      </c>
      <c r="H2171" s="11" t="s">
        <v>7842</v>
      </c>
      <c r="I2171" s="11" t="s">
        <v>7844</v>
      </c>
      <c r="J2171" s="11" t="s">
        <v>7850</v>
      </c>
    </row>
    <row r="2172" spans="1:10" ht="15" customHeight="1" x14ac:dyDescent="0.25">
      <c r="A2172" s="11" t="s">
        <v>2215</v>
      </c>
      <c r="B2172" s="11">
        <v>27.98</v>
      </c>
      <c r="C2172" s="11">
        <v>4.38</v>
      </c>
      <c r="D2172" s="11" t="s">
        <v>7842</v>
      </c>
      <c r="E2172" s="11" t="s">
        <v>7843</v>
      </c>
      <c r="F2172" s="11" t="s">
        <v>7842</v>
      </c>
      <c r="G2172" s="11">
        <v>1</v>
      </c>
      <c r="H2172" s="11" t="s">
        <v>7842</v>
      </c>
      <c r="I2172" s="11" t="s">
        <v>7845</v>
      </c>
      <c r="J2172" s="11" t="s">
        <v>7850</v>
      </c>
    </row>
    <row r="2173" spans="1:10" ht="15" customHeight="1" x14ac:dyDescent="0.25">
      <c r="A2173" s="11" t="s">
        <v>2216</v>
      </c>
      <c r="B2173" s="11">
        <v>26.51</v>
      </c>
      <c r="C2173" s="11">
        <v>4.58</v>
      </c>
      <c r="D2173" s="11" t="s">
        <v>7842</v>
      </c>
      <c r="E2173" s="11" t="s">
        <v>7842</v>
      </c>
      <c r="F2173" s="11" t="s">
        <v>7842</v>
      </c>
      <c r="G2173" s="11">
        <v>0</v>
      </c>
      <c r="H2173" s="11" t="s">
        <v>7842</v>
      </c>
      <c r="I2173" s="11" t="s">
        <v>7845</v>
      </c>
      <c r="J2173" s="11" t="s">
        <v>7850</v>
      </c>
    </row>
    <row r="2174" spans="1:10" ht="15" customHeight="1" x14ac:dyDescent="0.25">
      <c r="A2174" s="11" t="s">
        <v>2217</v>
      </c>
      <c r="B2174" s="11">
        <v>29.734999999999999</v>
      </c>
      <c r="C2174" s="11">
        <v>11.92</v>
      </c>
      <c r="D2174" s="11" t="s">
        <v>7842</v>
      </c>
      <c r="E2174" s="11" t="s">
        <v>7842</v>
      </c>
      <c r="F2174" s="11" t="s">
        <v>7842</v>
      </c>
      <c r="G2174" s="11">
        <v>0</v>
      </c>
      <c r="H2174" s="11" t="s">
        <v>7842</v>
      </c>
      <c r="I2174" s="11" t="s">
        <v>7845</v>
      </c>
      <c r="J2174" s="11" t="s">
        <v>7848</v>
      </c>
    </row>
    <row r="2175" spans="1:10" ht="15" customHeight="1" x14ac:dyDescent="0.25">
      <c r="A2175" s="11" t="s">
        <v>2218</v>
      </c>
      <c r="B2175" s="11">
        <v>40.5</v>
      </c>
      <c r="C2175" s="11">
        <v>5.4</v>
      </c>
      <c r="D2175" s="11" t="s">
        <v>7842</v>
      </c>
      <c r="E2175" s="11" t="s">
        <v>7842</v>
      </c>
      <c r="F2175" s="11" t="s">
        <v>7843</v>
      </c>
      <c r="G2175" s="11">
        <v>1</v>
      </c>
      <c r="H2175" s="11" t="s">
        <v>7842</v>
      </c>
      <c r="I2175" s="11" t="s">
        <v>7844</v>
      </c>
      <c r="J2175" s="11" t="s">
        <v>7850</v>
      </c>
    </row>
    <row r="2176" spans="1:10" ht="15" customHeight="1" x14ac:dyDescent="0.25">
      <c r="A2176" s="11" t="s">
        <v>2219</v>
      </c>
      <c r="B2176" s="11">
        <v>25.64</v>
      </c>
      <c r="C2176" s="11">
        <v>4.76</v>
      </c>
      <c r="D2176" s="11" t="s">
        <v>7842</v>
      </c>
      <c r="E2176" s="11" t="s">
        <v>7842</v>
      </c>
      <c r="F2176" s="11" t="s">
        <v>7842</v>
      </c>
      <c r="G2176" s="11">
        <v>1</v>
      </c>
      <c r="H2176" s="11" t="s">
        <v>7842</v>
      </c>
      <c r="I2176" s="11" t="s">
        <v>7845</v>
      </c>
      <c r="J2176" s="11" t="s">
        <v>7850</v>
      </c>
    </row>
    <row r="2177" spans="1:10" ht="15" customHeight="1" x14ac:dyDescent="0.25">
      <c r="A2177" s="11" t="s">
        <v>2220</v>
      </c>
      <c r="B2177" s="11">
        <v>32.9</v>
      </c>
      <c r="C2177" s="11">
        <v>4.78</v>
      </c>
      <c r="D2177" s="11" t="s">
        <v>7842</v>
      </c>
      <c r="E2177" s="11" t="s">
        <v>7842</v>
      </c>
      <c r="F2177" s="11" t="s">
        <v>7843</v>
      </c>
      <c r="G2177" s="11">
        <v>1</v>
      </c>
      <c r="H2177" s="11" t="s">
        <v>7842</v>
      </c>
      <c r="I2177" s="11" t="s">
        <v>7844</v>
      </c>
      <c r="J2177" s="11" t="s">
        <v>7850</v>
      </c>
    </row>
    <row r="2178" spans="1:10" ht="15" customHeight="1" x14ac:dyDescent="0.25">
      <c r="A2178" s="11" t="s">
        <v>2221</v>
      </c>
      <c r="B2178" s="11">
        <v>29.8</v>
      </c>
      <c r="C2178" s="11">
        <v>4.26</v>
      </c>
      <c r="D2178" s="11" t="s">
        <v>7842</v>
      </c>
      <c r="E2178" s="11" t="s">
        <v>7842</v>
      </c>
      <c r="F2178" s="11" t="s">
        <v>7843</v>
      </c>
      <c r="G2178" s="11">
        <v>1</v>
      </c>
      <c r="H2178" s="11" t="s">
        <v>7842</v>
      </c>
      <c r="I2178" s="11" t="s">
        <v>7845</v>
      </c>
      <c r="J2178" s="11" t="s">
        <v>7850</v>
      </c>
    </row>
    <row r="2179" spans="1:10" ht="15" customHeight="1" x14ac:dyDescent="0.25">
      <c r="A2179" s="11" t="s">
        <v>2222</v>
      </c>
      <c r="B2179" s="11">
        <v>28.9</v>
      </c>
      <c r="C2179" s="11">
        <v>5.85</v>
      </c>
      <c r="D2179" s="11" t="s">
        <v>7842</v>
      </c>
      <c r="E2179" s="11" t="s">
        <v>7842</v>
      </c>
      <c r="F2179" s="11" t="s">
        <v>7843</v>
      </c>
      <c r="G2179" s="11">
        <v>1</v>
      </c>
      <c r="H2179" s="11" t="s">
        <v>7842</v>
      </c>
      <c r="I2179" s="11" t="s">
        <v>7845</v>
      </c>
      <c r="J2179" s="11" t="s">
        <v>7849</v>
      </c>
    </row>
    <row r="2180" spans="1:10" ht="15" customHeight="1" x14ac:dyDescent="0.25">
      <c r="A2180" s="11" t="s">
        <v>2223</v>
      </c>
      <c r="B2180" s="11">
        <v>24.7</v>
      </c>
      <c r="C2180" s="11">
        <v>5.32</v>
      </c>
      <c r="D2180" s="11" t="s">
        <v>7842</v>
      </c>
      <c r="E2180" s="11" t="s">
        <v>7842</v>
      </c>
      <c r="F2180" s="11" t="s">
        <v>7843</v>
      </c>
      <c r="G2180" s="11">
        <v>1</v>
      </c>
      <c r="H2180" s="11" t="s">
        <v>7842</v>
      </c>
      <c r="I2180" s="11" t="s">
        <v>7846</v>
      </c>
      <c r="J2180" s="11" t="s">
        <v>7850</v>
      </c>
    </row>
    <row r="2181" spans="1:10" ht="15" customHeight="1" x14ac:dyDescent="0.25">
      <c r="A2181" s="11" t="s">
        <v>2224</v>
      </c>
      <c r="B2181" s="11">
        <v>20.6</v>
      </c>
      <c r="C2181" s="11">
        <v>5.14</v>
      </c>
      <c r="D2181" s="11" t="s">
        <v>7842</v>
      </c>
      <c r="E2181" s="11" t="s">
        <v>7842</v>
      </c>
      <c r="F2181" s="11" t="s">
        <v>7843</v>
      </c>
      <c r="G2181" s="11">
        <v>1</v>
      </c>
      <c r="H2181" s="11" t="s">
        <v>7842</v>
      </c>
      <c r="I2181" s="11" t="s">
        <v>7846</v>
      </c>
      <c r="J2181" s="11" t="s">
        <v>7850</v>
      </c>
    </row>
    <row r="2182" spans="1:10" ht="15" customHeight="1" x14ac:dyDescent="0.25">
      <c r="A2182" s="11" t="s">
        <v>2225</v>
      </c>
      <c r="B2182" s="11">
        <v>18.600000000000001</v>
      </c>
      <c r="C2182" s="11">
        <v>5</v>
      </c>
      <c r="D2182" s="11" t="s">
        <v>7842</v>
      </c>
      <c r="E2182" s="11" t="s">
        <v>7842</v>
      </c>
      <c r="F2182" s="11" t="s">
        <v>7843</v>
      </c>
      <c r="G2182" s="11">
        <v>1</v>
      </c>
      <c r="H2182" s="11" t="s">
        <v>7842</v>
      </c>
      <c r="I2182" s="11" t="s">
        <v>7846</v>
      </c>
      <c r="J2182" s="11" t="s">
        <v>7850</v>
      </c>
    </row>
    <row r="2183" spans="1:10" ht="15" customHeight="1" x14ac:dyDescent="0.25">
      <c r="A2183" s="11" t="s">
        <v>2226</v>
      </c>
      <c r="B2183" s="11">
        <v>17.8</v>
      </c>
      <c r="C2183" s="11">
        <v>4.55</v>
      </c>
      <c r="D2183" s="11" t="s">
        <v>7842</v>
      </c>
      <c r="E2183" s="11" t="s">
        <v>7842</v>
      </c>
      <c r="F2183" s="11" t="s">
        <v>7843</v>
      </c>
      <c r="G2183" s="11">
        <v>1</v>
      </c>
      <c r="H2183" s="11" t="s">
        <v>7842</v>
      </c>
      <c r="I2183" s="11" t="s">
        <v>7847</v>
      </c>
      <c r="J2183" s="11" t="s">
        <v>7850</v>
      </c>
    </row>
    <row r="2184" spans="1:10" ht="15" customHeight="1" x14ac:dyDescent="0.25">
      <c r="A2184" s="11" t="s">
        <v>2227</v>
      </c>
      <c r="B2184" s="11">
        <v>35.200000000000003</v>
      </c>
      <c r="C2184" s="11">
        <v>5.97</v>
      </c>
      <c r="D2184" s="11" t="s">
        <v>7842</v>
      </c>
      <c r="E2184" s="11" t="s">
        <v>7843</v>
      </c>
      <c r="F2184" s="11" t="s">
        <v>7842</v>
      </c>
      <c r="G2184" s="11">
        <v>1</v>
      </c>
      <c r="H2184" s="11" t="s">
        <v>7842</v>
      </c>
      <c r="I2184" s="11" t="s">
        <v>7844</v>
      </c>
      <c r="J2184" s="11" t="s">
        <v>7849</v>
      </c>
    </row>
    <row r="2185" spans="1:10" ht="15" customHeight="1" x14ac:dyDescent="0.25">
      <c r="A2185" s="11" t="s">
        <v>2228</v>
      </c>
      <c r="B2185" s="11">
        <v>33.770000000000003</v>
      </c>
      <c r="C2185" s="11">
        <v>4.0199999999999996</v>
      </c>
      <c r="D2185" s="11" t="s">
        <v>7842</v>
      </c>
      <c r="E2185" s="11" t="s">
        <v>7843</v>
      </c>
      <c r="F2185" s="11" t="s">
        <v>7842</v>
      </c>
      <c r="G2185" s="11">
        <v>1</v>
      </c>
      <c r="H2185" s="11" t="s">
        <v>7842</v>
      </c>
      <c r="I2185" s="11" t="s">
        <v>7844</v>
      </c>
      <c r="J2185" s="11" t="s">
        <v>7850</v>
      </c>
    </row>
    <row r="2186" spans="1:10" ht="15" customHeight="1" x14ac:dyDescent="0.25">
      <c r="A2186" s="11" t="s">
        <v>2229</v>
      </c>
      <c r="B2186" s="11">
        <v>30.03</v>
      </c>
      <c r="C2186" s="11">
        <v>4.04</v>
      </c>
      <c r="D2186" s="11" t="s">
        <v>7842</v>
      </c>
      <c r="E2186" s="11" t="s">
        <v>7843</v>
      </c>
      <c r="F2186" s="11" t="s">
        <v>7842</v>
      </c>
      <c r="G2186" s="11">
        <v>1</v>
      </c>
      <c r="H2186" s="11" t="s">
        <v>7842</v>
      </c>
      <c r="I2186" s="11" t="s">
        <v>7844</v>
      </c>
      <c r="J2186" s="11" t="s">
        <v>7850</v>
      </c>
    </row>
    <row r="2187" spans="1:10" ht="15" customHeight="1" x14ac:dyDescent="0.25">
      <c r="A2187" s="11" t="s">
        <v>2230</v>
      </c>
      <c r="B2187" s="11">
        <v>29.37</v>
      </c>
      <c r="C2187" s="11">
        <v>5.54</v>
      </c>
      <c r="D2187" s="11" t="s">
        <v>7842</v>
      </c>
      <c r="E2187" s="11" t="s">
        <v>7843</v>
      </c>
      <c r="F2187" s="11" t="s">
        <v>7842</v>
      </c>
      <c r="G2187" s="11">
        <v>1</v>
      </c>
      <c r="H2187" s="11" t="s">
        <v>7842</v>
      </c>
      <c r="I2187" s="11" t="s">
        <v>7845</v>
      </c>
      <c r="J2187" s="11" t="s">
        <v>7850</v>
      </c>
    </row>
    <row r="2188" spans="1:10" ht="15" customHeight="1" x14ac:dyDescent="0.25">
      <c r="A2188" s="11" t="s">
        <v>2231</v>
      </c>
      <c r="B2188" s="11">
        <v>28.5</v>
      </c>
      <c r="C2188" s="11">
        <v>4.03</v>
      </c>
      <c r="D2188" s="11" t="s">
        <v>7842</v>
      </c>
      <c r="E2188" s="11" t="s">
        <v>7843</v>
      </c>
      <c r="F2188" s="11" t="s">
        <v>7842</v>
      </c>
      <c r="G2188" s="11">
        <v>1</v>
      </c>
      <c r="H2188" s="11" t="s">
        <v>7842</v>
      </c>
      <c r="I2188" s="11" t="s">
        <v>7845</v>
      </c>
      <c r="J2188" s="11" t="s">
        <v>7850</v>
      </c>
    </row>
    <row r="2189" spans="1:10" ht="15" customHeight="1" x14ac:dyDescent="0.25">
      <c r="A2189" s="11" t="s">
        <v>2232</v>
      </c>
      <c r="B2189" s="11">
        <v>23.32</v>
      </c>
      <c r="C2189" s="11">
        <v>5.62</v>
      </c>
      <c r="D2189" s="11" t="s">
        <v>7842</v>
      </c>
      <c r="E2189" s="11" t="s">
        <v>7843</v>
      </c>
      <c r="F2189" s="11" t="s">
        <v>7842</v>
      </c>
      <c r="G2189" s="11">
        <v>1</v>
      </c>
      <c r="H2189" s="11" t="s">
        <v>7842</v>
      </c>
      <c r="I2189" s="11" t="s">
        <v>7846</v>
      </c>
      <c r="J2189" s="11" t="s">
        <v>7850</v>
      </c>
    </row>
    <row r="2190" spans="1:10" ht="15" customHeight="1" x14ac:dyDescent="0.25">
      <c r="A2190" s="11" t="s">
        <v>2233</v>
      </c>
      <c r="B2190" s="11">
        <v>26.125</v>
      </c>
      <c r="C2190" s="11">
        <v>5.27</v>
      </c>
      <c r="D2190" s="11" t="s">
        <v>7842</v>
      </c>
      <c r="E2190" s="11" t="s">
        <v>7843</v>
      </c>
      <c r="F2190" s="11" t="s">
        <v>7842</v>
      </c>
      <c r="G2190" s="11">
        <v>1</v>
      </c>
      <c r="H2190" s="11" t="s">
        <v>7842</v>
      </c>
      <c r="I2190" s="11" t="s">
        <v>7845</v>
      </c>
      <c r="J2190" s="11" t="s">
        <v>7850</v>
      </c>
    </row>
    <row r="2191" spans="1:10" ht="15" customHeight="1" x14ac:dyDescent="0.25">
      <c r="A2191" s="11" t="s">
        <v>2234</v>
      </c>
      <c r="B2191" s="11">
        <v>25.46</v>
      </c>
      <c r="C2191" s="11">
        <v>5.18</v>
      </c>
      <c r="D2191" s="11" t="s">
        <v>7842</v>
      </c>
      <c r="E2191" s="11" t="s">
        <v>7843</v>
      </c>
      <c r="F2191" s="11" t="s">
        <v>7842</v>
      </c>
      <c r="G2191" s="11">
        <v>1</v>
      </c>
      <c r="H2191" s="11" t="s">
        <v>7842</v>
      </c>
      <c r="I2191" s="11" t="s">
        <v>7845</v>
      </c>
      <c r="J2191" s="11" t="s">
        <v>7850</v>
      </c>
    </row>
    <row r="2192" spans="1:10" ht="15" customHeight="1" x14ac:dyDescent="0.25">
      <c r="A2192" s="11" t="s">
        <v>2235</v>
      </c>
      <c r="B2192" s="11">
        <v>23.75</v>
      </c>
      <c r="C2192" s="11">
        <v>5.27</v>
      </c>
      <c r="D2192" s="11" t="s">
        <v>7842</v>
      </c>
      <c r="E2192" s="11" t="s">
        <v>7843</v>
      </c>
      <c r="F2192" s="11" t="s">
        <v>7842</v>
      </c>
      <c r="G2192" s="11">
        <v>1</v>
      </c>
      <c r="H2192" s="11" t="s">
        <v>7842</v>
      </c>
      <c r="I2192" s="11" t="s">
        <v>7846</v>
      </c>
      <c r="J2192" s="11" t="s">
        <v>7850</v>
      </c>
    </row>
    <row r="2193" spans="1:10" ht="15" customHeight="1" x14ac:dyDescent="0.25">
      <c r="A2193" s="11" t="s">
        <v>2236</v>
      </c>
      <c r="B2193" s="11">
        <v>23.085000000000001</v>
      </c>
      <c r="C2193" s="11">
        <v>5.62</v>
      </c>
      <c r="D2193" s="11" t="s">
        <v>7842</v>
      </c>
      <c r="E2193" s="11" t="s">
        <v>7843</v>
      </c>
      <c r="F2193" s="11" t="s">
        <v>7842</v>
      </c>
      <c r="G2193" s="11">
        <v>1</v>
      </c>
      <c r="H2193" s="11" t="s">
        <v>7842</v>
      </c>
      <c r="I2193" s="11" t="s">
        <v>7846</v>
      </c>
      <c r="J2193" s="11" t="s">
        <v>7850</v>
      </c>
    </row>
    <row r="2194" spans="1:10" ht="15" customHeight="1" x14ac:dyDescent="0.25">
      <c r="A2194" s="11" t="s">
        <v>2237</v>
      </c>
      <c r="B2194" s="11">
        <v>22.99</v>
      </c>
      <c r="C2194" s="11">
        <v>5.0599999999999996</v>
      </c>
      <c r="D2194" s="11" t="s">
        <v>7842</v>
      </c>
      <c r="E2194" s="11" t="s">
        <v>7843</v>
      </c>
      <c r="F2194" s="11" t="s">
        <v>7842</v>
      </c>
      <c r="G2194" s="11">
        <v>1</v>
      </c>
      <c r="H2194" s="11" t="s">
        <v>7842</v>
      </c>
      <c r="I2194" s="11" t="s">
        <v>7846</v>
      </c>
      <c r="J2194" s="11" t="s">
        <v>7850</v>
      </c>
    </row>
    <row r="2195" spans="1:10" ht="15" customHeight="1" x14ac:dyDescent="0.25">
      <c r="A2195" s="11" t="s">
        <v>2238</v>
      </c>
      <c r="B2195" s="11">
        <v>21.47</v>
      </c>
      <c r="C2195" s="11">
        <v>4.6900000000000004</v>
      </c>
      <c r="D2195" s="11" t="s">
        <v>7842</v>
      </c>
      <c r="E2195" s="11" t="s">
        <v>7843</v>
      </c>
      <c r="F2195" s="11" t="s">
        <v>7842</v>
      </c>
      <c r="G2195" s="11">
        <v>1</v>
      </c>
      <c r="H2195" s="11" t="s">
        <v>7842</v>
      </c>
      <c r="I2195" s="11" t="s">
        <v>7846</v>
      </c>
      <c r="J2195" s="11" t="s">
        <v>7850</v>
      </c>
    </row>
    <row r="2196" spans="1:10" ht="15" customHeight="1" x14ac:dyDescent="0.25">
      <c r="A2196" s="11" t="s">
        <v>2239</v>
      </c>
      <c r="B2196" s="11">
        <v>15.96</v>
      </c>
      <c r="C2196" s="11">
        <v>5.44</v>
      </c>
      <c r="D2196" s="11" t="s">
        <v>7842</v>
      </c>
      <c r="E2196" s="11" t="s">
        <v>7843</v>
      </c>
      <c r="F2196" s="11" t="s">
        <v>7842</v>
      </c>
      <c r="G2196" s="11">
        <v>1</v>
      </c>
      <c r="H2196" s="11" t="s">
        <v>7842</v>
      </c>
      <c r="I2196" s="11" t="s">
        <v>7847</v>
      </c>
      <c r="J2196" s="11" t="s">
        <v>7850</v>
      </c>
    </row>
    <row r="2197" spans="1:10" ht="15" customHeight="1" x14ac:dyDescent="0.25">
      <c r="A2197" s="11" t="s">
        <v>2240</v>
      </c>
      <c r="B2197" s="11">
        <v>39.5</v>
      </c>
      <c r="C2197" s="11">
        <v>5.05</v>
      </c>
      <c r="D2197" s="11" t="s">
        <v>7842</v>
      </c>
      <c r="E2197" s="11" t="s">
        <v>7843</v>
      </c>
      <c r="F2197" s="11" t="s">
        <v>7842</v>
      </c>
      <c r="G2197" s="11">
        <v>1</v>
      </c>
      <c r="H2197" s="11" t="s">
        <v>7842</v>
      </c>
      <c r="I2197" s="11" t="s">
        <v>7844</v>
      </c>
      <c r="J2197" s="11" t="s">
        <v>7850</v>
      </c>
    </row>
    <row r="2198" spans="1:10" ht="15" customHeight="1" x14ac:dyDescent="0.25">
      <c r="A2198" s="11" t="s">
        <v>2241</v>
      </c>
      <c r="B2198" s="11">
        <v>33.770000000000003</v>
      </c>
      <c r="C2198" s="11">
        <v>6</v>
      </c>
      <c r="D2198" s="11" t="s">
        <v>7842</v>
      </c>
      <c r="E2198" s="11" t="s">
        <v>7843</v>
      </c>
      <c r="F2198" s="11" t="s">
        <v>7842</v>
      </c>
      <c r="G2198" s="11">
        <v>1</v>
      </c>
      <c r="H2198" s="11" t="s">
        <v>7842</v>
      </c>
      <c r="I2198" s="11" t="s">
        <v>7844</v>
      </c>
      <c r="J2198" s="11" t="s">
        <v>7849</v>
      </c>
    </row>
    <row r="2199" spans="1:10" ht="15" customHeight="1" x14ac:dyDescent="0.25">
      <c r="A2199" s="11" t="s">
        <v>2242</v>
      </c>
      <c r="B2199" s="11">
        <v>26.84</v>
      </c>
      <c r="C2199" s="11">
        <v>5.99</v>
      </c>
      <c r="D2199" s="11" t="s">
        <v>7843</v>
      </c>
      <c r="E2199" s="11" t="s">
        <v>7843</v>
      </c>
      <c r="F2199" s="11" t="s">
        <v>7842</v>
      </c>
      <c r="G2199" s="11">
        <v>1</v>
      </c>
      <c r="H2199" s="11" t="s">
        <v>7842</v>
      </c>
      <c r="I2199" s="11" t="s">
        <v>7845</v>
      </c>
      <c r="J2199" s="11" t="s">
        <v>7849</v>
      </c>
    </row>
    <row r="2200" spans="1:10" ht="15" customHeight="1" x14ac:dyDescent="0.25">
      <c r="A2200" s="11" t="s">
        <v>2243</v>
      </c>
      <c r="B2200" s="11">
        <v>35.53</v>
      </c>
      <c r="C2200" s="11">
        <v>4.3600000000000003</v>
      </c>
      <c r="D2200" s="11" t="s">
        <v>7842</v>
      </c>
      <c r="E2200" s="11" t="s">
        <v>7842</v>
      </c>
      <c r="F2200" s="11" t="s">
        <v>7843</v>
      </c>
      <c r="G2200" s="11">
        <v>1</v>
      </c>
      <c r="H2200" s="11" t="s">
        <v>7842</v>
      </c>
      <c r="I2200" s="11" t="s">
        <v>7844</v>
      </c>
      <c r="J2200" s="11" t="s">
        <v>7850</v>
      </c>
    </row>
    <row r="2201" spans="1:10" ht="15" customHeight="1" x14ac:dyDescent="0.25">
      <c r="A2201" s="11" t="s">
        <v>2244</v>
      </c>
      <c r="B2201" s="11">
        <v>30.59</v>
      </c>
      <c r="C2201" s="11">
        <v>4.41</v>
      </c>
      <c r="D2201" s="11" t="s">
        <v>7842</v>
      </c>
      <c r="E2201" s="11" t="s">
        <v>7842</v>
      </c>
      <c r="F2201" s="11" t="s">
        <v>7843</v>
      </c>
      <c r="G2201" s="11">
        <v>1</v>
      </c>
      <c r="H2201" s="11" t="s">
        <v>7842</v>
      </c>
      <c r="I2201" s="11" t="s">
        <v>7844</v>
      </c>
      <c r="J2201" s="11" t="s">
        <v>7850</v>
      </c>
    </row>
    <row r="2202" spans="1:10" ht="15" customHeight="1" x14ac:dyDescent="0.25">
      <c r="A2202" s="11" t="s">
        <v>2245</v>
      </c>
      <c r="B2202" s="11">
        <v>30.59</v>
      </c>
      <c r="C2202" s="11">
        <v>4.17</v>
      </c>
      <c r="D2202" s="11" t="s">
        <v>7842</v>
      </c>
      <c r="E2202" s="11" t="s">
        <v>7842</v>
      </c>
      <c r="F2202" s="11" t="s">
        <v>7843</v>
      </c>
      <c r="G2202" s="11">
        <v>1</v>
      </c>
      <c r="H2202" s="11" t="s">
        <v>7842</v>
      </c>
      <c r="I2202" s="11" t="s">
        <v>7844</v>
      </c>
      <c r="J2202" s="11" t="s">
        <v>7850</v>
      </c>
    </row>
    <row r="2203" spans="1:10" ht="15" customHeight="1" x14ac:dyDescent="0.25">
      <c r="A2203" s="11" t="s">
        <v>2246</v>
      </c>
      <c r="B2203" s="11">
        <v>27.835000000000001</v>
      </c>
      <c r="C2203" s="11">
        <v>4.4400000000000004</v>
      </c>
      <c r="D2203" s="11" t="s">
        <v>7842</v>
      </c>
      <c r="E2203" s="11" t="s">
        <v>7842</v>
      </c>
      <c r="F2203" s="11" t="s">
        <v>7843</v>
      </c>
      <c r="G2203" s="11">
        <v>1</v>
      </c>
      <c r="H2203" s="11" t="s">
        <v>7842</v>
      </c>
      <c r="I2203" s="11" t="s">
        <v>7845</v>
      </c>
      <c r="J2203" s="11" t="s">
        <v>7850</v>
      </c>
    </row>
    <row r="2204" spans="1:10" ht="15" customHeight="1" x14ac:dyDescent="0.25">
      <c r="A2204" s="11" t="s">
        <v>2247</v>
      </c>
      <c r="B2204" s="11">
        <v>40.26</v>
      </c>
      <c r="C2204" s="11">
        <v>5.52</v>
      </c>
      <c r="D2204" s="11" t="s">
        <v>7842</v>
      </c>
      <c r="E2204" s="11" t="s">
        <v>7843</v>
      </c>
      <c r="F2204" s="11" t="s">
        <v>7842</v>
      </c>
      <c r="G2204" s="11">
        <v>1</v>
      </c>
      <c r="H2204" s="11" t="s">
        <v>7842</v>
      </c>
      <c r="I2204" s="11" t="s">
        <v>7844</v>
      </c>
      <c r="J2204" s="11" t="s">
        <v>7850</v>
      </c>
    </row>
    <row r="2205" spans="1:10" ht="15" customHeight="1" x14ac:dyDescent="0.25">
      <c r="A2205" s="11" t="s">
        <v>2248</v>
      </c>
      <c r="B2205" s="11">
        <v>39.82</v>
      </c>
      <c r="C2205" s="11">
        <v>6.01</v>
      </c>
      <c r="D2205" s="11" t="s">
        <v>7842</v>
      </c>
      <c r="E2205" s="11" t="s">
        <v>7843</v>
      </c>
      <c r="F2205" s="11" t="s">
        <v>7842</v>
      </c>
      <c r="G2205" s="11">
        <v>1</v>
      </c>
      <c r="H2205" s="11" t="s">
        <v>7842</v>
      </c>
      <c r="I2205" s="11" t="s">
        <v>7844</v>
      </c>
      <c r="J2205" s="11" t="s">
        <v>7849</v>
      </c>
    </row>
    <row r="2206" spans="1:10" ht="15" customHeight="1" x14ac:dyDescent="0.25">
      <c r="A2206" s="11" t="s">
        <v>2249</v>
      </c>
      <c r="B2206" s="11">
        <v>39.159999999999997</v>
      </c>
      <c r="C2206" s="11">
        <v>5.81</v>
      </c>
      <c r="D2206" s="11" t="s">
        <v>7842</v>
      </c>
      <c r="E2206" s="11" t="s">
        <v>7843</v>
      </c>
      <c r="F2206" s="11" t="s">
        <v>7842</v>
      </c>
      <c r="G2206" s="11">
        <v>1</v>
      </c>
      <c r="H2206" s="11" t="s">
        <v>7842</v>
      </c>
      <c r="I2206" s="11" t="s">
        <v>7844</v>
      </c>
      <c r="J2206" s="11" t="s">
        <v>7849</v>
      </c>
    </row>
    <row r="2207" spans="1:10" ht="15" customHeight="1" x14ac:dyDescent="0.25">
      <c r="A2207" s="11" t="s">
        <v>2250</v>
      </c>
      <c r="B2207" s="11">
        <v>25.555</v>
      </c>
      <c r="C2207" s="11">
        <v>4.37</v>
      </c>
      <c r="D2207" s="11" t="s">
        <v>7842</v>
      </c>
      <c r="E2207" s="11" t="s">
        <v>7842</v>
      </c>
      <c r="F2207" s="11" t="s">
        <v>7843</v>
      </c>
      <c r="G2207" s="11">
        <v>1</v>
      </c>
      <c r="H2207" s="11" t="s">
        <v>7842</v>
      </c>
      <c r="I2207" s="11" t="s">
        <v>7845</v>
      </c>
      <c r="J2207" s="11" t="s">
        <v>7850</v>
      </c>
    </row>
    <row r="2208" spans="1:10" ht="15" customHeight="1" x14ac:dyDescent="0.25">
      <c r="A2208" s="11" t="s">
        <v>2251</v>
      </c>
      <c r="B2208" s="11">
        <v>25.175000000000001</v>
      </c>
      <c r="C2208" s="11">
        <v>5.74</v>
      </c>
      <c r="D2208" s="11" t="s">
        <v>7842</v>
      </c>
      <c r="E2208" s="11" t="s">
        <v>7842</v>
      </c>
      <c r="F2208" s="11" t="s">
        <v>7843</v>
      </c>
      <c r="G2208" s="11">
        <v>1</v>
      </c>
      <c r="H2208" s="11" t="s">
        <v>7842</v>
      </c>
      <c r="I2208" s="11" t="s">
        <v>7845</v>
      </c>
      <c r="J2208" s="11" t="s">
        <v>7849</v>
      </c>
    </row>
    <row r="2209" spans="1:10" ht="15" customHeight="1" x14ac:dyDescent="0.25">
      <c r="A2209" s="11" t="s">
        <v>2252</v>
      </c>
      <c r="B2209" s="11">
        <v>38.28</v>
      </c>
      <c r="C2209" s="11">
        <v>5.39</v>
      </c>
      <c r="D2209" s="11" t="s">
        <v>7842</v>
      </c>
      <c r="E2209" s="11" t="s">
        <v>7843</v>
      </c>
      <c r="F2209" s="11" t="s">
        <v>7842</v>
      </c>
      <c r="G2209" s="11">
        <v>1</v>
      </c>
      <c r="H2209" s="11" t="s">
        <v>7842</v>
      </c>
      <c r="I2209" s="11" t="s">
        <v>7844</v>
      </c>
      <c r="J2209" s="11" t="s">
        <v>7850</v>
      </c>
    </row>
    <row r="2210" spans="1:10" ht="15" customHeight="1" x14ac:dyDescent="0.25">
      <c r="A2210" s="11" t="s">
        <v>2253</v>
      </c>
      <c r="B2210" s="11">
        <v>38.17</v>
      </c>
      <c r="C2210" s="11">
        <v>4.07</v>
      </c>
      <c r="D2210" s="11" t="s">
        <v>7842</v>
      </c>
      <c r="E2210" s="11" t="s">
        <v>7843</v>
      </c>
      <c r="F2210" s="11" t="s">
        <v>7842</v>
      </c>
      <c r="G2210" s="11">
        <v>1</v>
      </c>
      <c r="H2210" s="11" t="s">
        <v>7842</v>
      </c>
      <c r="I2210" s="11" t="s">
        <v>7844</v>
      </c>
      <c r="J2210" s="11" t="s">
        <v>7850</v>
      </c>
    </row>
    <row r="2211" spans="1:10" ht="15" customHeight="1" x14ac:dyDescent="0.25">
      <c r="A2211" s="11" t="s">
        <v>2254</v>
      </c>
      <c r="B2211" s="11">
        <v>36.85</v>
      </c>
      <c r="C2211" s="11">
        <v>5.49</v>
      </c>
      <c r="D2211" s="11" t="s">
        <v>7842</v>
      </c>
      <c r="E2211" s="11" t="s">
        <v>7843</v>
      </c>
      <c r="F2211" s="11" t="s">
        <v>7842</v>
      </c>
      <c r="G2211" s="11">
        <v>1</v>
      </c>
      <c r="H2211" s="11" t="s">
        <v>7842</v>
      </c>
      <c r="I2211" s="11" t="s">
        <v>7844</v>
      </c>
      <c r="J2211" s="11" t="s">
        <v>7850</v>
      </c>
    </row>
    <row r="2212" spans="1:10" ht="15" customHeight="1" x14ac:dyDescent="0.25">
      <c r="A2212" s="11" t="s">
        <v>2255</v>
      </c>
      <c r="B2212" s="11">
        <v>22.61</v>
      </c>
      <c r="C2212" s="11">
        <v>5.68</v>
      </c>
      <c r="D2212" s="11" t="s">
        <v>7842</v>
      </c>
      <c r="E2212" s="11" t="s">
        <v>7842</v>
      </c>
      <c r="F2212" s="11" t="s">
        <v>7843</v>
      </c>
      <c r="G2212" s="11">
        <v>1</v>
      </c>
      <c r="H2212" s="11" t="s">
        <v>7842</v>
      </c>
      <c r="I2212" s="11" t="s">
        <v>7846</v>
      </c>
      <c r="J2212" s="11" t="s">
        <v>7850</v>
      </c>
    </row>
    <row r="2213" spans="1:10" ht="15" customHeight="1" x14ac:dyDescent="0.25">
      <c r="A2213" s="11" t="s">
        <v>2256</v>
      </c>
      <c r="B2213" s="11">
        <v>21.754999999999999</v>
      </c>
      <c r="C2213" s="11">
        <v>6.09</v>
      </c>
      <c r="D2213" s="11" t="s">
        <v>7842</v>
      </c>
      <c r="E2213" s="11" t="s">
        <v>7842</v>
      </c>
      <c r="F2213" s="11" t="s">
        <v>7843</v>
      </c>
      <c r="G2213" s="11">
        <v>1</v>
      </c>
      <c r="H2213" s="11" t="s">
        <v>7842</v>
      </c>
      <c r="I2213" s="11" t="s">
        <v>7846</v>
      </c>
      <c r="J2213" s="11" t="s">
        <v>7849</v>
      </c>
    </row>
    <row r="2214" spans="1:10" ht="15" customHeight="1" x14ac:dyDescent="0.25">
      <c r="A2214" s="11" t="s">
        <v>2257</v>
      </c>
      <c r="B2214" s="11">
        <v>20.425000000000001</v>
      </c>
      <c r="C2214" s="11">
        <v>5.53</v>
      </c>
      <c r="D2214" s="11" t="s">
        <v>7842</v>
      </c>
      <c r="E2214" s="11" t="s">
        <v>7842</v>
      </c>
      <c r="F2214" s="11" t="s">
        <v>7843</v>
      </c>
      <c r="G2214" s="11">
        <v>1</v>
      </c>
      <c r="H2214" s="11" t="s">
        <v>7842</v>
      </c>
      <c r="I2214" s="11" t="s">
        <v>7846</v>
      </c>
      <c r="J2214" s="11" t="s">
        <v>7850</v>
      </c>
    </row>
    <row r="2215" spans="1:10" ht="15" customHeight="1" x14ac:dyDescent="0.25">
      <c r="A2215" s="11" t="s">
        <v>2258</v>
      </c>
      <c r="B2215" s="11">
        <v>31.35</v>
      </c>
      <c r="C2215" s="11">
        <v>4.28</v>
      </c>
      <c r="D2215" s="11" t="s">
        <v>7842</v>
      </c>
      <c r="E2215" s="11" t="s">
        <v>7843</v>
      </c>
      <c r="F2215" s="11" t="s">
        <v>7842</v>
      </c>
      <c r="G2215" s="11">
        <v>1</v>
      </c>
      <c r="H2215" s="11" t="s">
        <v>7842</v>
      </c>
      <c r="I2215" s="11" t="s">
        <v>7844</v>
      </c>
      <c r="J2215" s="11" t="s">
        <v>7850</v>
      </c>
    </row>
    <row r="2216" spans="1:10" ht="15" customHeight="1" x14ac:dyDescent="0.25">
      <c r="A2216" s="11" t="s">
        <v>2259</v>
      </c>
      <c r="B2216" s="11">
        <v>31.13</v>
      </c>
      <c r="C2216" s="11">
        <v>6.01</v>
      </c>
      <c r="D2216" s="11" t="s">
        <v>7842</v>
      </c>
      <c r="E2216" s="11" t="s">
        <v>7843</v>
      </c>
      <c r="F2216" s="11" t="s">
        <v>7842</v>
      </c>
      <c r="G2216" s="11">
        <v>1</v>
      </c>
      <c r="H2216" s="11" t="s">
        <v>7842</v>
      </c>
      <c r="I2216" s="11" t="s">
        <v>7844</v>
      </c>
      <c r="J2216" s="11" t="s">
        <v>7849</v>
      </c>
    </row>
    <row r="2217" spans="1:10" ht="15" customHeight="1" x14ac:dyDescent="0.25">
      <c r="A2217" s="11" t="s">
        <v>2260</v>
      </c>
      <c r="B2217" s="11">
        <v>17.48</v>
      </c>
      <c r="C2217" s="11">
        <v>4.59</v>
      </c>
      <c r="D2217" s="11" t="s">
        <v>7842</v>
      </c>
      <c r="E2217" s="11" t="s">
        <v>7842</v>
      </c>
      <c r="F2217" s="11" t="s">
        <v>7843</v>
      </c>
      <c r="G2217" s="11">
        <v>1</v>
      </c>
      <c r="H2217" s="11" t="s">
        <v>7842</v>
      </c>
      <c r="I2217" s="11" t="s">
        <v>7847</v>
      </c>
      <c r="J2217" s="11" t="s">
        <v>7850</v>
      </c>
    </row>
    <row r="2218" spans="1:10" ht="15" customHeight="1" x14ac:dyDescent="0.25">
      <c r="A2218" s="11" t="s">
        <v>2261</v>
      </c>
      <c r="B2218" s="11">
        <v>22.57</v>
      </c>
      <c r="C2218" s="11">
        <v>5.8</v>
      </c>
      <c r="D2218" s="11" t="s">
        <v>7843</v>
      </c>
      <c r="E2218" s="11" t="s">
        <v>7842</v>
      </c>
      <c r="F2218" s="11" t="s">
        <v>7842</v>
      </c>
      <c r="G2218" s="11">
        <v>1</v>
      </c>
      <c r="H2218" s="11" t="s">
        <v>7842</v>
      </c>
      <c r="I2218" s="11" t="s">
        <v>7846</v>
      </c>
      <c r="J2218" s="11" t="s">
        <v>7849</v>
      </c>
    </row>
    <row r="2219" spans="1:10" ht="15" customHeight="1" x14ac:dyDescent="0.25">
      <c r="A2219" s="11" t="s">
        <v>2262</v>
      </c>
      <c r="B2219" s="11">
        <v>26.73</v>
      </c>
      <c r="C2219" s="11">
        <v>5.08</v>
      </c>
      <c r="D2219" s="11" t="s">
        <v>7842</v>
      </c>
      <c r="E2219" s="11" t="s">
        <v>7843</v>
      </c>
      <c r="F2219" s="11" t="s">
        <v>7842</v>
      </c>
      <c r="G2219" s="11">
        <v>1</v>
      </c>
      <c r="H2219" s="11" t="s">
        <v>7842</v>
      </c>
      <c r="I2219" s="11" t="s">
        <v>7845</v>
      </c>
      <c r="J2219" s="11" t="s">
        <v>7850</v>
      </c>
    </row>
    <row r="2220" spans="1:10" ht="15" customHeight="1" x14ac:dyDescent="0.25">
      <c r="A2220" s="11" t="s">
        <v>2263</v>
      </c>
      <c r="B2220" s="11">
        <v>20.79</v>
      </c>
      <c r="C2220" s="11">
        <v>5.84</v>
      </c>
      <c r="D2220" s="11" t="s">
        <v>7842</v>
      </c>
      <c r="E2220" s="11" t="s">
        <v>7843</v>
      </c>
      <c r="F2220" s="11" t="s">
        <v>7842</v>
      </c>
      <c r="G2220" s="11">
        <v>1</v>
      </c>
      <c r="H2220" s="11" t="s">
        <v>7842</v>
      </c>
      <c r="I2220" s="11" t="s">
        <v>7846</v>
      </c>
      <c r="J2220" s="11" t="s">
        <v>7849</v>
      </c>
    </row>
    <row r="2221" spans="1:10" ht="15" customHeight="1" x14ac:dyDescent="0.25">
      <c r="A2221" s="11" t="s">
        <v>2264</v>
      </c>
      <c r="B2221" s="11">
        <v>20.149999999999999</v>
      </c>
      <c r="C2221" s="11">
        <v>4.1500000000000004</v>
      </c>
      <c r="D2221" s="11" t="s">
        <v>7842</v>
      </c>
      <c r="E2221" s="11" t="s">
        <v>7842</v>
      </c>
      <c r="F2221" s="11" t="s">
        <v>7842</v>
      </c>
      <c r="G2221" s="11">
        <v>1</v>
      </c>
      <c r="H2221" s="11" t="s">
        <v>7842</v>
      </c>
      <c r="I2221" s="11" t="s">
        <v>7846</v>
      </c>
      <c r="J2221" s="11" t="s">
        <v>7850</v>
      </c>
    </row>
    <row r="2222" spans="1:10" ht="15" customHeight="1" x14ac:dyDescent="0.25">
      <c r="A2222" s="11" t="s">
        <v>2265</v>
      </c>
      <c r="B2222" s="11">
        <v>36.85</v>
      </c>
      <c r="C2222" s="11">
        <v>4.3600000000000003</v>
      </c>
      <c r="D2222" s="11" t="s">
        <v>7843</v>
      </c>
      <c r="E2222" s="11" t="s">
        <v>7842</v>
      </c>
      <c r="F2222" s="11" t="s">
        <v>7842</v>
      </c>
      <c r="G2222" s="11">
        <v>0</v>
      </c>
      <c r="H2222" s="11" t="s">
        <v>7842</v>
      </c>
      <c r="I2222" s="11" t="s">
        <v>7844</v>
      </c>
      <c r="J2222" s="11" t="s">
        <v>7850</v>
      </c>
    </row>
    <row r="2223" spans="1:10" ht="15" customHeight="1" x14ac:dyDescent="0.25">
      <c r="A2223" s="11" t="s">
        <v>2266</v>
      </c>
      <c r="B2223" s="11">
        <v>35.53</v>
      </c>
      <c r="C2223" s="11">
        <v>4.55</v>
      </c>
      <c r="D2223" s="11" t="s">
        <v>7843</v>
      </c>
      <c r="E2223" s="11" t="s">
        <v>7842</v>
      </c>
      <c r="F2223" s="11" t="s">
        <v>7842</v>
      </c>
      <c r="G2223" s="11">
        <v>0</v>
      </c>
      <c r="H2223" s="11" t="s">
        <v>7842</v>
      </c>
      <c r="I2223" s="11" t="s">
        <v>7844</v>
      </c>
      <c r="J2223" s="11" t="s">
        <v>7850</v>
      </c>
    </row>
    <row r="2224" spans="1:10" ht="15" customHeight="1" x14ac:dyDescent="0.25">
      <c r="A2224" s="11" t="s">
        <v>2267</v>
      </c>
      <c r="B2224" s="11">
        <v>31.1</v>
      </c>
      <c r="C2224" s="11">
        <v>4.37</v>
      </c>
      <c r="D2224" s="11" t="s">
        <v>7843</v>
      </c>
      <c r="E2224" s="11" t="s">
        <v>7842</v>
      </c>
      <c r="F2224" s="11" t="s">
        <v>7842</v>
      </c>
      <c r="G2224" s="11">
        <v>0</v>
      </c>
      <c r="H2224" s="11" t="s">
        <v>7842</v>
      </c>
      <c r="I2224" s="11" t="s">
        <v>7844</v>
      </c>
      <c r="J2224" s="11" t="s">
        <v>7850</v>
      </c>
    </row>
    <row r="2225" spans="1:10" ht="15" customHeight="1" x14ac:dyDescent="0.25">
      <c r="A2225" s="11" t="s">
        <v>2268</v>
      </c>
      <c r="B2225" s="11">
        <v>23.21</v>
      </c>
      <c r="C2225" s="11">
        <v>5.24</v>
      </c>
      <c r="D2225" s="11" t="s">
        <v>7843</v>
      </c>
      <c r="E2225" s="11" t="s">
        <v>7842</v>
      </c>
      <c r="F2225" s="11" t="s">
        <v>7842</v>
      </c>
      <c r="G2225" s="11">
        <v>0</v>
      </c>
      <c r="H2225" s="11" t="s">
        <v>7842</v>
      </c>
      <c r="I2225" s="11" t="s">
        <v>7846</v>
      </c>
      <c r="J2225" s="11" t="s">
        <v>7850</v>
      </c>
    </row>
    <row r="2226" spans="1:10" ht="15" customHeight="1" x14ac:dyDescent="0.25">
      <c r="A2226" s="11" t="s">
        <v>2269</v>
      </c>
      <c r="B2226" s="11">
        <v>18.36</v>
      </c>
      <c r="C2226" s="11">
        <v>5.96</v>
      </c>
      <c r="D2226" s="11" t="s">
        <v>7842</v>
      </c>
      <c r="E2226" s="11" t="s">
        <v>7842</v>
      </c>
      <c r="F2226" s="11" t="s">
        <v>7842</v>
      </c>
      <c r="G2226" s="11">
        <v>1</v>
      </c>
      <c r="H2226" s="11" t="s">
        <v>7842</v>
      </c>
      <c r="I2226" s="11" t="s">
        <v>7847</v>
      </c>
      <c r="J2226" s="11" t="s">
        <v>7849</v>
      </c>
    </row>
    <row r="2227" spans="1:10" ht="15" customHeight="1" x14ac:dyDescent="0.25">
      <c r="A2227" s="11" t="s">
        <v>2270</v>
      </c>
      <c r="B2227" s="11">
        <v>15.92</v>
      </c>
      <c r="C2227" s="11">
        <v>4.76</v>
      </c>
      <c r="D2227" s="11" t="s">
        <v>7843</v>
      </c>
      <c r="E2227" s="11" t="s">
        <v>7842</v>
      </c>
      <c r="F2227" s="11" t="s">
        <v>7842</v>
      </c>
      <c r="G2227" s="11">
        <v>1</v>
      </c>
      <c r="H2227" s="11" t="s">
        <v>7842</v>
      </c>
      <c r="I2227" s="11" t="s">
        <v>7847</v>
      </c>
      <c r="J2227" s="11" t="s">
        <v>7850</v>
      </c>
    </row>
    <row r="2228" spans="1:10" ht="15" customHeight="1" x14ac:dyDescent="0.25">
      <c r="A2228" s="11" t="s">
        <v>2271</v>
      </c>
      <c r="B2228" s="11">
        <v>15.17</v>
      </c>
      <c r="C2228" s="11">
        <v>4.3</v>
      </c>
      <c r="D2228" s="11" t="s">
        <v>7843</v>
      </c>
      <c r="E2228" s="11" t="s">
        <v>7842</v>
      </c>
      <c r="F2228" s="11" t="s">
        <v>7843</v>
      </c>
      <c r="G2228" s="11">
        <v>1</v>
      </c>
      <c r="H2228" s="11" t="s">
        <v>7842</v>
      </c>
      <c r="I2228" s="11" t="s">
        <v>7847</v>
      </c>
      <c r="J2228" s="11" t="s">
        <v>7850</v>
      </c>
    </row>
    <row r="2229" spans="1:10" ht="15" customHeight="1" x14ac:dyDescent="0.25">
      <c r="A2229" s="11" t="s">
        <v>2272</v>
      </c>
      <c r="B2229" s="11">
        <v>16.63</v>
      </c>
      <c r="C2229" s="11">
        <v>4.5</v>
      </c>
      <c r="D2229" s="11" t="s">
        <v>7842</v>
      </c>
      <c r="E2229" s="11" t="s">
        <v>7842</v>
      </c>
      <c r="F2229" s="11" t="s">
        <v>7842</v>
      </c>
      <c r="G2229" s="11">
        <v>1</v>
      </c>
      <c r="H2229" s="11" t="s">
        <v>7842</v>
      </c>
      <c r="I2229" s="11" t="s">
        <v>7847</v>
      </c>
      <c r="J2229" s="11" t="s">
        <v>7850</v>
      </c>
    </row>
    <row r="2230" spans="1:10" ht="15" customHeight="1" x14ac:dyDescent="0.25">
      <c r="A2230" s="11" t="s">
        <v>2273</v>
      </c>
      <c r="B2230" s="11">
        <v>19.39</v>
      </c>
      <c r="C2230" s="11">
        <v>5.59</v>
      </c>
      <c r="D2230" s="11" t="s">
        <v>7842</v>
      </c>
      <c r="E2230" s="11" t="s">
        <v>7842</v>
      </c>
      <c r="F2230" s="11" t="s">
        <v>7843</v>
      </c>
      <c r="G2230" s="11">
        <v>1</v>
      </c>
      <c r="H2230" s="11" t="s">
        <v>7842</v>
      </c>
      <c r="I2230" s="11" t="s">
        <v>7846</v>
      </c>
      <c r="J2230" s="11" t="s">
        <v>7850</v>
      </c>
    </row>
    <row r="2231" spans="1:10" ht="15" customHeight="1" x14ac:dyDescent="0.25">
      <c r="A2231" s="11" t="s">
        <v>2274</v>
      </c>
      <c r="B2231" s="11">
        <v>17.34</v>
      </c>
      <c r="C2231" s="11">
        <v>6.29</v>
      </c>
      <c r="D2231" s="11" t="s">
        <v>7843</v>
      </c>
      <c r="E2231" s="11" t="s">
        <v>7842</v>
      </c>
      <c r="F2231" s="11" t="s">
        <v>7843</v>
      </c>
      <c r="G2231" s="11">
        <v>1</v>
      </c>
      <c r="H2231" s="11" t="s">
        <v>7842</v>
      </c>
      <c r="I2231" s="11" t="s">
        <v>7847</v>
      </c>
      <c r="J2231" s="11" t="s">
        <v>7849</v>
      </c>
    </row>
    <row r="2232" spans="1:10" ht="15" customHeight="1" x14ac:dyDescent="0.25">
      <c r="A2232" s="11" t="s">
        <v>2275</v>
      </c>
      <c r="B2232" s="11">
        <v>17.940000000000001</v>
      </c>
      <c r="C2232" s="11">
        <v>4.1900000000000004</v>
      </c>
      <c r="D2232" s="11" t="s">
        <v>7842</v>
      </c>
      <c r="E2232" s="11" t="s">
        <v>7843</v>
      </c>
      <c r="F2232" s="11" t="s">
        <v>7842</v>
      </c>
      <c r="G2232" s="11">
        <v>1</v>
      </c>
      <c r="H2232" s="11" t="s">
        <v>7842</v>
      </c>
      <c r="I2232" s="11" t="s">
        <v>7847</v>
      </c>
      <c r="J2232" s="11" t="s">
        <v>7850</v>
      </c>
    </row>
    <row r="2233" spans="1:10" ht="15" customHeight="1" x14ac:dyDescent="0.25">
      <c r="A2233" s="11" t="s">
        <v>2276</v>
      </c>
      <c r="B2233" s="11">
        <v>16.670000000000002</v>
      </c>
      <c r="C2233" s="11">
        <v>4.7</v>
      </c>
      <c r="D2233" s="11" t="s">
        <v>7843</v>
      </c>
      <c r="E2233" s="11" t="s">
        <v>7842</v>
      </c>
      <c r="F2233" s="11" t="s">
        <v>7843</v>
      </c>
      <c r="G2233" s="11">
        <v>1</v>
      </c>
      <c r="H2233" s="11" t="s">
        <v>7842</v>
      </c>
      <c r="I2233" s="11" t="s">
        <v>7847</v>
      </c>
      <c r="J2233" s="11" t="s">
        <v>7850</v>
      </c>
    </row>
    <row r="2234" spans="1:10" ht="15" customHeight="1" x14ac:dyDescent="0.25">
      <c r="A2234" s="11" t="s">
        <v>2277</v>
      </c>
      <c r="B2234" s="11">
        <v>20.58</v>
      </c>
      <c r="C2234" s="11">
        <v>5.64</v>
      </c>
      <c r="D2234" s="11" t="s">
        <v>7843</v>
      </c>
      <c r="E2234" s="11" t="s">
        <v>7842</v>
      </c>
      <c r="F2234" s="11" t="s">
        <v>7842</v>
      </c>
      <c r="G2234" s="11">
        <v>0</v>
      </c>
      <c r="H2234" s="11" t="s">
        <v>7842</v>
      </c>
      <c r="I2234" s="11" t="s">
        <v>7846</v>
      </c>
      <c r="J2234" s="11" t="s">
        <v>7850</v>
      </c>
    </row>
    <row r="2235" spans="1:10" ht="15" customHeight="1" x14ac:dyDescent="0.25">
      <c r="A2235" s="11" t="s">
        <v>2278</v>
      </c>
      <c r="B2235" s="11">
        <v>16.5</v>
      </c>
      <c r="C2235" s="11">
        <v>4.1100000000000003</v>
      </c>
      <c r="D2235" s="11" t="s">
        <v>7843</v>
      </c>
      <c r="E2235" s="11" t="s">
        <v>7842</v>
      </c>
      <c r="F2235" s="11" t="s">
        <v>7842</v>
      </c>
      <c r="G2235" s="11">
        <v>0</v>
      </c>
      <c r="H2235" s="11" t="s">
        <v>7842</v>
      </c>
      <c r="I2235" s="11" t="s">
        <v>7847</v>
      </c>
      <c r="J2235" s="11" t="s">
        <v>7850</v>
      </c>
    </row>
    <row r="2236" spans="1:10" ht="15" customHeight="1" x14ac:dyDescent="0.25">
      <c r="A2236" s="11" t="s">
        <v>2279</v>
      </c>
      <c r="B2236" s="11">
        <v>15.41</v>
      </c>
      <c r="C2236" s="11">
        <v>5.43</v>
      </c>
      <c r="D2236" s="11" t="s">
        <v>7843</v>
      </c>
      <c r="E2236" s="11" t="s">
        <v>7842</v>
      </c>
      <c r="F2236" s="11" t="s">
        <v>7843</v>
      </c>
      <c r="G2236" s="11">
        <v>1</v>
      </c>
      <c r="H2236" s="11" t="s">
        <v>7842</v>
      </c>
      <c r="I2236" s="11" t="s">
        <v>7847</v>
      </c>
      <c r="J2236" s="11" t="s">
        <v>7850</v>
      </c>
    </row>
    <row r="2237" spans="1:10" ht="15" customHeight="1" x14ac:dyDescent="0.25">
      <c r="A2237" s="11" t="s">
        <v>2280</v>
      </c>
      <c r="B2237" s="11">
        <v>24.59</v>
      </c>
      <c r="C2237" s="11">
        <v>4.38</v>
      </c>
      <c r="D2237" s="11" t="s">
        <v>7842</v>
      </c>
      <c r="E2237" s="11" t="s">
        <v>7842</v>
      </c>
      <c r="F2237" s="11" t="s">
        <v>7842</v>
      </c>
      <c r="G2237" s="11">
        <v>1</v>
      </c>
      <c r="H2237" s="11" t="s">
        <v>7842</v>
      </c>
      <c r="I2237" s="11" t="s">
        <v>7846</v>
      </c>
      <c r="J2237" s="11" t="s">
        <v>7850</v>
      </c>
    </row>
    <row r="2238" spans="1:10" ht="15" customHeight="1" x14ac:dyDescent="0.25">
      <c r="A2238" s="11" t="s">
        <v>2281</v>
      </c>
      <c r="B2238" s="11">
        <v>33.33</v>
      </c>
      <c r="C2238" s="11">
        <v>9.7899999999999991</v>
      </c>
      <c r="D2238" s="11" t="s">
        <v>7842</v>
      </c>
      <c r="E2238" s="11" t="s">
        <v>7842</v>
      </c>
      <c r="F2238" s="11" t="s">
        <v>7842</v>
      </c>
      <c r="G2238" s="11">
        <v>0</v>
      </c>
      <c r="H2238" s="11" t="s">
        <v>7842</v>
      </c>
      <c r="I2238" s="11" t="s">
        <v>7844</v>
      </c>
      <c r="J2238" s="11" t="s">
        <v>7848</v>
      </c>
    </row>
    <row r="2239" spans="1:10" ht="15" customHeight="1" x14ac:dyDescent="0.25">
      <c r="A2239" s="11" t="s">
        <v>2282</v>
      </c>
      <c r="B2239" s="11">
        <v>18.5</v>
      </c>
      <c r="C2239" s="11">
        <v>11.84</v>
      </c>
      <c r="D2239" s="11" t="s">
        <v>7842</v>
      </c>
      <c r="E2239" s="11" t="s">
        <v>7842</v>
      </c>
      <c r="F2239" s="11" t="s">
        <v>7842</v>
      </c>
      <c r="G2239" s="11">
        <v>0</v>
      </c>
      <c r="H2239" s="11" t="s">
        <v>7842</v>
      </c>
      <c r="I2239" s="11" t="s">
        <v>7846</v>
      </c>
      <c r="J2239" s="11" t="s">
        <v>7848</v>
      </c>
    </row>
    <row r="2240" spans="1:10" ht="15" customHeight="1" x14ac:dyDescent="0.25">
      <c r="A2240" s="11" t="s">
        <v>2283</v>
      </c>
      <c r="B2240" s="11">
        <v>18.579999999999998</v>
      </c>
      <c r="C2240" s="11">
        <v>6.22</v>
      </c>
      <c r="D2240" s="11" t="s">
        <v>7842</v>
      </c>
      <c r="E2240" s="11" t="s">
        <v>7842</v>
      </c>
      <c r="F2240" s="11" t="s">
        <v>7842</v>
      </c>
      <c r="G2240" s="11">
        <v>0</v>
      </c>
      <c r="H2240" s="11" t="s">
        <v>7842</v>
      </c>
      <c r="I2240" s="11" t="s">
        <v>7846</v>
      </c>
      <c r="J2240" s="11" t="s">
        <v>7849</v>
      </c>
    </row>
    <row r="2241" spans="1:10" ht="15" customHeight="1" x14ac:dyDescent="0.25">
      <c r="A2241" s="11" t="s">
        <v>2284</v>
      </c>
      <c r="B2241" s="11">
        <v>16.64</v>
      </c>
      <c r="C2241" s="11">
        <v>10.01</v>
      </c>
      <c r="D2241" s="11" t="s">
        <v>7842</v>
      </c>
      <c r="E2241" s="11" t="s">
        <v>7842</v>
      </c>
      <c r="F2241" s="11" t="s">
        <v>7842</v>
      </c>
      <c r="G2241" s="11">
        <v>0</v>
      </c>
      <c r="H2241" s="11" t="s">
        <v>7842</v>
      </c>
      <c r="I2241" s="11" t="s">
        <v>7847</v>
      </c>
      <c r="J2241" s="11" t="s">
        <v>7848</v>
      </c>
    </row>
    <row r="2242" spans="1:10" ht="15" customHeight="1" x14ac:dyDescent="0.25">
      <c r="A2242" s="11" t="s">
        <v>2285</v>
      </c>
      <c r="B2242" s="11">
        <v>19.329999999999998</v>
      </c>
      <c r="C2242" s="11">
        <v>4.32</v>
      </c>
      <c r="D2242" s="11" t="s">
        <v>7842</v>
      </c>
      <c r="E2242" s="11" t="s">
        <v>7842</v>
      </c>
      <c r="F2242" s="11" t="s">
        <v>7842</v>
      </c>
      <c r="G2242" s="11">
        <v>1</v>
      </c>
      <c r="H2242" s="11" t="s">
        <v>7842</v>
      </c>
      <c r="I2242" s="11" t="s">
        <v>7846</v>
      </c>
      <c r="J2242" s="11" t="s">
        <v>7850</v>
      </c>
    </row>
    <row r="2243" spans="1:10" ht="15" customHeight="1" x14ac:dyDescent="0.25">
      <c r="A2243" s="11" t="s">
        <v>2286</v>
      </c>
      <c r="B2243" s="11">
        <v>21.26</v>
      </c>
      <c r="C2243" s="11">
        <v>5.65</v>
      </c>
      <c r="D2243" s="11" t="s">
        <v>7843</v>
      </c>
      <c r="E2243" s="11" t="s">
        <v>7842</v>
      </c>
      <c r="F2243" s="11" t="s">
        <v>7843</v>
      </c>
      <c r="G2243" s="11">
        <v>1</v>
      </c>
      <c r="H2243" s="11" t="s">
        <v>7842</v>
      </c>
      <c r="I2243" s="11" t="s">
        <v>7846</v>
      </c>
      <c r="J2243" s="11" t="s">
        <v>7850</v>
      </c>
    </row>
    <row r="2244" spans="1:10" ht="15" customHeight="1" x14ac:dyDescent="0.25">
      <c r="A2244" s="11" t="s">
        <v>2287</v>
      </c>
      <c r="B2244" s="11">
        <v>15.6</v>
      </c>
      <c r="C2244" s="11">
        <v>4.12</v>
      </c>
      <c r="D2244" s="11" t="s">
        <v>7843</v>
      </c>
      <c r="E2244" s="11" t="s">
        <v>7842</v>
      </c>
      <c r="F2244" s="11" t="s">
        <v>7842</v>
      </c>
      <c r="G2244" s="11">
        <v>1</v>
      </c>
      <c r="H2244" s="11" t="s">
        <v>7842</v>
      </c>
      <c r="I2244" s="11" t="s">
        <v>7847</v>
      </c>
      <c r="J2244" s="11" t="s">
        <v>7850</v>
      </c>
    </row>
    <row r="2245" spans="1:10" ht="15" customHeight="1" x14ac:dyDescent="0.25">
      <c r="A2245" s="11" t="s">
        <v>2288</v>
      </c>
      <c r="B2245" s="11">
        <v>24.39</v>
      </c>
      <c r="C2245" s="11">
        <v>6.24</v>
      </c>
      <c r="D2245" s="11" t="s">
        <v>7842</v>
      </c>
      <c r="E2245" s="11" t="s">
        <v>7842</v>
      </c>
      <c r="F2245" s="11" t="s">
        <v>7842</v>
      </c>
      <c r="G2245" s="11">
        <v>1</v>
      </c>
      <c r="H2245" s="11" t="s">
        <v>7842</v>
      </c>
      <c r="I2245" s="11" t="s">
        <v>7846</v>
      </c>
      <c r="J2245" s="11" t="s">
        <v>7849</v>
      </c>
    </row>
    <row r="2246" spans="1:10" ht="15" customHeight="1" x14ac:dyDescent="0.25">
      <c r="A2246" s="11" t="s">
        <v>2289</v>
      </c>
      <c r="B2246" s="11">
        <v>24.75</v>
      </c>
      <c r="C2246" s="11">
        <v>4.83</v>
      </c>
      <c r="D2246" s="11" t="s">
        <v>7842</v>
      </c>
      <c r="E2246" s="11" t="s">
        <v>7842</v>
      </c>
      <c r="F2246" s="11" t="s">
        <v>7842</v>
      </c>
      <c r="G2246" s="11">
        <v>0</v>
      </c>
      <c r="H2246" s="11" t="s">
        <v>7842</v>
      </c>
      <c r="I2246" s="11" t="s">
        <v>7846</v>
      </c>
      <c r="J2246" s="11" t="s">
        <v>7850</v>
      </c>
    </row>
    <row r="2247" spans="1:10" ht="15" customHeight="1" x14ac:dyDescent="0.25">
      <c r="A2247" s="11" t="s">
        <v>2290</v>
      </c>
      <c r="B2247" s="11">
        <v>20.88</v>
      </c>
      <c r="C2247" s="11">
        <v>7.4</v>
      </c>
      <c r="D2247" s="11" t="s">
        <v>7842</v>
      </c>
      <c r="E2247" s="11" t="s">
        <v>7842</v>
      </c>
      <c r="F2247" s="11" t="s">
        <v>7842</v>
      </c>
      <c r="G2247" s="11">
        <v>0</v>
      </c>
      <c r="H2247" s="11" t="s">
        <v>7842</v>
      </c>
      <c r="I2247" s="11" t="s">
        <v>7846</v>
      </c>
      <c r="J2247" s="11" t="s">
        <v>7848</v>
      </c>
    </row>
    <row r="2248" spans="1:10" ht="15" customHeight="1" x14ac:dyDescent="0.25">
      <c r="A2248" s="11" t="s">
        <v>2291</v>
      </c>
      <c r="B2248" s="11">
        <v>20.43</v>
      </c>
      <c r="C2248" s="11">
        <v>4.54</v>
      </c>
      <c r="D2248" s="11" t="s">
        <v>7842</v>
      </c>
      <c r="E2248" s="11" t="s">
        <v>7842</v>
      </c>
      <c r="F2248" s="11" t="s">
        <v>7842</v>
      </c>
      <c r="G2248" s="11">
        <v>0</v>
      </c>
      <c r="H2248" s="11" t="s">
        <v>7842</v>
      </c>
      <c r="I2248" s="11" t="s">
        <v>7846</v>
      </c>
      <c r="J2248" s="11" t="s">
        <v>7850</v>
      </c>
    </row>
    <row r="2249" spans="1:10" ht="15" customHeight="1" x14ac:dyDescent="0.25">
      <c r="A2249" s="11" t="s">
        <v>2292</v>
      </c>
      <c r="B2249" s="11">
        <v>15.18</v>
      </c>
      <c r="C2249" s="11">
        <v>11.11</v>
      </c>
      <c r="D2249" s="11" t="s">
        <v>7842</v>
      </c>
      <c r="E2249" s="11" t="s">
        <v>7842</v>
      </c>
      <c r="F2249" s="11" t="s">
        <v>7842</v>
      </c>
      <c r="G2249" s="11">
        <v>0</v>
      </c>
      <c r="H2249" s="11" t="s">
        <v>7842</v>
      </c>
      <c r="I2249" s="11" t="s">
        <v>7847</v>
      </c>
      <c r="J2249" s="11" t="s">
        <v>7848</v>
      </c>
    </row>
    <row r="2250" spans="1:10" ht="15" customHeight="1" x14ac:dyDescent="0.25">
      <c r="A2250" s="11" t="s">
        <v>2293</v>
      </c>
      <c r="B2250" s="11">
        <v>15.12</v>
      </c>
      <c r="C2250" s="11">
        <v>4.03</v>
      </c>
      <c r="D2250" s="11" t="s">
        <v>7843</v>
      </c>
      <c r="E2250" s="11" t="s">
        <v>7842</v>
      </c>
      <c r="F2250" s="11" t="s">
        <v>7842</v>
      </c>
      <c r="G2250" s="11">
        <v>0</v>
      </c>
      <c r="H2250" s="11" t="s">
        <v>7842</v>
      </c>
      <c r="I2250" s="11" t="s">
        <v>7847</v>
      </c>
      <c r="J2250" s="11" t="s">
        <v>7850</v>
      </c>
    </row>
    <row r="2251" spans="1:10" ht="15" customHeight="1" x14ac:dyDescent="0.25">
      <c r="A2251" s="11" t="s">
        <v>2294</v>
      </c>
      <c r="B2251" s="11">
        <v>23.88</v>
      </c>
      <c r="C2251" s="11">
        <v>4.51</v>
      </c>
      <c r="D2251" s="11" t="s">
        <v>7842</v>
      </c>
      <c r="E2251" s="11" t="s">
        <v>7842</v>
      </c>
      <c r="F2251" s="11" t="s">
        <v>7842</v>
      </c>
      <c r="G2251" s="11">
        <v>1</v>
      </c>
      <c r="H2251" s="11" t="s">
        <v>7842</v>
      </c>
      <c r="I2251" s="11" t="s">
        <v>7846</v>
      </c>
      <c r="J2251" s="11" t="s">
        <v>7850</v>
      </c>
    </row>
    <row r="2252" spans="1:10" ht="15" customHeight="1" x14ac:dyDescent="0.25">
      <c r="A2252" s="11" t="s">
        <v>2295</v>
      </c>
      <c r="B2252" s="11">
        <v>16.13</v>
      </c>
      <c r="C2252" s="11">
        <v>5.56</v>
      </c>
      <c r="D2252" s="11" t="s">
        <v>7842</v>
      </c>
      <c r="E2252" s="11" t="s">
        <v>7843</v>
      </c>
      <c r="F2252" s="11" t="s">
        <v>7842</v>
      </c>
      <c r="G2252" s="11">
        <v>1</v>
      </c>
      <c r="H2252" s="11" t="s">
        <v>7842</v>
      </c>
      <c r="I2252" s="11" t="s">
        <v>7847</v>
      </c>
      <c r="J2252" s="11" t="s">
        <v>7850</v>
      </c>
    </row>
    <row r="2253" spans="1:10" ht="15" customHeight="1" x14ac:dyDescent="0.25">
      <c r="A2253" s="11" t="s">
        <v>2296</v>
      </c>
      <c r="B2253" s="11">
        <v>24.09</v>
      </c>
      <c r="C2253" s="11">
        <v>4.0999999999999996</v>
      </c>
      <c r="D2253" s="11" t="s">
        <v>7842</v>
      </c>
      <c r="E2253" s="11" t="s">
        <v>7843</v>
      </c>
      <c r="F2253" s="11" t="s">
        <v>7842</v>
      </c>
      <c r="G2253" s="11">
        <v>1</v>
      </c>
      <c r="H2253" s="11" t="s">
        <v>7842</v>
      </c>
      <c r="I2253" s="11" t="s">
        <v>7846</v>
      </c>
      <c r="J2253" s="11" t="s">
        <v>7850</v>
      </c>
    </row>
    <row r="2254" spans="1:10" ht="15" customHeight="1" x14ac:dyDescent="0.25">
      <c r="A2254" s="11" t="s">
        <v>2297</v>
      </c>
      <c r="B2254" s="11">
        <v>19.43</v>
      </c>
      <c r="C2254" s="11">
        <v>5.85</v>
      </c>
      <c r="D2254" s="11" t="s">
        <v>7842</v>
      </c>
      <c r="E2254" s="11" t="s">
        <v>7843</v>
      </c>
      <c r="F2254" s="11" t="s">
        <v>7842</v>
      </c>
      <c r="G2254" s="11">
        <v>1</v>
      </c>
      <c r="H2254" s="11" t="s">
        <v>7842</v>
      </c>
      <c r="I2254" s="11" t="s">
        <v>7846</v>
      </c>
      <c r="J2254" s="11" t="s">
        <v>7849</v>
      </c>
    </row>
    <row r="2255" spans="1:10" ht="15" customHeight="1" x14ac:dyDescent="0.25">
      <c r="A2255" s="11" t="s">
        <v>2298</v>
      </c>
      <c r="B2255" s="11">
        <v>15.22</v>
      </c>
      <c r="C2255" s="11">
        <v>4.92</v>
      </c>
      <c r="D2255" s="11" t="s">
        <v>7843</v>
      </c>
      <c r="E2255" s="11" t="s">
        <v>7842</v>
      </c>
      <c r="F2255" s="11" t="s">
        <v>7843</v>
      </c>
      <c r="G2255" s="11">
        <v>1</v>
      </c>
      <c r="H2255" s="11" t="s">
        <v>7842</v>
      </c>
      <c r="I2255" s="11" t="s">
        <v>7847</v>
      </c>
      <c r="J2255" s="11" t="s">
        <v>7850</v>
      </c>
    </row>
    <row r="2256" spans="1:10" ht="15" customHeight="1" x14ac:dyDescent="0.25">
      <c r="A2256" s="11" t="s">
        <v>2299</v>
      </c>
      <c r="B2256" s="11">
        <v>20.72</v>
      </c>
      <c r="C2256" s="11">
        <v>9.4600000000000009</v>
      </c>
      <c r="D2256" s="11" t="s">
        <v>7842</v>
      </c>
      <c r="E2256" s="11" t="s">
        <v>7842</v>
      </c>
      <c r="F2256" s="11" t="s">
        <v>7842</v>
      </c>
      <c r="G2256" s="11">
        <v>0</v>
      </c>
      <c r="H2256" s="11" t="s">
        <v>7842</v>
      </c>
      <c r="I2256" s="11" t="s">
        <v>7846</v>
      </c>
      <c r="J2256" s="11" t="s">
        <v>7848</v>
      </c>
    </row>
    <row r="2257" spans="1:10" ht="15" customHeight="1" x14ac:dyDescent="0.25">
      <c r="A2257" s="11" t="s">
        <v>2300</v>
      </c>
      <c r="B2257" s="11">
        <v>35.4</v>
      </c>
      <c r="C2257" s="11">
        <v>5.94</v>
      </c>
      <c r="D2257" s="11" t="s">
        <v>7842</v>
      </c>
      <c r="E2257" s="11" t="s">
        <v>7842</v>
      </c>
      <c r="F2257" s="11" t="s">
        <v>7843</v>
      </c>
      <c r="G2257" s="11">
        <v>1</v>
      </c>
      <c r="H2257" s="11" t="s">
        <v>7842</v>
      </c>
      <c r="I2257" s="11" t="s">
        <v>7844</v>
      </c>
      <c r="J2257" s="11" t="s">
        <v>7849</v>
      </c>
    </row>
    <row r="2258" spans="1:10" ht="15" customHeight="1" x14ac:dyDescent="0.25">
      <c r="A2258" s="11" t="s">
        <v>2301</v>
      </c>
      <c r="B2258" s="11">
        <v>34.4</v>
      </c>
      <c r="C2258" s="11">
        <v>5.7</v>
      </c>
      <c r="D2258" s="11" t="s">
        <v>7842</v>
      </c>
      <c r="E2258" s="11" t="s">
        <v>7842</v>
      </c>
      <c r="F2258" s="11" t="s">
        <v>7843</v>
      </c>
      <c r="G2258" s="11">
        <v>1</v>
      </c>
      <c r="H2258" s="11" t="s">
        <v>7842</v>
      </c>
      <c r="I2258" s="11" t="s">
        <v>7844</v>
      </c>
      <c r="J2258" s="11" t="s">
        <v>7849</v>
      </c>
    </row>
    <row r="2259" spans="1:10" ht="15" customHeight="1" x14ac:dyDescent="0.25">
      <c r="A2259" s="11" t="s">
        <v>2302</v>
      </c>
      <c r="B2259" s="11">
        <v>34.1</v>
      </c>
      <c r="C2259" s="11">
        <v>4.13</v>
      </c>
      <c r="D2259" s="11" t="s">
        <v>7842</v>
      </c>
      <c r="E2259" s="11" t="s">
        <v>7842</v>
      </c>
      <c r="F2259" s="11" t="s">
        <v>7843</v>
      </c>
      <c r="G2259" s="11">
        <v>1</v>
      </c>
      <c r="H2259" s="11" t="s">
        <v>7842</v>
      </c>
      <c r="I2259" s="11" t="s">
        <v>7844</v>
      </c>
      <c r="J2259" s="11" t="s">
        <v>7850</v>
      </c>
    </row>
    <row r="2260" spans="1:10" ht="15" customHeight="1" x14ac:dyDescent="0.25">
      <c r="A2260" s="11" t="s">
        <v>2303</v>
      </c>
      <c r="B2260" s="11">
        <v>30.4</v>
      </c>
      <c r="C2260" s="11">
        <v>4.7699999999999996</v>
      </c>
      <c r="D2260" s="11" t="s">
        <v>7842</v>
      </c>
      <c r="E2260" s="11" t="s">
        <v>7842</v>
      </c>
      <c r="F2260" s="11" t="s">
        <v>7843</v>
      </c>
      <c r="G2260" s="11">
        <v>1</v>
      </c>
      <c r="H2260" s="11" t="s">
        <v>7842</v>
      </c>
      <c r="I2260" s="11" t="s">
        <v>7844</v>
      </c>
      <c r="J2260" s="11" t="s">
        <v>7850</v>
      </c>
    </row>
    <row r="2261" spans="1:10" ht="15" customHeight="1" x14ac:dyDescent="0.25">
      <c r="A2261" s="11" t="s">
        <v>2304</v>
      </c>
      <c r="B2261" s="11">
        <v>28.7</v>
      </c>
      <c r="C2261" s="11">
        <v>4.99</v>
      </c>
      <c r="D2261" s="11" t="s">
        <v>7842</v>
      </c>
      <c r="E2261" s="11" t="s">
        <v>7842</v>
      </c>
      <c r="F2261" s="11" t="s">
        <v>7843</v>
      </c>
      <c r="G2261" s="11">
        <v>1</v>
      </c>
      <c r="H2261" s="11" t="s">
        <v>7842</v>
      </c>
      <c r="I2261" s="11" t="s">
        <v>7845</v>
      </c>
      <c r="J2261" s="11" t="s">
        <v>7850</v>
      </c>
    </row>
    <row r="2262" spans="1:10" ht="15" customHeight="1" x14ac:dyDescent="0.25">
      <c r="A2262" s="11" t="s">
        <v>2305</v>
      </c>
      <c r="B2262" s="11">
        <v>17.440000000000001</v>
      </c>
      <c r="C2262" s="11">
        <v>4.42</v>
      </c>
      <c r="D2262" s="11" t="s">
        <v>7843</v>
      </c>
      <c r="E2262" s="11" t="s">
        <v>7842</v>
      </c>
      <c r="F2262" s="11" t="s">
        <v>7843</v>
      </c>
      <c r="G2262" s="11">
        <v>1</v>
      </c>
      <c r="H2262" s="11" t="s">
        <v>7842</v>
      </c>
      <c r="I2262" s="11" t="s">
        <v>7847</v>
      </c>
      <c r="J2262" s="11" t="s">
        <v>7850</v>
      </c>
    </row>
    <row r="2263" spans="1:10" ht="15" customHeight="1" x14ac:dyDescent="0.25">
      <c r="A2263" s="11" t="s">
        <v>2306</v>
      </c>
      <c r="B2263" s="11">
        <v>27.6</v>
      </c>
      <c r="C2263" s="11">
        <v>4.01</v>
      </c>
      <c r="D2263" s="11" t="s">
        <v>7842</v>
      </c>
      <c r="E2263" s="11" t="s">
        <v>7842</v>
      </c>
      <c r="F2263" s="11" t="s">
        <v>7843</v>
      </c>
      <c r="G2263" s="11">
        <v>1</v>
      </c>
      <c r="H2263" s="11" t="s">
        <v>7842</v>
      </c>
      <c r="I2263" s="11" t="s">
        <v>7845</v>
      </c>
      <c r="J2263" s="11" t="s">
        <v>7850</v>
      </c>
    </row>
    <row r="2264" spans="1:10" ht="15" customHeight="1" x14ac:dyDescent="0.25">
      <c r="A2264" s="11" t="s">
        <v>2307</v>
      </c>
      <c r="B2264" s="11">
        <v>20.7</v>
      </c>
      <c r="C2264" s="11">
        <v>4.49</v>
      </c>
      <c r="D2264" s="11" t="s">
        <v>7842</v>
      </c>
      <c r="E2264" s="11" t="s">
        <v>7842</v>
      </c>
      <c r="F2264" s="11" t="s">
        <v>7843</v>
      </c>
      <c r="G2264" s="11">
        <v>1</v>
      </c>
      <c r="H2264" s="11" t="s">
        <v>7842</v>
      </c>
      <c r="I2264" s="11" t="s">
        <v>7846</v>
      </c>
      <c r="J2264" s="11" t="s">
        <v>7850</v>
      </c>
    </row>
    <row r="2265" spans="1:10" ht="15" customHeight="1" x14ac:dyDescent="0.25">
      <c r="A2265" s="11" t="s">
        <v>2308</v>
      </c>
      <c r="B2265" s="11">
        <v>20.3</v>
      </c>
      <c r="C2265" s="11">
        <v>6.37</v>
      </c>
      <c r="D2265" s="11" t="s">
        <v>7842</v>
      </c>
      <c r="E2265" s="11" t="s">
        <v>7842</v>
      </c>
      <c r="F2265" s="11" t="s">
        <v>7843</v>
      </c>
      <c r="G2265" s="11">
        <v>1</v>
      </c>
      <c r="H2265" s="11" t="s">
        <v>7842</v>
      </c>
      <c r="I2265" s="11" t="s">
        <v>7846</v>
      </c>
      <c r="J2265" s="11" t="s">
        <v>7849</v>
      </c>
    </row>
    <row r="2266" spans="1:10" ht="15" customHeight="1" x14ac:dyDescent="0.25">
      <c r="A2266" s="11" t="s">
        <v>2309</v>
      </c>
      <c r="B2266" s="11">
        <v>19.8</v>
      </c>
      <c r="C2266" s="11">
        <v>5.12</v>
      </c>
      <c r="D2266" s="11" t="s">
        <v>7842</v>
      </c>
      <c r="E2266" s="11" t="s">
        <v>7842</v>
      </c>
      <c r="F2266" s="11" t="s">
        <v>7843</v>
      </c>
      <c r="G2266" s="11">
        <v>1</v>
      </c>
      <c r="H2266" s="11" t="s">
        <v>7842</v>
      </c>
      <c r="I2266" s="11" t="s">
        <v>7846</v>
      </c>
      <c r="J2266" s="11" t="s">
        <v>7850</v>
      </c>
    </row>
    <row r="2267" spans="1:10" ht="15" customHeight="1" x14ac:dyDescent="0.25">
      <c r="A2267" s="11" t="s">
        <v>2310</v>
      </c>
      <c r="B2267" s="11">
        <v>21.87</v>
      </c>
      <c r="C2267" s="11">
        <v>8.59</v>
      </c>
      <c r="D2267" s="11" t="s">
        <v>7842</v>
      </c>
      <c r="E2267" s="11" t="s">
        <v>7842</v>
      </c>
      <c r="F2267" s="11" t="s">
        <v>7842</v>
      </c>
      <c r="G2267" s="11">
        <v>0</v>
      </c>
      <c r="H2267" s="11" t="s">
        <v>7842</v>
      </c>
      <c r="I2267" s="11" t="s">
        <v>7846</v>
      </c>
      <c r="J2267" s="11" t="s">
        <v>7848</v>
      </c>
    </row>
    <row r="2268" spans="1:10" ht="15" customHeight="1" x14ac:dyDescent="0.25">
      <c r="A2268" s="11" t="s">
        <v>2311</v>
      </c>
      <c r="B2268" s="11">
        <v>16.600000000000001</v>
      </c>
      <c r="C2268" s="11">
        <v>5.87</v>
      </c>
      <c r="D2268" s="11" t="s">
        <v>7842</v>
      </c>
      <c r="E2268" s="11" t="s">
        <v>7842</v>
      </c>
      <c r="F2268" s="11" t="s">
        <v>7842</v>
      </c>
      <c r="G2268" s="11">
        <v>1</v>
      </c>
      <c r="H2268" s="11" t="s">
        <v>7842</v>
      </c>
      <c r="I2268" s="11" t="s">
        <v>7847</v>
      </c>
      <c r="J2268" s="11" t="s">
        <v>7849</v>
      </c>
    </row>
    <row r="2269" spans="1:10" ht="15" customHeight="1" x14ac:dyDescent="0.25">
      <c r="A2269" s="11" t="s">
        <v>2312</v>
      </c>
      <c r="B2269" s="11">
        <v>21.98</v>
      </c>
      <c r="C2269" s="11">
        <v>7.03</v>
      </c>
      <c r="D2269" s="11" t="s">
        <v>7842</v>
      </c>
      <c r="E2269" s="11" t="s">
        <v>7842</v>
      </c>
      <c r="F2269" s="11" t="s">
        <v>7842</v>
      </c>
      <c r="G2269" s="11">
        <v>0</v>
      </c>
      <c r="H2269" s="11" t="s">
        <v>7842</v>
      </c>
      <c r="I2269" s="11" t="s">
        <v>7846</v>
      </c>
      <c r="J2269" s="11" t="s">
        <v>7848</v>
      </c>
    </row>
    <row r="2270" spans="1:10" ht="15" customHeight="1" x14ac:dyDescent="0.25">
      <c r="A2270" s="11" t="s">
        <v>2313</v>
      </c>
      <c r="B2270" s="11">
        <v>19.7</v>
      </c>
      <c r="C2270" s="11">
        <v>5.51</v>
      </c>
      <c r="D2270" s="11" t="s">
        <v>7842</v>
      </c>
      <c r="E2270" s="11" t="s">
        <v>7842</v>
      </c>
      <c r="F2270" s="11" t="s">
        <v>7842</v>
      </c>
      <c r="G2270" s="11">
        <v>1</v>
      </c>
      <c r="H2270" s="11" t="s">
        <v>7842</v>
      </c>
      <c r="I2270" s="11" t="s">
        <v>7846</v>
      </c>
      <c r="J2270" s="11" t="s">
        <v>7850</v>
      </c>
    </row>
    <row r="2271" spans="1:10" ht="15" customHeight="1" x14ac:dyDescent="0.25">
      <c r="A2271" s="11" t="s">
        <v>2314</v>
      </c>
      <c r="B2271" s="11">
        <v>19.21</v>
      </c>
      <c r="C2271" s="11">
        <v>4.76</v>
      </c>
      <c r="D2271" s="11" t="s">
        <v>7842</v>
      </c>
      <c r="E2271" s="11" t="s">
        <v>7843</v>
      </c>
      <c r="F2271" s="11" t="s">
        <v>7842</v>
      </c>
      <c r="G2271" s="11">
        <v>1</v>
      </c>
      <c r="H2271" s="11" t="s">
        <v>7842</v>
      </c>
      <c r="I2271" s="11" t="s">
        <v>7846</v>
      </c>
      <c r="J2271" s="11" t="s">
        <v>7850</v>
      </c>
    </row>
    <row r="2272" spans="1:10" ht="15" customHeight="1" x14ac:dyDescent="0.25">
      <c r="A2272" s="11" t="s">
        <v>2315</v>
      </c>
      <c r="B2272" s="11">
        <v>19.3</v>
      </c>
      <c r="C2272" s="11">
        <v>4.7</v>
      </c>
      <c r="D2272" s="11" t="s">
        <v>7842</v>
      </c>
      <c r="E2272" s="11" t="s">
        <v>7843</v>
      </c>
      <c r="F2272" s="11" t="s">
        <v>7842</v>
      </c>
      <c r="G2272" s="11">
        <v>1</v>
      </c>
      <c r="H2272" s="11" t="s">
        <v>7842</v>
      </c>
      <c r="I2272" s="11" t="s">
        <v>7846</v>
      </c>
      <c r="J2272" s="11" t="s">
        <v>7850</v>
      </c>
    </row>
    <row r="2273" spans="1:10" ht="15" customHeight="1" x14ac:dyDescent="0.25">
      <c r="A2273" s="11" t="s">
        <v>2316</v>
      </c>
      <c r="B2273" s="11">
        <v>16.22</v>
      </c>
      <c r="C2273" s="11">
        <v>6.21</v>
      </c>
      <c r="D2273" s="11" t="s">
        <v>7843</v>
      </c>
      <c r="E2273" s="11" t="s">
        <v>7842</v>
      </c>
      <c r="F2273" s="11" t="s">
        <v>7842</v>
      </c>
      <c r="G2273" s="11">
        <v>0</v>
      </c>
      <c r="H2273" s="11" t="s">
        <v>7842</v>
      </c>
      <c r="I2273" s="11" t="s">
        <v>7847</v>
      </c>
      <c r="J2273" s="11" t="s">
        <v>7849</v>
      </c>
    </row>
    <row r="2274" spans="1:10" ht="15" customHeight="1" x14ac:dyDescent="0.25">
      <c r="A2274" s="11" t="s">
        <v>2317</v>
      </c>
      <c r="B2274" s="11">
        <v>17.12</v>
      </c>
      <c r="C2274" s="11">
        <v>4.5199999999999996</v>
      </c>
      <c r="D2274" s="11" t="s">
        <v>7842</v>
      </c>
      <c r="E2274" s="11" t="s">
        <v>7843</v>
      </c>
      <c r="F2274" s="11" t="s">
        <v>7842</v>
      </c>
      <c r="G2274" s="11">
        <v>1</v>
      </c>
      <c r="H2274" s="11" t="s">
        <v>7842</v>
      </c>
      <c r="I2274" s="11" t="s">
        <v>7847</v>
      </c>
      <c r="J2274" s="11" t="s">
        <v>7850</v>
      </c>
    </row>
    <row r="2275" spans="1:10" ht="15" customHeight="1" x14ac:dyDescent="0.25">
      <c r="A2275" s="11" t="s">
        <v>2318</v>
      </c>
      <c r="B2275" s="11">
        <v>19.07</v>
      </c>
      <c r="C2275" s="11">
        <v>5.45</v>
      </c>
      <c r="D2275" s="11" t="s">
        <v>7842</v>
      </c>
      <c r="E2275" s="11" t="s">
        <v>7842</v>
      </c>
      <c r="F2275" s="11" t="s">
        <v>7842</v>
      </c>
      <c r="G2275" s="11">
        <v>1</v>
      </c>
      <c r="H2275" s="11" t="s">
        <v>7842</v>
      </c>
      <c r="I2275" s="11" t="s">
        <v>7846</v>
      </c>
      <c r="J2275" s="11" t="s">
        <v>7850</v>
      </c>
    </row>
    <row r="2276" spans="1:10" ht="15" customHeight="1" x14ac:dyDescent="0.25">
      <c r="A2276" s="11" t="s">
        <v>2319</v>
      </c>
      <c r="B2276" s="11">
        <v>15.56</v>
      </c>
      <c r="C2276" s="11">
        <v>4.42</v>
      </c>
      <c r="D2276" s="11" t="s">
        <v>7842</v>
      </c>
      <c r="E2276" s="11" t="s">
        <v>7842</v>
      </c>
      <c r="F2276" s="11" t="s">
        <v>7842</v>
      </c>
      <c r="G2276" s="11">
        <v>0</v>
      </c>
      <c r="H2276" s="11" t="s">
        <v>7842</v>
      </c>
      <c r="I2276" s="11" t="s">
        <v>7847</v>
      </c>
      <c r="J2276" s="11" t="s">
        <v>7850</v>
      </c>
    </row>
    <row r="2277" spans="1:10" ht="15" customHeight="1" x14ac:dyDescent="0.25">
      <c r="A2277" s="11" t="s">
        <v>2320</v>
      </c>
      <c r="B2277" s="11">
        <v>22.76</v>
      </c>
      <c r="C2277" s="11">
        <v>9.44</v>
      </c>
      <c r="D2277" s="11" t="s">
        <v>7842</v>
      </c>
      <c r="E2277" s="11" t="s">
        <v>7842</v>
      </c>
      <c r="F2277" s="11" t="s">
        <v>7842</v>
      </c>
      <c r="G2277" s="11">
        <v>0</v>
      </c>
      <c r="H2277" s="11" t="s">
        <v>7842</v>
      </c>
      <c r="I2277" s="11" t="s">
        <v>7846</v>
      </c>
      <c r="J2277" s="11" t="s">
        <v>7848</v>
      </c>
    </row>
    <row r="2278" spans="1:10" ht="15" customHeight="1" x14ac:dyDescent="0.25">
      <c r="A2278" s="11" t="s">
        <v>2321</v>
      </c>
      <c r="B2278" s="11">
        <v>22.79</v>
      </c>
      <c r="C2278" s="11">
        <v>6.15</v>
      </c>
      <c r="D2278" s="11" t="s">
        <v>7843</v>
      </c>
      <c r="E2278" s="11" t="s">
        <v>7842</v>
      </c>
      <c r="F2278" s="11" t="s">
        <v>7843</v>
      </c>
      <c r="G2278" s="11">
        <v>1</v>
      </c>
      <c r="H2278" s="11" t="s">
        <v>7842</v>
      </c>
      <c r="I2278" s="11" t="s">
        <v>7846</v>
      </c>
      <c r="J2278" s="11" t="s">
        <v>7849</v>
      </c>
    </row>
    <row r="2279" spans="1:10" ht="15" customHeight="1" x14ac:dyDescent="0.25">
      <c r="A2279" s="11" t="s">
        <v>2322</v>
      </c>
      <c r="B2279" s="11">
        <v>17.41</v>
      </c>
      <c r="C2279" s="11">
        <v>5.13</v>
      </c>
      <c r="D2279" s="11" t="s">
        <v>7843</v>
      </c>
      <c r="E2279" s="11" t="s">
        <v>7842</v>
      </c>
      <c r="F2279" s="11" t="s">
        <v>7842</v>
      </c>
      <c r="G2279" s="11">
        <v>0</v>
      </c>
      <c r="H2279" s="11" t="s">
        <v>7842</v>
      </c>
      <c r="I2279" s="11" t="s">
        <v>7847</v>
      </c>
      <c r="J2279" s="11" t="s">
        <v>7850</v>
      </c>
    </row>
    <row r="2280" spans="1:10" ht="15" customHeight="1" x14ac:dyDescent="0.25">
      <c r="A2280" s="11" t="s">
        <v>2323</v>
      </c>
      <c r="B2280" s="11">
        <v>19.32</v>
      </c>
      <c r="C2280" s="11">
        <v>4.96</v>
      </c>
      <c r="D2280" s="11" t="s">
        <v>7843</v>
      </c>
      <c r="E2280" s="11" t="s">
        <v>7842</v>
      </c>
      <c r="F2280" s="11" t="s">
        <v>7842</v>
      </c>
      <c r="G2280" s="11">
        <v>0</v>
      </c>
      <c r="H2280" s="11" t="s">
        <v>7842</v>
      </c>
      <c r="I2280" s="11" t="s">
        <v>7846</v>
      </c>
      <c r="J2280" s="11" t="s">
        <v>7850</v>
      </c>
    </row>
    <row r="2281" spans="1:10" ht="15" customHeight="1" x14ac:dyDescent="0.25">
      <c r="A2281" s="11" t="s">
        <v>2324</v>
      </c>
      <c r="B2281" s="11">
        <v>18.25</v>
      </c>
      <c r="C2281" s="11">
        <v>10.95</v>
      </c>
      <c r="D2281" s="11" t="s">
        <v>7842</v>
      </c>
      <c r="E2281" s="11" t="s">
        <v>7842</v>
      </c>
      <c r="F2281" s="11" t="s">
        <v>7842</v>
      </c>
      <c r="G2281" s="11">
        <v>0</v>
      </c>
      <c r="H2281" s="11" t="s">
        <v>7842</v>
      </c>
      <c r="I2281" s="11" t="s">
        <v>7847</v>
      </c>
      <c r="J2281" s="11" t="s">
        <v>7848</v>
      </c>
    </row>
    <row r="2282" spans="1:10" ht="15" customHeight="1" x14ac:dyDescent="0.25">
      <c r="A2282" s="11" t="s">
        <v>2325</v>
      </c>
      <c r="B2282" s="11">
        <v>53.13</v>
      </c>
      <c r="C2282" s="11">
        <v>4.4400000000000004</v>
      </c>
      <c r="D2282" s="11" t="s">
        <v>7842</v>
      </c>
      <c r="E2282" s="11" t="s">
        <v>7843</v>
      </c>
      <c r="F2282" s="11" t="s">
        <v>7842</v>
      </c>
      <c r="G2282" s="11">
        <v>1</v>
      </c>
      <c r="H2282" s="11" t="s">
        <v>7842</v>
      </c>
      <c r="I2282" s="11" t="s">
        <v>7844</v>
      </c>
      <c r="J2282" s="11" t="s">
        <v>7850</v>
      </c>
    </row>
    <row r="2283" spans="1:10" ht="15" customHeight="1" x14ac:dyDescent="0.25">
      <c r="A2283" s="11" t="s">
        <v>2326</v>
      </c>
      <c r="B2283" s="11">
        <v>20.46</v>
      </c>
      <c r="C2283" s="11">
        <v>4.0199999999999996</v>
      </c>
      <c r="D2283" s="11" t="s">
        <v>7842</v>
      </c>
      <c r="E2283" s="11" t="s">
        <v>7842</v>
      </c>
      <c r="F2283" s="11" t="s">
        <v>7842</v>
      </c>
      <c r="G2283" s="11">
        <v>0</v>
      </c>
      <c r="H2283" s="11" t="s">
        <v>7842</v>
      </c>
      <c r="I2283" s="11" t="s">
        <v>7846</v>
      </c>
      <c r="J2283" s="11" t="s">
        <v>7850</v>
      </c>
    </row>
    <row r="2284" spans="1:10" ht="15" customHeight="1" x14ac:dyDescent="0.25">
      <c r="A2284" s="11" t="s">
        <v>2327</v>
      </c>
      <c r="B2284" s="11">
        <v>43.01</v>
      </c>
      <c r="C2284" s="11">
        <v>5.44</v>
      </c>
      <c r="D2284" s="11" t="s">
        <v>7842</v>
      </c>
      <c r="E2284" s="11" t="s">
        <v>7843</v>
      </c>
      <c r="F2284" s="11" t="s">
        <v>7842</v>
      </c>
      <c r="G2284" s="11">
        <v>1</v>
      </c>
      <c r="H2284" s="11" t="s">
        <v>7842</v>
      </c>
      <c r="I2284" s="11" t="s">
        <v>7844</v>
      </c>
      <c r="J2284" s="11" t="s">
        <v>7850</v>
      </c>
    </row>
    <row r="2285" spans="1:10" ht="15" customHeight="1" x14ac:dyDescent="0.25">
      <c r="A2285" s="11" t="s">
        <v>2328</v>
      </c>
      <c r="B2285" s="11">
        <v>15.01</v>
      </c>
      <c r="C2285" s="11">
        <v>4.1500000000000004</v>
      </c>
      <c r="D2285" s="11" t="s">
        <v>7842</v>
      </c>
      <c r="E2285" s="11" t="s">
        <v>7842</v>
      </c>
      <c r="F2285" s="11" t="s">
        <v>7843</v>
      </c>
      <c r="G2285" s="11">
        <v>1</v>
      </c>
      <c r="H2285" s="11" t="s">
        <v>7842</v>
      </c>
      <c r="I2285" s="11" t="s">
        <v>7847</v>
      </c>
      <c r="J2285" s="11" t="s">
        <v>7850</v>
      </c>
    </row>
    <row r="2286" spans="1:10" ht="15" customHeight="1" x14ac:dyDescent="0.25">
      <c r="A2286" s="11" t="s">
        <v>2329</v>
      </c>
      <c r="B2286" s="11">
        <v>41.14</v>
      </c>
      <c r="C2286" s="11">
        <v>6.02</v>
      </c>
      <c r="D2286" s="11" t="s">
        <v>7842</v>
      </c>
      <c r="E2286" s="11" t="s">
        <v>7843</v>
      </c>
      <c r="F2286" s="11" t="s">
        <v>7842</v>
      </c>
      <c r="G2286" s="11">
        <v>1</v>
      </c>
      <c r="H2286" s="11" t="s">
        <v>7842</v>
      </c>
      <c r="I2286" s="11" t="s">
        <v>7844</v>
      </c>
      <c r="J2286" s="11" t="s">
        <v>7849</v>
      </c>
    </row>
    <row r="2287" spans="1:10" ht="15" customHeight="1" x14ac:dyDescent="0.25">
      <c r="A2287" s="11" t="s">
        <v>2330</v>
      </c>
      <c r="B2287" s="11">
        <v>16.55</v>
      </c>
      <c r="C2287" s="11">
        <v>7.73</v>
      </c>
      <c r="D2287" s="11" t="s">
        <v>7842</v>
      </c>
      <c r="E2287" s="11" t="s">
        <v>7842</v>
      </c>
      <c r="F2287" s="11" t="s">
        <v>7842</v>
      </c>
      <c r="G2287" s="11">
        <v>0</v>
      </c>
      <c r="H2287" s="11" t="s">
        <v>7842</v>
      </c>
      <c r="I2287" s="11" t="s">
        <v>7847</v>
      </c>
      <c r="J2287" s="11" t="s">
        <v>7848</v>
      </c>
    </row>
    <row r="2288" spans="1:10" ht="15" customHeight="1" x14ac:dyDescent="0.25">
      <c r="A2288" s="11" t="s">
        <v>2331</v>
      </c>
      <c r="B2288" s="11">
        <v>37.29</v>
      </c>
      <c r="C2288" s="11">
        <v>5.03</v>
      </c>
      <c r="D2288" s="11" t="s">
        <v>7842</v>
      </c>
      <c r="E2288" s="11" t="s">
        <v>7843</v>
      </c>
      <c r="F2288" s="11" t="s">
        <v>7842</v>
      </c>
      <c r="G2288" s="11">
        <v>1</v>
      </c>
      <c r="H2288" s="11" t="s">
        <v>7842</v>
      </c>
      <c r="I2288" s="11" t="s">
        <v>7844</v>
      </c>
      <c r="J2288" s="11" t="s">
        <v>7850</v>
      </c>
    </row>
    <row r="2289" spans="1:10" ht="15" customHeight="1" x14ac:dyDescent="0.25">
      <c r="A2289" s="11" t="s">
        <v>2332</v>
      </c>
      <c r="B2289" s="11">
        <v>16.739999999999998</v>
      </c>
      <c r="C2289" s="11">
        <v>4.08</v>
      </c>
      <c r="D2289" s="11" t="s">
        <v>7843</v>
      </c>
      <c r="E2289" s="11" t="s">
        <v>7842</v>
      </c>
      <c r="F2289" s="11" t="s">
        <v>7842</v>
      </c>
      <c r="G2289" s="11">
        <v>0</v>
      </c>
      <c r="H2289" s="11" t="s">
        <v>7842</v>
      </c>
      <c r="I2289" s="11" t="s">
        <v>7847</v>
      </c>
      <c r="J2289" s="11" t="s">
        <v>7850</v>
      </c>
    </row>
    <row r="2290" spans="1:10" ht="15" customHeight="1" x14ac:dyDescent="0.25">
      <c r="A2290" s="11" t="s">
        <v>2333</v>
      </c>
      <c r="B2290" s="11">
        <v>34.43</v>
      </c>
      <c r="C2290" s="11">
        <v>4.2699999999999996</v>
      </c>
      <c r="D2290" s="11" t="s">
        <v>7842</v>
      </c>
      <c r="E2290" s="11" t="s">
        <v>7843</v>
      </c>
      <c r="F2290" s="11" t="s">
        <v>7842</v>
      </c>
      <c r="G2290" s="11">
        <v>1</v>
      </c>
      <c r="H2290" s="11" t="s">
        <v>7842</v>
      </c>
      <c r="I2290" s="11" t="s">
        <v>7844</v>
      </c>
      <c r="J2290" s="11" t="s">
        <v>7850</v>
      </c>
    </row>
    <row r="2291" spans="1:10" ht="15" customHeight="1" x14ac:dyDescent="0.25">
      <c r="A2291" s="11" t="s">
        <v>2334</v>
      </c>
      <c r="B2291" s="11">
        <v>34.1</v>
      </c>
      <c r="C2291" s="11">
        <v>4.07</v>
      </c>
      <c r="D2291" s="11" t="s">
        <v>7842</v>
      </c>
      <c r="E2291" s="11" t="s">
        <v>7843</v>
      </c>
      <c r="F2291" s="11" t="s">
        <v>7842</v>
      </c>
      <c r="G2291" s="11">
        <v>1</v>
      </c>
      <c r="H2291" s="11" t="s">
        <v>7842</v>
      </c>
      <c r="I2291" s="11" t="s">
        <v>7844</v>
      </c>
      <c r="J2291" s="11" t="s">
        <v>7850</v>
      </c>
    </row>
    <row r="2292" spans="1:10" ht="15" customHeight="1" x14ac:dyDescent="0.25">
      <c r="A2292" s="11" t="s">
        <v>2335</v>
      </c>
      <c r="B2292" s="11">
        <v>19.3</v>
      </c>
      <c r="C2292" s="11">
        <v>10.36</v>
      </c>
      <c r="D2292" s="11" t="s">
        <v>7842</v>
      </c>
      <c r="E2292" s="11" t="s">
        <v>7842</v>
      </c>
      <c r="F2292" s="11" t="s">
        <v>7842</v>
      </c>
      <c r="G2292" s="11">
        <v>0</v>
      </c>
      <c r="H2292" s="11" t="s">
        <v>7842</v>
      </c>
      <c r="I2292" s="11" t="s">
        <v>7846</v>
      </c>
      <c r="J2292" s="11" t="s">
        <v>7848</v>
      </c>
    </row>
    <row r="2293" spans="1:10" ht="15" customHeight="1" x14ac:dyDescent="0.25">
      <c r="A2293" s="11" t="s">
        <v>2336</v>
      </c>
      <c r="B2293" s="11">
        <v>33.659999999999997</v>
      </c>
      <c r="C2293" s="11">
        <v>5.71</v>
      </c>
      <c r="D2293" s="11" t="s">
        <v>7842</v>
      </c>
      <c r="E2293" s="11" t="s">
        <v>7843</v>
      </c>
      <c r="F2293" s="11" t="s">
        <v>7842</v>
      </c>
      <c r="G2293" s="11">
        <v>1</v>
      </c>
      <c r="H2293" s="11" t="s">
        <v>7842</v>
      </c>
      <c r="I2293" s="11" t="s">
        <v>7844</v>
      </c>
      <c r="J2293" s="11" t="s">
        <v>7849</v>
      </c>
    </row>
    <row r="2294" spans="1:10" ht="15" customHeight="1" x14ac:dyDescent="0.25">
      <c r="A2294" s="11" t="s">
        <v>2337</v>
      </c>
      <c r="B2294" s="11">
        <v>33.33</v>
      </c>
      <c r="C2294" s="11">
        <v>6.08</v>
      </c>
      <c r="D2294" s="11" t="s">
        <v>7842</v>
      </c>
      <c r="E2294" s="11" t="s">
        <v>7843</v>
      </c>
      <c r="F2294" s="11" t="s">
        <v>7842</v>
      </c>
      <c r="G2294" s="11">
        <v>1</v>
      </c>
      <c r="H2294" s="11" t="s">
        <v>7842</v>
      </c>
      <c r="I2294" s="11" t="s">
        <v>7844</v>
      </c>
      <c r="J2294" s="11" t="s">
        <v>7849</v>
      </c>
    </row>
    <row r="2295" spans="1:10" ht="15" customHeight="1" x14ac:dyDescent="0.25">
      <c r="A2295" s="11" t="s">
        <v>2338</v>
      </c>
      <c r="B2295" s="11">
        <v>21.84</v>
      </c>
      <c r="C2295" s="11">
        <v>5.71</v>
      </c>
      <c r="D2295" s="11" t="s">
        <v>7842</v>
      </c>
      <c r="E2295" s="11" t="s">
        <v>7843</v>
      </c>
      <c r="F2295" s="11" t="s">
        <v>7842</v>
      </c>
      <c r="G2295" s="11">
        <v>1</v>
      </c>
      <c r="H2295" s="11" t="s">
        <v>7842</v>
      </c>
      <c r="I2295" s="11" t="s">
        <v>7846</v>
      </c>
      <c r="J2295" s="11" t="s">
        <v>7849</v>
      </c>
    </row>
    <row r="2296" spans="1:10" ht="15" customHeight="1" x14ac:dyDescent="0.25">
      <c r="A2296" s="11" t="s">
        <v>2339</v>
      </c>
      <c r="B2296" s="11">
        <v>16.87</v>
      </c>
      <c r="C2296" s="11">
        <v>9.1300000000000008</v>
      </c>
      <c r="D2296" s="11" t="s">
        <v>7842</v>
      </c>
      <c r="E2296" s="11" t="s">
        <v>7842</v>
      </c>
      <c r="F2296" s="11" t="s">
        <v>7842</v>
      </c>
      <c r="G2296" s="11">
        <v>0</v>
      </c>
      <c r="H2296" s="11" t="s">
        <v>7842</v>
      </c>
      <c r="I2296" s="11" t="s">
        <v>7847</v>
      </c>
      <c r="J2296" s="11" t="s">
        <v>7848</v>
      </c>
    </row>
    <row r="2297" spans="1:10" ht="15" customHeight="1" x14ac:dyDescent="0.25">
      <c r="A2297" s="11" t="s">
        <v>2340</v>
      </c>
      <c r="B2297" s="11">
        <v>30.14</v>
      </c>
      <c r="C2297" s="11">
        <v>5.49</v>
      </c>
      <c r="D2297" s="11" t="s">
        <v>7842</v>
      </c>
      <c r="E2297" s="11" t="s">
        <v>7843</v>
      </c>
      <c r="F2297" s="11" t="s">
        <v>7842</v>
      </c>
      <c r="G2297" s="11">
        <v>1</v>
      </c>
      <c r="H2297" s="11" t="s">
        <v>7842</v>
      </c>
      <c r="I2297" s="11" t="s">
        <v>7844</v>
      </c>
      <c r="J2297" s="11" t="s">
        <v>7850</v>
      </c>
    </row>
    <row r="2298" spans="1:10" ht="15" customHeight="1" x14ac:dyDescent="0.25">
      <c r="A2298" s="11" t="s">
        <v>2341</v>
      </c>
      <c r="B2298" s="11">
        <v>23.21</v>
      </c>
      <c r="C2298" s="11">
        <v>4.37</v>
      </c>
      <c r="D2298" s="11" t="s">
        <v>7842</v>
      </c>
      <c r="E2298" s="11" t="s">
        <v>7843</v>
      </c>
      <c r="F2298" s="11" t="s">
        <v>7842</v>
      </c>
      <c r="G2298" s="11">
        <v>1</v>
      </c>
      <c r="H2298" s="11" t="s">
        <v>7842</v>
      </c>
      <c r="I2298" s="11" t="s">
        <v>7846</v>
      </c>
      <c r="J2298" s="11" t="s">
        <v>7850</v>
      </c>
    </row>
    <row r="2299" spans="1:10" ht="15" customHeight="1" x14ac:dyDescent="0.25">
      <c r="A2299" s="11" t="s">
        <v>2342</v>
      </c>
      <c r="B2299" s="11">
        <v>17.170000000000002</v>
      </c>
      <c r="C2299" s="11">
        <v>8.4600000000000009</v>
      </c>
      <c r="D2299" s="11" t="s">
        <v>7842</v>
      </c>
      <c r="E2299" s="11" t="s">
        <v>7842</v>
      </c>
      <c r="F2299" s="11" t="s">
        <v>7842</v>
      </c>
      <c r="G2299" s="11">
        <v>0</v>
      </c>
      <c r="H2299" s="11" t="s">
        <v>7842</v>
      </c>
      <c r="I2299" s="11" t="s">
        <v>7847</v>
      </c>
      <c r="J2299" s="11" t="s">
        <v>7848</v>
      </c>
    </row>
    <row r="2300" spans="1:10" ht="15" customHeight="1" x14ac:dyDescent="0.25">
      <c r="A2300" s="11" t="s">
        <v>2343</v>
      </c>
      <c r="B2300" s="11">
        <v>15.61</v>
      </c>
      <c r="C2300" s="11">
        <v>5.28</v>
      </c>
      <c r="D2300" s="11" t="s">
        <v>7842</v>
      </c>
      <c r="E2300" s="11" t="s">
        <v>7842</v>
      </c>
      <c r="F2300" s="11" t="s">
        <v>7842</v>
      </c>
      <c r="G2300" s="11">
        <v>1</v>
      </c>
      <c r="H2300" s="11" t="s">
        <v>7842</v>
      </c>
      <c r="I2300" s="11" t="s">
        <v>7847</v>
      </c>
      <c r="J2300" s="11" t="s">
        <v>7850</v>
      </c>
    </row>
    <row r="2301" spans="1:10" ht="15" customHeight="1" x14ac:dyDescent="0.25">
      <c r="A2301" s="11" t="s">
        <v>2344</v>
      </c>
      <c r="B2301" s="11">
        <v>17.98</v>
      </c>
      <c r="C2301" s="11">
        <v>5.33</v>
      </c>
      <c r="D2301" s="11" t="s">
        <v>7843</v>
      </c>
      <c r="E2301" s="11" t="s">
        <v>7842</v>
      </c>
      <c r="F2301" s="11" t="s">
        <v>7843</v>
      </c>
      <c r="G2301" s="11">
        <v>1</v>
      </c>
      <c r="H2301" s="11" t="s">
        <v>7842</v>
      </c>
      <c r="I2301" s="11" t="s">
        <v>7847</v>
      </c>
      <c r="J2301" s="11" t="s">
        <v>7850</v>
      </c>
    </row>
    <row r="2302" spans="1:10" ht="15" customHeight="1" x14ac:dyDescent="0.25">
      <c r="A2302" s="11" t="s">
        <v>2345</v>
      </c>
      <c r="B2302" s="11">
        <v>21.64</v>
      </c>
      <c r="C2302" s="11">
        <v>5.5</v>
      </c>
      <c r="D2302" s="11" t="s">
        <v>7842</v>
      </c>
      <c r="E2302" s="11" t="s">
        <v>7843</v>
      </c>
      <c r="F2302" s="11" t="s">
        <v>7842</v>
      </c>
      <c r="G2302" s="11">
        <v>1</v>
      </c>
      <c r="H2302" s="11" t="s">
        <v>7842</v>
      </c>
      <c r="I2302" s="11" t="s">
        <v>7846</v>
      </c>
      <c r="J2302" s="11" t="s">
        <v>7850</v>
      </c>
    </row>
    <row r="2303" spans="1:10" ht="15" customHeight="1" x14ac:dyDescent="0.25">
      <c r="A2303" s="11" t="s">
        <v>2346</v>
      </c>
      <c r="B2303" s="11">
        <v>16.399999999999999</v>
      </c>
      <c r="C2303" s="11">
        <v>5.4</v>
      </c>
      <c r="D2303" s="11" t="s">
        <v>7842</v>
      </c>
      <c r="E2303" s="11" t="s">
        <v>7842</v>
      </c>
      <c r="F2303" s="11" t="s">
        <v>7843</v>
      </c>
      <c r="G2303" s="11">
        <v>1</v>
      </c>
      <c r="H2303" s="11" t="s">
        <v>7842</v>
      </c>
      <c r="I2303" s="11" t="s">
        <v>7847</v>
      </c>
      <c r="J2303" s="11" t="s">
        <v>7850</v>
      </c>
    </row>
    <row r="2304" spans="1:10" ht="15" customHeight="1" x14ac:dyDescent="0.25">
      <c r="A2304" s="11" t="s">
        <v>2347</v>
      </c>
      <c r="B2304" s="11">
        <v>15.77</v>
      </c>
      <c r="C2304" s="11">
        <v>6.05</v>
      </c>
      <c r="D2304" s="11" t="s">
        <v>7843</v>
      </c>
      <c r="E2304" s="11" t="s">
        <v>7842</v>
      </c>
      <c r="F2304" s="11" t="s">
        <v>7842</v>
      </c>
      <c r="G2304" s="11">
        <v>1</v>
      </c>
      <c r="H2304" s="11" t="s">
        <v>7842</v>
      </c>
      <c r="I2304" s="11" t="s">
        <v>7847</v>
      </c>
      <c r="J2304" s="11" t="s">
        <v>7849</v>
      </c>
    </row>
    <row r="2305" spans="1:10" ht="15" customHeight="1" x14ac:dyDescent="0.25">
      <c r="A2305" s="11" t="s">
        <v>2348</v>
      </c>
      <c r="B2305" s="11">
        <v>18.27</v>
      </c>
      <c r="C2305" s="11">
        <v>11.46</v>
      </c>
      <c r="D2305" s="11" t="s">
        <v>7842</v>
      </c>
      <c r="E2305" s="11" t="s">
        <v>7842</v>
      </c>
      <c r="F2305" s="11" t="s">
        <v>7842</v>
      </c>
      <c r="G2305" s="11">
        <v>0</v>
      </c>
      <c r="H2305" s="11" t="s">
        <v>7842</v>
      </c>
      <c r="I2305" s="11" t="s">
        <v>7847</v>
      </c>
      <c r="J2305" s="11" t="s">
        <v>7848</v>
      </c>
    </row>
    <row r="2306" spans="1:10" ht="15" customHeight="1" x14ac:dyDescent="0.25">
      <c r="A2306" s="11" t="s">
        <v>2349</v>
      </c>
      <c r="B2306" s="11">
        <v>16.489999999999998</v>
      </c>
      <c r="C2306" s="11">
        <v>8.48</v>
      </c>
      <c r="D2306" s="11" t="s">
        <v>7842</v>
      </c>
      <c r="E2306" s="11" t="s">
        <v>7842</v>
      </c>
      <c r="F2306" s="11" t="s">
        <v>7842</v>
      </c>
      <c r="G2306" s="11">
        <v>0</v>
      </c>
      <c r="H2306" s="11" t="s">
        <v>7842</v>
      </c>
      <c r="I2306" s="11" t="s">
        <v>7847</v>
      </c>
      <c r="J2306" s="11" t="s">
        <v>7848</v>
      </c>
    </row>
    <row r="2307" spans="1:10" ht="15" customHeight="1" x14ac:dyDescent="0.25">
      <c r="A2307" s="11" t="s">
        <v>2350</v>
      </c>
      <c r="B2307" s="11">
        <v>16.14</v>
      </c>
      <c r="C2307" s="11">
        <v>4.8600000000000003</v>
      </c>
      <c r="D2307" s="11" t="s">
        <v>7842</v>
      </c>
      <c r="E2307" s="11" t="s">
        <v>7842</v>
      </c>
      <c r="F2307" s="11" t="s">
        <v>7842</v>
      </c>
      <c r="G2307" s="11">
        <v>0</v>
      </c>
      <c r="H2307" s="11" t="s">
        <v>7842</v>
      </c>
      <c r="I2307" s="11" t="s">
        <v>7847</v>
      </c>
      <c r="J2307" s="11" t="s">
        <v>7850</v>
      </c>
    </row>
    <row r="2308" spans="1:10" ht="15" customHeight="1" x14ac:dyDescent="0.25">
      <c r="A2308" s="11" t="s">
        <v>2351</v>
      </c>
      <c r="B2308" s="11">
        <v>20.85</v>
      </c>
      <c r="C2308" s="11">
        <v>4.45</v>
      </c>
      <c r="D2308" s="11" t="s">
        <v>7843</v>
      </c>
      <c r="E2308" s="11" t="s">
        <v>7842</v>
      </c>
      <c r="F2308" s="11" t="s">
        <v>7842</v>
      </c>
      <c r="G2308" s="11">
        <v>1</v>
      </c>
      <c r="H2308" s="11" t="s">
        <v>7842</v>
      </c>
      <c r="I2308" s="11" t="s">
        <v>7846</v>
      </c>
      <c r="J2308" s="11" t="s">
        <v>7850</v>
      </c>
    </row>
    <row r="2309" spans="1:10" ht="15" customHeight="1" x14ac:dyDescent="0.25">
      <c r="A2309" s="11" t="s">
        <v>2352</v>
      </c>
      <c r="B2309" s="11">
        <v>15.88</v>
      </c>
      <c r="C2309" s="11">
        <v>4.3600000000000003</v>
      </c>
      <c r="D2309" s="11" t="s">
        <v>7842</v>
      </c>
      <c r="E2309" s="11" t="s">
        <v>7842</v>
      </c>
      <c r="F2309" s="11" t="s">
        <v>7842</v>
      </c>
      <c r="G2309" s="11">
        <v>0</v>
      </c>
      <c r="H2309" s="11" t="s">
        <v>7842</v>
      </c>
      <c r="I2309" s="11" t="s">
        <v>7847</v>
      </c>
      <c r="J2309" s="11" t="s">
        <v>7850</v>
      </c>
    </row>
    <row r="2310" spans="1:10" ht="15" customHeight="1" x14ac:dyDescent="0.25">
      <c r="A2310" s="11" t="s">
        <v>2353</v>
      </c>
      <c r="B2310" s="11">
        <v>20.66</v>
      </c>
      <c r="C2310" s="11">
        <v>5.8</v>
      </c>
      <c r="D2310" s="11" t="s">
        <v>7842</v>
      </c>
      <c r="E2310" s="11" t="s">
        <v>7843</v>
      </c>
      <c r="F2310" s="11" t="s">
        <v>7842</v>
      </c>
      <c r="G2310" s="11">
        <v>1</v>
      </c>
      <c r="H2310" s="11" t="s">
        <v>7842</v>
      </c>
      <c r="I2310" s="11" t="s">
        <v>7846</v>
      </c>
      <c r="J2310" s="11" t="s">
        <v>7849</v>
      </c>
    </row>
    <row r="2311" spans="1:10" ht="15" customHeight="1" x14ac:dyDescent="0.25">
      <c r="A2311" s="11" t="s">
        <v>2354</v>
      </c>
      <c r="B2311" s="11">
        <v>20.399999999999999</v>
      </c>
      <c r="C2311" s="11">
        <v>5.27</v>
      </c>
      <c r="D2311" s="11" t="s">
        <v>7842</v>
      </c>
      <c r="E2311" s="11" t="s">
        <v>7842</v>
      </c>
      <c r="F2311" s="11" t="s">
        <v>7842</v>
      </c>
      <c r="G2311" s="11">
        <v>0</v>
      </c>
      <c r="H2311" s="11" t="s">
        <v>7842</v>
      </c>
      <c r="I2311" s="11" t="s">
        <v>7846</v>
      </c>
      <c r="J2311" s="11" t="s">
        <v>7850</v>
      </c>
    </row>
    <row r="2312" spans="1:10" ht="15" customHeight="1" x14ac:dyDescent="0.25">
      <c r="A2312" s="11" t="s">
        <v>2355</v>
      </c>
      <c r="B2312" s="11">
        <v>25.19</v>
      </c>
      <c r="C2312" s="11">
        <v>5.64</v>
      </c>
      <c r="D2312" s="11" t="s">
        <v>7843</v>
      </c>
      <c r="E2312" s="11" t="s">
        <v>7842</v>
      </c>
      <c r="F2312" s="11" t="s">
        <v>7842</v>
      </c>
      <c r="G2312" s="11">
        <v>0</v>
      </c>
      <c r="H2312" s="11" t="s">
        <v>7842</v>
      </c>
      <c r="I2312" s="11" t="s">
        <v>7845</v>
      </c>
      <c r="J2312" s="11" t="s">
        <v>7850</v>
      </c>
    </row>
    <row r="2313" spans="1:10" ht="15" customHeight="1" x14ac:dyDescent="0.25">
      <c r="A2313" s="11" t="s">
        <v>2356</v>
      </c>
      <c r="B2313" s="11">
        <v>20.54</v>
      </c>
      <c r="C2313" s="11">
        <v>4.2</v>
      </c>
      <c r="D2313" s="11" t="s">
        <v>7843</v>
      </c>
      <c r="E2313" s="11" t="s">
        <v>7842</v>
      </c>
      <c r="F2313" s="11" t="s">
        <v>7842</v>
      </c>
      <c r="G2313" s="11">
        <v>1</v>
      </c>
      <c r="H2313" s="11" t="s">
        <v>7842</v>
      </c>
      <c r="I2313" s="11" t="s">
        <v>7846</v>
      </c>
      <c r="J2313" s="11" t="s">
        <v>7850</v>
      </c>
    </row>
    <row r="2314" spans="1:10" ht="15" customHeight="1" x14ac:dyDescent="0.25">
      <c r="A2314" s="11" t="s">
        <v>2357</v>
      </c>
      <c r="B2314" s="11">
        <v>20.13</v>
      </c>
      <c r="C2314" s="11">
        <v>5.42</v>
      </c>
      <c r="D2314" s="11" t="s">
        <v>7842</v>
      </c>
      <c r="E2314" s="11" t="s">
        <v>7842</v>
      </c>
      <c r="F2314" s="11" t="s">
        <v>7842</v>
      </c>
      <c r="G2314" s="11">
        <v>0</v>
      </c>
      <c r="H2314" s="11" t="s">
        <v>7842</v>
      </c>
      <c r="I2314" s="11" t="s">
        <v>7846</v>
      </c>
      <c r="J2314" s="11" t="s">
        <v>7850</v>
      </c>
    </row>
    <row r="2315" spans="1:10" ht="15" customHeight="1" x14ac:dyDescent="0.25">
      <c r="A2315" s="11" t="s">
        <v>2358</v>
      </c>
      <c r="B2315" s="11">
        <v>18.93</v>
      </c>
      <c r="C2315" s="11">
        <v>6.11</v>
      </c>
      <c r="D2315" s="11" t="s">
        <v>7842</v>
      </c>
      <c r="E2315" s="11" t="s">
        <v>7842</v>
      </c>
      <c r="F2315" s="11" t="s">
        <v>7843</v>
      </c>
      <c r="G2315" s="11">
        <v>1</v>
      </c>
      <c r="H2315" s="11" t="s">
        <v>7842</v>
      </c>
      <c r="I2315" s="11" t="s">
        <v>7846</v>
      </c>
      <c r="J2315" s="11" t="s">
        <v>7849</v>
      </c>
    </row>
    <row r="2316" spans="1:10" ht="15" customHeight="1" x14ac:dyDescent="0.25">
      <c r="A2316" s="11" t="s">
        <v>2359</v>
      </c>
      <c r="B2316" s="11">
        <v>24.14</v>
      </c>
      <c r="C2316" s="11">
        <v>5.29</v>
      </c>
      <c r="D2316" s="11" t="s">
        <v>7842</v>
      </c>
      <c r="E2316" s="11" t="s">
        <v>7843</v>
      </c>
      <c r="F2316" s="11" t="s">
        <v>7842</v>
      </c>
      <c r="G2316" s="11">
        <v>1</v>
      </c>
      <c r="H2316" s="11" t="s">
        <v>7842</v>
      </c>
      <c r="I2316" s="11" t="s">
        <v>7846</v>
      </c>
      <c r="J2316" s="11" t="s">
        <v>7850</v>
      </c>
    </row>
    <row r="2317" spans="1:10" ht="15" customHeight="1" x14ac:dyDescent="0.25">
      <c r="A2317" s="11" t="s">
        <v>2360</v>
      </c>
      <c r="B2317" s="11">
        <v>25.03</v>
      </c>
      <c r="C2317" s="11">
        <v>5.91</v>
      </c>
      <c r="D2317" s="11" t="s">
        <v>7842</v>
      </c>
      <c r="E2317" s="11" t="s">
        <v>7843</v>
      </c>
      <c r="F2317" s="11" t="s">
        <v>7842</v>
      </c>
      <c r="G2317" s="11">
        <v>1</v>
      </c>
      <c r="H2317" s="11" t="s">
        <v>7842</v>
      </c>
      <c r="I2317" s="11" t="s">
        <v>7845</v>
      </c>
      <c r="J2317" s="11" t="s">
        <v>7849</v>
      </c>
    </row>
    <row r="2318" spans="1:10" ht="15" customHeight="1" x14ac:dyDescent="0.25">
      <c r="A2318" s="11" t="s">
        <v>2361</v>
      </c>
      <c r="B2318" s="11">
        <v>20.47</v>
      </c>
      <c r="C2318" s="11">
        <v>5.81</v>
      </c>
      <c r="D2318" s="11" t="s">
        <v>7843</v>
      </c>
      <c r="E2318" s="11" t="s">
        <v>7842</v>
      </c>
      <c r="F2318" s="11" t="s">
        <v>7842</v>
      </c>
      <c r="G2318" s="11">
        <v>1</v>
      </c>
      <c r="H2318" s="11" t="s">
        <v>7842</v>
      </c>
      <c r="I2318" s="11" t="s">
        <v>7846</v>
      </c>
      <c r="J2318" s="11" t="s">
        <v>7849</v>
      </c>
    </row>
    <row r="2319" spans="1:10" ht="15" customHeight="1" x14ac:dyDescent="0.25">
      <c r="A2319" s="11" t="s">
        <v>2362</v>
      </c>
      <c r="B2319" s="11">
        <v>18.82</v>
      </c>
      <c r="C2319" s="11">
        <v>5.51</v>
      </c>
      <c r="D2319" s="11" t="s">
        <v>7843</v>
      </c>
      <c r="E2319" s="11" t="s">
        <v>7842</v>
      </c>
      <c r="F2319" s="11" t="s">
        <v>7842</v>
      </c>
      <c r="G2319" s="11">
        <v>0</v>
      </c>
      <c r="H2319" s="11" t="s">
        <v>7842</v>
      </c>
      <c r="I2319" s="11" t="s">
        <v>7846</v>
      </c>
      <c r="J2319" s="11" t="s">
        <v>7850</v>
      </c>
    </row>
    <row r="2320" spans="1:10" ht="15" customHeight="1" x14ac:dyDescent="0.25">
      <c r="A2320" s="11" t="s">
        <v>2363</v>
      </c>
      <c r="B2320" s="11">
        <v>17.079999999999998</v>
      </c>
      <c r="C2320" s="11">
        <v>5.73</v>
      </c>
      <c r="D2320" s="11" t="s">
        <v>7842</v>
      </c>
      <c r="E2320" s="11" t="s">
        <v>7842</v>
      </c>
      <c r="F2320" s="11" t="s">
        <v>7843</v>
      </c>
      <c r="G2320" s="11">
        <v>1</v>
      </c>
      <c r="H2320" s="11" t="s">
        <v>7842</v>
      </c>
      <c r="I2320" s="11" t="s">
        <v>7847</v>
      </c>
      <c r="J2320" s="11" t="s">
        <v>7849</v>
      </c>
    </row>
    <row r="2321" spans="1:10" ht="15" customHeight="1" x14ac:dyDescent="0.25">
      <c r="A2321" s="11" t="s">
        <v>2364</v>
      </c>
      <c r="B2321" s="11">
        <v>19.21</v>
      </c>
      <c r="C2321" s="11">
        <v>5.53</v>
      </c>
      <c r="D2321" s="11" t="s">
        <v>7843</v>
      </c>
      <c r="E2321" s="11" t="s">
        <v>7842</v>
      </c>
      <c r="F2321" s="11" t="s">
        <v>7842</v>
      </c>
      <c r="G2321" s="11">
        <v>0</v>
      </c>
      <c r="H2321" s="11" t="s">
        <v>7842</v>
      </c>
      <c r="I2321" s="11" t="s">
        <v>7846</v>
      </c>
      <c r="J2321" s="11" t="s">
        <v>7850</v>
      </c>
    </row>
    <row r="2322" spans="1:10" ht="15" customHeight="1" x14ac:dyDescent="0.25">
      <c r="A2322" s="11" t="s">
        <v>2365</v>
      </c>
      <c r="B2322" s="11">
        <v>17.86</v>
      </c>
      <c r="C2322" s="11">
        <v>5.43</v>
      </c>
      <c r="D2322" s="11" t="s">
        <v>7842</v>
      </c>
      <c r="E2322" s="11" t="s">
        <v>7842</v>
      </c>
      <c r="F2322" s="11" t="s">
        <v>7843</v>
      </c>
      <c r="G2322" s="11">
        <v>1</v>
      </c>
      <c r="H2322" s="11" t="s">
        <v>7842</v>
      </c>
      <c r="I2322" s="11" t="s">
        <v>7847</v>
      </c>
      <c r="J2322" s="11" t="s">
        <v>7850</v>
      </c>
    </row>
    <row r="2323" spans="1:10" ht="15" customHeight="1" x14ac:dyDescent="0.25">
      <c r="A2323" s="11" t="s">
        <v>2366</v>
      </c>
      <c r="B2323" s="11">
        <v>21.38</v>
      </c>
      <c r="C2323" s="11">
        <v>8.01</v>
      </c>
      <c r="D2323" s="11" t="s">
        <v>7842</v>
      </c>
      <c r="E2323" s="11" t="s">
        <v>7842</v>
      </c>
      <c r="F2323" s="11" t="s">
        <v>7842</v>
      </c>
      <c r="G2323" s="11">
        <v>0</v>
      </c>
      <c r="H2323" s="11" t="s">
        <v>7842</v>
      </c>
      <c r="I2323" s="11" t="s">
        <v>7846</v>
      </c>
      <c r="J2323" s="11" t="s">
        <v>7848</v>
      </c>
    </row>
    <row r="2324" spans="1:10" ht="15" customHeight="1" x14ac:dyDescent="0.25">
      <c r="A2324" s="11" t="s">
        <v>2367</v>
      </c>
      <c r="B2324" s="11">
        <v>23.35</v>
      </c>
      <c r="C2324" s="11">
        <v>5.94</v>
      </c>
      <c r="D2324" s="11" t="s">
        <v>7842</v>
      </c>
      <c r="E2324" s="11" t="s">
        <v>7842</v>
      </c>
      <c r="F2324" s="11" t="s">
        <v>7842</v>
      </c>
      <c r="G2324" s="11">
        <v>0</v>
      </c>
      <c r="H2324" s="11" t="s">
        <v>7842</v>
      </c>
      <c r="I2324" s="11" t="s">
        <v>7846</v>
      </c>
      <c r="J2324" s="11" t="s">
        <v>7849</v>
      </c>
    </row>
    <row r="2325" spans="1:10" ht="15" customHeight="1" x14ac:dyDescent="0.25">
      <c r="A2325" s="11" t="s">
        <v>2368</v>
      </c>
      <c r="B2325" s="11">
        <v>22.24</v>
      </c>
      <c r="C2325" s="11">
        <v>5.04</v>
      </c>
      <c r="D2325" s="11" t="s">
        <v>7842</v>
      </c>
      <c r="E2325" s="11" t="s">
        <v>7842</v>
      </c>
      <c r="F2325" s="11" t="s">
        <v>7842</v>
      </c>
      <c r="G2325" s="11">
        <v>0</v>
      </c>
      <c r="H2325" s="11" t="s">
        <v>7842</v>
      </c>
      <c r="I2325" s="11" t="s">
        <v>7846</v>
      </c>
      <c r="J2325" s="11" t="s">
        <v>7850</v>
      </c>
    </row>
    <row r="2326" spans="1:10" ht="15" customHeight="1" x14ac:dyDescent="0.25">
      <c r="A2326" s="11" t="s">
        <v>2369</v>
      </c>
      <c r="B2326" s="11">
        <v>24.76</v>
      </c>
      <c r="C2326" s="11">
        <v>4.54</v>
      </c>
      <c r="D2326" s="11" t="s">
        <v>7843</v>
      </c>
      <c r="E2326" s="11" t="s">
        <v>7842</v>
      </c>
      <c r="F2326" s="11" t="s">
        <v>7842</v>
      </c>
      <c r="G2326" s="11">
        <v>0</v>
      </c>
      <c r="H2326" s="11" t="s">
        <v>7842</v>
      </c>
      <c r="I2326" s="11" t="s">
        <v>7846</v>
      </c>
      <c r="J2326" s="11" t="s">
        <v>7850</v>
      </c>
    </row>
    <row r="2327" spans="1:10" ht="15" customHeight="1" x14ac:dyDescent="0.25">
      <c r="A2327" s="11" t="s">
        <v>2370</v>
      </c>
      <c r="B2327" s="11">
        <v>20.100000000000001</v>
      </c>
      <c r="C2327" s="11">
        <v>5.6</v>
      </c>
      <c r="D2327" s="11" t="s">
        <v>7843</v>
      </c>
      <c r="E2327" s="11" t="s">
        <v>7842</v>
      </c>
      <c r="F2327" s="11" t="s">
        <v>7843</v>
      </c>
      <c r="G2327" s="11">
        <v>1</v>
      </c>
      <c r="H2327" s="11" t="s">
        <v>7842</v>
      </c>
      <c r="I2327" s="11" t="s">
        <v>7846</v>
      </c>
      <c r="J2327" s="11" t="s">
        <v>7850</v>
      </c>
    </row>
    <row r="2328" spans="1:10" ht="15" customHeight="1" x14ac:dyDescent="0.25">
      <c r="A2328" s="11" t="s">
        <v>2371</v>
      </c>
      <c r="B2328" s="11">
        <v>21.77</v>
      </c>
      <c r="C2328" s="11">
        <v>10.67</v>
      </c>
      <c r="D2328" s="11" t="s">
        <v>7842</v>
      </c>
      <c r="E2328" s="11" t="s">
        <v>7842</v>
      </c>
      <c r="F2328" s="11" t="s">
        <v>7842</v>
      </c>
      <c r="G2328" s="11">
        <v>0</v>
      </c>
      <c r="H2328" s="11" t="s">
        <v>7842</v>
      </c>
      <c r="I2328" s="11" t="s">
        <v>7846</v>
      </c>
      <c r="J2328" s="11" t="s">
        <v>7848</v>
      </c>
    </row>
    <row r="2329" spans="1:10" ht="15" customHeight="1" x14ac:dyDescent="0.25">
      <c r="A2329" s="11" t="s">
        <v>2372</v>
      </c>
      <c r="B2329" s="11">
        <v>17.82</v>
      </c>
      <c r="C2329" s="11">
        <v>5.26</v>
      </c>
      <c r="D2329" s="11" t="s">
        <v>7843</v>
      </c>
      <c r="E2329" s="11" t="s">
        <v>7842</v>
      </c>
      <c r="F2329" s="11" t="s">
        <v>7842</v>
      </c>
      <c r="G2329" s="11">
        <v>1</v>
      </c>
      <c r="H2329" s="11" t="s">
        <v>7842</v>
      </c>
      <c r="I2329" s="11" t="s">
        <v>7847</v>
      </c>
      <c r="J2329" s="11" t="s">
        <v>7850</v>
      </c>
    </row>
    <row r="2330" spans="1:10" ht="15" customHeight="1" x14ac:dyDescent="0.25">
      <c r="A2330" s="11" t="s">
        <v>2373</v>
      </c>
      <c r="B2330" s="11">
        <v>17.07</v>
      </c>
      <c r="C2330" s="11">
        <v>5.22</v>
      </c>
      <c r="D2330" s="11" t="s">
        <v>7842</v>
      </c>
      <c r="E2330" s="11" t="s">
        <v>7842</v>
      </c>
      <c r="F2330" s="11" t="s">
        <v>7843</v>
      </c>
      <c r="G2330" s="11">
        <v>1</v>
      </c>
      <c r="H2330" s="11" t="s">
        <v>7842</v>
      </c>
      <c r="I2330" s="11" t="s">
        <v>7847</v>
      </c>
      <c r="J2330" s="11" t="s">
        <v>7850</v>
      </c>
    </row>
    <row r="2331" spans="1:10" ht="15" customHeight="1" x14ac:dyDescent="0.25">
      <c r="A2331" s="11" t="s">
        <v>2374</v>
      </c>
      <c r="B2331" s="11">
        <v>22.24</v>
      </c>
      <c r="C2331" s="11">
        <v>4.29</v>
      </c>
      <c r="D2331" s="11" t="s">
        <v>7843</v>
      </c>
      <c r="E2331" s="11" t="s">
        <v>7842</v>
      </c>
      <c r="F2331" s="11" t="s">
        <v>7842</v>
      </c>
      <c r="G2331" s="11">
        <v>0</v>
      </c>
      <c r="H2331" s="11" t="s">
        <v>7842</v>
      </c>
      <c r="I2331" s="11" t="s">
        <v>7846</v>
      </c>
      <c r="J2331" s="11" t="s">
        <v>7850</v>
      </c>
    </row>
    <row r="2332" spans="1:10" ht="15" customHeight="1" x14ac:dyDescent="0.25">
      <c r="A2332" s="11" t="s">
        <v>2375</v>
      </c>
      <c r="B2332" s="11">
        <v>22.34</v>
      </c>
      <c r="C2332" s="11">
        <v>5.57</v>
      </c>
      <c r="D2332" s="11" t="s">
        <v>7842</v>
      </c>
      <c r="E2332" s="11" t="s">
        <v>7842</v>
      </c>
      <c r="F2332" s="11" t="s">
        <v>7842</v>
      </c>
      <c r="G2332" s="11">
        <v>1</v>
      </c>
      <c r="H2332" s="11" t="s">
        <v>7842</v>
      </c>
      <c r="I2332" s="11" t="s">
        <v>7846</v>
      </c>
      <c r="J2332" s="11" t="s">
        <v>7850</v>
      </c>
    </row>
    <row r="2333" spans="1:10" ht="15" customHeight="1" x14ac:dyDescent="0.25">
      <c r="A2333" s="11" t="s">
        <v>2376</v>
      </c>
      <c r="B2333" s="11">
        <v>17.7</v>
      </c>
      <c r="C2333" s="11">
        <v>6.28</v>
      </c>
      <c r="D2333" s="11" t="s">
        <v>7842</v>
      </c>
      <c r="E2333" s="11" t="s">
        <v>7842</v>
      </c>
      <c r="F2333" s="11" t="s">
        <v>7842</v>
      </c>
      <c r="G2333" s="11">
        <v>1</v>
      </c>
      <c r="H2333" s="11" t="s">
        <v>7842</v>
      </c>
      <c r="I2333" s="11" t="s">
        <v>7847</v>
      </c>
      <c r="J2333" s="11" t="s">
        <v>7849</v>
      </c>
    </row>
    <row r="2334" spans="1:10" ht="15" customHeight="1" x14ac:dyDescent="0.25">
      <c r="A2334" s="11" t="s">
        <v>2377</v>
      </c>
      <c r="B2334" s="11">
        <v>16.47</v>
      </c>
      <c r="C2334" s="11">
        <v>6.35</v>
      </c>
      <c r="D2334" s="11" t="s">
        <v>7842</v>
      </c>
      <c r="E2334" s="11" t="s">
        <v>7842</v>
      </c>
      <c r="F2334" s="11" t="s">
        <v>7843</v>
      </c>
      <c r="G2334" s="11">
        <v>1</v>
      </c>
      <c r="H2334" s="11" t="s">
        <v>7842</v>
      </c>
      <c r="I2334" s="11" t="s">
        <v>7847</v>
      </c>
      <c r="J2334" s="11" t="s">
        <v>7849</v>
      </c>
    </row>
    <row r="2335" spans="1:10" ht="15" customHeight="1" x14ac:dyDescent="0.25">
      <c r="A2335" s="11" t="s">
        <v>2378</v>
      </c>
      <c r="B2335" s="11">
        <v>17.600000000000001</v>
      </c>
      <c r="C2335" s="11">
        <v>4.3899999999999997</v>
      </c>
      <c r="D2335" s="11" t="s">
        <v>7842</v>
      </c>
      <c r="E2335" s="11" t="s">
        <v>7842</v>
      </c>
      <c r="F2335" s="11" t="s">
        <v>7842</v>
      </c>
      <c r="G2335" s="11">
        <v>1</v>
      </c>
      <c r="H2335" s="11" t="s">
        <v>7842</v>
      </c>
      <c r="I2335" s="11" t="s">
        <v>7847</v>
      </c>
      <c r="J2335" s="11" t="s">
        <v>7850</v>
      </c>
    </row>
    <row r="2336" spans="1:10" ht="15" customHeight="1" x14ac:dyDescent="0.25">
      <c r="A2336" s="11" t="s">
        <v>2379</v>
      </c>
      <c r="B2336" s="11">
        <v>17.579999999999998</v>
      </c>
      <c r="C2336" s="11">
        <v>4.51</v>
      </c>
      <c r="D2336" s="11" t="s">
        <v>7842</v>
      </c>
      <c r="E2336" s="11" t="s">
        <v>7842</v>
      </c>
      <c r="F2336" s="11" t="s">
        <v>7842</v>
      </c>
      <c r="G2336" s="11">
        <v>1</v>
      </c>
      <c r="H2336" s="11" t="s">
        <v>7842</v>
      </c>
      <c r="I2336" s="11" t="s">
        <v>7847</v>
      </c>
      <c r="J2336" s="11" t="s">
        <v>7850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44"/>
  <sheetViews>
    <sheetView workbookViewId="0">
      <selection activeCell="H2" sqref="H2"/>
    </sheetView>
  </sheetViews>
  <sheetFormatPr defaultColWidth="14.42578125" defaultRowHeight="15" customHeight="1" x14ac:dyDescent="0.25"/>
  <cols>
    <col min="1" max="11" width="14.42578125" customWidth="1"/>
    <col min="12" max="24" width="8.7109375" customWidth="1"/>
  </cols>
  <sheetData>
    <row r="1" spans="1:13" ht="19.5" customHeight="1" x14ac:dyDescent="0.25">
      <c r="A1" s="14" t="s">
        <v>0</v>
      </c>
      <c r="B1" s="20" t="s">
        <v>7882</v>
      </c>
      <c r="C1" s="20" t="s">
        <v>7883</v>
      </c>
      <c r="D1" s="20" t="s">
        <v>7884</v>
      </c>
      <c r="E1" s="20" t="s">
        <v>7885</v>
      </c>
      <c r="F1" s="20" t="s">
        <v>7886</v>
      </c>
      <c r="G1" s="20" t="s">
        <v>7887</v>
      </c>
      <c r="H1" s="20" t="s">
        <v>7888</v>
      </c>
      <c r="I1" s="14" t="s">
        <v>12</v>
      </c>
      <c r="J1" s="14" t="s">
        <v>13</v>
      </c>
      <c r="K1" s="14" t="s">
        <v>14</v>
      </c>
    </row>
    <row r="2" spans="1:13" ht="15" customHeight="1" x14ac:dyDescent="0.25">
      <c r="A2" s="11" t="s">
        <v>45</v>
      </c>
      <c r="B2" s="11">
        <v>1968</v>
      </c>
      <c r="C2" s="11" t="s">
        <v>7857</v>
      </c>
      <c r="D2" s="11">
        <v>12</v>
      </c>
      <c r="E2" s="11">
        <v>0</v>
      </c>
      <c r="F2" s="15">
        <v>63770.43</v>
      </c>
      <c r="G2" s="11" t="s">
        <v>7897</v>
      </c>
      <c r="H2" s="11" t="s">
        <v>7896</v>
      </c>
      <c r="I2" s="11" t="s">
        <v>7866</v>
      </c>
      <c r="J2" s="16">
        <v>25123</v>
      </c>
      <c r="K2" s="17">
        <v>54</v>
      </c>
    </row>
    <row r="3" spans="1:13" ht="15" customHeight="1" x14ac:dyDescent="0.25">
      <c r="A3" s="11" t="s">
        <v>46</v>
      </c>
      <c r="B3" s="11">
        <v>1977</v>
      </c>
      <c r="C3" s="11" t="s">
        <v>7853</v>
      </c>
      <c r="D3" s="11">
        <v>8</v>
      </c>
      <c r="E3" s="11">
        <v>0</v>
      </c>
      <c r="F3" s="15">
        <v>62592.87</v>
      </c>
      <c r="G3" s="11" t="s">
        <v>7898</v>
      </c>
      <c r="H3" s="11" t="s">
        <v>7896</v>
      </c>
      <c r="I3" s="11" t="s">
        <v>7866</v>
      </c>
      <c r="J3" s="16">
        <v>28284</v>
      </c>
      <c r="K3" s="17">
        <v>46</v>
      </c>
    </row>
    <row r="4" spans="1:13" ht="15" customHeight="1" x14ac:dyDescent="0.25">
      <c r="A4" s="11" t="s">
        <v>47</v>
      </c>
      <c r="B4" s="11">
        <v>1970</v>
      </c>
      <c r="C4" s="11" t="s">
        <v>7854</v>
      </c>
      <c r="D4" s="11">
        <v>11</v>
      </c>
      <c r="E4" s="11">
        <v>3</v>
      </c>
      <c r="F4" s="15">
        <v>60021.4</v>
      </c>
      <c r="G4" s="11" t="s">
        <v>7897</v>
      </c>
      <c r="H4" s="11" t="s">
        <v>7897</v>
      </c>
      <c r="I4" s="11" t="s">
        <v>7867</v>
      </c>
      <c r="J4" s="16">
        <v>25822</v>
      </c>
      <c r="K4" s="17">
        <v>52</v>
      </c>
    </row>
    <row r="5" spans="1:13" ht="15" customHeight="1" x14ac:dyDescent="0.25">
      <c r="A5" s="11" t="s">
        <v>48</v>
      </c>
      <c r="B5" s="11">
        <v>1991</v>
      </c>
      <c r="C5" s="11" t="s">
        <v>7853</v>
      </c>
      <c r="D5" s="11">
        <v>6</v>
      </c>
      <c r="E5" s="11">
        <v>1</v>
      </c>
      <c r="F5" s="15">
        <v>58571.07</v>
      </c>
      <c r="G5" s="11" t="s">
        <v>7897</v>
      </c>
      <c r="H5" s="11" t="s">
        <v>7896</v>
      </c>
      <c r="I5" s="11" t="s">
        <v>7874</v>
      </c>
      <c r="J5" s="16">
        <v>33395</v>
      </c>
      <c r="K5" s="17">
        <v>32</v>
      </c>
    </row>
    <row r="6" spans="1:13" ht="15" customHeight="1" x14ac:dyDescent="0.25">
      <c r="A6" s="11" t="s">
        <v>49</v>
      </c>
      <c r="B6" s="11">
        <v>1989</v>
      </c>
      <c r="C6" s="11" t="s">
        <v>7853</v>
      </c>
      <c r="D6" s="11">
        <v>19</v>
      </c>
      <c r="E6" s="11">
        <v>0</v>
      </c>
      <c r="F6" s="15">
        <v>55135.4</v>
      </c>
      <c r="G6" s="11" t="s">
        <v>7897</v>
      </c>
      <c r="H6" s="11" t="s">
        <v>7898</v>
      </c>
      <c r="I6" s="11" t="s">
        <v>7867</v>
      </c>
      <c r="J6" s="16">
        <v>32678</v>
      </c>
      <c r="K6" s="17">
        <v>33</v>
      </c>
    </row>
    <row r="7" spans="1:13" ht="15" customHeight="1" x14ac:dyDescent="0.25">
      <c r="A7" s="11" t="s">
        <v>50</v>
      </c>
      <c r="B7" s="11">
        <v>1962</v>
      </c>
      <c r="C7" s="11" t="s">
        <v>7856</v>
      </c>
      <c r="D7" s="11">
        <v>4</v>
      </c>
      <c r="E7" s="11">
        <v>0</v>
      </c>
      <c r="F7" s="15">
        <v>52590.83</v>
      </c>
      <c r="G7" s="11" t="s">
        <v>7897</v>
      </c>
      <c r="H7" s="11" t="s">
        <v>7896</v>
      </c>
      <c r="I7" s="11" t="s">
        <v>7868</v>
      </c>
      <c r="J7" s="16">
        <v>22862</v>
      </c>
      <c r="K7" s="17">
        <v>60</v>
      </c>
    </row>
    <row r="8" spans="1:13" ht="15" customHeight="1" x14ac:dyDescent="0.25">
      <c r="A8" s="11" t="s">
        <v>51</v>
      </c>
      <c r="B8" s="11">
        <v>1994</v>
      </c>
      <c r="C8" s="11" t="s">
        <v>7857</v>
      </c>
      <c r="D8" s="11">
        <v>27</v>
      </c>
      <c r="E8" s="11">
        <v>1</v>
      </c>
      <c r="F8" s="15">
        <v>51194.559999999998</v>
      </c>
      <c r="G8" s="11" t="s">
        <v>7897</v>
      </c>
      <c r="H8" s="11" t="s">
        <v>7896</v>
      </c>
      <c r="I8" s="11" t="s">
        <v>7868</v>
      </c>
      <c r="J8" s="16">
        <v>34634</v>
      </c>
      <c r="K8" s="17">
        <v>28</v>
      </c>
    </row>
    <row r="9" spans="1:13" ht="15" customHeight="1" x14ac:dyDescent="0.25">
      <c r="A9" s="11" t="s">
        <v>52</v>
      </c>
      <c r="B9" s="11">
        <v>1958</v>
      </c>
      <c r="C9" s="11" t="s">
        <v>7853</v>
      </c>
      <c r="D9" s="11">
        <v>27</v>
      </c>
      <c r="E9" s="11">
        <v>2</v>
      </c>
      <c r="F9" s="15">
        <v>49577.66</v>
      </c>
      <c r="G9" s="11" t="s">
        <v>7898</v>
      </c>
      <c r="H9" s="11" t="s">
        <v>7898</v>
      </c>
      <c r="I9" s="11" t="s">
        <v>7866</v>
      </c>
      <c r="J9" s="16">
        <v>21363</v>
      </c>
      <c r="K9" s="17">
        <v>64</v>
      </c>
      <c r="M9" s="23"/>
    </row>
    <row r="10" spans="1:13" ht="15" customHeight="1" x14ac:dyDescent="0.25">
      <c r="A10" s="11" t="s">
        <v>53</v>
      </c>
      <c r="B10" s="11">
        <v>1963</v>
      </c>
      <c r="C10" s="11" t="s">
        <v>7854</v>
      </c>
      <c r="D10" s="11">
        <v>4</v>
      </c>
      <c r="E10" s="11">
        <v>1</v>
      </c>
      <c r="F10" s="15">
        <v>48970.25</v>
      </c>
      <c r="G10" s="11" t="s">
        <v>7897</v>
      </c>
      <c r="H10" s="11" t="s">
        <v>7898</v>
      </c>
      <c r="I10" s="11" t="s">
        <v>7866</v>
      </c>
      <c r="J10" s="16">
        <v>23258</v>
      </c>
      <c r="K10" s="17">
        <v>59</v>
      </c>
    </row>
    <row r="11" spans="1:13" ht="15" customHeight="1" x14ac:dyDescent="0.25">
      <c r="A11" s="11" t="s">
        <v>54</v>
      </c>
      <c r="B11" s="11">
        <v>1978</v>
      </c>
      <c r="C11" s="11" t="s">
        <v>7855</v>
      </c>
      <c r="D11" s="11">
        <v>29</v>
      </c>
      <c r="E11" s="11">
        <v>0</v>
      </c>
      <c r="F11" s="15">
        <v>48885.14</v>
      </c>
      <c r="G11" s="11" t="s">
        <v>7897</v>
      </c>
      <c r="H11" s="11" t="s">
        <v>7898</v>
      </c>
      <c r="I11" s="11" t="s">
        <v>7866</v>
      </c>
      <c r="J11" s="16">
        <v>28853</v>
      </c>
      <c r="K11" s="17">
        <v>44</v>
      </c>
    </row>
    <row r="12" spans="1:13" ht="15" customHeight="1" x14ac:dyDescent="0.25">
      <c r="A12" s="11" t="s">
        <v>55</v>
      </c>
      <c r="B12" s="11">
        <v>1959</v>
      </c>
      <c r="C12" s="11" t="s">
        <v>7851</v>
      </c>
      <c r="D12" s="11">
        <v>22</v>
      </c>
      <c r="E12" s="11">
        <v>0</v>
      </c>
      <c r="F12" s="15">
        <v>48824.45</v>
      </c>
      <c r="G12" s="11" t="s">
        <v>7898</v>
      </c>
      <c r="H12" s="11" t="s">
        <v>7897</v>
      </c>
      <c r="I12" s="11" t="s">
        <v>7868</v>
      </c>
      <c r="J12" s="16">
        <v>21753</v>
      </c>
      <c r="K12" s="17">
        <v>63</v>
      </c>
    </row>
    <row r="13" spans="1:13" ht="15" customHeight="1" x14ac:dyDescent="0.25">
      <c r="A13" s="11" t="s">
        <v>56</v>
      </c>
      <c r="B13" s="11">
        <v>1965</v>
      </c>
      <c r="C13" s="11" t="s">
        <v>7857</v>
      </c>
      <c r="D13" s="11">
        <v>27</v>
      </c>
      <c r="E13" s="11">
        <v>1</v>
      </c>
      <c r="F13" s="15">
        <v>48675.519999999997</v>
      </c>
      <c r="G13" s="11" t="s">
        <v>7897</v>
      </c>
      <c r="H13" s="11" t="s">
        <v>7898</v>
      </c>
      <c r="I13" s="11" t="s">
        <v>7866</v>
      </c>
      <c r="J13" s="16">
        <v>24042</v>
      </c>
      <c r="K13" s="17">
        <v>57</v>
      </c>
    </row>
    <row r="14" spans="1:13" ht="15" customHeight="1" x14ac:dyDescent="0.25">
      <c r="A14" s="11" t="s">
        <v>57</v>
      </c>
      <c r="B14" s="11">
        <v>1962</v>
      </c>
      <c r="C14" s="11" t="s">
        <v>7857</v>
      </c>
      <c r="D14" s="11">
        <v>11</v>
      </c>
      <c r="E14" s="11">
        <v>0</v>
      </c>
      <c r="F14" s="15">
        <v>48673.56</v>
      </c>
      <c r="G14" s="11" t="s">
        <v>7897</v>
      </c>
      <c r="H14" s="11" t="s">
        <v>7898</v>
      </c>
      <c r="I14" s="11" t="s">
        <v>7866</v>
      </c>
      <c r="J14" s="16">
        <v>22930</v>
      </c>
      <c r="K14" s="17">
        <v>60</v>
      </c>
    </row>
    <row r="15" spans="1:13" ht="15" customHeight="1" x14ac:dyDescent="0.25">
      <c r="A15" s="11" t="s">
        <v>58</v>
      </c>
      <c r="B15" s="11">
        <v>1968</v>
      </c>
      <c r="C15" s="11" t="s">
        <v>7855</v>
      </c>
      <c r="D15" s="11">
        <v>1</v>
      </c>
      <c r="E15" s="11">
        <v>3</v>
      </c>
      <c r="F15" s="15">
        <v>48549.18</v>
      </c>
      <c r="G15" s="11" t="s">
        <v>7897</v>
      </c>
      <c r="H15" s="11" t="s">
        <v>7896</v>
      </c>
      <c r="I15" s="11" t="s">
        <v>7871</v>
      </c>
      <c r="J15" s="16">
        <v>25173</v>
      </c>
      <c r="K15" s="17">
        <v>54</v>
      </c>
    </row>
    <row r="16" spans="1:13" ht="15" customHeight="1" x14ac:dyDescent="0.25">
      <c r="A16" s="11" t="s">
        <v>59</v>
      </c>
      <c r="B16" s="11">
        <v>1961</v>
      </c>
      <c r="C16" s="11" t="s">
        <v>7855</v>
      </c>
      <c r="D16" s="11">
        <v>21</v>
      </c>
      <c r="E16" s="11">
        <v>1</v>
      </c>
      <c r="F16" s="15">
        <v>48517.56</v>
      </c>
      <c r="G16" s="11" t="s">
        <v>7897</v>
      </c>
      <c r="H16" s="11" t="s">
        <v>7896</v>
      </c>
      <c r="I16" s="11" t="s">
        <v>7874</v>
      </c>
      <c r="J16" s="16">
        <v>22636</v>
      </c>
      <c r="K16" s="17">
        <v>61</v>
      </c>
    </row>
    <row r="17" spans="1:11" ht="15" customHeight="1" x14ac:dyDescent="0.25">
      <c r="A17" s="11" t="s">
        <v>60</v>
      </c>
      <c r="B17" s="11">
        <v>1962</v>
      </c>
      <c r="C17" s="11" t="s">
        <v>7856</v>
      </c>
      <c r="D17" s="11">
        <v>27</v>
      </c>
      <c r="E17" s="11">
        <v>0</v>
      </c>
      <c r="F17" s="15">
        <v>48173.36</v>
      </c>
      <c r="G17" s="11" t="s">
        <v>7897</v>
      </c>
      <c r="H17" s="11" t="s">
        <v>7896</v>
      </c>
      <c r="I17" s="11" t="s">
        <v>7868</v>
      </c>
      <c r="J17" s="16">
        <v>22885</v>
      </c>
      <c r="K17" s="17">
        <v>60</v>
      </c>
    </row>
    <row r="18" spans="1:11" ht="15" customHeight="1" x14ac:dyDescent="0.25">
      <c r="A18" s="11" t="s">
        <v>61</v>
      </c>
      <c r="B18" s="11">
        <v>1958</v>
      </c>
      <c r="C18" s="11" t="s">
        <v>7852</v>
      </c>
      <c r="D18" s="11">
        <v>16</v>
      </c>
      <c r="E18" s="11">
        <v>1</v>
      </c>
      <c r="F18" s="15">
        <v>47928.03</v>
      </c>
      <c r="G18" s="11" t="s">
        <v>7898</v>
      </c>
      <c r="H18" s="11" t="s">
        <v>7896</v>
      </c>
      <c r="I18" s="11" t="s">
        <v>7868</v>
      </c>
      <c r="J18" s="16">
        <v>21505</v>
      </c>
      <c r="K18" s="17">
        <v>64</v>
      </c>
    </row>
    <row r="19" spans="1:11" ht="15" customHeight="1" x14ac:dyDescent="0.25">
      <c r="A19" s="11" t="s">
        <v>62</v>
      </c>
      <c r="B19" s="11">
        <v>1963</v>
      </c>
      <c r="C19" s="11" t="s">
        <v>7856</v>
      </c>
      <c r="D19" s="11">
        <v>5</v>
      </c>
      <c r="E19" s="11">
        <v>1</v>
      </c>
      <c r="F19" s="15">
        <v>47896.79</v>
      </c>
      <c r="G19" s="11" t="s">
        <v>7897</v>
      </c>
      <c r="H19" s="11" t="s">
        <v>7896</v>
      </c>
      <c r="I19" s="11" t="s">
        <v>7874</v>
      </c>
      <c r="J19" s="16">
        <v>23228</v>
      </c>
      <c r="K19" s="17">
        <v>59</v>
      </c>
    </row>
    <row r="20" spans="1:11" ht="15" customHeight="1" x14ac:dyDescent="0.25">
      <c r="A20" s="11" t="s">
        <v>63</v>
      </c>
      <c r="B20" s="11">
        <v>1964</v>
      </c>
      <c r="C20" s="11" t="s">
        <v>7852</v>
      </c>
      <c r="D20" s="11">
        <v>7</v>
      </c>
      <c r="E20" s="11">
        <v>2</v>
      </c>
      <c r="F20" s="15">
        <v>47496.49</v>
      </c>
      <c r="G20" s="11" t="s">
        <v>7897</v>
      </c>
      <c r="H20" s="11" t="s">
        <v>7896</v>
      </c>
      <c r="I20" s="11" t="s">
        <v>7867</v>
      </c>
      <c r="J20" s="16">
        <v>23688</v>
      </c>
      <c r="K20" s="17">
        <v>58</v>
      </c>
    </row>
    <row r="21" spans="1:11" ht="15.75" customHeight="1" x14ac:dyDescent="0.25">
      <c r="A21" s="11" t="s">
        <v>64</v>
      </c>
      <c r="B21" s="11">
        <v>1971</v>
      </c>
      <c r="C21" s="11" t="s">
        <v>7854</v>
      </c>
      <c r="D21" s="11">
        <v>27</v>
      </c>
      <c r="E21" s="11">
        <v>2</v>
      </c>
      <c r="F21" s="15">
        <v>47462.89</v>
      </c>
      <c r="G21" s="11" t="s">
        <v>7897</v>
      </c>
      <c r="H21" s="11" t="s">
        <v>7898</v>
      </c>
      <c r="I21" s="11" t="s">
        <v>7866</v>
      </c>
      <c r="J21" s="16">
        <v>26203</v>
      </c>
      <c r="K21" s="17">
        <v>51</v>
      </c>
    </row>
    <row r="22" spans="1:11" ht="15.75" customHeight="1" x14ac:dyDescent="0.25">
      <c r="A22" s="11" t="s">
        <v>65</v>
      </c>
      <c r="B22" s="11">
        <v>1961</v>
      </c>
      <c r="C22" s="11" t="s">
        <v>7853</v>
      </c>
      <c r="D22" s="11">
        <v>13</v>
      </c>
      <c r="E22" s="11">
        <v>1</v>
      </c>
      <c r="F22" s="15">
        <v>47403.88</v>
      </c>
      <c r="G22" s="11" t="s">
        <v>7897</v>
      </c>
      <c r="H22" s="11" t="s">
        <v>7896</v>
      </c>
      <c r="I22" s="11" t="s">
        <v>7868</v>
      </c>
      <c r="J22" s="16">
        <v>22445</v>
      </c>
      <c r="K22" s="17">
        <v>61</v>
      </c>
    </row>
    <row r="23" spans="1:11" ht="15.75" customHeight="1" x14ac:dyDescent="0.25">
      <c r="A23" s="11" t="s">
        <v>66</v>
      </c>
      <c r="B23" s="11">
        <v>1959</v>
      </c>
      <c r="C23" s="11" t="s">
        <v>7857</v>
      </c>
      <c r="D23" s="11">
        <v>4</v>
      </c>
      <c r="E23" s="11">
        <v>2</v>
      </c>
      <c r="F23" s="15">
        <v>47305.31</v>
      </c>
      <c r="G23" s="11" t="s">
        <v>7898</v>
      </c>
      <c r="H23" s="11" t="s">
        <v>7897</v>
      </c>
      <c r="I23" s="11" t="s">
        <v>7868</v>
      </c>
      <c r="J23" s="16">
        <v>21827</v>
      </c>
      <c r="K23" s="17">
        <v>63</v>
      </c>
    </row>
    <row r="24" spans="1:11" ht="15.75" customHeight="1" x14ac:dyDescent="0.25">
      <c r="A24" s="11" t="s">
        <v>67</v>
      </c>
      <c r="B24" s="11">
        <v>1958</v>
      </c>
      <c r="C24" s="11" t="s">
        <v>7854</v>
      </c>
      <c r="D24" s="11">
        <v>3</v>
      </c>
      <c r="E24" s="11">
        <v>2</v>
      </c>
      <c r="F24" s="15">
        <v>47291.06</v>
      </c>
      <c r="G24" s="11" t="s">
        <v>7898</v>
      </c>
      <c r="H24" s="11" t="s">
        <v>7897</v>
      </c>
      <c r="I24" s="11" t="s">
        <v>7868</v>
      </c>
      <c r="J24" s="16">
        <v>21431</v>
      </c>
      <c r="K24" s="17">
        <v>64</v>
      </c>
    </row>
    <row r="25" spans="1:11" ht="15.75" customHeight="1" x14ac:dyDescent="0.25">
      <c r="A25" s="11" t="s">
        <v>68</v>
      </c>
      <c r="B25" s="11">
        <v>1970</v>
      </c>
      <c r="C25" s="11" t="s">
        <v>7855</v>
      </c>
      <c r="D25" s="11">
        <v>28</v>
      </c>
      <c r="E25" s="11">
        <v>2</v>
      </c>
      <c r="F25" s="15">
        <v>47269.85</v>
      </c>
      <c r="G25" s="11" t="s">
        <v>7897</v>
      </c>
      <c r="H25" s="11" t="s">
        <v>7898</v>
      </c>
      <c r="I25" s="11" t="s">
        <v>7866</v>
      </c>
      <c r="J25" s="16">
        <v>25930</v>
      </c>
      <c r="K25" s="17">
        <v>52</v>
      </c>
    </row>
    <row r="26" spans="1:11" ht="15.75" customHeight="1" x14ac:dyDescent="0.25">
      <c r="A26" s="11" t="s">
        <v>69</v>
      </c>
      <c r="B26" s="11">
        <v>1959</v>
      </c>
      <c r="C26" s="11" t="s">
        <v>7851</v>
      </c>
      <c r="D26" s="11">
        <v>14</v>
      </c>
      <c r="E26" s="11">
        <v>0</v>
      </c>
      <c r="F26" s="15">
        <v>47055.53</v>
      </c>
      <c r="G26" s="11" t="s">
        <v>7898</v>
      </c>
      <c r="H26" s="11" t="s">
        <v>7897</v>
      </c>
      <c r="I26" s="11" t="s">
        <v>7866</v>
      </c>
      <c r="J26" s="16">
        <v>21745</v>
      </c>
      <c r="K26" s="17">
        <v>63</v>
      </c>
    </row>
    <row r="27" spans="1:11" ht="15.75" customHeight="1" x14ac:dyDescent="0.25">
      <c r="A27" s="11" t="s">
        <v>70</v>
      </c>
      <c r="B27" s="11">
        <v>1958</v>
      </c>
      <c r="C27" s="11" t="s">
        <v>7854</v>
      </c>
      <c r="D27" s="11">
        <v>15</v>
      </c>
      <c r="E27" s="11">
        <v>0</v>
      </c>
      <c r="F27" s="15">
        <v>46889.26</v>
      </c>
      <c r="G27" s="11" t="s">
        <v>7898</v>
      </c>
      <c r="H27" s="11" t="s">
        <v>7896</v>
      </c>
      <c r="I27" s="11" t="s">
        <v>7866</v>
      </c>
      <c r="J27" s="16">
        <v>21443</v>
      </c>
      <c r="K27" s="17">
        <v>64</v>
      </c>
    </row>
    <row r="28" spans="1:11" ht="15.75" customHeight="1" x14ac:dyDescent="0.25">
      <c r="A28" s="11" t="s">
        <v>71</v>
      </c>
      <c r="B28" s="11">
        <v>1960</v>
      </c>
      <c r="C28" s="11" t="s">
        <v>7852</v>
      </c>
      <c r="D28" s="11">
        <v>17</v>
      </c>
      <c r="E28" s="11">
        <v>3</v>
      </c>
      <c r="F28" s="15">
        <v>46718.16</v>
      </c>
      <c r="G28" s="11" t="s">
        <v>7897</v>
      </c>
      <c r="H28" s="11" t="s">
        <v>7897</v>
      </c>
      <c r="I28" s="11" t="s">
        <v>7867</v>
      </c>
      <c r="J28" s="16">
        <v>22237</v>
      </c>
      <c r="K28" s="17">
        <v>62</v>
      </c>
    </row>
    <row r="29" spans="1:11" ht="15.75" customHeight="1" x14ac:dyDescent="0.25">
      <c r="A29" s="11" t="s">
        <v>72</v>
      </c>
      <c r="B29" s="11">
        <v>1969</v>
      </c>
      <c r="C29" s="11" t="s">
        <v>7853</v>
      </c>
      <c r="D29" s="11">
        <v>23</v>
      </c>
      <c r="E29" s="11">
        <v>3</v>
      </c>
      <c r="F29" s="15">
        <v>46661.440000000002</v>
      </c>
      <c r="G29" s="11" t="s">
        <v>7897</v>
      </c>
      <c r="H29" s="11" t="s">
        <v>7896</v>
      </c>
      <c r="I29" s="11" t="s">
        <v>7867</v>
      </c>
      <c r="J29" s="16">
        <v>25377</v>
      </c>
      <c r="K29" s="17">
        <v>53</v>
      </c>
    </row>
    <row r="30" spans="1:11" ht="15.75" customHeight="1" x14ac:dyDescent="0.25">
      <c r="A30" s="11" t="s">
        <v>73</v>
      </c>
      <c r="B30" s="11">
        <v>1961</v>
      </c>
      <c r="C30" s="11" t="s">
        <v>7856</v>
      </c>
      <c r="D30" s="11">
        <v>8</v>
      </c>
      <c r="E30" s="11">
        <v>0</v>
      </c>
      <c r="F30" s="15">
        <v>46599.11</v>
      </c>
      <c r="G30" s="11" t="s">
        <v>7897</v>
      </c>
      <c r="H30" s="11" t="s">
        <v>7897</v>
      </c>
      <c r="I30" s="11" t="s">
        <v>7866</v>
      </c>
      <c r="J30" s="16">
        <v>22501</v>
      </c>
      <c r="K30" s="17">
        <v>61</v>
      </c>
    </row>
    <row r="31" spans="1:11" ht="15.75" customHeight="1" x14ac:dyDescent="0.25">
      <c r="A31" s="11" t="s">
        <v>74</v>
      </c>
      <c r="B31" s="11">
        <v>1971</v>
      </c>
      <c r="C31" s="11" t="s">
        <v>7855</v>
      </c>
      <c r="D31" s="11">
        <v>6</v>
      </c>
      <c r="E31" s="11">
        <v>3</v>
      </c>
      <c r="F31" s="15">
        <v>46255.11</v>
      </c>
      <c r="G31" s="11" t="s">
        <v>7897</v>
      </c>
      <c r="H31" s="11" t="s">
        <v>7896</v>
      </c>
      <c r="I31" s="11" t="s">
        <v>7874</v>
      </c>
      <c r="J31" s="16">
        <v>26273</v>
      </c>
      <c r="K31" s="17">
        <v>51</v>
      </c>
    </row>
    <row r="32" spans="1:11" ht="15.75" customHeight="1" x14ac:dyDescent="0.25">
      <c r="A32" s="11" t="s">
        <v>75</v>
      </c>
      <c r="B32" s="11">
        <v>1978</v>
      </c>
      <c r="C32" s="11" t="s">
        <v>7856</v>
      </c>
      <c r="D32" s="11">
        <v>17</v>
      </c>
      <c r="E32" s="11">
        <v>2</v>
      </c>
      <c r="F32" s="15">
        <v>46200.99</v>
      </c>
      <c r="G32" s="11" t="s">
        <v>7897</v>
      </c>
      <c r="H32" s="11" t="s">
        <v>7897</v>
      </c>
      <c r="I32" s="11" t="s">
        <v>7866</v>
      </c>
      <c r="J32" s="16">
        <v>28719</v>
      </c>
      <c r="K32" s="17">
        <v>44</v>
      </c>
    </row>
    <row r="33" spans="1:11" ht="15.75" customHeight="1" x14ac:dyDescent="0.25">
      <c r="A33" s="11" t="s">
        <v>76</v>
      </c>
      <c r="B33" s="11">
        <v>1976</v>
      </c>
      <c r="C33" s="11" t="s">
        <v>7855</v>
      </c>
      <c r="D33" s="11">
        <v>2</v>
      </c>
      <c r="E33" s="11">
        <v>3</v>
      </c>
      <c r="F33" s="15">
        <v>46151.12</v>
      </c>
      <c r="G33" s="11" t="s">
        <v>7897</v>
      </c>
      <c r="H33" s="11" t="s">
        <v>7896</v>
      </c>
      <c r="I33" s="11" t="s">
        <v>7866</v>
      </c>
      <c r="J33" s="16">
        <v>28096</v>
      </c>
      <c r="K33" s="17">
        <v>46</v>
      </c>
    </row>
    <row r="34" spans="1:11" ht="15.75" customHeight="1" x14ac:dyDescent="0.25">
      <c r="A34" s="11" t="s">
        <v>77</v>
      </c>
      <c r="B34" s="11">
        <v>1962</v>
      </c>
      <c r="C34" s="11" t="s">
        <v>7855</v>
      </c>
      <c r="D34" s="11">
        <v>4</v>
      </c>
      <c r="E34" s="11">
        <v>3</v>
      </c>
      <c r="F34" s="15">
        <v>46130.53</v>
      </c>
      <c r="G34" s="11" t="s">
        <v>7897</v>
      </c>
      <c r="H34" s="11" t="s">
        <v>7897</v>
      </c>
      <c r="I34" s="11" t="s">
        <v>7867</v>
      </c>
      <c r="J34" s="16">
        <v>22984</v>
      </c>
      <c r="K34" s="17">
        <v>60</v>
      </c>
    </row>
    <row r="35" spans="1:11" ht="15.75" customHeight="1" x14ac:dyDescent="0.25">
      <c r="A35" s="11" t="s">
        <v>78</v>
      </c>
      <c r="B35" s="11">
        <v>1985</v>
      </c>
      <c r="C35" s="11" t="s">
        <v>7854</v>
      </c>
      <c r="D35" s="11">
        <v>30</v>
      </c>
      <c r="E35" s="11">
        <v>2</v>
      </c>
      <c r="F35" s="15">
        <v>46113.51</v>
      </c>
      <c r="G35" s="11" t="s">
        <v>7898</v>
      </c>
      <c r="H35" s="11" t="s">
        <v>7896</v>
      </c>
      <c r="I35" s="11" t="s">
        <v>7868</v>
      </c>
      <c r="J35" s="16">
        <v>31320</v>
      </c>
      <c r="K35" s="17">
        <v>37</v>
      </c>
    </row>
    <row r="36" spans="1:11" ht="15.75" customHeight="1" x14ac:dyDescent="0.25">
      <c r="A36" s="11" t="s">
        <v>79</v>
      </c>
      <c r="B36" s="11">
        <v>1979</v>
      </c>
      <c r="C36" s="11" t="s">
        <v>7856</v>
      </c>
      <c r="D36" s="11">
        <v>12</v>
      </c>
      <c r="E36" s="11">
        <v>0</v>
      </c>
      <c r="F36" s="15">
        <v>45863.21</v>
      </c>
      <c r="G36" s="11" t="s">
        <v>7898</v>
      </c>
      <c r="H36" s="11" t="s">
        <v>7897</v>
      </c>
      <c r="I36" s="11" t="s">
        <v>7866</v>
      </c>
      <c r="J36" s="16">
        <v>29079</v>
      </c>
      <c r="K36" s="17">
        <v>43</v>
      </c>
    </row>
    <row r="37" spans="1:11" ht="15.75" customHeight="1" x14ac:dyDescent="0.25">
      <c r="A37" s="11" t="s">
        <v>80</v>
      </c>
      <c r="B37" s="11">
        <v>1960</v>
      </c>
      <c r="C37" s="11" t="s">
        <v>7855</v>
      </c>
      <c r="D37" s="11">
        <v>21</v>
      </c>
      <c r="E37" s="11">
        <v>0</v>
      </c>
      <c r="F37" s="15">
        <v>45710.21</v>
      </c>
      <c r="G37" s="11" t="s">
        <v>7898</v>
      </c>
      <c r="H37" s="11" t="s">
        <v>7898</v>
      </c>
      <c r="I37" s="11" t="s">
        <v>7871</v>
      </c>
      <c r="J37" s="16">
        <v>22271</v>
      </c>
      <c r="K37" s="17">
        <v>62</v>
      </c>
    </row>
    <row r="38" spans="1:11" ht="15.75" customHeight="1" x14ac:dyDescent="0.25">
      <c r="A38" s="11" t="s">
        <v>81</v>
      </c>
      <c r="B38" s="11">
        <v>1974</v>
      </c>
      <c r="C38" s="11" t="s">
        <v>7856</v>
      </c>
      <c r="D38" s="11">
        <v>9</v>
      </c>
      <c r="E38" s="11">
        <v>2</v>
      </c>
      <c r="F38" s="15">
        <v>45702.02</v>
      </c>
      <c r="G38" s="11" t="s">
        <v>7898</v>
      </c>
      <c r="H38" s="11" t="s">
        <v>7898</v>
      </c>
      <c r="I38" s="11" t="s">
        <v>7867</v>
      </c>
      <c r="J38" s="16">
        <v>27250</v>
      </c>
      <c r="K38" s="17">
        <v>48</v>
      </c>
    </row>
    <row r="39" spans="1:11" ht="15.75" customHeight="1" x14ac:dyDescent="0.25">
      <c r="A39" s="11" t="s">
        <v>82</v>
      </c>
      <c r="B39" s="11">
        <v>1962</v>
      </c>
      <c r="C39" s="11" t="s">
        <v>7855</v>
      </c>
      <c r="D39" s="11">
        <v>17</v>
      </c>
      <c r="E39" s="11">
        <v>0</v>
      </c>
      <c r="F39" s="15">
        <v>45008.959999999999</v>
      </c>
      <c r="G39" s="11" t="s">
        <v>7898</v>
      </c>
      <c r="H39" s="11" t="s">
        <v>7898</v>
      </c>
      <c r="I39" s="11" t="s">
        <v>7866</v>
      </c>
      <c r="J39" s="16">
        <v>22997</v>
      </c>
      <c r="K39" s="17">
        <v>60</v>
      </c>
    </row>
    <row r="40" spans="1:11" ht="15.75" customHeight="1" x14ac:dyDescent="0.25">
      <c r="A40" s="11" t="s">
        <v>83</v>
      </c>
      <c r="B40" s="11">
        <v>1971</v>
      </c>
      <c r="C40" s="11" t="s">
        <v>7856</v>
      </c>
      <c r="D40" s="11">
        <v>13</v>
      </c>
      <c r="E40" s="11">
        <v>2</v>
      </c>
      <c r="F40" s="15">
        <v>44641.2</v>
      </c>
      <c r="G40" s="11" t="s">
        <v>7898</v>
      </c>
      <c r="H40" s="11" t="s">
        <v>7896</v>
      </c>
      <c r="I40" s="11" t="s">
        <v>7874</v>
      </c>
      <c r="J40" s="16">
        <v>26158</v>
      </c>
      <c r="K40" s="17">
        <v>51</v>
      </c>
    </row>
    <row r="41" spans="1:11" ht="15.75" customHeight="1" x14ac:dyDescent="0.25">
      <c r="A41" s="11" t="s">
        <v>84</v>
      </c>
      <c r="B41" s="11">
        <v>1993</v>
      </c>
      <c r="C41" s="11" t="s">
        <v>7857</v>
      </c>
      <c r="D41" s="11">
        <v>11</v>
      </c>
      <c r="E41" s="11">
        <v>2</v>
      </c>
      <c r="F41" s="15">
        <v>44585.46</v>
      </c>
      <c r="G41" s="11" t="s">
        <v>7898</v>
      </c>
      <c r="H41" s="11" t="s">
        <v>7898</v>
      </c>
      <c r="I41" s="11" t="s">
        <v>7868</v>
      </c>
      <c r="J41" s="16">
        <v>34253</v>
      </c>
      <c r="K41" s="17">
        <v>29</v>
      </c>
    </row>
    <row r="42" spans="1:11" ht="15.75" customHeight="1" x14ac:dyDescent="0.25">
      <c r="A42" s="11" t="s">
        <v>85</v>
      </c>
      <c r="B42" s="11">
        <v>2000</v>
      </c>
      <c r="C42" s="11" t="s">
        <v>7856</v>
      </c>
      <c r="D42" s="11">
        <v>2</v>
      </c>
      <c r="E42" s="11">
        <v>1</v>
      </c>
      <c r="F42" s="15">
        <v>44501.4</v>
      </c>
      <c r="G42" s="11" t="s">
        <v>7898</v>
      </c>
      <c r="H42" s="11" t="s">
        <v>7896</v>
      </c>
      <c r="I42" s="11" t="s">
        <v>7866</v>
      </c>
      <c r="J42" s="16">
        <v>36740</v>
      </c>
      <c r="K42" s="17">
        <v>22</v>
      </c>
    </row>
    <row r="43" spans="1:11" ht="15.75" customHeight="1" x14ac:dyDescent="0.25">
      <c r="A43" s="11" t="s">
        <v>86</v>
      </c>
      <c r="B43" s="11">
        <v>1967</v>
      </c>
      <c r="C43" s="11" t="s">
        <v>7854</v>
      </c>
      <c r="D43" s="11">
        <v>14</v>
      </c>
      <c r="E43" s="11">
        <v>0</v>
      </c>
      <c r="F43" s="15">
        <v>44423.8</v>
      </c>
      <c r="G43" s="11" t="s">
        <v>7898</v>
      </c>
      <c r="H43" s="11" t="s">
        <v>7896</v>
      </c>
      <c r="I43" s="11" t="s">
        <v>7866</v>
      </c>
      <c r="J43" s="16">
        <v>24729</v>
      </c>
      <c r="K43" s="17">
        <v>55</v>
      </c>
    </row>
    <row r="44" spans="1:11" ht="15.75" customHeight="1" x14ac:dyDescent="0.25">
      <c r="A44" s="11" t="s">
        <v>87</v>
      </c>
      <c r="B44" s="11">
        <v>1971</v>
      </c>
      <c r="C44" s="11" t="s">
        <v>7857</v>
      </c>
      <c r="D44" s="11">
        <v>29</v>
      </c>
      <c r="E44" s="11">
        <v>0</v>
      </c>
      <c r="F44" s="15">
        <v>44400.41</v>
      </c>
      <c r="G44" s="11" t="s">
        <v>7898</v>
      </c>
      <c r="H44" s="11" t="s">
        <v>7898</v>
      </c>
      <c r="I44" s="11" t="s">
        <v>7866</v>
      </c>
      <c r="J44" s="16">
        <v>26235</v>
      </c>
      <c r="K44" s="17">
        <v>51</v>
      </c>
    </row>
    <row r="45" spans="1:11" ht="15.75" customHeight="1" x14ac:dyDescent="0.25">
      <c r="A45" s="11" t="s">
        <v>88</v>
      </c>
      <c r="B45" s="11">
        <v>1968</v>
      </c>
      <c r="C45" s="11" t="s">
        <v>7852</v>
      </c>
      <c r="D45" s="11">
        <v>24</v>
      </c>
      <c r="E45" s="11">
        <v>2</v>
      </c>
      <c r="F45" s="15">
        <v>44260.75</v>
      </c>
      <c r="G45" s="11" t="s">
        <v>7898</v>
      </c>
      <c r="H45" s="11" t="s">
        <v>7897</v>
      </c>
      <c r="I45" s="11" t="s">
        <v>7866</v>
      </c>
      <c r="J45" s="16">
        <v>25166</v>
      </c>
      <c r="K45" s="17">
        <v>54</v>
      </c>
    </row>
    <row r="46" spans="1:11" ht="15.75" customHeight="1" x14ac:dyDescent="0.25">
      <c r="A46" s="11" t="s">
        <v>89</v>
      </c>
      <c r="B46" s="11">
        <v>1975</v>
      </c>
      <c r="C46" s="11" t="s">
        <v>7853</v>
      </c>
      <c r="D46" s="11">
        <v>1</v>
      </c>
      <c r="E46" s="11">
        <v>2</v>
      </c>
      <c r="F46" s="15">
        <v>44202.65</v>
      </c>
      <c r="G46" s="11" t="s">
        <v>7898</v>
      </c>
      <c r="H46" s="11" t="s">
        <v>7898</v>
      </c>
      <c r="I46" s="11" t="s">
        <v>7866</v>
      </c>
      <c r="J46" s="16">
        <v>27546</v>
      </c>
      <c r="K46" s="17">
        <v>48</v>
      </c>
    </row>
    <row r="47" spans="1:11" ht="15.75" customHeight="1" x14ac:dyDescent="0.25">
      <c r="A47" s="11" t="s">
        <v>90</v>
      </c>
      <c r="B47" s="11">
        <v>1988</v>
      </c>
      <c r="C47" s="11" t="s">
        <v>7851</v>
      </c>
      <c r="D47" s="11">
        <v>16</v>
      </c>
      <c r="E47" s="11">
        <v>1</v>
      </c>
      <c r="F47" s="15">
        <v>43943.88</v>
      </c>
      <c r="G47" s="11" t="s">
        <v>7898</v>
      </c>
      <c r="H47" s="11" t="s">
        <v>7897</v>
      </c>
      <c r="I47" s="11" t="s">
        <v>7867</v>
      </c>
      <c r="J47" s="16">
        <v>32340</v>
      </c>
      <c r="K47" s="17">
        <v>34</v>
      </c>
    </row>
    <row r="48" spans="1:11" ht="15.75" customHeight="1" x14ac:dyDescent="0.25">
      <c r="A48" s="11" t="s">
        <v>91</v>
      </c>
      <c r="B48" s="11">
        <v>1966</v>
      </c>
      <c r="C48" s="11" t="s">
        <v>7857</v>
      </c>
      <c r="D48" s="11">
        <v>5</v>
      </c>
      <c r="E48" s="11">
        <v>0</v>
      </c>
      <c r="F48" s="15">
        <v>43921.18</v>
      </c>
      <c r="G48" s="11" t="s">
        <v>7898</v>
      </c>
      <c r="H48" s="11" t="s">
        <v>7898</v>
      </c>
      <c r="I48" s="11" t="s">
        <v>7867</v>
      </c>
      <c r="J48" s="16">
        <v>24385</v>
      </c>
      <c r="K48" s="17">
        <v>56</v>
      </c>
    </row>
    <row r="49" spans="1:11" ht="15.75" customHeight="1" x14ac:dyDescent="0.25">
      <c r="A49" s="11" t="s">
        <v>92</v>
      </c>
      <c r="B49" s="11">
        <v>1980</v>
      </c>
      <c r="C49" s="11" t="s">
        <v>7852</v>
      </c>
      <c r="D49" s="11">
        <v>10</v>
      </c>
      <c r="E49" s="11">
        <v>2</v>
      </c>
      <c r="F49" s="15">
        <v>43896.38</v>
      </c>
      <c r="G49" s="11" t="s">
        <v>7898</v>
      </c>
      <c r="H49" s="11" t="s">
        <v>7897</v>
      </c>
      <c r="I49" s="11" t="s">
        <v>7866</v>
      </c>
      <c r="J49" s="16">
        <v>29535</v>
      </c>
      <c r="K49" s="17">
        <v>42</v>
      </c>
    </row>
    <row r="50" spans="1:11" ht="15.75" customHeight="1" x14ac:dyDescent="0.25">
      <c r="A50" s="11" t="s">
        <v>93</v>
      </c>
      <c r="B50" s="11">
        <v>1966</v>
      </c>
      <c r="C50" s="11" t="s">
        <v>7851</v>
      </c>
      <c r="D50" s="11">
        <v>2</v>
      </c>
      <c r="E50" s="11">
        <v>0</v>
      </c>
      <c r="F50" s="15">
        <v>43817.45</v>
      </c>
      <c r="G50" s="11" t="s">
        <v>7898</v>
      </c>
      <c r="H50" s="11" t="s">
        <v>7896</v>
      </c>
      <c r="I50" s="11" t="s">
        <v>7867</v>
      </c>
      <c r="J50" s="16">
        <v>24290</v>
      </c>
      <c r="K50" s="17">
        <v>56</v>
      </c>
    </row>
    <row r="51" spans="1:11" ht="15.75" customHeight="1" x14ac:dyDescent="0.25">
      <c r="A51" s="11" t="s">
        <v>94</v>
      </c>
      <c r="B51" s="11">
        <v>1966</v>
      </c>
      <c r="C51" s="11" t="s">
        <v>7857</v>
      </c>
      <c r="D51" s="11">
        <v>25</v>
      </c>
      <c r="E51" s="11">
        <v>2</v>
      </c>
      <c r="F51" s="15">
        <v>43813.87</v>
      </c>
      <c r="G51" s="11" t="s">
        <v>7898</v>
      </c>
      <c r="H51" s="11" t="s">
        <v>7898</v>
      </c>
      <c r="I51" s="11" t="s">
        <v>7866</v>
      </c>
      <c r="J51" s="16">
        <v>24405</v>
      </c>
      <c r="K51" s="17">
        <v>56</v>
      </c>
    </row>
    <row r="52" spans="1:11" ht="15.75" customHeight="1" x14ac:dyDescent="0.25">
      <c r="A52" s="11" t="s">
        <v>95</v>
      </c>
      <c r="B52" s="11">
        <v>1986</v>
      </c>
      <c r="C52" s="11" t="s">
        <v>7855</v>
      </c>
      <c r="D52" s="11">
        <v>29</v>
      </c>
      <c r="E52" s="11">
        <v>3</v>
      </c>
      <c r="F52" s="15">
        <v>43753.34</v>
      </c>
      <c r="G52" s="11" t="s">
        <v>7898</v>
      </c>
      <c r="H52" s="11" t="s">
        <v>7897</v>
      </c>
      <c r="I52" s="11" t="s">
        <v>7869</v>
      </c>
      <c r="J52" s="16">
        <v>31775</v>
      </c>
      <c r="K52" s="17">
        <v>36</v>
      </c>
    </row>
    <row r="53" spans="1:11" ht="15.75" customHeight="1" x14ac:dyDescent="0.25">
      <c r="A53" s="11" t="s">
        <v>96</v>
      </c>
      <c r="B53" s="11">
        <v>1965</v>
      </c>
      <c r="C53" s="11" t="s">
        <v>7856</v>
      </c>
      <c r="D53" s="11">
        <v>22</v>
      </c>
      <c r="E53" s="11">
        <v>0</v>
      </c>
      <c r="F53" s="15">
        <v>43578.94</v>
      </c>
      <c r="G53" s="11" t="s">
        <v>7898</v>
      </c>
      <c r="H53" s="11" t="s">
        <v>7898</v>
      </c>
      <c r="I53" s="11" t="s">
        <v>7867</v>
      </c>
      <c r="J53" s="16">
        <v>23976</v>
      </c>
      <c r="K53" s="17">
        <v>57</v>
      </c>
    </row>
    <row r="54" spans="1:11" ht="15.75" customHeight="1" x14ac:dyDescent="0.25">
      <c r="A54" s="11" t="s">
        <v>97</v>
      </c>
      <c r="B54" s="11">
        <v>1969</v>
      </c>
      <c r="C54" s="11" t="s">
        <v>7855</v>
      </c>
      <c r="D54" s="11">
        <v>3</v>
      </c>
      <c r="E54" s="11">
        <v>0</v>
      </c>
      <c r="F54" s="15">
        <v>43254.42</v>
      </c>
      <c r="G54" s="11" t="s">
        <v>7898</v>
      </c>
      <c r="H54" s="11" t="s">
        <v>7898</v>
      </c>
      <c r="I54" s="11" t="s">
        <v>7871</v>
      </c>
      <c r="J54" s="16">
        <v>25540</v>
      </c>
      <c r="K54" s="17">
        <v>53</v>
      </c>
    </row>
    <row r="55" spans="1:11" ht="15.75" customHeight="1" x14ac:dyDescent="0.25">
      <c r="A55" s="11" t="s">
        <v>98</v>
      </c>
      <c r="B55" s="11">
        <v>1965</v>
      </c>
      <c r="C55" s="11" t="s">
        <v>7852</v>
      </c>
      <c r="D55" s="11">
        <v>29</v>
      </c>
      <c r="E55" s="11">
        <v>0</v>
      </c>
      <c r="F55" s="15">
        <v>43073.760000000002</v>
      </c>
      <c r="G55" s="11" t="s">
        <v>7898</v>
      </c>
      <c r="H55" s="11" t="s">
        <v>7898</v>
      </c>
      <c r="I55" s="11" t="s">
        <v>7868</v>
      </c>
      <c r="J55" s="16">
        <v>24075</v>
      </c>
      <c r="K55" s="17">
        <v>57</v>
      </c>
    </row>
    <row r="56" spans="1:11" ht="15.75" customHeight="1" x14ac:dyDescent="0.25">
      <c r="A56" s="11" t="s">
        <v>99</v>
      </c>
      <c r="B56" s="11">
        <v>1978</v>
      </c>
      <c r="C56" s="11" t="s">
        <v>7852</v>
      </c>
      <c r="D56" s="11">
        <v>4</v>
      </c>
      <c r="E56" s="11">
        <v>0</v>
      </c>
      <c r="F56" s="15">
        <v>42983.46</v>
      </c>
      <c r="G56" s="11" t="s">
        <v>7897</v>
      </c>
      <c r="H56" s="11" t="s">
        <v>7898</v>
      </c>
      <c r="I56" s="11" t="s">
        <v>7867</v>
      </c>
      <c r="J56" s="16">
        <v>28798</v>
      </c>
      <c r="K56" s="17">
        <v>44</v>
      </c>
    </row>
    <row r="57" spans="1:11" ht="15.75" customHeight="1" x14ac:dyDescent="0.25">
      <c r="A57" s="11" t="s">
        <v>100</v>
      </c>
      <c r="B57" s="11">
        <v>1975</v>
      </c>
      <c r="C57" s="11" t="s">
        <v>7857</v>
      </c>
      <c r="D57" s="11">
        <v>23</v>
      </c>
      <c r="E57" s="11">
        <v>1</v>
      </c>
      <c r="F57" s="15">
        <v>42969.85</v>
      </c>
      <c r="G57" s="11" t="s">
        <v>7897</v>
      </c>
      <c r="H57" s="11" t="s">
        <v>7896</v>
      </c>
      <c r="I57" s="11" t="s">
        <v>7866</v>
      </c>
      <c r="J57" s="16">
        <v>27690</v>
      </c>
      <c r="K57" s="17">
        <v>47</v>
      </c>
    </row>
    <row r="58" spans="1:11" ht="15.75" customHeight="1" x14ac:dyDescent="0.25">
      <c r="A58" s="11" t="s">
        <v>101</v>
      </c>
      <c r="B58" s="11">
        <v>1972</v>
      </c>
      <c r="C58" s="11" t="s">
        <v>7854</v>
      </c>
      <c r="D58" s="11">
        <v>10</v>
      </c>
      <c r="E58" s="11">
        <v>2</v>
      </c>
      <c r="F58" s="15">
        <v>42856.84</v>
      </c>
      <c r="G58" s="11" t="s">
        <v>7897</v>
      </c>
      <c r="H58" s="11" t="s">
        <v>7897</v>
      </c>
      <c r="I58" s="11" t="s">
        <v>7868</v>
      </c>
      <c r="J58" s="16">
        <v>26552</v>
      </c>
      <c r="K58" s="17">
        <v>50</v>
      </c>
    </row>
    <row r="59" spans="1:11" ht="15.75" customHeight="1" x14ac:dyDescent="0.25">
      <c r="A59" s="11" t="s">
        <v>102</v>
      </c>
      <c r="B59" s="11">
        <v>1965</v>
      </c>
      <c r="C59" s="11" t="s">
        <v>7857</v>
      </c>
      <c r="D59" s="11">
        <v>29</v>
      </c>
      <c r="E59" s="11">
        <v>0</v>
      </c>
      <c r="F59" s="15">
        <v>42764.12</v>
      </c>
      <c r="G59" s="11" t="s">
        <v>7897</v>
      </c>
      <c r="H59" s="11" t="s">
        <v>7898</v>
      </c>
      <c r="I59" s="11" t="s">
        <v>7868</v>
      </c>
      <c r="J59" s="16">
        <v>24044</v>
      </c>
      <c r="K59" s="17">
        <v>57</v>
      </c>
    </row>
    <row r="60" spans="1:11" ht="15.75" customHeight="1" x14ac:dyDescent="0.25">
      <c r="A60" s="11" t="s">
        <v>103</v>
      </c>
      <c r="B60" s="11">
        <v>1977</v>
      </c>
      <c r="C60" s="11" t="s">
        <v>7857</v>
      </c>
      <c r="D60" s="11">
        <v>21</v>
      </c>
      <c r="E60" s="11">
        <v>2</v>
      </c>
      <c r="F60" s="15">
        <v>42760.5</v>
      </c>
      <c r="G60" s="11" t="s">
        <v>7897</v>
      </c>
      <c r="H60" s="11" t="s">
        <v>7898</v>
      </c>
      <c r="I60" s="11" t="s">
        <v>7867</v>
      </c>
      <c r="J60" s="16">
        <v>28419</v>
      </c>
      <c r="K60" s="17">
        <v>45</v>
      </c>
    </row>
    <row r="61" spans="1:11" ht="15.75" customHeight="1" x14ac:dyDescent="0.25">
      <c r="A61" s="11" t="s">
        <v>104</v>
      </c>
      <c r="B61" s="11">
        <v>1971</v>
      </c>
      <c r="C61" s="11" t="s">
        <v>7852</v>
      </c>
      <c r="D61" s="11">
        <v>3</v>
      </c>
      <c r="E61" s="11">
        <v>0</v>
      </c>
      <c r="F61" s="15">
        <v>42644.2</v>
      </c>
      <c r="G61" s="11" t="s">
        <v>7897</v>
      </c>
      <c r="H61" s="11" t="s">
        <v>7896</v>
      </c>
      <c r="I61" s="11" t="s">
        <v>7868</v>
      </c>
      <c r="J61" s="16">
        <v>26240</v>
      </c>
      <c r="K61" s="17">
        <v>51</v>
      </c>
    </row>
    <row r="62" spans="1:11" ht="15.75" customHeight="1" x14ac:dyDescent="0.25">
      <c r="A62" s="11" t="s">
        <v>105</v>
      </c>
      <c r="B62" s="11">
        <v>1979</v>
      </c>
      <c r="C62" s="11" t="s">
        <v>7855</v>
      </c>
      <c r="D62" s="11">
        <v>27</v>
      </c>
      <c r="E62" s="11">
        <v>2</v>
      </c>
      <c r="F62" s="15">
        <v>42560.43</v>
      </c>
      <c r="G62" s="11" t="s">
        <v>7897</v>
      </c>
      <c r="H62" s="11" t="s">
        <v>7896</v>
      </c>
      <c r="I62" s="11" t="s">
        <v>7866</v>
      </c>
      <c r="J62" s="16">
        <v>29216</v>
      </c>
      <c r="K62" s="17">
        <v>43</v>
      </c>
    </row>
    <row r="63" spans="1:11" ht="15.75" customHeight="1" x14ac:dyDescent="0.25">
      <c r="A63" s="11" t="s">
        <v>106</v>
      </c>
      <c r="B63" s="11">
        <v>1967</v>
      </c>
      <c r="C63" s="11" t="s">
        <v>7853</v>
      </c>
      <c r="D63" s="11">
        <v>27</v>
      </c>
      <c r="E63" s="11">
        <v>0</v>
      </c>
      <c r="F63" s="15">
        <v>42538.720000000001</v>
      </c>
      <c r="G63" s="11" t="s">
        <v>7897</v>
      </c>
      <c r="H63" s="11" t="s">
        <v>7896</v>
      </c>
      <c r="I63" s="11" t="s">
        <v>7868</v>
      </c>
      <c r="J63" s="16">
        <v>24650</v>
      </c>
      <c r="K63" s="17">
        <v>55</v>
      </c>
    </row>
    <row r="64" spans="1:11" ht="15.75" customHeight="1" x14ac:dyDescent="0.25">
      <c r="A64" s="11" t="s">
        <v>107</v>
      </c>
      <c r="B64" s="11">
        <v>1968</v>
      </c>
      <c r="C64" s="11" t="s">
        <v>7856</v>
      </c>
      <c r="D64" s="11">
        <v>3</v>
      </c>
      <c r="E64" s="11">
        <v>0</v>
      </c>
      <c r="F64" s="15">
        <v>42478.6</v>
      </c>
      <c r="G64" s="11" t="s">
        <v>7897</v>
      </c>
      <c r="H64" s="11" t="s">
        <v>7898</v>
      </c>
      <c r="I64" s="11" t="s">
        <v>7868</v>
      </c>
      <c r="J64" s="16">
        <v>25053</v>
      </c>
      <c r="K64" s="17">
        <v>54</v>
      </c>
    </row>
    <row r="65" spans="1:11" ht="15.75" customHeight="1" x14ac:dyDescent="0.25">
      <c r="A65" s="11" t="s">
        <v>108</v>
      </c>
      <c r="B65" s="11">
        <v>1967</v>
      </c>
      <c r="C65" s="11" t="s">
        <v>7853</v>
      </c>
      <c r="D65" s="11">
        <v>28</v>
      </c>
      <c r="E65" s="11">
        <v>0</v>
      </c>
      <c r="F65" s="15">
        <v>42303.69</v>
      </c>
      <c r="G65" s="11" t="s">
        <v>7897</v>
      </c>
      <c r="H65" s="11" t="s">
        <v>7898</v>
      </c>
      <c r="I65" s="11" t="s">
        <v>7871</v>
      </c>
      <c r="J65" s="16">
        <v>24651</v>
      </c>
      <c r="K65" s="17">
        <v>55</v>
      </c>
    </row>
    <row r="66" spans="1:11" ht="15.75" customHeight="1" x14ac:dyDescent="0.25">
      <c r="A66" s="11" t="s">
        <v>109</v>
      </c>
      <c r="B66" s="11">
        <v>1975</v>
      </c>
      <c r="C66" s="11" t="s">
        <v>7856</v>
      </c>
      <c r="D66" s="11">
        <v>15</v>
      </c>
      <c r="E66" s="11">
        <v>1</v>
      </c>
      <c r="F66" s="15">
        <v>42211.14</v>
      </c>
      <c r="G66" s="11" t="s">
        <v>7897</v>
      </c>
      <c r="H66" s="11" t="s">
        <v>7896</v>
      </c>
      <c r="I66" s="11" t="s">
        <v>7866</v>
      </c>
      <c r="J66" s="16">
        <v>27621</v>
      </c>
      <c r="K66" s="17">
        <v>47</v>
      </c>
    </row>
    <row r="67" spans="1:11" ht="15.75" customHeight="1" x14ac:dyDescent="0.25">
      <c r="A67" s="11" t="s">
        <v>110</v>
      </c>
      <c r="B67" s="11">
        <v>1973</v>
      </c>
      <c r="C67" s="11" t="s">
        <v>7854</v>
      </c>
      <c r="D67" s="11">
        <v>18</v>
      </c>
      <c r="E67" s="11">
        <v>0</v>
      </c>
      <c r="F67" s="15">
        <v>42188.15</v>
      </c>
      <c r="G67" s="11" t="s">
        <v>7897</v>
      </c>
      <c r="H67" s="11" t="s">
        <v>7897</v>
      </c>
      <c r="I67" s="11" t="s">
        <v>7868</v>
      </c>
      <c r="J67" s="16">
        <v>26925</v>
      </c>
      <c r="K67" s="17">
        <v>49</v>
      </c>
    </row>
    <row r="68" spans="1:11" ht="15.75" customHeight="1" x14ac:dyDescent="0.25">
      <c r="A68" s="11" t="s">
        <v>111</v>
      </c>
      <c r="B68" s="11">
        <v>1979</v>
      </c>
      <c r="C68" s="11" t="s">
        <v>7851</v>
      </c>
      <c r="D68" s="11">
        <v>3</v>
      </c>
      <c r="E68" s="11">
        <v>3</v>
      </c>
      <c r="F68" s="15">
        <v>42124.52</v>
      </c>
      <c r="G68" s="11" t="s">
        <v>7897</v>
      </c>
      <c r="H68" s="11" t="s">
        <v>7897</v>
      </c>
      <c r="I68" s="11" t="s">
        <v>7866</v>
      </c>
      <c r="J68" s="16">
        <v>29039</v>
      </c>
      <c r="K68" s="17">
        <v>43</v>
      </c>
    </row>
    <row r="69" spans="1:11" ht="15.75" customHeight="1" x14ac:dyDescent="0.25">
      <c r="A69" s="11" t="s">
        <v>112</v>
      </c>
      <c r="B69" s="11">
        <v>1997</v>
      </c>
      <c r="C69" s="11" t="s">
        <v>7855</v>
      </c>
      <c r="D69" s="11">
        <v>9</v>
      </c>
      <c r="E69" s="11">
        <v>2</v>
      </c>
      <c r="F69" s="15">
        <v>42112.24</v>
      </c>
      <c r="G69" s="11" t="s">
        <v>7897</v>
      </c>
      <c r="H69" s="11" t="s">
        <v>7896</v>
      </c>
      <c r="I69" s="11" t="s">
        <v>7866</v>
      </c>
      <c r="J69" s="16">
        <v>35773</v>
      </c>
      <c r="K69" s="17">
        <v>25</v>
      </c>
    </row>
    <row r="70" spans="1:11" ht="15.75" customHeight="1" x14ac:dyDescent="0.25">
      <c r="A70" s="11" t="s">
        <v>113</v>
      </c>
      <c r="B70" s="11">
        <v>1976</v>
      </c>
      <c r="C70" s="11" t="s">
        <v>7852</v>
      </c>
      <c r="D70" s="11">
        <v>28</v>
      </c>
      <c r="E70" s="11">
        <v>0</v>
      </c>
      <c r="F70" s="15">
        <v>42111.66</v>
      </c>
      <c r="G70" s="11" t="s">
        <v>7897</v>
      </c>
      <c r="H70" s="11" t="s">
        <v>7897</v>
      </c>
      <c r="I70" s="11" t="s">
        <v>7874</v>
      </c>
      <c r="J70" s="16">
        <v>28092</v>
      </c>
      <c r="K70" s="17">
        <v>46</v>
      </c>
    </row>
    <row r="71" spans="1:11" ht="15.75" customHeight="1" x14ac:dyDescent="0.25">
      <c r="A71" s="11" t="s">
        <v>114</v>
      </c>
      <c r="B71" s="11">
        <v>1968</v>
      </c>
      <c r="C71" s="11" t="s">
        <v>7855</v>
      </c>
      <c r="D71" s="11">
        <v>19</v>
      </c>
      <c r="E71" s="11">
        <v>1</v>
      </c>
      <c r="F71" s="15">
        <v>41999.519999999997</v>
      </c>
      <c r="G71" s="11" t="s">
        <v>7897</v>
      </c>
      <c r="H71" s="11" t="s">
        <v>7896</v>
      </c>
      <c r="I71" s="11" t="s">
        <v>7866</v>
      </c>
      <c r="J71" s="16">
        <v>25191</v>
      </c>
      <c r="K71" s="17">
        <v>54</v>
      </c>
    </row>
    <row r="72" spans="1:11" ht="15.75" customHeight="1" x14ac:dyDescent="0.25">
      <c r="A72" s="11" t="s">
        <v>115</v>
      </c>
      <c r="B72" s="11">
        <v>1984</v>
      </c>
      <c r="C72" s="11" t="s">
        <v>7852</v>
      </c>
      <c r="D72" s="11">
        <v>10</v>
      </c>
      <c r="E72" s="11">
        <v>3</v>
      </c>
      <c r="F72" s="15">
        <v>41949.24</v>
      </c>
      <c r="G72" s="11" t="s">
        <v>7897</v>
      </c>
      <c r="H72" s="11" t="s">
        <v>7897</v>
      </c>
      <c r="I72" s="11" t="s">
        <v>7866</v>
      </c>
      <c r="J72" s="16">
        <v>30996</v>
      </c>
      <c r="K72" s="17">
        <v>38</v>
      </c>
    </row>
    <row r="73" spans="1:11" ht="15.75" customHeight="1" x14ac:dyDescent="0.25">
      <c r="A73" s="11" t="s">
        <v>116</v>
      </c>
      <c r="B73" s="11">
        <v>1972</v>
      </c>
      <c r="C73" s="11" t="s">
        <v>7853</v>
      </c>
      <c r="D73" s="11">
        <v>8</v>
      </c>
      <c r="E73" s="11">
        <v>1</v>
      </c>
      <c r="F73" s="15">
        <v>41919.1</v>
      </c>
      <c r="G73" s="11" t="s">
        <v>7897</v>
      </c>
      <c r="H73" s="11" t="s">
        <v>7897</v>
      </c>
      <c r="I73" s="11" t="s">
        <v>7871</v>
      </c>
      <c r="J73" s="16">
        <v>26458</v>
      </c>
      <c r="K73" s="17">
        <v>51</v>
      </c>
    </row>
    <row r="74" spans="1:11" ht="15.75" customHeight="1" x14ac:dyDescent="0.25">
      <c r="A74" s="11" t="s">
        <v>117</v>
      </c>
      <c r="B74" s="11">
        <v>1966</v>
      </c>
      <c r="C74" s="11" t="s">
        <v>7854</v>
      </c>
      <c r="D74" s="11">
        <v>21</v>
      </c>
      <c r="E74" s="11">
        <v>0</v>
      </c>
      <c r="F74" s="15">
        <v>41886.54</v>
      </c>
      <c r="G74" s="11" t="s">
        <v>7897</v>
      </c>
      <c r="H74" s="11" t="s">
        <v>7896</v>
      </c>
      <c r="I74" s="11" t="s">
        <v>7868</v>
      </c>
      <c r="J74" s="16">
        <v>24371</v>
      </c>
      <c r="K74" s="17">
        <v>56</v>
      </c>
    </row>
    <row r="75" spans="1:11" ht="15.75" customHeight="1" x14ac:dyDescent="0.25">
      <c r="A75" s="11" t="s">
        <v>118</v>
      </c>
      <c r="B75" s="11">
        <v>1962</v>
      </c>
      <c r="C75" s="11" t="s">
        <v>7854</v>
      </c>
      <c r="D75" s="11">
        <v>22</v>
      </c>
      <c r="E75" s="11">
        <v>0</v>
      </c>
      <c r="F75" s="15">
        <v>41794.629999999997</v>
      </c>
      <c r="G75" s="11" t="s">
        <v>7897</v>
      </c>
      <c r="H75" s="11" t="s">
        <v>7896</v>
      </c>
      <c r="I75" s="11" t="s">
        <v>7868</v>
      </c>
      <c r="J75" s="16">
        <v>22911</v>
      </c>
      <c r="K75" s="17">
        <v>60</v>
      </c>
    </row>
    <row r="76" spans="1:11" ht="15.75" customHeight="1" x14ac:dyDescent="0.25">
      <c r="A76" s="11" t="s">
        <v>119</v>
      </c>
      <c r="B76" s="11">
        <v>1975</v>
      </c>
      <c r="C76" s="11" t="s">
        <v>7854</v>
      </c>
      <c r="D76" s="11">
        <v>29</v>
      </c>
      <c r="E76" s="11">
        <v>1</v>
      </c>
      <c r="F76" s="15">
        <v>41681.86</v>
      </c>
      <c r="G76" s="11" t="s">
        <v>7897</v>
      </c>
      <c r="H76" s="11" t="s">
        <v>7897</v>
      </c>
      <c r="I76" s="11" t="s">
        <v>7868</v>
      </c>
      <c r="J76" s="16">
        <v>27666</v>
      </c>
      <c r="K76" s="17">
        <v>47</v>
      </c>
    </row>
    <row r="77" spans="1:11" ht="15.75" customHeight="1" x14ac:dyDescent="0.25">
      <c r="A77" s="11" t="s">
        <v>120</v>
      </c>
      <c r="B77" s="11">
        <v>1975</v>
      </c>
      <c r="C77" s="11" t="s">
        <v>7852</v>
      </c>
      <c r="D77" s="11">
        <v>14</v>
      </c>
      <c r="E77" s="11">
        <v>0</v>
      </c>
      <c r="F77" s="15">
        <v>41676.080000000002</v>
      </c>
      <c r="G77" s="11" t="s">
        <v>7897</v>
      </c>
      <c r="H77" s="11" t="s">
        <v>7898</v>
      </c>
      <c r="I77" s="11" t="s">
        <v>7866</v>
      </c>
      <c r="J77" s="16">
        <v>27712</v>
      </c>
      <c r="K77" s="17">
        <v>47</v>
      </c>
    </row>
    <row r="78" spans="1:11" ht="15.75" customHeight="1" x14ac:dyDescent="0.25">
      <c r="A78" s="11" t="s">
        <v>121</v>
      </c>
      <c r="B78" s="11">
        <v>1976</v>
      </c>
      <c r="C78" s="11" t="s">
        <v>7857</v>
      </c>
      <c r="D78" s="11">
        <v>29</v>
      </c>
      <c r="E78" s="11">
        <v>1</v>
      </c>
      <c r="F78" s="15">
        <v>41661.599999999999</v>
      </c>
      <c r="G78" s="11" t="s">
        <v>7897</v>
      </c>
      <c r="H78" s="11" t="s">
        <v>7896</v>
      </c>
      <c r="I78" s="11" t="s">
        <v>7868</v>
      </c>
      <c r="J78" s="16">
        <v>28062</v>
      </c>
      <c r="K78" s="17">
        <v>46</v>
      </c>
    </row>
    <row r="79" spans="1:11" ht="15.75" customHeight="1" x14ac:dyDescent="0.25">
      <c r="A79" s="11" t="s">
        <v>122</v>
      </c>
      <c r="B79" s="11">
        <v>1974</v>
      </c>
      <c r="C79" s="11" t="s">
        <v>7852</v>
      </c>
      <c r="D79" s="11">
        <v>24</v>
      </c>
      <c r="E79" s="11">
        <v>0</v>
      </c>
      <c r="F79" s="15">
        <v>41636.199999999997</v>
      </c>
      <c r="G79" s="11" t="s">
        <v>7897</v>
      </c>
      <c r="H79" s="11" t="s">
        <v>7897</v>
      </c>
      <c r="I79" s="11" t="s">
        <v>7868</v>
      </c>
      <c r="J79" s="16">
        <v>27357</v>
      </c>
      <c r="K79" s="17">
        <v>48</v>
      </c>
    </row>
    <row r="80" spans="1:11" ht="15.75" customHeight="1" x14ac:dyDescent="0.25">
      <c r="A80" s="11" t="s">
        <v>123</v>
      </c>
      <c r="B80" s="11">
        <v>1967</v>
      </c>
      <c r="C80" s="11" t="s">
        <v>7855</v>
      </c>
      <c r="D80" s="11">
        <v>22</v>
      </c>
      <c r="E80" s="11">
        <v>0</v>
      </c>
      <c r="F80" s="15">
        <v>41505.15</v>
      </c>
      <c r="G80" s="11" t="s">
        <v>7897</v>
      </c>
      <c r="H80" s="11" t="s">
        <v>7898</v>
      </c>
      <c r="I80" s="11" t="s">
        <v>7868</v>
      </c>
      <c r="J80" s="16">
        <v>24828</v>
      </c>
      <c r="K80" s="17">
        <v>55</v>
      </c>
    </row>
    <row r="81" spans="1:11" ht="15.75" customHeight="1" x14ac:dyDescent="0.25">
      <c r="A81" s="11" t="s">
        <v>124</v>
      </c>
      <c r="B81" s="11">
        <v>1971</v>
      </c>
      <c r="C81" s="11" t="s">
        <v>7857</v>
      </c>
      <c r="D81" s="11">
        <v>16</v>
      </c>
      <c r="E81" s="11">
        <v>0</v>
      </c>
      <c r="F81" s="15">
        <v>41351.879999999997</v>
      </c>
      <c r="G81" s="11" t="s">
        <v>7897</v>
      </c>
      <c r="H81" s="11" t="s">
        <v>7898</v>
      </c>
      <c r="I81" s="11" t="s">
        <v>7868</v>
      </c>
      <c r="J81" s="16">
        <v>26222</v>
      </c>
      <c r="K81" s="17">
        <v>51</v>
      </c>
    </row>
    <row r="82" spans="1:11" ht="15.75" customHeight="1" x14ac:dyDescent="0.25">
      <c r="A82" s="11" t="s">
        <v>125</v>
      </c>
      <c r="B82" s="11">
        <v>1964</v>
      </c>
      <c r="C82" s="11" t="s">
        <v>7857</v>
      </c>
      <c r="D82" s="11">
        <v>7</v>
      </c>
      <c r="E82" s="11">
        <v>0</v>
      </c>
      <c r="F82" s="15">
        <v>41331.79</v>
      </c>
      <c r="G82" s="11" t="s">
        <v>7897</v>
      </c>
      <c r="H82" s="11" t="s">
        <v>7898</v>
      </c>
      <c r="I82" s="11" t="s">
        <v>7868</v>
      </c>
      <c r="J82" s="16">
        <v>23657</v>
      </c>
      <c r="K82" s="17">
        <v>58</v>
      </c>
    </row>
    <row r="83" spans="1:11" ht="15.75" customHeight="1" x14ac:dyDescent="0.25">
      <c r="A83" s="11" t="s">
        <v>126</v>
      </c>
      <c r="B83" s="11">
        <v>1977</v>
      </c>
      <c r="C83" s="11" t="s">
        <v>7856</v>
      </c>
      <c r="D83" s="11">
        <v>27</v>
      </c>
      <c r="E83" s="11">
        <v>2</v>
      </c>
      <c r="F83" s="15">
        <v>41271.5</v>
      </c>
      <c r="G83" s="11" t="s">
        <v>7897</v>
      </c>
      <c r="H83" s="11" t="s">
        <v>7898</v>
      </c>
      <c r="I83" s="11" t="s">
        <v>7868</v>
      </c>
      <c r="J83" s="16">
        <v>28364</v>
      </c>
      <c r="K83" s="17">
        <v>45</v>
      </c>
    </row>
    <row r="84" spans="1:11" ht="15.75" customHeight="1" x14ac:dyDescent="0.25">
      <c r="A84" s="11" t="s">
        <v>127</v>
      </c>
      <c r="B84" s="11">
        <v>1964</v>
      </c>
      <c r="C84" s="11" t="s">
        <v>7853</v>
      </c>
      <c r="D84" s="11">
        <v>6</v>
      </c>
      <c r="E84" s="11">
        <v>0</v>
      </c>
      <c r="F84" s="15">
        <v>41250.39</v>
      </c>
      <c r="G84" s="11" t="s">
        <v>7897</v>
      </c>
      <c r="H84" s="11" t="s">
        <v>7896</v>
      </c>
      <c r="I84" s="11" t="s">
        <v>7868</v>
      </c>
      <c r="J84" s="16">
        <v>23534</v>
      </c>
      <c r="K84" s="17">
        <v>59</v>
      </c>
    </row>
    <row r="85" spans="1:11" ht="15.75" customHeight="1" x14ac:dyDescent="0.25">
      <c r="A85" s="11" t="s">
        <v>128</v>
      </c>
      <c r="B85" s="11">
        <v>1969</v>
      </c>
      <c r="C85" s="11" t="s">
        <v>7856</v>
      </c>
      <c r="D85" s="11">
        <v>8</v>
      </c>
      <c r="E85" s="11">
        <v>0</v>
      </c>
      <c r="F85" s="15">
        <v>41191.57</v>
      </c>
      <c r="G85" s="11" t="s">
        <v>7897</v>
      </c>
      <c r="H85" s="11" t="s">
        <v>7898</v>
      </c>
      <c r="I85" s="11" t="s">
        <v>7868</v>
      </c>
      <c r="J85" s="16">
        <v>25423</v>
      </c>
      <c r="K85" s="17">
        <v>53</v>
      </c>
    </row>
    <row r="86" spans="1:11" ht="15.75" customHeight="1" x14ac:dyDescent="0.25">
      <c r="A86" s="11" t="s">
        <v>129</v>
      </c>
      <c r="B86" s="11">
        <v>1972</v>
      </c>
      <c r="C86" s="11" t="s">
        <v>7854</v>
      </c>
      <c r="D86" s="11">
        <v>6</v>
      </c>
      <c r="E86" s="11">
        <v>0</v>
      </c>
      <c r="F86" s="15">
        <v>41097.160000000003</v>
      </c>
      <c r="G86" s="11" t="s">
        <v>7897</v>
      </c>
      <c r="H86" s="11" t="s">
        <v>7896</v>
      </c>
      <c r="I86" s="11" t="s">
        <v>7871</v>
      </c>
      <c r="J86" s="16">
        <v>26548</v>
      </c>
      <c r="K86" s="17">
        <v>50</v>
      </c>
    </row>
    <row r="87" spans="1:11" ht="15.75" customHeight="1" x14ac:dyDescent="0.25">
      <c r="A87" s="11" t="s">
        <v>130</v>
      </c>
      <c r="B87" s="11">
        <v>1972</v>
      </c>
      <c r="C87" s="11" t="s">
        <v>7856</v>
      </c>
      <c r="D87" s="11">
        <v>12</v>
      </c>
      <c r="E87" s="11">
        <v>0</v>
      </c>
      <c r="F87" s="15">
        <v>41055.29</v>
      </c>
      <c r="G87" s="11" t="s">
        <v>7897</v>
      </c>
      <c r="H87" s="11" t="s">
        <v>7898</v>
      </c>
      <c r="I87" s="11" t="s">
        <v>7868</v>
      </c>
      <c r="J87" s="16">
        <v>26523</v>
      </c>
      <c r="K87" s="17">
        <v>50</v>
      </c>
    </row>
    <row r="88" spans="1:11" ht="15.75" customHeight="1" x14ac:dyDescent="0.25">
      <c r="A88" s="11" t="s">
        <v>131</v>
      </c>
      <c r="B88" s="11">
        <v>1979</v>
      </c>
      <c r="C88" s="11" t="s">
        <v>7857</v>
      </c>
      <c r="D88" s="11">
        <v>11</v>
      </c>
      <c r="E88" s="11">
        <v>1</v>
      </c>
      <c r="F88" s="15">
        <v>41034.22</v>
      </c>
      <c r="G88" s="11" t="s">
        <v>7897</v>
      </c>
      <c r="H88" s="11" t="s">
        <v>7896</v>
      </c>
      <c r="I88" s="11" t="s">
        <v>7878</v>
      </c>
      <c r="J88" s="16">
        <v>29139</v>
      </c>
      <c r="K88" s="17">
        <v>43</v>
      </c>
    </row>
    <row r="89" spans="1:11" ht="15.75" customHeight="1" x14ac:dyDescent="0.25">
      <c r="A89" s="11" t="s">
        <v>132</v>
      </c>
      <c r="B89" s="11">
        <v>1974</v>
      </c>
      <c r="C89" s="11" t="s">
        <v>7853</v>
      </c>
      <c r="D89" s="11">
        <v>5</v>
      </c>
      <c r="E89" s="11">
        <v>0</v>
      </c>
      <c r="F89" s="15">
        <v>40974.160000000003</v>
      </c>
      <c r="G89" s="11" t="s">
        <v>7897</v>
      </c>
      <c r="H89" s="11" t="s">
        <v>7898</v>
      </c>
      <c r="I89" s="11" t="s">
        <v>7866</v>
      </c>
      <c r="J89" s="16">
        <v>27185</v>
      </c>
      <c r="K89" s="17">
        <v>49</v>
      </c>
    </row>
    <row r="90" spans="1:11" ht="15.75" customHeight="1" x14ac:dyDescent="0.25">
      <c r="A90" s="11" t="s">
        <v>133</v>
      </c>
      <c r="B90" s="11">
        <v>1983</v>
      </c>
      <c r="C90" s="11" t="s">
        <v>7854</v>
      </c>
      <c r="D90" s="11">
        <v>8</v>
      </c>
      <c r="E90" s="11">
        <v>3</v>
      </c>
      <c r="F90" s="15">
        <v>40961.29</v>
      </c>
      <c r="G90" s="11" t="s">
        <v>7897</v>
      </c>
      <c r="H90" s="11" t="s">
        <v>7898</v>
      </c>
      <c r="I90" s="11" t="s">
        <v>7868</v>
      </c>
      <c r="J90" s="16">
        <v>30567</v>
      </c>
      <c r="K90" s="17">
        <v>39</v>
      </c>
    </row>
    <row r="91" spans="1:11" ht="15.75" customHeight="1" x14ac:dyDescent="0.25">
      <c r="A91" s="11" t="s">
        <v>134</v>
      </c>
      <c r="B91" s="11">
        <v>1979</v>
      </c>
      <c r="C91" s="11" t="s">
        <v>7854</v>
      </c>
      <c r="D91" s="11">
        <v>16</v>
      </c>
      <c r="E91" s="11">
        <v>3</v>
      </c>
      <c r="F91" s="15">
        <v>40941.29</v>
      </c>
      <c r="G91" s="11" t="s">
        <v>7897</v>
      </c>
      <c r="H91" s="11" t="s">
        <v>7898</v>
      </c>
      <c r="I91" s="11" t="s">
        <v>7866</v>
      </c>
      <c r="J91" s="16">
        <v>29114</v>
      </c>
      <c r="K91" s="17">
        <v>43</v>
      </c>
    </row>
    <row r="92" spans="1:11" ht="15.75" customHeight="1" x14ac:dyDescent="0.25">
      <c r="A92" s="11" t="s">
        <v>135</v>
      </c>
      <c r="B92" s="11">
        <v>1992</v>
      </c>
      <c r="C92" s="11" t="s">
        <v>7856</v>
      </c>
      <c r="D92" s="11">
        <v>4</v>
      </c>
      <c r="E92" s="11">
        <v>3</v>
      </c>
      <c r="F92" s="15">
        <v>40932.43</v>
      </c>
      <c r="G92" s="11" t="s">
        <v>7897</v>
      </c>
      <c r="H92" s="11" t="s">
        <v>7898</v>
      </c>
      <c r="I92" s="11" t="s">
        <v>7866</v>
      </c>
      <c r="J92" s="16">
        <v>33820</v>
      </c>
      <c r="K92" s="17">
        <v>30</v>
      </c>
    </row>
    <row r="93" spans="1:11" ht="15.75" customHeight="1" x14ac:dyDescent="0.25">
      <c r="A93" s="11" t="s">
        <v>136</v>
      </c>
      <c r="B93" s="11">
        <v>1999</v>
      </c>
      <c r="C93" s="11" t="s">
        <v>7851</v>
      </c>
      <c r="D93" s="11">
        <v>2</v>
      </c>
      <c r="E93" s="11">
        <v>1</v>
      </c>
      <c r="F93" s="15">
        <v>40904.199999999997</v>
      </c>
      <c r="G93" s="11" t="s">
        <v>7897</v>
      </c>
      <c r="H93" s="11" t="s">
        <v>7897</v>
      </c>
      <c r="I93" s="11" t="s">
        <v>7874</v>
      </c>
      <c r="J93" s="16">
        <v>36343</v>
      </c>
      <c r="K93" s="17">
        <v>23</v>
      </c>
    </row>
    <row r="94" spans="1:11" ht="15.75" customHeight="1" x14ac:dyDescent="0.25">
      <c r="A94" s="11" t="s">
        <v>137</v>
      </c>
      <c r="B94" s="11">
        <v>1972</v>
      </c>
      <c r="C94" s="11" t="s">
        <v>7853</v>
      </c>
      <c r="D94" s="11">
        <v>10</v>
      </c>
      <c r="E94" s="11">
        <v>0</v>
      </c>
      <c r="F94" s="15">
        <v>40817.85</v>
      </c>
      <c r="G94" s="11" t="s">
        <v>7897</v>
      </c>
      <c r="H94" s="11" t="s">
        <v>7896</v>
      </c>
      <c r="I94" s="11" t="s">
        <v>7868</v>
      </c>
      <c r="J94" s="16">
        <v>26460</v>
      </c>
      <c r="K94" s="17">
        <v>50</v>
      </c>
    </row>
    <row r="95" spans="1:11" ht="15.75" customHeight="1" x14ac:dyDescent="0.25">
      <c r="A95" s="11" t="s">
        <v>138</v>
      </c>
      <c r="B95" s="11">
        <v>1976</v>
      </c>
      <c r="C95" s="11" t="s">
        <v>7855</v>
      </c>
      <c r="D95" s="11">
        <v>26</v>
      </c>
      <c r="E95" s="11">
        <v>3</v>
      </c>
      <c r="F95" s="15">
        <v>40720.550000000003</v>
      </c>
      <c r="G95" s="11" t="s">
        <v>7897</v>
      </c>
      <c r="H95" s="11" t="s">
        <v>7896</v>
      </c>
      <c r="I95" s="11" t="s">
        <v>7867</v>
      </c>
      <c r="J95" s="16">
        <v>28120</v>
      </c>
      <c r="K95" s="17">
        <v>46</v>
      </c>
    </row>
    <row r="96" spans="1:11" ht="15.75" customHeight="1" x14ac:dyDescent="0.25">
      <c r="A96" s="11" t="s">
        <v>139</v>
      </c>
      <c r="B96" s="11">
        <v>1970</v>
      </c>
      <c r="C96" s="11" t="s">
        <v>7854</v>
      </c>
      <c r="D96" s="11">
        <v>25</v>
      </c>
      <c r="E96" s="11">
        <v>0</v>
      </c>
      <c r="F96" s="15">
        <v>40692.910000000003</v>
      </c>
      <c r="G96" s="11" t="s">
        <v>7897</v>
      </c>
      <c r="H96" s="11" t="s">
        <v>7897</v>
      </c>
      <c r="I96" s="11" t="s">
        <v>7868</v>
      </c>
      <c r="J96" s="16">
        <v>25836</v>
      </c>
      <c r="K96" s="17">
        <v>52</v>
      </c>
    </row>
    <row r="97" spans="1:11" ht="15.75" customHeight="1" x14ac:dyDescent="0.25">
      <c r="A97" s="11" t="s">
        <v>140</v>
      </c>
      <c r="B97" s="11">
        <v>1975</v>
      </c>
      <c r="C97" s="11" t="s">
        <v>7851</v>
      </c>
      <c r="D97" s="11">
        <v>10</v>
      </c>
      <c r="E97" s="11">
        <v>1</v>
      </c>
      <c r="F97" s="15">
        <v>40590.550000000003</v>
      </c>
      <c r="G97" s="11" t="s">
        <v>7897</v>
      </c>
      <c r="H97" s="11" t="s">
        <v>7896</v>
      </c>
      <c r="I97" s="11" t="s">
        <v>7867</v>
      </c>
      <c r="J97" s="16">
        <v>27585</v>
      </c>
      <c r="K97" s="17">
        <v>47</v>
      </c>
    </row>
    <row r="98" spans="1:11" ht="15.75" customHeight="1" x14ac:dyDescent="0.25">
      <c r="A98" s="11" t="s">
        <v>141</v>
      </c>
      <c r="B98" s="11">
        <v>1985</v>
      </c>
      <c r="C98" s="11" t="s">
        <v>7852</v>
      </c>
      <c r="D98" s="11">
        <v>3</v>
      </c>
      <c r="E98" s="11">
        <v>0</v>
      </c>
      <c r="F98" s="15">
        <v>40419.019999999997</v>
      </c>
      <c r="G98" s="11" t="s">
        <v>7897</v>
      </c>
      <c r="H98" s="11" t="s">
        <v>7898</v>
      </c>
      <c r="I98" s="11" t="s">
        <v>7866</v>
      </c>
      <c r="J98" s="16">
        <v>31354</v>
      </c>
      <c r="K98" s="17">
        <v>37</v>
      </c>
    </row>
    <row r="99" spans="1:11" ht="15.75" customHeight="1" x14ac:dyDescent="0.25">
      <c r="A99" s="11" t="s">
        <v>142</v>
      </c>
      <c r="B99" s="11">
        <v>1966</v>
      </c>
      <c r="C99" s="11" t="s">
        <v>7856</v>
      </c>
      <c r="D99" s="11">
        <v>12</v>
      </c>
      <c r="E99" s="11">
        <v>0</v>
      </c>
      <c r="F99" s="15">
        <v>40373.74</v>
      </c>
      <c r="G99" s="11" t="s">
        <v>7897</v>
      </c>
      <c r="H99" s="11" t="s">
        <v>7896</v>
      </c>
      <c r="I99" s="11" t="s">
        <v>7868</v>
      </c>
      <c r="J99" s="16">
        <v>24331</v>
      </c>
      <c r="K99" s="17">
        <v>56</v>
      </c>
    </row>
    <row r="100" spans="1:11" ht="15.75" customHeight="1" x14ac:dyDescent="0.25">
      <c r="A100" s="11" t="s">
        <v>143</v>
      </c>
      <c r="B100" s="11">
        <v>1962</v>
      </c>
      <c r="C100" s="11" t="s">
        <v>7854</v>
      </c>
      <c r="D100" s="11">
        <v>4</v>
      </c>
      <c r="E100" s="11">
        <v>0</v>
      </c>
      <c r="F100" s="15">
        <v>40309.93</v>
      </c>
      <c r="G100" s="11" t="s">
        <v>7897</v>
      </c>
      <c r="H100" s="11" t="s">
        <v>7896</v>
      </c>
      <c r="I100" s="11" t="s">
        <v>7868</v>
      </c>
      <c r="J100" s="16">
        <v>22893</v>
      </c>
      <c r="K100" s="17">
        <v>60</v>
      </c>
    </row>
    <row r="101" spans="1:11" ht="15.75" customHeight="1" x14ac:dyDescent="0.25">
      <c r="A101" s="11" t="s">
        <v>144</v>
      </c>
      <c r="B101" s="11">
        <v>1977</v>
      </c>
      <c r="C101" s="11" t="s">
        <v>7853</v>
      </c>
      <c r="D101" s="11">
        <v>27</v>
      </c>
      <c r="E101" s="11">
        <v>2</v>
      </c>
      <c r="F101" s="15">
        <v>40284.379999999997</v>
      </c>
      <c r="G101" s="11" t="s">
        <v>7897</v>
      </c>
      <c r="H101" s="11" t="s">
        <v>7896</v>
      </c>
      <c r="I101" s="11" t="s">
        <v>7867</v>
      </c>
      <c r="J101" s="16">
        <v>28303</v>
      </c>
      <c r="K101" s="17">
        <v>45</v>
      </c>
    </row>
    <row r="102" spans="1:11" ht="15.75" customHeight="1" x14ac:dyDescent="0.25">
      <c r="A102" s="11" t="s">
        <v>145</v>
      </c>
      <c r="B102" s="11">
        <v>1981</v>
      </c>
      <c r="C102" s="11" t="s">
        <v>7857</v>
      </c>
      <c r="D102" s="11">
        <v>4</v>
      </c>
      <c r="E102" s="11">
        <v>1</v>
      </c>
      <c r="F102" s="15">
        <v>40273.65</v>
      </c>
      <c r="G102" s="11" t="s">
        <v>7897</v>
      </c>
      <c r="H102" s="11" t="s">
        <v>7896</v>
      </c>
      <c r="I102" s="11" t="s">
        <v>7866</v>
      </c>
      <c r="J102" s="16">
        <v>29863</v>
      </c>
      <c r="K102" s="17">
        <v>41</v>
      </c>
    </row>
    <row r="103" spans="1:11" ht="15.75" customHeight="1" x14ac:dyDescent="0.25">
      <c r="A103" s="11" t="s">
        <v>146</v>
      </c>
      <c r="B103" s="11">
        <v>1981</v>
      </c>
      <c r="C103" s="11" t="s">
        <v>7851</v>
      </c>
      <c r="D103" s="11">
        <v>28</v>
      </c>
      <c r="E103" s="11">
        <v>1</v>
      </c>
      <c r="F103" s="15">
        <v>40208.559999999998</v>
      </c>
      <c r="G103" s="11" t="s">
        <v>7897</v>
      </c>
      <c r="H103" s="11" t="s">
        <v>7898</v>
      </c>
      <c r="I103" s="11" t="s">
        <v>7868</v>
      </c>
      <c r="J103" s="16">
        <v>29795</v>
      </c>
      <c r="K103" s="17">
        <v>41</v>
      </c>
    </row>
    <row r="104" spans="1:11" ht="15.75" customHeight="1" x14ac:dyDescent="0.25">
      <c r="A104" s="11" t="s">
        <v>147</v>
      </c>
      <c r="B104" s="11">
        <v>1979</v>
      </c>
      <c r="C104" s="11" t="s">
        <v>7856</v>
      </c>
      <c r="D104" s="11">
        <v>18</v>
      </c>
      <c r="E104" s="11">
        <v>2</v>
      </c>
      <c r="F104" s="15">
        <v>40204.83</v>
      </c>
      <c r="G104" s="11" t="s">
        <v>7897</v>
      </c>
      <c r="H104" s="11" t="s">
        <v>7896</v>
      </c>
      <c r="I104" s="11" t="s">
        <v>7867</v>
      </c>
      <c r="J104" s="16">
        <v>29085</v>
      </c>
      <c r="K104" s="17">
        <v>43</v>
      </c>
    </row>
    <row r="105" spans="1:11" ht="15.75" customHeight="1" x14ac:dyDescent="0.25">
      <c r="A105" s="11" t="s">
        <v>148</v>
      </c>
      <c r="B105" s="11">
        <v>1985</v>
      </c>
      <c r="C105" s="11" t="s">
        <v>7857</v>
      </c>
      <c r="D105" s="11">
        <v>21</v>
      </c>
      <c r="E105" s="11">
        <v>4</v>
      </c>
      <c r="F105" s="15">
        <v>40182.25</v>
      </c>
      <c r="G105" s="11" t="s">
        <v>7897</v>
      </c>
      <c r="H105" s="11" t="s">
        <v>7898</v>
      </c>
      <c r="I105" s="11" t="s">
        <v>7868</v>
      </c>
      <c r="J105" s="16">
        <v>31341</v>
      </c>
      <c r="K105" s="17">
        <v>37</v>
      </c>
    </row>
    <row r="106" spans="1:11" ht="15.75" customHeight="1" x14ac:dyDescent="0.25">
      <c r="A106" s="11" t="s">
        <v>149</v>
      </c>
      <c r="B106" s="11">
        <v>1983</v>
      </c>
      <c r="C106" s="11" t="s">
        <v>7857</v>
      </c>
      <c r="D106" s="11">
        <v>14</v>
      </c>
      <c r="E106" s="11">
        <v>2</v>
      </c>
      <c r="F106" s="15">
        <v>40103.89</v>
      </c>
      <c r="G106" s="11" t="s">
        <v>7897</v>
      </c>
      <c r="H106" s="11" t="s">
        <v>7898</v>
      </c>
      <c r="I106" s="11" t="s">
        <v>7868</v>
      </c>
      <c r="J106" s="16">
        <v>30603</v>
      </c>
      <c r="K106" s="17">
        <v>39</v>
      </c>
    </row>
    <row r="107" spans="1:11" ht="15.75" customHeight="1" x14ac:dyDescent="0.25">
      <c r="A107" s="11" t="s">
        <v>150</v>
      </c>
      <c r="B107" s="11">
        <v>1966</v>
      </c>
      <c r="C107" s="11" t="s">
        <v>7856</v>
      </c>
      <c r="D107" s="11">
        <v>12</v>
      </c>
      <c r="E107" s="11">
        <v>0</v>
      </c>
      <c r="F107" s="15">
        <v>40069.440000000002</v>
      </c>
      <c r="G107" s="11" t="s">
        <v>7897</v>
      </c>
      <c r="H107" s="11" t="s">
        <v>7896</v>
      </c>
      <c r="I107" s="11" t="s">
        <v>7868</v>
      </c>
      <c r="J107" s="16">
        <v>24331</v>
      </c>
      <c r="K107" s="17">
        <v>56</v>
      </c>
    </row>
    <row r="108" spans="1:11" ht="15.75" customHeight="1" x14ac:dyDescent="0.25">
      <c r="A108" s="11" t="s">
        <v>151</v>
      </c>
      <c r="B108" s="11">
        <v>1978</v>
      </c>
      <c r="C108" s="11" t="s">
        <v>7855</v>
      </c>
      <c r="D108" s="11">
        <v>20</v>
      </c>
      <c r="E108" s="11">
        <v>2</v>
      </c>
      <c r="F108" s="15">
        <v>40054.730000000003</v>
      </c>
      <c r="G108" s="11" t="s">
        <v>7897</v>
      </c>
      <c r="H108" s="11" t="s">
        <v>7896</v>
      </c>
      <c r="I108" s="11" t="s">
        <v>7868</v>
      </c>
      <c r="J108" s="16">
        <v>28844</v>
      </c>
      <c r="K108" s="17">
        <v>44</v>
      </c>
    </row>
    <row r="109" spans="1:11" ht="15.75" customHeight="1" x14ac:dyDescent="0.25">
      <c r="A109" s="11" t="s">
        <v>152</v>
      </c>
      <c r="B109" s="11">
        <v>1982</v>
      </c>
      <c r="C109" s="11" t="s">
        <v>7855</v>
      </c>
      <c r="D109" s="11">
        <v>25</v>
      </c>
      <c r="E109" s="11">
        <v>2</v>
      </c>
      <c r="F109" s="15">
        <v>40003.33</v>
      </c>
      <c r="G109" s="11" t="s">
        <v>7897</v>
      </c>
      <c r="H109" s="11" t="s">
        <v>7897</v>
      </c>
      <c r="I109" s="11" t="s">
        <v>7867</v>
      </c>
      <c r="J109" s="16">
        <v>30310</v>
      </c>
      <c r="K109" s="17">
        <v>40</v>
      </c>
    </row>
    <row r="110" spans="1:11" ht="15.75" customHeight="1" x14ac:dyDescent="0.25">
      <c r="A110" s="11" t="s">
        <v>153</v>
      </c>
      <c r="B110" s="11">
        <v>1987</v>
      </c>
      <c r="C110" s="11" t="s">
        <v>7856</v>
      </c>
      <c r="D110" s="11">
        <v>8</v>
      </c>
      <c r="E110" s="11">
        <v>3</v>
      </c>
      <c r="F110" s="15">
        <v>39983.43</v>
      </c>
      <c r="G110" s="11" t="s">
        <v>7898</v>
      </c>
      <c r="H110" s="11" t="s">
        <v>7896</v>
      </c>
      <c r="I110" s="11" t="s">
        <v>7867</v>
      </c>
      <c r="J110" s="16">
        <v>31997</v>
      </c>
      <c r="K110" s="17">
        <v>35</v>
      </c>
    </row>
    <row r="111" spans="1:11" ht="15.75" customHeight="1" x14ac:dyDescent="0.25">
      <c r="A111" s="11" t="s">
        <v>154</v>
      </c>
      <c r="B111" s="11">
        <v>1975</v>
      </c>
      <c r="C111" s="11" t="s">
        <v>7855</v>
      </c>
      <c r="D111" s="11">
        <v>2</v>
      </c>
      <c r="E111" s="11">
        <v>1</v>
      </c>
      <c r="F111" s="15">
        <v>39963.120000000003</v>
      </c>
      <c r="G111" s="11" t="s">
        <v>7898</v>
      </c>
      <c r="H111" s="11" t="s">
        <v>7898</v>
      </c>
      <c r="I111" s="11" t="s">
        <v>7868</v>
      </c>
      <c r="J111" s="16">
        <v>27730</v>
      </c>
      <c r="K111" s="17">
        <v>47</v>
      </c>
    </row>
    <row r="112" spans="1:11" ht="15.75" customHeight="1" x14ac:dyDescent="0.25">
      <c r="A112" s="11" t="s">
        <v>155</v>
      </c>
      <c r="B112" s="11">
        <v>1985</v>
      </c>
      <c r="C112" s="11" t="s">
        <v>7856</v>
      </c>
      <c r="D112" s="11">
        <v>22</v>
      </c>
      <c r="E112" s="11">
        <v>1</v>
      </c>
      <c r="F112" s="15">
        <v>39871.699999999997</v>
      </c>
      <c r="G112" s="11" t="s">
        <v>7897</v>
      </c>
      <c r="H112" s="11" t="s">
        <v>7898</v>
      </c>
      <c r="I112" s="11" t="s">
        <v>7866</v>
      </c>
      <c r="J112" s="16">
        <v>31281</v>
      </c>
      <c r="K112" s="17">
        <v>37</v>
      </c>
    </row>
    <row r="113" spans="1:11" ht="15.75" customHeight="1" x14ac:dyDescent="0.25">
      <c r="A113" s="11" t="s">
        <v>156</v>
      </c>
      <c r="B113" s="11">
        <v>1983</v>
      </c>
      <c r="C113" s="11" t="s">
        <v>7853</v>
      </c>
      <c r="D113" s="11">
        <v>1</v>
      </c>
      <c r="E113" s="11">
        <v>3</v>
      </c>
      <c r="F113" s="15">
        <v>39865.699999999997</v>
      </c>
      <c r="G113" s="11" t="s">
        <v>7898</v>
      </c>
      <c r="H113" s="11" t="s">
        <v>7898</v>
      </c>
      <c r="I113" s="11" t="s">
        <v>7868</v>
      </c>
      <c r="J113" s="16">
        <v>30468</v>
      </c>
      <c r="K113" s="17">
        <v>40</v>
      </c>
    </row>
    <row r="114" spans="1:11" ht="15.75" customHeight="1" x14ac:dyDescent="0.25">
      <c r="A114" s="11" t="s">
        <v>157</v>
      </c>
      <c r="B114" s="11">
        <v>1985</v>
      </c>
      <c r="C114" s="11" t="s">
        <v>7851</v>
      </c>
      <c r="D114" s="11">
        <v>17</v>
      </c>
      <c r="E114" s="11">
        <v>2</v>
      </c>
      <c r="F114" s="15">
        <v>39836.519999999997</v>
      </c>
      <c r="G114" s="11" t="s">
        <v>7898</v>
      </c>
      <c r="H114" s="11" t="s">
        <v>7897</v>
      </c>
      <c r="I114" s="11" t="s">
        <v>7868</v>
      </c>
      <c r="J114" s="16">
        <v>31245</v>
      </c>
      <c r="K114" s="17">
        <v>37</v>
      </c>
    </row>
    <row r="115" spans="1:11" ht="15.75" customHeight="1" x14ac:dyDescent="0.25">
      <c r="A115" s="11" t="s">
        <v>158</v>
      </c>
      <c r="B115" s="11">
        <v>1987</v>
      </c>
      <c r="C115" s="11" t="s">
        <v>7851</v>
      </c>
      <c r="D115" s="11">
        <v>24</v>
      </c>
      <c r="E115" s="11">
        <v>1</v>
      </c>
      <c r="F115" s="15">
        <v>39774.28</v>
      </c>
      <c r="G115" s="11" t="s">
        <v>7897</v>
      </c>
      <c r="H115" s="11" t="s">
        <v>7897</v>
      </c>
      <c r="I115" s="11" t="s">
        <v>7876</v>
      </c>
      <c r="J115" s="16">
        <v>31982</v>
      </c>
      <c r="K115" s="17">
        <v>35</v>
      </c>
    </row>
    <row r="116" spans="1:11" ht="15.75" customHeight="1" x14ac:dyDescent="0.25">
      <c r="A116" s="11" t="s">
        <v>159</v>
      </c>
      <c r="B116" s="11">
        <v>1973</v>
      </c>
      <c r="C116" s="11" t="s">
        <v>7855</v>
      </c>
      <c r="D116" s="11">
        <v>17</v>
      </c>
      <c r="E116" s="11">
        <v>0</v>
      </c>
      <c r="F116" s="15">
        <v>39727.61</v>
      </c>
      <c r="G116" s="11" t="s">
        <v>7897</v>
      </c>
      <c r="H116" s="11" t="s">
        <v>7898</v>
      </c>
      <c r="I116" s="11" t="s">
        <v>7868</v>
      </c>
      <c r="J116" s="16">
        <v>27015</v>
      </c>
      <c r="K116" s="17">
        <v>49</v>
      </c>
    </row>
    <row r="117" spans="1:11" ht="15.75" customHeight="1" x14ac:dyDescent="0.25">
      <c r="A117" s="11" t="s">
        <v>160</v>
      </c>
      <c r="B117" s="11">
        <v>1977</v>
      </c>
      <c r="C117" s="11" t="s">
        <v>7856</v>
      </c>
      <c r="D117" s="11">
        <v>12</v>
      </c>
      <c r="E117" s="11">
        <v>1</v>
      </c>
      <c r="F117" s="15">
        <v>39725.519999999997</v>
      </c>
      <c r="G117" s="11" t="s">
        <v>7898</v>
      </c>
      <c r="H117" s="11" t="s">
        <v>7897</v>
      </c>
      <c r="I117" s="11" t="s">
        <v>7867</v>
      </c>
      <c r="J117" s="16">
        <v>28349</v>
      </c>
      <c r="K117" s="17">
        <v>45</v>
      </c>
    </row>
    <row r="118" spans="1:11" ht="15.75" customHeight="1" x14ac:dyDescent="0.25">
      <c r="A118" s="11" t="s">
        <v>161</v>
      </c>
      <c r="B118" s="11">
        <v>2003</v>
      </c>
      <c r="C118" s="11" t="s">
        <v>7851</v>
      </c>
      <c r="D118" s="11">
        <v>16</v>
      </c>
      <c r="E118" s="11">
        <v>0</v>
      </c>
      <c r="F118" s="15">
        <v>39722.75</v>
      </c>
      <c r="G118" s="11" t="s">
        <v>7897</v>
      </c>
      <c r="H118" s="11" t="s">
        <v>7897</v>
      </c>
      <c r="I118" s="11" t="s">
        <v>7866</v>
      </c>
      <c r="J118" s="16">
        <v>37818</v>
      </c>
      <c r="K118" s="17">
        <v>19</v>
      </c>
    </row>
    <row r="119" spans="1:11" ht="15.75" customHeight="1" x14ac:dyDescent="0.25">
      <c r="A119" s="11" t="s">
        <v>162</v>
      </c>
      <c r="B119" s="11">
        <v>1968</v>
      </c>
      <c r="C119" s="11" t="s">
        <v>7854</v>
      </c>
      <c r="D119" s="11">
        <v>29</v>
      </c>
      <c r="E119" s="11">
        <v>0</v>
      </c>
      <c r="F119" s="15">
        <v>39721.93</v>
      </c>
      <c r="G119" s="11" t="s">
        <v>7898</v>
      </c>
      <c r="H119" s="11" t="s">
        <v>7898</v>
      </c>
      <c r="I119" s="11" t="s">
        <v>7868</v>
      </c>
      <c r="J119" s="16">
        <v>25110</v>
      </c>
      <c r="K119" s="17">
        <v>54</v>
      </c>
    </row>
    <row r="120" spans="1:11" ht="15.75" customHeight="1" x14ac:dyDescent="0.25">
      <c r="A120" s="11" t="s">
        <v>163</v>
      </c>
      <c r="B120" s="11">
        <v>1977</v>
      </c>
      <c r="C120" s="11" t="s">
        <v>7855</v>
      </c>
      <c r="D120" s="11">
        <v>17</v>
      </c>
      <c r="E120" s="11">
        <v>2</v>
      </c>
      <c r="F120" s="15">
        <v>39670.44</v>
      </c>
      <c r="G120" s="11" t="s">
        <v>7898</v>
      </c>
      <c r="H120" s="11" t="s">
        <v>7897</v>
      </c>
      <c r="I120" s="11" t="s">
        <v>7867</v>
      </c>
      <c r="J120" s="16">
        <v>28476</v>
      </c>
      <c r="K120" s="17">
        <v>45</v>
      </c>
    </row>
    <row r="121" spans="1:11" ht="15.75" customHeight="1" x14ac:dyDescent="0.25">
      <c r="A121" s="11" t="s">
        <v>164</v>
      </c>
      <c r="B121" s="11">
        <v>1995</v>
      </c>
      <c r="C121" s="11" t="s">
        <v>7856</v>
      </c>
      <c r="D121" s="11">
        <v>7</v>
      </c>
      <c r="E121" s="11">
        <v>0</v>
      </c>
      <c r="F121" s="15">
        <v>39611.760000000002</v>
      </c>
      <c r="G121" s="11" t="s">
        <v>7897</v>
      </c>
      <c r="H121" s="11" t="s">
        <v>7896</v>
      </c>
      <c r="I121" s="11" t="s">
        <v>7866</v>
      </c>
      <c r="J121" s="16">
        <v>34918</v>
      </c>
      <c r="K121" s="17">
        <v>27</v>
      </c>
    </row>
    <row r="122" spans="1:11" ht="15.75" customHeight="1" x14ac:dyDescent="0.25">
      <c r="A122" s="11" t="s">
        <v>165</v>
      </c>
      <c r="B122" s="11">
        <v>1981</v>
      </c>
      <c r="C122" s="11" t="s">
        <v>7851</v>
      </c>
      <c r="D122" s="11">
        <v>5</v>
      </c>
      <c r="E122" s="11">
        <v>3</v>
      </c>
      <c r="F122" s="15">
        <v>39597.410000000003</v>
      </c>
      <c r="G122" s="11" t="s">
        <v>7897</v>
      </c>
      <c r="H122" s="11" t="s">
        <v>7898</v>
      </c>
      <c r="I122" s="11" t="s">
        <v>7878</v>
      </c>
      <c r="J122" s="16">
        <v>29772</v>
      </c>
      <c r="K122" s="17">
        <v>41</v>
      </c>
    </row>
    <row r="123" spans="1:11" ht="15.75" customHeight="1" x14ac:dyDescent="0.25">
      <c r="A123" s="11" t="s">
        <v>166</v>
      </c>
      <c r="B123" s="11">
        <v>1978</v>
      </c>
      <c r="C123" s="11" t="s">
        <v>7851</v>
      </c>
      <c r="D123" s="11">
        <v>12</v>
      </c>
      <c r="E123" s="11">
        <v>1</v>
      </c>
      <c r="F123" s="15">
        <v>39556.49</v>
      </c>
      <c r="G123" s="11" t="s">
        <v>7897</v>
      </c>
      <c r="H123" s="11" t="s">
        <v>7898</v>
      </c>
      <c r="I123" s="11" t="s">
        <v>7869</v>
      </c>
      <c r="J123" s="16">
        <v>28683</v>
      </c>
      <c r="K123" s="17">
        <v>44</v>
      </c>
    </row>
    <row r="124" spans="1:11" ht="15.75" customHeight="1" x14ac:dyDescent="0.25">
      <c r="A124" s="11" t="s">
        <v>167</v>
      </c>
      <c r="B124" s="11">
        <v>1966</v>
      </c>
      <c r="C124" s="11" t="s">
        <v>7853</v>
      </c>
      <c r="D124" s="11">
        <v>24</v>
      </c>
      <c r="E124" s="11">
        <v>0</v>
      </c>
      <c r="F124" s="15">
        <v>39396.86</v>
      </c>
      <c r="G124" s="11" t="s">
        <v>7898</v>
      </c>
      <c r="H124" s="11" t="s">
        <v>7898</v>
      </c>
      <c r="I124" s="11" t="s">
        <v>7868</v>
      </c>
      <c r="J124" s="16">
        <v>24282</v>
      </c>
      <c r="K124" s="17">
        <v>56</v>
      </c>
    </row>
    <row r="125" spans="1:11" ht="15.75" customHeight="1" x14ac:dyDescent="0.25">
      <c r="A125" s="11" t="s">
        <v>168</v>
      </c>
      <c r="B125" s="11">
        <v>1978</v>
      </c>
      <c r="C125" s="11" t="s">
        <v>7856</v>
      </c>
      <c r="D125" s="11">
        <v>5</v>
      </c>
      <c r="E125" s="11">
        <v>2</v>
      </c>
      <c r="F125" s="15">
        <v>39352.6</v>
      </c>
      <c r="G125" s="11" t="s">
        <v>7898</v>
      </c>
      <c r="H125" s="11" t="s">
        <v>7896</v>
      </c>
      <c r="I125" s="11" t="s">
        <v>7868</v>
      </c>
      <c r="J125" s="16">
        <v>28707</v>
      </c>
      <c r="K125" s="17">
        <v>44</v>
      </c>
    </row>
    <row r="126" spans="1:11" ht="15.75" customHeight="1" x14ac:dyDescent="0.25">
      <c r="A126" s="11" t="s">
        <v>169</v>
      </c>
      <c r="B126" s="11">
        <v>1982</v>
      </c>
      <c r="C126" s="11" t="s">
        <v>7856</v>
      </c>
      <c r="D126" s="11">
        <v>16</v>
      </c>
      <c r="E126" s="11">
        <v>3</v>
      </c>
      <c r="F126" s="15">
        <v>39315.279999999999</v>
      </c>
      <c r="G126" s="11" t="s">
        <v>7898</v>
      </c>
      <c r="H126" s="11" t="s">
        <v>7896</v>
      </c>
      <c r="I126" s="11" t="s">
        <v>7868</v>
      </c>
      <c r="J126" s="16">
        <v>30179</v>
      </c>
      <c r="K126" s="17">
        <v>40</v>
      </c>
    </row>
    <row r="127" spans="1:11" ht="15.75" customHeight="1" x14ac:dyDescent="0.25">
      <c r="A127" s="11" t="s">
        <v>170</v>
      </c>
      <c r="B127" s="11">
        <v>1992</v>
      </c>
      <c r="C127" s="11" t="s">
        <v>7852</v>
      </c>
      <c r="D127" s="11">
        <v>30</v>
      </c>
      <c r="E127" s="11">
        <v>2</v>
      </c>
      <c r="F127" s="15">
        <v>39241.440000000002</v>
      </c>
      <c r="G127" s="11" t="s">
        <v>7897</v>
      </c>
      <c r="H127" s="11" t="s">
        <v>7896</v>
      </c>
      <c r="I127" s="11" t="s">
        <v>7868</v>
      </c>
      <c r="J127" s="16">
        <v>33938</v>
      </c>
      <c r="K127" s="17">
        <v>30</v>
      </c>
    </row>
    <row r="128" spans="1:11" ht="15.75" customHeight="1" x14ac:dyDescent="0.25">
      <c r="A128" s="11" t="s">
        <v>171</v>
      </c>
      <c r="B128" s="11">
        <v>1962</v>
      </c>
      <c r="C128" s="11" t="s">
        <v>7851</v>
      </c>
      <c r="D128" s="11">
        <v>7</v>
      </c>
      <c r="E128" s="11">
        <v>0</v>
      </c>
      <c r="F128" s="15">
        <v>39221.120000000003</v>
      </c>
      <c r="G128" s="11" t="s">
        <v>7898</v>
      </c>
      <c r="H128" s="11" t="s">
        <v>7897</v>
      </c>
      <c r="I128" s="11" t="s">
        <v>7868</v>
      </c>
      <c r="J128" s="16">
        <v>22834</v>
      </c>
      <c r="K128" s="17">
        <v>60</v>
      </c>
    </row>
    <row r="129" spans="1:11" ht="15.75" customHeight="1" x14ac:dyDescent="0.25">
      <c r="A129" s="11" t="s">
        <v>172</v>
      </c>
      <c r="B129" s="11">
        <v>1982</v>
      </c>
      <c r="C129" s="11" t="s">
        <v>7856</v>
      </c>
      <c r="D129" s="11">
        <v>4</v>
      </c>
      <c r="E129" s="11">
        <v>1</v>
      </c>
      <c r="F129" s="15">
        <v>39125.33</v>
      </c>
      <c r="G129" s="11" t="s">
        <v>7897</v>
      </c>
      <c r="H129" s="11" t="s">
        <v>7897</v>
      </c>
      <c r="I129" s="11" t="s">
        <v>7871</v>
      </c>
      <c r="J129" s="16">
        <v>30167</v>
      </c>
      <c r="K129" s="17">
        <v>40</v>
      </c>
    </row>
    <row r="130" spans="1:11" ht="15.75" customHeight="1" x14ac:dyDescent="0.25">
      <c r="A130" s="11" t="s">
        <v>173</v>
      </c>
      <c r="B130" s="11">
        <v>1985</v>
      </c>
      <c r="C130" s="11" t="s">
        <v>7854</v>
      </c>
      <c r="D130" s="11">
        <v>20</v>
      </c>
      <c r="E130" s="11">
        <v>1</v>
      </c>
      <c r="F130" s="15">
        <v>39047.29</v>
      </c>
      <c r="G130" s="11" t="s">
        <v>7897</v>
      </c>
      <c r="H130" s="11" t="s">
        <v>7896</v>
      </c>
      <c r="I130" s="11" t="s">
        <v>7878</v>
      </c>
      <c r="J130" s="16">
        <v>31310</v>
      </c>
      <c r="K130" s="17">
        <v>37</v>
      </c>
    </row>
    <row r="131" spans="1:11" ht="15.75" customHeight="1" x14ac:dyDescent="0.25">
      <c r="A131" s="11" t="s">
        <v>174</v>
      </c>
      <c r="B131" s="11">
        <v>1978</v>
      </c>
      <c r="C131" s="11" t="s">
        <v>7857</v>
      </c>
      <c r="D131" s="11">
        <v>12</v>
      </c>
      <c r="E131" s="11">
        <v>2</v>
      </c>
      <c r="F131" s="15">
        <v>38998.550000000003</v>
      </c>
      <c r="G131" s="11" t="s">
        <v>7897</v>
      </c>
      <c r="H131" s="11" t="s">
        <v>7897</v>
      </c>
      <c r="I131" s="11" t="s">
        <v>7868</v>
      </c>
      <c r="J131" s="16">
        <v>28775</v>
      </c>
      <c r="K131" s="17">
        <v>44</v>
      </c>
    </row>
    <row r="132" spans="1:11" ht="15.75" customHeight="1" x14ac:dyDescent="0.25">
      <c r="A132" s="11" t="s">
        <v>175</v>
      </c>
      <c r="B132" s="11">
        <v>1980</v>
      </c>
      <c r="C132" s="11" t="s">
        <v>7854</v>
      </c>
      <c r="D132" s="11">
        <v>24</v>
      </c>
      <c r="E132" s="11">
        <v>2</v>
      </c>
      <c r="F132" s="15">
        <v>38947.43</v>
      </c>
      <c r="G132" s="11" t="s">
        <v>7898</v>
      </c>
      <c r="H132" s="11" t="s">
        <v>7896</v>
      </c>
      <c r="I132" s="11" t="s">
        <v>7868</v>
      </c>
      <c r="J132" s="16">
        <v>29488</v>
      </c>
      <c r="K132" s="17">
        <v>42</v>
      </c>
    </row>
    <row r="133" spans="1:11" ht="15.75" customHeight="1" x14ac:dyDescent="0.25">
      <c r="A133" s="11" t="s">
        <v>176</v>
      </c>
      <c r="B133" s="11">
        <v>1976</v>
      </c>
      <c r="C133" s="11" t="s">
        <v>7855</v>
      </c>
      <c r="D133" s="11">
        <v>15</v>
      </c>
      <c r="E133" s="11">
        <v>2</v>
      </c>
      <c r="F133" s="15">
        <v>38932.559999999998</v>
      </c>
      <c r="G133" s="11" t="s">
        <v>7898</v>
      </c>
      <c r="H133" s="11" t="s">
        <v>7896</v>
      </c>
      <c r="I133" s="11" t="s">
        <v>7868</v>
      </c>
      <c r="J133" s="16">
        <v>28109</v>
      </c>
      <c r="K133" s="17">
        <v>46</v>
      </c>
    </row>
    <row r="134" spans="1:11" ht="15.75" customHeight="1" x14ac:dyDescent="0.25">
      <c r="A134" s="11" t="s">
        <v>177</v>
      </c>
      <c r="B134" s="11">
        <v>1987</v>
      </c>
      <c r="C134" s="11" t="s">
        <v>7853</v>
      </c>
      <c r="D134" s="11">
        <v>16</v>
      </c>
      <c r="E134" s="11">
        <v>3</v>
      </c>
      <c r="F134" s="15">
        <v>38924.04</v>
      </c>
      <c r="G134" s="11" t="s">
        <v>7898</v>
      </c>
      <c r="H134" s="11" t="s">
        <v>7898</v>
      </c>
      <c r="I134" s="11" t="s">
        <v>7868</v>
      </c>
      <c r="J134" s="16">
        <v>31944</v>
      </c>
      <c r="K134" s="17">
        <v>35</v>
      </c>
    </row>
    <row r="135" spans="1:11" ht="15.75" customHeight="1" x14ac:dyDescent="0.25">
      <c r="A135" s="11" t="s">
        <v>178</v>
      </c>
      <c r="B135" s="11">
        <v>1967</v>
      </c>
      <c r="C135" s="11" t="s">
        <v>7851</v>
      </c>
      <c r="D135" s="11">
        <v>30</v>
      </c>
      <c r="E135" s="11">
        <v>0</v>
      </c>
      <c r="F135" s="15">
        <v>38893.360000000001</v>
      </c>
      <c r="G135" s="11" t="s">
        <v>7897</v>
      </c>
      <c r="H135" s="11" t="s">
        <v>7898</v>
      </c>
      <c r="I135" s="11" t="s">
        <v>7868</v>
      </c>
      <c r="J135" s="16">
        <v>24683</v>
      </c>
      <c r="K135" s="17">
        <v>55</v>
      </c>
    </row>
    <row r="136" spans="1:11" ht="15.75" customHeight="1" x14ac:dyDescent="0.25">
      <c r="A136" s="11" t="s">
        <v>179</v>
      </c>
      <c r="B136" s="11">
        <v>1964</v>
      </c>
      <c r="C136" s="11" t="s">
        <v>7853</v>
      </c>
      <c r="D136" s="11">
        <v>6</v>
      </c>
      <c r="E136" s="11">
        <v>0</v>
      </c>
      <c r="F136" s="15">
        <v>38869.25</v>
      </c>
      <c r="G136" s="11" t="s">
        <v>7898</v>
      </c>
      <c r="H136" s="11" t="s">
        <v>7898</v>
      </c>
      <c r="I136" s="11" t="s">
        <v>7868</v>
      </c>
      <c r="J136" s="16">
        <v>23534</v>
      </c>
      <c r="K136" s="17">
        <v>59</v>
      </c>
    </row>
    <row r="137" spans="1:11" ht="15.75" customHeight="1" x14ac:dyDescent="0.25">
      <c r="A137" s="11" t="s">
        <v>180</v>
      </c>
      <c r="B137" s="11">
        <v>1979</v>
      </c>
      <c r="C137" s="11" t="s">
        <v>7855</v>
      </c>
      <c r="D137" s="11">
        <v>3</v>
      </c>
      <c r="E137" s="11">
        <v>2</v>
      </c>
      <c r="F137" s="15">
        <v>38836.980000000003</v>
      </c>
      <c r="G137" s="11" t="s">
        <v>7898</v>
      </c>
      <c r="H137" s="11" t="s">
        <v>7897</v>
      </c>
      <c r="I137" s="11" t="s">
        <v>7868</v>
      </c>
      <c r="J137" s="16">
        <v>29192</v>
      </c>
      <c r="K137" s="17">
        <v>43</v>
      </c>
    </row>
    <row r="138" spans="1:11" ht="15.75" customHeight="1" x14ac:dyDescent="0.25">
      <c r="A138" s="11" t="s">
        <v>181</v>
      </c>
      <c r="B138" s="11">
        <v>2004</v>
      </c>
      <c r="C138" s="11" t="s">
        <v>7855</v>
      </c>
      <c r="D138" s="11">
        <v>5</v>
      </c>
      <c r="E138" s="11">
        <v>0</v>
      </c>
      <c r="F138" s="15">
        <v>38792.69</v>
      </c>
      <c r="G138" s="11" t="s">
        <v>7898</v>
      </c>
      <c r="H138" s="11" t="s">
        <v>7898</v>
      </c>
      <c r="I138" s="11" t="s">
        <v>7866</v>
      </c>
      <c r="J138" s="16">
        <v>38326</v>
      </c>
      <c r="K138" s="17">
        <v>18</v>
      </c>
    </row>
    <row r="139" spans="1:11" ht="15.75" customHeight="1" x14ac:dyDescent="0.25">
      <c r="A139" s="11" t="s">
        <v>182</v>
      </c>
      <c r="B139" s="11">
        <v>1991</v>
      </c>
      <c r="C139" s="11" t="s">
        <v>7852</v>
      </c>
      <c r="D139" s="11">
        <v>8</v>
      </c>
      <c r="E139" s="11">
        <v>3</v>
      </c>
      <c r="F139" s="15">
        <v>38746.36</v>
      </c>
      <c r="G139" s="11" t="s">
        <v>7897</v>
      </c>
      <c r="H139" s="11" t="s">
        <v>7898</v>
      </c>
      <c r="I139" s="11" t="s">
        <v>7867</v>
      </c>
      <c r="J139" s="16">
        <v>33550</v>
      </c>
      <c r="K139" s="17">
        <v>31</v>
      </c>
    </row>
    <row r="140" spans="1:11" ht="15.75" customHeight="1" x14ac:dyDescent="0.25">
      <c r="A140" s="11" t="s">
        <v>183</v>
      </c>
      <c r="B140" s="11">
        <v>1976</v>
      </c>
      <c r="C140" s="11" t="s">
        <v>7853</v>
      </c>
      <c r="D140" s="11">
        <v>15</v>
      </c>
      <c r="E140" s="11">
        <v>2</v>
      </c>
      <c r="F140" s="15">
        <v>38740.120000000003</v>
      </c>
      <c r="G140" s="11" t="s">
        <v>7898</v>
      </c>
      <c r="H140" s="11" t="s">
        <v>7898</v>
      </c>
      <c r="I140" s="11" t="s">
        <v>7867</v>
      </c>
      <c r="J140" s="16">
        <v>27926</v>
      </c>
      <c r="K140" s="17">
        <v>46</v>
      </c>
    </row>
    <row r="141" spans="1:11" ht="15.75" customHeight="1" x14ac:dyDescent="0.25">
      <c r="A141" s="11" t="s">
        <v>184</v>
      </c>
      <c r="B141" s="11">
        <v>1991</v>
      </c>
      <c r="C141" s="11" t="s">
        <v>7852</v>
      </c>
      <c r="D141" s="11">
        <v>2</v>
      </c>
      <c r="E141" s="11">
        <v>2</v>
      </c>
      <c r="F141" s="15">
        <v>38711</v>
      </c>
      <c r="G141" s="11" t="s">
        <v>7898</v>
      </c>
      <c r="H141" s="11" t="s">
        <v>7898</v>
      </c>
      <c r="I141" s="11" t="s">
        <v>7868</v>
      </c>
      <c r="J141" s="16">
        <v>33544</v>
      </c>
      <c r="K141" s="17">
        <v>31</v>
      </c>
    </row>
    <row r="142" spans="1:11" ht="15.75" customHeight="1" x14ac:dyDescent="0.25">
      <c r="A142" s="11" t="s">
        <v>185</v>
      </c>
      <c r="B142" s="11">
        <v>1986</v>
      </c>
      <c r="C142" s="11" t="s">
        <v>7851</v>
      </c>
      <c r="D142" s="11">
        <v>20</v>
      </c>
      <c r="E142" s="11">
        <v>1</v>
      </c>
      <c r="F142" s="15">
        <v>38709.18</v>
      </c>
      <c r="G142" s="11" t="s">
        <v>7897</v>
      </c>
      <c r="H142" s="11" t="s">
        <v>7896</v>
      </c>
      <c r="I142" s="11" t="s">
        <v>7866</v>
      </c>
      <c r="J142" s="16">
        <v>31613</v>
      </c>
      <c r="K142" s="17">
        <v>36</v>
      </c>
    </row>
    <row r="143" spans="1:11" ht="15.75" customHeight="1" x14ac:dyDescent="0.25">
      <c r="A143" s="11" t="s">
        <v>186</v>
      </c>
      <c r="B143" s="11">
        <v>1990</v>
      </c>
      <c r="C143" s="11" t="s">
        <v>7851</v>
      </c>
      <c r="D143" s="11">
        <v>13</v>
      </c>
      <c r="E143" s="11">
        <v>3</v>
      </c>
      <c r="F143" s="15">
        <v>38652.089999999997</v>
      </c>
      <c r="G143" s="11" t="s">
        <v>7898</v>
      </c>
      <c r="H143" s="11" t="s">
        <v>7898</v>
      </c>
      <c r="I143" s="11" t="s">
        <v>7868</v>
      </c>
      <c r="J143" s="16">
        <v>33067</v>
      </c>
      <c r="K143" s="17">
        <v>32</v>
      </c>
    </row>
    <row r="144" spans="1:11" ht="15.75" customHeight="1" x14ac:dyDescent="0.25">
      <c r="A144" s="11" t="s">
        <v>187</v>
      </c>
      <c r="B144" s="11">
        <v>1999</v>
      </c>
      <c r="C144" s="11" t="s">
        <v>7852</v>
      </c>
      <c r="D144" s="11">
        <v>12</v>
      </c>
      <c r="E144" s="11">
        <v>2</v>
      </c>
      <c r="F144" s="15">
        <v>38511.629999999997</v>
      </c>
      <c r="G144" s="11" t="s">
        <v>7898</v>
      </c>
      <c r="H144" s="11" t="s">
        <v>7898</v>
      </c>
      <c r="I144" s="11" t="s">
        <v>7874</v>
      </c>
      <c r="J144" s="16">
        <v>36476</v>
      </c>
      <c r="K144" s="17">
        <v>23</v>
      </c>
    </row>
    <row r="145" spans="1:11" ht="15.75" customHeight="1" x14ac:dyDescent="0.25">
      <c r="A145" s="11" t="s">
        <v>188</v>
      </c>
      <c r="B145" s="11">
        <v>1986</v>
      </c>
      <c r="C145" s="11" t="s">
        <v>7853</v>
      </c>
      <c r="D145" s="11">
        <v>21</v>
      </c>
      <c r="E145" s="11">
        <v>2</v>
      </c>
      <c r="F145" s="15">
        <v>38415.47</v>
      </c>
      <c r="G145" s="11" t="s">
        <v>7897</v>
      </c>
      <c r="H145" s="11" t="s">
        <v>7898</v>
      </c>
      <c r="I145" s="11" t="s">
        <v>7868</v>
      </c>
      <c r="J145" s="16">
        <v>31584</v>
      </c>
      <c r="K145" s="17">
        <v>36</v>
      </c>
    </row>
    <row r="146" spans="1:11" ht="15.75" customHeight="1" x14ac:dyDescent="0.25">
      <c r="A146" s="11" t="s">
        <v>189</v>
      </c>
      <c r="B146" s="11">
        <v>1971</v>
      </c>
      <c r="C146" s="11" t="s">
        <v>7855</v>
      </c>
      <c r="D146" s="11">
        <v>23</v>
      </c>
      <c r="E146" s="11">
        <v>0</v>
      </c>
      <c r="F146" s="15">
        <v>38405.26</v>
      </c>
      <c r="G146" s="11" t="s">
        <v>7898</v>
      </c>
      <c r="H146" s="11" t="s">
        <v>7897</v>
      </c>
      <c r="I146" s="11" t="s">
        <v>7868</v>
      </c>
      <c r="J146" s="16">
        <v>26290</v>
      </c>
      <c r="K146" s="17">
        <v>51</v>
      </c>
    </row>
    <row r="147" spans="1:11" ht="15.75" customHeight="1" x14ac:dyDescent="0.25">
      <c r="A147" s="11" t="s">
        <v>190</v>
      </c>
      <c r="B147" s="11">
        <v>1970</v>
      </c>
      <c r="C147" s="11" t="s">
        <v>7856</v>
      </c>
      <c r="D147" s="11">
        <v>22</v>
      </c>
      <c r="E147" s="11">
        <v>0</v>
      </c>
      <c r="F147" s="15">
        <v>38389.79</v>
      </c>
      <c r="G147" s="11" t="s">
        <v>7898</v>
      </c>
      <c r="H147" s="11" t="s">
        <v>7896</v>
      </c>
      <c r="I147" s="11" t="s">
        <v>7868</v>
      </c>
      <c r="J147" s="16">
        <v>25802</v>
      </c>
      <c r="K147" s="17">
        <v>52</v>
      </c>
    </row>
    <row r="148" spans="1:11" ht="15.75" customHeight="1" x14ac:dyDescent="0.25">
      <c r="A148" s="11" t="s">
        <v>191</v>
      </c>
      <c r="B148" s="11">
        <v>2002</v>
      </c>
      <c r="C148" s="11" t="s">
        <v>7854</v>
      </c>
      <c r="D148" s="11">
        <v>17</v>
      </c>
      <c r="E148" s="11">
        <v>2</v>
      </c>
      <c r="F148" s="15">
        <v>38344.57</v>
      </c>
      <c r="G148" s="11" t="s">
        <v>7897</v>
      </c>
      <c r="H148" s="11" t="s">
        <v>7896</v>
      </c>
      <c r="I148" s="11" t="s">
        <v>7868</v>
      </c>
      <c r="J148" s="16">
        <v>37516</v>
      </c>
      <c r="K148" s="17">
        <v>20</v>
      </c>
    </row>
    <row r="149" spans="1:11" ht="15.75" customHeight="1" x14ac:dyDescent="0.25">
      <c r="A149" s="11" t="s">
        <v>192</v>
      </c>
      <c r="B149" s="11">
        <v>1980</v>
      </c>
      <c r="C149" s="11" t="s">
        <v>7853</v>
      </c>
      <c r="D149" s="11">
        <v>12</v>
      </c>
      <c r="E149" s="11">
        <v>2</v>
      </c>
      <c r="F149" s="15">
        <v>38313.129999999997</v>
      </c>
      <c r="G149" s="11" t="s">
        <v>7897</v>
      </c>
      <c r="H149" s="11" t="s">
        <v>7896</v>
      </c>
      <c r="I149" s="11" t="s">
        <v>7868</v>
      </c>
      <c r="J149" s="16">
        <v>29384</v>
      </c>
      <c r="K149" s="17">
        <v>42</v>
      </c>
    </row>
    <row r="150" spans="1:11" ht="15.75" customHeight="1" x14ac:dyDescent="0.25">
      <c r="A150" s="11" t="s">
        <v>193</v>
      </c>
      <c r="B150" s="11">
        <v>1989</v>
      </c>
      <c r="C150" s="11" t="s">
        <v>7857</v>
      </c>
      <c r="D150" s="11">
        <v>30</v>
      </c>
      <c r="E150" s="11">
        <v>1</v>
      </c>
      <c r="F150" s="15">
        <v>38282.75</v>
      </c>
      <c r="G150" s="11" t="s">
        <v>7897</v>
      </c>
      <c r="H150" s="11" t="s">
        <v>7898</v>
      </c>
      <c r="I150" s="11" t="s">
        <v>7866</v>
      </c>
      <c r="J150" s="16">
        <v>32811</v>
      </c>
      <c r="K150" s="17">
        <v>33</v>
      </c>
    </row>
    <row r="151" spans="1:11" ht="15.75" customHeight="1" x14ac:dyDescent="0.25">
      <c r="A151" s="11" t="s">
        <v>194</v>
      </c>
      <c r="B151" s="11">
        <v>1980</v>
      </c>
      <c r="C151" s="11" t="s">
        <v>7856</v>
      </c>
      <c r="D151" s="11">
        <v>16</v>
      </c>
      <c r="E151" s="11">
        <v>1</v>
      </c>
      <c r="F151" s="15">
        <v>38245.589999999997</v>
      </c>
      <c r="G151" s="11" t="s">
        <v>7897</v>
      </c>
      <c r="H151" s="11" t="s">
        <v>7898</v>
      </c>
      <c r="I151" s="11" t="s">
        <v>7866</v>
      </c>
      <c r="J151" s="16">
        <v>29449</v>
      </c>
      <c r="K151" s="17">
        <v>42</v>
      </c>
    </row>
    <row r="152" spans="1:11" ht="15.75" customHeight="1" x14ac:dyDescent="0.25">
      <c r="A152" s="11" t="s">
        <v>195</v>
      </c>
      <c r="B152" s="11">
        <v>1964</v>
      </c>
      <c r="C152" s="11" t="s">
        <v>7853</v>
      </c>
      <c r="D152" s="11">
        <v>16</v>
      </c>
      <c r="E152" s="11">
        <v>0</v>
      </c>
      <c r="F152" s="15">
        <v>38241.74</v>
      </c>
      <c r="G152" s="11" t="s">
        <v>7898</v>
      </c>
      <c r="H152" s="11" t="s">
        <v>7896</v>
      </c>
      <c r="I152" s="11" t="s">
        <v>7868</v>
      </c>
      <c r="J152" s="16">
        <v>23544</v>
      </c>
      <c r="K152" s="17">
        <v>58</v>
      </c>
    </row>
    <row r="153" spans="1:11" ht="15.75" customHeight="1" x14ac:dyDescent="0.25">
      <c r="A153" s="11" t="s">
        <v>196</v>
      </c>
      <c r="B153" s="11">
        <v>1989</v>
      </c>
      <c r="C153" s="11" t="s">
        <v>7854</v>
      </c>
      <c r="D153" s="11">
        <v>8</v>
      </c>
      <c r="E153" s="11">
        <v>3</v>
      </c>
      <c r="F153" s="15">
        <v>38237.339999999997</v>
      </c>
      <c r="G153" s="11" t="s">
        <v>7898</v>
      </c>
      <c r="H153" s="11" t="s">
        <v>7896</v>
      </c>
      <c r="I153" s="11" t="s">
        <v>7868</v>
      </c>
      <c r="J153" s="16">
        <v>32759</v>
      </c>
      <c r="K153" s="17">
        <v>33</v>
      </c>
    </row>
    <row r="154" spans="1:11" ht="15.75" customHeight="1" x14ac:dyDescent="0.25">
      <c r="A154" s="11" t="s">
        <v>197</v>
      </c>
      <c r="B154" s="11">
        <v>1972</v>
      </c>
      <c r="C154" s="11" t="s">
        <v>7852</v>
      </c>
      <c r="D154" s="11">
        <v>19</v>
      </c>
      <c r="E154" s="11">
        <v>0</v>
      </c>
      <c r="F154" s="15">
        <v>38189.1</v>
      </c>
      <c r="G154" s="11" t="s">
        <v>7898</v>
      </c>
      <c r="H154" s="11" t="s">
        <v>7898</v>
      </c>
      <c r="I154" s="11" t="s">
        <v>7868</v>
      </c>
      <c r="J154" s="16">
        <v>26622</v>
      </c>
      <c r="K154" s="17">
        <v>50</v>
      </c>
    </row>
    <row r="155" spans="1:11" ht="15.75" customHeight="1" x14ac:dyDescent="0.25">
      <c r="A155" s="11" t="s">
        <v>198</v>
      </c>
      <c r="B155" s="11">
        <v>1998</v>
      </c>
      <c r="C155" s="11" t="s">
        <v>7851</v>
      </c>
      <c r="D155" s="11">
        <v>29</v>
      </c>
      <c r="E155" s="11">
        <v>0</v>
      </c>
      <c r="F155" s="15">
        <v>38126.25</v>
      </c>
      <c r="G155" s="11" t="s">
        <v>7897</v>
      </c>
      <c r="H155" s="11" t="s">
        <v>7896</v>
      </c>
      <c r="I155" s="11" t="s">
        <v>7866</v>
      </c>
      <c r="J155" s="16">
        <v>36005</v>
      </c>
      <c r="K155" s="17">
        <v>24</v>
      </c>
    </row>
    <row r="156" spans="1:11" ht="15.75" customHeight="1" x14ac:dyDescent="0.25">
      <c r="A156" s="11" t="s">
        <v>199</v>
      </c>
      <c r="B156" s="11">
        <v>1979</v>
      </c>
      <c r="C156" s="11" t="s">
        <v>7854</v>
      </c>
      <c r="D156" s="11">
        <v>9</v>
      </c>
      <c r="E156" s="11">
        <v>0</v>
      </c>
      <c r="F156" s="15">
        <v>37829.72</v>
      </c>
      <c r="G156" s="11" t="s">
        <v>7897</v>
      </c>
      <c r="H156" s="11" t="s">
        <v>7898</v>
      </c>
      <c r="I156" s="11" t="s">
        <v>7868</v>
      </c>
      <c r="J156" s="16">
        <v>29107</v>
      </c>
      <c r="K156" s="17">
        <v>43</v>
      </c>
    </row>
    <row r="157" spans="1:11" ht="15.75" customHeight="1" x14ac:dyDescent="0.25">
      <c r="A157" s="11" t="s">
        <v>200</v>
      </c>
      <c r="B157" s="11">
        <v>1983</v>
      </c>
      <c r="C157" s="11" t="s">
        <v>7851</v>
      </c>
      <c r="D157" s="11">
        <v>26</v>
      </c>
      <c r="E157" s="11">
        <v>3</v>
      </c>
      <c r="F157" s="15">
        <v>37800.980000000003</v>
      </c>
      <c r="G157" s="11" t="s">
        <v>7898</v>
      </c>
      <c r="H157" s="11" t="s">
        <v>7898</v>
      </c>
      <c r="I157" s="11" t="s">
        <v>7868</v>
      </c>
      <c r="J157" s="16">
        <v>30523</v>
      </c>
      <c r="K157" s="17">
        <v>39</v>
      </c>
    </row>
    <row r="158" spans="1:11" ht="15.75" customHeight="1" x14ac:dyDescent="0.25">
      <c r="A158" s="11" t="s">
        <v>201</v>
      </c>
      <c r="B158" s="11">
        <v>1986</v>
      </c>
      <c r="C158" s="11" t="s">
        <v>7856</v>
      </c>
      <c r="D158" s="11">
        <v>15</v>
      </c>
      <c r="E158" s="11">
        <v>0</v>
      </c>
      <c r="F158" s="15">
        <v>37742.58</v>
      </c>
      <c r="G158" s="11" t="s">
        <v>7897</v>
      </c>
      <c r="H158" s="11" t="s">
        <v>7897</v>
      </c>
      <c r="I158" s="11" t="s">
        <v>7866</v>
      </c>
      <c r="J158" s="16">
        <v>31639</v>
      </c>
      <c r="K158" s="17">
        <v>36</v>
      </c>
    </row>
    <row r="159" spans="1:11" ht="15.75" customHeight="1" x14ac:dyDescent="0.25">
      <c r="A159" s="11" t="s">
        <v>202</v>
      </c>
      <c r="B159" s="11">
        <v>1976</v>
      </c>
      <c r="C159" s="11" t="s">
        <v>7854</v>
      </c>
      <c r="D159" s="11">
        <v>18</v>
      </c>
      <c r="E159" s="11">
        <v>2</v>
      </c>
      <c r="F159" s="15">
        <v>37735.199999999997</v>
      </c>
      <c r="G159" s="11" t="s">
        <v>7898</v>
      </c>
      <c r="H159" s="11" t="s">
        <v>7898</v>
      </c>
      <c r="I159" s="11" t="s">
        <v>7868</v>
      </c>
      <c r="J159" s="16">
        <v>28021</v>
      </c>
      <c r="K159" s="17">
        <v>46</v>
      </c>
    </row>
    <row r="160" spans="1:11" ht="15.75" customHeight="1" x14ac:dyDescent="0.25">
      <c r="A160" s="11" t="s">
        <v>203</v>
      </c>
      <c r="B160" s="11">
        <v>1988</v>
      </c>
      <c r="C160" s="11" t="s">
        <v>7857</v>
      </c>
      <c r="D160" s="11">
        <v>10</v>
      </c>
      <c r="E160" s="11">
        <v>1</v>
      </c>
      <c r="F160" s="15">
        <v>37701.879999999997</v>
      </c>
      <c r="G160" s="11" t="s">
        <v>7898</v>
      </c>
      <c r="H160" s="11" t="s">
        <v>7896</v>
      </c>
      <c r="I160" s="11" t="s">
        <v>7875</v>
      </c>
      <c r="J160" s="16">
        <v>32426</v>
      </c>
      <c r="K160" s="17">
        <v>34</v>
      </c>
    </row>
    <row r="161" spans="1:11" ht="15.75" customHeight="1" x14ac:dyDescent="0.25">
      <c r="A161" s="11" t="s">
        <v>204</v>
      </c>
      <c r="B161" s="11">
        <v>1970</v>
      </c>
      <c r="C161" s="11" t="s">
        <v>7857</v>
      </c>
      <c r="D161" s="11">
        <v>28</v>
      </c>
      <c r="E161" s="11">
        <v>0</v>
      </c>
      <c r="F161" s="15">
        <v>37675.06</v>
      </c>
      <c r="G161" s="11" t="s">
        <v>7898</v>
      </c>
      <c r="H161" s="11" t="s">
        <v>7896</v>
      </c>
      <c r="I161" s="11" t="s">
        <v>7868</v>
      </c>
      <c r="J161" s="16">
        <v>25869</v>
      </c>
      <c r="K161" s="17">
        <v>52</v>
      </c>
    </row>
    <row r="162" spans="1:11" ht="15.75" customHeight="1" x14ac:dyDescent="0.25">
      <c r="A162" s="11" t="s">
        <v>205</v>
      </c>
      <c r="B162" s="11">
        <v>1982</v>
      </c>
      <c r="C162" s="11" t="s">
        <v>7853</v>
      </c>
      <c r="D162" s="11">
        <v>20</v>
      </c>
      <c r="E162" s="11">
        <v>3</v>
      </c>
      <c r="F162" s="15">
        <v>37650.74</v>
      </c>
      <c r="G162" s="11" t="s">
        <v>7898</v>
      </c>
      <c r="H162" s="11" t="s">
        <v>7898</v>
      </c>
      <c r="I162" s="11" t="s">
        <v>7867</v>
      </c>
      <c r="J162" s="16">
        <v>30122</v>
      </c>
      <c r="K162" s="17">
        <v>40</v>
      </c>
    </row>
    <row r="163" spans="1:11" ht="15.75" customHeight="1" x14ac:dyDescent="0.25">
      <c r="A163" s="11" t="s">
        <v>206</v>
      </c>
      <c r="B163" s="11">
        <v>1990</v>
      </c>
      <c r="C163" s="11" t="s">
        <v>7852</v>
      </c>
      <c r="D163" s="11">
        <v>16</v>
      </c>
      <c r="E163" s="11">
        <v>1</v>
      </c>
      <c r="F163" s="15">
        <v>37607.53</v>
      </c>
      <c r="G163" s="11" t="s">
        <v>7897</v>
      </c>
      <c r="H163" s="11" t="s">
        <v>7898</v>
      </c>
      <c r="I163" s="11" t="s">
        <v>7870</v>
      </c>
      <c r="J163" s="16">
        <v>33193</v>
      </c>
      <c r="K163" s="17">
        <v>32</v>
      </c>
    </row>
    <row r="164" spans="1:11" ht="15.75" customHeight="1" x14ac:dyDescent="0.25">
      <c r="A164" s="11" t="s">
        <v>207</v>
      </c>
      <c r="B164" s="11">
        <v>2000</v>
      </c>
      <c r="C164" s="11" t="s">
        <v>7857</v>
      </c>
      <c r="D164" s="11">
        <v>12</v>
      </c>
      <c r="E164" s="11">
        <v>2</v>
      </c>
      <c r="F164" s="15">
        <v>37484.449999999997</v>
      </c>
      <c r="G164" s="11" t="s">
        <v>7897</v>
      </c>
      <c r="H164" s="11" t="s">
        <v>7897</v>
      </c>
      <c r="I164" s="11" t="s">
        <v>7866</v>
      </c>
      <c r="J164" s="16">
        <v>36811</v>
      </c>
      <c r="K164" s="17">
        <v>22</v>
      </c>
    </row>
    <row r="165" spans="1:11" ht="15.75" customHeight="1" x14ac:dyDescent="0.25">
      <c r="A165" s="11" t="s">
        <v>208</v>
      </c>
      <c r="B165" s="11">
        <v>2002</v>
      </c>
      <c r="C165" s="11" t="s">
        <v>7854</v>
      </c>
      <c r="D165" s="11">
        <v>27</v>
      </c>
      <c r="E165" s="11">
        <v>3</v>
      </c>
      <c r="F165" s="15">
        <v>37465.339999999997</v>
      </c>
      <c r="G165" s="11" t="s">
        <v>7897</v>
      </c>
      <c r="H165" s="11" t="s">
        <v>7898</v>
      </c>
      <c r="I165" s="11" t="s">
        <v>7867</v>
      </c>
      <c r="J165" s="16">
        <v>37526</v>
      </c>
      <c r="K165" s="17">
        <v>20</v>
      </c>
    </row>
    <row r="166" spans="1:11" ht="15.75" customHeight="1" x14ac:dyDescent="0.25">
      <c r="A166" s="11" t="s">
        <v>209</v>
      </c>
      <c r="B166" s="11">
        <v>1979</v>
      </c>
      <c r="C166" s="11" t="s">
        <v>7856</v>
      </c>
      <c r="D166" s="11">
        <v>3</v>
      </c>
      <c r="E166" s="11">
        <v>2</v>
      </c>
      <c r="F166" s="15">
        <v>37425.94</v>
      </c>
      <c r="G166" s="11" t="s">
        <v>7898</v>
      </c>
      <c r="H166" s="11" t="s">
        <v>7897</v>
      </c>
      <c r="I166" s="11" t="s">
        <v>7868</v>
      </c>
      <c r="J166" s="16">
        <v>29070</v>
      </c>
      <c r="K166" s="17">
        <v>43</v>
      </c>
    </row>
    <row r="167" spans="1:11" ht="15.75" customHeight="1" x14ac:dyDescent="0.25">
      <c r="A167" s="11" t="s">
        <v>210</v>
      </c>
      <c r="B167" s="11">
        <v>1969</v>
      </c>
      <c r="C167" s="11" t="s">
        <v>7857</v>
      </c>
      <c r="D167" s="11">
        <v>30</v>
      </c>
      <c r="E167" s="11">
        <v>0</v>
      </c>
      <c r="F167" s="15">
        <v>37277.269999999997</v>
      </c>
      <c r="G167" s="11" t="s">
        <v>7897</v>
      </c>
      <c r="H167" s="11" t="s">
        <v>7896</v>
      </c>
      <c r="I167" s="11" t="s">
        <v>7868</v>
      </c>
      <c r="J167" s="16">
        <v>25506</v>
      </c>
      <c r="K167" s="17">
        <v>53</v>
      </c>
    </row>
    <row r="168" spans="1:11" ht="15.75" customHeight="1" x14ac:dyDescent="0.25">
      <c r="A168" s="11" t="s">
        <v>211</v>
      </c>
      <c r="B168" s="11">
        <v>1975</v>
      </c>
      <c r="C168" s="11" t="s">
        <v>7852</v>
      </c>
      <c r="D168" s="11">
        <v>9</v>
      </c>
      <c r="E168" s="11">
        <v>1</v>
      </c>
      <c r="F168" s="15">
        <v>37272.339999999997</v>
      </c>
      <c r="G168" s="11" t="s">
        <v>7898</v>
      </c>
      <c r="H168" s="11" t="s">
        <v>7896</v>
      </c>
      <c r="I168" s="11" t="s">
        <v>7868</v>
      </c>
      <c r="J168" s="16">
        <v>27707</v>
      </c>
      <c r="K168" s="17">
        <v>47</v>
      </c>
    </row>
    <row r="169" spans="1:11" ht="15.75" customHeight="1" x14ac:dyDescent="0.25">
      <c r="A169" s="11" t="s">
        <v>212</v>
      </c>
      <c r="B169" s="11">
        <v>1985</v>
      </c>
      <c r="C169" s="11" t="s">
        <v>7852</v>
      </c>
      <c r="D169" s="11">
        <v>17</v>
      </c>
      <c r="E169" s="11">
        <v>0</v>
      </c>
      <c r="F169" s="15">
        <v>37270.15</v>
      </c>
      <c r="G169" s="11" t="s">
        <v>7898</v>
      </c>
      <c r="H169" s="11" t="s">
        <v>7897</v>
      </c>
      <c r="I169" s="11" t="s">
        <v>7874</v>
      </c>
      <c r="J169" s="16">
        <v>31368</v>
      </c>
      <c r="K169" s="17">
        <v>37</v>
      </c>
    </row>
    <row r="170" spans="1:11" ht="15.75" customHeight="1" x14ac:dyDescent="0.25">
      <c r="A170" s="11" t="s">
        <v>213</v>
      </c>
      <c r="B170" s="11">
        <v>1990</v>
      </c>
      <c r="C170" s="11" t="s">
        <v>7857</v>
      </c>
      <c r="D170" s="11">
        <v>17</v>
      </c>
      <c r="E170" s="11">
        <v>3</v>
      </c>
      <c r="F170" s="15">
        <v>37251.22</v>
      </c>
      <c r="G170" s="11" t="s">
        <v>7898</v>
      </c>
      <c r="H170" s="11" t="s">
        <v>7898</v>
      </c>
      <c r="I170" s="11" t="s">
        <v>7868</v>
      </c>
      <c r="J170" s="16">
        <v>33163</v>
      </c>
      <c r="K170" s="17">
        <v>32</v>
      </c>
    </row>
    <row r="171" spans="1:11" ht="15.75" customHeight="1" x14ac:dyDescent="0.25">
      <c r="A171" s="11" t="s">
        <v>214</v>
      </c>
      <c r="B171" s="11">
        <v>2000</v>
      </c>
      <c r="C171" s="11" t="s">
        <v>7854</v>
      </c>
      <c r="D171" s="11">
        <v>5</v>
      </c>
      <c r="E171" s="11">
        <v>1</v>
      </c>
      <c r="F171" s="15">
        <v>37165.160000000003</v>
      </c>
      <c r="G171" s="11" t="s">
        <v>7897</v>
      </c>
      <c r="H171" s="11" t="s">
        <v>7896</v>
      </c>
      <c r="I171" s="11" t="s">
        <v>7866</v>
      </c>
      <c r="J171" s="16">
        <v>36774</v>
      </c>
      <c r="K171" s="17">
        <v>22</v>
      </c>
    </row>
    <row r="172" spans="1:11" ht="15.75" customHeight="1" x14ac:dyDescent="0.25">
      <c r="A172" s="11" t="s">
        <v>215</v>
      </c>
      <c r="B172" s="11">
        <v>1995</v>
      </c>
      <c r="C172" s="11" t="s">
        <v>7857</v>
      </c>
      <c r="D172" s="11">
        <v>30</v>
      </c>
      <c r="E172" s="11">
        <v>0</v>
      </c>
      <c r="F172" s="15">
        <v>37133.9</v>
      </c>
      <c r="G172" s="11" t="s">
        <v>7898</v>
      </c>
      <c r="H172" s="11" t="s">
        <v>7898</v>
      </c>
      <c r="I172" s="11" t="s">
        <v>7866</v>
      </c>
      <c r="J172" s="16">
        <v>35002</v>
      </c>
      <c r="K172" s="17">
        <v>27</v>
      </c>
    </row>
    <row r="173" spans="1:11" ht="15.75" customHeight="1" x14ac:dyDescent="0.25">
      <c r="A173" s="11" t="s">
        <v>216</v>
      </c>
      <c r="B173" s="11">
        <v>1989</v>
      </c>
      <c r="C173" s="11" t="s">
        <v>7853</v>
      </c>
      <c r="D173" s="11">
        <v>10</v>
      </c>
      <c r="E173" s="11">
        <v>0</v>
      </c>
      <c r="F173" s="15">
        <v>37079.370000000003</v>
      </c>
      <c r="G173" s="11" t="s">
        <v>7898</v>
      </c>
      <c r="H173" s="11" t="s">
        <v>7896</v>
      </c>
      <c r="I173" s="11" t="s">
        <v>7868</v>
      </c>
      <c r="J173" s="16">
        <v>32669</v>
      </c>
      <c r="K173" s="17">
        <v>33</v>
      </c>
    </row>
    <row r="174" spans="1:11" ht="15.75" customHeight="1" x14ac:dyDescent="0.25">
      <c r="A174" s="11" t="s">
        <v>217</v>
      </c>
      <c r="B174" s="11">
        <v>1988</v>
      </c>
      <c r="C174" s="11" t="s">
        <v>7855</v>
      </c>
      <c r="D174" s="11">
        <v>17</v>
      </c>
      <c r="E174" s="11">
        <v>3</v>
      </c>
      <c r="F174" s="15">
        <v>37076.370000000003</v>
      </c>
      <c r="G174" s="11" t="s">
        <v>7898</v>
      </c>
      <c r="H174" s="11" t="s">
        <v>7897</v>
      </c>
      <c r="I174" s="11" t="s">
        <v>7868</v>
      </c>
      <c r="J174" s="16">
        <v>32494</v>
      </c>
      <c r="K174" s="17">
        <v>34</v>
      </c>
    </row>
    <row r="175" spans="1:11" ht="15.75" customHeight="1" x14ac:dyDescent="0.25">
      <c r="A175" s="11" t="s">
        <v>218</v>
      </c>
      <c r="B175" s="11">
        <v>1991</v>
      </c>
      <c r="C175" s="11" t="s">
        <v>7852</v>
      </c>
      <c r="D175" s="11">
        <v>1</v>
      </c>
      <c r="E175" s="11">
        <v>3</v>
      </c>
      <c r="F175" s="15">
        <v>37040.879999999997</v>
      </c>
      <c r="G175" s="11" t="s">
        <v>7898</v>
      </c>
      <c r="H175" s="11" t="s">
        <v>7898</v>
      </c>
      <c r="I175" s="11" t="s">
        <v>7868</v>
      </c>
      <c r="J175" s="16">
        <v>33543</v>
      </c>
      <c r="K175" s="17">
        <v>31</v>
      </c>
    </row>
    <row r="176" spans="1:11" ht="15.75" customHeight="1" x14ac:dyDescent="0.25">
      <c r="A176" s="11" t="s">
        <v>219</v>
      </c>
      <c r="B176" s="11">
        <v>1992</v>
      </c>
      <c r="C176" s="11" t="s">
        <v>7854</v>
      </c>
      <c r="D176" s="11">
        <v>13</v>
      </c>
      <c r="E176" s="11">
        <v>0</v>
      </c>
      <c r="F176" s="15">
        <v>36976.449999999997</v>
      </c>
      <c r="G176" s="11" t="s">
        <v>7898</v>
      </c>
      <c r="H176" s="11" t="s">
        <v>7896</v>
      </c>
      <c r="I176" s="11" t="s">
        <v>7868</v>
      </c>
      <c r="J176" s="16">
        <v>33860</v>
      </c>
      <c r="K176" s="17">
        <v>30</v>
      </c>
    </row>
    <row r="177" spans="1:11" ht="15.75" customHeight="1" x14ac:dyDescent="0.25">
      <c r="A177" s="11" t="s">
        <v>220</v>
      </c>
      <c r="B177" s="11">
        <v>1992</v>
      </c>
      <c r="C177" s="11" t="s">
        <v>7856</v>
      </c>
      <c r="D177" s="11">
        <v>25</v>
      </c>
      <c r="E177" s="11">
        <v>0</v>
      </c>
      <c r="F177" s="15">
        <v>36950.26</v>
      </c>
      <c r="G177" s="11" t="s">
        <v>7897</v>
      </c>
      <c r="H177" s="11" t="s">
        <v>7897</v>
      </c>
      <c r="I177" s="11" t="s">
        <v>7866</v>
      </c>
      <c r="J177" s="16">
        <v>33841</v>
      </c>
      <c r="K177" s="17">
        <v>30</v>
      </c>
    </row>
    <row r="178" spans="1:11" ht="15.75" customHeight="1" x14ac:dyDescent="0.25">
      <c r="A178" s="11" t="s">
        <v>221</v>
      </c>
      <c r="B178" s="11">
        <v>1977</v>
      </c>
      <c r="C178" s="11" t="s">
        <v>7856</v>
      </c>
      <c r="D178" s="11">
        <v>13</v>
      </c>
      <c r="E178" s="11">
        <v>2</v>
      </c>
      <c r="F178" s="15">
        <v>36935.64</v>
      </c>
      <c r="G178" s="11" t="s">
        <v>7898</v>
      </c>
      <c r="H178" s="11" t="s">
        <v>7897</v>
      </c>
      <c r="I178" s="11" t="s">
        <v>7868</v>
      </c>
      <c r="J178" s="16">
        <v>28350</v>
      </c>
      <c r="K178" s="17">
        <v>45</v>
      </c>
    </row>
    <row r="179" spans="1:11" ht="15.75" customHeight="1" x14ac:dyDescent="0.25">
      <c r="A179" s="11" t="s">
        <v>222</v>
      </c>
      <c r="B179" s="11">
        <v>1968</v>
      </c>
      <c r="C179" s="11" t="s">
        <v>7857</v>
      </c>
      <c r="D179" s="11">
        <v>22</v>
      </c>
      <c r="E179" s="11">
        <v>0</v>
      </c>
      <c r="F179" s="15">
        <v>36922.61</v>
      </c>
      <c r="G179" s="11" t="s">
        <v>7898</v>
      </c>
      <c r="H179" s="11" t="s">
        <v>7897</v>
      </c>
      <c r="I179" s="11" t="s">
        <v>7868</v>
      </c>
      <c r="J179" s="16">
        <v>25133</v>
      </c>
      <c r="K179" s="17">
        <v>54</v>
      </c>
    </row>
    <row r="180" spans="1:11" ht="15.75" customHeight="1" x14ac:dyDescent="0.25">
      <c r="A180" s="11" t="s">
        <v>223</v>
      </c>
      <c r="B180" s="11">
        <v>1991</v>
      </c>
      <c r="C180" s="11" t="s">
        <v>7853</v>
      </c>
      <c r="D180" s="11">
        <v>10</v>
      </c>
      <c r="E180" s="11">
        <v>3</v>
      </c>
      <c r="F180" s="15">
        <v>36911.99</v>
      </c>
      <c r="G180" s="11" t="s">
        <v>7898</v>
      </c>
      <c r="H180" s="11" t="s">
        <v>7898</v>
      </c>
      <c r="I180" s="11" t="s">
        <v>7868</v>
      </c>
      <c r="J180" s="16">
        <v>33399</v>
      </c>
      <c r="K180" s="17">
        <v>31</v>
      </c>
    </row>
    <row r="181" spans="1:11" ht="15.75" customHeight="1" x14ac:dyDescent="0.25">
      <c r="A181" s="11" t="s">
        <v>224</v>
      </c>
      <c r="B181" s="11">
        <v>1963</v>
      </c>
      <c r="C181" s="11" t="s">
        <v>7851</v>
      </c>
      <c r="D181" s="11">
        <v>24</v>
      </c>
      <c r="E181" s="11">
        <v>2</v>
      </c>
      <c r="F181" s="15">
        <v>36910.61</v>
      </c>
      <c r="G181" s="11" t="s">
        <v>7898</v>
      </c>
      <c r="H181" s="11" t="s">
        <v>7898</v>
      </c>
      <c r="I181" s="11" t="s">
        <v>7868</v>
      </c>
      <c r="J181" s="16">
        <v>23216</v>
      </c>
      <c r="K181" s="17">
        <v>59</v>
      </c>
    </row>
    <row r="182" spans="1:11" ht="15.75" customHeight="1" x14ac:dyDescent="0.25">
      <c r="A182" s="11" t="s">
        <v>225</v>
      </c>
      <c r="B182" s="11">
        <v>2003</v>
      </c>
      <c r="C182" s="11" t="s">
        <v>7853</v>
      </c>
      <c r="D182" s="11">
        <v>21</v>
      </c>
      <c r="E182" s="11">
        <v>0</v>
      </c>
      <c r="F182" s="15">
        <v>36898.730000000003</v>
      </c>
      <c r="G182" s="11" t="s">
        <v>7898</v>
      </c>
      <c r="H182" s="11" t="s">
        <v>7897</v>
      </c>
      <c r="I182" s="11" t="s">
        <v>7867</v>
      </c>
      <c r="J182" s="16">
        <v>37793</v>
      </c>
      <c r="K182" s="17">
        <v>19</v>
      </c>
    </row>
    <row r="183" spans="1:11" ht="15.75" customHeight="1" x14ac:dyDescent="0.25">
      <c r="A183" s="11" t="s">
        <v>226</v>
      </c>
      <c r="B183" s="11">
        <v>1972</v>
      </c>
      <c r="C183" s="11" t="s">
        <v>7855</v>
      </c>
      <c r="D183" s="11">
        <v>5</v>
      </c>
      <c r="E183" s="11">
        <v>0</v>
      </c>
      <c r="F183" s="15">
        <v>36889.99</v>
      </c>
      <c r="G183" s="11" t="s">
        <v>7897</v>
      </c>
      <c r="H183" s="11" t="s">
        <v>7896</v>
      </c>
      <c r="I183" s="11" t="s">
        <v>7868</v>
      </c>
      <c r="J183" s="16">
        <v>26638</v>
      </c>
      <c r="K183" s="17">
        <v>50</v>
      </c>
    </row>
    <row r="184" spans="1:11" ht="15.75" customHeight="1" x14ac:dyDescent="0.25">
      <c r="A184" s="11" t="s">
        <v>227</v>
      </c>
      <c r="B184" s="11">
        <v>1992</v>
      </c>
      <c r="C184" s="11" t="s">
        <v>7851</v>
      </c>
      <c r="D184" s="11">
        <v>4</v>
      </c>
      <c r="E184" s="11">
        <v>0</v>
      </c>
      <c r="F184" s="15">
        <v>36837.47</v>
      </c>
      <c r="G184" s="11" t="s">
        <v>7898</v>
      </c>
      <c r="H184" s="11" t="s">
        <v>7896</v>
      </c>
      <c r="I184" s="11" t="s">
        <v>7868</v>
      </c>
      <c r="J184" s="16">
        <v>33789</v>
      </c>
      <c r="K184" s="17">
        <v>30</v>
      </c>
    </row>
    <row r="185" spans="1:11" ht="15.75" customHeight="1" x14ac:dyDescent="0.25">
      <c r="A185" s="11" t="s">
        <v>228</v>
      </c>
      <c r="B185" s="11">
        <v>1965</v>
      </c>
      <c r="C185" s="11" t="s">
        <v>7855</v>
      </c>
      <c r="D185" s="11">
        <v>28</v>
      </c>
      <c r="E185" s="11">
        <v>0</v>
      </c>
      <c r="F185" s="15">
        <v>36795.29</v>
      </c>
      <c r="G185" s="11" t="s">
        <v>7898</v>
      </c>
      <c r="H185" s="11" t="s">
        <v>7897</v>
      </c>
      <c r="I185" s="11" t="s">
        <v>7868</v>
      </c>
      <c r="J185" s="16">
        <v>24104</v>
      </c>
      <c r="K185" s="17">
        <v>57</v>
      </c>
    </row>
    <row r="186" spans="1:11" ht="15.75" customHeight="1" x14ac:dyDescent="0.25">
      <c r="A186" s="11" t="s">
        <v>229</v>
      </c>
      <c r="B186" s="11">
        <v>1970</v>
      </c>
      <c r="C186" s="11" t="s">
        <v>7851</v>
      </c>
      <c r="D186" s="11">
        <v>14</v>
      </c>
      <c r="E186" s="11">
        <v>0</v>
      </c>
      <c r="F186" s="15">
        <v>36786.370000000003</v>
      </c>
      <c r="G186" s="11" t="s">
        <v>7897</v>
      </c>
      <c r="H186" s="11" t="s">
        <v>7897</v>
      </c>
      <c r="I186" s="11" t="s">
        <v>7868</v>
      </c>
      <c r="J186" s="16">
        <v>25763</v>
      </c>
      <c r="K186" s="17">
        <v>52</v>
      </c>
    </row>
    <row r="187" spans="1:11" ht="15.75" customHeight="1" x14ac:dyDescent="0.25">
      <c r="A187" s="11" t="s">
        <v>230</v>
      </c>
      <c r="B187" s="11">
        <v>1961</v>
      </c>
      <c r="C187" s="11" t="s">
        <v>7851</v>
      </c>
      <c r="D187" s="11">
        <v>29</v>
      </c>
      <c r="E187" s="11">
        <v>4</v>
      </c>
      <c r="F187" s="15">
        <v>36580.28</v>
      </c>
      <c r="G187" s="11" t="s">
        <v>7898</v>
      </c>
      <c r="H187" s="11" t="s">
        <v>7898</v>
      </c>
      <c r="I187" s="11" t="s">
        <v>7866</v>
      </c>
      <c r="J187" s="16">
        <v>22491</v>
      </c>
      <c r="K187" s="17">
        <v>61</v>
      </c>
    </row>
    <row r="188" spans="1:11" ht="15.75" customHeight="1" x14ac:dyDescent="0.25">
      <c r="A188" s="11" t="s">
        <v>231</v>
      </c>
      <c r="B188" s="11">
        <v>1992</v>
      </c>
      <c r="C188" s="11" t="s">
        <v>7857</v>
      </c>
      <c r="D188" s="11">
        <v>9</v>
      </c>
      <c r="E188" s="11">
        <v>0</v>
      </c>
      <c r="F188" s="15">
        <v>36572.800000000003</v>
      </c>
      <c r="G188" s="11" t="s">
        <v>7897</v>
      </c>
      <c r="H188" s="11" t="s">
        <v>7898</v>
      </c>
      <c r="I188" s="11" t="s">
        <v>7868</v>
      </c>
      <c r="J188" s="16">
        <v>33886</v>
      </c>
      <c r="K188" s="17">
        <v>30</v>
      </c>
    </row>
    <row r="189" spans="1:11" ht="15.75" customHeight="1" x14ac:dyDescent="0.25">
      <c r="A189" s="11" t="s">
        <v>232</v>
      </c>
      <c r="B189" s="11">
        <v>1973</v>
      </c>
      <c r="C189" s="11" t="s">
        <v>7856</v>
      </c>
      <c r="D189" s="11">
        <v>9</v>
      </c>
      <c r="E189" s="11">
        <v>0</v>
      </c>
      <c r="F189" s="15">
        <v>36541.550000000003</v>
      </c>
      <c r="G189" s="11" t="s">
        <v>7898</v>
      </c>
      <c r="H189" s="11" t="s">
        <v>7896</v>
      </c>
      <c r="I189" s="11" t="s">
        <v>7868</v>
      </c>
      <c r="J189" s="16">
        <v>26885</v>
      </c>
      <c r="K189" s="17">
        <v>49</v>
      </c>
    </row>
    <row r="190" spans="1:11" ht="15.75" customHeight="1" x14ac:dyDescent="0.25">
      <c r="A190" s="11" t="s">
        <v>233</v>
      </c>
      <c r="B190" s="11">
        <v>1962</v>
      </c>
      <c r="C190" s="11" t="s">
        <v>7852</v>
      </c>
      <c r="D190" s="11">
        <v>19</v>
      </c>
      <c r="E190" s="11">
        <v>0</v>
      </c>
      <c r="F190" s="15">
        <v>36445.550000000003</v>
      </c>
      <c r="G190" s="11" t="s">
        <v>7898</v>
      </c>
      <c r="H190" s="11" t="s">
        <v>7898</v>
      </c>
      <c r="I190" s="11" t="s">
        <v>7868</v>
      </c>
      <c r="J190" s="16">
        <v>22969</v>
      </c>
      <c r="K190" s="17">
        <v>60</v>
      </c>
    </row>
    <row r="191" spans="1:11" ht="15.75" customHeight="1" x14ac:dyDescent="0.25">
      <c r="A191" s="11" t="s">
        <v>234</v>
      </c>
      <c r="B191" s="11">
        <v>2003</v>
      </c>
      <c r="C191" s="11" t="s">
        <v>7855</v>
      </c>
      <c r="D191" s="11">
        <v>9</v>
      </c>
      <c r="E191" s="11">
        <v>2</v>
      </c>
      <c r="F191" s="15">
        <v>36397.58</v>
      </c>
      <c r="G191" s="11" t="s">
        <v>7898</v>
      </c>
      <c r="H191" s="11" t="s">
        <v>7896</v>
      </c>
      <c r="I191" s="11" t="s">
        <v>7868</v>
      </c>
      <c r="J191" s="16">
        <v>37964</v>
      </c>
      <c r="K191" s="17">
        <v>19</v>
      </c>
    </row>
    <row r="192" spans="1:11" ht="15.75" customHeight="1" x14ac:dyDescent="0.25">
      <c r="A192" s="11" t="s">
        <v>235</v>
      </c>
      <c r="B192" s="11">
        <v>1975</v>
      </c>
      <c r="C192" s="11" t="s">
        <v>7853</v>
      </c>
      <c r="D192" s="11">
        <v>5</v>
      </c>
      <c r="E192" s="11">
        <v>1</v>
      </c>
      <c r="F192" s="15">
        <v>36350.71</v>
      </c>
      <c r="G192" s="11" t="s">
        <v>7897</v>
      </c>
      <c r="H192" s="11" t="s">
        <v>7898</v>
      </c>
      <c r="I192" s="11" t="s">
        <v>7868</v>
      </c>
      <c r="J192" s="16">
        <v>27550</v>
      </c>
      <c r="K192" s="17">
        <v>48</v>
      </c>
    </row>
    <row r="193" spans="1:11" ht="15.75" customHeight="1" x14ac:dyDescent="0.25">
      <c r="A193" s="11" t="s">
        <v>236</v>
      </c>
      <c r="B193" s="11">
        <v>1967</v>
      </c>
      <c r="C193" s="11" t="s">
        <v>7857</v>
      </c>
      <c r="D193" s="11">
        <v>18</v>
      </c>
      <c r="E193" s="11">
        <v>0</v>
      </c>
      <c r="F193" s="15">
        <v>36332.449999999997</v>
      </c>
      <c r="G193" s="11" t="s">
        <v>7897</v>
      </c>
      <c r="H193" s="11" t="s">
        <v>7896</v>
      </c>
      <c r="I193" s="11" t="s">
        <v>7868</v>
      </c>
      <c r="J193" s="16">
        <v>24763</v>
      </c>
      <c r="K193" s="17">
        <v>55</v>
      </c>
    </row>
    <row r="194" spans="1:11" ht="15.75" customHeight="1" x14ac:dyDescent="0.25">
      <c r="A194" s="11" t="s">
        <v>237</v>
      </c>
      <c r="B194" s="11">
        <v>1992</v>
      </c>
      <c r="C194" s="11" t="s">
        <v>7853</v>
      </c>
      <c r="D194" s="11">
        <v>16</v>
      </c>
      <c r="E194" s="11">
        <v>0</v>
      </c>
      <c r="F194" s="15">
        <v>36314.050000000003</v>
      </c>
      <c r="G194" s="11" t="s">
        <v>7898</v>
      </c>
      <c r="H194" s="11" t="s">
        <v>7898</v>
      </c>
      <c r="I194" s="11" t="s">
        <v>7868</v>
      </c>
      <c r="J194" s="16">
        <v>33771</v>
      </c>
      <c r="K194" s="17">
        <v>30</v>
      </c>
    </row>
    <row r="195" spans="1:11" ht="15.75" customHeight="1" x14ac:dyDescent="0.25">
      <c r="A195" s="11" t="s">
        <v>238</v>
      </c>
      <c r="B195" s="11">
        <v>2004</v>
      </c>
      <c r="C195" s="11" t="s">
        <v>7855</v>
      </c>
      <c r="D195" s="11">
        <v>25</v>
      </c>
      <c r="E195" s="11">
        <v>0</v>
      </c>
      <c r="F195" s="15">
        <v>36307.800000000003</v>
      </c>
      <c r="G195" s="11" t="s">
        <v>7897</v>
      </c>
      <c r="H195" s="11" t="s">
        <v>7898</v>
      </c>
      <c r="I195" s="11" t="s">
        <v>7866</v>
      </c>
      <c r="J195" s="16">
        <v>38346</v>
      </c>
      <c r="K195" s="17">
        <v>18</v>
      </c>
    </row>
    <row r="196" spans="1:11" ht="15.75" customHeight="1" x14ac:dyDescent="0.25">
      <c r="A196" s="11" t="s">
        <v>239</v>
      </c>
      <c r="B196" s="11">
        <v>2003</v>
      </c>
      <c r="C196" s="11" t="s">
        <v>7854</v>
      </c>
      <c r="D196" s="11">
        <v>5</v>
      </c>
      <c r="E196" s="11">
        <v>0</v>
      </c>
      <c r="F196" s="15">
        <v>36219.410000000003</v>
      </c>
      <c r="G196" s="11" t="s">
        <v>7897</v>
      </c>
      <c r="H196" s="11" t="s">
        <v>7897</v>
      </c>
      <c r="I196" s="11" t="s">
        <v>7867</v>
      </c>
      <c r="J196" s="16">
        <v>37869</v>
      </c>
      <c r="K196" s="17">
        <v>19</v>
      </c>
    </row>
    <row r="197" spans="1:11" ht="15.75" customHeight="1" x14ac:dyDescent="0.25">
      <c r="A197" s="11" t="s">
        <v>240</v>
      </c>
      <c r="B197" s="11">
        <v>1993</v>
      </c>
      <c r="C197" s="11" t="s">
        <v>7855</v>
      </c>
      <c r="D197" s="11">
        <v>28</v>
      </c>
      <c r="E197" s="11">
        <v>0</v>
      </c>
      <c r="F197" s="15">
        <v>36197.699999999997</v>
      </c>
      <c r="G197" s="11" t="s">
        <v>7897</v>
      </c>
      <c r="H197" s="11" t="s">
        <v>7896</v>
      </c>
      <c r="I197" s="11" t="s">
        <v>7868</v>
      </c>
      <c r="J197" s="16">
        <v>34331</v>
      </c>
      <c r="K197" s="17">
        <v>29</v>
      </c>
    </row>
    <row r="198" spans="1:11" ht="15.75" customHeight="1" x14ac:dyDescent="0.25">
      <c r="A198" s="11" t="s">
        <v>241</v>
      </c>
      <c r="B198" s="11">
        <v>1999</v>
      </c>
      <c r="C198" s="11" t="s">
        <v>7857</v>
      </c>
      <c r="D198" s="11">
        <v>1</v>
      </c>
      <c r="E198" s="11">
        <v>3</v>
      </c>
      <c r="F198" s="15">
        <v>36189.1</v>
      </c>
      <c r="G198" s="11" t="s">
        <v>7897</v>
      </c>
      <c r="H198" s="11" t="s">
        <v>7896</v>
      </c>
      <c r="I198" s="11" t="s">
        <v>7871</v>
      </c>
      <c r="J198" s="16">
        <v>36434</v>
      </c>
      <c r="K198" s="17">
        <v>23</v>
      </c>
    </row>
    <row r="199" spans="1:11" ht="15.75" customHeight="1" x14ac:dyDescent="0.25">
      <c r="A199" s="11" t="s">
        <v>242</v>
      </c>
      <c r="B199" s="11">
        <v>1974</v>
      </c>
      <c r="C199" s="11" t="s">
        <v>7855</v>
      </c>
      <c r="D199" s="11">
        <v>6</v>
      </c>
      <c r="E199" s="11">
        <v>0</v>
      </c>
      <c r="F199" s="15">
        <v>36182.870000000003</v>
      </c>
      <c r="G199" s="11" t="s">
        <v>7898</v>
      </c>
      <c r="H199" s="11" t="s">
        <v>7896</v>
      </c>
      <c r="I199" s="11" t="s">
        <v>7867</v>
      </c>
      <c r="J199" s="16">
        <v>27369</v>
      </c>
      <c r="K199" s="17">
        <v>48</v>
      </c>
    </row>
    <row r="200" spans="1:11" ht="15.75" customHeight="1" x14ac:dyDescent="0.25">
      <c r="A200" s="11" t="s">
        <v>243</v>
      </c>
      <c r="B200" s="11">
        <v>2004</v>
      </c>
      <c r="C200" s="11" t="s">
        <v>7856</v>
      </c>
      <c r="D200" s="11">
        <v>30</v>
      </c>
      <c r="E200" s="11">
        <v>0</v>
      </c>
      <c r="F200" s="15">
        <v>36149.480000000003</v>
      </c>
      <c r="G200" s="11" t="s">
        <v>7898</v>
      </c>
      <c r="H200" s="11" t="s">
        <v>7898</v>
      </c>
      <c r="I200" s="11" t="s">
        <v>7866</v>
      </c>
      <c r="J200" s="16">
        <v>38229</v>
      </c>
      <c r="K200" s="17">
        <v>18</v>
      </c>
    </row>
    <row r="201" spans="1:11" ht="15.75" customHeight="1" x14ac:dyDescent="0.25">
      <c r="A201" s="11" t="s">
        <v>244</v>
      </c>
      <c r="B201" s="11">
        <v>1997</v>
      </c>
      <c r="C201" s="11" t="s">
        <v>7853</v>
      </c>
      <c r="D201" s="11">
        <v>12</v>
      </c>
      <c r="E201" s="11">
        <v>2</v>
      </c>
      <c r="F201" s="15">
        <v>36124.57</v>
      </c>
      <c r="G201" s="11" t="s">
        <v>7897</v>
      </c>
      <c r="H201" s="11" t="s">
        <v>7896</v>
      </c>
      <c r="I201" s="11" t="s">
        <v>7866</v>
      </c>
      <c r="J201" s="16">
        <v>35593</v>
      </c>
      <c r="K201" s="17">
        <v>25</v>
      </c>
    </row>
    <row r="202" spans="1:11" ht="15.75" customHeight="1" x14ac:dyDescent="0.25">
      <c r="A202" s="11" t="s">
        <v>245</v>
      </c>
      <c r="B202" s="11">
        <v>1979</v>
      </c>
      <c r="C202" s="11" t="s">
        <v>7852</v>
      </c>
      <c r="D202" s="11">
        <v>4</v>
      </c>
      <c r="E202" s="11">
        <v>2</v>
      </c>
      <c r="F202" s="15">
        <v>36090.49</v>
      </c>
      <c r="G202" s="11" t="s">
        <v>7898</v>
      </c>
      <c r="H202" s="11" t="s">
        <v>7898</v>
      </c>
      <c r="I202" s="11" t="s">
        <v>7868</v>
      </c>
      <c r="J202" s="16">
        <v>29163</v>
      </c>
      <c r="K202" s="17">
        <v>43</v>
      </c>
    </row>
    <row r="203" spans="1:11" ht="15.75" customHeight="1" x14ac:dyDescent="0.25">
      <c r="A203" s="11" t="s">
        <v>246</v>
      </c>
      <c r="B203" s="11">
        <v>1996</v>
      </c>
      <c r="C203" s="11" t="s">
        <v>7856</v>
      </c>
      <c r="D203" s="11">
        <v>20</v>
      </c>
      <c r="E203" s="11">
        <v>2</v>
      </c>
      <c r="F203" s="15">
        <v>36085.22</v>
      </c>
      <c r="G203" s="11" t="s">
        <v>7897</v>
      </c>
      <c r="H203" s="11" t="s">
        <v>7897</v>
      </c>
      <c r="I203" s="11" t="s">
        <v>7868</v>
      </c>
      <c r="J203" s="16">
        <v>35297</v>
      </c>
      <c r="K203" s="17">
        <v>26</v>
      </c>
    </row>
    <row r="204" spans="1:11" ht="15.75" customHeight="1" x14ac:dyDescent="0.25">
      <c r="A204" s="11" t="s">
        <v>247</v>
      </c>
      <c r="B204" s="11">
        <v>1963</v>
      </c>
      <c r="C204" s="11" t="s">
        <v>7851</v>
      </c>
      <c r="D204" s="11">
        <v>22</v>
      </c>
      <c r="E204" s="11">
        <v>0</v>
      </c>
      <c r="F204" s="15">
        <v>36074.339999999997</v>
      </c>
      <c r="G204" s="11" t="s">
        <v>7898</v>
      </c>
      <c r="H204" s="11" t="s">
        <v>7897</v>
      </c>
      <c r="I204" s="11" t="s">
        <v>7868</v>
      </c>
      <c r="J204" s="16">
        <v>23214</v>
      </c>
      <c r="K204" s="17">
        <v>59</v>
      </c>
    </row>
    <row r="205" spans="1:11" ht="15.75" customHeight="1" x14ac:dyDescent="0.25">
      <c r="A205" s="11" t="s">
        <v>248</v>
      </c>
      <c r="B205" s="11">
        <v>1999</v>
      </c>
      <c r="C205" s="11" t="s">
        <v>7854</v>
      </c>
      <c r="D205" s="11">
        <v>4</v>
      </c>
      <c r="E205" s="11">
        <v>2</v>
      </c>
      <c r="F205" s="15">
        <v>36021.01</v>
      </c>
      <c r="G205" s="11" t="s">
        <v>7898</v>
      </c>
      <c r="H205" s="11" t="s">
        <v>7896</v>
      </c>
      <c r="I205" s="11" t="s">
        <v>7866</v>
      </c>
      <c r="J205" s="16">
        <v>36407</v>
      </c>
      <c r="K205" s="17">
        <v>23</v>
      </c>
    </row>
    <row r="206" spans="1:11" ht="15.75" customHeight="1" x14ac:dyDescent="0.25">
      <c r="A206" s="11" t="s">
        <v>249</v>
      </c>
      <c r="B206" s="11">
        <v>1981</v>
      </c>
      <c r="C206" s="11" t="s">
        <v>7852</v>
      </c>
      <c r="D206" s="11">
        <v>22</v>
      </c>
      <c r="E206" s="11">
        <v>1</v>
      </c>
      <c r="F206" s="15">
        <v>35952.65</v>
      </c>
      <c r="G206" s="11" t="s">
        <v>7897</v>
      </c>
      <c r="H206" s="11" t="s">
        <v>7896</v>
      </c>
      <c r="I206" s="11" t="s">
        <v>7868</v>
      </c>
      <c r="J206" s="16">
        <v>29912</v>
      </c>
      <c r="K206" s="17">
        <v>41</v>
      </c>
    </row>
    <row r="207" spans="1:11" ht="15.75" customHeight="1" x14ac:dyDescent="0.25">
      <c r="A207" s="11" t="s">
        <v>250</v>
      </c>
      <c r="B207" s="11">
        <v>1992</v>
      </c>
      <c r="C207" s="11" t="s">
        <v>7853</v>
      </c>
      <c r="D207" s="11">
        <v>18</v>
      </c>
      <c r="E207" s="11">
        <v>0</v>
      </c>
      <c r="F207" s="15">
        <v>35883.269999999997</v>
      </c>
      <c r="G207" s="11" t="s">
        <v>7898</v>
      </c>
      <c r="H207" s="11" t="s">
        <v>7897</v>
      </c>
      <c r="I207" s="11" t="s">
        <v>7868</v>
      </c>
      <c r="J207" s="16">
        <v>33773</v>
      </c>
      <c r="K207" s="17">
        <v>30</v>
      </c>
    </row>
    <row r="208" spans="1:11" ht="15.75" customHeight="1" x14ac:dyDescent="0.25">
      <c r="A208" s="11" t="s">
        <v>251</v>
      </c>
      <c r="B208" s="11">
        <v>1976</v>
      </c>
      <c r="C208" s="11" t="s">
        <v>7857</v>
      </c>
      <c r="D208" s="11">
        <v>4</v>
      </c>
      <c r="E208" s="11">
        <v>2</v>
      </c>
      <c r="F208" s="15">
        <v>35733.96</v>
      </c>
      <c r="G208" s="11" t="s">
        <v>7898</v>
      </c>
      <c r="H208" s="11" t="s">
        <v>7898</v>
      </c>
      <c r="I208" s="11" t="s">
        <v>7868</v>
      </c>
      <c r="J208" s="16">
        <v>28037</v>
      </c>
      <c r="K208" s="17">
        <v>46</v>
      </c>
    </row>
    <row r="209" spans="1:11" ht="15.75" customHeight="1" x14ac:dyDescent="0.25">
      <c r="A209" s="11" t="s">
        <v>252</v>
      </c>
      <c r="B209" s="11">
        <v>1974</v>
      </c>
      <c r="C209" s="11" t="s">
        <v>7851</v>
      </c>
      <c r="D209" s="11">
        <v>15</v>
      </c>
      <c r="E209" s="11">
        <v>0</v>
      </c>
      <c r="F209" s="15">
        <v>35711.39</v>
      </c>
      <c r="G209" s="11" t="s">
        <v>7898</v>
      </c>
      <c r="H209" s="11" t="s">
        <v>7896</v>
      </c>
      <c r="I209" s="11" t="s">
        <v>7867</v>
      </c>
      <c r="J209" s="16">
        <v>27225</v>
      </c>
      <c r="K209" s="17">
        <v>48</v>
      </c>
    </row>
    <row r="210" spans="1:11" ht="15.75" customHeight="1" x14ac:dyDescent="0.25">
      <c r="A210" s="11" t="s">
        <v>253</v>
      </c>
      <c r="B210" s="11">
        <v>1978</v>
      </c>
      <c r="C210" s="11" t="s">
        <v>7855</v>
      </c>
      <c r="D210" s="11">
        <v>19</v>
      </c>
      <c r="E210" s="11">
        <v>2</v>
      </c>
      <c r="F210" s="15">
        <v>35701.9</v>
      </c>
      <c r="G210" s="11" t="s">
        <v>7898</v>
      </c>
      <c r="H210" s="11" t="s">
        <v>7897</v>
      </c>
      <c r="I210" s="11" t="s">
        <v>7868</v>
      </c>
      <c r="J210" s="16">
        <v>28843</v>
      </c>
      <c r="K210" s="17">
        <v>44</v>
      </c>
    </row>
    <row r="211" spans="1:11" ht="15.75" customHeight="1" x14ac:dyDescent="0.25">
      <c r="A211" s="11" t="s">
        <v>254</v>
      </c>
      <c r="B211" s="11">
        <v>2000</v>
      </c>
      <c r="C211" s="11" t="s">
        <v>7855</v>
      </c>
      <c r="D211" s="11">
        <v>17</v>
      </c>
      <c r="E211" s="11">
        <v>3</v>
      </c>
      <c r="F211" s="15">
        <v>35595.589999999997</v>
      </c>
      <c r="G211" s="11" t="s">
        <v>7898</v>
      </c>
      <c r="H211" s="11" t="s">
        <v>7896</v>
      </c>
      <c r="I211" s="11" t="s">
        <v>7866</v>
      </c>
      <c r="J211" s="16">
        <v>36877</v>
      </c>
      <c r="K211" s="17">
        <v>22</v>
      </c>
    </row>
    <row r="212" spans="1:11" ht="15.75" customHeight="1" x14ac:dyDescent="0.25">
      <c r="A212" s="11" t="s">
        <v>255</v>
      </c>
      <c r="B212" s="11">
        <v>2000</v>
      </c>
      <c r="C212" s="11" t="s">
        <v>7852</v>
      </c>
      <c r="D212" s="11">
        <v>19</v>
      </c>
      <c r="E212" s="11">
        <v>0</v>
      </c>
      <c r="F212" s="15">
        <v>35585.58</v>
      </c>
      <c r="G212" s="11" t="s">
        <v>7898</v>
      </c>
      <c r="H212" s="11" t="s">
        <v>7896</v>
      </c>
      <c r="I212" s="11" t="s">
        <v>7868</v>
      </c>
      <c r="J212" s="16">
        <v>36849</v>
      </c>
      <c r="K212" s="17">
        <v>22</v>
      </c>
    </row>
    <row r="213" spans="1:11" ht="15.75" customHeight="1" x14ac:dyDescent="0.25">
      <c r="A213" s="11" t="s">
        <v>256</v>
      </c>
      <c r="B213" s="11">
        <v>1971</v>
      </c>
      <c r="C213" s="11" t="s">
        <v>7856</v>
      </c>
      <c r="D213" s="11">
        <v>10</v>
      </c>
      <c r="E213" s="11">
        <v>0</v>
      </c>
      <c r="F213" s="15">
        <v>35583.17</v>
      </c>
      <c r="G213" s="11" t="s">
        <v>7897</v>
      </c>
      <c r="H213" s="11" t="s">
        <v>7896</v>
      </c>
      <c r="I213" s="11" t="s">
        <v>7868</v>
      </c>
      <c r="J213" s="16">
        <v>26155</v>
      </c>
      <c r="K213" s="17">
        <v>51</v>
      </c>
    </row>
    <row r="214" spans="1:11" ht="15.75" customHeight="1" x14ac:dyDescent="0.25">
      <c r="A214" s="11" t="s">
        <v>257</v>
      </c>
      <c r="B214" s="11">
        <v>1964</v>
      </c>
      <c r="C214" s="11" t="s">
        <v>7856</v>
      </c>
      <c r="D214" s="11">
        <v>29</v>
      </c>
      <c r="E214" s="11">
        <v>0</v>
      </c>
      <c r="F214" s="15">
        <v>35573.26</v>
      </c>
      <c r="G214" s="11" t="s">
        <v>7898</v>
      </c>
      <c r="H214" s="11" t="s">
        <v>7897</v>
      </c>
      <c r="I214" s="11" t="s">
        <v>7868</v>
      </c>
      <c r="J214" s="16">
        <v>23618</v>
      </c>
      <c r="K214" s="17">
        <v>58</v>
      </c>
    </row>
    <row r="215" spans="1:11" ht="15.75" customHeight="1" x14ac:dyDescent="0.25">
      <c r="A215" s="11" t="s">
        <v>258</v>
      </c>
      <c r="B215" s="11">
        <v>1973</v>
      </c>
      <c r="C215" s="11" t="s">
        <v>7857</v>
      </c>
      <c r="D215" s="11">
        <v>27</v>
      </c>
      <c r="E215" s="11">
        <v>0</v>
      </c>
      <c r="F215" s="15">
        <v>35547.72</v>
      </c>
      <c r="G215" s="11" t="s">
        <v>7897</v>
      </c>
      <c r="H215" s="11" t="s">
        <v>7897</v>
      </c>
      <c r="I215" s="11" t="s">
        <v>7868</v>
      </c>
      <c r="J215" s="16">
        <v>26964</v>
      </c>
      <c r="K215" s="17">
        <v>49</v>
      </c>
    </row>
    <row r="216" spans="1:11" ht="15.75" customHeight="1" x14ac:dyDescent="0.25">
      <c r="A216" s="11" t="s">
        <v>259</v>
      </c>
      <c r="B216" s="11">
        <v>1992</v>
      </c>
      <c r="C216" s="11" t="s">
        <v>7854</v>
      </c>
      <c r="D216" s="11">
        <v>13</v>
      </c>
      <c r="E216" s="11">
        <v>0</v>
      </c>
      <c r="F216" s="15">
        <v>35547.47</v>
      </c>
      <c r="G216" s="11" t="s">
        <v>7898</v>
      </c>
      <c r="H216" s="11" t="s">
        <v>7896</v>
      </c>
      <c r="I216" s="11" t="s">
        <v>7868</v>
      </c>
      <c r="J216" s="16">
        <v>33860</v>
      </c>
      <c r="K216" s="17">
        <v>30</v>
      </c>
    </row>
    <row r="217" spans="1:11" ht="15.75" customHeight="1" x14ac:dyDescent="0.25">
      <c r="A217" s="11" t="s">
        <v>260</v>
      </c>
      <c r="B217" s="11">
        <v>1973</v>
      </c>
      <c r="C217" s="11" t="s">
        <v>7855</v>
      </c>
      <c r="D217" s="11">
        <v>16</v>
      </c>
      <c r="E217" s="11">
        <v>0</v>
      </c>
      <c r="F217" s="15">
        <v>35517.19</v>
      </c>
      <c r="G217" s="11" t="s">
        <v>7898</v>
      </c>
      <c r="H217" s="11" t="s">
        <v>7898</v>
      </c>
      <c r="I217" s="11" t="s">
        <v>7868</v>
      </c>
      <c r="J217" s="16">
        <v>27014</v>
      </c>
      <c r="K217" s="17">
        <v>49</v>
      </c>
    </row>
    <row r="218" spans="1:11" ht="15.75" customHeight="1" x14ac:dyDescent="0.25">
      <c r="A218" s="11" t="s">
        <v>261</v>
      </c>
      <c r="B218" s="11">
        <v>1988</v>
      </c>
      <c r="C218" s="11" t="s">
        <v>7852</v>
      </c>
      <c r="D218" s="11">
        <v>20</v>
      </c>
      <c r="E218" s="11">
        <v>0</v>
      </c>
      <c r="F218" s="15">
        <v>35491.64</v>
      </c>
      <c r="G218" s="11" t="s">
        <v>7897</v>
      </c>
      <c r="H218" s="11" t="s">
        <v>7898</v>
      </c>
      <c r="I218" s="11" t="s">
        <v>7868</v>
      </c>
      <c r="J218" s="16">
        <v>32467</v>
      </c>
      <c r="K218" s="17">
        <v>34</v>
      </c>
    </row>
    <row r="219" spans="1:11" ht="15.75" customHeight="1" x14ac:dyDescent="0.25">
      <c r="A219" s="11" t="s">
        <v>262</v>
      </c>
      <c r="B219" s="11">
        <v>1971</v>
      </c>
      <c r="C219" s="11" t="s">
        <v>7854</v>
      </c>
      <c r="D219" s="11">
        <v>22</v>
      </c>
      <c r="E219" s="11">
        <v>0</v>
      </c>
      <c r="F219" s="15">
        <v>35345.730000000003</v>
      </c>
      <c r="G219" s="11" t="s">
        <v>7898</v>
      </c>
      <c r="H219" s="11" t="s">
        <v>7896</v>
      </c>
      <c r="I219" s="11" t="s">
        <v>7868</v>
      </c>
      <c r="J219" s="16">
        <v>26198</v>
      </c>
      <c r="K219" s="17">
        <v>51</v>
      </c>
    </row>
    <row r="220" spans="1:11" ht="15.75" customHeight="1" x14ac:dyDescent="0.25">
      <c r="A220" s="11" t="s">
        <v>263</v>
      </c>
      <c r="B220" s="11">
        <v>1988</v>
      </c>
      <c r="C220" s="11" t="s">
        <v>7854</v>
      </c>
      <c r="D220" s="11">
        <v>19</v>
      </c>
      <c r="E220" s="11">
        <v>3</v>
      </c>
      <c r="F220" s="15">
        <v>35315.96</v>
      </c>
      <c r="G220" s="11" t="s">
        <v>7898</v>
      </c>
      <c r="H220" s="11" t="s">
        <v>7897</v>
      </c>
      <c r="I220" s="11" t="s">
        <v>7868</v>
      </c>
      <c r="J220" s="16">
        <v>32405</v>
      </c>
      <c r="K220" s="17">
        <v>34</v>
      </c>
    </row>
    <row r="221" spans="1:11" ht="15.75" customHeight="1" x14ac:dyDescent="0.25">
      <c r="A221" s="11" t="s">
        <v>264</v>
      </c>
      <c r="B221" s="11">
        <v>1997</v>
      </c>
      <c r="C221" s="11" t="s">
        <v>7851</v>
      </c>
      <c r="D221" s="11">
        <v>9</v>
      </c>
      <c r="E221" s="11">
        <v>0</v>
      </c>
      <c r="F221" s="15">
        <v>35302.089999999997</v>
      </c>
      <c r="G221" s="11" t="s">
        <v>7897</v>
      </c>
      <c r="H221" s="11" t="s">
        <v>7898</v>
      </c>
      <c r="I221" s="11" t="s">
        <v>7868</v>
      </c>
      <c r="J221" s="16">
        <v>35620</v>
      </c>
      <c r="K221" s="17">
        <v>25</v>
      </c>
    </row>
    <row r="222" spans="1:11" ht="15.75" customHeight="1" x14ac:dyDescent="0.25">
      <c r="A222" s="11" t="s">
        <v>265</v>
      </c>
      <c r="B222" s="11">
        <v>1967</v>
      </c>
      <c r="C222" s="11" t="s">
        <v>7855</v>
      </c>
      <c r="D222" s="11">
        <v>30</v>
      </c>
      <c r="E222" s="11">
        <v>1</v>
      </c>
      <c r="F222" s="15">
        <v>35160.129999999997</v>
      </c>
      <c r="G222" s="11" t="s">
        <v>7898</v>
      </c>
      <c r="H222" s="11" t="s">
        <v>7898</v>
      </c>
      <c r="I222" s="11" t="s">
        <v>7868</v>
      </c>
      <c r="J222" s="16">
        <v>24836</v>
      </c>
      <c r="K222" s="17">
        <v>55</v>
      </c>
    </row>
    <row r="223" spans="1:11" ht="15.75" customHeight="1" x14ac:dyDescent="0.25">
      <c r="A223" s="11" t="s">
        <v>266</v>
      </c>
      <c r="B223" s="11">
        <v>1998</v>
      </c>
      <c r="C223" s="11" t="s">
        <v>7855</v>
      </c>
      <c r="D223" s="11">
        <v>22</v>
      </c>
      <c r="E223" s="11">
        <v>0</v>
      </c>
      <c r="F223" s="15">
        <v>35147.53</v>
      </c>
      <c r="G223" s="11" t="s">
        <v>7897</v>
      </c>
      <c r="H223" s="11" t="s">
        <v>7897</v>
      </c>
      <c r="I223" s="11" t="s">
        <v>7871</v>
      </c>
      <c r="J223" s="16">
        <v>36151</v>
      </c>
      <c r="K223" s="17">
        <v>24</v>
      </c>
    </row>
    <row r="224" spans="1:11" ht="15.75" customHeight="1" x14ac:dyDescent="0.25">
      <c r="A224" s="11" t="s">
        <v>267</v>
      </c>
      <c r="B224" s="11">
        <v>1977</v>
      </c>
      <c r="C224" s="11" t="s">
        <v>7853</v>
      </c>
      <c r="D224" s="11">
        <v>29</v>
      </c>
      <c r="E224" s="11">
        <v>0</v>
      </c>
      <c r="F224" s="15">
        <v>35069.370000000003</v>
      </c>
      <c r="G224" s="11" t="s">
        <v>7897</v>
      </c>
      <c r="H224" s="11" t="s">
        <v>7897</v>
      </c>
      <c r="I224" s="11" t="s">
        <v>7878</v>
      </c>
      <c r="J224" s="16">
        <v>28305</v>
      </c>
      <c r="K224" s="17">
        <v>45</v>
      </c>
    </row>
    <row r="225" spans="1:11" ht="15.75" customHeight="1" x14ac:dyDescent="0.25">
      <c r="A225" s="11" t="s">
        <v>268</v>
      </c>
      <c r="B225" s="11">
        <v>1975</v>
      </c>
      <c r="C225" s="11" t="s">
        <v>7856</v>
      </c>
      <c r="D225" s="11">
        <v>29</v>
      </c>
      <c r="E225" s="11">
        <v>1</v>
      </c>
      <c r="F225" s="15">
        <v>35050.620000000003</v>
      </c>
      <c r="G225" s="11" t="s">
        <v>7898</v>
      </c>
      <c r="H225" s="11" t="s">
        <v>7897</v>
      </c>
      <c r="I225" s="11" t="s">
        <v>7868</v>
      </c>
      <c r="J225" s="16">
        <v>27635</v>
      </c>
      <c r="K225" s="17">
        <v>47</v>
      </c>
    </row>
    <row r="226" spans="1:11" ht="15.75" customHeight="1" x14ac:dyDescent="0.25">
      <c r="A226" s="11" t="s">
        <v>269</v>
      </c>
      <c r="B226" s="11">
        <v>1982</v>
      </c>
      <c r="C226" s="11" t="s">
        <v>7851</v>
      </c>
      <c r="D226" s="11">
        <v>5</v>
      </c>
      <c r="E226" s="11">
        <v>3</v>
      </c>
      <c r="F226" s="15">
        <v>35000.730000000003</v>
      </c>
      <c r="G226" s="11" t="s">
        <v>7898</v>
      </c>
      <c r="H226" s="11" t="s">
        <v>7896</v>
      </c>
      <c r="I226" s="11" t="s">
        <v>7868</v>
      </c>
      <c r="J226" s="16">
        <v>30137</v>
      </c>
      <c r="K226" s="17">
        <v>40</v>
      </c>
    </row>
    <row r="227" spans="1:11" ht="15.75" customHeight="1" x14ac:dyDescent="0.25">
      <c r="A227" s="11" t="s">
        <v>270</v>
      </c>
      <c r="B227" s="11">
        <v>1997</v>
      </c>
      <c r="C227" s="11" t="s">
        <v>7856</v>
      </c>
      <c r="D227" s="11">
        <v>22</v>
      </c>
      <c r="E227" s="11">
        <v>0</v>
      </c>
      <c r="F227" s="15">
        <v>34979.86</v>
      </c>
      <c r="G227" s="11" t="s">
        <v>7898</v>
      </c>
      <c r="H227" s="11" t="s">
        <v>7898</v>
      </c>
      <c r="I227" s="11" t="s">
        <v>7868</v>
      </c>
      <c r="J227" s="16">
        <v>35664</v>
      </c>
      <c r="K227" s="17">
        <v>25</v>
      </c>
    </row>
    <row r="228" spans="1:11" ht="15.75" customHeight="1" x14ac:dyDescent="0.25">
      <c r="A228" s="11" t="s">
        <v>271</v>
      </c>
      <c r="B228" s="11">
        <v>1998</v>
      </c>
      <c r="C228" s="11" t="s">
        <v>7856</v>
      </c>
      <c r="D228" s="11">
        <v>22</v>
      </c>
      <c r="E228" s="11">
        <v>0</v>
      </c>
      <c r="F228" s="15">
        <v>34976.42</v>
      </c>
      <c r="G228" s="11" t="s">
        <v>7898</v>
      </c>
      <c r="H228" s="11" t="s">
        <v>7897</v>
      </c>
      <c r="I228" s="11" t="s">
        <v>7868</v>
      </c>
      <c r="J228" s="16">
        <v>36029</v>
      </c>
      <c r="K228" s="17">
        <v>24</v>
      </c>
    </row>
    <row r="229" spans="1:11" ht="15.75" customHeight="1" x14ac:dyDescent="0.25">
      <c r="A229" s="11" t="s">
        <v>272</v>
      </c>
      <c r="B229" s="11">
        <v>1967</v>
      </c>
      <c r="C229" s="11" t="s">
        <v>7857</v>
      </c>
      <c r="D229" s="11">
        <v>7</v>
      </c>
      <c r="E229" s="11">
        <v>0</v>
      </c>
      <c r="F229" s="15">
        <v>34975.68</v>
      </c>
      <c r="G229" s="11" t="s">
        <v>7898</v>
      </c>
      <c r="H229" s="11" t="s">
        <v>7898</v>
      </c>
      <c r="I229" s="11" t="s">
        <v>7868</v>
      </c>
      <c r="J229" s="16">
        <v>24752</v>
      </c>
      <c r="K229" s="17">
        <v>55</v>
      </c>
    </row>
    <row r="230" spans="1:11" ht="15.75" customHeight="1" x14ac:dyDescent="0.25">
      <c r="A230" s="11" t="s">
        <v>273</v>
      </c>
      <c r="B230" s="11">
        <v>1983</v>
      </c>
      <c r="C230" s="11" t="s">
        <v>7851</v>
      </c>
      <c r="D230" s="11">
        <v>29</v>
      </c>
      <c r="E230" s="11">
        <v>3</v>
      </c>
      <c r="F230" s="15">
        <v>34940.61</v>
      </c>
      <c r="G230" s="11" t="s">
        <v>7898</v>
      </c>
      <c r="H230" s="11" t="s">
        <v>7896</v>
      </c>
      <c r="I230" s="11" t="s">
        <v>7868</v>
      </c>
      <c r="J230" s="16">
        <v>30526</v>
      </c>
      <c r="K230" s="17">
        <v>39</v>
      </c>
    </row>
    <row r="231" spans="1:11" ht="15.75" customHeight="1" x14ac:dyDescent="0.25">
      <c r="A231" s="11" t="s">
        <v>274</v>
      </c>
      <c r="B231" s="11">
        <v>1995</v>
      </c>
      <c r="C231" s="11" t="s">
        <v>7857</v>
      </c>
      <c r="D231" s="11">
        <v>17</v>
      </c>
      <c r="E231" s="11">
        <v>0</v>
      </c>
      <c r="F231" s="15">
        <v>34838.870000000003</v>
      </c>
      <c r="G231" s="11" t="s">
        <v>7898</v>
      </c>
      <c r="H231" s="11" t="s">
        <v>7896</v>
      </c>
      <c r="I231" s="11" t="s">
        <v>7868</v>
      </c>
      <c r="J231" s="16">
        <v>34989</v>
      </c>
      <c r="K231" s="17">
        <v>27</v>
      </c>
    </row>
    <row r="232" spans="1:11" ht="15.75" customHeight="1" x14ac:dyDescent="0.25">
      <c r="A232" s="11" t="s">
        <v>275</v>
      </c>
      <c r="B232" s="11">
        <v>2003</v>
      </c>
      <c r="C232" s="11" t="s">
        <v>7854</v>
      </c>
      <c r="D232" s="11">
        <v>17</v>
      </c>
      <c r="E232" s="11">
        <v>0</v>
      </c>
      <c r="F232" s="15">
        <v>34828.65</v>
      </c>
      <c r="G232" s="11" t="s">
        <v>7897</v>
      </c>
      <c r="H232" s="11" t="s">
        <v>7896</v>
      </c>
      <c r="I232" s="11" t="s">
        <v>7868</v>
      </c>
      <c r="J232" s="16">
        <v>37881</v>
      </c>
      <c r="K232" s="17">
        <v>19</v>
      </c>
    </row>
    <row r="233" spans="1:11" ht="15.75" customHeight="1" x14ac:dyDescent="0.25">
      <c r="A233" s="11" t="s">
        <v>276</v>
      </c>
      <c r="B233" s="11">
        <v>1995</v>
      </c>
      <c r="C233" s="11" t="s">
        <v>7855</v>
      </c>
      <c r="D233" s="11">
        <v>27</v>
      </c>
      <c r="E233" s="11">
        <v>1</v>
      </c>
      <c r="F233" s="15">
        <v>34806.47</v>
      </c>
      <c r="G233" s="11" t="s">
        <v>7897</v>
      </c>
      <c r="H233" s="11" t="s">
        <v>7898</v>
      </c>
      <c r="I233" s="11" t="s">
        <v>7866</v>
      </c>
      <c r="J233" s="16">
        <v>35060</v>
      </c>
      <c r="K233" s="17">
        <v>27</v>
      </c>
    </row>
    <row r="234" spans="1:11" ht="15.75" customHeight="1" x14ac:dyDescent="0.25">
      <c r="A234" s="11" t="s">
        <v>277</v>
      </c>
      <c r="B234" s="11">
        <v>2003</v>
      </c>
      <c r="C234" s="11" t="s">
        <v>7851</v>
      </c>
      <c r="D234" s="11">
        <v>3</v>
      </c>
      <c r="E234" s="11">
        <v>0</v>
      </c>
      <c r="F234" s="15">
        <v>34779.620000000003</v>
      </c>
      <c r="G234" s="11" t="s">
        <v>7897</v>
      </c>
      <c r="H234" s="11" t="s">
        <v>7898</v>
      </c>
      <c r="I234" s="11" t="s">
        <v>7868</v>
      </c>
      <c r="J234" s="16">
        <v>37805</v>
      </c>
      <c r="K234" s="17">
        <v>19</v>
      </c>
    </row>
    <row r="235" spans="1:11" ht="15.75" customHeight="1" x14ac:dyDescent="0.25">
      <c r="A235" s="11" t="s">
        <v>278</v>
      </c>
      <c r="B235" s="11">
        <v>1994</v>
      </c>
      <c r="C235" s="11" t="s">
        <v>7851</v>
      </c>
      <c r="D235" s="11">
        <v>7</v>
      </c>
      <c r="E235" s="11">
        <v>0</v>
      </c>
      <c r="F235" s="15">
        <v>34672.15</v>
      </c>
      <c r="G235" s="11" t="s">
        <v>7897</v>
      </c>
      <c r="H235" s="11" t="s">
        <v>7896</v>
      </c>
      <c r="I235" s="11" t="s">
        <v>7866</v>
      </c>
      <c r="J235" s="16">
        <v>34522</v>
      </c>
      <c r="K235" s="17">
        <v>28</v>
      </c>
    </row>
    <row r="236" spans="1:11" ht="15.75" customHeight="1" x14ac:dyDescent="0.25">
      <c r="A236" s="11" t="s">
        <v>279</v>
      </c>
      <c r="B236" s="11">
        <v>2004</v>
      </c>
      <c r="C236" s="11" t="s">
        <v>7857</v>
      </c>
      <c r="D236" s="11">
        <v>9</v>
      </c>
      <c r="E236" s="11">
        <v>0</v>
      </c>
      <c r="F236" s="15">
        <v>34617.839999999997</v>
      </c>
      <c r="G236" s="11" t="s">
        <v>7897</v>
      </c>
      <c r="H236" s="11" t="s">
        <v>7896</v>
      </c>
      <c r="I236" s="11" t="s">
        <v>7871</v>
      </c>
      <c r="J236" s="16">
        <v>38269</v>
      </c>
      <c r="K236" s="17">
        <v>18</v>
      </c>
    </row>
    <row r="237" spans="1:11" ht="15.75" customHeight="1" x14ac:dyDescent="0.25">
      <c r="A237" s="11" t="s">
        <v>280</v>
      </c>
      <c r="B237" s="11">
        <v>1976</v>
      </c>
      <c r="C237" s="11" t="s">
        <v>7852</v>
      </c>
      <c r="D237" s="11">
        <v>25</v>
      </c>
      <c r="E237" s="11">
        <v>2</v>
      </c>
      <c r="F237" s="15">
        <v>34543.39</v>
      </c>
      <c r="G237" s="11" t="s">
        <v>7898</v>
      </c>
      <c r="H237" s="11" t="s">
        <v>7896</v>
      </c>
      <c r="I237" s="11" t="s">
        <v>7868</v>
      </c>
      <c r="J237" s="16">
        <v>28089</v>
      </c>
      <c r="K237" s="17">
        <v>46</v>
      </c>
    </row>
    <row r="238" spans="1:11" ht="15.75" customHeight="1" x14ac:dyDescent="0.25">
      <c r="A238" s="11" t="s">
        <v>281</v>
      </c>
      <c r="B238" s="11">
        <v>1998</v>
      </c>
      <c r="C238" s="11" t="s">
        <v>7853</v>
      </c>
      <c r="D238" s="11">
        <v>24</v>
      </c>
      <c r="E238" s="11">
        <v>0</v>
      </c>
      <c r="F238" s="15">
        <v>34472.839999999997</v>
      </c>
      <c r="G238" s="11" t="s">
        <v>7897</v>
      </c>
      <c r="H238" s="11" t="s">
        <v>7896</v>
      </c>
      <c r="I238" s="11" t="s">
        <v>7868</v>
      </c>
      <c r="J238" s="16">
        <v>35970</v>
      </c>
      <c r="K238" s="17">
        <v>24</v>
      </c>
    </row>
    <row r="239" spans="1:11" ht="15.75" customHeight="1" x14ac:dyDescent="0.25">
      <c r="A239" s="11" t="s">
        <v>282</v>
      </c>
      <c r="B239" s="11">
        <v>1990</v>
      </c>
      <c r="C239" s="11" t="s">
        <v>7854</v>
      </c>
      <c r="D239" s="11">
        <v>24</v>
      </c>
      <c r="E239" s="11">
        <v>3</v>
      </c>
      <c r="F239" s="15">
        <v>34456.269999999997</v>
      </c>
      <c r="G239" s="11" t="s">
        <v>7897</v>
      </c>
      <c r="H239" s="11" t="s">
        <v>7898</v>
      </c>
      <c r="I239" s="11" t="s">
        <v>7868</v>
      </c>
      <c r="J239" s="16">
        <v>33140</v>
      </c>
      <c r="K239" s="17">
        <v>32</v>
      </c>
    </row>
    <row r="240" spans="1:11" ht="15.75" customHeight="1" x14ac:dyDescent="0.25">
      <c r="A240" s="11" t="s">
        <v>283</v>
      </c>
      <c r="B240" s="11">
        <v>2003</v>
      </c>
      <c r="C240" s="11" t="s">
        <v>7857</v>
      </c>
      <c r="D240" s="11">
        <v>5</v>
      </c>
      <c r="E240" s="11">
        <v>0</v>
      </c>
      <c r="F240" s="15">
        <v>34439.86</v>
      </c>
      <c r="G240" s="11" t="s">
        <v>7898</v>
      </c>
      <c r="H240" s="11" t="s">
        <v>7897</v>
      </c>
      <c r="I240" s="11" t="s">
        <v>7866</v>
      </c>
      <c r="J240" s="16">
        <v>37899</v>
      </c>
      <c r="K240" s="17">
        <v>19</v>
      </c>
    </row>
    <row r="241" spans="1:11" ht="15.75" customHeight="1" x14ac:dyDescent="0.25">
      <c r="A241" s="11" t="s">
        <v>284</v>
      </c>
      <c r="B241" s="11">
        <v>1984</v>
      </c>
      <c r="C241" s="11" t="s">
        <v>7857</v>
      </c>
      <c r="D241" s="11">
        <v>1</v>
      </c>
      <c r="E241" s="11">
        <v>3</v>
      </c>
      <c r="F241" s="15">
        <v>34402.22</v>
      </c>
      <c r="G241" s="11" t="s">
        <v>7898</v>
      </c>
      <c r="H241" s="11" t="s">
        <v>7896</v>
      </c>
      <c r="I241" s="11" t="s">
        <v>7868</v>
      </c>
      <c r="J241" s="16">
        <v>30956</v>
      </c>
      <c r="K241" s="17">
        <v>38</v>
      </c>
    </row>
    <row r="242" spans="1:11" ht="15.75" customHeight="1" x14ac:dyDescent="0.25">
      <c r="A242" s="11" t="s">
        <v>285</v>
      </c>
      <c r="B242" s="11">
        <v>1983</v>
      </c>
      <c r="C242" s="11" t="s">
        <v>7857</v>
      </c>
      <c r="D242" s="11">
        <v>2</v>
      </c>
      <c r="E242" s="11">
        <v>3</v>
      </c>
      <c r="F242" s="15">
        <v>34307.22</v>
      </c>
      <c r="G242" s="11" t="s">
        <v>7898</v>
      </c>
      <c r="H242" s="11" t="s">
        <v>7898</v>
      </c>
      <c r="I242" s="11" t="s">
        <v>7867</v>
      </c>
      <c r="J242" s="16">
        <v>30591</v>
      </c>
      <c r="K242" s="17">
        <v>39</v>
      </c>
    </row>
    <row r="243" spans="1:11" ht="15.75" customHeight="1" x14ac:dyDescent="0.25">
      <c r="A243" s="11" t="s">
        <v>286</v>
      </c>
      <c r="B243" s="11">
        <v>1986</v>
      </c>
      <c r="C243" s="11" t="s">
        <v>7857</v>
      </c>
      <c r="D243" s="11">
        <v>11</v>
      </c>
      <c r="E243" s="11">
        <v>3</v>
      </c>
      <c r="F243" s="15">
        <v>34293.120000000003</v>
      </c>
      <c r="G243" s="11" t="s">
        <v>7897</v>
      </c>
      <c r="H243" s="11" t="s">
        <v>7898</v>
      </c>
      <c r="I243" s="11" t="s">
        <v>7868</v>
      </c>
      <c r="J243" s="16">
        <v>31696</v>
      </c>
      <c r="K243" s="17">
        <v>36</v>
      </c>
    </row>
    <row r="244" spans="1:11" ht="15.75" customHeight="1" x14ac:dyDescent="0.25">
      <c r="A244" s="11" t="s">
        <v>287</v>
      </c>
      <c r="B244" s="11">
        <v>1995</v>
      </c>
      <c r="C244" s="11" t="s">
        <v>7857</v>
      </c>
      <c r="D244" s="11">
        <v>30</v>
      </c>
      <c r="E244" s="11">
        <v>0</v>
      </c>
      <c r="F244" s="15">
        <v>34289.43</v>
      </c>
      <c r="G244" s="11" t="s">
        <v>7897</v>
      </c>
      <c r="H244" s="11" t="s">
        <v>7897</v>
      </c>
      <c r="I244" s="11" t="s">
        <v>7868</v>
      </c>
      <c r="J244" s="16">
        <v>35002</v>
      </c>
      <c r="K244" s="17">
        <v>27</v>
      </c>
    </row>
    <row r="245" spans="1:11" ht="15.75" customHeight="1" x14ac:dyDescent="0.25">
      <c r="A245" s="11" t="s">
        <v>288</v>
      </c>
      <c r="B245" s="11">
        <v>1998</v>
      </c>
      <c r="C245" s="11" t="s">
        <v>7853</v>
      </c>
      <c r="D245" s="11">
        <v>11</v>
      </c>
      <c r="E245" s="11">
        <v>0</v>
      </c>
      <c r="F245" s="15">
        <v>34254.050000000003</v>
      </c>
      <c r="G245" s="11" t="s">
        <v>7897</v>
      </c>
      <c r="H245" s="11" t="s">
        <v>7896</v>
      </c>
      <c r="I245" s="11" t="s">
        <v>7870</v>
      </c>
      <c r="J245" s="16">
        <v>35957</v>
      </c>
      <c r="K245" s="17">
        <v>24</v>
      </c>
    </row>
    <row r="246" spans="1:11" ht="15.75" customHeight="1" x14ac:dyDescent="0.25">
      <c r="A246" s="11" t="s">
        <v>289</v>
      </c>
      <c r="B246" s="11">
        <v>1962</v>
      </c>
      <c r="C246" s="11" t="s">
        <v>7851</v>
      </c>
      <c r="D246" s="11">
        <v>5</v>
      </c>
      <c r="E246" s="11">
        <v>0</v>
      </c>
      <c r="F246" s="15">
        <v>34218.019999999997</v>
      </c>
      <c r="G246" s="11" t="s">
        <v>7897</v>
      </c>
      <c r="H246" s="11" t="s">
        <v>7897</v>
      </c>
      <c r="I246" s="11" t="s">
        <v>7868</v>
      </c>
      <c r="J246" s="16">
        <v>22832</v>
      </c>
      <c r="K246" s="17">
        <v>60</v>
      </c>
    </row>
    <row r="247" spans="1:11" ht="15.75" customHeight="1" x14ac:dyDescent="0.25">
      <c r="A247" s="11" t="s">
        <v>290</v>
      </c>
      <c r="B247" s="11">
        <v>1975</v>
      </c>
      <c r="C247" s="11" t="s">
        <v>7851</v>
      </c>
      <c r="D247" s="11">
        <v>21</v>
      </c>
      <c r="E247" s="11">
        <v>1</v>
      </c>
      <c r="F247" s="15">
        <v>34210.33</v>
      </c>
      <c r="G247" s="11" t="s">
        <v>7898</v>
      </c>
      <c r="H247" s="11" t="s">
        <v>7897</v>
      </c>
      <c r="I247" s="11" t="s">
        <v>7867</v>
      </c>
      <c r="J247" s="16">
        <v>27596</v>
      </c>
      <c r="K247" s="17">
        <v>47</v>
      </c>
    </row>
    <row r="248" spans="1:11" ht="15.75" customHeight="1" x14ac:dyDescent="0.25">
      <c r="A248" s="11" t="s">
        <v>291</v>
      </c>
      <c r="B248" s="11">
        <v>1971</v>
      </c>
      <c r="C248" s="11" t="s">
        <v>7856</v>
      </c>
      <c r="D248" s="11">
        <v>25</v>
      </c>
      <c r="E248" s="11">
        <v>0</v>
      </c>
      <c r="F248" s="15">
        <v>34205.07</v>
      </c>
      <c r="G248" s="11" t="s">
        <v>7898</v>
      </c>
      <c r="H248" s="11" t="s">
        <v>7898</v>
      </c>
      <c r="I248" s="11" t="s">
        <v>7868</v>
      </c>
      <c r="J248" s="16">
        <v>26170</v>
      </c>
      <c r="K248" s="17">
        <v>51</v>
      </c>
    </row>
    <row r="249" spans="1:11" ht="15.75" customHeight="1" x14ac:dyDescent="0.25">
      <c r="A249" s="11" t="s">
        <v>292</v>
      </c>
      <c r="B249" s="11">
        <v>1999</v>
      </c>
      <c r="C249" s="11" t="s">
        <v>7852</v>
      </c>
      <c r="D249" s="11">
        <v>6</v>
      </c>
      <c r="E249" s="11">
        <v>0</v>
      </c>
      <c r="F249" s="15">
        <v>34166.269999999997</v>
      </c>
      <c r="G249" s="11" t="s">
        <v>7898</v>
      </c>
      <c r="H249" s="11" t="s">
        <v>7896</v>
      </c>
      <c r="I249" s="11" t="s">
        <v>7868</v>
      </c>
      <c r="J249" s="16">
        <v>36470</v>
      </c>
      <c r="K249" s="17">
        <v>23</v>
      </c>
    </row>
    <row r="250" spans="1:11" ht="15.75" customHeight="1" x14ac:dyDescent="0.25">
      <c r="A250" s="11" t="s">
        <v>293</v>
      </c>
      <c r="B250" s="11">
        <v>2002</v>
      </c>
      <c r="C250" s="11" t="s">
        <v>7855</v>
      </c>
      <c r="D250" s="11">
        <v>26</v>
      </c>
      <c r="E250" s="11">
        <v>0</v>
      </c>
      <c r="F250" s="15">
        <v>34084.68</v>
      </c>
      <c r="G250" s="11" t="s">
        <v>7898</v>
      </c>
      <c r="H250" s="11" t="s">
        <v>7896</v>
      </c>
      <c r="I250" s="11" t="s">
        <v>7868</v>
      </c>
      <c r="J250" s="16">
        <v>37616</v>
      </c>
      <c r="K250" s="17">
        <v>20</v>
      </c>
    </row>
    <row r="251" spans="1:11" ht="15.75" customHeight="1" x14ac:dyDescent="0.25">
      <c r="A251" s="11" t="s">
        <v>294</v>
      </c>
      <c r="B251" s="11">
        <v>1972</v>
      </c>
      <c r="C251" s="11" t="s">
        <v>7851</v>
      </c>
      <c r="D251" s="11">
        <v>26</v>
      </c>
      <c r="E251" s="11">
        <v>0</v>
      </c>
      <c r="F251" s="15">
        <v>34053.360000000001</v>
      </c>
      <c r="G251" s="11" t="s">
        <v>7898</v>
      </c>
      <c r="H251" s="11" t="s">
        <v>7898</v>
      </c>
      <c r="I251" s="11" t="s">
        <v>7868</v>
      </c>
      <c r="J251" s="16">
        <v>26506</v>
      </c>
      <c r="K251" s="17">
        <v>50</v>
      </c>
    </row>
    <row r="252" spans="1:11" ht="15.75" customHeight="1" x14ac:dyDescent="0.25">
      <c r="A252" s="11" t="s">
        <v>295</v>
      </c>
      <c r="B252" s="11">
        <v>1994</v>
      </c>
      <c r="C252" s="11" t="s">
        <v>7854</v>
      </c>
      <c r="D252" s="11">
        <v>25</v>
      </c>
      <c r="E252" s="11">
        <v>0</v>
      </c>
      <c r="F252" s="15">
        <v>33975.47</v>
      </c>
      <c r="G252" s="11" t="s">
        <v>7898</v>
      </c>
      <c r="H252" s="11" t="s">
        <v>7898</v>
      </c>
      <c r="I252" s="11" t="s">
        <v>7868</v>
      </c>
      <c r="J252" s="16">
        <v>34602</v>
      </c>
      <c r="K252" s="17">
        <v>28</v>
      </c>
    </row>
    <row r="253" spans="1:11" ht="15.75" customHeight="1" x14ac:dyDescent="0.25">
      <c r="A253" s="11" t="s">
        <v>296</v>
      </c>
      <c r="B253" s="11">
        <v>2000</v>
      </c>
      <c r="C253" s="11" t="s">
        <v>7855</v>
      </c>
      <c r="D253" s="11">
        <v>27</v>
      </c>
      <c r="E253" s="11">
        <v>0</v>
      </c>
      <c r="F253" s="15">
        <v>33907.550000000003</v>
      </c>
      <c r="G253" s="11" t="s">
        <v>7898</v>
      </c>
      <c r="H253" s="11" t="s">
        <v>7898</v>
      </c>
      <c r="I253" s="11" t="s">
        <v>7867</v>
      </c>
      <c r="J253" s="16">
        <v>36887</v>
      </c>
      <c r="K253" s="17">
        <v>22</v>
      </c>
    </row>
    <row r="254" spans="1:11" ht="15.75" customHeight="1" x14ac:dyDescent="0.25">
      <c r="A254" s="11" t="s">
        <v>297</v>
      </c>
      <c r="B254" s="11">
        <v>1997</v>
      </c>
      <c r="C254" s="11" t="s">
        <v>7856</v>
      </c>
      <c r="D254" s="11">
        <v>9</v>
      </c>
      <c r="E254" s="11">
        <v>0</v>
      </c>
      <c r="F254" s="15">
        <v>33900.65</v>
      </c>
      <c r="G254" s="11" t="s">
        <v>7898</v>
      </c>
      <c r="H254" s="11" t="s">
        <v>7896</v>
      </c>
      <c r="I254" s="11" t="s">
        <v>7868</v>
      </c>
      <c r="J254" s="16">
        <v>35651</v>
      </c>
      <c r="K254" s="17">
        <v>25</v>
      </c>
    </row>
    <row r="255" spans="1:11" ht="15.75" customHeight="1" x14ac:dyDescent="0.25">
      <c r="A255" s="11" t="s">
        <v>298</v>
      </c>
      <c r="B255" s="11">
        <v>2000</v>
      </c>
      <c r="C255" s="11" t="s">
        <v>7857</v>
      </c>
      <c r="D255" s="11">
        <v>26</v>
      </c>
      <c r="E255" s="11">
        <v>0</v>
      </c>
      <c r="F255" s="15">
        <v>33829.39</v>
      </c>
      <c r="G255" s="11" t="s">
        <v>7898</v>
      </c>
      <c r="H255" s="11" t="s">
        <v>7896</v>
      </c>
      <c r="I255" s="11" t="s">
        <v>7868</v>
      </c>
      <c r="J255" s="16">
        <v>36825</v>
      </c>
      <c r="K255" s="17">
        <v>22</v>
      </c>
    </row>
    <row r="256" spans="1:11" ht="15.75" customHeight="1" x14ac:dyDescent="0.25">
      <c r="A256" s="11" t="s">
        <v>299</v>
      </c>
      <c r="B256" s="11">
        <v>1962</v>
      </c>
      <c r="C256" s="11" t="s">
        <v>7855</v>
      </c>
      <c r="D256" s="11">
        <v>11</v>
      </c>
      <c r="E256" s="11">
        <v>0</v>
      </c>
      <c r="F256" s="15">
        <v>33753.32</v>
      </c>
      <c r="G256" s="11" t="s">
        <v>7897</v>
      </c>
      <c r="H256" s="11" t="s">
        <v>7896</v>
      </c>
      <c r="I256" s="11" t="s">
        <v>7868</v>
      </c>
      <c r="J256" s="16">
        <v>22991</v>
      </c>
      <c r="K256" s="17">
        <v>60</v>
      </c>
    </row>
    <row r="257" spans="1:11" ht="15.75" customHeight="1" x14ac:dyDescent="0.25">
      <c r="A257" s="11" t="s">
        <v>300</v>
      </c>
      <c r="B257" s="11">
        <v>2003</v>
      </c>
      <c r="C257" s="11" t="s">
        <v>7854</v>
      </c>
      <c r="D257" s="11">
        <v>12</v>
      </c>
      <c r="E257" s="11">
        <v>0</v>
      </c>
      <c r="F257" s="15">
        <v>33750.29</v>
      </c>
      <c r="G257" s="11" t="s">
        <v>7897</v>
      </c>
      <c r="H257" s="11" t="s">
        <v>7896</v>
      </c>
      <c r="I257" s="11" t="s">
        <v>7867</v>
      </c>
      <c r="J257" s="16">
        <v>37876</v>
      </c>
      <c r="K257" s="17">
        <v>19</v>
      </c>
    </row>
    <row r="258" spans="1:11" ht="15.75" customHeight="1" x14ac:dyDescent="0.25">
      <c r="A258" s="11" t="s">
        <v>301</v>
      </c>
      <c r="B258" s="11">
        <v>2004</v>
      </c>
      <c r="C258" s="11" t="s">
        <v>7852</v>
      </c>
      <c r="D258" s="11">
        <v>1</v>
      </c>
      <c r="E258" s="11">
        <v>0</v>
      </c>
      <c r="F258" s="15">
        <v>33732.69</v>
      </c>
      <c r="G258" s="11" t="s">
        <v>7897</v>
      </c>
      <c r="H258" s="11" t="s">
        <v>7897</v>
      </c>
      <c r="I258" s="11" t="s">
        <v>7878</v>
      </c>
      <c r="J258" s="16">
        <v>38292</v>
      </c>
      <c r="K258" s="17">
        <v>18</v>
      </c>
    </row>
    <row r="259" spans="1:11" ht="15.75" customHeight="1" x14ac:dyDescent="0.25">
      <c r="A259" s="11" t="s">
        <v>302</v>
      </c>
      <c r="B259" s="11">
        <v>1993</v>
      </c>
      <c r="C259" s="11" t="s">
        <v>7852</v>
      </c>
      <c r="D259" s="11">
        <v>28</v>
      </c>
      <c r="E259" s="11">
        <v>0</v>
      </c>
      <c r="F259" s="15">
        <v>33707.550000000003</v>
      </c>
      <c r="G259" s="11" t="s">
        <v>7898</v>
      </c>
      <c r="H259" s="11" t="s">
        <v>7898</v>
      </c>
      <c r="I259" s="11" t="s">
        <v>7868</v>
      </c>
      <c r="J259" s="16">
        <v>34301</v>
      </c>
      <c r="K259" s="17">
        <v>29</v>
      </c>
    </row>
    <row r="260" spans="1:11" ht="15.75" customHeight="1" x14ac:dyDescent="0.25">
      <c r="A260" s="11" t="s">
        <v>303</v>
      </c>
      <c r="B260" s="11">
        <v>2003</v>
      </c>
      <c r="C260" s="11" t="s">
        <v>7854</v>
      </c>
      <c r="D260" s="11">
        <v>9</v>
      </c>
      <c r="E260" s="11">
        <v>0</v>
      </c>
      <c r="F260" s="15">
        <v>33611.71</v>
      </c>
      <c r="G260" s="11" t="s">
        <v>7897</v>
      </c>
      <c r="H260" s="11" t="s">
        <v>7898</v>
      </c>
      <c r="I260" s="11" t="s">
        <v>7868</v>
      </c>
      <c r="J260" s="16">
        <v>37873</v>
      </c>
      <c r="K260" s="17">
        <v>19</v>
      </c>
    </row>
    <row r="261" spans="1:11" ht="15.75" customHeight="1" x14ac:dyDescent="0.25">
      <c r="A261" s="11" t="s">
        <v>304</v>
      </c>
      <c r="B261" s="11">
        <v>1984</v>
      </c>
      <c r="C261" s="11" t="s">
        <v>7851</v>
      </c>
      <c r="D261" s="11">
        <v>22</v>
      </c>
      <c r="E261" s="11">
        <v>3</v>
      </c>
      <c r="F261" s="15">
        <v>33527.1</v>
      </c>
      <c r="G261" s="11" t="s">
        <v>7898</v>
      </c>
      <c r="H261" s="11" t="s">
        <v>7896</v>
      </c>
      <c r="I261" s="11" t="s">
        <v>7868</v>
      </c>
      <c r="J261" s="16">
        <v>30885</v>
      </c>
      <c r="K261" s="17">
        <v>38</v>
      </c>
    </row>
    <row r="262" spans="1:11" ht="15.75" customHeight="1" x14ac:dyDescent="0.25">
      <c r="A262" s="11" t="s">
        <v>305</v>
      </c>
      <c r="B262" s="11">
        <v>2002</v>
      </c>
      <c r="C262" s="11" t="s">
        <v>7856</v>
      </c>
      <c r="D262" s="11">
        <v>25</v>
      </c>
      <c r="E262" s="11">
        <v>0</v>
      </c>
      <c r="F262" s="15">
        <v>33475.82</v>
      </c>
      <c r="G262" s="11" t="s">
        <v>7897</v>
      </c>
      <c r="H262" s="11" t="s">
        <v>7897</v>
      </c>
      <c r="I262" s="11" t="s">
        <v>7872</v>
      </c>
      <c r="J262" s="16">
        <v>37493</v>
      </c>
      <c r="K262" s="17">
        <v>20</v>
      </c>
    </row>
    <row r="263" spans="1:11" ht="15.75" customHeight="1" x14ac:dyDescent="0.25">
      <c r="A263" s="11" t="s">
        <v>306</v>
      </c>
      <c r="B263" s="11">
        <v>1970</v>
      </c>
      <c r="C263" s="11" t="s">
        <v>7853</v>
      </c>
      <c r="D263" s="11">
        <v>18</v>
      </c>
      <c r="E263" s="11">
        <v>2</v>
      </c>
      <c r="F263" s="15">
        <v>33471.97</v>
      </c>
      <c r="G263" s="11" t="s">
        <v>7898</v>
      </c>
      <c r="H263" s="11" t="s">
        <v>7898</v>
      </c>
      <c r="I263" s="11" t="s">
        <v>7867</v>
      </c>
      <c r="J263" s="16">
        <v>25737</v>
      </c>
      <c r="K263" s="17">
        <v>52</v>
      </c>
    </row>
    <row r="264" spans="1:11" ht="15.75" customHeight="1" x14ac:dyDescent="0.25">
      <c r="A264" s="11" t="s">
        <v>307</v>
      </c>
      <c r="B264" s="11">
        <v>1985</v>
      </c>
      <c r="C264" s="11" t="s">
        <v>7855</v>
      </c>
      <c r="D264" s="11">
        <v>7</v>
      </c>
      <c r="E264" s="11">
        <v>3</v>
      </c>
      <c r="F264" s="15">
        <v>33450.99</v>
      </c>
      <c r="G264" s="11" t="s">
        <v>7898</v>
      </c>
      <c r="H264" s="11" t="s">
        <v>7898</v>
      </c>
      <c r="I264" s="11" t="s">
        <v>7868</v>
      </c>
      <c r="J264" s="16">
        <v>31388</v>
      </c>
      <c r="K264" s="17">
        <v>37</v>
      </c>
    </row>
    <row r="265" spans="1:11" ht="15.75" customHeight="1" x14ac:dyDescent="0.25">
      <c r="A265" s="11" t="s">
        <v>308</v>
      </c>
      <c r="B265" s="11">
        <v>1972</v>
      </c>
      <c r="C265" s="11" t="s">
        <v>7854</v>
      </c>
      <c r="D265" s="11">
        <v>5</v>
      </c>
      <c r="E265" s="11">
        <v>0</v>
      </c>
      <c r="F265" s="15">
        <v>33344.449999999997</v>
      </c>
      <c r="G265" s="11" t="s">
        <v>7898</v>
      </c>
      <c r="H265" s="11" t="s">
        <v>7896</v>
      </c>
      <c r="I265" s="11" t="s">
        <v>7868</v>
      </c>
      <c r="J265" s="16">
        <v>26547</v>
      </c>
      <c r="K265" s="17">
        <v>50</v>
      </c>
    </row>
    <row r="266" spans="1:11" ht="15.75" customHeight="1" x14ac:dyDescent="0.25">
      <c r="A266" s="11" t="s">
        <v>309</v>
      </c>
      <c r="B266" s="11">
        <v>2003</v>
      </c>
      <c r="C266" s="11" t="s">
        <v>7852</v>
      </c>
      <c r="D266" s="11">
        <v>28</v>
      </c>
      <c r="E266" s="11">
        <v>0</v>
      </c>
      <c r="F266" s="15">
        <v>33307.550000000003</v>
      </c>
      <c r="G266" s="11" t="s">
        <v>7898</v>
      </c>
      <c r="H266" s="11" t="s">
        <v>7896</v>
      </c>
      <c r="I266" s="11" t="s">
        <v>7867</v>
      </c>
      <c r="J266" s="16">
        <v>37953</v>
      </c>
      <c r="K266" s="17">
        <v>19</v>
      </c>
    </row>
    <row r="267" spans="1:11" ht="15.75" customHeight="1" x14ac:dyDescent="0.25">
      <c r="A267" s="11" t="s">
        <v>310</v>
      </c>
      <c r="B267" s="11">
        <v>1990</v>
      </c>
      <c r="C267" s="11" t="s">
        <v>7857</v>
      </c>
      <c r="D267" s="11">
        <v>12</v>
      </c>
      <c r="E267" s="11">
        <v>3</v>
      </c>
      <c r="F267" s="15">
        <v>33292.83</v>
      </c>
      <c r="G267" s="11" t="s">
        <v>7898</v>
      </c>
      <c r="H267" s="11" t="s">
        <v>7897</v>
      </c>
      <c r="I267" s="11" t="s">
        <v>7868</v>
      </c>
      <c r="J267" s="16">
        <v>33158</v>
      </c>
      <c r="K267" s="17">
        <v>32</v>
      </c>
    </row>
    <row r="268" spans="1:11" ht="15.75" customHeight="1" x14ac:dyDescent="0.25">
      <c r="A268" s="11" t="s">
        <v>311</v>
      </c>
      <c r="B268" s="11">
        <v>1985</v>
      </c>
      <c r="C268" s="11" t="s">
        <v>7851</v>
      </c>
      <c r="D268" s="11">
        <v>15</v>
      </c>
      <c r="E268" s="11">
        <v>3</v>
      </c>
      <c r="F268" s="15">
        <v>33121</v>
      </c>
      <c r="G268" s="11" t="s">
        <v>7898</v>
      </c>
      <c r="H268" s="11" t="s">
        <v>7897</v>
      </c>
      <c r="I268" s="11" t="s">
        <v>7868</v>
      </c>
      <c r="J268" s="16">
        <v>31243</v>
      </c>
      <c r="K268" s="17">
        <v>37</v>
      </c>
    </row>
    <row r="269" spans="1:11" ht="15.75" customHeight="1" x14ac:dyDescent="0.25">
      <c r="A269" s="11" t="s">
        <v>312</v>
      </c>
      <c r="B269" s="11">
        <v>1969</v>
      </c>
      <c r="C269" s="11" t="s">
        <v>7857</v>
      </c>
      <c r="D269" s="11">
        <v>30</v>
      </c>
      <c r="E269" s="11">
        <v>0</v>
      </c>
      <c r="F269" s="15">
        <v>33090.660000000003</v>
      </c>
      <c r="G269" s="11" t="s">
        <v>7898</v>
      </c>
      <c r="H269" s="11" t="s">
        <v>7898</v>
      </c>
      <c r="I269" s="11" t="s">
        <v>7868</v>
      </c>
      <c r="J269" s="16">
        <v>25506</v>
      </c>
      <c r="K269" s="17">
        <v>53</v>
      </c>
    </row>
    <row r="270" spans="1:11" ht="15.75" customHeight="1" x14ac:dyDescent="0.25">
      <c r="A270" s="11" t="s">
        <v>313</v>
      </c>
      <c r="B270" s="11">
        <v>1962</v>
      </c>
      <c r="C270" s="11" t="s">
        <v>7851</v>
      </c>
      <c r="D270" s="11">
        <v>1</v>
      </c>
      <c r="E270" s="11">
        <v>0</v>
      </c>
      <c r="F270" s="15">
        <v>33074.94</v>
      </c>
      <c r="G270" s="11" t="s">
        <v>7897</v>
      </c>
      <c r="H270" s="11" t="s">
        <v>7898</v>
      </c>
      <c r="I270" s="11" t="s">
        <v>7868</v>
      </c>
      <c r="J270" s="16">
        <v>22828</v>
      </c>
      <c r="K270" s="17">
        <v>60</v>
      </c>
    </row>
    <row r="271" spans="1:11" ht="15.75" customHeight="1" x14ac:dyDescent="0.25">
      <c r="A271" s="11" t="s">
        <v>314</v>
      </c>
      <c r="B271" s="11">
        <v>1994</v>
      </c>
      <c r="C271" s="11" t="s">
        <v>7851</v>
      </c>
      <c r="D271" s="11">
        <v>28</v>
      </c>
      <c r="E271" s="11">
        <v>0</v>
      </c>
      <c r="F271" s="15">
        <v>33057.230000000003</v>
      </c>
      <c r="G271" s="11" t="s">
        <v>7897</v>
      </c>
      <c r="H271" s="11" t="s">
        <v>7898</v>
      </c>
      <c r="I271" s="11" t="s">
        <v>7868</v>
      </c>
      <c r="J271" s="16">
        <v>34543</v>
      </c>
      <c r="K271" s="17">
        <v>28</v>
      </c>
    </row>
    <row r="272" spans="1:11" ht="15.75" customHeight="1" x14ac:dyDescent="0.25">
      <c r="A272" s="11" t="s">
        <v>315</v>
      </c>
      <c r="B272" s="11">
        <v>1967</v>
      </c>
      <c r="C272" s="11" t="s">
        <v>7851</v>
      </c>
      <c r="D272" s="11">
        <v>10</v>
      </c>
      <c r="E272" s="11">
        <v>0</v>
      </c>
      <c r="F272" s="15">
        <v>33025.32</v>
      </c>
      <c r="G272" s="11" t="s">
        <v>7898</v>
      </c>
      <c r="H272" s="11" t="s">
        <v>7896</v>
      </c>
      <c r="I272" s="11" t="s">
        <v>7868</v>
      </c>
      <c r="J272" s="16">
        <v>24663</v>
      </c>
      <c r="K272" s="17">
        <v>55</v>
      </c>
    </row>
    <row r="273" spans="1:11" ht="15.75" customHeight="1" x14ac:dyDescent="0.25">
      <c r="A273" s="11" t="s">
        <v>316</v>
      </c>
      <c r="B273" s="11">
        <v>1995</v>
      </c>
      <c r="C273" s="11" t="s">
        <v>7851</v>
      </c>
      <c r="D273" s="11">
        <v>8</v>
      </c>
      <c r="E273" s="11">
        <v>0</v>
      </c>
      <c r="F273" s="15">
        <v>33017.46</v>
      </c>
      <c r="G273" s="11" t="s">
        <v>7897</v>
      </c>
      <c r="H273" s="11" t="s">
        <v>7897</v>
      </c>
      <c r="I273" s="11" t="s">
        <v>7868</v>
      </c>
      <c r="J273" s="16">
        <v>34888</v>
      </c>
      <c r="K273" s="17">
        <v>27</v>
      </c>
    </row>
    <row r="274" spans="1:11" ht="15.75" customHeight="1" x14ac:dyDescent="0.25">
      <c r="A274" s="11" t="s">
        <v>317</v>
      </c>
      <c r="B274" s="11">
        <v>1971</v>
      </c>
      <c r="C274" s="11" t="s">
        <v>7856</v>
      </c>
      <c r="D274" s="11">
        <v>24</v>
      </c>
      <c r="E274" s="11">
        <v>0</v>
      </c>
      <c r="F274" s="15">
        <v>32947.629999999997</v>
      </c>
      <c r="G274" s="11" t="s">
        <v>7898</v>
      </c>
      <c r="H274" s="11" t="s">
        <v>7897</v>
      </c>
      <c r="I274" s="11" t="s">
        <v>7868</v>
      </c>
      <c r="J274" s="16">
        <v>26169</v>
      </c>
      <c r="K274" s="17">
        <v>51</v>
      </c>
    </row>
    <row r="275" spans="1:11" ht="15.75" customHeight="1" x14ac:dyDescent="0.25">
      <c r="A275" s="11" t="s">
        <v>318</v>
      </c>
      <c r="B275" s="11">
        <v>1981</v>
      </c>
      <c r="C275" s="11" t="s">
        <v>7852</v>
      </c>
      <c r="D275" s="11">
        <v>17</v>
      </c>
      <c r="E275" s="11">
        <v>1</v>
      </c>
      <c r="F275" s="15">
        <v>32906.69</v>
      </c>
      <c r="G275" s="11" t="s">
        <v>7898</v>
      </c>
      <c r="H275" s="11" t="s">
        <v>7896</v>
      </c>
      <c r="I275" s="11" t="s">
        <v>7868</v>
      </c>
      <c r="J275" s="16">
        <v>29907</v>
      </c>
      <c r="K275" s="17">
        <v>41</v>
      </c>
    </row>
    <row r="276" spans="1:11" ht="15.75" customHeight="1" x14ac:dyDescent="0.25">
      <c r="A276" s="11" t="s">
        <v>319</v>
      </c>
      <c r="B276" s="11">
        <v>1995</v>
      </c>
      <c r="C276" s="11" t="s">
        <v>7855</v>
      </c>
      <c r="D276" s="11">
        <v>4</v>
      </c>
      <c r="E276" s="11">
        <v>0</v>
      </c>
      <c r="F276" s="15">
        <v>32827.51</v>
      </c>
      <c r="G276" s="11" t="s">
        <v>7897</v>
      </c>
      <c r="H276" s="11" t="s">
        <v>7898</v>
      </c>
      <c r="I276" s="11" t="s">
        <v>7868</v>
      </c>
      <c r="J276" s="16">
        <v>35037</v>
      </c>
      <c r="K276" s="17">
        <v>27</v>
      </c>
    </row>
    <row r="277" spans="1:11" ht="15.75" customHeight="1" x14ac:dyDescent="0.25">
      <c r="A277" s="11" t="s">
        <v>320</v>
      </c>
      <c r="B277" s="11">
        <v>1980</v>
      </c>
      <c r="C277" s="11" t="s">
        <v>7855</v>
      </c>
      <c r="D277" s="11">
        <v>12</v>
      </c>
      <c r="E277" s="11">
        <v>3</v>
      </c>
      <c r="F277" s="15">
        <v>32787.46</v>
      </c>
      <c r="G277" s="11" t="s">
        <v>7897</v>
      </c>
      <c r="H277" s="11" t="s">
        <v>7896</v>
      </c>
      <c r="I277" s="11" t="s">
        <v>7867</v>
      </c>
      <c r="J277" s="16">
        <v>29567</v>
      </c>
      <c r="K277" s="17">
        <v>42</v>
      </c>
    </row>
    <row r="278" spans="1:11" ht="15.75" customHeight="1" x14ac:dyDescent="0.25">
      <c r="A278" s="11" t="s">
        <v>321</v>
      </c>
      <c r="B278" s="11">
        <v>1972</v>
      </c>
      <c r="C278" s="11" t="s">
        <v>7852</v>
      </c>
      <c r="D278" s="11">
        <v>7</v>
      </c>
      <c r="E278" s="11">
        <v>0</v>
      </c>
      <c r="F278" s="15">
        <v>32765.33</v>
      </c>
      <c r="G278" s="11" t="s">
        <v>7898</v>
      </c>
      <c r="H278" s="11" t="s">
        <v>7898</v>
      </c>
      <c r="I278" s="11" t="s">
        <v>7867</v>
      </c>
      <c r="J278" s="16">
        <v>26610</v>
      </c>
      <c r="K278" s="17">
        <v>50</v>
      </c>
    </row>
    <row r="279" spans="1:11" ht="15.75" customHeight="1" x14ac:dyDescent="0.25">
      <c r="A279" s="11" t="s">
        <v>322</v>
      </c>
      <c r="B279" s="11">
        <v>1974</v>
      </c>
      <c r="C279" s="11" t="s">
        <v>7855</v>
      </c>
      <c r="D279" s="11">
        <v>6</v>
      </c>
      <c r="E279" s="11">
        <v>0</v>
      </c>
      <c r="F279" s="15">
        <v>32760.48</v>
      </c>
      <c r="G279" s="11" t="s">
        <v>7897</v>
      </c>
      <c r="H279" s="11" t="s">
        <v>7897</v>
      </c>
      <c r="I279" s="11" t="s">
        <v>7868</v>
      </c>
      <c r="J279" s="16">
        <v>27369</v>
      </c>
      <c r="K279" s="17">
        <v>48</v>
      </c>
    </row>
    <row r="280" spans="1:11" ht="15.75" customHeight="1" x14ac:dyDescent="0.25">
      <c r="A280" s="11" t="s">
        <v>323</v>
      </c>
      <c r="B280" s="11">
        <v>1990</v>
      </c>
      <c r="C280" s="11" t="s">
        <v>7851</v>
      </c>
      <c r="D280" s="11">
        <v>9</v>
      </c>
      <c r="E280" s="11">
        <v>2</v>
      </c>
      <c r="F280" s="15">
        <v>32734.19</v>
      </c>
      <c r="G280" s="11" t="s">
        <v>7898</v>
      </c>
      <c r="H280" s="11" t="s">
        <v>7897</v>
      </c>
      <c r="I280" s="11" t="s">
        <v>7867</v>
      </c>
      <c r="J280" s="16">
        <v>33063</v>
      </c>
      <c r="K280" s="17">
        <v>32</v>
      </c>
    </row>
    <row r="281" spans="1:11" ht="15.75" customHeight="1" x14ac:dyDescent="0.25">
      <c r="A281" s="11" t="s">
        <v>324</v>
      </c>
      <c r="B281" s="11">
        <v>1990</v>
      </c>
      <c r="C281" s="11" t="s">
        <v>7854</v>
      </c>
      <c r="D281" s="11">
        <v>30</v>
      </c>
      <c r="E281" s="11">
        <v>3</v>
      </c>
      <c r="F281" s="15">
        <v>32716.2</v>
      </c>
      <c r="G281" s="11" t="s">
        <v>7897</v>
      </c>
      <c r="H281" s="11" t="s">
        <v>7898</v>
      </c>
      <c r="I281" s="11" t="s">
        <v>7868</v>
      </c>
      <c r="J281" s="16">
        <v>33146</v>
      </c>
      <c r="K281" s="17">
        <v>32</v>
      </c>
    </row>
    <row r="282" spans="1:11" ht="15.75" customHeight="1" x14ac:dyDescent="0.25">
      <c r="A282" s="11" t="s">
        <v>325</v>
      </c>
      <c r="B282" s="11">
        <v>1968</v>
      </c>
      <c r="C282" s="11" t="s">
        <v>7852</v>
      </c>
      <c r="D282" s="11">
        <v>1</v>
      </c>
      <c r="E282" s="11">
        <v>0</v>
      </c>
      <c r="F282" s="15">
        <v>32686.080000000002</v>
      </c>
      <c r="G282" s="11" t="s">
        <v>7898</v>
      </c>
      <c r="H282" s="11" t="s">
        <v>7896</v>
      </c>
      <c r="I282" s="11" t="s">
        <v>7868</v>
      </c>
      <c r="J282" s="16">
        <v>25143</v>
      </c>
      <c r="K282" s="17">
        <v>54</v>
      </c>
    </row>
    <row r="283" spans="1:11" ht="15.75" customHeight="1" x14ac:dyDescent="0.25">
      <c r="A283" s="11" t="s">
        <v>326</v>
      </c>
      <c r="B283" s="11">
        <v>1990</v>
      </c>
      <c r="C283" s="11" t="s">
        <v>7851</v>
      </c>
      <c r="D283" s="11">
        <v>13</v>
      </c>
      <c r="E283" s="11">
        <v>3</v>
      </c>
      <c r="F283" s="15">
        <v>32672.11</v>
      </c>
      <c r="G283" s="11" t="s">
        <v>7897</v>
      </c>
      <c r="H283" s="11" t="s">
        <v>7897</v>
      </c>
      <c r="I283" s="11" t="s">
        <v>7868</v>
      </c>
      <c r="J283" s="16">
        <v>33067</v>
      </c>
      <c r="K283" s="17">
        <v>32</v>
      </c>
    </row>
    <row r="284" spans="1:11" ht="15.75" customHeight="1" x14ac:dyDescent="0.25">
      <c r="A284" s="11" t="s">
        <v>327</v>
      </c>
      <c r="B284" s="11">
        <v>2003</v>
      </c>
      <c r="C284" s="11" t="s">
        <v>7857</v>
      </c>
      <c r="D284" s="11">
        <v>8</v>
      </c>
      <c r="E284" s="11">
        <v>0</v>
      </c>
      <c r="F284" s="15">
        <v>32548.34</v>
      </c>
      <c r="G284" s="11" t="s">
        <v>7897</v>
      </c>
      <c r="H284" s="11" t="s">
        <v>7898</v>
      </c>
      <c r="I284" s="11" t="s">
        <v>7866</v>
      </c>
      <c r="J284" s="16">
        <v>37902</v>
      </c>
      <c r="K284" s="17">
        <v>19</v>
      </c>
    </row>
    <row r="285" spans="1:11" ht="15.75" customHeight="1" x14ac:dyDescent="0.25">
      <c r="A285" s="11" t="s">
        <v>328</v>
      </c>
      <c r="B285" s="11">
        <v>1976</v>
      </c>
      <c r="C285" s="11" t="s">
        <v>7854</v>
      </c>
      <c r="D285" s="11">
        <v>19</v>
      </c>
      <c r="E285" s="11">
        <v>2</v>
      </c>
      <c r="F285" s="15">
        <v>32485.46</v>
      </c>
      <c r="G285" s="11" t="s">
        <v>7898</v>
      </c>
      <c r="H285" s="11" t="s">
        <v>7897</v>
      </c>
      <c r="I285" s="11" t="s">
        <v>7868</v>
      </c>
      <c r="J285" s="16">
        <v>28022</v>
      </c>
      <c r="K285" s="17">
        <v>46</v>
      </c>
    </row>
    <row r="286" spans="1:11" ht="15.75" customHeight="1" x14ac:dyDescent="0.25">
      <c r="A286" s="11" t="s">
        <v>329</v>
      </c>
      <c r="B286" s="11">
        <v>1981</v>
      </c>
      <c r="C286" s="11" t="s">
        <v>7854</v>
      </c>
      <c r="D286" s="11">
        <v>27</v>
      </c>
      <c r="E286" s="11">
        <v>1</v>
      </c>
      <c r="F286" s="15">
        <v>32462.35</v>
      </c>
      <c r="G286" s="11" t="s">
        <v>7898</v>
      </c>
      <c r="H286" s="11" t="s">
        <v>7898</v>
      </c>
      <c r="I286" s="11" t="s">
        <v>7868</v>
      </c>
      <c r="J286" s="16">
        <v>29856</v>
      </c>
      <c r="K286" s="17">
        <v>41</v>
      </c>
    </row>
    <row r="287" spans="1:11" ht="15.75" customHeight="1" x14ac:dyDescent="0.25">
      <c r="A287" s="11" t="s">
        <v>330</v>
      </c>
      <c r="B287" s="11">
        <v>1976</v>
      </c>
      <c r="C287" s="11" t="s">
        <v>7856</v>
      </c>
      <c r="D287" s="11">
        <v>9</v>
      </c>
      <c r="E287" s="11">
        <v>2</v>
      </c>
      <c r="F287" s="15">
        <v>32430.22</v>
      </c>
      <c r="G287" s="11" t="s">
        <v>7898</v>
      </c>
      <c r="H287" s="11" t="s">
        <v>7896</v>
      </c>
      <c r="I287" s="11" t="s">
        <v>7868</v>
      </c>
      <c r="J287" s="16">
        <v>27981</v>
      </c>
      <c r="K287" s="17">
        <v>46</v>
      </c>
    </row>
    <row r="288" spans="1:11" ht="15.75" customHeight="1" x14ac:dyDescent="0.25">
      <c r="A288" s="11" t="s">
        <v>331</v>
      </c>
      <c r="B288" s="11">
        <v>1972</v>
      </c>
      <c r="C288" s="11" t="s">
        <v>7857</v>
      </c>
      <c r="D288" s="11">
        <v>19</v>
      </c>
      <c r="E288" s="11">
        <v>0</v>
      </c>
      <c r="F288" s="15">
        <v>32428.63</v>
      </c>
      <c r="G288" s="11" t="s">
        <v>7898</v>
      </c>
      <c r="H288" s="11" t="s">
        <v>7898</v>
      </c>
      <c r="I288" s="11" t="s">
        <v>7868</v>
      </c>
      <c r="J288" s="16">
        <v>26591</v>
      </c>
      <c r="K288" s="17">
        <v>50</v>
      </c>
    </row>
    <row r="289" spans="1:11" ht="15.75" customHeight="1" x14ac:dyDescent="0.25">
      <c r="A289" s="11" t="s">
        <v>332</v>
      </c>
      <c r="B289" s="11">
        <v>1986</v>
      </c>
      <c r="C289" s="11" t="s">
        <v>7855</v>
      </c>
      <c r="D289" s="11">
        <v>2</v>
      </c>
      <c r="E289" s="11">
        <v>3</v>
      </c>
      <c r="F289" s="15">
        <v>32288.49</v>
      </c>
      <c r="G289" s="11" t="s">
        <v>7898</v>
      </c>
      <c r="H289" s="11" t="s">
        <v>7898</v>
      </c>
      <c r="I289" s="11" t="s">
        <v>7868</v>
      </c>
      <c r="J289" s="16">
        <v>31748</v>
      </c>
      <c r="K289" s="17">
        <v>36</v>
      </c>
    </row>
    <row r="290" spans="1:11" ht="15.75" customHeight="1" x14ac:dyDescent="0.25">
      <c r="A290" s="11" t="s">
        <v>333</v>
      </c>
      <c r="B290" s="11">
        <v>1975</v>
      </c>
      <c r="C290" s="11" t="s">
        <v>7855</v>
      </c>
      <c r="D290" s="11">
        <v>17</v>
      </c>
      <c r="E290" s="11">
        <v>1</v>
      </c>
      <c r="F290" s="15">
        <v>32259.96</v>
      </c>
      <c r="G290" s="11" t="s">
        <v>7898</v>
      </c>
      <c r="H290" s="11" t="s">
        <v>7896</v>
      </c>
      <c r="I290" s="11" t="s">
        <v>7867</v>
      </c>
      <c r="J290" s="16">
        <v>27745</v>
      </c>
      <c r="K290" s="17">
        <v>47</v>
      </c>
    </row>
    <row r="291" spans="1:11" ht="15.75" customHeight="1" x14ac:dyDescent="0.25">
      <c r="A291" s="11" t="s">
        <v>334</v>
      </c>
      <c r="B291" s="11">
        <v>1994</v>
      </c>
      <c r="C291" s="11" t="s">
        <v>7854</v>
      </c>
      <c r="D291" s="11">
        <v>8</v>
      </c>
      <c r="E291" s="11">
        <v>0</v>
      </c>
      <c r="F291" s="15">
        <v>32222.81</v>
      </c>
      <c r="G291" s="11" t="s">
        <v>7898</v>
      </c>
      <c r="H291" s="11" t="s">
        <v>7897</v>
      </c>
      <c r="I291" s="11" t="s">
        <v>7868</v>
      </c>
      <c r="J291" s="16">
        <v>34585</v>
      </c>
      <c r="K291" s="17">
        <v>28</v>
      </c>
    </row>
    <row r="292" spans="1:11" ht="15.75" customHeight="1" x14ac:dyDescent="0.25">
      <c r="A292" s="11" t="s">
        <v>335</v>
      </c>
      <c r="B292" s="11">
        <v>1969</v>
      </c>
      <c r="C292" s="11" t="s">
        <v>7854</v>
      </c>
      <c r="D292" s="11">
        <v>11</v>
      </c>
      <c r="E292" s="11">
        <v>0</v>
      </c>
      <c r="F292" s="15">
        <v>32192.76</v>
      </c>
      <c r="G292" s="11" t="s">
        <v>7897</v>
      </c>
      <c r="H292" s="11" t="s">
        <v>7898</v>
      </c>
      <c r="I292" s="11" t="s">
        <v>7868</v>
      </c>
      <c r="J292" s="16">
        <v>25457</v>
      </c>
      <c r="K292" s="17">
        <v>53</v>
      </c>
    </row>
    <row r="293" spans="1:11" ht="15.75" customHeight="1" x14ac:dyDescent="0.25">
      <c r="A293" s="11" t="s">
        <v>336</v>
      </c>
      <c r="B293" s="11">
        <v>1978</v>
      </c>
      <c r="C293" s="11" t="s">
        <v>7852</v>
      </c>
      <c r="D293" s="11">
        <v>10</v>
      </c>
      <c r="E293" s="11">
        <v>2</v>
      </c>
      <c r="F293" s="15">
        <v>32108.66</v>
      </c>
      <c r="G293" s="11" t="s">
        <v>7897</v>
      </c>
      <c r="H293" s="11" t="s">
        <v>7896</v>
      </c>
      <c r="I293" s="11" t="s">
        <v>7878</v>
      </c>
      <c r="J293" s="16">
        <v>28804</v>
      </c>
      <c r="K293" s="17">
        <v>44</v>
      </c>
    </row>
    <row r="294" spans="1:11" ht="15.75" customHeight="1" x14ac:dyDescent="0.25">
      <c r="A294" s="11" t="s">
        <v>337</v>
      </c>
      <c r="B294" s="11">
        <v>1993</v>
      </c>
      <c r="C294" s="11" t="s">
        <v>7854</v>
      </c>
      <c r="D294" s="11">
        <v>13</v>
      </c>
      <c r="E294" s="11">
        <v>0</v>
      </c>
      <c r="F294" s="15">
        <v>32086.21</v>
      </c>
      <c r="G294" s="11" t="s">
        <v>7897</v>
      </c>
      <c r="H294" s="11" t="s">
        <v>7896</v>
      </c>
      <c r="I294" s="11" t="s">
        <v>7868</v>
      </c>
      <c r="J294" s="16">
        <v>34225</v>
      </c>
      <c r="K294" s="17">
        <v>29</v>
      </c>
    </row>
    <row r="295" spans="1:11" ht="15.75" customHeight="1" x14ac:dyDescent="0.25">
      <c r="A295" s="11" t="s">
        <v>338</v>
      </c>
      <c r="B295" s="11">
        <v>1972</v>
      </c>
      <c r="C295" s="11" t="s">
        <v>7854</v>
      </c>
      <c r="D295" s="11">
        <v>21</v>
      </c>
      <c r="E295" s="11">
        <v>0</v>
      </c>
      <c r="F295" s="15">
        <v>31980.89</v>
      </c>
      <c r="G295" s="11" t="s">
        <v>7898</v>
      </c>
      <c r="H295" s="11" t="s">
        <v>7897</v>
      </c>
      <c r="I295" s="11" t="s">
        <v>7868</v>
      </c>
      <c r="J295" s="16">
        <v>26563</v>
      </c>
      <c r="K295" s="17">
        <v>50</v>
      </c>
    </row>
    <row r="296" spans="1:11" ht="15.75" customHeight="1" x14ac:dyDescent="0.25">
      <c r="A296" s="11" t="s">
        <v>339</v>
      </c>
      <c r="B296" s="11">
        <v>1975</v>
      </c>
      <c r="C296" s="11" t="s">
        <v>7854</v>
      </c>
      <c r="D296" s="11">
        <v>25</v>
      </c>
      <c r="E296" s="11">
        <v>1</v>
      </c>
      <c r="F296" s="15">
        <v>31897.1</v>
      </c>
      <c r="G296" s="11" t="s">
        <v>7898</v>
      </c>
      <c r="H296" s="11" t="s">
        <v>7896</v>
      </c>
      <c r="I296" s="11" t="s">
        <v>7868</v>
      </c>
      <c r="J296" s="16">
        <v>27662</v>
      </c>
      <c r="K296" s="17">
        <v>47</v>
      </c>
    </row>
    <row r="297" spans="1:11" ht="15.75" customHeight="1" x14ac:dyDescent="0.25">
      <c r="A297" s="11" t="s">
        <v>340</v>
      </c>
      <c r="B297" s="11">
        <v>1984</v>
      </c>
      <c r="C297" s="11" t="s">
        <v>7854</v>
      </c>
      <c r="D297" s="11">
        <v>10</v>
      </c>
      <c r="E297" s="11">
        <v>3</v>
      </c>
      <c r="F297" s="15">
        <v>31743.919999999998</v>
      </c>
      <c r="G297" s="11" t="s">
        <v>7898</v>
      </c>
      <c r="H297" s="11" t="s">
        <v>7897</v>
      </c>
      <c r="I297" s="11" t="s">
        <v>7868</v>
      </c>
      <c r="J297" s="16">
        <v>30935</v>
      </c>
      <c r="K297" s="17">
        <v>38</v>
      </c>
    </row>
    <row r="298" spans="1:11" ht="15.75" customHeight="1" x14ac:dyDescent="0.25">
      <c r="A298" s="11" t="s">
        <v>341</v>
      </c>
      <c r="B298" s="11">
        <v>1977</v>
      </c>
      <c r="C298" s="11" t="s">
        <v>7857</v>
      </c>
      <c r="D298" s="11">
        <v>14</v>
      </c>
      <c r="E298" s="11">
        <v>2</v>
      </c>
      <c r="F298" s="15">
        <v>31736.7</v>
      </c>
      <c r="G298" s="11" t="s">
        <v>7898</v>
      </c>
      <c r="H298" s="11" t="s">
        <v>7898</v>
      </c>
      <c r="I298" s="11" t="s">
        <v>7867</v>
      </c>
      <c r="J298" s="16">
        <v>28412</v>
      </c>
      <c r="K298" s="17">
        <v>45</v>
      </c>
    </row>
    <row r="299" spans="1:11" ht="15.75" customHeight="1" x14ac:dyDescent="0.25">
      <c r="A299" s="11" t="s">
        <v>342</v>
      </c>
      <c r="B299" s="11">
        <v>1960</v>
      </c>
      <c r="C299" s="11" t="s">
        <v>7855</v>
      </c>
      <c r="D299" s="11">
        <v>13</v>
      </c>
      <c r="E299" s="11">
        <v>1</v>
      </c>
      <c r="F299" s="15">
        <v>31620</v>
      </c>
      <c r="G299" s="11" t="s">
        <v>7898</v>
      </c>
      <c r="H299" s="11" t="s">
        <v>7897</v>
      </c>
      <c r="I299" s="11" t="s">
        <v>7874</v>
      </c>
      <c r="J299" s="16">
        <v>22263</v>
      </c>
      <c r="K299" s="17">
        <v>62</v>
      </c>
    </row>
    <row r="300" spans="1:11" ht="15.75" customHeight="1" x14ac:dyDescent="0.25">
      <c r="A300" s="11" t="s">
        <v>343</v>
      </c>
      <c r="B300" s="11">
        <v>1975</v>
      </c>
      <c r="C300" s="11" t="s">
        <v>7857</v>
      </c>
      <c r="D300" s="11">
        <v>29</v>
      </c>
      <c r="E300" s="11">
        <v>1</v>
      </c>
      <c r="F300" s="15">
        <v>31591.82</v>
      </c>
      <c r="G300" s="11" t="s">
        <v>7898</v>
      </c>
      <c r="H300" s="11" t="s">
        <v>7897</v>
      </c>
      <c r="I300" s="11" t="s">
        <v>7868</v>
      </c>
      <c r="J300" s="16">
        <v>27696</v>
      </c>
      <c r="K300" s="17">
        <v>47</v>
      </c>
    </row>
    <row r="301" spans="1:11" ht="15.75" customHeight="1" x14ac:dyDescent="0.25">
      <c r="A301" s="11" t="s">
        <v>344</v>
      </c>
      <c r="B301" s="11">
        <v>1974</v>
      </c>
      <c r="C301" s="11" t="s">
        <v>7857</v>
      </c>
      <c r="D301" s="11">
        <v>8</v>
      </c>
      <c r="E301" s="11">
        <v>0</v>
      </c>
      <c r="F301" s="15">
        <v>31368.81</v>
      </c>
      <c r="G301" s="11" t="s">
        <v>7898</v>
      </c>
      <c r="H301" s="11" t="s">
        <v>7896</v>
      </c>
      <c r="I301" s="11" t="s">
        <v>7868</v>
      </c>
      <c r="J301" s="16">
        <v>27310</v>
      </c>
      <c r="K301" s="17">
        <v>48</v>
      </c>
    </row>
    <row r="302" spans="1:11" ht="15.75" customHeight="1" x14ac:dyDescent="0.25">
      <c r="A302" s="11" t="s">
        <v>345</v>
      </c>
      <c r="B302" s="11">
        <v>1995</v>
      </c>
      <c r="C302" s="11" t="s">
        <v>7854</v>
      </c>
      <c r="D302" s="11">
        <v>27</v>
      </c>
      <c r="E302" s="11">
        <v>0</v>
      </c>
      <c r="F302" s="15">
        <v>31328.27</v>
      </c>
      <c r="G302" s="11" t="s">
        <v>7898</v>
      </c>
      <c r="H302" s="11" t="s">
        <v>7898</v>
      </c>
      <c r="I302" s="11" t="s">
        <v>7868</v>
      </c>
      <c r="J302" s="16">
        <v>34969</v>
      </c>
      <c r="K302" s="17">
        <v>27</v>
      </c>
    </row>
    <row r="303" spans="1:11" ht="15.75" customHeight="1" x14ac:dyDescent="0.25">
      <c r="A303" s="11" t="s">
        <v>346</v>
      </c>
      <c r="B303" s="11">
        <v>1968</v>
      </c>
      <c r="C303" s="11" t="s">
        <v>7851</v>
      </c>
      <c r="D303" s="11">
        <v>9</v>
      </c>
      <c r="E303" s="11">
        <v>0</v>
      </c>
      <c r="F303" s="15">
        <v>31322.53</v>
      </c>
      <c r="G303" s="11" t="s">
        <v>7898</v>
      </c>
      <c r="H303" s="11" t="s">
        <v>7897</v>
      </c>
      <c r="I303" s="11" t="s">
        <v>7868</v>
      </c>
      <c r="J303" s="16">
        <v>25028</v>
      </c>
      <c r="K303" s="17">
        <v>54</v>
      </c>
    </row>
    <row r="304" spans="1:11" ht="15.75" customHeight="1" x14ac:dyDescent="0.25">
      <c r="A304" s="11" t="s">
        <v>347</v>
      </c>
      <c r="B304" s="11">
        <v>2000</v>
      </c>
      <c r="C304" s="11" t="s">
        <v>7851</v>
      </c>
      <c r="D304" s="11">
        <v>22</v>
      </c>
      <c r="E304" s="11">
        <v>0</v>
      </c>
      <c r="F304" s="15">
        <v>31234.560000000001</v>
      </c>
      <c r="G304" s="11" t="s">
        <v>7897</v>
      </c>
      <c r="H304" s="11" t="s">
        <v>7897</v>
      </c>
      <c r="I304" s="11" t="s">
        <v>7868</v>
      </c>
      <c r="J304" s="16">
        <v>36729</v>
      </c>
      <c r="K304" s="17">
        <v>22</v>
      </c>
    </row>
    <row r="305" spans="1:11" ht="15.75" customHeight="1" x14ac:dyDescent="0.25">
      <c r="A305" s="11" t="s">
        <v>348</v>
      </c>
      <c r="B305" s="11">
        <v>2004</v>
      </c>
      <c r="C305" s="11" t="s">
        <v>7852</v>
      </c>
      <c r="D305" s="11">
        <v>9</v>
      </c>
      <c r="E305" s="11">
        <v>0</v>
      </c>
      <c r="F305" s="15">
        <v>31196.61</v>
      </c>
      <c r="G305" s="11" t="s">
        <v>7898</v>
      </c>
      <c r="H305" s="11" t="s">
        <v>7897</v>
      </c>
      <c r="I305" s="11" t="s">
        <v>7868</v>
      </c>
      <c r="J305" s="16">
        <v>38300</v>
      </c>
      <c r="K305" s="17">
        <v>18</v>
      </c>
    </row>
    <row r="306" spans="1:11" ht="15.75" customHeight="1" x14ac:dyDescent="0.25">
      <c r="A306" s="11" t="s">
        <v>349</v>
      </c>
      <c r="B306" s="11">
        <v>1961</v>
      </c>
      <c r="C306" s="11" t="s">
        <v>7854</v>
      </c>
      <c r="D306" s="11">
        <v>9</v>
      </c>
      <c r="E306" s="11">
        <v>3</v>
      </c>
      <c r="F306" s="15">
        <v>30942.19</v>
      </c>
      <c r="G306" s="11" t="s">
        <v>7898</v>
      </c>
      <c r="H306" s="11" t="s">
        <v>7898</v>
      </c>
      <c r="I306" s="11" t="s">
        <v>7866</v>
      </c>
      <c r="J306" s="16">
        <v>22533</v>
      </c>
      <c r="K306" s="17">
        <v>61</v>
      </c>
    </row>
    <row r="307" spans="1:11" ht="15.75" customHeight="1" x14ac:dyDescent="0.25">
      <c r="A307" s="11" t="s">
        <v>350</v>
      </c>
      <c r="B307" s="11">
        <v>1988</v>
      </c>
      <c r="C307" s="11" t="s">
        <v>7854</v>
      </c>
      <c r="D307" s="11">
        <v>5</v>
      </c>
      <c r="E307" s="11">
        <v>3</v>
      </c>
      <c r="F307" s="15">
        <v>30763.01</v>
      </c>
      <c r="G307" s="11" t="s">
        <v>7898</v>
      </c>
      <c r="H307" s="11" t="s">
        <v>7897</v>
      </c>
      <c r="I307" s="11" t="s">
        <v>7868</v>
      </c>
      <c r="J307" s="16">
        <v>32391</v>
      </c>
      <c r="K307" s="17">
        <v>34</v>
      </c>
    </row>
    <row r="308" spans="1:11" ht="15.75" customHeight="1" x14ac:dyDescent="0.25">
      <c r="A308" s="11" t="s">
        <v>351</v>
      </c>
      <c r="B308" s="11">
        <v>1983</v>
      </c>
      <c r="C308" s="11" t="s">
        <v>7855</v>
      </c>
      <c r="D308" s="11">
        <v>21</v>
      </c>
      <c r="E308" s="11">
        <v>3</v>
      </c>
      <c r="F308" s="15">
        <v>30724.44</v>
      </c>
      <c r="G308" s="11" t="s">
        <v>7898</v>
      </c>
      <c r="H308" s="11" t="s">
        <v>7896</v>
      </c>
      <c r="I308" s="11" t="s">
        <v>7868</v>
      </c>
      <c r="J308" s="16">
        <v>30671</v>
      </c>
      <c r="K308" s="17">
        <v>39</v>
      </c>
    </row>
    <row r="309" spans="1:11" ht="15.75" customHeight="1" x14ac:dyDescent="0.25">
      <c r="A309" s="11" t="s">
        <v>352</v>
      </c>
      <c r="B309" s="11">
        <v>1999</v>
      </c>
      <c r="C309" s="11" t="s">
        <v>7854</v>
      </c>
      <c r="D309" s="11">
        <v>21</v>
      </c>
      <c r="E309" s="11">
        <v>0</v>
      </c>
      <c r="F309" s="15">
        <v>30697.71</v>
      </c>
      <c r="G309" s="11" t="s">
        <v>7897</v>
      </c>
      <c r="H309" s="11" t="s">
        <v>7898</v>
      </c>
      <c r="I309" s="11" t="s">
        <v>7868</v>
      </c>
      <c r="J309" s="16">
        <v>36424</v>
      </c>
      <c r="K309" s="17">
        <v>23</v>
      </c>
    </row>
    <row r="310" spans="1:11" ht="15.75" customHeight="1" x14ac:dyDescent="0.25">
      <c r="A310" s="11" t="s">
        <v>353</v>
      </c>
      <c r="B310" s="11">
        <v>1970</v>
      </c>
      <c r="C310" s="11" t="s">
        <v>7852</v>
      </c>
      <c r="D310" s="11">
        <v>11</v>
      </c>
      <c r="E310" s="11">
        <v>0</v>
      </c>
      <c r="F310" s="15">
        <v>30625.65</v>
      </c>
      <c r="G310" s="11" t="s">
        <v>7898</v>
      </c>
      <c r="H310" s="11" t="s">
        <v>7896</v>
      </c>
      <c r="I310" s="11" t="s">
        <v>7868</v>
      </c>
      <c r="J310" s="16">
        <v>25883</v>
      </c>
      <c r="K310" s="17">
        <v>52</v>
      </c>
    </row>
    <row r="311" spans="1:11" ht="15.75" customHeight="1" x14ac:dyDescent="0.25">
      <c r="A311" s="11" t="s">
        <v>354</v>
      </c>
      <c r="B311" s="11">
        <v>1986</v>
      </c>
      <c r="C311" s="11" t="s">
        <v>7856</v>
      </c>
      <c r="D311" s="11">
        <v>10</v>
      </c>
      <c r="E311" s="11">
        <v>3</v>
      </c>
      <c r="F311" s="15">
        <v>30530.5</v>
      </c>
      <c r="G311" s="11" t="s">
        <v>7898</v>
      </c>
      <c r="H311" s="11" t="s">
        <v>7897</v>
      </c>
      <c r="I311" s="11" t="s">
        <v>7868</v>
      </c>
      <c r="J311" s="16">
        <v>31634</v>
      </c>
      <c r="K311" s="17">
        <v>36</v>
      </c>
    </row>
    <row r="312" spans="1:11" ht="15.75" customHeight="1" x14ac:dyDescent="0.25">
      <c r="A312" s="11" t="s">
        <v>355</v>
      </c>
      <c r="B312" s="11">
        <v>1983</v>
      </c>
      <c r="C312" s="11" t="s">
        <v>7854</v>
      </c>
      <c r="D312" s="11">
        <v>3</v>
      </c>
      <c r="E312" s="11">
        <v>3</v>
      </c>
      <c r="F312" s="15">
        <v>30457.37</v>
      </c>
      <c r="G312" s="11" t="s">
        <v>7898</v>
      </c>
      <c r="H312" s="11" t="s">
        <v>7897</v>
      </c>
      <c r="I312" s="11" t="s">
        <v>7867</v>
      </c>
      <c r="J312" s="16">
        <v>30562</v>
      </c>
      <c r="K312" s="17">
        <v>39</v>
      </c>
    </row>
    <row r="313" spans="1:11" ht="15.75" customHeight="1" x14ac:dyDescent="0.25">
      <c r="A313" s="11" t="s">
        <v>356</v>
      </c>
      <c r="B313" s="11">
        <v>1998</v>
      </c>
      <c r="C313" s="11" t="s">
        <v>7857</v>
      </c>
      <c r="D313" s="11">
        <v>28</v>
      </c>
      <c r="E313" s="11">
        <v>0</v>
      </c>
      <c r="F313" s="15">
        <v>30422.03</v>
      </c>
      <c r="G313" s="11" t="s">
        <v>7898</v>
      </c>
      <c r="H313" s="11" t="s">
        <v>7896</v>
      </c>
      <c r="I313" s="11" t="s">
        <v>7868</v>
      </c>
      <c r="J313" s="16">
        <v>36096</v>
      </c>
      <c r="K313" s="17">
        <v>24</v>
      </c>
    </row>
    <row r="314" spans="1:11" ht="15.75" customHeight="1" x14ac:dyDescent="0.25">
      <c r="A314" s="11" t="s">
        <v>357</v>
      </c>
      <c r="B314" s="11">
        <v>1976</v>
      </c>
      <c r="C314" s="11" t="s">
        <v>7854</v>
      </c>
      <c r="D314" s="11">
        <v>3</v>
      </c>
      <c r="E314" s="11">
        <v>2</v>
      </c>
      <c r="F314" s="15">
        <v>30409.53</v>
      </c>
      <c r="G314" s="11" t="s">
        <v>7898</v>
      </c>
      <c r="H314" s="11" t="s">
        <v>7896</v>
      </c>
      <c r="I314" s="11" t="s">
        <v>7867</v>
      </c>
      <c r="J314" s="16">
        <v>28006</v>
      </c>
      <c r="K314" s="17">
        <v>46</v>
      </c>
    </row>
    <row r="315" spans="1:11" ht="15.75" customHeight="1" x14ac:dyDescent="0.25">
      <c r="A315" s="11" t="s">
        <v>358</v>
      </c>
      <c r="B315" s="11">
        <v>1969</v>
      </c>
      <c r="C315" s="11" t="s">
        <v>7851</v>
      </c>
      <c r="D315" s="11">
        <v>30</v>
      </c>
      <c r="E315" s="11">
        <v>0</v>
      </c>
      <c r="F315" s="15">
        <v>30366.93</v>
      </c>
      <c r="G315" s="11" t="s">
        <v>7898</v>
      </c>
      <c r="H315" s="11" t="s">
        <v>7898</v>
      </c>
      <c r="I315" s="11" t="s">
        <v>7868</v>
      </c>
      <c r="J315" s="16">
        <v>25414</v>
      </c>
      <c r="K315" s="17">
        <v>53</v>
      </c>
    </row>
    <row r="316" spans="1:11" ht="15.75" customHeight="1" x14ac:dyDescent="0.25">
      <c r="A316" s="11" t="s">
        <v>359</v>
      </c>
      <c r="B316" s="11">
        <v>2004</v>
      </c>
      <c r="C316" s="11" t="s">
        <v>7853</v>
      </c>
      <c r="D316" s="11">
        <v>1</v>
      </c>
      <c r="E316" s="11">
        <v>0</v>
      </c>
      <c r="F316" s="15">
        <v>30328.27</v>
      </c>
      <c r="G316" s="11" t="s">
        <v>7898</v>
      </c>
      <c r="H316" s="11" t="s">
        <v>7898</v>
      </c>
      <c r="I316" s="11" t="s">
        <v>7868</v>
      </c>
      <c r="J316" s="16">
        <v>38139</v>
      </c>
      <c r="K316" s="17">
        <v>19</v>
      </c>
    </row>
    <row r="317" spans="1:11" ht="15.75" customHeight="1" x14ac:dyDescent="0.25">
      <c r="A317" s="11" t="s">
        <v>360</v>
      </c>
      <c r="B317" s="11">
        <v>1972</v>
      </c>
      <c r="C317" s="11" t="s">
        <v>7851</v>
      </c>
      <c r="D317" s="11">
        <v>24</v>
      </c>
      <c r="E317" s="11">
        <v>2</v>
      </c>
      <c r="F317" s="15">
        <v>30284.639999999999</v>
      </c>
      <c r="G317" s="11" t="s">
        <v>7897</v>
      </c>
      <c r="H317" s="11" t="s">
        <v>7897</v>
      </c>
      <c r="I317" s="11" t="s">
        <v>7867</v>
      </c>
      <c r="J317" s="16">
        <v>26504</v>
      </c>
      <c r="K317" s="17">
        <v>50</v>
      </c>
    </row>
    <row r="318" spans="1:11" ht="15.75" customHeight="1" x14ac:dyDescent="0.25">
      <c r="A318" s="11" t="s">
        <v>361</v>
      </c>
      <c r="B318" s="11">
        <v>1962</v>
      </c>
      <c r="C318" s="11" t="s">
        <v>7854</v>
      </c>
      <c r="D318" s="11">
        <v>15</v>
      </c>
      <c r="E318" s="11">
        <v>0</v>
      </c>
      <c r="F318" s="15">
        <v>30260</v>
      </c>
      <c r="G318" s="11" t="s">
        <v>7897</v>
      </c>
      <c r="H318" s="11" t="s">
        <v>7897</v>
      </c>
      <c r="I318" s="11" t="s">
        <v>7876</v>
      </c>
      <c r="J318" s="16">
        <v>22904</v>
      </c>
      <c r="K318" s="17">
        <v>60</v>
      </c>
    </row>
    <row r="319" spans="1:11" ht="15.75" customHeight="1" x14ac:dyDescent="0.25">
      <c r="A319" s="11" t="s">
        <v>362</v>
      </c>
      <c r="B319" s="11">
        <v>1963</v>
      </c>
      <c r="C319" s="11" t="s">
        <v>7854</v>
      </c>
      <c r="D319" s="11">
        <v>13</v>
      </c>
      <c r="E319" s="11">
        <v>3</v>
      </c>
      <c r="F319" s="15">
        <v>30184.94</v>
      </c>
      <c r="G319" s="11" t="s">
        <v>7897</v>
      </c>
      <c r="H319" s="11" t="s">
        <v>7897</v>
      </c>
      <c r="I319" s="11" t="s">
        <v>7876</v>
      </c>
      <c r="J319" s="16">
        <v>23267</v>
      </c>
      <c r="K319" s="17">
        <v>59</v>
      </c>
    </row>
    <row r="320" spans="1:11" ht="15.75" customHeight="1" x14ac:dyDescent="0.25">
      <c r="A320" s="11" t="s">
        <v>363</v>
      </c>
      <c r="B320" s="11">
        <v>1958</v>
      </c>
      <c r="C320" s="11" t="s">
        <v>7856</v>
      </c>
      <c r="D320" s="11">
        <v>11</v>
      </c>
      <c r="E320" s="11">
        <v>1</v>
      </c>
      <c r="F320" s="15">
        <v>30166.62</v>
      </c>
      <c r="G320" s="11" t="s">
        <v>7897</v>
      </c>
      <c r="H320" s="11" t="s">
        <v>7896</v>
      </c>
      <c r="I320" s="11" t="s">
        <v>7867</v>
      </c>
      <c r="J320" s="16">
        <v>21408</v>
      </c>
      <c r="K320" s="17">
        <v>64</v>
      </c>
    </row>
    <row r="321" spans="1:11" ht="15.75" customHeight="1" x14ac:dyDescent="0.25">
      <c r="A321" s="11" t="s">
        <v>364</v>
      </c>
      <c r="B321" s="11">
        <v>1971</v>
      </c>
      <c r="C321" s="11" t="s">
        <v>7855</v>
      </c>
      <c r="D321" s="11">
        <v>25</v>
      </c>
      <c r="E321" s="11">
        <v>0</v>
      </c>
      <c r="F321" s="15">
        <v>30134.75</v>
      </c>
      <c r="G321" s="11" t="s">
        <v>7898</v>
      </c>
      <c r="H321" s="11" t="s">
        <v>7896</v>
      </c>
      <c r="I321" s="11" t="s">
        <v>7868</v>
      </c>
      <c r="J321" s="16">
        <v>26292</v>
      </c>
      <c r="K321" s="17">
        <v>51</v>
      </c>
    </row>
    <row r="322" spans="1:11" ht="15.75" customHeight="1" x14ac:dyDescent="0.25">
      <c r="A322" s="11" t="s">
        <v>365</v>
      </c>
      <c r="B322" s="11">
        <v>1979</v>
      </c>
      <c r="C322" s="11" t="s">
        <v>7854</v>
      </c>
      <c r="D322" s="11">
        <v>2</v>
      </c>
      <c r="E322" s="11">
        <v>2</v>
      </c>
      <c r="F322" s="15">
        <v>30095.97</v>
      </c>
      <c r="G322" s="11" t="s">
        <v>7898</v>
      </c>
      <c r="H322" s="11" t="s">
        <v>7896</v>
      </c>
      <c r="I322" s="11" t="s">
        <v>7868</v>
      </c>
      <c r="J322" s="16">
        <v>29100</v>
      </c>
      <c r="K322" s="17">
        <v>43</v>
      </c>
    </row>
    <row r="323" spans="1:11" ht="15.75" customHeight="1" x14ac:dyDescent="0.25">
      <c r="A323" s="11" t="s">
        <v>366</v>
      </c>
      <c r="B323" s="11">
        <v>1967</v>
      </c>
      <c r="C323" s="11" t="s">
        <v>7853</v>
      </c>
      <c r="D323" s="11">
        <v>16</v>
      </c>
      <c r="E323" s="11">
        <v>3</v>
      </c>
      <c r="F323" s="15">
        <v>30063.58</v>
      </c>
      <c r="G323" s="11" t="s">
        <v>7897</v>
      </c>
      <c r="H323" s="11" t="s">
        <v>7897</v>
      </c>
      <c r="I323" s="11" t="s">
        <v>7867</v>
      </c>
      <c r="J323" s="16">
        <v>24639</v>
      </c>
      <c r="K323" s="17">
        <v>55</v>
      </c>
    </row>
    <row r="324" spans="1:11" ht="15.75" customHeight="1" x14ac:dyDescent="0.25">
      <c r="A324" s="11" t="s">
        <v>367</v>
      </c>
      <c r="B324" s="11">
        <v>1981</v>
      </c>
      <c r="C324" s="11" t="s">
        <v>7856</v>
      </c>
      <c r="D324" s="11">
        <v>4</v>
      </c>
      <c r="E324" s="11">
        <v>1</v>
      </c>
      <c r="F324" s="15">
        <v>30026.87</v>
      </c>
      <c r="G324" s="11" t="s">
        <v>7898</v>
      </c>
      <c r="H324" s="11" t="s">
        <v>7896</v>
      </c>
      <c r="I324" s="11" t="s">
        <v>7867</v>
      </c>
      <c r="J324" s="16">
        <v>29802</v>
      </c>
      <c r="K324" s="17">
        <v>41</v>
      </c>
    </row>
    <row r="325" spans="1:11" ht="15.75" customHeight="1" x14ac:dyDescent="0.25">
      <c r="A325" s="11" t="s">
        <v>368</v>
      </c>
      <c r="B325" s="11">
        <v>1991</v>
      </c>
      <c r="C325" s="11" t="s">
        <v>7857</v>
      </c>
      <c r="D325" s="11">
        <v>5</v>
      </c>
      <c r="E325" s="11">
        <v>3</v>
      </c>
      <c r="F325" s="15">
        <v>29969.67</v>
      </c>
      <c r="G325" s="11" t="s">
        <v>7897</v>
      </c>
      <c r="H325" s="11" t="s">
        <v>7897</v>
      </c>
      <c r="I325" s="11" t="s">
        <v>7868</v>
      </c>
      <c r="J325" s="16">
        <v>33516</v>
      </c>
      <c r="K325" s="17">
        <v>31</v>
      </c>
    </row>
    <row r="326" spans="1:11" ht="15.75" customHeight="1" x14ac:dyDescent="0.25">
      <c r="A326" s="11" t="s">
        <v>369</v>
      </c>
      <c r="B326" s="11">
        <v>1976</v>
      </c>
      <c r="C326" s="11" t="s">
        <v>7853</v>
      </c>
      <c r="D326" s="11">
        <v>12</v>
      </c>
      <c r="E326" s="11">
        <v>2</v>
      </c>
      <c r="F326" s="15">
        <v>29933.75</v>
      </c>
      <c r="G326" s="11" t="s">
        <v>7897</v>
      </c>
      <c r="H326" s="11" t="s">
        <v>7897</v>
      </c>
      <c r="I326" s="11" t="s">
        <v>7868</v>
      </c>
      <c r="J326" s="16">
        <v>27923</v>
      </c>
      <c r="K326" s="17">
        <v>46</v>
      </c>
    </row>
    <row r="327" spans="1:11" ht="15.75" customHeight="1" x14ac:dyDescent="0.25">
      <c r="A327" s="11" t="s">
        <v>370</v>
      </c>
      <c r="B327" s="11">
        <v>1988</v>
      </c>
      <c r="C327" s="11" t="s">
        <v>7855</v>
      </c>
      <c r="D327" s="11">
        <v>30</v>
      </c>
      <c r="E327" s="11">
        <v>3</v>
      </c>
      <c r="F327" s="15">
        <v>29929.56</v>
      </c>
      <c r="G327" s="11" t="s">
        <v>7897</v>
      </c>
      <c r="H327" s="11" t="s">
        <v>7897</v>
      </c>
      <c r="I327" s="11" t="s">
        <v>7868</v>
      </c>
      <c r="J327" s="16">
        <v>32507</v>
      </c>
      <c r="K327" s="17">
        <v>34</v>
      </c>
    </row>
    <row r="328" spans="1:11" ht="15.75" customHeight="1" x14ac:dyDescent="0.25">
      <c r="A328" s="11" t="s">
        <v>371</v>
      </c>
      <c r="B328" s="11">
        <v>1975</v>
      </c>
      <c r="C328" s="11" t="s">
        <v>7856</v>
      </c>
      <c r="D328" s="11">
        <v>19</v>
      </c>
      <c r="E328" s="11">
        <v>1</v>
      </c>
      <c r="F328" s="15">
        <v>29899.25</v>
      </c>
      <c r="G328" s="11" t="s">
        <v>7897</v>
      </c>
      <c r="H328" s="11" t="s">
        <v>7896</v>
      </c>
      <c r="I328" s="11" t="s">
        <v>7868</v>
      </c>
      <c r="J328" s="16">
        <v>27625</v>
      </c>
      <c r="K328" s="17">
        <v>47</v>
      </c>
    </row>
    <row r="329" spans="1:11" ht="15.75" customHeight="1" x14ac:dyDescent="0.25">
      <c r="A329" s="11" t="s">
        <v>372</v>
      </c>
      <c r="B329" s="11">
        <v>1989</v>
      </c>
      <c r="C329" s="11" t="s">
        <v>7855</v>
      </c>
      <c r="D329" s="11">
        <v>30</v>
      </c>
      <c r="E329" s="11">
        <v>3</v>
      </c>
      <c r="F329" s="15">
        <v>29852.48</v>
      </c>
      <c r="G329" s="11" t="s">
        <v>7897</v>
      </c>
      <c r="H329" s="11" t="s">
        <v>7896</v>
      </c>
      <c r="I329" s="11" t="s">
        <v>7868</v>
      </c>
      <c r="J329" s="16">
        <v>32872</v>
      </c>
      <c r="K329" s="17">
        <v>33</v>
      </c>
    </row>
    <row r="330" spans="1:11" ht="15.75" customHeight="1" x14ac:dyDescent="0.25">
      <c r="A330" s="11" t="s">
        <v>373</v>
      </c>
      <c r="B330" s="11">
        <v>1982</v>
      </c>
      <c r="C330" s="11" t="s">
        <v>7857</v>
      </c>
      <c r="D330" s="11">
        <v>29</v>
      </c>
      <c r="E330" s="11">
        <v>3</v>
      </c>
      <c r="F330" s="15">
        <v>29818.76</v>
      </c>
      <c r="G330" s="11" t="s">
        <v>7897</v>
      </c>
      <c r="H330" s="11" t="s">
        <v>7897</v>
      </c>
      <c r="I330" s="11" t="s">
        <v>7867</v>
      </c>
      <c r="J330" s="16">
        <v>30253</v>
      </c>
      <c r="K330" s="17">
        <v>40</v>
      </c>
    </row>
    <row r="331" spans="1:11" ht="15.75" customHeight="1" x14ac:dyDescent="0.25">
      <c r="A331" s="11" t="s">
        <v>374</v>
      </c>
      <c r="B331" s="11">
        <v>1981</v>
      </c>
      <c r="C331" s="11" t="s">
        <v>7856</v>
      </c>
      <c r="D331" s="11">
        <v>13</v>
      </c>
      <c r="E331" s="11">
        <v>1</v>
      </c>
      <c r="F331" s="15">
        <v>29816.639999999999</v>
      </c>
      <c r="G331" s="11" t="s">
        <v>7897</v>
      </c>
      <c r="H331" s="11" t="s">
        <v>7898</v>
      </c>
      <c r="I331" s="11" t="s">
        <v>7868</v>
      </c>
      <c r="J331" s="16">
        <v>29811</v>
      </c>
      <c r="K331" s="17">
        <v>41</v>
      </c>
    </row>
    <row r="332" spans="1:11" ht="15.75" customHeight="1" x14ac:dyDescent="0.25">
      <c r="A332" s="11" t="s">
        <v>375</v>
      </c>
      <c r="B332" s="11">
        <v>1998</v>
      </c>
      <c r="C332" s="11" t="s">
        <v>7853</v>
      </c>
      <c r="D332" s="11">
        <v>20</v>
      </c>
      <c r="E332" s="11">
        <v>0</v>
      </c>
      <c r="F332" s="15">
        <v>29760.6</v>
      </c>
      <c r="G332" s="11" t="s">
        <v>7897</v>
      </c>
      <c r="H332" s="11" t="s">
        <v>7898</v>
      </c>
      <c r="I332" s="11" t="s">
        <v>7868</v>
      </c>
      <c r="J332" s="16">
        <v>35966</v>
      </c>
      <c r="K332" s="17">
        <v>24</v>
      </c>
    </row>
    <row r="333" spans="1:11" ht="15.75" customHeight="1" x14ac:dyDescent="0.25">
      <c r="A333" s="11" t="s">
        <v>376</v>
      </c>
      <c r="B333" s="11">
        <v>1973</v>
      </c>
      <c r="C333" s="11" t="s">
        <v>7856</v>
      </c>
      <c r="D333" s="11">
        <v>23</v>
      </c>
      <c r="E333" s="11">
        <v>0</v>
      </c>
      <c r="F333" s="15">
        <v>29757.69</v>
      </c>
      <c r="G333" s="11" t="s">
        <v>7897</v>
      </c>
      <c r="H333" s="11" t="s">
        <v>7896</v>
      </c>
      <c r="I333" s="11" t="s">
        <v>7868</v>
      </c>
      <c r="J333" s="16">
        <v>26899</v>
      </c>
      <c r="K333" s="17">
        <v>49</v>
      </c>
    </row>
    <row r="334" spans="1:11" ht="15.75" customHeight="1" x14ac:dyDescent="0.25">
      <c r="A334" s="11" t="s">
        <v>377</v>
      </c>
      <c r="B334" s="11">
        <v>1993</v>
      </c>
      <c r="C334" s="11" t="s">
        <v>7851</v>
      </c>
      <c r="D334" s="11">
        <v>27</v>
      </c>
      <c r="E334" s="11">
        <v>0</v>
      </c>
      <c r="F334" s="15">
        <v>29622.69</v>
      </c>
      <c r="G334" s="11" t="s">
        <v>7897</v>
      </c>
      <c r="H334" s="11" t="s">
        <v>7897</v>
      </c>
      <c r="I334" s="11" t="s">
        <v>7868</v>
      </c>
      <c r="J334" s="16">
        <v>34177</v>
      </c>
      <c r="K334" s="17">
        <v>29</v>
      </c>
    </row>
    <row r="335" spans="1:11" ht="15.75" customHeight="1" x14ac:dyDescent="0.25">
      <c r="A335" s="11" t="s">
        <v>378</v>
      </c>
      <c r="B335" s="11">
        <v>1975</v>
      </c>
      <c r="C335" s="11" t="s">
        <v>7852</v>
      </c>
      <c r="D335" s="11">
        <v>3</v>
      </c>
      <c r="E335" s="11">
        <v>1</v>
      </c>
      <c r="F335" s="15">
        <v>29583.8</v>
      </c>
      <c r="G335" s="11" t="s">
        <v>7897</v>
      </c>
      <c r="H335" s="11" t="s">
        <v>7897</v>
      </c>
      <c r="I335" s="11" t="s">
        <v>7868</v>
      </c>
      <c r="J335" s="16">
        <v>27701</v>
      </c>
      <c r="K335" s="17">
        <v>47</v>
      </c>
    </row>
    <row r="336" spans="1:11" ht="15.75" customHeight="1" x14ac:dyDescent="0.25">
      <c r="A336" s="11" t="s">
        <v>379</v>
      </c>
      <c r="B336" s="11">
        <v>1959</v>
      </c>
      <c r="C336" s="11" t="s">
        <v>7857</v>
      </c>
      <c r="D336" s="11">
        <v>20</v>
      </c>
      <c r="E336" s="11">
        <v>0</v>
      </c>
      <c r="F336" s="15">
        <v>29523.17</v>
      </c>
      <c r="G336" s="11" t="s">
        <v>7897</v>
      </c>
      <c r="H336" s="11" t="s">
        <v>7898</v>
      </c>
      <c r="I336" s="11" t="s">
        <v>7874</v>
      </c>
      <c r="J336" s="16">
        <v>21843</v>
      </c>
      <c r="K336" s="17">
        <v>63</v>
      </c>
    </row>
    <row r="337" spans="1:11" ht="15.75" customHeight="1" x14ac:dyDescent="0.25">
      <c r="A337" s="11" t="s">
        <v>380</v>
      </c>
      <c r="B337" s="11">
        <v>1987</v>
      </c>
      <c r="C337" s="11" t="s">
        <v>7851</v>
      </c>
      <c r="D337" s="11">
        <v>16</v>
      </c>
      <c r="E337" s="11">
        <v>3</v>
      </c>
      <c r="F337" s="15">
        <v>29443.59</v>
      </c>
      <c r="G337" s="11" t="s">
        <v>7897</v>
      </c>
      <c r="H337" s="11" t="s">
        <v>7897</v>
      </c>
      <c r="I337" s="11" t="s">
        <v>7868</v>
      </c>
      <c r="J337" s="16">
        <v>31974</v>
      </c>
      <c r="K337" s="17">
        <v>35</v>
      </c>
    </row>
    <row r="338" spans="1:11" ht="15.75" customHeight="1" x14ac:dyDescent="0.25">
      <c r="A338" s="11" t="s">
        <v>381</v>
      </c>
      <c r="B338" s="11">
        <v>1985</v>
      </c>
      <c r="C338" s="11" t="s">
        <v>7852</v>
      </c>
      <c r="D338" s="11">
        <v>7</v>
      </c>
      <c r="E338" s="11">
        <v>3</v>
      </c>
      <c r="F338" s="15">
        <v>29352.560000000001</v>
      </c>
      <c r="G338" s="11" t="s">
        <v>7897</v>
      </c>
      <c r="H338" s="11" t="s">
        <v>7897</v>
      </c>
      <c r="I338" s="11" t="s">
        <v>7868</v>
      </c>
      <c r="J338" s="16">
        <v>31358</v>
      </c>
      <c r="K338" s="17">
        <v>37</v>
      </c>
    </row>
    <row r="339" spans="1:11" ht="15.75" customHeight="1" x14ac:dyDescent="0.25">
      <c r="A339" s="11" t="s">
        <v>382</v>
      </c>
      <c r="B339" s="11">
        <v>1958</v>
      </c>
      <c r="C339" s="11" t="s">
        <v>7853</v>
      </c>
      <c r="D339" s="11">
        <v>5</v>
      </c>
      <c r="E339" s="11">
        <v>0</v>
      </c>
      <c r="F339" s="15">
        <v>29330.98</v>
      </c>
      <c r="G339" s="11" t="s">
        <v>7897</v>
      </c>
      <c r="H339" s="11" t="s">
        <v>7898</v>
      </c>
      <c r="I339" s="11" t="s">
        <v>7867</v>
      </c>
      <c r="J339" s="16">
        <v>21341</v>
      </c>
      <c r="K339" s="17">
        <v>65</v>
      </c>
    </row>
    <row r="340" spans="1:11" ht="15.75" customHeight="1" x14ac:dyDescent="0.25">
      <c r="A340" s="11" t="s">
        <v>383</v>
      </c>
      <c r="B340" s="11">
        <v>1978</v>
      </c>
      <c r="C340" s="11" t="s">
        <v>7851</v>
      </c>
      <c r="D340" s="11">
        <v>21</v>
      </c>
      <c r="E340" s="11">
        <v>2</v>
      </c>
      <c r="F340" s="15">
        <v>29227.599999999999</v>
      </c>
      <c r="G340" s="11" t="s">
        <v>7897</v>
      </c>
      <c r="H340" s="11" t="s">
        <v>7896</v>
      </c>
      <c r="I340" s="11" t="s">
        <v>7867</v>
      </c>
      <c r="J340" s="16">
        <v>28692</v>
      </c>
      <c r="K340" s="17">
        <v>44</v>
      </c>
    </row>
    <row r="341" spans="1:11" ht="15.75" customHeight="1" x14ac:dyDescent="0.25">
      <c r="A341" s="11" t="s">
        <v>384</v>
      </c>
      <c r="B341" s="11">
        <v>1969</v>
      </c>
      <c r="C341" s="11" t="s">
        <v>7851</v>
      </c>
      <c r="D341" s="11">
        <v>9</v>
      </c>
      <c r="E341" s="11">
        <v>2</v>
      </c>
      <c r="F341" s="15">
        <v>29186.48</v>
      </c>
      <c r="G341" s="11" t="s">
        <v>7897</v>
      </c>
      <c r="H341" s="11" t="s">
        <v>7896</v>
      </c>
      <c r="I341" s="11" t="s">
        <v>7874</v>
      </c>
      <c r="J341" s="16">
        <v>25393</v>
      </c>
      <c r="K341" s="17">
        <v>53</v>
      </c>
    </row>
    <row r="342" spans="1:11" ht="15.75" customHeight="1" x14ac:dyDescent="0.25">
      <c r="A342" s="11" t="s">
        <v>385</v>
      </c>
      <c r="B342" s="11">
        <v>1976</v>
      </c>
      <c r="C342" s="11" t="s">
        <v>7852</v>
      </c>
      <c r="D342" s="11">
        <v>8</v>
      </c>
      <c r="E342" s="11">
        <v>2</v>
      </c>
      <c r="F342" s="15">
        <v>29160.39</v>
      </c>
      <c r="G342" s="11" t="s">
        <v>7897</v>
      </c>
      <c r="H342" s="11" t="s">
        <v>7898</v>
      </c>
      <c r="I342" s="11" t="s">
        <v>7868</v>
      </c>
      <c r="J342" s="16">
        <v>28072</v>
      </c>
      <c r="K342" s="17">
        <v>46</v>
      </c>
    </row>
    <row r="343" spans="1:11" ht="15.75" customHeight="1" x14ac:dyDescent="0.25">
      <c r="A343" s="11" t="s">
        <v>386</v>
      </c>
      <c r="B343" s="11">
        <v>1961</v>
      </c>
      <c r="C343" s="11" t="s">
        <v>7855</v>
      </c>
      <c r="D343" s="11">
        <v>24</v>
      </c>
      <c r="E343" s="11">
        <v>0</v>
      </c>
      <c r="F343" s="15">
        <v>29141.360000000001</v>
      </c>
      <c r="G343" s="11" t="s">
        <v>7897</v>
      </c>
      <c r="H343" s="11" t="s">
        <v>7896</v>
      </c>
      <c r="I343" s="11" t="s">
        <v>7867</v>
      </c>
      <c r="J343" s="16">
        <v>22639</v>
      </c>
      <c r="K343" s="17">
        <v>61</v>
      </c>
    </row>
    <row r="344" spans="1:11" ht="15.75" customHeight="1" x14ac:dyDescent="0.25">
      <c r="A344" s="11" t="s">
        <v>387</v>
      </c>
      <c r="B344" s="11">
        <v>1978</v>
      </c>
      <c r="C344" s="11" t="s">
        <v>7852</v>
      </c>
      <c r="D344" s="11">
        <v>29</v>
      </c>
      <c r="E344" s="11">
        <v>2</v>
      </c>
      <c r="F344" s="15">
        <v>29114.77</v>
      </c>
      <c r="G344" s="11" t="s">
        <v>7897</v>
      </c>
      <c r="H344" s="11" t="s">
        <v>7897</v>
      </c>
      <c r="I344" s="11" t="s">
        <v>7868</v>
      </c>
      <c r="J344" s="16">
        <v>28823</v>
      </c>
      <c r="K344" s="17">
        <v>44</v>
      </c>
    </row>
    <row r="345" spans="1:11" ht="15.75" customHeight="1" x14ac:dyDescent="0.25">
      <c r="A345" s="11" t="s">
        <v>388</v>
      </c>
      <c r="B345" s="11">
        <v>1980</v>
      </c>
      <c r="C345" s="11" t="s">
        <v>7851</v>
      </c>
      <c r="D345" s="11">
        <v>14</v>
      </c>
      <c r="E345" s="11">
        <v>2</v>
      </c>
      <c r="F345" s="15">
        <v>29114.21</v>
      </c>
      <c r="G345" s="11" t="s">
        <v>7897</v>
      </c>
      <c r="H345" s="11" t="s">
        <v>7896</v>
      </c>
      <c r="I345" s="11" t="s">
        <v>7868</v>
      </c>
      <c r="J345" s="16">
        <v>29416</v>
      </c>
      <c r="K345" s="17">
        <v>42</v>
      </c>
    </row>
    <row r="346" spans="1:11" ht="15.75" customHeight="1" x14ac:dyDescent="0.25">
      <c r="A346" s="11" t="s">
        <v>389</v>
      </c>
      <c r="B346" s="11">
        <v>1992</v>
      </c>
      <c r="C346" s="11" t="s">
        <v>7851</v>
      </c>
      <c r="D346" s="11">
        <v>7</v>
      </c>
      <c r="E346" s="11">
        <v>0</v>
      </c>
      <c r="F346" s="15">
        <v>29007.82</v>
      </c>
      <c r="G346" s="11" t="s">
        <v>7897</v>
      </c>
      <c r="H346" s="11" t="s">
        <v>7896</v>
      </c>
      <c r="I346" s="11" t="s">
        <v>7868</v>
      </c>
      <c r="J346" s="16">
        <v>33792</v>
      </c>
      <c r="K346" s="17">
        <v>30</v>
      </c>
    </row>
    <row r="347" spans="1:11" ht="15.75" customHeight="1" x14ac:dyDescent="0.25">
      <c r="A347" s="11" t="s">
        <v>390</v>
      </c>
      <c r="B347" s="11">
        <v>2003</v>
      </c>
      <c r="C347" s="11" t="s">
        <v>7854</v>
      </c>
      <c r="D347" s="11">
        <v>1</v>
      </c>
      <c r="E347" s="11">
        <v>0</v>
      </c>
      <c r="F347" s="15">
        <v>28998.68</v>
      </c>
      <c r="G347" s="11" t="s">
        <v>7897</v>
      </c>
      <c r="H347" s="11" t="s">
        <v>7896</v>
      </c>
      <c r="I347" s="11" t="s">
        <v>7868</v>
      </c>
      <c r="J347" s="16">
        <v>37865</v>
      </c>
      <c r="K347" s="17">
        <v>19</v>
      </c>
    </row>
    <row r="348" spans="1:11" ht="15.75" customHeight="1" x14ac:dyDescent="0.25">
      <c r="A348" s="11" t="s">
        <v>391</v>
      </c>
      <c r="B348" s="11">
        <v>1959</v>
      </c>
      <c r="C348" s="11" t="s">
        <v>7855</v>
      </c>
      <c r="D348" s="11">
        <v>5</v>
      </c>
      <c r="E348" s="11">
        <v>0</v>
      </c>
      <c r="F348" s="15">
        <v>28950.47</v>
      </c>
      <c r="G348" s="11" t="s">
        <v>7897</v>
      </c>
      <c r="H348" s="11" t="s">
        <v>7897</v>
      </c>
      <c r="I348" s="11" t="s">
        <v>7867</v>
      </c>
      <c r="J348" s="16">
        <v>21889</v>
      </c>
      <c r="K348" s="17">
        <v>63</v>
      </c>
    </row>
    <row r="349" spans="1:11" ht="15.75" customHeight="1" x14ac:dyDescent="0.25">
      <c r="A349" s="11" t="s">
        <v>392</v>
      </c>
      <c r="B349" s="11">
        <v>1962</v>
      </c>
      <c r="C349" s="11" t="s">
        <v>7851</v>
      </c>
      <c r="D349" s="11">
        <v>25</v>
      </c>
      <c r="E349" s="11">
        <v>0</v>
      </c>
      <c r="F349" s="15">
        <v>28923.14</v>
      </c>
      <c r="G349" s="11" t="s">
        <v>7897</v>
      </c>
      <c r="H349" s="11" t="s">
        <v>7897</v>
      </c>
      <c r="I349" s="11" t="s">
        <v>7867</v>
      </c>
      <c r="J349" s="16">
        <v>22852</v>
      </c>
      <c r="K349" s="17">
        <v>60</v>
      </c>
    </row>
    <row r="350" spans="1:11" ht="15.75" customHeight="1" x14ac:dyDescent="0.25">
      <c r="A350" s="11" t="s">
        <v>393</v>
      </c>
      <c r="B350" s="11">
        <v>1961</v>
      </c>
      <c r="C350" s="11" t="s">
        <v>7856</v>
      </c>
      <c r="D350" s="11">
        <v>3</v>
      </c>
      <c r="E350" s="11">
        <v>1</v>
      </c>
      <c r="F350" s="15">
        <v>28868.66</v>
      </c>
      <c r="G350" s="11" t="s">
        <v>7897</v>
      </c>
      <c r="H350" s="11" t="s">
        <v>7898</v>
      </c>
      <c r="I350" s="11" t="s">
        <v>7867</v>
      </c>
      <c r="J350" s="16">
        <v>22496</v>
      </c>
      <c r="K350" s="17">
        <v>61</v>
      </c>
    </row>
    <row r="351" spans="1:11" ht="15.75" customHeight="1" x14ac:dyDescent="0.25">
      <c r="A351" s="11" t="s">
        <v>394</v>
      </c>
      <c r="B351" s="11">
        <v>1990</v>
      </c>
      <c r="C351" s="11" t="s">
        <v>7855</v>
      </c>
      <c r="D351" s="11">
        <v>5</v>
      </c>
      <c r="E351" s="11">
        <v>3</v>
      </c>
      <c r="F351" s="15">
        <v>28716.14</v>
      </c>
      <c r="G351" s="11" t="s">
        <v>7897</v>
      </c>
      <c r="H351" s="11" t="s">
        <v>7896</v>
      </c>
      <c r="I351" s="11" t="s">
        <v>7868</v>
      </c>
      <c r="J351" s="16">
        <v>33212</v>
      </c>
      <c r="K351" s="17">
        <v>32</v>
      </c>
    </row>
    <row r="352" spans="1:11" ht="15.75" customHeight="1" x14ac:dyDescent="0.25">
      <c r="A352" s="11" t="s">
        <v>395</v>
      </c>
      <c r="B352" s="11">
        <v>1985</v>
      </c>
      <c r="C352" s="11" t="s">
        <v>7854</v>
      </c>
      <c r="D352" s="11">
        <v>27</v>
      </c>
      <c r="E352" s="11">
        <v>3</v>
      </c>
      <c r="F352" s="15">
        <v>28542.86</v>
      </c>
      <c r="G352" s="11" t="s">
        <v>7897</v>
      </c>
      <c r="H352" s="11" t="s">
        <v>7896</v>
      </c>
      <c r="I352" s="11" t="s">
        <v>7868</v>
      </c>
      <c r="J352" s="16">
        <v>31317</v>
      </c>
      <c r="K352" s="17">
        <v>37</v>
      </c>
    </row>
    <row r="353" spans="1:11" ht="15.75" customHeight="1" x14ac:dyDescent="0.25">
      <c r="A353" s="11" t="s">
        <v>396</v>
      </c>
      <c r="B353" s="11">
        <v>1982</v>
      </c>
      <c r="C353" s="11" t="s">
        <v>7855</v>
      </c>
      <c r="D353" s="11">
        <v>11</v>
      </c>
      <c r="E353" s="11">
        <v>1</v>
      </c>
      <c r="F353" s="15">
        <v>28476.73</v>
      </c>
      <c r="G353" s="11" t="s">
        <v>7897</v>
      </c>
      <c r="H353" s="11" t="s">
        <v>7898</v>
      </c>
      <c r="I353" s="11" t="s">
        <v>7867</v>
      </c>
      <c r="J353" s="16">
        <v>30296</v>
      </c>
      <c r="K353" s="17">
        <v>40</v>
      </c>
    </row>
    <row r="354" spans="1:11" ht="15.75" customHeight="1" x14ac:dyDescent="0.25">
      <c r="A354" s="11" t="s">
        <v>397</v>
      </c>
      <c r="B354" s="11">
        <v>1974</v>
      </c>
      <c r="C354" s="11" t="s">
        <v>7854</v>
      </c>
      <c r="D354" s="11">
        <v>16</v>
      </c>
      <c r="E354" s="11">
        <v>1</v>
      </c>
      <c r="F354" s="15">
        <v>28468.92</v>
      </c>
      <c r="G354" s="11" t="s">
        <v>7897</v>
      </c>
      <c r="H354" s="11" t="s">
        <v>7897</v>
      </c>
      <c r="I354" s="11" t="s">
        <v>7867</v>
      </c>
      <c r="J354" s="16">
        <v>27288</v>
      </c>
      <c r="K354" s="17">
        <v>48</v>
      </c>
    </row>
    <row r="355" spans="1:11" ht="15.75" customHeight="1" x14ac:dyDescent="0.25">
      <c r="A355" s="11" t="s">
        <v>398</v>
      </c>
      <c r="B355" s="11">
        <v>1977</v>
      </c>
      <c r="C355" s="11" t="s">
        <v>7855</v>
      </c>
      <c r="D355" s="11">
        <v>2</v>
      </c>
      <c r="E355" s="11">
        <v>1</v>
      </c>
      <c r="F355" s="15">
        <v>28340.19</v>
      </c>
      <c r="G355" s="11" t="s">
        <v>7897</v>
      </c>
      <c r="H355" s="11" t="s">
        <v>7898</v>
      </c>
      <c r="I355" s="11" t="s">
        <v>7867</v>
      </c>
      <c r="J355" s="16">
        <v>28461</v>
      </c>
      <c r="K355" s="17">
        <v>45</v>
      </c>
    </row>
    <row r="356" spans="1:11" ht="15.75" customHeight="1" x14ac:dyDescent="0.25">
      <c r="A356" s="11" t="s">
        <v>399</v>
      </c>
      <c r="B356" s="11">
        <v>1990</v>
      </c>
      <c r="C356" s="11" t="s">
        <v>7855</v>
      </c>
      <c r="D356" s="11">
        <v>24</v>
      </c>
      <c r="E356" s="11">
        <v>3</v>
      </c>
      <c r="F356" s="15">
        <v>28302.33</v>
      </c>
      <c r="G356" s="11" t="s">
        <v>7897</v>
      </c>
      <c r="H356" s="11" t="s">
        <v>7898</v>
      </c>
      <c r="I356" s="11" t="s">
        <v>7868</v>
      </c>
      <c r="J356" s="16">
        <v>33231</v>
      </c>
      <c r="K356" s="17">
        <v>32</v>
      </c>
    </row>
    <row r="357" spans="1:11" ht="15.75" customHeight="1" x14ac:dyDescent="0.25">
      <c r="A357" s="11" t="s">
        <v>400</v>
      </c>
      <c r="B357" s="11">
        <v>1963</v>
      </c>
      <c r="C357" s="11" t="s">
        <v>7852</v>
      </c>
      <c r="D357" s="11">
        <v>25</v>
      </c>
      <c r="E357" s="11">
        <v>1</v>
      </c>
      <c r="F357" s="15">
        <v>28287.9</v>
      </c>
      <c r="G357" s="11" t="s">
        <v>7897</v>
      </c>
      <c r="H357" s="11" t="s">
        <v>7897</v>
      </c>
      <c r="I357" s="11" t="s">
        <v>7866</v>
      </c>
      <c r="J357" s="16">
        <v>23340</v>
      </c>
      <c r="K357" s="17">
        <v>59</v>
      </c>
    </row>
    <row r="358" spans="1:11" ht="15.75" customHeight="1" x14ac:dyDescent="0.25">
      <c r="A358" s="11" t="s">
        <v>401</v>
      </c>
      <c r="B358" s="11">
        <v>1999</v>
      </c>
      <c r="C358" s="11" t="s">
        <v>7854</v>
      </c>
      <c r="D358" s="11">
        <v>6</v>
      </c>
      <c r="E358" s="11">
        <v>0</v>
      </c>
      <c r="F358" s="15">
        <v>28245.34</v>
      </c>
      <c r="G358" s="11" t="s">
        <v>7897</v>
      </c>
      <c r="H358" s="11" t="s">
        <v>7896</v>
      </c>
      <c r="I358" s="11" t="s">
        <v>7868</v>
      </c>
      <c r="J358" s="16">
        <v>36409</v>
      </c>
      <c r="K358" s="17">
        <v>23</v>
      </c>
    </row>
    <row r="359" spans="1:11" ht="15.75" customHeight="1" x14ac:dyDescent="0.25">
      <c r="A359" s="11" t="s">
        <v>402</v>
      </c>
      <c r="B359" s="11">
        <v>1960</v>
      </c>
      <c r="C359" s="11" t="s">
        <v>7852</v>
      </c>
      <c r="D359" s="11">
        <v>22</v>
      </c>
      <c r="E359" s="11">
        <v>0</v>
      </c>
      <c r="F359" s="15">
        <v>28101.33</v>
      </c>
      <c r="G359" s="11" t="s">
        <v>7897</v>
      </c>
      <c r="H359" s="11" t="s">
        <v>7898</v>
      </c>
      <c r="I359" s="11" t="s">
        <v>7870</v>
      </c>
      <c r="J359" s="16">
        <v>22242</v>
      </c>
      <c r="K359" s="17">
        <v>62</v>
      </c>
    </row>
    <row r="360" spans="1:11" ht="15.75" customHeight="1" x14ac:dyDescent="0.25">
      <c r="A360" s="11" t="s">
        <v>403</v>
      </c>
      <c r="B360" s="11">
        <v>1985</v>
      </c>
      <c r="C360" s="11" t="s">
        <v>7852</v>
      </c>
      <c r="D360" s="11">
        <v>29</v>
      </c>
      <c r="E360" s="11">
        <v>3</v>
      </c>
      <c r="F360" s="15">
        <v>28006.94</v>
      </c>
      <c r="G360" s="11" t="s">
        <v>7897</v>
      </c>
      <c r="H360" s="11" t="s">
        <v>7898</v>
      </c>
      <c r="I360" s="11" t="s">
        <v>7868</v>
      </c>
      <c r="J360" s="16">
        <v>31380</v>
      </c>
      <c r="K360" s="17">
        <v>37</v>
      </c>
    </row>
    <row r="361" spans="1:11" ht="15.75" customHeight="1" x14ac:dyDescent="0.25">
      <c r="A361" s="11" t="s">
        <v>404</v>
      </c>
      <c r="B361" s="11">
        <v>1999</v>
      </c>
      <c r="C361" s="11" t="s">
        <v>7855</v>
      </c>
      <c r="D361" s="11">
        <v>21</v>
      </c>
      <c r="E361" s="11">
        <v>0</v>
      </c>
      <c r="F361" s="15">
        <v>27980.77</v>
      </c>
      <c r="G361" s="11" t="s">
        <v>7897</v>
      </c>
      <c r="H361" s="11" t="s">
        <v>7897</v>
      </c>
      <c r="I361" s="11" t="s">
        <v>7868</v>
      </c>
      <c r="J361" s="16">
        <v>36515</v>
      </c>
      <c r="K361" s="17">
        <v>23</v>
      </c>
    </row>
    <row r="362" spans="1:11" ht="15.75" customHeight="1" x14ac:dyDescent="0.25">
      <c r="A362" s="11" t="s">
        <v>405</v>
      </c>
      <c r="B362" s="11">
        <v>1961</v>
      </c>
      <c r="C362" s="11" t="s">
        <v>7851</v>
      </c>
      <c r="D362" s="11">
        <v>28</v>
      </c>
      <c r="E362" s="11">
        <v>3</v>
      </c>
      <c r="F362" s="15">
        <v>27941.29</v>
      </c>
      <c r="G362" s="11" t="s">
        <v>7897</v>
      </c>
      <c r="H362" s="11" t="s">
        <v>7896</v>
      </c>
      <c r="I362" s="11" t="s">
        <v>7868</v>
      </c>
      <c r="J362" s="16">
        <v>22490</v>
      </c>
      <c r="K362" s="17">
        <v>61</v>
      </c>
    </row>
    <row r="363" spans="1:11" ht="15.75" customHeight="1" x14ac:dyDescent="0.25">
      <c r="A363" s="11" t="s">
        <v>406</v>
      </c>
      <c r="B363" s="11">
        <v>1991</v>
      </c>
      <c r="C363" s="11" t="s">
        <v>7853</v>
      </c>
      <c r="D363" s="11">
        <v>4</v>
      </c>
      <c r="E363" s="11">
        <v>3</v>
      </c>
      <c r="F363" s="15">
        <v>27931.11</v>
      </c>
      <c r="G363" s="11" t="s">
        <v>7897</v>
      </c>
      <c r="H363" s="11" t="s">
        <v>7896</v>
      </c>
      <c r="I363" s="11" t="s">
        <v>7868</v>
      </c>
      <c r="J363" s="16">
        <v>33393</v>
      </c>
      <c r="K363" s="17">
        <v>32</v>
      </c>
    </row>
    <row r="364" spans="1:11" ht="15.75" customHeight="1" x14ac:dyDescent="0.25">
      <c r="A364" s="11" t="s">
        <v>407</v>
      </c>
      <c r="B364" s="11">
        <v>1989</v>
      </c>
      <c r="C364" s="11" t="s">
        <v>7852</v>
      </c>
      <c r="D364" s="11">
        <v>21</v>
      </c>
      <c r="E364" s="11">
        <v>3</v>
      </c>
      <c r="F364" s="15">
        <v>27925.86</v>
      </c>
      <c r="G364" s="11" t="s">
        <v>7897</v>
      </c>
      <c r="H364" s="11" t="s">
        <v>7898</v>
      </c>
      <c r="I364" s="11" t="s">
        <v>7868</v>
      </c>
      <c r="J364" s="16">
        <v>32833</v>
      </c>
      <c r="K364" s="17">
        <v>33</v>
      </c>
    </row>
    <row r="365" spans="1:11" ht="15.75" customHeight="1" x14ac:dyDescent="0.25">
      <c r="A365" s="11" t="s">
        <v>408</v>
      </c>
      <c r="B365" s="11">
        <v>1985</v>
      </c>
      <c r="C365" s="11" t="s">
        <v>7855</v>
      </c>
      <c r="D365" s="11">
        <v>4</v>
      </c>
      <c r="E365" s="11">
        <v>3</v>
      </c>
      <c r="F365" s="15">
        <v>27849.94</v>
      </c>
      <c r="G365" s="11" t="s">
        <v>7897</v>
      </c>
      <c r="H365" s="11" t="s">
        <v>7897</v>
      </c>
      <c r="I365" s="11" t="s">
        <v>7868</v>
      </c>
      <c r="J365" s="16">
        <v>31385</v>
      </c>
      <c r="K365" s="17">
        <v>37</v>
      </c>
    </row>
    <row r="366" spans="1:11" ht="15.75" customHeight="1" x14ac:dyDescent="0.25">
      <c r="A366" s="11" t="s">
        <v>409</v>
      </c>
      <c r="B366" s="11">
        <v>1960</v>
      </c>
      <c r="C366" s="11" t="s">
        <v>7851</v>
      </c>
      <c r="D366" s="11">
        <v>6</v>
      </c>
      <c r="E366" s="11">
        <v>0</v>
      </c>
      <c r="F366" s="15">
        <v>27808.73</v>
      </c>
      <c r="G366" s="11" t="s">
        <v>7897</v>
      </c>
      <c r="H366" s="11" t="s">
        <v>7897</v>
      </c>
      <c r="I366" s="11" t="s">
        <v>7866</v>
      </c>
      <c r="J366" s="16">
        <v>22103</v>
      </c>
      <c r="K366" s="17">
        <v>62</v>
      </c>
    </row>
    <row r="367" spans="1:11" ht="15.75" customHeight="1" x14ac:dyDescent="0.25">
      <c r="A367" s="11" t="s">
        <v>410</v>
      </c>
      <c r="B367" s="11">
        <v>2002</v>
      </c>
      <c r="C367" s="11" t="s">
        <v>7855</v>
      </c>
      <c r="D367" s="11">
        <v>6</v>
      </c>
      <c r="E367" s="11">
        <v>1</v>
      </c>
      <c r="F367" s="15">
        <v>27724.29</v>
      </c>
      <c r="G367" s="11" t="s">
        <v>7897</v>
      </c>
      <c r="H367" s="11" t="s">
        <v>7896</v>
      </c>
      <c r="I367" s="11" t="s">
        <v>7866</v>
      </c>
      <c r="J367" s="16">
        <v>37596</v>
      </c>
      <c r="K367" s="17">
        <v>20</v>
      </c>
    </row>
    <row r="368" spans="1:11" ht="15.75" customHeight="1" x14ac:dyDescent="0.25">
      <c r="A368" s="11" t="s">
        <v>411</v>
      </c>
      <c r="B368" s="11">
        <v>1992</v>
      </c>
      <c r="C368" s="11" t="s">
        <v>7851</v>
      </c>
      <c r="D368" s="11">
        <v>3</v>
      </c>
      <c r="E368" s="11">
        <v>0</v>
      </c>
      <c r="F368" s="15">
        <v>27696.11</v>
      </c>
      <c r="G368" s="11" t="s">
        <v>7897</v>
      </c>
      <c r="H368" s="11" t="s">
        <v>7898</v>
      </c>
      <c r="I368" s="11" t="s">
        <v>7868</v>
      </c>
      <c r="J368" s="16">
        <v>33788</v>
      </c>
      <c r="K368" s="17">
        <v>30</v>
      </c>
    </row>
    <row r="369" spans="1:11" ht="15.75" customHeight="1" x14ac:dyDescent="0.25">
      <c r="A369" s="11" t="s">
        <v>412</v>
      </c>
      <c r="B369" s="11">
        <v>1997</v>
      </c>
      <c r="C369" s="11" t="s">
        <v>7857</v>
      </c>
      <c r="D369" s="11">
        <v>7</v>
      </c>
      <c r="E369" s="11">
        <v>0</v>
      </c>
      <c r="F369" s="15">
        <v>27625.17</v>
      </c>
      <c r="G369" s="11" t="s">
        <v>7897</v>
      </c>
      <c r="H369" s="11" t="s">
        <v>7897</v>
      </c>
      <c r="I369" s="11" t="s">
        <v>7868</v>
      </c>
      <c r="J369" s="16">
        <v>35710</v>
      </c>
      <c r="K369" s="17">
        <v>25</v>
      </c>
    </row>
    <row r="370" spans="1:11" ht="15.75" customHeight="1" x14ac:dyDescent="0.25">
      <c r="A370" s="11" t="s">
        <v>413</v>
      </c>
      <c r="B370" s="11">
        <v>1997</v>
      </c>
      <c r="C370" s="11" t="s">
        <v>7854</v>
      </c>
      <c r="D370" s="11">
        <v>9</v>
      </c>
      <c r="E370" s="11">
        <v>0</v>
      </c>
      <c r="F370" s="15">
        <v>27619.360000000001</v>
      </c>
      <c r="G370" s="11" t="s">
        <v>7898</v>
      </c>
      <c r="H370" s="11" t="s">
        <v>7896</v>
      </c>
      <c r="I370" s="11" t="s">
        <v>7868</v>
      </c>
      <c r="J370" s="16">
        <v>35682</v>
      </c>
      <c r="K370" s="17">
        <v>25</v>
      </c>
    </row>
    <row r="371" spans="1:11" ht="15.75" customHeight="1" x14ac:dyDescent="0.25">
      <c r="A371" s="11" t="s">
        <v>414</v>
      </c>
      <c r="B371" s="11">
        <v>1992</v>
      </c>
      <c r="C371" s="11" t="s">
        <v>7853</v>
      </c>
      <c r="D371" s="11">
        <v>11</v>
      </c>
      <c r="E371" s="11">
        <v>0</v>
      </c>
      <c r="F371" s="15">
        <v>27614.71</v>
      </c>
      <c r="G371" s="11" t="s">
        <v>7898</v>
      </c>
      <c r="H371" s="11" t="s">
        <v>7896</v>
      </c>
      <c r="I371" s="11" t="s">
        <v>7868</v>
      </c>
      <c r="J371" s="16">
        <v>33766</v>
      </c>
      <c r="K371" s="17">
        <v>30</v>
      </c>
    </row>
    <row r="372" spans="1:11" ht="15.75" customHeight="1" x14ac:dyDescent="0.25">
      <c r="A372" s="11" t="s">
        <v>415</v>
      </c>
      <c r="B372" s="11">
        <v>1985</v>
      </c>
      <c r="C372" s="11" t="s">
        <v>7852</v>
      </c>
      <c r="D372" s="11">
        <v>6</v>
      </c>
      <c r="E372" s="11">
        <v>3</v>
      </c>
      <c r="F372" s="15">
        <v>27598.93</v>
      </c>
      <c r="G372" s="11" t="s">
        <v>7898</v>
      </c>
      <c r="H372" s="11" t="s">
        <v>7897</v>
      </c>
      <c r="I372" s="11" t="s">
        <v>7868</v>
      </c>
      <c r="J372" s="16">
        <v>31357</v>
      </c>
      <c r="K372" s="17">
        <v>37</v>
      </c>
    </row>
    <row r="373" spans="1:11" ht="15.75" customHeight="1" x14ac:dyDescent="0.25">
      <c r="A373" s="11" t="s">
        <v>416</v>
      </c>
      <c r="B373" s="11">
        <v>1984</v>
      </c>
      <c r="C373" s="11" t="s">
        <v>7851</v>
      </c>
      <c r="D373" s="11">
        <v>22</v>
      </c>
      <c r="E373" s="11">
        <v>3</v>
      </c>
      <c r="F373" s="15">
        <v>27534.53</v>
      </c>
      <c r="G373" s="11" t="s">
        <v>7898</v>
      </c>
      <c r="H373" s="11" t="s">
        <v>7898</v>
      </c>
      <c r="I373" s="11" t="s">
        <v>7868</v>
      </c>
      <c r="J373" s="16">
        <v>30885</v>
      </c>
      <c r="K373" s="17">
        <v>38</v>
      </c>
    </row>
    <row r="374" spans="1:11" ht="15.75" customHeight="1" x14ac:dyDescent="0.25">
      <c r="A374" s="11" t="s">
        <v>417</v>
      </c>
      <c r="B374" s="11">
        <v>1965</v>
      </c>
      <c r="C374" s="11" t="s">
        <v>7857</v>
      </c>
      <c r="D374" s="11">
        <v>19</v>
      </c>
      <c r="E374" s="11">
        <v>0</v>
      </c>
      <c r="F374" s="15">
        <v>27533.91</v>
      </c>
      <c r="G374" s="11" t="s">
        <v>7898</v>
      </c>
      <c r="H374" s="11" t="s">
        <v>7896</v>
      </c>
      <c r="I374" s="11" t="s">
        <v>7866</v>
      </c>
      <c r="J374" s="16">
        <v>24034</v>
      </c>
      <c r="K374" s="17">
        <v>57</v>
      </c>
    </row>
    <row r="375" spans="1:11" ht="15.75" customHeight="1" x14ac:dyDescent="0.25">
      <c r="A375" s="11" t="s">
        <v>418</v>
      </c>
      <c r="B375" s="11">
        <v>1981</v>
      </c>
      <c r="C375" s="11" t="s">
        <v>7857</v>
      </c>
      <c r="D375" s="11">
        <v>3</v>
      </c>
      <c r="E375" s="11">
        <v>1</v>
      </c>
      <c r="F375" s="15">
        <v>27495.59</v>
      </c>
      <c r="G375" s="11" t="s">
        <v>7898</v>
      </c>
      <c r="H375" s="11" t="s">
        <v>7897</v>
      </c>
      <c r="I375" s="11" t="s">
        <v>7868</v>
      </c>
      <c r="J375" s="16">
        <v>29862</v>
      </c>
      <c r="K375" s="17">
        <v>41</v>
      </c>
    </row>
    <row r="376" spans="1:11" ht="15.75" customHeight="1" x14ac:dyDescent="0.25">
      <c r="A376" s="11" t="s">
        <v>419</v>
      </c>
      <c r="B376" s="11">
        <v>1985</v>
      </c>
      <c r="C376" s="11" t="s">
        <v>7855</v>
      </c>
      <c r="D376" s="11">
        <v>5</v>
      </c>
      <c r="E376" s="11">
        <v>3</v>
      </c>
      <c r="F376" s="15">
        <v>27432.73</v>
      </c>
      <c r="G376" s="11" t="s">
        <v>7898</v>
      </c>
      <c r="H376" s="11" t="s">
        <v>7897</v>
      </c>
      <c r="I376" s="11" t="s">
        <v>7868</v>
      </c>
      <c r="J376" s="16">
        <v>31386</v>
      </c>
      <c r="K376" s="17">
        <v>37</v>
      </c>
    </row>
    <row r="377" spans="1:11" ht="15.75" customHeight="1" x14ac:dyDescent="0.25">
      <c r="A377" s="11" t="s">
        <v>420</v>
      </c>
      <c r="B377" s="11">
        <v>1988</v>
      </c>
      <c r="C377" s="11" t="s">
        <v>7854</v>
      </c>
      <c r="D377" s="11">
        <v>15</v>
      </c>
      <c r="E377" s="11">
        <v>2</v>
      </c>
      <c r="F377" s="15">
        <v>27375.9</v>
      </c>
      <c r="G377" s="11" t="s">
        <v>7898</v>
      </c>
      <c r="H377" s="11" t="s">
        <v>7896</v>
      </c>
      <c r="I377" s="11" t="s">
        <v>7869</v>
      </c>
      <c r="J377" s="16">
        <v>32401</v>
      </c>
      <c r="K377" s="17">
        <v>34</v>
      </c>
    </row>
    <row r="378" spans="1:11" ht="15.75" customHeight="1" x14ac:dyDescent="0.25">
      <c r="A378" s="11" t="s">
        <v>421</v>
      </c>
      <c r="B378" s="11">
        <v>1969</v>
      </c>
      <c r="C378" s="11" t="s">
        <v>7857</v>
      </c>
      <c r="D378" s="11">
        <v>16</v>
      </c>
      <c r="E378" s="11">
        <v>0</v>
      </c>
      <c r="F378" s="15">
        <v>27346.04</v>
      </c>
      <c r="G378" s="11" t="s">
        <v>7898</v>
      </c>
      <c r="H378" s="11" t="s">
        <v>7898</v>
      </c>
      <c r="I378" s="11" t="s">
        <v>7866</v>
      </c>
      <c r="J378" s="16">
        <v>25492</v>
      </c>
      <c r="K378" s="17">
        <v>53</v>
      </c>
    </row>
    <row r="379" spans="1:11" ht="15.75" customHeight="1" x14ac:dyDescent="0.25">
      <c r="A379" s="11" t="s">
        <v>422</v>
      </c>
      <c r="B379" s="11">
        <v>1968</v>
      </c>
      <c r="C379" s="11" t="s">
        <v>7853</v>
      </c>
      <c r="D379" s="11">
        <v>6</v>
      </c>
      <c r="E379" s="11">
        <v>3</v>
      </c>
      <c r="F379" s="15">
        <v>27322.73</v>
      </c>
      <c r="G379" s="11" t="s">
        <v>7898</v>
      </c>
      <c r="H379" s="11" t="s">
        <v>7898</v>
      </c>
      <c r="I379" s="11" t="s">
        <v>7866</v>
      </c>
      <c r="J379" s="16">
        <v>24995</v>
      </c>
      <c r="K379" s="17">
        <v>55</v>
      </c>
    </row>
    <row r="380" spans="1:11" ht="15.75" customHeight="1" x14ac:dyDescent="0.25">
      <c r="A380" s="11" t="s">
        <v>423</v>
      </c>
      <c r="B380" s="11">
        <v>1999</v>
      </c>
      <c r="C380" s="11" t="s">
        <v>7855</v>
      </c>
      <c r="D380" s="11">
        <v>2</v>
      </c>
      <c r="E380" s="11">
        <v>0</v>
      </c>
      <c r="F380" s="15">
        <v>27236.959999999999</v>
      </c>
      <c r="G380" s="11" t="s">
        <v>7898</v>
      </c>
      <c r="H380" s="11" t="s">
        <v>7897</v>
      </c>
      <c r="I380" s="11" t="s">
        <v>7868</v>
      </c>
      <c r="J380" s="16">
        <v>36496</v>
      </c>
      <c r="K380" s="17">
        <v>23</v>
      </c>
    </row>
    <row r="381" spans="1:11" ht="15.75" customHeight="1" x14ac:dyDescent="0.25">
      <c r="A381" s="11" t="s">
        <v>424</v>
      </c>
      <c r="B381" s="11">
        <v>1965</v>
      </c>
      <c r="C381" s="11" t="s">
        <v>7855</v>
      </c>
      <c r="D381" s="11">
        <v>21</v>
      </c>
      <c r="E381" s="11">
        <v>0</v>
      </c>
      <c r="F381" s="15">
        <v>27218.44</v>
      </c>
      <c r="G381" s="11" t="s">
        <v>7898</v>
      </c>
      <c r="H381" s="11" t="s">
        <v>7897</v>
      </c>
      <c r="I381" s="11" t="s">
        <v>7878</v>
      </c>
      <c r="J381" s="16">
        <v>24097</v>
      </c>
      <c r="K381" s="17">
        <v>57</v>
      </c>
    </row>
    <row r="382" spans="1:11" ht="15.75" customHeight="1" x14ac:dyDescent="0.25">
      <c r="A382" s="11" t="s">
        <v>425</v>
      </c>
      <c r="B382" s="11">
        <v>1970</v>
      </c>
      <c r="C382" s="11" t="s">
        <v>7857</v>
      </c>
      <c r="D382" s="11">
        <v>2</v>
      </c>
      <c r="E382" s="11">
        <v>0</v>
      </c>
      <c r="F382" s="15">
        <v>27117.99</v>
      </c>
      <c r="G382" s="11" t="s">
        <v>7898</v>
      </c>
      <c r="H382" s="11" t="s">
        <v>7898</v>
      </c>
      <c r="I382" s="11" t="s">
        <v>7866</v>
      </c>
      <c r="J382" s="16">
        <v>25843</v>
      </c>
      <c r="K382" s="17">
        <v>52</v>
      </c>
    </row>
    <row r="383" spans="1:11" ht="15.75" customHeight="1" x14ac:dyDescent="0.25">
      <c r="A383" s="11" t="s">
        <v>426</v>
      </c>
      <c r="B383" s="11">
        <v>1990</v>
      </c>
      <c r="C383" s="11" t="s">
        <v>7855</v>
      </c>
      <c r="D383" s="11">
        <v>13</v>
      </c>
      <c r="E383" s="11">
        <v>3</v>
      </c>
      <c r="F383" s="15">
        <v>27092.38</v>
      </c>
      <c r="G383" s="11" t="s">
        <v>7898</v>
      </c>
      <c r="H383" s="11" t="s">
        <v>7896</v>
      </c>
      <c r="I383" s="11" t="s">
        <v>7868</v>
      </c>
      <c r="J383" s="16">
        <v>33220</v>
      </c>
      <c r="K383" s="17">
        <v>32</v>
      </c>
    </row>
    <row r="384" spans="1:11" ht="15.75" customHeight="1" x14ac:dyDescent="0.25">
      <c r="A384" s="11" t="s">
        <v>427</v>
      </c>
      <c r="B384" s="11">
        <v>1994</v>
      </c>
      <c r="C384" s="11" t="s">
        <v>7851</v>
      </c>
      <c r="D384" s="11">
        <v>2</v>
      </c>
      <c r="E384" s="11">
        <v>0</v>
      </c>
      <c r="F384" s="15">
        <v>27080.639999999999</v>
      </c>
      <c r="G384" s="11" t="s">
        <v>7898</v>
      </c>
      <c r="H384" s="11" t="s">
        <v>7898</v>
      </c>
      <c r="I384" s="11" t="s">
        <v>7868</v>
      </c>
      <c r="J384" s="16">
        <v>34517</v>
      </c>
      <c r="K384" s="17">
        <v>28</v>
      </c>
    </row>
    <row r="385" spans="1:11" ht="15.75" customHeight="1" x14ac:dyDescent="0.25">
      <c r="A385" s="11" t="s">
        <v>428</v>
      </c>
      <c r="B385" s="11">
        <v>1958</v>
      </c>
      <c r="C385" s="11" t="s">
        <v>7853</v>
      </c>
      <c r="D385" s="11">
        <v>30</v>
      </c>
      <c r="E385" s="11">
        <v>0</v>
      </c>
      <c r="F385" s="15">
        <v>27037.91</v>
      </c>
      <c r="G385" s="11" t="s">
        <v>7898</v>
      </c>
      <c r="H385" s="11" t="s">
        <v>7898</v>
      </c>
      <c r="I385" s="11" t="s">
        <v>7866</v>
      </c>
      <c r="J385" s="16">
        <v>21366</v>
      </c>
      <c r="K385" s="17">
        <v>64</v>
      </c>
    </row>
    <row r="386" spans="1:11" ht="15.75" customHeight="1" x14ac:dyDescent="0.25">
      <c r="A386" s="11" t="s">
        <v>429</v>
      </c>
      <c r="B386" s="11">
        <v>1960</v>
      </c>
      <c r="C386" s="11" t="s">
        <v>7851</v>
      </c>
      <c r="D386" s="11">
        <v>9</v>
      </c>
      <c r="E386" s="11">
        <v>1</v>
      </c>
      <c r="F386" s="15">
        <v>27000.98</v>
      </c>
      <c r="G386" s="11" t="s">
        <v>7898</v>
      </c>
      <c r="H386" s="11" t="s">
        <v>7898</v>
      </c>
      <c r="I386" s="11" t="s">
        <v>7866</v>
      </c>
      <c r="J386" s="16">
        <v>22106</v>
      </c>
      <c r="K386" s="17">
        <v>62</v>
      </c>
    </row>
    <row r="387" spans="1:11" ht="15.75" customHeight="1" x14ac:dyDescent="0.25">
      <c r="A387" s="11" t="s">
        <v>430</v>
      </c>
      <c r="B387" s="11">
        <v>2000</v>
      </c>
      <c r="C387" s="11" t="s">
        <v>7852</v>
      </c>
      <c r="D387" s="11">
        <v>9</v>
      </c>
      <c r="E387" s="11">
        <v>0</v>
      </c>
      <c r="F387" s="15">
        <v>26936.98</v>
      </c>
      <c r="G387" s="11" t="s">
        <v>7898</v>
      </c>
      <c r="H387" s="11" t="s">
        <v>7896</v>
      </c>
      <c r="I387" s="11" t="s">
        <v>7868</v>
      </c>
      <c r="J387" s="16">
        <v>36839</v>
      </c>
      <c r="K387" s="17">
        <v>22</v>
      </c>
    </row>
    <row r="388" spans="1:11" ht="15.75" customHeight="1" x14ac:dyDescent="0.25">
      <c r="A388" s="11" t="s">
        <v>431</v>
      </c>
      <c r="B388" s="11">
        <v>2002</v>
      </c>
      <c r="C388" s="11" t="s">
        <v>7853</v>
      </c>
      <c r="D388" s="11">
        <v>17</v>
      </c>
      <c r="E388" s="11">
        <v>0</v>
      </c>
      <c r="F388" s="15">
        <v>26927.69</v>
      </c>
      <c r="G388" s="11" t="s">
        <v>7898</v>
      </c>
      <c r="H388" s="11" t="s">
        <v>7898</v>
      </c>
      <c r="I388" s="11" t="s">
        <v>7868</v>
      </c>
      <c r="J388" s="16">
        <v>37424</v>
      </c>
      <c r="K388" s="17">
        <v>20</v>
      </c>
    </row>
    <row r="389" spans="1:11" ht="15.75" customHeight="1" x14ac:dyDescent="0.25">
      <c r="A389" s="11" t="s">
        <v>432</v>
      </c>
      <c r="B389" s="11">
        <v>1958</v>
      </c>
      <c r="C389" s="11" t="s">
        <v>7855</v>
      </c>
      <c r="D389" s="11">
        <v>25</v>
      </c>
      <c r="E389" s="11">
        <v>0</v>
      </c>
      <c r="F389" s="15">
        <v>26926.51</v>
      </c>
      <c r="G389" s="11" t="s">
        <v>7898</v>
      </c>
      <c r="H389" s="11" t="s">
        <v>7897</v>
      </c>
      <c r="I389" s="11" t="s">
        <v>7866</v>
      </c>
      <c r="J389" s="16">
        <v>21544</v>
      </c>
      <c r="K389" s="17">
        <v>64</v>
      </c>
    </row>
    <row r="390" spans="1:11" ht="15.75" customHeight="1" x14ac:dyDescent="0.25">
      <c r="A390" s="11" t="s">
        <v>433</v>
      </c>
      <c r="B390" s="11">
        <v>1991</v>
      </c>
      <c r="C390" s="11" t="s">
        <v>7856</v>
      </c>
      <c r="D390" s="11">
        <v>22</v>
      </c>
      <c r="E390" s="11">
        <v>3</v>
      </c>
      <c r="F390" s="15">
        <v>26912.560000000001</v>
      </c>
      <c r="G390" s="11" t="s">
        <v>7898</v>
      </c>
      <c r="H390" s="11" t="s">
        <v>7898</v>
      </c>
      <c r="I390" s="11" t="s">
        <v>7868</v>
      </c>
      <c r="J390" s="16">
        <v>33472</v>
      </c>
      <c r="K390" s="17">
        <v>31</v>
      </c>
    </row>
    <row r="391" spans="1:11" ht="15.75" customHeight="1" x14ac:dyDescent="0.25">
      <c r="A391" s="11" t="s">
        <v>434</v>
      </c>
      <c r="B391" s="11">
        <v>1988</v>
      </c>
      <c r="C391" s="11" t="s">
        <v>7851</v>
      </c>
      <c r="D391" s="11">
        <v>22</v>
      </c>
      <c r="E391" s="11">
        <v>3</v>
      </c>
      <c r="F391" s="15">
        <v>26607.89</v>
      </c>
      <c r="G391" s="11" t="s">
        <v>7898</v>
      </c>
      <c r="H391" s="11" t="s">
        <v>7897</v>
      </c>
      <c r="I391" s="11" t="s">
        <v>7868</v>
      </c>
      <c r="J391" s="16">
        <v>32346</v>
      </c>
      <c r="K391" s="17">
        <v>34</v>
      </c>
    </row>
    <row r="392" spans="1:11" ht="15.75" customHeight="1" x14ac:dyDescent="0.25">
      <c r="A392" s="11" t="s">
        <v>435</v>
      </c>
      <c r="B392" s="11">
        <v>2004</v>
      </c>
      <c r="C392" s="11" t="s">
        <v>7854</v>
      </c>
      <c r="D392" s="11">
        <v>5</v>
      </c>
      <c r="E392" s="11">
        <v>0</v>
      </c>
      <c r="F392" s="15">
        <v>26479.4</v>
      </c>
      <c r="G392" s="11" t="s">
        <v>7898</v>
      </c>
      <c r="H392" s="11" t="s">
        <v>7898</v>
      </c>
      <c r="I392" s="11" t="s">
        <v>7868</v>
      </c>
      <c r="J392" s="16">
        <v>38235</v>
      </c>
      <c r="K392" s="17">
        <v>18</v>
      </c>
    </row>
    <row r="393" spans="1:11" ht="15.75" customHeight="1" x14ac:dyDescent="0.25">
      <c r="A393" s="11" t="s">
        <v>436</v>
      </c>
      <c r="B393" s="11">
        <v>1970</v>
      </c>
      <c r="C393" s="11" t="s">
        <v>7856</v>
      </c>
      <c r="D393" s="11">
        <v>27</v>
      </c>
      <c r="E393" s="11">
        <v>2</v>
      </c>
      <c r="F393" s="15">
        <v>26467.1</v>
      </c>
      <c r="G393" s="11" t="s">
        <v>7898</v>
      </c>
      <c r="H393" s="11" t="s">
        <v>7896</v>
      </c>
      <c r="I393" s="11" t="s">
        <v>7867</v>
      </c>
      <c r="J393" s="16">
        <v>25807</v>
      </c>
      <c r="K393" s="17">
        <v>52</v>
      </c>
    </row>
    <row r="394" spans="1:11" ht="15.75" customHeight="1" x14ac:dyDescent="0.25">
      <c r="A394" s="11" t="s">
        <v>437</v>
      </c>
      <c r="B394" s="11">
        <v>1974</v>
      </c>
      <c r="C394" s="11" t="s">
        <v>7854</v>
      </c>
      <c r="D394" s="11">
        <v>21</v>
      </c>
      <c r="E394" s="11">
        <v>1</v>
      </c>
      <c r="F394" s="15">
        <v>26392.26</v>
      </c>
      <c r="G394" s="11" t="s">
        <v>7898</v>
      </c>
      <c r="H394" s="11" t="s">
        <v>7898</v>
      </c>
      <c r="I394" s="11" t="s">
        <v>7874</v>
      </c>
      <c r="J394" s="16">
        <v>27293</v>
      </c>
      <c r="K394" s="17">
        <v>48</v>
      </c>
    </row>
    <row r="395" spans="1:11" ht="15.75" customHeight="1" x14ac:dyDescent="0.25">
      <c r="A395" s="11" t="s">
        <v>438</v>
      </c>
      <c r="B395" s="11">
        <v>2004</v>
      </c>
      <c r="C395" s="11" t="s">
        <v>7855</v>
      </c>
      <c r="D395" s="11">
        <v>5</v>
      </c>
      <c r="E395" s="11">
        <v>0</v>
      </c>
      <c r="F395" s="15">
        <v>26316.59</v>
      </c>
      <c r="G395" s="11" t="s">
        <v>7898</v>
      </c>
      <c r="H395" s="11" t="s">
        <v>7896</v>
      </c>
      <c r="I395" s="11" t="s">
        <v>7868</v>
      </c>
      <c r="J395" s="16">
        <v>38326</v>
      </c>
      <c r="K395" s="17">
        <v>18</v>
      </c>
    </row>
    <row r="396" spans="1:11" ht="15.75" customHeight="1" x14ac:dyDescent="0.25">
      <c r="A396" s="11" t="s">
        <v>439</v>
      </c>
      <c r="B396" s="11">
        <v>1975</v>
      </c>
      <c r="C396" s="11" t="s">
        <v>7853</v>
      </c>
      <c r="D396" s="11">
        <v>4</v>
      </c>
      <c r="E396" s="11">
        <v>1</v>
      </c>
      <c r="F396" s="15">
        <v>26236.58</v>
      </c>
      <c r="G396" s="11" t="s">
        <v>7898</v>
      </c>
      <c r="H396" s="11" t="s">
        <v>7897</v>
      </c>
      <c r="I396" s="11" t="s">
        <v>7868</v>
      </c>
      <c r="J396" s="16">
        <v>27549</v>
      </c>
      <c r="K396" s="17">
        <v>48</v>
      </c>
    </row>
    <row r="397" spans="1:11" ht="15.75" customHeight="1" x14ac:dyDescent="0.25">
      <c r="A397" s="11" t="s">
        <v>440</v>
      </c>
      <c r="B397" s="11">
        <v>1973</v>
      </c>
      <c r="C397" s="11" t="s">
        <v>7851</v>
      </c>
      <c r="D397" s="11">
        <v>7</v>
      </c>
      <c r="E397" s="11">
        <v>1</v>
      </c>
      <c r="F397" s="15">
        <v>26140.36</v>
      </c>
      <c r="G397" s="11" t="s">
        <v>7898</v>
      </c>
      <c r="H397" s="11" t="s">
        <v>7896</v>
      </c>
      <c r="I397" s="11" t="s">
        <v>7868</v>
      </c>
      <c r="J397" s="16">
        <v>26852</v>
      </c>
      <c r="K397" s="17">
        <v>49</v>
      </c>
    </row>
    <row r="398" spans="1:11" ht="15.75" customHeight="1" x14ac:dyDescent="0.25">
      <c r="A398" s="11" t="s">
        <v>441</v>
      </c>
      <c r="B398" s="11">
        <v>2002</v>
      </c>
      <c r="C398" s="11" t="s">
        <v>7857</v>
      </c>
      <c r="D398" s="11">
        <v>11</v>
      </c>
      <c r="E398" s="11">
        <v>0</v>
      </c>
      <c r="F398" s="15">
        <v>26125.67</v>
      </c>
      <c r="G398" s="11" t="s">
        <v>7898</v>
      </c>
      <c r="H398" s="11" t="s">
        <v>7897</v>
      </c>
      <c r="I398" s="11" t="s">
        <v>7866</v>
      </c>
      <c r="J398" s="16">
        <v>37540</v>
      </c>
      <c r="K398" s="17">
        <v>20</v>
      </c>
    </row>
    <row r="399" spans="1:11" ht="15.75" customHeight="1" x14ac:dyDescent="0.25">
      <c r="A399" s="11" t="s">
        <v>442</v>
      </c>
      <c r="B399" s="11">
        <v>1966</v>
      </c>
      <c r="C399" s="11" t="s">
        <v>7851</v>
      </c>
      <c r="D399" s="11">
        <v>9</v>
      </c>
      <c r="E399" s="11">
        <v>1</v>
      </c>
      <c r="F399" s="15">
        <v>26109.33</v>
      </c>
      <c r="G399" s="11" t="s">
        <v>7898</v>
      </c>
      <c r="H399" s="11" t="s">
        <v>7896</v>
      </c>
      <c r="I399" s="11" t="s">
        <v>7867</v>
      </c>
      <c r="J399" s="16">
        <v>24297</v>
      </c>
      <c r="K399" s="17">
        <v>56</v>
      </c>
    </row>
    <row r="400" spans="1:11" ht="15.75" customHeight="1" x14ac:dyDescent="0.25">
      <c r="A400" s="11" t="s">
        <v>443</v>
      </c>
      <c r="B400" s="11">
        <v>2000</v>
      </c>
      <c r="C400" s="11" t="s">
        <v>7855</v>
      </c>
      <c r="D400" s="11">
        <v>26</v>
      </c>
      <c r="E400" s="11">
        <v>0</v>
      </c>
      <c r="F400" s="15">
        <v>26026.97</v>
      </c>
      <c r="G400" s="11" t="s">
        <v>7898</v>
      </c>
      <c r="H400" s="11" t="s">
        <v>7896</v>
      </c>
      <c r="I400" s="11" t="s">
        <v>7868</v>
      </c>
      <c r="J400" s="16">
        <v>36886</v>
      </c>
      <c r="K400" s="17">
        <v>22</v>
      </c>
    </row>
    <row r="401" spans="1:11" ht="15.75" customHeight="1" x14ac:dyDescent="0.25">
      <c r="A401" s="11" t="s">
        <v>444</v>
      </c>
      <c r="B401" s="11">
        <v>2001</v>
      </c>
      <c r="C401" s="11" t="s">
        <v>7853</v>
      </c>
      <c r="D401" s="11">
        <v>5</v>
      </c>
      <c r="E401" s="11">
        <v>2</v>
      </c>
      <c r="F401" s="15">
        <v>26018.95</v>
      </c>
      <c r="G401" s="11" t="s">
        <v>7898</v>
      </c>
      <c r="H401" s="11" t="s">
        <v>7898</v>
      </c>
      <c r="I401" s="11" t="s">
        <v>7867</v>
      </c>
      <c r="J401" s="16">
        <v>37047</v>
      </c>
      <c r="K401" s="17">
        <v>22</v>
      </c>
    </row>
    <row r="402" spans="1:11" ht="15.75" customHeight="1" x14ac:dyDescent="0.25">
      <c r="A402" s="11" t="s">
        <v>445</v>
      </c>
      <c r="B402" s="11">
        <v>1970</v>
      </c>
      <c r="C402" s="11" t="s">
        <v>7855</v>
      </c>
      <c r="D402" s="11">
        <v>3</v>
      </c>
      <c r="E402" s="11">
        <v>3</v>
      </c>
      <c r="F402" s="15">
        <v>25992.82</v>
      </c>
      <c r="G402" s="11" t="s">
        <v>7898</v>
      </c>
      <c r="H402" s="11" t="s">
        <v>7898</v>
      </c>
      <c r="I402" s="11" t="s">
        <v>7866</v>
      </c>
      <c r="J402" s="16">
        <v>25905</v>
      </c>
      <c r="K402" s="17">
        <v>52</v>
      </c>
    </row>
    <row r="403" spans="1:11" ht="15.75" customHeight="1" x14ac:dyDescent="0.25">
      <c r="A403" s="11" t="s">
        <v>446</v>
      </c>
      <c r="B403" s="11">
        <v>1963</v>
      </c>
      <c r="C403" s="11" t="s">
        <v>7856</v>
      </c>
      <c r="D403" s="11">
        <v>21</v>
      </c>
      <c r="E403" s="11">
        <v>0</v>
      </c>
      <c r="F403" s="15">
        <v>25678.78</v>
      </c>
      <c r="G403" s="11" t="s">
        <v>7898</v>
      </c>
      <c r="H403" s="11" t="s">
        <v>7896</v>
      </c>
      <c r="I403" s="11" t="s">
        <v>7867</v>
      </c>
      <c r="J403" s="16">
        <v>23244</v>
      </c>
      <c r="K403" s="17">
        <v>59</v>
      </c>
    </row>
    <row r="404" spans="1:11" ht="15.75" customHeight="1" x14ac:dyDescent="0.25">
      <c r="A404" s="11" t="s">
        <v>447</v>
      </c>
      <c r="B404" s="11">
        <v>1972</v>
      </c>
      <c r="C404" s="11" t="s">
        <v>7851</v>
      </c>
      <c r="D404" s="11">
        <v>17</v>
      </c>
      <c r="E404" s="11">
        <v>0</v>
      </c>
      <c r="F404" s="15">
        <v>25656.58</v>
      </c>
      <c r="G404" s="11" t="s">
        <v>7898</v>
      </c>
      <c r="H404" s="11" t="s">
        <v>7896</v>
      </c>
      <c r="I404" s="11" t="s">
        <v>7874</v>
      </c>
      <c r="J404" s="16">
        <v>26497</v>
      </c>
      <c r="K404" s="17">
        <v>50</v>
      </c>
    </row>
    <row r="405" spans="1:11" ht="15.75" customHeight="1" x14ac:dyDescent="0.25">
      <c r="A405" s="11" t="s">
        <v>448</v>
      </c>
      <c r="B405" s="11">
        <v>2001</v>
      </c>
      <c r="C405" s="11" t="s">
        <v>7856</v>
      </c>
      <c r="D405" s="11">
        <v>2</v>
      </c>
      <c r="E405" s="11">
        <v>0</v>
      </c>
      <c r="F405" s="15">
        <v>25648.98</v>
      </c>
      <c r="G405" s="11" t="s">
        <v>7898</v>
      </c>
      <c r="H405" s="11" t="s">
        <v>7897</v>
      </c>
      <c r="I405" s="11" t="s">
        <v>7868</v>
      </c>
      <c r="J405" s="16">
        <v>37105</v>
      </c>
      <c r="K405" s="17">
        <v>21</v>
      </c>
    </row>
    <row r="406" spans="1:11" ht="15.75" customHeight="1" x14ac:dyDescent="0.25">
      <c r="A406" s="11" t="s">
        <v>449</v>
      </c>
      <c r="B406" s="11">
        <v>1968</v>
      </c>
      <c r="C406" s="11" t="s">
        <v>7855</v>
      </c>
      <c r="D406" s="11">
        <v>11</v>
      </c>
      <c r="E406" s="11">
        <v>1</v>
      </c>
      <c r="F406" s="15">
        <v>25517.11</v>
      </c>
      <c r="G406" s="11" t="s">
        <v>7898</v>
      </c>
      <c r="H406" s="11" t="s">
        <v>7896</v>
      </c>
      <c r="I406" s="11" t="s">
        <v>7878</v>
      </c>
      <c r="J406" s="16">
        <v>25183</v>
      </c>
      <c r="K406" s="17">
        <v>54</v>
      </c>
    </row>
    <row r="407" spans="1:11" ht="15.75" customHeight="1" x14ac:dyDescent="0.25">
      <c r="A407" s="11" t="s">
        <v>450</v>
      </c>
      <c r="B407" s="11">
        <v>1968</v>
      </c>
      <c r="C407" s="11" t="s">
        <v>7856</v>
      </c>
      <c r="D407" s="11">
        <v>22</v>
      </c>
      <c r="E407" s="11">
        <v>3</v>
      </c>
      <c r="F407" s="15">
        <v>25382.3</v>
      </c>
      <c r="G407" s="11" t="s">
        <v>7898</v>
      </c>
      <c r="H407" s="11" t="s">
        <v>7898</v>
      </c>
      <c r="I407" s="11" t="s">
        <v>7868</v>
      </c>
      <c r="J407" s="16">
        <v>25072</v>
      </c>
      <c r="K407" s="17">
        <v>54</v>
      </c>
    </row>
    <row r="408" spans="1:11" ht="15.75" customHeight="1" x14ac:dyDescent="0.25">
      <c r="A408" s="11" t="s">
        <v>451</v>
      </c>
      <c r="B408" s="11">
        <v>1972</v>
      </c>
      <c r="C408" s="11" t="s">
        <v>7854</v>
      </c>
      <c r="D408" s="11">
        <v>26</v>
      </c>
      <c r="E408" s="11">
        <v>2</v>
      </c>
      <c r="F408" s="15">
        <v>25333.33</v>
      </c>
      <c r="G408" s="11" t="s">
        <v>7898</v>
      </c>
      <c r="H408" s="11" t="s">
        <v>7898</v>
      </c>
      <c r="I408" s="11" t="s">
        <v>7878</v>
      </c>
      <c r="J408" s="16">
        <v>26568</v>
      </c>
      <c r="K408" s="17">
        <v>50</v>
      </c>
    </row>
    <row r="409" spans="1:11" ht="15.75" customHeight="1" x14ac:dyDescent="0.25">
      <c r="A409" s="11" t="s">
        <v>452</v>
      </c>
      <c r="B409" s="11">
        <v>1975</v>
      </c>
      <c r="C409" s="11" t="s">
        <v>7855</v>
      </c>
      <c r="D409" s="11">
        <v>14</v>
      </c>
      <c r="E409" s="11">
        <v>3</v>
      </c>
      <c r="F409" s="15">
        <v>25309.49</v>
      </c>
      <c r="G409" s="11" t="s">
        <v>7898</v>
      </c>
      <c r="H409" s="11" t="s">
        <v>7897</v>
      </c>
      <c r="I409" s="11" t="s">
        <v>7868</v>
      </c>
      <c r="J409" s="16">
        <v>27742</v>
      </c>
      <c r="K409" s="17">
        <v>47</v>
      </c>
    </row>
    <row r="410" spans="1:11" ht="15.75" customHeight="1" x14ac:dyDescent="0.25">
      <c r="A410" s="11" t="s">
        <v>453</v>
      </c>
      <c r="B410" s="11">
        <v>1998</v>
      </c>
      <c r="C410" s="11" t="s">
        <v>7852</v>
      </c>
      <c r="D410" s="11">
        <v>24</v>
      </c>
      <c r="E410" s="11">
        <v>0</v>
      </c>
      <c r="F410" s="15">
        <v>25127.22</v>
      </c>
      <c r="G410" s="11" t="s">
        <v>7898</v>
      </c>
      <c r="H410" s="11" t="s">
        <v>7896</v>
      </c>
      <c r="I410" s="11" t="s">
        <v>7868</v>
      </c>
      <c r="J410" s="16">
        <v>36123</v>
      </c>
      <c r="K410" s="17">
        <v>24</v>
      </c>
    </row>
    <row r="411" spans="1:11" ht="15.75" customHeight="1" x14ac:dyDescent="0.25">
      <c r="A411" s="11" t="s">
        <v>454</v>
      </c>
      <c r="B411" s="11">
        <v>1998</v>
      </c>
      <c r="C411" s="11" t="s">
        <v>7853</v>
      </c>
      <c r="D411" s="11">
        <v>14</v>
      </c>
      <c r="E411" s="11">
        <v>0</v>
      </c>
      <c r="F411" s="15">
        <v>25081.77</v>
      </c>
      <c r="G411" s="11" t="s">
        <v>7898</v>
      </c>
      <c r="H411" s="11" t="s">
        <v>7898</v>
      </c>
      <c r="I411" s="11" t="s">
        <v>7866</v>
      </c>
      <c r="J411" s="16">
        <v>35960</v>
      </c>
      <c r="K411" s="17">
        <v>24</v>
      </c>
    </row>
    <row r="412" spans="1:11" ht="15.75" customHeight="1" x14ac:dyDescent="0.25">
      <c r="A412" s="11" t="s">
        <v>455</v>
      </c>
      <c r="B412" s="11">
        <v>1995</v>
      </c>
      <c r="C412" s="11" t="s">
        <v>7855</v>
      </c>
      <c r="D412" s="11">
        <v>4</v>
      </c>
      <c r="E412" s="11">
        <v>0</v>
      </c>
      <c r="F412" s="15">
        <v>25075.97</v>
      </c>
      <c r="G412" s="11" t="s">
        <v>7898</v>
      </c>
      <c r="H412" s="11" t="s">
        <v>7898</v>
      </c>
      <c r="I412" s="11" t="s">
        <v>7868</v>
      </c>
      <c r="J412" s="16">
        <v>35037</v>
      </c>
      <c r="K412" s="17">
        <v>27</v>
      </c>
    </row>
    <row r="413" spans="1:11" ht="15.75" customHeight="1" x14ac:dyDescent="0.25">
      <c r="A413" s="11" t="s">
        <v>456</v>
      </c>
      <c r="B413" s="11">
        <v>1975</v>
      </c>
      <c r="C413" s="11" t="s">
        <v>7852</v>
      </c>
      <c r="D413" s="11">
        <v>14</v>
      </c>
      <c r="E413" s="11">
        <v>3</v>
      </c>
      <c r="F413" s="15">
        <v>24915.22</v>
      </c>
      <c r="G413" s="11" t="s">
        <v>7898</v>
      </c>
      <c r="H413" s="11" t="s">
        <v>7896</v>
      </c>
      <c r="I413" s="11" t="s">
        <v>7867</v>
      </c>
      <c r="J413" s="16">
        <v>27712</v>
      </c>
      <c r="K413" s="17">
        <v>47</v>
      </c>
    </row>
    <row r="414" spans="1:11" ht="15.75" customHeight="1" x14ac:dyDescent="0.25">
      <c r="A414" s="11" t="s">
        <v>457</v>
      </c>
      <c r="B414" s="11">
        <v>1987</v>
      </c>
      <c r="C414" s="11" t="s">
        <v>7853</v>
      </c>
      <c r="D414" s="11">
        <v>14</v>
      </c>
      <c r="E414" s="11">
        <v>2</v>
      </c>
      <c r="F414" s="15">
        <v>24915.05</v>
      </c>
      <c r="G414" s="11" t="s">
        <v>7898</v>
      </c>
      <c r="H414" s="11" t="s">
        <v>7897</v>
      </c>
      <c r="I414" s="11" t="s">
        <v>7874</v>
      </c>
      <c r="J414" s="16">
        <v>31942</v>
      </c>
      <c r="K414" s="17">
        <v>35</v>
      </c>
    </row>
    <row r="415" spans="1:11" ht="15.75" customHeight="1" x14ac:dyDescent="0.25">
      <c r="A415" s="11" t="s">
        <v>458</v>
      </c>
      <c r="B415" s="11">
        <v>1969</v>
      </c>
      <c r="C415" s="11" t="s">
        <v>7851</v>
      </c>
      <c r="D415" s="11">
        <v>23</v>
      </c>
      <c r="E415" s="11">
        <v>3</v>
      </c>
      <c r="F415" s="15">
        <v>24873.38</v>
      </c>
      <c r="G415" s="11" t="s">
        <v>7898</v>
      </c>
      <c r="H415" s="11" t="s">
        <v>7897</v>
      </c>
      <c r="I415" s="11" t="s">
        <v>7874</v>
      </c>
      <c r="J415" s="16">
        <v>25407</v>
      </c>
      <c r="K415" s="17">
        <v>53</v>
      </c>
    </row>
    <row r="416" spans="1:11" ht="15.75" customHeight="1" x14ac:dyDescent="0.25">
      <c r="A416" s="11" t="s">
        <v>459</v>
      </c>
      <c r="B416" s="11">
        <v>1970</v>
      </c>
      <c r="C416" s="11" t="s">
        <v>7852</v>
      </c>
      <c r="D416" s="11">
        <v>26</v>
      </c>
      <c r="E416" s="11">
        <v>3</v>
      </c>
      <c r="F416" s="15">
        <v>24869.84</v>
      </c>
      <c r="G416" s="11" t="s">
        <v>7898</v>
      </c>
      <c r="H416" s="11" t="s">
        <v>7898</v>
      </c>
      <c r="I416" s="11" t="s">
        <v>7871</v>
      </c>
      <c r="J416" s="16">
        <v>25898</v>
      </c>
      <c r="K416" s="17">
        <v>52</v>
      </c>
    </row>
    <row r="417" spans="1:11" ht="15.75" customHeight="1" x14ac:dyDescent="0.25">
      <c r="A417" s="11" t="s">
        <v>460</v>
      </c>
      <c r="B417" s="11">
        <v>1995</v>
      </c>
      <c r="C417" s="11" t="s">
        <v>7853</v>
      </c>
      <c r="D417" s="11">
        <v>10</v>
      </c>
      <c r="E417" s="11">
        <v>0</v>
      </c>
      <c r="F417" s="15">
        <v>24863.25</v>
      </c>
      <c r="G417" s="11" t="s">
        <v>7898</v>
      </c>
      <c r="H417" s="11" t="s">
        <v>7896</v>
      </c>
      <c r="I417" s="11" t="s">
        <v>7868</v>
      </c>
      <c r="J417" s="16">
        <v>34860</v>
      </c>
      <c r="K417" s="17">
        <v>27</v>
      </c>
    </row>
    <row r="418" spans="1:11" ht="15.75" customHeight="1" x14ac:dyDescent="0.25">
      <c r="A418" s="11" t="s">
        <v>461</v>
      </c>
      <c r="B418" s="11">
        <v>1994</v>
      </c>
      <c r="C418" s="11" t="s">
        <v>7854</v>
      </c>
      <c r="D418" s="11">
        <v>9</v>
      </c>
      <c r="E418" s="11">
        <v>0</v>
      </c>
      <c r="F418" s="15">
        <v>24817.25</v>
      </c>
      <c r="G418" s="11" t="s">
        <v>7898</v>
      </c>
      <c r="H418" s="11" t="s">
        <v>7898</v>
      </c>
      <c r="I418" s="11" t="s">
        <v>7868</v>
      </c>
      <c r="J418" s="16">
        <v>34586</v>
      </c>
      <c r="K418" s="17">
        <v>28</v>
      </c>
    </row>
    <row r="419" spans="1:11" ht="15.75" customHeight="1" x14ac:dyDescent="0.25">
      <c r="A419" s="11" t="s">
        <v>462</v>
      </c>
      <c r="B419" s="11">
        <v>1992</v>
      </c>
      <c r="C419" s="11" t="s">
        <v>7857</v>
      </c>
      <c r="D419" s="11">
        <v>11</v>
      </c>
      <c r="E419" s="11">
        <v>0</v>
      </c>
      <c r="F419" s="15">
        <v>24795.040000000001</v>
      </c>
      <c r="G419" s="11" t="s">
        <v>7898</v>
      </c>
      <c r="H419" s="11" t="s">
        <v>7896</v>
      </c>
      <c r="I419" s="11" t="s">
        <v>7868</v>
      </c>
      <c r="J419" s="16">
        <v>33888</v>
      </c>
      <c r="K419" s="17">
        <v>30</v>
      </c>
    </row>
    <row r="420" spans="1:11" ht="15.75" customHeight="1" x14ac:dyDescent="0.25">
      <c r="A420" s="11" t="s">
        <v>463</v>
      </c>
      <c r="B420" s="11">
        <v>1996</v>
      </c>
      <c r="C420" s="11" t="s">
        <v>7856</v>
      </c>
      <c r="D420" s="11">
        <v>28</v>
      </c>
      <c r="E420" s="11">
        <v>4</v>
      </c>
      <c r="F420" s="15">
        <v>24671.66</v>
      </c>
      <c r="G420" s="11" t="s">
        <v>7898</v>
      </c>
      <c r="H420" s="11" t="s">
        <v>7897</v>
      </c>
      <c r="I420" s="11" t="s">
        <v>7874</v>
      </c>
      <c r="J420" s="16">
        <v>35305</v>
      </c>
      <c r="K420" s="17">
        <v>26</v>
      </c>
    </row>
    <row r="421" spans="1:11" ht="15.75" customHeight="1" x14ac:dyDescent="0.25">
      <c r="A421" s="11" t="s">
        <v>464</v>
      </c>
      <c r="B421" s="11">
        <v>1970</v>
      </c>
      <c r="C421" s="11" t="s">
        <v>7853</v>
      </c>
      <c r="D421" s="11">
        <v>12</v>
      </c>
      <c r="E421" s="11">
        <v>2</v>
      </c>
      <c r="F421" s="15">
        <v>24667.42</v>
      </c>
      <c r="G421" s="11" t="s">
        <v>7898</v>
      </c>
      <c r="H421" s="11" t="s">
        <v>7896</v>
      </c>
      <c r="I421" s="11" t="s">
        <v>7866</v>
      </c>
      <c r="J421" s="16">
        <v>25731</v>
      </c>
      <c r="K421" s="17">
        <v>52</v>
      </c>
    </row>
    <row r="422" spans="1:11" ht="15.75" customHeight="1" x14ac:dyDescent="0.25">
      <c r="A422" s="11" t="s">
        <v>465</v>
      </c>
      <c r="B422" s="11">
        <v>1976</v>
      </c>
      <c r="C422" s="11" t="s">
        <v>7857</v>
      </c>
      <c r="D422" s="11">
        <v>12</v>
      </c>
      <c r="E422" s="11">
        <v>0</v>
      </c>
      <c r="F422" s="15">
        <v>24603.05</v>
      </c>
      <c r="G422" s="11" t="s">
        <v>7898</v>
      </c>
      <c r="H422" s="11" t="s">
        <v>7898</v>
      </c>
      <c r="I422" s="11" t="s">
        <v>7868</v>
      </c>
      <c r="J422" s="16">
        <v>28045</v>
      </c>
      <c r="K422" s="17">
        <v>46</v>
      </c>
    </row>
    <row r="423" spans="1:11" ht="15.75" customHeight="1" x14ac:dyDescent="0.25">
      <c r="A423" s="11" t="s">
        <v>466</v>
      </c>
      <c r="B423" s="11">
        <v>1975</v>
      </c>
      <c r="C423" s="11" t="s">
        <v>7853</v>
      </c>
      <c r="D423" s="11">
        <v>13</v>
      </c>
      <c r="E423" s="11">
        <v>2</v>
      </c>
      <c r="F423" s="15">
        <v>24535.7</v>
      </c>
      <c r="G423" s="11" t="s">
        <v>7898</v>
      </c>
      <c r="H423" s="11" t="s">
        <v>7898</v>
      </c>
      <c r="I423" s="11" t="s">
        <v>7867</v>
      </c>
      <c r="J423" s="16">
        <v>27558</v>
      </c>
      <c r="K423" s="17">
        <v>47</v>
      </c>
    </row>
    <row r="424" spans="1:11" ht="15.75" customHeight="1" x14ac:dyDescent="0.25">
      <c r="A424" s="11" t="s">
        <v>467</v>
      </c>
      <c r="B424" s="11">
        <v>1972</v>
      </c>
      <c r="C424" s="11" t="s">
        <v>7854</v>
      </c>
      <c r="D424" s="11">
        <v>14</v>
      </c>
      <c r="E424" s="11">
        <v>1</v>
      </c>
      <c r="F424" s="15">
        <v>24520.26</v>
      </c>
      <c r="G424" s="11" t="s">
        <v>7898</v>
      </c>
      <c r="H424" s="11" t="s">
        <v>7896</v>
      </c>
      <c r="I424" s="11" t="s">
        <v>7868</v>
      </c>
      <c r="J424" s="16">
        <v>26556</v>
      </c>
      <c r="K424" s="17">
        <v>50</v>
      </c>
    </row>
    <row r="425" spans="1:11" ht="15.75" customHeight="1" x14ac:dyDescent="0.25">
      <c r="A425" s="11" t="s">
        <v>468</v>
      </c>
      <c r="B425" s="11">
        <v>1961</v>
      </c>
      <c r="C425" s="11" t="s">
        <v>7857</v>
      </c>
      <c r="D425" s="11">
        <v>21</v>
      </c>
      <c r="E425" s="11">
        <v>0</v>
      </c>
      <c r="F425" s="15">
        <v>24513.09</v>
      </c>
      <c r="G425" s="11" t="s">
        <v>7898</v>
      </c>
      <c r="H425" s="11" t="s">
        <v>7898</v>
      </c>
      <c r="I425" s="11" t="s">
        <v>7866</v>
      </c>
      <c r="J425" s="16">
        <v>22575</v>
      </c>
      <c r="K425" s="17">
        <v>61</v>
      </c>
    </row>
    <row r="426" spans="1:11" ht="15.75" customHeight="1" x14ac:dyDescent="0.25">
      <c r="A426" s="11" t="s">
        <v>469</v>
      </c>
      <c r="B426" s="11">
        <v>1968</v>
      </c>
      <c r="C426" s="11" t="s">
        <v>7851</v>
      </c>
      <c r="D426" s="11">
        <v>6</v>
      </c>
      <c r="E426" s="11">
        <v>0</v>
      </c>
      <c r="F426" s="15">
        <v>24476.48</v>
      </c>
      <c r="G426" s="11" t="s">
        <v>7898</v>
      </c>
      <c r="H426" s="11" t="s">
        <v>7898</v>
      </c>
      <c r="I426" s="11" t="s">
        <v>7867</v>
      </c>
      <c r="J426" s="16">
        <v>25025</v>
      </c>
      <c r="K426" s="17">
        <v>54</v>
      </c>
    </row>
    <row r="427" spans="1:11" ht="15.75" customHeight="1" x14ac:dyDescent="0.25">
      <c r="A427" s="11" t="s">
        <v>470</v>
      </c>
      <c r="B427" s="11">
        <v>1970</v>
      </c>
      <c r="C427" s="11" t="s">
        <v>7852</v>
      </c>
      <c r="D427" s="11">
        <v>30</v>
      </c>
      <c r="E427" s="11">
        <v>0</v>
      </c>
      <c r="F427" s="15">
        <v>24393.62</v>
      </c>
      <c r="G427" s="11" t="s">
        <v>7898</v>
      </c>
      <c r="H427" s="11" t="s">
        <v>7896</v>
      </c>
      <c r="I427" s="11" t="s">
        <v>7867</v>
      </c>
      <c r="J427" s="16">
        <v>25902</v>
      </c>
      <c r="K427" s="17">
        <v>52</v>
      </c>
    </row>
    <row r="428" spans="1:11" ht="15.75" customHeight="1" x14ac:dyDescent="0.25">
      <c r="A428" s="11" t="s">
        <v>471</v>
      </c>
      <c r="B428" s="11">
        <v>1999</v>
      </c>
      <c r="C428" s="11" t="s">
        <v>7857</v>
      </c>
      <c r="D428" s="11">
        <v>7</v>
      </c>
      <c r="E428" s="11">
        <v>0</v>
      </c>
      <c r="F428" s="15">
        <v>24387.74</v>
      </c>
      <c r="G428" s="11" t="s">
        <v>7898</v>
      </c>
      <c r="H428" s="11" t="s">
        <v>7897</v>
      </c>
      <c r="I428" s="11" t="s">
        <v>7868</v>
      </c>
      <c r="J428" s="16">
        <v>36440</v>
      </c>
      <c r="K428" s="17">
        <v>23</v>
      </c>
    </row>
    <row r="429" spans="1:11" ht="15.75" customHeight="1" x14ac:dyDescent="0.25">
      <c r="A429" s="11" t="s">
        <v>472</v>
      </c>
      <c r="B429" s="11">
        <v>2004</v>
      </c>
      <c r="C429" s="11" t="s">
        <v>7856</v>
      </c>
      <c r="D429" s="11">
        <v>3</v>
      </c>
      <c r="E429" s="11">
        <v>0</v>
      </c>
      <c r="F429" s="15">
        <v>24294.02</v>
      </c>
      <c r="G429" s="11" t="s">
        <v>7898</v>
      </c>
      <c r="H429" s="11" t="s">
        <v>7897</v>
      </c>
      <c r="I429" s="11" t="s">
        <v>7868</v>
      </c>
      <c r="J429" s="16">
        <v>38202</v>
      </c>
      <c r="K429" s="17">
        <v>18</v>
      </c>
    </row>
    <row r="430" spans="1:11" ht="15.75" customHeight="1" x14ac:dyDescent="0.25">
      <c r="A430" s="11" t="s">
        <v>473</v>
      </c>
      <c r="B430" s="11">
        <v>1964</v>
      </c>
      <c r="C430" s="11" t="s">
        <v>7855</v>
      </c>
      <c r="D430" s="11">
        <v>16</v>
      </c>
      <c r="E430" s="11">
        <v>0</v>
      </c>
      <c r="F430" s="15">
        <v>24227.34</v>
      </c>
      <c r="G430" s="11" t="s">
        <v>7898</v>
      </c>
      <c r="H430" s="11" t="s">
        <v>7897</v>
      </c>
      <c r="I430" s="11" t="s">
        <v>7866</v>
      </c>
      <c r="J430" s="16">
        <v>23727</v>
      </c>
      <c r="K430" s="17">
        <v>58</v>
      </c>
    </row>
    <row r="431" spans="1:11" ht="15.75" customHeight="1" x14ac:dyDescent="0.25">
      <c r="A431" s="11" t="s">
        <v>474</v>
      </c>
      <c r="B431" s="11">
        <v>1974</v>
      </c>
      <c r="C431" s="11" t="s">
        <v>7854</v>
      </c>
      <c r="D431" s="11">
        <v>10</v>
      </c>
      <c r="E431" s="11">
        <v>3</v>
      </c>
      <c r="F431" s="15">
        <v>24180.93</v>
      </c>
      <c r="G431" s="11" t="s">
        <v>7898</v>
      </c>
      <c r="H431" s="11" t="s">
        <v>7897</v>
      </c>
      <c r="I431" s="11" t="s">
        <v>7866</v>
      </c>
      <c r="J431" s="16">
        <v>27282</v>
      </c>
      <c r="K431" s="17">
        <v>48</v>
      </c>
    </row>
    <row r="432" spans="1:11" ht="15.75" customHeight="1" x14ac:dyDescent="0.25">
      <c r="A432" s="11" t="s">
        <v>475</v>
      </c>
      <c r="B432" s="11">
        <v>1973</v>
      </c>
      <c r="C432" s="11" t="s">
        <v>7853</v>
      </c>
      <c r="D432" s="11">
        <v>13</v>
      </c>
      <c r="E432" s="11">
        <v>3</v>
      </c>
      <c r="F432" s="15">
        <v>24106.91</v>
      </c>
      <c r="G432" s="11" t="s">
        <v>7898</v>
      </c>
      <c r="H432" s="11" t="s">
        <v>7898</v>
      </c>
      <c r="I432" s="11" t="s">
        <v>7874</v>
      </c>
      <c r="J432" s="16">
        <v>26828</v>
      </c>
      <c r="K432" s="17">
        <v>49</v>
      </c>
    </row>
    <row r="433" spans="1:11" ht="15.75" customHeight="1" x14ac:dyDescent="0.25">
      <c r="A433" s="11" t="s">
        <v>476</v>
      </c>
      <c r="B433" s="11">
        <v>2003</v>
      </c>
      <c r="C433" s="11" t="s">
        <v>7855</v>
      </c>
      <c r="D433" s="11">
        <v>30</v>
      </c>
      <c r="E433" s="11">
        <v>2</v>
      </c>
      <c r="F433" s="15">
        <v>24059.68</v>
      </c>
      <c r="G433" s="11" t="s">
        <v>7898</v>
      </c>
      <c r="H433" s="11" t="s">
        <v>7898</v>
      </c>
      <c r="I433" s="11" t="s">
        <v>7867</v>
      </c>
      <c r="J433" s="16">
        <v>37985</v>
      </c>
      <c r="K433" s="17">
        <v>19</v>
      </c>
    </row>
    <row r="434" spans="1:11" ht="15.75" customHeight="1" x14ac:dyDescent="0.25">
      <c r="A434" s="11" t="s">
        <v>477</v>
      </c>
      <c r="B434" s="11">
        <v>1971</v>
      </c>
      <c r="C434" s="11" t="s">
        <v>7851</v>
      </c>
      <c r="D434" s="11">
        <v>10</v>
      </c>
      <c r="E434" s="11">
        <v>2</v>
      </c>
      <c r="F434" s="15">
        <v>23967.38</v>
      </c>
      <c r="G434" s="11" t="s">
        <v>7898</v>
      </c>
      <c r="H434" s="11" t="s">
        <v>7898</v>
      </c>
      <c r="I434" s="11" t="s">
        <v>7867</v>
      </c>
      <c r="J434" s="16">
        <v>26124</v>
      </c>
      <c r="K434" s="17">
        <v>51</v>
      </c>
    </row>
    <row r="435" spans="1:11" ht="15.75" customHeight="1" x14ac:dyDescent="0.25">
      <c r="A435" s="11" t="s">
        <v>478</v>
      </c>
      <c r="B435" s="11">
        <v>1970</v>
      </c>
      <c r="C435" s="11" t="s">
        <v>7856</v>
      </c>
      <c r="D435" s="11">
        <v>8</v>
      </c>
      <c r="E435" s="11">
        <v>1</v>
      </c>
      <c r="F435" s="15">
        <v>23887.66</v>
      </c>
      <c r="G435" s="11" t="s">
        <v>7898</v>
      </c>
      <c r="H435" s="11" t="s">
        <v>7896</v>
      </c>
      <c r="I435" s="11" t="s">
        <v>7867</v>
      </c>
      <c r="J435" s="16">
        <v>25788</v>
      </c>
      <c r="K435" s="17">
        <v>52</v>
      </c>
    </row>
    <row r="436" spans="1:11" ht="15.75" customHeight="1" x14ac:dyDescent="0.25">
      <c r="A436" s="11" t="s">
        <v>479</v>
      </c>
      <c r="B436" s="11">
        <v>1973</v>
      </c>
      <c r="C436" s="11" t="s">
        <v>7853</v>
      </c>
      <c r="D436" s="11">
        <v>27</v>
      </c>
      <c r="E436" s="11">
        <v>2</v>
      </c>
      <c r="F436" s="15">
        <v>23807.24</v>
      </c>
      <c r="G436" s="11" t="s">
        <v>7898</v>
      </c>
      <c r="H436" s="11" t="s">
        <v>7896</v>
      </c>
      <c r="I436" s="11" t="s">
        <v>7867</v>
      </c>
      <c r="J436" s="16">
        <v>26842</v>
      </c>
      <c r="K436" s="17">
        <v>49</v>
      </c>
    </row>
    <row r="437" spans="1:11" ht="15.75" customHeight="1" x14ac:dyDescent="0.25">
      <c r="A437" s="11" t="s">
        <v>480</v>
      </c>
      <c r="B437" s="11">
        <v>1974</v>
      </c>
      <c r="C437" s="11" t="s">
        <v>7853</v>
      </c>
      <c r="D437" s="11">
        <v>2</v>
      </c>
      <c r="E437" s="11">
        <v>1</v>
      </c>
      <c r="F437" s="15">
        <v>23568.27</v>
      </c>
      <c r="G437" s="11" t="s">
        <v>7898</v>
      </c>
      <c r="H437" s="11" t="s">
        <v>7898</v>
      </c>
      <c r="I437" s="11" t="s">
        <v>7868</v>
      </c>
      <c r="J437" s="16">
        <v>27182</v>
      </c>
      <c r="K437" s="17">
        <v>49</v>
      </c>
    </row>
    <row r="438" spans="1:11" ht="15.75" customHeight="1" x14ac:dyDescent="0.25">
      <c r="A438" s="11" t="s">
        <v>481</v>
      </c>
      <c r="B438" s="11">
        <v>1983</v>
      </c>
      <c r="C438" s="11" t="s">
        <v>7856</v>
      </c>
      <c r="D438" s="11">
        <v>26</v>
      </c>
      <c r="E438" s="11">
        <v>2</v>
      </c>
      <c r="F438" s="15">
        <v>23563.02</v>
      </c>
      <c r="G438" s="11" t="s">
        <v>7898</v>
      </c>
      <c r="H438" s="11" t="s">
        <v>7898</v>
      </c>
      <c r="I438" s="11" t="s">
        <v>7866</v>
      </c>
      <c r="J438" s="16">
        <v>30554</v>
      </c>
      <c r="K438" s="17">
        <v>39</v>
      </c>
    </row>
    <row r="439" spans="1:11" ht="15.75" customHeight="1" x14ac:dyDescent="0.25">
      <c r="A439" s="11" t="s">
        <v>482</v>
      </c>
      <c r="B439" s="11">
        <v>1975</v>
      </c>
      <c r="C439" s="11" t="s">
        <v>7852</v>
      </c>
      <c r="D439" s="11">
        <v>13</v>
      </c>
      <c r="E439" s="11">
        <v>1</v>
      </c>
      <c r="F439" s="15">
        <v>23401.31</v>
      </c>
      <c r="G439" s="11" t="s">
        <v>7898</v>
      </c>
      <c r="H439" s="11" t="s">
        <v>7896</v>
      </c>
      <c r="I439" s="11" t="s">
        <v>7874</v>
      </c>
      <c r="J439" s="16">
        <v>27711</v>
      </c>
      <c r="K439" s="17">
        <v>47</v>
      </c>
    </row>
    <row r="440" spans="1:11" ht="15.75" customHeight="1" x14ac:dyDescent="0.25">
      <c r="A440" s="11" t="s">
        <v>483</v>
      </c>
      <c r="B440" s="11">
        <v>1973</v>
      </c>
      <c r="C440" s="11" t="s">
        <v>7857</v>
      </c>
      <c r="D440" s="11">
        <v>22</v>
      </c>
      <c r="E440" s="11">
        <v>2</v>
      </c>
      <c r="F440" s="15">
        <v>23306.55</v>
      </c>
      <c r="G440" s="11" t="s">
        <v>7898</v>
      </c>
      <c r="H440" s="11" t="s">
        <v>7898</v>
      </c>
      <c r="I440" s="11" t="s">
        <v>7868</v>
      </c>
      <c r="J440" s="16">
        <v>26959</v>
      </c>
      <c r="K440" s="17">
        <v>49</v>
      </c>
    </row>
    <row r="441" spans="1:11" ht="15.75" customHeight="1" x14ac:dyDescent="0.25">
      <c r="A441" s="11" t="s">
        <v>484</v>
      </c>
      <c r="B441" s="11">
        <v>1994</v>
      </c>
      <c r="C441" s="11" t="s">
        <v>7857</v>
      </c>
      <c r="D441" s="11">
        <v>3</v>
      </c>
      <c r="E441" s="11">
        <v>1</v>
      </c>
      <c r="F441" s="15">
        <v>23288.93</v>
      </c>
      <c r="G441" s="11" t="s">
        <v>7898</v>
      </c>
      <c r="H441" s="11" t="s">
        <v>7896</v>
      </c>
      <c r="I441" s="11" t="s">
        <v>7874</v>
      </c>
      <c r="J441" s="16">
        <v>34610</v>
      </c>
      <c r="K441" s="17">
        <v>28</v>
      </c>
    </row>
    <row r="442" spans="1:11" ht="15.75" customHeight="1" x14ac:dyDescent="0.25">
      <c r="A442" s="11" t="s">
        <v>485</v>
      </c>
      <c r="B442" s="11">
        <v>1969</v>
      </c>
      <c r="C442" s="11" t="s">
        <v>7852</v>
      </c>
      <c r="D442" s="11">
        <v>14</v>
      </c>
      <c r="E442" s="11">
        <v>1</v>
      </c>
      <c r="F442" s="15">
        <v>23244.79</v>
      </c>
      <c r="G442" s="11" t="s">
        <v>7898</v>
      </c>
      <c r="H442" s="11" t="s">
        <v>7896</v>
      </c>
      <c r="I442" s="11" t="s">
        <v>7866</v>
      </c>
      <c r="J442" s="16">
        <v>25521</v>
      </c>
      <c r="K442" s="17">
        <v>53</v>
      </c>
    </row>
    <row r="443" spans="1:11" ht="15.75" customHeight="1" x14ac:dyDescent="0.25">
      <c r="A443" s="11" t="s">
        <v>486</v>
      </c>
      <c r="B443" s="11">
        <v>1997</v>
      </c>
      <c r="C443" s="11" t="s">
        <v>7856</v>
      </c>
      <c r="D443" s="11">
        <v>7</v>
      </c>
      <c r="E443" s="11">
        <v>2</v>
      </c>
      <c r="F443" s="15">
        <v>23241.47</v>
      </c>
      <c r="G443" s="11" t="s">
        <v>7898</v>
      </c>
      <c r="H443" s="11" t="s">
        <v>7896</v>
      </c>
      <c r="I443" s="11" t="s">
        <v>7872</v>
      </c>
      <c r="J443" s="16">
        <v>35649</v>
      </c>
      <c r="K443" s="17">
        <v>25</v>
      </c>
    </row>
    <row r="444" spans="1:11" ht="15.75" customHeight="1" x14ac:dyDescent="0.25">
      <c r="A444" s="11" t="s">
        <v>487</v>
      </c>
      <c r="B444" s="11">
        <v>2003</v>
      </c>
      <c r="C444" s="11" t="s">
        <v>7855</v>
      </c>
      <c r="D444" s="11">
        <v>14</v>
      </c>
      <c r="E444" s="11">
        <v>0</v>
      </c>
      <c r="F444" s="15">
        <v>23082.959999999999</v>
      </c>
      <c r="G444" s="11" t="s">
        <v>7898</v>
      </c>
      <c r="H444" s="11" t="s">
        <v>7898</v>
      </c>
      <c r="I444" s="11" t="s">
        <v>7868</v>
      </c>
      <c r="J444" s="16">
        <v>37969</v>
      </c>
      <c r="K444" s="17">
        <v>19</v>
      </c>
    </row>
    <row r="445" spans="1:11" ht="15.75" customHeight="1" x14ac:dyDescent="0.25">
      <c r="A445" s="11" t="s">
        <v>488</v>
      </c>
      <c r="B445" s="11">
        <v>1975</v>
      </c>
      <c r="C445" s="11" t="s">
        <v>7854</v>
      </c>
      <c r="D445" s="11">
        <v>9</v>
      </c>
      <c r="E445" s="11">
        <v>0</v>
      </c>
      <c r="F445" s="15">
        <v>23065.42</v>
      </c>
      <c r="G445" s="11" t="s">
        <v>7898</v>
      </c>
      <c r="H445" s="11" t="s">
        <v>7898</v>
      </c>
      <c r="I445" s="11" t="s">
        <v>7866</v>
      </c>
      <c r="J445" s="16">
        <v>27646</v>
      </c>
      <c r="K445" s="17">
        <v>47</v>
      </c>
    </row>
    <row r="446" spans="1:11" ht="15.75" customHeight="1" x14ac:dyDescent="0.25">
      <c r="A446" s="11" t="s">
        <v>489</v>
      </c>
      <c r="B446" s="11">
        <v>1970</v>
      </c>
      <c r="C446" s="11" t="s">
        <v>7852</v>
      </c>
      <c r="D446" s="11">
        <v>9</v>
      </c>
      <c r="E446" s="11">
        <v>0</v>
      </c>
      <c r="F446" s="15">
        <v>23045.57</v>
      </c>
      <c r="G446" s="11" t="s">
        <v>7898</v>
      </c>
      <c r="H446" s="11" t="s">
        <v>7898</v>
      </c>
      <c r="I446" s="11" t="s">
        <v>7874</v>
      </c>
      <c r="J446" s="16">
        <v>25881</v>
      </c>
      <c r="K446" s="17">
        <v>52</v>
      </c>
    </row>
    <row r="447" spans="1:11" ht="15.75" customHeight="1" x14ac:dyDescent="0.25">
      <c r="A447" s="11" t="s">
        <v>490</v>
      </c>
      <c r="B447" s="11">
        <v>2003</v>
      </c>
      <c r="C447" s="11" t="s">
        <v>7851</v>
      </c>
      <c r="D447" s="11">
        <v>25</v>
      </c>
      <c r="E447" s="11">
        <v>2</v>
      </c>
      <c r="F447" s="15">
        <v>22493.66</v>
      </c>
      <c r="G447" s="11" t="s">
        <v>7898</v>
      </c>
      <c r="H447" s="11" t="s">
        <v>7897</v>
      </c>
      <c r="I447" s="11" t="s">
        <v>7867</v>
      </c>
      <c r="J447" s="16">
        <v>37827</v>
      </c>
      <c r="K447" s="17">
        <v>19</v>
      </c>
    </row>
    <row r="448" spans="1:11" ht="15.75" customHeight="1" x14ac:dyDescent="0.25">
      <c r="A448" s="11" t="s">
        <v>491</v>
      </c>
      <c r="B448" s="11">
        <v>1979</v>
      </c>
      <c r="C448" s="11" t="s">
        <v>7852</v>
      </c>
      <c r="D448" s="11">
        <v>14</v>
      </c>
      <c r="E448" s="11">
        <v>2</v>
      </c>
      <c r="F448" s="15">
        <v>22478.6</v>
      </c>
      <c r="G448" s="11" t="s">
        <v>7896</v>
      </c>
      <c r="H448" s="11" t="s">
        <v>7898</v>
      </c>
      <c r="I448" s="11" t="s">
        <v>7868</v>
      </c>
      <c r="J448" s="16">
        <v>29173</v>
      </c>
      <c r="K448" s="17">
        <v>43</v>
      </c>
    </row>
    <row r="449" spans="1:11" ht="15.75" customHeight="1" x14ac:dyDescent="0.25">
      <c r="A449" s="11" t="s">
        <v>492</v>
      </c>
      <c r="B449" s="11">
        <v>1983</v>
      </c>
      <c r="C449" s="11" t="s">
        <v>7855</v>
      </c>
      <c r="D449" s="11">
        <v>21</v>
      </c>
      <c r="E449" s="11">
        <v>1</v>
      </c>
      <c r="F449" s="15">
        <v>22462.04</v>
      </c>
      <c r="G449" s="11" t="s">
        <v>7896</v>
      </c>
      <c r="H449" s="11" t="s">
        <v>7897</v>
      </c>
      <c r="I449" s="11" t="s">
        <v>7870</v>
      </c>
      <c r="J449" s="16">
        <v>30671</v>
      </c>
      <c r="K449" s="17">
        <v>39</v>
      </c>
    </row>
    <row r="450" spans="1:11" ht="15.75" customHeight="1" x14ac:dyDescent="0.25">
      <c r="A450" s="11" t="s">
        <v>493</v>
      </c>
      <c r="B450" s="11">
        <v>1966</v>
      </c>
      <c r="C450" s="11" t="s">
        <v>7856</v>
      </c>
      <c r="D450" s="11">
        <v>18</v>
      </c>
      <c r="E450" s="11">
        <v>0</v>
      </c>
      <c r="F450" s="15">
        <v>22412.65</v>
      </c>
      <c r="G450" s="11" t="s">
        <v>7896</v>
      </c>
      <c r="H450" s="11" t="s">
        <v>7896</v>
      </c>
      <c r="I450" s="11" t="s">
        <v>7876</v>
      </c>
      <c r="J450" s="16">
        <v>24337</v>
      </c>
      <c r="K450" s="17">
        <v>56</v>
      </c>
    </row>
    <row r="451" spans="1:11" ht="15.75" customHeight="1" x14ac:dyDescent="0.25">
      <c r="A451" s="11" t="s">
        <v>494</v>
      </c>
      <c r="B451" s="11">
        <v>1999</v>
      </c>
      <c r="C451" s="11" t="s">
        <v>7856</v>
      </c>
      <c r="D451" s="11">
        <v>26</v>
      </c>
      <c r="E451" s="11">
        <v>2</v>
      </c>
      <c r="F451" s="15">
        <v>22395.74</v>
      </c>
      <c r="G451" s="11" t="s">
        <v>7896</v>
      </c>
      <c r="H451" s="11" t="s">
        <v>7898</v>
      </c>
      <c r="I451" s="11" t="s">
        <v>7874</v>
      </c>
      <c r="J451" s="16">
        <v>36398</v>
      </c>
      <c r="K451" s="17">
        <v>23</v>
      </c>
    </row>
    <row r="452" spans="1:11" ht="15.75" customHeight="1" x14ac:dyDescent="0.25">
      <c r="A452" s="11" t="s">
        <v>495</v>
      </c>
      <c r="B452" s="11">
        <v>1982</v>
      </c>
      <c r="C452" s="11" t="s">
        <v>7855</v>
      </c>
      <c r="D452" s="11">
        <v>27</v>
      </c>
      <c r="E452" s="11">
        <v>1</v>
      </c>
      <c r="F452" s="15">
        <v>22331.57</v>
      </c>
      <c r="G452" s="11" t="s">
        <v>7898</v>
      </c>
      <c r="H452" s="11" t="s">
        <v>7896</v>
      </c>
      <c r="I452" s="11" t="s">
        <v>7874</v>
      </c>
      <c r="J452" s="16">
        <v>30312</v>
      </c>
      <c r="K452" s="17">
        <v>40</v>
      </c>
    </row>
    <row r="453" spans="1:11" ht="15.75" customHeight="1" x14ac:dyDescent="0.25">
      <c r="A453" s="11" t="s">
        <v>496</v>
      </c>
      <c r="B453" s="11">
        <v>1971</v>
      </c>
      <c r="C453" s="11" t="s">
        <v>7853</v>
      </c>
      <c r="D453" s="11">
        <v>16</v>
      </c>
      <c r="E453" s="11">
        <v>1</v>
      </c>
      <c r="F453" s="15">
        <v>22218.11</v>
      </c>
      <c r="G453" s="11" t="s">
        <v>7898</v>
      </c>
      <c r="H453" s="11" t="s">
        <v>7896</v>
      </c>
      <c r="I453" s="11" t="s">
        <v>7866</v>
      </c>
      <c r="J453" s="16">
        <v>26100</v>
      </c>
      <c r="K453" s="17">
        <v>51</v>
      </c>
    </row>
    <row r="454" spans="1:11" ht="15.75" customHeight="1" x14ac:dyDescent="0.25">
      <c r="A454" s="11" t="s">
        <v>497</v>
      </c>
      <c r="B454" s="11">
        <v>1965</v>
      </c>
      <c r="C454" s="11" t="s">
        <v>7856</v>
      </c>
      <c r="D454" s="11">
        <v>24</v>
      </c>
      <c r="E454" s="11">
        <v>1</v>
      </c>
      <c r="F454" s="15">
        <v>22192.44</v>
      </c>
      <c r="G454" s="11" t="s">
        <v>7896</v>
      </c>
      <c r="H454" s="11" t="s">
        <v>7897</v>
      </c>
      <c r="I454" s="11" t="s">
        <v>7866</v>
      </c>
      <c r="J454" s="16">
        <v>23978</v>
      </c>
      <c r="K454" s="17">
        <v>57</v>
      </c>
    </row>
    <row r="455" spans="1:11" ht="15.75" customHeight="1" x14ac:dyDescent="0.25">
      <c r="A455" s="11" t="s">
        <v>498</v>
      </c>
      <c r="B455" s="11">
        <v>1980</v>
      </c>
      <c r="C455" s="11" t="s">
        <v>7854</v>
      </c>
      <c r="D455" s="11">
        <v>12</v>
      </c>
      <c r="E455" s="11">
        <v>0</v>
      </c>
      <c r="F455" s="15">
        <v>22144.03</v>
      </c>
      <c r="G455" s="11" t="s">
        <v>7898</v>
      </c>
      <c r="H455" s="11" t="s">
        <v>7898</v>
      </c>
      <c r="I455" s="11" t="s">
        <v>7868</v>
      </c>
      <c r="J455" s="16">
        <v>29476</v>
      </c>
      <c r="K455" s="17">
        <v>42</v>
      </c>
    </row>
    <row r="456" spans="1:11" ht="15.75" customHeight="1" x14ac:dyDescent="0.25">
      <c r="A456" s="11" t="s">
        <v>499</v>
      </c>
      <c r="B456" s="11">
        <v>2001</v>
      </c>
      <c r="C456" s="11" t="s">
        <v>7856</v>
      </c>
      <c r="D456" s="11">
        <v>28</v>
      </c>
      <c r="E456" s="11">
        <v>0</v>
      </c>
      <c r="F456" s="15">
        <v>22097.62</v>
      </c>
      <c r="G456" s="11" t="s">
        <v>7896</v>
      </c>
      <c r="H456" s="11" t="s">
        <v>7897</v>
      </c>
      <c r="I456" s="11" t="s">
        <v>7868</v>
      </c>
      <c r="J456" s="16">
        <v>37131</v>
      </c>
      <c r="K456" s="17">
        <v>21</v>
      </c>
    </row>
    <row r="457" spans="1:11" ht="15.75" customHeight="1" x14ac:dyDescent="0.25">
      <c r="A457" s="11" t="s">
        <v>500</v>
      </c>
      <c r="B457" s="11">
        <v>1989</v>
      </c>
      <c r="C457" s="11" t="s">
        <v>7857</v>
      </c>
      <c r="D457" s="11">
        <v>14</v>
      </c>
      <c r="E457" s="11">
        <v>0</v>
      </c>
      <c r="F457" s="15">
        <v>21984.47</v>
      </c>
      <c r="G457" s="11" t="s">
        <v>7896</v>
      </c>
      <c r="H457" s="11" t="s">
        <v>7897</v>
      </c>
      <c r="I457" s="11" t="s">
        <v>7867</v>
      </c>
      <c r="J457" s="16">
        <v>32795</v>
      </c>
      <c r="K457" s="17">
        <v>33</v>
      </c>
    </row>
    <row r="458" spans="1:11" ht="15.75" customHeight="1" x14ac:dyDescent="0.25">
      <c r="A458" s="11" t="s">
        <v>501</v>
      </c>
      <c r="B458" s="11">
        <v>1975</v>
      </c>
      <c r="C458" s="11" t="s">
        <v>7855</v>
      </c>
      <c r="D458" s="11">
        <v>19</v>
      </c>
      <c r="E458" s="11">
        <v>1</v>
      </c>
      <c r="F458" s="15">
        <v>21978.68</v>
      </c>
      <c r="G458" s="11" t="s">
        <v>7896</v>
      </c>
      <c r="H458" s="11" t="s">
        <v>7896</v>
      </c>
      <c r="I458" s="11" t="s">
        <v>7866</v>
      </c>
      <c r="J458" s="16">
        <v>27747</v>
      </c>
      <c r="K458" s="17">
        <v>47</v>
      </c>
    </row>
    <row r="459" spans="1:11" ht="15.75" customHeight="1" x14ac:dyDescent="0.25">
      <c r="A459" s="11" t="s">
        <v>502</v>
      </c>
      <c r="B459" s="11">
        <v>2003</v>
      </c>
      <c r="C459" s="11" t="s">
        <v>7854</v>
      </c>
      <c r="D459" s="11">
        <v>28</v>
      </c>
      <c r="E459" s="11">
        <v>0</v>
      </c>
      <c r="F459" s="15">
        <v>21882.400000000001</v>
      </c>
      <c r="G459" s="11" t="s">
        <v>7898</v>
      </c>
      <c r="H459" s="11" t="s">
        <v>7897</v>
      </c>
      <c r="I459" s="11" t="s">
        <v>7868</v>
      </c>
      <c r="J459" s="16">
        <v>37892</v>
      </c>
      <c r="K459" s="17">
        <v>19</v>
      </c>
    </row>
    <row r="460" spans="1:11" ht="15.75" customHeight="1" x14ac:dyDescent="0.25">
      <c r="A460" s="11" t="s">
        <v>503</v>
      </c>
      <c r="B460" s="11">
        <v>1979</v>
      </c>
      <c r="C460" s="11" t="s">
        <v>7856</v>
      </c>
      <c r="D460" s="11">
        <v>17</v>
      </c>
      <c r="E460" s="11">
        <v>2</v>
      </c>
      <c r="F460" s="15">
        <v>21880.82</v>
      </c>
      <c r="G460" s="11" t="s">
        <v>7896</v>
      </c>
      <c r="H460" s="11" t="s">
        <v>7897</v>
      </c>
      <c r="I460" s="11" t="s">
        <v>7867</v>
      </c>
      <c r="J460" s="16">
        <v>29084</v>
      </c>
      <c r="K460" s="17">
        <v>43</v>
      </c>
    </row>
    <row r="461" spans="1:11" ht="15.75" customHeight="1" x14ac:dyDescent="0.25">
      <c r="A461" s="11" t="s">
        <v>504</v>
      </c>
      <c r="B461" s="11">
        <v>1963</v>
      </c>
      <c r="C461" s="11" t="s">
        <v>7856</v>
      </c>
      <c r="D461" s="11">
        <v>27</v>
      </c>
      <c r="E461" s="11">
        <v>0</v>
      </c>
      <c r="F461" s="15">
        <v>21797</v>
      </c>
      <c r="G461" s="11" t="s">
        <v>7896</v>
      </c>
      <c r="H461" s="11" t="s">
        <v>7897</v>
      </c>
      <c r="I461" s="11" t="s">
        <v>7868</v>
      </c>
      <c r="J461" s="16">
        <v>23250</v>
      </c>
      <c r="K461" s="17">
        <v>59</v>
      </c>
    </row>
    <row r="462" spans="1:11" ht="15.75" customHeight="1" x14ac:dyDescent="0.25">
      <c r="A462" s="11" t="s">
        <v>505</v>
      </c>
      <c r="B462" s="11">
        <v>1979</v>
      </c>
      <c r="C462" s="11" t="s">
        <v>7854</v>
      </c>
      <c r="D462" s="11">
        <v>28</v>
      </c>
      <c r="E462" s="11">
        <v>0</v>
      </c>
      <c r="F462" s="15">
        <v>21774.32</v>
      </c>
      <c r="G462" s="11" t="s">
        <v>7896</v>
      </c>
      <c r="H462" s="11" t="s">
        <v>7898</v>
      </c>
      <c r="I462" s="11" t="s">
        <v>7867</v>
      </c>
      <c r="J462" s="16">
        <v>29126</v>
      </c>
      <c r="K462" s="17">
        <v>43</v>
      </c>
    </row>
    <row r="463" spans="1:11" ht="15.75" customHeight="1" x14ac:dyDescent="0.25">
      <c r="A463" s="11" t="s">
        <v>506</v>
      </c>
      <c r="B463" s="11">
        <v>1979</v>
      </c>
      <c r="C463" s="11" t="s">
        <v>7854</v>
      </c>
      <c r="D463" s="11">
        <v>20</v>
      </c>
      <c r="E463" s="11">
        <v>1</v>
      </c>
      <c r="F463" s="15">
        <v>21771.34</v>
      </c>
      <c r="G463" s="11" t="s">
        <v>7896</v>
      </c>
      <c r="H463" s="11" t="s">
        <v>7897</v>
      </c>
      <c r="I463" s="11" t="s">
        <v>7874</v>
      </c>
      <c r="J463" s="16">
        <v>29118</v>
      </c>
      <c r="K463" s="17">
        <v>43</v>
      </c>
    </row>
    <row r="464" spans="1:11" ht="15.75" customHeight="1" x14ac:dyDescent="0.25">
      <c r="A464" s="11" t="s">
        <v>507</v>
      </c>
      <c r="B464" s="11">
        <v>1976</v>
      </c>
      <c r="C464" s="11" t="s">
        <v>7851</v>
      </c>
      <c r="D464" s="11">
        <v>18</v>
      </c>
      <c r="E464" s="11">
        <v>1</v>
      </c>
      <c r="F464" s="15">
        <v>21677.279999999999</v>
      </c>
      <c r="G464" s="11" t="s">
        <v>7896</v>
      </c>
      <c r="H464" s="11" t="s">
        <v>7897</v>
      </c>
      <c r="I464" s="11" t="s">
        <v>7867</v>
      </c>
      <c r="J464" s="16">
        <v>27959</v>
      </c>
      <c r="K464" s="17">
        <v>46</v>
      </c>
    </row>
    <row r="465" spans="1:11" ht="15.75" customHeight="1" x14ac:dyDescent="0.25">
      <c r="A465" s="11" t="s">
        <v>508</v>
      </c>
      <c r="B465" s="11">
        <v>1962</v>
      </c>
      <c r="C465" s="11" t="s">
        <v>7852</v>
      </c>
      <c r="D465" s="11">
        <v>16</v>
      </c>
      <c r="E465" s="11">
        <v>0</v>
      </c>
      <c r="F465" s="15">
        <v>21661.16</v>
      </c>
      <c r="G465" s="11" t="s">
        <v>7898</v>
      </c>
      <c r="H465" s="11" t="s">
        <v>7898</v>
      </c>
      <c r="I465" s="11" t="s">
        <v>7867</v>
      </c>
      <c r="J465" s="16">
        <v>22966</v>
      </c>
      <c r="K465" s="17">
        <v>60</v>
      </c>
    </row>
    <row r="466" spans="1:11" ht="15.75" customHeight="1" x14ac:dyDescent="0.25">
      <c r="A466" s="11" t="s">
        <v>509</v>
      </c>
      <c r="B466" s="11">
        <v>1983</v>
      </c>
      <c r="C466" s="11" t="s">
        <v>7855</v>
      </c>
      <c r="D466" s="11">
        <v>25</v>
      </c>
      <c r="E466" s="11">
        <v>3</v>
      </c>
      <c r="F466" s="15">
        <v>21659.93</v>
      </c>
      <c r="G466" s="11" t="s">
        <v>7896</v>
      </c>
      <c r="H466" s="11" t="s">
        <v>7896</v>
      </c>
      <c r="I466" s="11" t="s">
        <v>7874</v>
      </c>
      <c r="J466" s="16">
        <v>30675</v>
      </c>
      <c r="K466" s="17">
        <v>39</v>
      </c>
    </row>
    <row r="467" spans="1:11" ht="15.75" customHeight="1" x14ac:dyDescent="0.25">
      <c r="A467" s="11" t="s">
        <v>510</v>
      </c>
      <c r="B467" s="11">
        <v>1999</v>
      </c>
      <c r="C467" s="11" t="s">
        <v>7853</v>
      </c>
      <c r="D467" s="11">
        <v>12</v>
      </c>
      <c r="E467" s="11">
        <v>0</v>
      </c>
      <c r="F467" s="15">
        <v>21595.38</v>
      </c>
      <c r="G467" s="11" t="s">
        <v>7898</v>
      </c>
      <c r="H467" s="11" t="s">
        <v>7896</v>
      </c>
      <c r="I467" s="11" t="s">
        <v>7867</v>
      </c>
      <c r="J467" s="16">
        <v>36323</v>
      </c>
      <c r="K467" s="17">
        <v>23</v>
      </c>
    </row>
    <row r="468" spans="1:11" ht="15.75" customHeight="1" x14ac:dyDescent="0.25">
      <c r="A468" s="11" t="s">
        <v>511</v>
      </c>
      <c r="B468" s="11">
        <v>1990</v>
      </c>
      <c r="C468" s="11" t="s">
        <v>7852</v>
      </c>
      <c r="D468" s="11">
        <v>21</v>
      </c>
      <c r="E468" s="11">
        <v>4</v>
      </c>
      <c r="F468" s="15">
        <v>21472.48</v>
      </c>
      <c r="G468" s="11" t="s">
        <v>7898</v>
      </c>
      <c r="H468" s="11" t="s">
        <v>7898</v>
      </c>
      <c r="I468" s="11" t="s">
        <v>7867</v>
      </c>
      <c r="J468" s="16">
        <v>33198</v>
      </c>
      <c r="K468" s="17">
        <v>32</v>
      </c>
    </row>
    <row r="469" spans="1:11" ht="15.75" customHeight="1" x14ac:dyDescent="0.25">
      <c r="A469" s="11" t="s">
        <v>512</v>
      </c>
      <c r="B469" s="11">
        <v>1980</v>
      </c>
      <c r="C469" s="11" t="s">
        <v>7854</v>
      </c>
      <c r="D469" s="11">
        <v>4</v>
      </c>
      <c r="E469" s="11">
        <v>0</v>
      </c>
      <c r="F469" s="15">
        <v>21348.71</v>
      </c>
      <c r="G469" s="11" t="s">
        <v>7898</v>
      </c>
      <c r="H469" s="11" t="s">
        <v>7897</v>
      </c>
      <c r="I469" s="11" t="s">
        <v>7867</v>
      </c>
      <c r="J469" s="16">
        <v>29468</v>
      </c>
      <c r="K469" s="17">
        <v>42</v>
      </c>
    </row>
    <row r="470" spans="1:11" ht="15.75" customHeight="1" x14ac:dyDescent="0.25">
      <c r="A470" s="11" t="s">
        <v>513</v>
      </c>
      <c r="B470" s="11">
        <v>2004</v>
      </c>
      <c r="C470" s="11" t="s">
        <v>7856</v>
      </c>
      <c r="D470" s="11">
        <v>4</v>
      </c>
      <c r="E470" s="11">
        <v>0</v>
      </c>
      <c r="F470" s="15">
        <v>21344.85</v>
      </c>
      <c r="G470" s="11" t="s">
        <v>7896</v>
      </c>
      <c r="H470" s="11" t="s">
        <v>7897</v>
      </c>
      <c r="I470" s="11" t="s">
        <v>7874</v>
      </c>
      <c r="J470" s="16">
        <v>38203</v>
      </c>
      <c r="K470" s="17">
        <v>18</v>
      </c>
    </row>
    <row r="471" spans="1:11" ht="15.75" customHeight="1" x14ac:dyDescent="0.25">
      <c r="A471" s="11" t="s">
        <v>514</v>
      </c>
      <c r="B471" s="11">
        <v>1980</v>
      </c>
      <c r="C471" s="11" t="s">
        <v>7855</v>
      </c>
      <c r="D471" s="11">
        <v>10</v>
      </c>
      <c r="E471" s="11">
        <v>2</v>
      </c>
      <c r="F471" s="15">
        <v>21259.38</v>
      </c>
      <c r="G471" s="11" t="s">
        <v>7896</v>
      </c>
      <c r="H471" s="11" t="s">
        <v>7896</v>
      </c>
      <c r="I471" s="11" t="s">
        <v>7870</v>
      </c>
      <c r="J471" s="16">
        <v>29565</v>
      </c>
      <c r="K471" s="17">
        <v>42</v>
      </c>
    </row>
    <row r="472" spans="1:11" ht="15.75" customHeight="1" x14ac:dyDescent="0.25">
      <c r="A472" s="11" t="s">
        <v>515</v>
      </c>
      <c r="B472" s="11">
        <v>1974</v>
      </c>
      <c r="C472" s="11" t="s">
        <v>7854</v>
      </c>
      <c r="D472" s="11">
        <v>3</v>
      </c>
      <c r="E472" s="11">
        <v>0</v>
      </c>
      <c r="F472" s="15">
        <v>21232.18</v>
      </c>
      <c r="G472" s="11" t="s">
        <v>7896</v>
      </c>
      <c r="H472" s="11" t="s">
        <v>7898</v>
      </c>
      <c r="I472" s="11" t="s">
        <v>7868</v>
      </c>
      <c r="J472" s="16">
        <v>27275</v>
      </c>
      <c r="K472" s="17">
        <v>48</v>
      </c>
    </row>
    <row r="473" spans="1:11" ht="15.75" customHeight="1" x14ac:dyDescent="0.25">
      <c r="A473" s="11" t="s">
        <v>516</v>
      </c>
      <c r="B473" s="11">
        <v>1974</v>
      </c>
      <c r="C473" s="11" t="s">
        <v>7857</v>
      </c>
      <c r="D473" s="11">
        <v>14</v>
      </c>
      <c r="E473" s="11">
        <v>0</v>
      </c>
      <c r="F473" s="15">
        <v>21223.68</v>
      </c>
      <c r="G473" s="11" t="s">
        <v>7896</v>
      </c>
      <c r="H473" s="11" t="s">
        <v>7898</v>
      </c>
      <c r="I473" s="11" t="s">
        <v>7866</v>
      </c>
      <c r="J473" s="16">
        <v>27316</v>
      </c>
      <c r="K473" s="17">
        <v>48</v>
      </c>
    </row>
    <row r="474" spans="1:11" ht="15.75" customHeight="1" x14ac:dyDescent="0.25">
      <c r="A474" s="11" t="s">
        <v>517</v>
      </c>
      <c r="B474" s="11">
        <v>1969</v>
      </c>
      <c r="C474" s="11" t="s">
        <v>7856</v>
      </c>
      <c r="D474" s="11">
        <v>26</v>
      </c>
      <c r="E474" s="11">
        <v>0</v>
      </c>
      <c r="F474" s="15">
        <v>21195.82</v>
      </c>
      <c r="G474" s="11" t="s">
        <v>7896</v>
      </c>
      <c r="H474" s="11" t="s">
        <v>7897</v>
      </c>
      <c r="I474" s="11" t="s">
        <v>7866</v>
      </c>
      <c r="J474" s="16">
        <v>25441</v>
      </c>
      <c r="K474" s="17">
        <v>53</v>
      </c>
    </row>
    <row r="475" spans="1:11" ht="15.75" customHeight="1" x14ac:dyDescent="0.25">
      <c r="A475" s="11" t="s">
        <v>518</v>
      </c>
      <c r="B475" s="11">
        <v>1977</v>
      </c>
      <c r="C475" s="11" t="s">
        <v>7852</v>
      </c>
      <c r="D475" s="11">
        <v>23</v>
      </c>
      <c r="E475" s="11">
        <v>2</v>
      </c>
      <c r="F475" s="15">
        <v>21098.55</v>
      </c>
      <c r="G475" s="11" t="s">
        <v>7896</v>
      </c>
      <c r="H475" s="11" t="s">
        <v>7896</v>
      </c>
      <c r="I475" s="11" t="s">
        <v>7867</v>
      </c>
      <c r="J475" s="16">
        <v>28452</v>
      </c>
      <c r="K475" s="17">
        <v>45</v>
      </c>
    </row>
    <row r="476" spans="1:11" ht="15.75" customHeight="1" x14ac:dyDescent="0.25">
      <c r="A476" s="11" t="s">
        <v>519</v>
      </c>
      <c r="B476" s="11">
        <v>1983</v>
      </c>
      <c r="C476" s="11" t="s">
        <v>7851</v>
      </c>
      <c r="D476" s="11">
        <v>2</v>
      </c>
      <c r="E476" s="11">
        <v>1</v>
      </c>
      <c r="F476" s="15">
        <v>21082.16</v>
      </c>
      <c r="G476" s="11" t="s">
        <v>7896</v>
      </c>
      <c r="H476" s="11" t="s">
        <v>7898</v>
      </c>
      <c r="I476" s="11" t="s">
        <v>7868</v>
      </c>
      <c r="J476" s="16">
        <v>30499</v>
      </c>
      <c r="K476" s="17">
        <v>39</v>
      </c>
    </row>
    <row r="477" spans="1:11" ht="15.75" customHeight="1" x14ac:dyDescent="0.25">
      <c r="A477" s="11" t="s">
        <v>520</v>
      </c>
      <c r="B477" s="11">
        <v>1964</v>
      </c>
      <c r="C477" s="11" t="s">
        <v>7852</v>
      </c>
      <c r="D477" s="11">
        <v>19</v>
      </c>
      <c r="E477" s="11">
        <v>0</v>
      </c>
      <c r="F477" s="15">
        <v>20893.060000000001</v>
      </c>
      <c r="G477" s="11" t="s">
        <v>7898</v>
      </c>
      <c r="H477" s="11" t="s">
        <v>7896</v>
      </c>
      <c r="I477" s="11" t="s">
        <v>7867</v>
      </c>
      <c r="J477" s="16">
        <v>23700</v>
      </c>
      <c r="K477" s="17">
        <v>58</v>
      </c>
    </row>
    <row r="478" spans="1:11" ht="15.75" customHeight="1" x14ac:dyDescent="0.25">
      <c r="A478" s="11" t="s">
        <v>521</v>
      </c>
      <c r="B478" s="11">
        <v>1975</v>
      </c>
      <c r="C478" s="11" t="s">
        <v>7855</v>
      </c>
      <c r="D478" s="11">
        <v>8</v>
      </c>
      <c r="E478" s="11">
        <v>0</v>
      </c>
      <c r="F478" s="15">
        <v>20878.78</v>
      </c>
      <c r="G478" s="11" t="s">
        <v>7898</v>
      </c>
      <c r="H478" s="11" t="s">
        <v>7897</v>
      </c>
      <c r="I478" s="11" t="s">
        <v>7874</v>
      </c>
      <c r="J478" s="16">
        <v>27736</v>
      </c>
      <c r="K478" s="17">
        <v>47</v>
      </c>
    </row>
    <row r="479" spans="1:11" ht="15.75" customHeight="1" x14ac:dyDescent="0.25">
      <c r="A479" s="11" t="s">
        <v>522</v>
      </c>
      <c r="B479" s="11">
        <v>1967</v>
      </c>
      <c r="C479" s="11" t="s">
        <v>7854</v>
      </c>
      <c r="D479" s="11">
        <v>8</v>
      </c>
      <c r="E479" s="11">
        <v>0</v>
      </c>
      <c r="F479" s="15">
        <v>20781.490000000002</v>
      </c>
      <c r="G479" s="11" t="s">
        <v>7898</v>
      </c>
      <c r="H479" s="11" t="s">
        <v>7896</v>
      </c>
      <c r="I479" s="11" t="s">
        <v>7866</v>
      </c>
      <c r="J479" s="16">
        <v>24723</v>
      </c>
      <c r="K479" s="17">
        <v>55</v>
      </c>
    </row>
    <row r="480" spans="1:11" ht="15.75" customHeight="1" x14ac:dyDescent="0.25">
      <c r="A480" s="11" t="s">
        <v>523</v>
      </c>
      <c r="B480" s="11">
        <v>1986</v>
      </c>
      <c r="C480" s="11" t="s">
        <v>7856</v>
      </c>
      <c r="D480" s="11">
        <v>4</v>
      </c>
      <c r="E480" s="11">
        <v>1</v>
      </c>
      <c r="F480" s="15">
        <v>20773.63</v>
      </c>
      <c r="G480" s="11" t="s">
        <v>7898</v>
      </c>
      <c r="H480" s="11" t="s">
        <v>7896</v>
      </c>
      <c r="I480" s="11" t="s">
        <v>7878</v>
      </c>
      <c r="J480" s="16">
        <v>31628</v>
      </c>
      <c r="K480" s="17">
        <v>36</v>
      </c>
    </row>
    <row r="481" spans="1:11" ht="15.75" customHeight="1" x14ac:dyDescent="0.25">
      <c r="A481" s="11" t="s">
        <v>524</v>
      </c>
      <c r="B481" s="11">
        <v>1992</v>
      </c>
      <c r="C481" s="11" t="s">
        <v>7854</v>
      </c>
      <c r="D481" s="11">
        <v>14</v>
      </c>
      <c r="E481" s="11">
        <v>3</v>
      </c>
      <c r="F481" s="15">
        <v>20745.990000000002</v>
      </c>
      <c r="G481" s="11" t="s">
        <v>7896</v>
      </c>
      <c r="H481" s="11" t="s">
        <v>7897</v>
      </c>
      <c r="I481" s="11" t="s">
        <v>7867</v>
      </c>
      <c r="J481" s="16">
        <v>33861</v>
      </c>
      <c r="K481" s="17">
        <v>30</v>
      </c>
    </row>
    <row r="482" spans="1:11" ht="15.75" customHeight="1" x14ac:dyDescent="0.25">
      <c r="A482" s="11" t="s">
        <v>525</v>
      </c>
      <c r="B482" s="11">
        <v>1965</v>
      </c>
      <c r="C482" s="11" t="s">
        <v>7856</v>
      </c>
      <c r="D482" s="11">
        <v>1</v>
      </c>
      <c r="E482" s="11">
        <v>0</v>
      </c>
      <c r="F482" s="15">
        <v>20709.02</v>
      </c>
      <c r="G482" s="11" t="s">
        <v>7896</v>
      </c>
      <c r="H482" s="11" t="s">
        <v>7898</v>
      </c>
      <c r="I482" s="11" t="s">
        <v>7870</v>
      </c>
      <c r="J482" s="16">
        <v>23955</v>
      </c>
      <c r="K482" s="17">
        <v>57</v>
      </c>
    </row>
    <row r="483" spans="1:11" ht="15.75" customHeight="1" x14ac:dyDescent="0.25">
      <c r="A483" s="11" t="s">
        <v>526</v>
      </c>
      <c r="B483" s="11">
        <v>1967</v>
      </c>
      <c r="C483" s="11" t="s">
        <v>7855</v>
      </c>
      <c r="D483" s="11">
        <v>17</v>
      </c>
      <c r="E483" s="11">
        <v>0</v>
      </c>
      <c r="F483" s="15">
        <v>20630.28</v>
      </c>
      <c r="G483" s="11" t="s">
        <v>7898</v>
      </c>
      <c r="H483" s="11" t="s">
        <v>7896</v>
      </c>
      <c r="I483" s="11" t="s">
        <v>7868</v>
      </c>
      <c r="J483" s="16">
        <v>24823</v>
      </c>
      <c r="K483" s="17">
        <v>55</v>
      </c>
    </row>
    <row r="484" spans="1:11" ht="15.75" customHeight="1" x14ac:dyDescent="0.25">
      <c r="A484" s="11" t="s">
        <v>527</v>
      </c>
      <c r="B484" s="11">
        <v>1966</v>
      </c>
      <c r="C484" s="11" t="s">
        <v>7851</v>
      </c>
      <c r="D484" s="11">
        <v>9</v>
      </c>
      <c r="E484" s="11">
        <v>0</v>
      </c>
      <c r="F484" s="15">
        <v>20568.32</v>
      </c>
      <c r="G484" s="11" t="s">
        <v>7896</v>
      </c>
      <c r="H484" s="11" t="s">
        <v>7898</v>
      </c>
      <c r="I484" s="11" t="s">
        <v>7867</v>
      </c>
      <c r="J484" s="16">
        <v>24297</v>
      </c>
      <c r="K484" s="17">
        <v>56</v>
      </c>
    </row>
    <row r="485" spans="1:11" ht="15.75" customHeight="1" x14ac:dyDescent="0.25">
      <c r="A485" s="11" t="s">
        <v>528</v>
      </c>
      <c r="B485" s="11">
        <v>1969</v>
      </c>
      <c r="C485" s="11" t="s">
        <v>7857</v>
      </c>
      <c r="D485" s="11">
        <v>13</v>
      </c>
      <c r="E485" s="11">
        <v>3</v>
      </c>
      <c r="F485" s="15">
        <v>20463</v>
      </c>
      <c r="G485" s="11" t="s">
        <v>7898</v>
      </c>
      <c r="H485" s="11" t="s">
        <v>7898</v>
      </c>
      <c r="I485" s="11" t="s">
        <v>7866</v>
      </c>
      <c r="J485" s="16">
        <v>25489</v>
      </c>
      <c r="K485" s="17">
        <v>53</v>
      </c>
    </row>
    <row r="486" spans="1:11" ht="15.75" customHeight="1" x14ac:dyDescent="0.25">
      <c r="A486" s="11" t="s">
        <v>529</v>
      </c>
      <c r="B486" s="11">
        <v>1962</v>
      </c>
      <c r="C486" s="11" t="s">
        <v>7857</v>
      </c>
      <c r="D486" s="11">
        <v>18</v>
      </c>
      <c r="E486" s="11">
        <v>0</v>
      </c>
      <c r="F486" s="15">
        <v>20446.849999999999</v>
      </c>
      <c r="G486" s="11" t="s">
        <v>7898</v>
      </c>
      <c r="H486" s="11" t="s">
        <v>7897</v>
      </c>
      <c r="I486" s="11" t="s">
        <v>7867</v>
      </c>
      <c r="J486" s="16">
        <v>22937</v>
      </c>
      <c r="K486" s="17">
        <v>60</v>
      </c>
    </row>
    <row r="487" spans="1:11" ht="15.75" customHeight="1" x14ac:dyDescent="0.25">
      <c r="A487" s="11" t="s">
        <v>530</v>
      </c>
      <c r="B487" s="11">
        <v>1985</v>
      </c>
      <c r="C487" s="11" t="s">
        <v>7851</v>
      </c>
      <c r="D487" s="11">
        <v>12</v>
      </c>
      <c r="E487" s="11">
        <v>0</v>
      </c>
      <c r="F487" s="15">
        <v>20420.599999999999</v>
      </c>
      <c r="G487" s="11" t="s">
        <v>7896</v>
      </c>
      <c r="H487" s="11" t="s">
        <v>7898</v>
      </c>
      <c r="I487" s="11" t="s">
        <v>7868</v>
      </c>
      <c r="J487" s="16">
        <v>31240</v>
      </c>
      <c r="K487" s="17">
        <v>37</v>
      </c>
    </row>
    <row r="488" spans="1:11" ht="15.75" customHeight="1" x14ac:dyDescent="0.25">
      <c r="A488" s="11" t="s">
        <v>531</v>
      </c>
      <c r="B488" s="11">
        <v>1962</v>
      </c>
      <c r="C488" s="11" t="s">
        <v>7851</v>
      </c>
      <c r="D488" s="11">
        <v>2</v>
      </c>
      <c r="E488" s="11">
        <v>0</v>
      </c>
      <c r="F488" s="15">
        <v>20354.5</v>
      </c>
      <c r="G488" s="11" t="s">
        <v>7896</v>
      </c>
      <c r="H488" s="11" t="s">
        <v>7898</v>
      </c>
      <c r="I488" s="11" t="s">
        <v>7880</v>
      </c>
      <c r="J488" s="16">
        <v>22829</v>
      </c>
      <c r="K488" s="17">
        <v>60</v>
      </c>
    </row>
    <row r="489" spans="1:11" ht="15.75" customHeight="1" x14ac:dyDescent="0.25">
      <c r="A489" s="11" t="s">
        <v>532</v>
      </c>
      <c r="B489" s="11">
        <v>1985</v>
      </c>
      <c r="C489" s="11" t="s">
        <v>7854</v>
      </c>
      <c r="D489" s="11">
        <v>17</v>
      </c>
      <c r="E489" s="11">
        <v>1</v>
      </c>
      <c r="F489" s="15">
        <v>20296.86</v>
      </c>
      <c r="G489" s="11" t="s">
        <v>7896</v>
      </c>
      <c r="H489" s="11" t="s">
        <v>7897</v>
      </c>
      <c r="I489" s="11" t="s">
        <v>7874</v>
      </c>
      <c r="J489" s="16">
        <v>31307</v>
      </c>
      <c r="K489" s="17">
        <v>37</v>
      </c>
    </row>
    <row r="490" spans="1:11" ht="15.75" customHeight="1" x14ac:dyDescent="0.25">
      <c r="A490" s="11" t="s">
        <v>533</v>
      </c>
      <c r="B490" s="11">
        <v>1993</v>
      </c>
      <c r="C490" s="11" t="s">
        <v>7854</v>
      </c>
      <c r="D490" s="11">
        <v>7</v>
      </c>
      <c r="E490" s="11">
        <v>1</v>
      </c>
      <c r="F490" s="15">
        <v>20277.810000000001</v>
      </c>
      <c r="G490" s="11" t="s">
        <v>7896</v>
      </c>
      <c r="H490" s="11" t="s">
        <v>7896</v>
      </c>
      <c r="I490" s="11" t="s">
        <v>7871</v>
      </c>
      <c r="J490" s="16">
        <v>34219</v>
      </c>
      <c r="K490" s="17">
        <v>29</v>
      </c>
    </row>
    <row r="491" spans="1:11" ht="15.75" customHeight="1" x14ac:dyDescent="0.25">
      <c r="A491" s="11" t="s">
        <v>534</v>
      </c>
      <c r="B491" s="11">
        <v>1966</v>
      </c>
      <c r="C491" s="11" t="s">
        <v>7856</v>
      </c>
      <c r="D491" s="11">
        <v>22</v>
      </c>
      <c r="E491" s="11">
        <v>0</v>
      </c>
      <c r="F491" s="15">
        <v>20253.84</v>
      </c>
      <c r="G491" s="11" t="s">
        <v>7898</v>
      </c>
      <c r="H491" s="11" t="s">
        <v>7896</v>
      </c>
      <c r="I491" s="11" t="s">
        <v>7867</v>
      </c>
      <c r="J491" s="16">
        <v>24341</v>
      </c>
      <c r="K491" s="17">
        <v>56</v>
      </c>
    </row>
    <row r="492" spans="1:11" ht="15.75" customHeight="1" x14ac:dyDescent="0.25">
      <c r="A492" s="11" t="s">
        <v>535</v>
      </c>
      <c r="B492" s="11">
        <v>1987</v>
      </c>
      <c r="C492" s="11" t="s">
        <v>7857</v>
      </c>
      <c r="D492" s="11">
        <v>17</v>
      </c>
      <c r="E492" s="11">
        <v>0</v>
      </c>
      <c r="F492" s="15">
        <v>20234.849999999999</v>
      </c>
      <c r="G492" s="11" t="s">
        <v>7898</v>
      </c>
      <c r="H492" s="11" t="s">
        <v>7896</v>
      </c>
      <c r="I492" s="11" t="s">
        <v>7867</v>
      </c>
      <c r="J492" s="16">
        <v>32067</v>
      </c>
      <c r="K492" s="17">
        <v>35</v>
      </c>
    </row>
    <row r="493" spans="1:11" ht="15.75" customHeight="1" x14ac:dyDescent="0.25">
      <c r="A493" s="11" t="s">
        <v>536</v>
      </c>
      <c r="B493" s="11">
        <v>1994</v>
      </c>
      <c r="C493" s="11" t="s">
        <v>7853</v>
      </c>
      <c r="D493" s="11">
        <v>8</v>
      </c>
      <c r="E493" s="11">
        <v>2</v>
      </c>
      <c r="F493" s="15">
        <v>20177.669999999998</v>
      </c>
      <c r="G493" s="11" t="s">
        <v>7898</v>
      </c>
      <c r="H493" s="11" t="s">
        <v>7897</v>
      </c>
      <c r="I493" s="11" t="s">
        <v>7868</v>
      </c>
      <c r="J493" s="16">
        <v>34493</v>
      </c>
      <c r="K493" s="17">
        <v>29</v>
      </c>
    </row>
    <row r="494" spans="1:11" ht="15.75" customHeight="1" x14ac:dyDescent="0.25">
      <c r="A494" s="11" t="s">
        <v>537</v>
      </c>
      <c r="B494" s="11">
        <v>2002</v>
      </c>
      <c r="C494" s="11" t="s">
        <v>7851</v>
      </c>
      <c r="D494" s="11">
        <v>9</v>
      </c>
      <c r="E494" s="11">
        <v>0</v>
      </c>
      <c r="F494" s="15">
        <v>20167.34</v>
      </c>
      <c r="G494" s="11" t="s">
        <v>7896</v>
      </c>
      <c r="H494" s="11" t="s">
        <v>7896</v>
      </c>
      <c r="I494" s="11" t="s">
        <v>7868</v>
      </c>
      <c r="J494" s="16">
        <v>37446</v>
      </c>
      <c r="K494" s="17">
        <v>20</v>
      </c>
    </row>
    <row r="495" spans="1:11" ht="15.75" customHeight="1" x14ac:dyDescent="0.25">
      <c r="A495" s="11" t="s">
        <v>538</v>
      </c>
      <c r="B495" s="11">
        <v>1983</v>
      </c>
      <c r="C495" s="11" t="s">
        <v>7857</v>
      </c>
      <c r="D495" s="11">
        <v>6</v>
      </c>
      <c r="E495" s="11">
        <v>0</v>
      </c>
      <c r="F495" s="15">
        <v>20149.32</v>
      </c>
      <c r="G495" s="11" t="s">
        <v>7898</v>
      </c>
      <c r="H495" s="11" t="s">
        <v>7897</v>
      </c>
      <c r="I495" s="11" t="s">
        <v>7871</v>
      </c>
      <c r="J495" s="16">
        <v>30595</v>
      </c>
      <c r="K495" s="17">
        <v>39</v>
      </c>
    </row>
    <row r="496" spans="1:11" ht="15.75" customHeight="1" x14ac:dyDescent="0.25">
      <c r="A496" s="11" t="s">
        <v>539</v>
      </c>
      <c r="B496" s="11">
        <v>1988</v>
      </c>
      <c r="C496" s="11" t="s">
        <v>7851</v>
      </c>
      <c r="D496" s="11">
        <v>25</v>
      </c>
      <c r="E496" s="11">
        <v>1</v>
      </c>
      <c r="F496" s="15">
        <v>20009.63</v>
      </c>
      <c r="G496" s="11" t="s">
        <v>7898</v>
      </c>
      <c r="H496" s="11" t="s">
        <v>7897</v>
      </c>
      <c r="I496" s="11" t="s">
        <v>7867</v>
      </c>
      <c r="J496" s="16">
        <v>32349</v>
      </c>
      <c r="K496" s="17">
        <v>34</v>
      </c>
    </row>
    <row r="497" spans="1:11" ht="15.75" customHeight="1" x14ac:dyDescent="0.25">
      <c r="A497" s="11" t="s">
        <v>540</v>
      </c>
      <c r="B497" s="11">
        <v>1966</v>
      </c>
      <c r="C497" s="11" t="s">
        <v>7856</v>
      </c>
      <c r="D497" s="11">
        <v>10</v>
      </c>
      <c r="E497" s="11">
        <v>0</v>
      </c>
      <c r="F497" s="15">
        <v>19995.29</v>
      </c>
      <c r="G497" s="11" t="s">
        <v>7897</v>
      </c>
      <c r="H497" s="11" t="s">
        <v>7896</v>
      </c>
      <c r="I497" s="11" t="s">
        <v>7880</v>
      </c>
      <c r="J497" s="16">
        <v>24329</v>
      </c>
      <c r="K497" s="17">
        <v>56</v>
      </c>
    </row>
    <row r="498" spans="1:11" ht="15.75" customHeight="1" x14ac:dyDescent="0.25">
      <c r="A498" s="11" t="s">
        <v>541</v>
      </c>
      <c r="B498" s="11">
        <v>1980</v>
      </c>
      <c r="C498" s="11" t="s">
        <v>7857</v>
      </c>
      <c r="D498" s="11">
        <v>9</v>
      </c>
      <c r="E498" s="11">
        <v>0</v>
      </c>
      <c r="F498" s="15">
        <v>19964.75</v>
      </c>
      <c r="G498" s="11" t="s">
        <v>7897</v>
      </c>
      <c r="H498" s="11" t="s">
        <v>7898</v>
      </c>
      <c r="I498" s="11" t="s">
        <v>7874</v>
      </c>
      <c r="J498" s="16">
        <v>29503</v>
      </c>
      <c r="K498" s="17">
        <v>42</v>
      </c>
    </row>
    <row r="499" spans="1:11" ht="15.75" customHeight="1" x14ac:dyDescent="0.25">
      <c r="A499" s="11" t="s">
        <v>542</v>
      </c>
      <c r="B499" s="11">
        <v>1997</v>
      </c>
      <c r="C499" s="11" t="s">
        <v>7857</v>
      </c>
      <c r="D499" s="11">
        <v>18</v>
      </c>
      <c r="E499" s="11">
        <v>3</v>
      </c>
      <c r="F499" s="15">
        <v>19933.46</v>
      </c>
      <c r="G499" s="11" t="s">
        <v>7897</v>
      </c>
      <c r="H499" s="11" t="s">
        <v>7896</v>
      </c>
      <c r="I499" s="11" t="s">
        <v>7868</v>
      </c>
      <c r="J499" s="16">
        <v>35721</v>
      </c>
      <c r="K499" s="17">
        <v>25</v>
      </c>
    </row>
    <row r="500" spans="1:11" ht="15.75" customHeight="1" x14ac:dyDescent="0.25">
      <c r="A500" s="11" t="s">
        <v>543</v>
      </c>
      <c r="B500" s="11">
        <v>1979</v>
      </c>
      <c r="C500" s="11" t="s">
        <v>7857</v>
      </c>
      <c r="D500" s="11">
        <v>30</v>
      </c>
      <c r="E500" s="11">
        <v>2</v>
      </c>
      <c r="F500" s="15">
        <v>19798.05</v>
      </c>
      <c r="G500" s="11" t="s">
        <v>7897</v>
      </c>
      <c r="H500" s="11" t="s">
        <v>7897</v>
      </c>
      <c r="I500" s="11" t="s">
        <v>7874</v>
      </c>
      <c r="J500" s="16">
        <v>29158</v>
      </c>
      <c r="K500" s="17">
        <v>43</v>
      </c>
    </row>
    <row r="501" spans="1:11" ht="15.75" customHeight="1" x14ac:dyDescent="0.25">
      <c r="A501" s="11" t="s">
        <v>544</v>
      </c>
      <c r="B501" s="11">
        <v>1972</v>
      </c>
      <c r="C501" s="11" t="s">
        <v>7853</v>
      </c>
      <c r="D501" s="11">
        <v>14</v>
      </c>
      <c r="E501" s="11">
        <v>3</v>
      </c>
      <c r="F501" s="15">
        <v>19749.38</v>
      </c>
      <c r="G501" s="11" t="s">
        <v>7897</v>
      </c>
      <c r="H501" s="11" t="s">
        <v>7896</v>
      </c>
      <c r="I501" s="11" t="s">
        <v>7866</v>
      </c>
      <c r="J501" s="16">
        <v>26464</v>
      </c>
      <c r="K501" s="17">
        <v>50</v>
      </c>
    </row>
    <row r="502" spans="1:11" ht="15.75" customHeight="1" x14ac:dyDescent="0.25">
      <c r="A502" s="11" t="s">
        <v>545</v>
      </c>
      <c r="B502" s="11">
        <v>1990</v>
      </c>
      <c r="C502" s="11" t="s">
        <v>7856</v>
      </c>
      <c r="D502" s="11">
        <v>8</v>
      </c>
      <c r="E502" s="11">
        <v>1</v>
      </c>
      <c r="F502" s="15">
        <v>19719.689999999999</v>
      </c>
      <c r="G502" s="11" t="s">
        <v>7897</v>
      </c>
      <c r="H502" s="11" t="s">
        <v>7898</v>
      </c>
      <c r="I502" s="11" t="s">
        <v>7866</v>
      </c>
      <c r="J502" s="16">
        <v>33093</v>
      </c>
      <c r="K502" s="17">
        <v>32</v>
      </c>
    </row>
    <row r="503" spans="1:11" ht="15.75" customHeight="1" x14ac:dyDescent="0.25">
      <c r="A503" s="11" t="s">
        <v>546</v>
      </c>
      <c r="B503" s="11">
        <v>1994</v>
      </c>
      <c r="C503" s="11" t="s">
        <v>7856</v>
      </c>
      <c r="D503" s="11">
        <v>27</v>
      </c>
      <c r="E503" s="11">
        <v>0</v>
      </c>
      <c r="F503" s="15">
        <v>19673.34</v>
      </c>
      <c r="G503" s="11" t="s">
        <v>7897</v>
      </c>
      <c r="H503" s="11" t="s">
        <v>7898</v>
      </c>
      <c r="I503" s="11" t="s">
        <v>7867</v>
      </c>
      <c r="J503" s="16">
        <v>34573</v>
      </c>
      <c r="K503" s="17">
        <v>28</v>
      </c>
    </row>
    <row r="504" spans="1:11" ht="15.75" customHeight="1" x14ac:dyDescent="0.25">
      <c r="A504" s="11" t="s">
        <v>547</v>
      </c>
      <c r="B504" s="11">
        <v>1978</v>
      </c>
      <c r="C504" s="11" t="s">
        <v>7854</v>
      </c>
      <c r="D504" s="11">
        <v>24</v>
      </c>
      <c r="E504" s="11">
        <v>1</v>
      </c>
      <c r="F504" s="15">
        <v>19594.810000000001</v>
      </c>
      <c r="G504" s="11" t="s">
        <v>7897</v>
      </c>
      <c r="H504" s="11" t="s">
        <v>7897</v>
      </c>
      <c r="I504" s="11" t="s">
        <v>7874</v>
      </c>
      <c r="J504" s="16">
        <v>28757</v>
      </c>
      <c r="K504" s="17">
        <v>44</v>
      </c>
    </row>
    <row r="505" spans="1:11" ht="15.75" customHeight="1" x14ac:dyDescent="0.25">
      <c r="A505" s="11" t="s">
        <v>548</v>
      </c>
      <c r="B505" s="11">
        <v>1963</v>
      </c>
      <c r="C505" s="11" t="s">
        <v>7851</v>
      </c>
      <c r="D505" s="11">
        <v>14</v>
      </c>
      <c r="E505" s="11">
        <v>0</v>
      </c>
      <c r="F505" s="15">
        <v>19551.34</v>
      </c>
      <c r="G505" s="11" t="s">
        <v>7897</v>
      </c>
      <c r="H505" s="11" t="s">
        <v>7896</v>
      </c>
      <c r="I505" s="11" t="s">
        <v>7867</v>
      </c>
      <c r="J505" s="16">
        <v>23206</v>
      </c>
      <c r="K505" s="17">
        <v>59</v>
      </c>
    </row>
    <row r="506" spans="1:11" ht="15.75" customHeight="1" x14ac:dyDescent="0.25">
      <c r="A506" s="11" t="s">
        <v>549</v>
      </c>
      <c r="B506" s="11">
        <v>1985</v>
      </c>
      <c r="C506" s="11" t="s">
        <v>7854</v>
      </c>
      <c r="D506" s="11">
        <v>17</v>
      </c>
      <c r="E506" s="11">
        <v>0</v>
      </c>
      <c r="F506" s="15">
        <v>19539.240000000002</v>
      </c>
      <c r="G506" s="11" t="s">
        <v>7897</v>
      </c>
      <c r="H506" s="11" t="s">
        <v>7897</v>
      </c>
      <c r="I506" s="11" t="s">
        <v>7866</v>
      </c>
      <c r="J506" s="16">
        <v>31307</v>
      </c>
      <c r="K506" s="17">
        <v>37</v>
      </c>
    </row>
    <row r="507" spans="1:11" ht="15.75" customHeight="1" x14ac:dyDescent="0.25">
      <c r="A507" s="11" t="s">
        <v>550</v>
      </c>
      <c r="B507" s="11">
        <v>1992</v>
      </c>
      <c r="C507" s="11" t="s">
        <v>7856</v>
      </c>
      <c r="D507" s="11">
        <v>19</v>
      </c>
      <c r="E507" s="11">
        <v>1</v>
      </c>
      <c r="F507" s="15">
        <v>19521.97</v>
      </c>
      <c r="G507" s="11" t="s">
        <v>7897</v>
      </c>
      <c r="H507" s="11" t="s">
        <v>7898</v>
      </c>
      <c r="I507" s="11" t="s">
        <v>7866</v>
      </c>
      <c r="J507" s="16">
        <v>33835</v>
      </c>
      <c r="K507" s="17">
        <v>30</v>
      </c>
    </row>
    <row r="508" spans="1:11" ht="15.75" customHeight="1" x14ac:dyDescent="0.25">
      <c r="A508" s="11" t="s">
        <v>551</v>
      </c>
      <c r="B508" s="11">
        <v>1980</v>
      </c>
      <c r="C508" s="11" t="s">
        <v>7852</v>
      </c>
      <c r="D508" s="11">
        <v>8</v>
      </c>
      <c r="E508" s="11">
        <v>0</v>
      </c>
      <c r="F508" s="15">
        <v>19515.54</v>
      </c>
      <c r="G508" s="11" t="s">
        <v>7897</v>
      </c>
      <c r="H508" s="11" t="s">
        <v>7897</v>
      </c>
      <c r="I508" s="11" t="s">
        <v>7866</v>
      </c>
      <c r="J508" s="16">
        <v>29533</v>
      </c>
      <c r="K508" s="17">
        <v>42</v>
      </c>
    </row>
    <row r="509" spans="1:11" ht="15.75" customHeight="1" x14ac:dyDescent="0.25">
      <c r="A509" s="11" t="s">
        <v>552</v>
      </c>
      <c r="B509" s="11">
        <v>1987</v>
      </c>
      <c r="C509" s="11" t="s">
        <v>7852</v>
      </c>
      <c r="D509" s="11">
        <v>30</v>
      </c>
      <c r="E509" s="11">
        <v>4</v>
      </c>
      <c r="F509" s="15">
        <v>19496.72</v>
      </c>
      <c r="G509" s="11" t="s">
        <v>7897</v>
      </c>
      <c r="H509" s="11" t="s">
        <v>7896</v>
      </c>
      <c r="I509" s="11" t="s">
        <v>7870</v>
      </c>
      <c r="J509" s="16">
        <v>32111</v>
      </c>
      <c r="K509" s="17">
        <v>35</v>
      </c>
    </row>
    <row r="510" spans="1:11" ht="15.75" customHeight="1" x14ac:dyDescent="0.25">
      <c r="A510" s="11" t="s">
        <v>553</v>
      </c>
      <c r="B510" s="11">
        <v>1982</v>
      </c>
      <c r="C510" s="11" t="s">
        <v>7855</v>
      </c>
      <c r="D510" s="11">
        <v>15</v>
      </c>
      <c r="E510" s="11">
        <v>2</v>
      </c>
      <c r="F510" s="15">
        <v>19444.27</v>
      </c>
      <c r="G510" s="11" t="s">
        <v>7897</v>
      </c>
      <c r="H510" s="11" t="s">
        <v>7897</v>
      </c>
      <c r="I510" s="11" t="s">
        <v>7866</v>
      </c>
      <c r="J510" s="16">
        <v>30300</v>
      </c>
      <c r="K510" s="17">
        <v>40</v>
      </c>
    </row>
    <row r="511" spans="1:11" ht="15.75" customHeight="1" x14ac:dyDescent="0.25">
      <c r="A511" s="11" t="s">
        <v>554</v>
      </c>
      <c r="B511" s="11">
        <v>1993</v>
      </c>
      <c r="C511" s="11" t="s">
        <v>7854</v>
      </c>
      <c r="D511" s="11">
        <v>6</v>
      </c>
      <c r="E511" s="11">
        <v>2</v>
      </c>
      <c r="F511" s="15">
        <v>19442.349999999999</v>
      </c>
      <c r="G511" s="11" t="s">
        <v>7897</v>
      </c>
      <c r="H511" s="11" t="s">
        <v>7896</v>
      </c>
      <c r="I511" s="11" t="s">
        <v>7867</v>
      </c>
      <c r="J511" s="16">
        <v>34218</v>
      </c>
      <c r="K511" s="17">
        <v>29</v>
      </c>
    </row>
    <row r="512" spans="1:11" ht="15.75" customHeight="1" x14ac:dyDescent="0.25">
      <c r="A512" s="11" t="s">
        <v>555</v>
      </c>
      <c r="B512" s="11">
        <v>1987</v>
      </c>
      <c r="C512" s="11" t="s">
        <v>7853</v>
      </c>
      <c r="D512" s="11">
        <v>30</v>
      </c>
      <c r="E512" s="11">
        <v>3</v>
      </c>
      <c r="F512" s="15">
        <v>19362</v>
      </c>
      <c r="G512" s="11" t="s">
        <v>7897</v>
      </c>
      <c r="H512" s="11" t="s">
        <v>7896</v>
      </c>
      <c r="I512" s="11" t="s">
        <v>7866</v>
      </c>
      <c r="J512" s="16">
        <v>31958</v>
      </c>
      <c r="K512" s="17">
        <v>35</v>
      </c>
    </row>
    <row r="513" spans="1:11" ht="15.75" customHeight="1" x14ac:dyDescent="0.25">
      <c r="A513" s="11" t="s">
        <v>556</v>
      </c>
      <c r="B513" s="11">
        <v>1991</v>
      </c>
      <c r="C513" s="11" t="s">
        <v>7856</v>
      </c>
      <c r="D513" s="11">
        <v>24</v>
      </c>
      <c r="E513" s="11">
        <v>0</v>
      </c>
      <c r="F513" s="15">
        <v>19350.37</v>
      </c>
      <c r="G513" s="11" t="s">
        <v>7897</v>
      </c>
      <c r="H513" s="11" t="s">
        <v>7896</v>
      </c>
      <c r="I513" s="11" t="s">
        <v>7866</v>
      </c>
      <c r="J513" s="16">
        <v>33474</v>
      </c>
      <c r="K513" s="17">
        <v>31</v>
      </c>
    </row>
    <row r="514" spans="1:11" ht="15.75" customHeight="1" x14ac:dyDescent="0.25">
      <c r="A514" s="11" t="s">
        <v>557</v>
      </c>
      <c r="B514" s="11">
        <v>1966</v>
      </c>
      <c r="C514" s="11" t="s">
        <v>7852</v>
      </c>
      <c r="D514" s="11">
        <v>15</v>
      </c>
      <c r="E514" s="11">
        <v>0</v>
      </c>
      <c r="F514" s="15">
        <v>19321.060000000001</v>
      </c>
      <c r="G514" s="11" t="s">
        <v>7897</v>
      </c>
      <c r="H514" s="11" t="s">
        <v>7897</v>
      </c>
      <c r="I514" s="11" t="s">
        <v>7867</v>
      </c>
      <c r="J514" s="16">
        <v>24426</v>
      </c>
      <c r="K514" s="17">
        <v>56</v>
      </c>
    </row>
    <row r="515" spans="1:11" ht="15.75" customHeight="1" x14ac:dyDescent="0.25">
      <c r="A515" s="11" t="s">
        <v>558</v>
      </c>
      <c r="B515" s="11">
        <v>1967</v>
      </c>
      <c r="C515" s="11" t="s">
        <v>7851</v>
      </c>
      <c r="D515" s="11">
        <v>29</v>
      </c>
      <c r="E515" s="11">
        <v>0</v>
      </c>
      <c r="F515" s="15">
        <v>19259.96</v>
      </c>
      <c r="G515" s="11" t="s">
        <v>7897</v>
      </c>
      <c r="H515" s="11" t="s">
        <v>7897</v>
      </c>
      <c r="I515" s="11" t="s">
        <v>7867</v>
      </c>
      <c r="J515" s="16">
        <v>24682</v>
      </c>
      <c r="K515" s="17">
        <v>55</v>
      </c>
    </row>
    <row r="516" spans="1:11" ht="15.75" customHeight="1" x14ac:dyDescent="0.25">
      <c r="A516" s="11" t="s">
        <v>559</v>
      </c>
      <c r="B516" s="11">
        <v>1985</v>
      </c>
      <c r="C516" s="11" t="s">
        <v>7855</v>
      </c>
      <c r="D516" s="11">
        <v>28</v>
      </c>
      <c r="E516" s="11">
        <v>0</v>
      </c>
      <c r="F516" s="15">
        <v>19214.71</v>
      </c>
      <c r="G516" s="11" t="s">
        <v>7897</v>
      </c>
      <c r="H516" s="11" t="s">
        <v>7896</v>
      </c>
      <c r="I516" s="11" t="s">
        <v>7866</v>
      </c>
      <c r="J516" s="16">
        <v>31409</v>
      </c>
      <c r="K516" s="17">
        <v>37</v>
      </c>
    </row>
    <row r="517" spans="1:11" ht="15.75" customHeight="1" x14ac:dyDescent="0.25">
      <c r="A517" s="11" t="s">
        <v>560</v>
      </c>
      <c r="B517" s="11">
        <v>1991</v>
      </c>
      <c r="C517" s="11" t="s">
        <v>7854</v>
      </c>
      <c r="D517" s="11">
        <v>16</v>
      </c>
      <c r="E517" s="11">
        <v>3</v>
      </c>
      <c r="F517" s="15">
        <v>19199.939999999999</v>
      </c>
      <c r="G517" s="11" t="s">
        <v>7897</v>
      </c>
      <c r="H517" s="11" t="s">
        <v>7896</v>
      </c>
      <c r="I517" s="11" t="s">
        <v>7868</v>
      </c>
      <c r="J517" s="16">
        <v>33497</v>
      </c>
      <c r="K517" s="17">
        <v>31</v>
      </c>
    </row>
    <row r="518" spans="1:11" ht="15.75" customHeight="1" x14ac:dyDescent="0.25">
      <c r="A518" s="11" t="s">
        <v>561</v>
      </c>
      <c r="B518" s="11">
        <v>1979</v>
      </c>
      <c r="C518" s="11" t="s">
        <v>7851</v>
      </c>
      <c r="D518" s="11">
        <v>2</v>
      </c>
      <c r="E518" s="11">
        <v>2</v>
      </c>
      <c r="F518" s="15">
        <v>19144.580000000002</v>
      </c>
      <c r="G518" s="11" t="s">
        <v>7897</v>
      </c>
      <c r="H518" s="11" t="s">
        <v>7897</v>
      </c>
      <c r="I518" s="11" t="s">
        <v>7874</v>
      </c>
      <c r="J518" s="16">
        <v>29038</v>
      </c>
      <c r="K518" s="17">
        <v>43</v>
      </c>
    </row>
    <row r="519" spans="1:11" ht="15.75" customHeight="1" x14ac:dyDescent="0.25">
      <c r="A519" s="11" t="s">
        <v>562</v>
      </c>
      <c r="B519" s="11">
        <v>1993</v>
      </c>
      <c r="C519" s="11" t="s">
        <v>7854</v>
      </c>
      <c r="D519" s="11">
        <v>28</v>
      </c>
      <c r="E519" s="11">
        <v>1</v>
      </c>
      <c r="F519" s="15">
        <v>19107.78</v>
      </c>
      <c r="G519" s="11" t="s">
        <v>7897</v>
      </c>
      <c r="H519" s="11" t="s">
        <v>7898</v>
      </c>
      <c r="I519" s="11" t="s">
        <v>7866</v>
      </c>
      <c r="J519" s="16">
        <v>34240</v>
      </c>
      <c r="K519" s="17">
        <v>29</v>
      </c>
    </row>
    <row r="520" spans="1:11" ht="15.75" customHeight="1" x14ac:dyDescent="0.25">
      <c r="A520" s="11" t="s">
        <v>563</v>
      </c>
      <c r="B520" s="11">
        <v>1989</v>
      </c>
      <c r="C520" s="11" t="s">
        <v>7853</v>
      </c>
      <c r="D520" s="11">
        <v>5</v>
      </c>
      <c r="E520" s="11">
        <v>1</v>
      </c>
      <c r="F520" s="15">
        <v>19040.88</v>
      </c>
      <c r="G520" s="11" t="s">
        <v>7897</v>
      </c>
      <c r="H520" s="11" t="s">
        <v>7896</v>
      </c>
      <c r="I520" s="11" t="s">
        <v>7868</v>
      </c>
      <c r="J520" s="16">
        <v>32664</v>
      </c>
      <c r="K520" s="17">
        <v>34</v>
      </c>
    </row>
    <row r="521" spans="1:11" ht="15.75" customHeight="1" x14ac:dyDescent="0.25">
      <c r="A521" s="11" t="s">
        <v>564</v>
      </c>
      <c r="B521" s="11">
        <v>1983</v>
      </c>
      <c r="C521" s="11" t="s">
        <v>7855</v>
      </c>
      <c r="D521" s="11">
        <v>19</v>
      </c>
      <c r="E521" s="11">
        <v>5</v>
      </c>
      <c r="F521" s="15">
        <v>19023.259999999998</v>
      </c>
      <c r="G521" s="11" t="s">
        <v>7897</v>
      </c>
      <c r="H521" s="11" t="s">
        <v>7896</v>
      </c>
      <c r="I521" s="11" t="s">
        <v>7868</v>
      </c>
      <c r="J521" s="16">
        <v>30669</v>
      </c>
      <c r="K521" s="17">
        <v>39</v>
      </c>
    </row>
    <row r="522" spans="1:11" ht="15.75" customHeight="1" x14ac:dyDescent="0.25">
      <c r="A522" s="11" t="s">
        <v>565</v>
      </c>
      <c r="B522" s="11">
        <v>1988</v>
      </c>
      <c r="C522" s="11" t="s">
        <v>7857</v>
      </c>
      <c r="D522" s="11">
        <v>24</v>
      </c>
      <c r="E522" s="11">
        <v>2</v>
      </c>
      <c r="F522" s="15">
        <v>18972.5</v>
      </c>
      <c r="G522" s="11" t="s">
        <v>7897</v>
      </c>
      <c r="H522" s="11" t="s">
        <v>7896</v>
      </c>
      <c r="I522" s="11" t="s">
        <v>7866</v>
      </c>
      <c r="J522" s="16">
        <v>32440</v>
      </c>
      <c r="K522" s="17">
        <v>34</v>
      </c>
    </row>
    <row r="523" spans="1:11" ht="15.75" customHeight="1" x14ac:dyDescent="0.25">
      <c r="A523" s="11" t="s">
        <v>566</v>
      </c>
      <c r="B523" s="11">
        <v>1992</v>
      </c>
      <c r="C523" s="11" t="s">
        <v>7852</v>
      </c>
      <c r="D523" s="11">
        <v>30</v>
      </c>
      <c r="E523" s="11">
        <v>1</v>
      </c>
      <c r="F523" s="15">
        <v>18963.169999999998</v>
      </c>
      <c r="G523" s="11" t="s">
        <v>7897</v>
      </c>
      <c r="H523" s="11" t="s">
        <v>7897</v>
      </c>
      <c r="I523" s="11" t="s">
        <v>7866</v>
      </c>
      <c r="J523" s="16">
        <v>33938</v>
      </c>
      <c r="K523" s="17">
        <v>30</v>
      </c>
    </row>
    <row r="524" spans="1:11" ht="15.75" customHeight="1" x14ac:dyDescent="0.25">
      <c r="A524" s="11" t="s">
        <v>567</v>
      </c>
      <c r="B524" s="11">
        <v>1998</v>
      </c>
      <c r="C524" s="11" t="s">
        <v>7856</v>
      </c>
      <c r="D524" s="11">
        <v>6</v>
      </c>
      <c r="E524" s="11">
        <v>0</v>
      </c>
      <c r="F524" s="15">
        <v>18955.22</v>
      </c>
      <c r="G524" s="11" t="s">
        <v>7897</v>
      </c>
      <c r="H524" s="11" t="s">
        <v>7896</v>
      </c>
      <c r="I524" s="11" t="s">
        <v>7868</v>
      </c>
      <c r="J524" s="16">
        <v>36013</v>
      </c>
      <c r="K524" s="17">
        <v>24</v>
      </c>
    </row>
    <row r="525" spans="1:11" ht="15.75" customHeight="1" x14ac:dyDescent="0.25">
      <c r="A525" s="11" t="s">
        <v>568</v>
      </c>
      <c r="B525" s="11">
        <v>1963</v>
      </c>
      <c r="C525" s="11" t="s">
        <v>7857</v>
      </c>
      <c r="D525" s="11">
        <v>20</v>
      </c>
      <c r="E525" s="11">
        <v>0</v>
      </c>
      <c r="F525" s="15">
        <v>18954.560000000001</v>
      </c>
      <c r="G525" s="11" t="s">
        <v>7897</v>
      </c>
      <c r="H525" s="11" t="s">
        <v>7897</v>
      </c>
      <c r="I525" s="11" t="s">
        <v>7880</v>
      </c>
      <c r="J525" s="16">
        <v>23304</v>
      </c>
      <c r="K525" s="17">
        <v>59</v>
      </c>
    </row>
    <row r="526" spans="1:11" ht="15.75" customHeight="1" x14ac:dyDescent="0.25">
      <c r="A526" s="11" t="s">
        <v>569</v>
      </c>
      <c r="B526" s="11">
        <v>1969</v>
      </c>
      <c r="C526" s="11" t="s">
        <v>7856</v>
      </c>
      <c r="D526" s="11">
        <v>3</v>
      </c>
      <c r="E526" s="11">
        <v>0</v>
      </c>
      <c r="F526" s="15">
        <v>18932.810000000001</v>
      </c>
      <c r="G526" s="11" t="s">
        <v>7897</v>
      </c>
      <c r="H526" s="11" t="s">
        <v>7896</v>
      </c>
      <c r="I526" s="11" t="s">
        <v>7867</v>
      </c>
      <c r="J526" s="16">
        <v>25418</v>
      </c>
      <c r="K526" s="17">
        <v>53</v>
      </c>
    </row>
    <row r="527" spans="1:11" ht="15.75" customHeight="1" x14ac:dyDescent="0.25">
      <c r="A527" s="11" t="s">
        <v>570</v>
      </c>
      <c r="B527" s="11">
        <v>1995</v>
      </c>
      <c r="C527" s="11" t="s">
        <v>7854</v>
      </c>
      <c r="D527" s="11">
        <v>27</v>
      </c>
      <c r="E527" s="11">
        <v>1</v>
      </c>
      <c r="F527" s="15">
        <v>18903.490000000002</v>
      </c>
      <c r="G527" s="11" t="s">
        <v>7897</v>
      </c>
      <c r="H527" s="11" t="s">
        <v>7898</v>
      </c>
      <c r="I527" s="11" t="s">
        <v>7874</v>
      </c>
      <c r="J527" s="16">
        <v>34969</v>
      </c>
      <c r="K527" s="17">
        <v>27</v>
      </c>
    </row>
    <row r="528" spans="1:11" ht="15.75" customHeight="1" x14ac:dyDescent="0.25">
      <c r="A528" s="11" t="s">
        <v>571</v>
      </c>
      <c r="B528" s="11">
        <v>1963</v>
      </c>
      <c r="C528" s="11" t="s">
        <v>7855</v>
      </c>
      <c r="D528" s="11">
        <v>6</v>
      </c>
      <c r="E528" s="11">
        <v>0</v>
      </c>
      <c r="F528" s="15">
        <v>18883.330000000002</v>
      </c>
      <c r="G528" s="11" t="s">
        <v>7897</v>
      </c>
      <c r="H528" s="11" t="s">
        <v>7897</v>
      </c>
      <c r="I528" s="11" t="s">
        <v>7880</v>
      </c>
      <c r="J528" s="16">
        <v>23351</v>
      </c>
      <c r="K528" s="17">
        <v>59</v>
      </c>
    </row>
    <row r="529" spans="1:11" ht="15.75" customHeight="1" x14ac:dyDescent="0.25">
      <c r="A529" s="11" t="s">
        <v>572</v>
      </c>
      <c r="B529" s="11">
        <v>2003</v>
      </c>
      <c r="C529" s="11" t="s">
        <v>7851</v>
      </c>
      <c r="D529" s="11">
        <v>24</v>
      </c>
      <c r="E529" s="11">
        <v>3</v>
      </c>
      <c r="F529" s="15">
        <v>18838.7</v>
      </c>
      <c r="G529" s="11" t="s">
        <v>7897</v>
      </c>
      <c r="H529" s="11" t="s">
        <v>7896</v>
      </c>
      <c r="I529" s="11" t="s">
        <v>7867</v>
      </c>
      <c r="J529" s="16">
        <v>37826</v>
      </c>
      <c r="K529" s="17">
        <v>19</v>
      </c>
    </row>
    <row r="530" spans="1:11" ht="15.75" customHeight="1" x14ac:dyDescent="0.25">
      <c r="A530" s="11" t="s">
        <v>573</v>
      </c>
      <c r="B530" s="11">
        <v>1962</v>
      </c>
      <c r="C530" s="11" t="s">
        <v>7855</v>
      </c>
      <c r="D530" s="11">
        <v>18</v>
      </c>
      <c r="E530" s="11">
        <v>0</v>
      </c>
      <c r="F530" s="15">
        <v>18815.53</v>
      </c>
      <c r="G530" s="11" t="s">
        <v>7897</v>
      </c>
      <c r="H530" s="11" t="s">
        <v>7897</v>
      </c>
      <c r="I530" s="11" t="s">
        <v>7875</v>
      </c>
      <c r="J530" s="16">
        <v>22998</v>
      </c>
      <c r="K530" s="17">
        <v>60</v>
      </c>
    </row>
    <row r="531" spans="1:11" ht="15.75" customHeight="1" x14ac:dyDescent="0.25">
      <c r="A531" s="11" t="s">
        <v>574</v>
      </c>
      <c r="B531" s="11">
        <v>1979</v>
      </c>
      <c r="C531" s="11" t="s">
        <v>7857</v>
      </c>
      <c r="D531" s="11">
        <v>15</v>
      </c>
      <c r="E531" s="11">
        <v>2</v>
      </c>
      <c r="F531" s="15">
        <v>18806.150000000001</v>
      </c>
      <c r="G531" s="11" t="s">
        <v>7897</v>
      </c>
      <c r="H531" s="11" t="s">
        <v>7898</v>
      </c>
      <c r="I531" s="11" t="s">
        <v>7866</v>
      </c>
      <c r="J531" s="16">
        <v>29143</v>
      </c>
      <c r="K531" s="17">
        <v>43</v>
      </c>
    </row>
    <row r="532" spans="1:11" ht="15.75" customHeight="1" x14ac:dyDescent="0.25">
      <c r="A532" s="11" t="s">
        <v>575</v>
      </c>
      <c r="B532" s="11">
        <v>1995</v>
      </c>
      <c r="C532" s="11" t="s">
        <v>7852</v>
      </c>
      <c r="D532" s="11">
        <v>28</v>
      </c>
      <c r="E532" s="11">
        <v>3</v>
      </c>
      <c r="F532" s="15">
        <v>18804.75</v>
      </c>
      <c r="G532" s="11" t="s">
        <v>7897</v>
      </c>
      <c r="H532" s="11" t="s">
        <v>7897</v>
      </c>
      <c r="I532" s="11" t="s">
        <v>7867</v>
      </c>
      <c r="J532" s="16">
        <v>35031</v>
      </c>
      <c r="K532" s="17">
        <v>27</v>
      </c>
    </row>
    <row r="533" spans="1:11" ht="15.75" customHeight="1" x14ac:dyDescent="0.25">
      <c r="A533" s="11" t="s">
        <v>576</v>
      </c>
      <c r="B533" s="11">
        <v>1979</v>
      </c>
      <c r="C533" s="11" t="s">
        <v>7852</v>
      </c>
      <c r="D533" s="11">
        <v>19</v>
      </c>
      <c r="E533" s="11">
        <v>2</v>
      </c>
      <c r="F533" s="15">
        <v>18767.740000000002</v>
      </c>
      <c r="G533" s="11" t="s">
        <v>7897</v>
      </c>
      <c r="H533" s="11" t="s">
        <v>7897</v>
      </c>
      <c r="I533" s="11" t="s">
        <v>7866</v>
      </c>
      <c r="J533" s="16">
        <v>29178</v>
      </c>
      <c r="K533" s="17">
        <v>43</v>
      </c>
    </row>
    <row r="534" spans="1:11" ht="15.75" customHeight="1" x14ac:dyDescent="0.25">
      <c r="A534" s="11" t="s">
        <v>577</v>
      </c>
      <c r="B534" s="11">
        <v>1992</v>
      </c>
      <c r="C534" s="11" t="s">
        <v>7855</v>
      </c>
      <c r="D534" s="11">
        <v>27</v>
      </c>
      <c r="E534" s="11">
        <v>3</v>
      </c>
      <c r="F534" s="15">
        <v>18765.88</v>
      </c>
      <c r="G534" s="11" t="s">
        <v>7897</v>
      </c>
      <c r="H534" s="11" t="s">
        <v>7898</v>
      </c>
      <c r="I534" s="11" t="s">
        <v>7867</v>
      </c>
      <c r="J534" s="16">
        <v>33965</v>
      </c>
      <c r="K534" s="17">
        <v>30</v>
      </c>
    </row>
    <row r="535" spans="1:11" ht="15.75" customHeight="1" x14ac:dyDescent="0.25">
      <c r="A535" s="11" t="s">
        <v>578</v>
      </c>
      <c r="B535" s="11">
        <v>1967</v>
      </c>
      <c r="C535" s="11" t="s">
        <v>7856</v>
      </c>
      <c r="D535" s="11">
        <v>30</v>
      </c>
      <c r="E535" s="11">
        <v>0</v>
      </c>
      <c r="F535" s="15">
        <v>18694.689999999999</v>
      </c>
      <c r="G535" s="11" t="s">
        <v>7897</v>
      </c>
      <c r="H535" s="11" t="s">
        <v>7897</v>
      </c>
      <c r="I535" s="11" t="s">
        <v>7875</v>
      </c>
      <c r="J535" s="16">
        <v>24714</v>
      </c>
      <c r="K535" s="17">
        <v>55</v>
      </c>
    </row>
    <row r="536" spans="1:11" ht="15.75" customHeight="1" x14ac:dyDescent="0.25">
      <c r="A536" s="11" t="s">
        <v>579</v>
      </c>
      <c r="B536" s="11">
        <v>1970</v>
      </c>
      <c r="C536" s="11" t="s">
        <v>7857</v>
      </c>
      <c r="D536" s="11">
        <v>17</v>
      </c>
      <c r="E536" s="11">
        <v>0</v>
      </c>
      <c r="F536" s="15">
        <v>18682.740000000002</v>
      </c>
      <c r="G536" s="11" t="s">
        <v>7897</v>
      </c>
      <c r="H536" s="11" t="s">
        <v>7896</v>
      </c>
      <c r="I536" s="11" t="s">
        <v>7867</v>
      </c>
      <c r="J536" s="16">
        <v>25858</v>
      </c>
      <c r="K536" s="17">
        <v>52</v>
      </c>
    </row>
    <row r="537" spans="1:11" ht="15.75" customHeight="1" x14ac:dyDescent="0.25">
      <c r="A537" s="11" t="s">
        <v>580</v>
      </c>
      <c r="B537" s="11">
        <v>1998</v>
      </c>
      <c r="C537" s="11" t="s">
        <v>7854</v>
      </c>
      <c r="D537" s="11">
        <v>23</v>
      </c>
      <c r="E537" s="11">
        <v>0</v>
      </c>
      <c r="F537" s="15">
        <v>18648.419999999998</v>
      </c>
      <c r="G537" s="11" t="s">
        <v>7897</v>
      </c>
      <c r="H537" s="11" t="s">
        <v>7897</v>
      </c>
      <c r="I537" s="11" t="s">
        <v>7870</v>
      </c>
      <c r="J537" s="16">
        <v>36061</v>
      </c>
      <c r="K537" s="17">
        <v>24</v>
      </c>
    </row>
    <row r="538" spans="1:11" ht="15.75" customHeight="1" x14ac:dyDescent="0.25">
      <c r="A538" s="11" t="s">
        <v>581</v>
      </c>
      <c r="B538" s="11">
        <v>1986</v>
      </c>
      <c r="C538" s="11" t="s">
        <v>7856</v>
      </c>
      <c r="D538" s="11">
        <v>12</v>
      </c>
      <c r="E538" s="11">
        <v>2</v>
      </c>
      <c r="F538" s="15">
        <v>18608.259999999998</v>
      </c>
      <c r="G538" s="11" t="s">
        <v>7897</v>
      </c>
      <c r="H538" s="11" t="s">
        <v>7896</v>
      </c>
      <c r="I538" s="11" t="s">
        <v>7868</v>
      </c>
      <c r="J538" s="16">
        <v>31636</v>
      </c>
      <c r="K538" s="17">
        <v>36</v>
      </c>
    </row>
    <row r="539" spans="1:11" ht="15.75" customHeight="1" x14ac:dyDescent="0.25">
      <c r="A539" s="11" t="s">
        <v>582</v>
      </c>
      <c r="B539" s="11">
        <v>1964</v>
      </c>
      <c r="C539" s="11" t="s">
        <v>7854</v>
      </c>
      <c r="D539" s="11">
        <v>26</v>
      </c>
      <c r="E539" s="11">
        <v>0</v>
      </c>
      <c r="F539" s="15">
        <v>18443.11</v>
      </c>
      <c r="G539" s="11" t="s">
        <v>7897</v>
      </c>
      <c r="H539" s="11" t="s">
        <v>7898</v>
      </c>
      <c r="I539" s="11" t="s">
        <v>7867</v>
      </c>
      <c r="J539" s="16">
        <v>23646</v>
      </c>
      <c r="K539" s="17">
        <v>58</v>
      </c>
    </row>
    <row r="540" spans="1:11" ht="15.75" customHeight="1" x14ac:dyDescent="0.25">
      <c r="A540" s="11" t="s">
        <v>583</v>
      </c>
      <c r="B540" s="11">
        <v>1999</v>
      </c>
      <c r="C540" s="11" t="s">
        <v>7855</v>
      </c>
      <c r="D540" s="11">
        <v>15</v>
      </c>
      <c r="E540" s="11">
        <v>1</v>
      </c>
      <c r="F540" s="15">
        <v>18328.240000000002</v>
      </c>
      <c r="G540" s="11" t="s">
        <v>7897</v>
      </c>
      <c r="H540" s="11" t="s">
        <v>7898</v>
      </c>
      <c r="I540" s="11" t="s">
        <v>7866</v>
      </c>
      <c r="J540" s="16">
        <v>36509</v>
      </c>
      <c r="K540" s="17">
        <v>23</v>
      </c>
    </row>
    <row r="541" spans="1:11" ht="15.75" customHeight="1" x14ac:dyDescent="0.25">
      <c r="A541" s="11" t="s">
        <v>584</v>
      </c>
      <c r="B541" s="11">
        <v>1995</v>
      </c>
      <c r="C541" s="11" t="s">
        <v>7851</v>
      </c>
      <c r="D541" s="11">
        <v>4</v>
      </c>
      <c r="E541" s="11">
        <v>0</v>
      </c>
      <c r="F541" s="15">
        <v>18310.740000000002</v>
      </c>
      <c r="G541" s="11" t="s">
        <v>7897</v>
      </c>
      <c r="H541" s="11" t="s">
        <v>7896</v>
      </c>
      <c r="I541" s="11" t="s">
        <v>7867</v>
      </c>
      <c r="J541" s="16">
        <v>34884</v>
      </c>
      <c r="K541" s="17">
        <v>27</v>
      </c>
    </row>
    <row r="542" spans="1:11" ht="15.75" customHeight="1" x14ac:dyDescent="0.25">
      <c r="A542" s="11" t="s">
        <v>585</v>
      </c>
      <c r="B542" s="11">
        <v>1992</v>
      </c>
      <c r="C542" s="11" t="s">
        <v>7855</v>
      </c>
      <c r="D542" s="11">
        <v>25</v>
      </c>
      <c r="E542" s="11">
        <v>3</v>
      </c>
      <c r="F542" s="15">
        <v>18259.22</v>
      </c>
      <c r="G542" s="11" t="s">
        <v>7897</v>
      </c>
      <c r="H542" s="11" t="s">
        <v>7896</v>
      </c>
      <c r="I542" s="11" t="s">
        <v>7868</v>
      </c>
      <c r="J542" s="16">
        <v>33963</v>
      </c>
      <c r="K542" s="17">
        <v>30</v>
      </c>
    </row>
    <row r="543" spans="1:11" ht="15.75" customHeight="1" x14ac:dyDescent="0.25">
      <c r="A543" s="11" t="s">
        <v>586</v>
      </c>
      <c r="B543" s="11">
        <v>1995</v>
      </c>
      <c r="C543" s="11" t="s">
        <v>7856</v>
      </c>
      <c r="D543" s="11">
        <v>3</v>
      </c>
      <c r="E543" s="11">
        <v>0</v>
      </c>
      <c r="F543" s="15">
        <v>18246.5</v>
      </c>
      <c r="G543" s="11" t="s">
        <v>7897</v>
      </c>
      <c r="H543" s="11" t="s">
        <v>7897</v>
      </c>
      <c r="I543" s="11" t="s">
        <v>7866</v>
      </c>
      <c r="J543" s="16">
        <v>34914</v>
      </c>
      <c r="K543" s="17">
        <v>27</v>
      </c>
    </row>
    <row r="544" spans="1:11" ht="15.75" customHeight="1" x14ac:dyDescent="0.25">
      <c r="A544" s="11" t="s">
        <v>587</v>
      </c>
      <c r="B544" s="11">
        <v>2004</v>
      </c>
      <c r="C544" s="11" t="s">
        <v>7854</v>
      </c>
      <c r="D544" s="11">
        <v>10</v>
      </c>
      <c r="E544" s="11">
        <v>3</v>
      </c>
      <c r="F544" s="15">
        <v>18223.45</v>
      </c>
      <c r="G544" s="11" t="s">
        <v>7897</v>
      </c>
      <c r="H544" s="11" t="s">
        <v>7896</v>
      </c>
      <c r="I544" s="11" t="s">
        <v>7866</v>
      </c>
      <c r="J544" s="16">
        <v>38240</v>
      </c>
      <c r="K544" s="17">
        <v>18</v>
      </c>
    </row>
    <row r="545" spans="1:11" ht="15.75" customHeight="1" x14ac:dyDescent="0.25">
      <c r="A545" s="11" t="s">
        <v>588</v>
      </c>
      <c r="B545" s="11">
        <v>1997</v>
      </c>
      <c r="C545" s="11" t="s">
        <v>7853</v>
      </c>
      <c r="D545" s="11">
        <v>15</v>
      </c>
      <c r="E545" s="11">
        <v>1</v>
      </c>
      <c r="F545" s="15">
        <v>18218.16</v>
      </c>
      <c r="G545" s="11" t="s">
        <v>7897</v>
      </c>
      <c r="H545" s="11" t="s">
        <v>7897</v>
      </c>
      <c r="I545" s="11" t="s">
        <v>7866</v>
      </c>
      <c r="J545" s="16">
        <v>35596</v>
      </c>
      <c r="K545" s="17">
        <v>25</v>
      </c>
    </row>
    <row r="546" spans="1:11" ht="15.75" customHeight="1" x14ac:dyDescent="0.25">
      <c r="A546" s="11" t="s">
        <v>589</v>
      </c>
      <c r="B546" s="11">
        <v>1963</v>
      </c>
      <c r="C546" s="11" t="s">
        <v>7851</v>
      </c>
      <c r="D546" s="11">
        <v>4</v>
      </c>
      <c r="E546" s="11">
        <v>0</v>
      </c>
      <c r="F546" s="15">
        <v>18208.34</v>
      </c>
      <c r="G546" s="11" t="s">
        <v>7897</v>
      </c>
      <c r="H546" s="11" t="s">
        <v>7898</v>
      </c>
      <c r="I546" s="11" t="s">
        <v>7880</v>
      </c>
      <c r="J546" s="16">
        <v>23196</v>
      </c>
      <c r="K546" s="17">
        <v>59</v>
      </c>
    </row>
    <row r="547" spans="1:11" ht="15.75" customHeight="1" x14ac:dyDescent="0.25">
      <c r="A547" s="11" t="s">
        <v>590</v>
      </c>
      <c r="B547" s="11">
        <v>1993</v>
      </c>
      <c r="C547" s="11" t="s">
        <v>7851</v>
      </c>
      <c r="D547" s="11">
        <v>12</v>
      </c>
      <c r="E547" s="11">
        <v>2</v>
      </c>
      <c r="F547" s="15">
        <v>18157.88</v>
      </c>
      <c r="G547" s="11" t="s">
        <v>7897</v>
      </c>
      <c r="H547" s="11" t="s">
        <v>7897</v>
      </c>
      <c r="I547" s="11" t="s">
        <v>7867</v>
      </c>
      <c r="J547" s="16">
        <v>34162</v>
      </c>
      <c r="K547" s="17">
        <v>29</v>
      </c>
    </row>
    <row r="548" spans="1:11" ht="15.75" customHeight="1" x14ac:dyDescent="0.25">
      <c r="A548" s="11" t="s">
        <v>591</v>
      </c>
      <c r="B548" s="11">
        <v>1999</v>
      </c>
      <c r="C548" s="11" t="s">
        <v>7857</v>
      </c>
      <c r="D548" s="11">
        <v>24</v>
      </c>
      <c r="E548" s="11">
        <v>0</v>
      </c>
      <c r="F548" s="15">
        <v>18033.97</v>
      </c>
      <c r="G548" s="11" t="s">
        <v>7897</v>
      </c>
      <c r="H548" s="11" t="s">
        <v>7897</v>
      </c>
      <c r="I548" s="11" t="s">
        <v>7867</v>
      </c>
      <c r="J548" s="16">
        <v>36457</v>
      </c>
      <c r="K548" s="17">
        <v>23</v>
      </c>
    </row>
    <row r="549" spans="1:11" ht="15.75" customHeight="1" x14ac:dyDescent="0.25">
      <c r="A549" s="11" t="s">
        <v>592</v>
      </c>
      <c r="B549" s="11">
        <v>1965</v>
      </c>
      <c r="C549" s="11" t="s">
        <v>7857</v>
      </c>
      <c r="D549" s="11">
        <v>17</v>
      </c>
      <c r="E549" s="11">
        <v>0</v>
      </c>
      <c r="F549" s="15">
        <v>18031.189999999999</v>
      </c>
      <c r="G549" s="11" t="s">
        <v>7897</v>
      </c>
      <c r="H549" s="11" t="s">
        <v>7898</v>
      </c>
      <c r="I549" s="11" t="s">
        <v>7867</v>
      </c>
      <c r="J549" s="16">
        <v>24032</v>
      </c>
      <c r="K549" s="17">
        <v>57</v>
      </c>
    </row>
    <row r="550" spans="1:11" ht="15.75" customHeight="1" x14ac:dyDescent="0.25">
      <c r="A550" s="11" t="s">
        <v>593</v>
      </c>
      <c r="B550" s="11">
        <v>1975</v>
      </c>
      <c r="C550" s="11" t="s">
        <v>7853</v>
      </c>
      <c r="D550" s="11">
        <v>27</v>
      </c>
      <c r="E550" s="11">
        <v>1</v>
      </c>
      <c r="F550" s="15">
        <v>18031.16</v>
      </c>
      <c r="G550" s="11" t="s">
        <v>7897</v>
      </c>
      <c r="H550" s="11" t="s">
        <v>7896</v>
      </c>
      <c r="I550" s="11" t="s">
        <v>7875</v>
      </c>
      <c r="J550" s="16">
        <v>27572</v>
      </c>
      <c r="K550" s="17">
        <v>47</v>
      </c>
    </row>
    <row r="551" spans="1:11" ht="15.75" customHeight="1" x14ac:dyDescent="0.25">
      <c r="A551" s="11" t="s">
        <v>594</v>
      </c>
      <c r="B551" s="11">
        <v>2001</v>
      </c>
      <c r="C551" s="11" t="s">
        <v>7854</v>
      </c>
      <c r="D551" s="11">
        <v>28</v>
      </c>
      <c r="E551" s="11">
        <v>4</v>
      </c>
      <c r="F551" s="15">
        <v>17942.11</v>
      </c>
      <c r="G551" s="11" t="s">
        <v>7897</v>
      </c>
      <c r="H551" s="11" t="s">
        <v>7898</v>
      </c>
      <c r="I551" s="11" t="s">
        <v>7868</v>
      </c>
      <c r="J551" s="16">
        <v>37162</v>
      </c>
      <c r="K551" s="17">
        <v>21</v>
      </c>
    </row>
    <row r="552" spans="1:11" ht="15.75" customHeight="1" x14ac:dyDescent="0.25">
      <c r="A552" s="11" t="s">
        <v>595</v>
      </c>
      <c r="B552" s="11">
        <v>1977</v>
      </c>
      <c r="C552" s="11" t="s">
        <v>7857</v>
      </c>
      <c r="D552" s="11">
        <v>17</v>
      </c>
      <c r="E552" s="11">
        <v>0</v>
      </c>
      <c r="F552" s="15">
        <v>17929.3</v>
      </c>
      <c r="G552" s="11" t="s">
        <v>7897</v>
      </c>
      <c r="H552" s="11" t="s">
        <v>7898</v>
      </c>
      <c r="I552" s="11" t="s">
        <v>7866</v>
      </c>
      <c r="J552" s="16">
        <v>28415</v>
      </c>
      <c r="K552" s="17">
        <v>45</v>
      </c>
    </row>
    <row r="553" spans="1:11" ht="15.75" customHeight="1" x14ac:dyDescent="0.25">
      <c r="A553" s="11" t="s">
        <v>596</v>
      </c>
      <c r="B553" s="11">
        <v>1989</v>
      </c>
      <c r="C553" s="11" t="s">
        <v>7855</v>
      </c>
      <c r="D553" s="11">
        <v>4</v>
      </c>
      <c r="E553" s="11">
        <v>0</v>
      </c>
      <c r="F553" s="15">
        <v>17904.53</v>
      </c>
      <c r="G553" s="11" t="s">
        <v>7897</v>
      </c>
      <c r="H553" s="11" t="s">
        <v>7898</v>
      </c>
      <c r="I553" s="11" t="s">
        <v>7878</v>
      </c>
      <c r="J553" s="16">
        <v>32846</v>
      </c>
      <c r="K553" s="17">
        <v>33</v>
      </c>
    </row>
    <row r="554" spans="1:11" ht="15.75" customHeight="1" x14ac:dyDescent="0.25">
      <c r="A554" s="11" t="s">
        <v>597</v>
      </c>
      <c r="B554" s="11">
        <v>1979</v>
      </c>
      <c r="C554" s="11" t="s">
        <v>7852</v>
      </c>
      <c r="D554" s="11">
        <v>12</v>
      </c>
      <c r="E554" s="11">
        <v>2</v>
      </c>
      <c r="F554" s="15">
        <v>17882.669999999998</v>
      </c>
      <c r="G554" s="11" t="s">
        <v>7897</v>
      </c>
      <c r="H554" s="11" t="s">
        <v>7896</v>
      </c>
      <c r="I554" s="11" t="s">
        <v>7867</v>
      </c>
      <c r="J554" s="16">
        <v>29171</v>
      </c>
      <c r="K554" s="17">
        <v>43</v>
      </c>
    </row>
    <row r="555" spans="1:11" ht="15.75" customHeight="1" x14ac:dyDescent="0.25">
      <c r="A555" s="11" t="s">
        <v>598</v>
      </c>
      <c r="B555" s="11">
        <v>1997</v>
      </c>
      <c r="C555" s="11" t="s">
        <v>7856</v>
      </c>
      <c r="D555" s="11">
        <v>26</v>
      </c>
      <c r="E555" s="11">
        <v>0</v>
      </c>
      <c r="F555" s="15">
        <v>17878.900000000001</v>
      </c>
      <c r="G555" s="11" t="s">
        <v>7897</v>
      </c>
      <c r="H555" s="11" t="s">
        <v>7898</v>
      </c>
      <c r="I555" s="11" t="s">
        <v>7874</v>
      </c>
      <c r="J555" s="16">
        <v>35668</v>
      </c>
      <c r="K555" s="17">
        <v>25</v>
      </c>
    </row>
    <row r="556" spans="1:11" ht="15.75" customHeight="1" x14ac:dyDescent="0.25">
      <c r="A556" s="11" t="s">
        <v>599</v>
      </c>
      <c r="B556" s="11">
        <v>1976</v>
      </c>
      <c r="C556" s="11" t="s">
        <v>7855</v>
      </c>
      <c r="D556" s="11">
        <v>12</v>
      </c>
      <c r="E556" s="11">
        <v>2</v>
      </c>
      <c r="F556" s="15">
        <v>17862.919999999998</v>
      </c>
      <c r="G556" s="11" t="s">
        <v>7897</v>
      </c>
      <c r="H556" s="11" t="s">
        <v>7898</v>
      </c>
      <c r="I556" s="11" t="s">
        <v>7867</v>
      </c>
      <c r="J556" s="16">
        <v>28106</v>
      </c>
      <c r="K556" s="17">
        <v>46</v>
      </c>
    </row>
    <row r="557" spans="1:11" ht="15.75" customHeight="1" x14ac:dyDescent="0.25">
      <c r="A557" s="11" t="s">
        <v>600</v>
      </c>
      <c r="B557" s="11">
        <v>1963</v>
      </c>
      <c r="C557" s="11" t="s">
        <v>7855</v>
      </c>
      <c r="D557" s="11">
        <v>8</v>
      </c>
      <c r="E557" s="11">
        <v>0</v>
      </c>
      <c r="F557" s="15">
        <v>17832.599999999999</v>
      </c>
      <c r="G557" s="11" t="s">
        <v>7897</v>
      </c>
      <c r="H557" s="11" t="s">
        <v>7898</v>
      </c>
      <c r="I557" s="11" t="s">
        <v>7867</v>
      </c>
      <c r="J557" s="16">
        <v>23353</v>
      </c>
      <c r="K557" s="17">
        <v>59</v>
      </c>
    </row>
    <row r="558" spans="1:11" ht="15.75" customHeight="1" x14ac:dyDescent="0.25">
      <c r="A558" s="11" t="s">
        <v>601</v>
      </c>
      <c r="B558" s="11">
        <v>1979</v>
      </c>
      <c r="C558" s="11" t="s">
        <v>7857</v>
      </c>
      <c r="D558" s="11">
        <v>10</v>
      </c>
      <c r="E558" s="11">
        <v>2</v>
      </c>
      <c r="F558" s="15">
        <v>17779.939999999999</v>
      </c>
      <c r="G558" s="11" t="s">
        <v>7897</v>
      </c>
      <c r="H558" s="11" t="s">
        <v>7898</v>
      </c>
      <c r="I558" s="11" t="s">
        <v>7867</v>
      </c>
      <c r="J558" s="16">
        <v>29138</v>
      </c>
      <c r="K558" s="17">
        <v>43</v>
      </c>
    </row>
    <row r="559" spans="1:11" ht="15.75" customHeight="1" x14ac:dyDescent="0.25">
      <c r="A559" s="11" t="s">
        <v>602</v>
      </c>
      <c r="B559" s="11">
        <v>1966</v>
      </c>
      <c r="C559" s="11" t="s">
        <v>7853</v>
      </c>
      <c r="D559" s="11">
        <v>21</v>
      </c>
      <c r="E559" s="11">
        <v>0</v>
      </c>
      <c r="F559" s="15">
        <v>17777.73</v>
      </c>
      <c r="G559" s="11" t="s">
        <v>7897</v>
      </c>
      <c r="H559" s="11" t="s">
        <v>7896</v>
      </c>
      <c r="I559" s="11" t="s">
        <v>7867</v>
      </c>
      <c r="J559" s="16">
        <v>24279</v>
      </c>
      <c r="K559" s="17">
        <v>56</v>
      </c>
    </row>
    <row r="560" spans="1:11" ht="15.75" customHeight="1" x14ac:dyDescent="0.25">
      <c r="A560" s="11" t="s">
        <v>603</v>
      </c>
      <c r="B560" s="11">
        <v>2003</v>
      </c>
      <c r="C560" s="11" t="s">
        <v>7851</v>
      </c>
      <c r="D560" s="11">
        <v>14</v>
      </c>
      <c r="E560" s="11">
        <v>0</v>
      </c>
      <c r="F560" s="15">
        <v>17748.509999999998</v>
      </c>
      <c r="G560" s="11" t="s">
        <v>7897</v>
      </c>
      <c r="H560" s="11" t="s">
        <v>7897</v>
      </c>
      <c r="I560" s="11" t="s">
        <v>7867</v>
      </c>
      <c r="J560" s="16">
        <v>37816</v>
      </c>
      <c r="K560" s="17">
        <v>19</v>
      </c>
    </row>
    <row r="561" spans="1:11" ht="15.75" customHeight="1" x14ac:dyDescent="0.25">
      <c r="A561" s="11" t="s">
        <v>604</v>
      </c>
      <c r="B561" s="11">
        <v>1994</v>
      </c>
      <c r="C561" s="11" t="s">
        <v>7851</v>
      </c>
      <c r="D561" s="11">
        <v>1</v>
      </c>
      <c r="E561" s="11">
        <v>3</v>
      </c>
      <c r="F561" s="15">
        <v>17663.14</v>
      </c>
      <c r="G561" s="11" t="s">
        <v>7897</v>
      </c>
      <c r="H561" s="11" t="s">
        <v>7896</v>
      </c>
      <c r="I561" s="11" t="s">
        <v>7866</v>
      </c>
      <c r="J561" s="16">
        <v>34516</v>
      </c>
      <c r="K561" s="17">
        <v>28</v>
      </c>
    </row>
    <row r="562" spans="1:11" ht="15.75" customHeight="1" x14ac:dyDescent="0.25">
      <c r="A562" s="11" t="s">
        <v>605</v>
      </c>
      <c r="B562" s="11">
        <v>1990</v>
      </c>
      <c r="C562" s="11" t="s">
        <v>7857</v>
      </c>
      <c r="D562" s="11">
        <v>25</v>
      </c>
      <c r="E562" s="11">
        <v>1</v>
      </c>
      <c r="F562" s="15">
        <v>17626.240000000002</v>
      </c>
      <c r="G562" s="11" t="s">
        <v>7897</v>
      </c>
      <c r="H562" s="11" t="s">
        <v>7896</v>
      </c>
      <c r="I562" s="11" t="s">
        <v>7866</v>
      </c>
      <c r="J562" s="16">
        <v>33171</v>
      </c>
      <c r="K562" s="17">
        <v>32</v>
      </c>
    </row>
    <row r="563" spans="1:11" ht="15.75" customHeight="1" x14ac:dyDescent="0.25">
      <c r="A563" s="11" t="s">
        <v>606</v>
      </c>
      <c r="B563" s="11">
        <v>1970</v>
      </c>
      <c r="C563" s="11" t="s">
        <v>7851</v>
      </c>
      <c r="D563" s="11">
        <v>26</v>
      </c>
      <c r="E563" s="11">
        <v>0</v>
      </c>
      <c r="F563" s="15">
        <v>17584.72</v>
      </c>
      <c r="G563" s="11" t="s">
        <v>7897</v>
      </c>
      <c r="H563" s="11" t="s">
        <v>7896</v>
      </c>
      <c r="I563" s="11" t="s">
        <v>7867</v>
      </c>
      <c r="J563" s="16">
        <v>25775</v>
      </c>
      <c r="K563" s="17">
        <v>52</v>
      </c>
    </row>
    <row r="564" spans="1:11" ht="15.75" customHeight="1" x14ac:dyDescent="0.25">
      <c r="A564" s="11" t="s">
        <v>607</v>
      </c>
      <c r="B564" s="11">
        <v>2002</v>
      </c>
      <c r="C564" s="11" t="s">
        <v>7856</v>
      </c>
      <c r="D564" s="11">
        <v>25</v>
      </c>
      <c r="E564" s="11">
        <v>1</v>
      </c>
      <c r="F564" s="15">
        <v>17560.38</v>
      </c>
      <c r="G564" s="11" t="s">
        <v>7897</v>
      </c>
      <c r="H564" s="11" t="s">
        <v>7897</v>
      </c>
      <c r="I564" s="11" t="s">
        <v>7867</v>
      </c>
      <c r="J564" s="16">
        <v>37493</v>
      </c>
      <c r="K564" s="17">
        <v>20</v>
      </c>
    </row>
    <row r="565" spans="1:11" ht="15.75" customHeight="1" x14ac:dyDescent="0.25">
      <c r="A565" s="11" t="s">
        <v>608</v>
      </c>
      <c r="B565" s="11">
        <v>1963</v>
      </c>
      <c r="C565" s="11" t="s">
        <v>7852</v>
      </c>
      <c r="D565" s="11">
        <v>16</v>
      </c>
      <c r="E565" s="11">
        <v>0</v>
      </c>
      <c r="F565" s="15">
        <v>17556.88</v>
      </c>
      <c r="G565" s="11" t="s">
        <v>7897</v>
      </c>
      <c r="H565" s="11" t="s">
        <v>7898</v>
      </c>
      <c r="I565" s="11" t="s">
        <v>7867</v>
      </c>
      <c r="J565" s="16">
        <v>23331</v>
      </c>
      <c r="K565" s="17">
        <v>59</v>
      </c>
    </row>
    <row r="566" spans="1:11" ht="15.75" customHeight="1" x14ac:dyDescent="0.25">
      <c r="A566" s="11" t="s">
        <v>609</v>
      </c>
      <c r="B566" s="11">
        <v>1968</v>
      </c>
      <c r="C566" s="11" t="s">
        <v>7851</v>
      </c>
      <c r="D566" s="11">
        <v>12</v>
      </c>
      <c r="E566" s="11">
        <v>0</v>
      </c>
      <c r="F566" s="15">
        <v>17507.47</v>
      </c>
      <c r="G566" s="11" t="s">
        <v>7897</v>
      </c>
      <c r="H566" s="11" t="s">
        <v>7897</v>
      </c>
      <c r="I566" s="11" t="s">
        <v>7880</v>
      </c>
      <c r="J566" s="16">
        <v>25031</v>
      </c>
      <c r="K566" s="17">
        <v>54</v>
      </c>
    </row>
    <row r="567" spans="1:11" ht="15.75" customHeight="1" x14ac:dyDescent="0.25">
      <c r="A567" s="11" t="s">
        <v>610</v>
      </c>
      <c r="B567" s="11">
        <v>1965</v>
      </c>
      <c r="C567" s="11" t="s">
        <v>7853</v>
      </c>
      <c r="D567" s="11">
        <v>16</v>
      </c>
      <c r="E567" s="11">
        <v>0</v>
      </c>
      <c r="F567" s="15">
        <v>17505.650000000001</v>
      </c>
      <c r="G567" s="11" t="s">
        <v>7897</v>
      </c>
      <c r="H567" s="11" t="s">
        <v>7898</v>
      </c>
      <c r="I567" s="11" t="s">
        <v>7875</v>
      </c>
      <c r="J567" s="16">
        <v>23909</v>
      </c>
      <c r="K567" s="17">
        <v>57</v>
      </c>
    </row>
    <row r="568" spans="1:11" ht="15.75" customHeight="1" x14ac:dyDescent="0.25">
      <c r="A568" s="11" t="s">
        <v>611</v>
      </c>
      <c r="B568" s="11">
        <v>1990</v>
      </c>
      <c r="C568" s="11" t="s">
        <v>7855</v>
      </c>
      <c r="D568" s="11">
        <v>29</v>
      </c>
      <c r="E568" s="11">
        <v>0</v>
      </c>
      <c r="F568" s="15">
        <v>17496.310000000001</v>
      </c>
      <c r="G568" s="11" t="s">
        <v>7897</v>
      </c>
      <c r="H568" s="11" t="s">
        <v>7898</v>
      </c>
      <c r="I568" s="11" t="s">
        <v>7868</v>
      </c>
      <c r="J568" s="16">
        <v>33236</v>
      </c>
      <c r="K568" s="17">
        <v>32</v>
      </c>
    </row>
    <row r="569" spans="1:11" ht="15.75" customHeight="1" x14ac:dyDescent="0.25">
      <c r="A569" s="11" t="s">
        <v>612</v>
      </c>
      <c r="B569" s="11">
        <v>1971</v>
      </c>
      <c r="C569" s="11" t="s">
        <v>7853</v>
      </c>
      <c r="D569" s="11">
        <v>8</v>
      </c>
      <c r="E569" s="11">
        <v>0</v>
      </c>
      <c r="F569" s="15">
        <v>17479.53</v>
      </c>
      <c r="G569" s="11" t="s">
        <v>7897</v>
      </c>
      <c r="H569" s="11" t="s">
        <v>7897</v>
      </c>
      <c r="I569" s="11" t="s">
        <v>7867</v>
      </c>
      <c r="J569" s="16">
        <v>26092</v>
      </c>
      <c r="K569" s="17">
        <v>52</v>
      </c>
    </row>
    <row r="570" spans="1:11" ht="15.75" customHeight="1" x14ac:dyDescent="0.25">
      <c r="A570" s="11" t="s">
        <v>613</v>
      </c>
      <c r="B570" s="11">
        <v>2003</v>
      </c>
      <c r="C570" s="11" t="s">
        <v>7852</v>
      </c>
      <c r="D570" s="11">
        <v>2</v>
      </c>
      <c r="E570" s="11">
        <v>0</v>
      </c>
      <c r="F570" s="15">
        <v>17468.98</v>
      </c>
      <c r="G570" s="11" t="s">
        <v>7898</v>
      </c>
      <c r="H570" s="11" t="s">
        <v>7897</v>
      </c>
      <c r="I570" s="11" t="s">
        <v>7867</v>
      </c>
      <c r="J570" s="16">
        <v>37927</v>
      </c>
      <c r="K570" s="17">
        <v>19</v>
      </c>
    </row>
    <row r="571" spans="1:11" ht="15.75" customHeight="1" x14ac:dyDescent="0.25">
      <c r="A571" s="11" t="s">
        <v>614</v>
      </c>
      <c r="B571" s="11">
        <v>1992</v>
      </c>
      <c r="C571" s="11" t="s">
        <v>7857</v>
      </c>
      <c r="D571" s="11">
        <v>18</v>
      </c>
      <c r="E571" s="11">
        <v>2</v>
      </c>
      <c r="F571" s="15">
        <v>17361.77</v>
      </c>
      <c r="G571" s="11" t="s">
        <v>7898</v>
      </c>
      <c r="H571" s="11" t="s">
        <v>7897</v>
      </c>
      <c r="I571" s="11" t="s">
        <v>7867</v>
      </c>
      <c r="J571" s="16">
        <v>33895</v>
      </c>
      <c r="K571" s="17">
        <v>30</v>
      </c>
    </row>
    <row r="572" spans="1:11" ht="15.75" customHeight="1" x14ac:dyDescent="0.25">
      <c r="A572" s="11" t="s">
        <v>615</v>
      </c>
      <c r="B572" s="11">
        <v>2003</v>
      </c>
      <c r="C572" s="11" t="s">
        <v>7852</v>
      </c>
      <c r="D572" s="11">
        <v>1</v>
      </c>
      <c r="E572" s="11">
        <v>0</v>
      </c>
      <c r="F572" s="15">
        <v>17352.68</v>
      </c>
      <c r="G572" s="11" t="s">
        <v>7898</v>
      </c>
      <c r="H572" s="11" t="s">
        <v>7896</v>
      </c>
      <c r="I572" s="11" t="s">
        <v>7867</v>
      </c>
      <c r="J572" s="16">
        <v>37926</v>
      </c>
      <c r="K572" s="17">
        <v>19</v>
      </c>
    </row>
    <row r="573" spans="1:11" ht="15.75" customHeight="1" x14ac:dyDescent="0.25">
      <c r="A573" s="11" t="s">
        <v>616</v>
      </c>
      <c r="B573" s="11">
        <v>1963</v>
      </c>
      <c r="C573" s="11" t="s">
        <v>7851</v>
      </c>
      <c r="D573" s="11">
        <v>12</v>
      </c>
      <c r="E573" s="11">
        <v>0</v>
      </c>
      <c r="F573" s="15">
        <v>17337.580000000002</v>
      </c>
      <c r="G573" s="11" t="s">
        <v>7898</v>
      </c>
      <c r="H573" s="11" t="s">
        <v>7896</v>
      </c>
      <c r="I573" s="11" t="s">
        <v>7875</v>
      </c>
      <c r="J573" s="16">
        <v>23204</v>
      </c>
      <c r="K573" s="17">
        <v>59</v>
      </c>
    </row>
    <row r="574" spans="1:11" ht="15.75" customHeight="1" x14ac:dyDescent="0.25">
      <c r="A574" s="11" t="s">
        <v>617</v>
      </c>
      <c r="B574" s="11">
        <v>1975</v>
      </c>
      <c r="C574" s="11" t="s">
        <v>7856</v>
      </c>
      <c r="D574" s="11">
        <v>25</v>
      </c>
      <c r="E574" s="11">
        <v>1</v>
      </c>
      <c r="F574" s="15">
        <v>17253.43</v>
      </c>
      <c r="G574" s="11" t="s">
        <v>7898</v>
      </c>
      <c r="H574" s="11" t="s">
        <v>7896</v>
      </c>
      <c r="I574" s="11" t="s">
        <v>7880</v>
      </c>
      <c r="J574" s="16">
        <v>27631</v>
      </c>
      <c r="K574" s="17">
        <v>47</v>
      </c>
    </row>
    <row r="575" spans="1:11" ht="15.75" customHeight="1" x14ac:dyDescent="0.25">
      <c r="A575" s="11" t="s">
        <v>618</v>
      </c>
      <c r="B575" s="11">
        <v>1982</v>
      </c>
      <c r="C575" s="11" t="s">
        <v>7857</v>
      </c>
      <c r="D575" s="11">
        <v>22</v>
      </c>
      <c r="E575" s="11">
        <v>1</v>
      </c>
      <c r="F575" s="15">
        <v>17179.52</v>
      </c>
      <c r="G575" s="11" t="s">
        <v>7898</v>
      </c>
      <c r="H575" s="11" t="s">
        <v>7897</v>
      </c>
      <c r="I575" s="11" t="s">
        <v>7866</v>
      </c>
      <c r="J575" s="16">
        <v>30246</v>
      </c>
      <c r="K575" s="17">
        <v>40</v>
      </c>
    </row>
    <row r="576" spans="1:11" ht="15.75" customHeight="1" x14ac:dyDescent="0.25">
      <c r="A576" s="11" t="s">
        <v>619</v>
      </c>
      <c r="B576" s="11">
        <v>2004</v>
      </c>
      <c r="C576" s="11" t="s">
        <v>7856</v>
      </c>
      <c r="D576" s="11">
        <v>18</v>
      </c>
      <c r="E576" s="11">
        <v>1</v>
      </c>
      <c r="F576" s="15">
        <v>17178.68</v>
      </c>
      <c r="G576" s="11" t="s">
        <v>7898</v>
      </c>
      <c r="H576" s="11" t="s">
        <v>7898</v>
      </c>
      <c r="I576" s="11" t="s">
        <v>7870</v>
      </c>
      <c r="J576" s="16">
        <v>38217</v>
      </c>
      <c r="K576" s="17">
        <v>18</v>
      </c>
    </row>
    <row r="577" spans="1:11" ht="15.75" customHeight="1" x14ac:dyDescent="0.25">
      <c r="A577" s="11" t="s">
        <v>620</v>
      </c>
      <c r="B577" s="11">
        <v>1964</v>
      </c>
      <c r="C577" s="11" t="s">
        <v>7853</v>
      </c>
      <c r="D577" s="11">
        <v>7</v>
      </c>
      <c r="E577" s="11">
        <v>0</v>
      </c>
      <c r="F577" s="15">
        <v>17174.52</v>
      </c>
      <c r="G577" s="11" t="s">
        <v>7898</v>
      </c>
      <c r="H577" s="11" t="s">
        <v>7898</v>
      </c>
      <c r="I577" s="11" t="s">
        <v>7867</v>
      </c>
      <c r="J577" s="16">
        <v>23535</v>
      </c>
      <c r="K577" s="17">
        <v>59</v>
      </c>
    </row>
    <row r="578" spans="1:11" ht="15.75" customHeight="1" x14ac:dyDescent="0.25">
      <c r="A578" s="11" t="s">
        <v>621</v>
      </c>
      <c r="B578" s="11">
        <v>1965</v>
      </c>
      <c r="C578" s="11" t="s">
        <v>7854</v>
      </c>
      <c r="D578" s="11">
        <v>16</v>
      </c>
      <c r="E578" s="11">
        <v>0</v>
      </c>
      <c r="F578" s="15">
        <v>17172.27</v>
      </c>
      <c r="G578" s="11" t="s">
        <v>7898</v>
      </c>
      <c r="H578" s="11" t="s">
        <v>7898</v>
      </c>
      <c r="I578" s="11" t="s">
        <v>7880</v>
      </c>
      <c r="J578" s="16">
        <v>24001</v>
      </c>
      <c r="K578" s="17">
        <v>57</v>
      </c>
    </row>
    <row r="579" spans="1:11" ht="15.75" customHeight="1" x14ac:dyDescent="0.25">
      <c r="A579" s="11" t="s">
        <v>622</v>
      </c>
      <c r="B579" s="11">
        <v>1998</v>
      </c>
      <c r="C579" s="11" t="s">
        <v>7853</v>
      </c>
      <c r="D579" s="11">
        <v>3</v>
      </c>
      <c r="E579" s="11">
        <v>4</v>
      </c>
      <c r="F579" s="15">
        <v>17128.43</v>
      </c>
      <c r="G579" s="11" t="s">
        <v>7898</v>
      </c>
      <c r="H579" s="11" t="s">
        <v>7896</v>
      </c>
      <c r="I579" s="11" t="s">
        <v>7871</v>
      </c>
      <c r="J579" s="16">
        <v>35949</v>
      </c>
      <c r="K579" s="17">
        <v>25</v>
      </c>
    </row>
    <row r="580" spans="1:11" ht="15.75" customHeight="1" x14ac:dyDescent="0.25">
      <c r="A580" s="11" t="s">
        <v>623</v>
      </c>
      <c r="B580" s="11">
        <v>2002</v>
      </c>
      <c r="C580" s="11" t="s">
        <v>7853</v>
      </c>
      <c r="D580" s="11">
        <v>28</v>
      </c>
      <c r="E580" s="11">
        <v>1</v>
      </c>
      <c r="F580" s="15">
        <v>17085.27</v>
      </c>
      <c r="G580" s="11" t="s">
        <v>7898</v>
      </c>
      <c r="H580" s="11" t="s">
        <v>7896</v>
      </c>
      <c r="I580" s="11" t="s">
        <v>7866</v>
      </c>
      <c r="J580" s="16">
        <v>37435</v>
      </c>
      <c r="K580" s="17">
        <v>20</v>
      </c>
    </row>
    <row r="581" spans="1:11" ht="15.75" customHeight="1" x14ac:dyDescent="0.25">
      <c r="A581" s="11" t="s">
        <v>624</v>
      </c>
      <c r="B581" s="11">
        <v>2003</v>
      </c>
      <c r="C581" s="11" t="s">
        <v>7855</v>
      </c>
      <c r="D581" s="11">
        <v>26</v>
      </c>
      <c r="E581" s="11">
        <v>0</v>
      </c>
      <c r="F581" s="15">
        <v>17081.080000000002</v>
      </c>
      <c r="G581" s="11" t="s">
        <v>7898</v>
      </c>
      <c r="H581" s="11" t="s">
        <v>7898</v>
      </c>
      <c r="I581" s="11" t="s">
        <v>7868</v>
      </c>
      <c r="J581" s="16">
        <v>37981</v>
      </c>
      <c r="K581" s="17">
        <v>19</v>
      </c>
    </row>
    <row r="582" spans="1:11" ht="15.75" customHeight="1" x14ac:dyDescent="0.25">
      <c r="A582" s="11" t="s">
        <v>625</v>
      </c>
      <c r="B582" s="11">
        <v>1996</v>
      </c>
      <c r="C582" s="11" t="s">
        <v>7853</v>
      </c>
      <c r="D582" s="11">
        <v>10</v>
      </c>
      <c r="E582" s="11">
        <v>0</v>
      </c>
      <c r="F582" s="15">
        <v>17043.34</v>
      </c>
      <c r="G582" s="11" t="s">
        <v>7898</v>
      </c>
      <c r="H582" s="11" t="s">
        <v>7896</v>
      </c>
      <c r="I582" s="11" t="s">
        <v>7866</v>
      </c>
      <c r="J582" s="16">
        <v>35226</v>
      </c>
      <c r="K582" s="17">
        <v>26</v>
      </c>
    </row>
    <row r="583" spans="1:11" ht="15.75" customHeight="1" x14ac:dyDescent="0.25">
      <c r="A583" s="11" t="s">
        <v>626</v>
      </c>
      <c r="B583" s="11">
        <v>1971</v>
      </c>
      <c r="C583" s="11" t="s">
        <v>7856</v>
      </c>
      <c r="D583" s="11">
        <v>22</v>
      </c>
      <c r="E583" s="11">
        <v>0</v>
      </c>
      <c r="F583" s="15">
        <v>17016.009999999998</v>
      </c>
      <c r="G583" s="11" t="s">
        <v>7898</v>
      </c>
      <c r="H583" s="11" t="s">
        <v>7898</v>
      </c>
      <c r="I583" s="11" t="s">
        <v>7875</v>
      </c>
      <c r="J583" s="16">
        <v>26167</v>
      </c>
      <c r="K583" s="17">
        <v>51</v>
      </c>
    </row>
    <row r="584" spans="1:11" ht="15.75" customHeight="1" x14ac:dyDescent="0.25">
      <c r="A584" s="11" t="s">
        <v>627</v>
      </c>
      <c r="B584" s="11">
        <v>1980</v>
      </c>
      <c r="C584" s="11" t="s">
        <v>7851</v>
      </c>
      <c r="D584" s="11">
        <v>16</v>
      </c>
      <c r="E584" s="11">
        <v>2</v>
      </c>
      <c r="F584" s="15">
        <v>16990.55</v>
      </c>
      <c r="G584" s="11" t="s">
        <v>7898</v>
      </c>
      <c r="H584" s="11" t="s">
        <v>7896</v>
      </c>
      <c r="I584" s="11" t="s">
        <v>7867</v>
      </c>
      <c r="J584" s="16">
        <v>29418</v>
      </c>
      <c r="K584" s="17">
        <v>42</v>
      </c>
    </row>
    <row r="585" spans="1:11" ht="15.75" customHeight="1" x14ac:dyDescent="0.25">
      <c r="A585" s="11" t="s">
        <v>628</v>
      </c>
      <c r="B585" s="11">
        <v>1977</v>
      </c>
      <c r="C585" s="11" t="s">
        <v>7856</v>
      </c>
      <c r="D585" s="11">
        <v>25</v>
      </c>
      <c r="E585" s="11">
        <v>2</v>
      </c>
      <c r="F585" s="15">
        <v>16921.09</v>
      </c>
      <c r="G585" s="11" t="s">
        <v>7898</v>
      </c>
      <c r="H585" s="11" t="s">
        <v>7896</v>
      </c>
      <c r="I585" s="11" t="s">
        <v>7875</v>
      </c>
      <c r="J585" s="16">
        <v>28362</v>
      </c>
      <c r="K585" s="17">
        <v>45</v>
      </c>
    </row>
    <row r="586" spans="1:11" ht="15.75" customHeight="1" x14ac:dyDescent="0.25">
      <c r="A586" s="11" t="s">
        <v>629</v>
      </c>
      <c r="B586" s="11">
        <v>1968</v>
      </c>
      <c r="C586" s="11" t="s">
        <v>7857</v>
      </c>
      <c r="D586" s="11">
        <v>21</v>
      </c>
      <c r="E586" s="11">
        <v>0</v>
      </c>
      <c r="F586" s="15">
        <v>16903.5</v>
      </c>
      <c r="G586" s="11" t="s">
        <v>7898</v>
      </c>
      <c r="H586" s="11" t="s">
        <v>7896</v>
      </c>
      <c r="I586" s="11" t="s">
        <v>7867</v>
      </c>
      <c r="J586" s="16">
        <v>25132</v>
      </c>
      <c r="K586" s="17">
        <v>54</v>
      </c>
    </row>
    <row r="587" spans="1:11" ht="15.75" customHeight="1" x14ac:dyDescent="0.25">
      <c r="A587" s="11" t="s">
        <v>630</v>
      </c>
      <c r="B587" s="11">
        <v>2003</v>
      </c>
      <c r="C587" s="11" t="s">
        <v>7854</v>
      </c>
      <c r="D587" s="11">
        <v>10</v>
      </c>
      <c r="E587" s="11">
        <v>0</v>
      </c>
      <c r="F587" s="15">
        <v>16884.919999999998</v>
      </c>
      <c r="G587" s="11" t="s">
        <v>7898</v>
      </c>
      <c r="H587" s="11" t="s">
        <v>7898</v>
      </c>
      <c r="I587" s="11" t="s">
        <v>7868</v>
      </c>
      <c r="J587" s="16">
        <v>37874</v>
      </c>
      <c r="K587" s="17">
        <v>19</v>
      </c>
    </row>
    <row r="588" spans="1:11" ht="15.75" customHeight="1" x14ac:dyDescent="0.25">
      <c r="A588" s="11" t="s">
        <v>631</v>
      </c>
      <c r="B588" s="11">
        <v>1974</v>
      </c>
      <c r="C588" s="11" t="s">
        <v>7856</v>
      </c>
      <c r="D588" s="11">
        <v>8</v>
      </c>
      <c r="E588" s="11">
        <v>0</v>
      </c>
      <c r="F588" s="15">
        <v>16841.32</v>
      </c>
      <c r="G588" s="11" t="s">
        <v>7898</v>
      </c>
      <c r="H588" s="11" t="s">
        <v>7896</v>
      </c>
      <c r="I588" s="11" t="s">
        <v>7868</v>
      </c>
      <c r="J588" s="16">
        <v>27249</v>
      </c>
      <c r="K588" s="17">
        <v>48</v>
      </c>
    </row>
    <row r="589" spans="1:11" ht="15.75" customHeight="1" x14ac:dyDescent="0.25">
      <c r="A589" s="11" t="s">
        <v>632</v>
      </c>
      <c r="B589" s="11">
        <v>1995</v>
      </c>
      <c r="C589" s="11" t="s">
        <v>7857</v>
      </c>
      <c r="D589" s="11">
        <v>19</v>
      </c>
      <c r="E589" s="11">
        <v>1</v>
      </c>
      <c r="F589" s="15">
        <v>16796.41</v>
      </c>
      <c r="G589" s="11" t="s">
        <v>7898</v>
      </c>
      <c r="H589" s="11" t="s">
        <v>7896</v>
      </c>
      <c r="I589" s="11" t="s">
        <v>7874</v>
      </c>
      <c r="J589" s="16">
        <v>34991</v>
      </c>
      <c r="K589" s="17">
        <v>27</v>
      </c>
    </row>
    <row r="590" spans="1:11" ht="15.75" customHeight="1" x14ac:dyDescent="0.25">
      <c r="A590" s="11" t="s">
        <v>633</v>
      </c>
      <c r="B590" s="11">
        <v>1962</v>
      </c>
      <c r="C590" s="11" t="s">
        <v>7851</v>
      </c>
      <c r="D590" s="11">
        <v>29</v>
      </c>
      <c r="E590" s="11">
        <v>0</v>
      </c>
      <c r="F590" s="15">
        <v>16779.400000000001</v>
      </c>
      <c r="G590" s="11" t="s">
        <v>7898</v>
      </c>
      <c r="H590" s="11" t="s">
        <v>7898</v>
      </c>
      <c r="I590" s="11" t="s">
        <v>7880</v>
      </c>
      <c r="J590" s="16">
        <v>22856</v>
      </c>
      <c r="K590" s="17">
        <v>60</v>
      </c>
    </row>
    <row r="591" spans="1:11" ht="15.75" customHeight="1" x14ac:dyDescent="0.25">
      <c r="A591" s="11" t="s">
        <v>634</v>
      </c>
      <c r="B591" s="11">
        <v>1989</v>
      </c>
      <c r="C591" s="11" t="s">
        <v>7854</v>
      </c>
      <c r="D591" s="11">
        <v>23</v>
      </c>
      <c r="E591" s="11">
        <v>2</v>
      </c>
      <c r="F591" s="15">
        <v>16776.3</v>
      </c>
      <c r="G591" s="11" t="s">
        <v>7898</v>
      </c>
      <c r="H591" s="11" t="s">
        <v>7898</v>
      </c>
      <c r="I591" s="11" t="s">
        <v>7874</v>
      </c>
      <c r="J591" s="16">
        <v>32774</v>
      </c>
      <c r="K591" s="17">
        <v>33</v>
      </c>
    </row>
    <row r="592" spans="1:11" ht="15.75" customHeight="1" x14ac:dyDescent="0.25">
      <c r="A592" s="11" t="s">
        <v>635</v>
      </c>
      <c r="B592" s="11">
        <v>1974</v>
      </c>
      <c r="C592" s="11" t="s">
        <v>7856</v>
      </c>
      <c r="D592" s="11">
        <v>28</v>
      </c>
      <c r="E592" s="11">
        <v>0</v>
      </c>
      <c r="F592" s="15">
        <v>16770.990000000002</v>
      </c>
      <c r="G592" s="11" t="s">
        <v>7898</v>
      </c>
      <c r="H592" s="11" t="s">
        <v>7897</v>
      </c>
      <c r="I592" s="11" t="s">
        <v>7867</v>
      </c>
      <c r="J592" s="16">
        <v>27269</v>
      </c>
      <c r="K592" s="17">
        <v>48</v>
      </c>
    </row>
    <row r="593" spans="1:11" ht="15.75" customHeight="1" x14ac:dyDescent="0.25">
      <c r="A593" s="11" t="s">
        <v>636</v>
      </c>
      <c r="B593" s="11">
        <v>1993</v>
      </c>
      <c r="C593" s="11" t="s">
        <v>7852</v>
      </c>
      <c r="D593" s="11">
        <v>5</v>
      </c>
      <c r="E593" s="11">
        <v>1</v>
      </c>
      <c r="F593" s="15">
        <v>16657.72</v>
      </c>
      <c r="G593" s="11" t="s">
        <v>7898</v>
      </c>
      <c r="H593" s="11" t="s">
        <v>7897</v>
      </c>
      <c r="I593" s="11" t="s">
        <v>7874</v>
      </c>
      <c r="J593" s="16">
        <v>34278</v>
      </c>
      <c r="K593" s="17">
        <v>29</v>
      </c>
    </row>
    <row r="594" spans="1:11" ht="15.75" customHeight="1" x14ac:dyDescent="0.25">
      <c r="A594" s="11" t="s">
        <v>637</v>
      </c>
      <c r="B594" s="11">
        <v>1977</v>
      </c>
      <c r="C594" s="11" t="s">
        <v>7854</v>
      </c>
      <c r="D594" s="11">
        <v>25</v>
      </c>
      <c r="E594" s="11">
        <v>2</v>
      </c>
      <c r="F594" s="15">
        <v>16631.61</v>
      </c>
      <c r="G594" s="11" t="s">
        <v>7898</v>
      </c>
      <c r="H594" s="11" t="s">
        <v>7897</v>
      </c>
      <c r="I594" s="11" t="s">
        <v>7867</v>
      </c>
      <c r="J594" s="16">
        <v>28393</v>
      </c>
      <c r="K594" s="17">
        <v>45</v>
      </c>
    </row>
    <row r="595" spans="1:11" ht="15.75" customHeight="1" x14ac:dyDescent="0.25">
      <c r="A595" s="11" t="s">
        <v>638</v>
      </c>
      <c r="B595" s="11">
        <v>1975</v>
      </c>
      <c r="C595" s="11" t="s">
        <v>7851</v>
      </c>
      <c r="D595" s="11">
        <v>24</v>
      </c>
      <c r="E595" s="11">
        <v>1</v>
      </c>
      <c r="F595" s="15">
        <v>16602.18</v>
      </c>
      <c r="G595" s="11" t="s">
        <v>7898</v>
      </c>
      <c r="H595" s="11" t="s">
        <v>7897</v>
      </c>
      <c r="I595" s="11" t="s">
        <v>7880</v>
      </c>
      <c r="J595" s="16">
        <v>27599</v>
      </c>
      <c r="K595" s="17">
        <v>47</v>
      </c>
    </row>
    <row r="596" spans="1:11" ht="15.75" customHeight="1" x14ac:dyDescent="0.25">
      <c r="A596" s="11" t="s">
        <v>639</v>
      </c>
      <c r="B596" s="11">
        <v>1970</v>
      </c>
      <c r="C596" s="11" t="s">
        <v>7851</v>
      </c>
      <c r="D596" s="11">
        <v>10</v>
      </c>
      <c r="E596" s="11">
        <v>0</v>
      </c>
      <c r="F596" s="15">
        <v>16600.16</v>
      </c>
      <c r="G596" s="11" t="s">
        <v>7898</v>
      </c>
      <c r="H596" s="11" t="s">
        <v>7898</v>
      </c>
      <c r="I596" s="11" t="s">
        <v>7868</v>
      </c>
      <c r="J596" s="16">
        <v>25759</v>
      </c>
      <c r="K596" s="17">
        <v>52</v>
      </c>
    </row>
    <row r="597" spans="1:11" ht="15.75" customHeight="1" x14ac:dyDescent="0.25">
      <c r="A597" s="11" t="s">
        <v>640</v>
      </c>
      <c r="B597" s="11">
        <v>1963</v>
      </c>
      <c r="C597" s="11" t="s">
        <v>7853</v>
      </c>
      <c r="D597" s="11">
        <v>25</v>
      </c>
      <c r="E597" s="11">
        <v>0</v>
      </c>
      <c r="F597" s="15">
        <v>16587.96</v>
      </c>
      <c r="G597" s="11" t="s">
        <v>7898</v>
      </c>
      <c r="H597" s="11" t="s">
        <v>7898</v>
      </c>
      <c r="I597" s="11" t="s">
        <v>7875</v>
      </c>
      <c r="J597" s="16">
        <v>23187</v>
      </c>
      <c r="K597" s="17">
        <v>59</v>
      </c>
    </row>
    <row r="598" spans="1:11" ht="15.75" customHeight="1" x14ac:dyDescent="0.25">
      <c r="A598" s="11" t="s">
        <v>641</v>
      </c>
      <c r="B598" s="11">
        <v>2001</v>
      </c>
      <c r="C598" s="11" t="s">
        <v>7853</v>
      </c>
      <c r="D598" s="11">
        <v>25</v>
      </c>
      <c r="E598" s="11">
        <v>0</v>
      </c>
      <c r="F598" s="15">
        <v>16586.5</v>
      </c>
      <c r="G598" s="11" t="s">
        <v>7898</v>
      </c>
      <c r="H598" s="11" t="s">
        <v>7897</v>
      </c>
      <c r="I598" s="11" t="s">
        <v>7866</v>
      </c>
      <c r="J598" s="16">
        <v>37067</v>
      </c>
      <c r="K598" s="17">
        <v>21</v>
      </c>
    </row>
    <row r="599" spans="1:11" ht="15.75" customHeight="1" x14ac:dyDescent="0.25">
      <c r="A599" s="11" t="s">
        <v>642</v>
      </c>
      <c r="B599" s="11">
        <v>1995</v>
      </c>
      <c r="C599" s="11" t="s">
        <v>7855</v>
      </c>
      <c r="D599" s="11">
        <v>23</v>
      </c>
      <c r="E599" s="11">
        <v>0</v>
      </c>
      <c r="F599" s="15">
        <v>16577.78</v>
      </c>
      <c r="G599" s="11" t="s">
        <v>7898</v>
      </c>
      <c r="H599" s="11" t="s">
        <v>7897</v>
      </c>
      <c r="I599" s="11" t="s">
        <v>7866</v>
      </c>
      <c r="J599" s="16">
        <v>35056</v>
      </c>
      <c r="K599" s="17">
        <v>27</v>
      </c>
    </row>
    <row r="600" spans="1:11" ht="15.75" customHeight="1" x14ac:dyDescent="0.25">
      <c r="A600" s="11" t="s">
        <v>643</v>
      </c>
      <c r="B600" s="11">
        <v>1958</v>
      </c>
      <c r="C600" s="11" t="s">
        <v>7857</v>
      </c>
      <c r="D600" s="11">
        <v>10</v>
      </c>
      <c r="E600" s="11">
        <v>3</v>
      </c>
      <c r="F600" s="15">
        <v>16455.71</v>
      </c>
      <c r="G600" s="11" t="s">
        <v>7898</v>
      </c>
      <c r="H600" s="11" t="s">
        <v>7898</v>
      </c>
      <c r="I600" s="11" t="s">
        <v>7867</v>
      </c>
      <c r="J600" s="16">
        <v>21468</v>
      </c>
      <c r="K600" s="17">
        <v>64</v>
      </c>
    </row>
    <row r="601" spans="1:11" ht="15.75" customHeight="1" x14ac:dyDescent="0.25">
      <c r="A601" s="11" t="s">
        <v>644</v>
      </c>
      <c r="B601" s="11">
        <v>2003</v>
      </c>
      <c r="C601" s="11" t="s">
        <v>7855</v>
      </c>
      <c r="D601" s="11">
        <v>20</v>
      </c>
      <c r="E601" s="11">
        <v>1</v>
      </c>
      <c r="F601" s="15">
        <v>16450.89</v>
      </c>
      <c r="G601" s="11" t="s">
        <v>7898</v>
      </c>
      <c r="H601" s="11" t="s">
        <v>7897</v>
      </c>
      <c r="I601" s="11" t="s">
        <v>7867</v>
      </c>
      <c r="J601" s="16">
        <v>37975</v>
      </c>
      <c r="K601" s="17">
        <v>19</v>
      </c>
    </row>
    <row r="602" spans="1:11" ht="15.75" customHeight="1" x14ac:dyDescent="0.25">
      <c r="A602" s="11" t="s">
        <v>645</v>
      </c>
      <c r="B602" s="11">
        <v>1995</v>
      </c>
      <c r="C602" s="11" t="s">
        <v>7854</v>
      </c>
      <c r="D602" s="11">
        <v>28</v>
      </c>
      <c r="E602" s="11">
        <v>3</v>
      </c>
      <c r="F602" s="15">
        <v>16420.490000000002</v>
      </c>
      <c r="G602" s="11" t="s">
        <v>7898</v>
      </c>
      <c r="H602" s="11" t="s">
        <v>7896</v>
      </c>
      <c r="I602" s="11" t="s">
        <v>7867</v>
      </c>
      <c r="J602" s="16">
        <v>34970</v>
      </c>
      <c r="K602" s="17">
        <v>27</v>
      </c>
    </row>
    <row r="603" spans="1:11" ht="15.75" customHeight="1" x14ac:dyDescent="0.25">
      <c r="A603" s="11" t="s">
        <v>646</v>
      </c>
      <c r="B603" s="11">
        <v>1965</v>
      </c>
      <c r="C603" s="11" t="s">
        <v>7855</v>
      </c>
      <c r="D603" s="11">
        <v>5</v>
      </c>
      <c r="E603" s="11">
        <v>0</v>
      </c>
      <c r="F603" s="15">
        <v>16351.42</v>
      </c>
      <c r="G603" s="11" t="s">
        <v>7898</v>
      </c>
      <c r="H603" s="11" t="s">
        <v>7896</v>
      </c>
      <c r="I603" s="11" t="s">
        <v>7880</v>
      </c>
      <c r="J603" s="16">
        <v>24081</v>
      </c>
      <c r="K603" s="17">
        <v>57</v>
      </c>
    </row>
    <row r="604" spans="1:11" ht="15.75" customHeight="1" x14ac:dyDescent="0.25">
      <c r="A604" s="11" t="s">
        <v>647</v>
      </c>
      <c r="B604" s="11">
        <v>1969</v>
      </c>
      <c r="C604" s="11" t="s">
        <v>7856</v>
      </c>
      <c r="D604" s="11">
        <v>8</v>
      </c>
      <c r="E604" s="11">
        <v>0</v>
      </c>
      <c r="F604" s="15">
        <v>16311.05</v>
      </c>
      <c r="G604" s="11" t="s">
        <v>7898</v>
      </c>
      <c r="H604" s="11" t="s">
        <v>7896</v>
      </c>
      <c r="I604" s="11" t="s">
        <v>7880</v>
      </c>
      <c r="J604" s="16">
        <v>25423</v>
      </c>
      <c r="K604" s="17">
        <v>53</v>
      </c>
    </row>
    <row r="605" spans="1:11" ht="15.75" customHeight="1" x14ac:dyDescent="0.25">
      <c r="A605" s="11" t="s">
        <v>648</v>
      </c>
      <c r="B605" s="11">
        <v>2003</v>
      </c>
      <c r="C605" s="11" t="s">
        <v>7856</v>
      </c>
      <c r="D605" s="11">
        <v>24</v>
      </c>
      <c r="E605" s="11">
        <v>0</v>
      </c>
      <c r="F605" s="15">
        <v>16297.85</v>
      </c>
      <c r="G605" s="11" t="s">
        <v>7898</v>
      </c>
      <c r="H605" s="11" t="s">
        <v>7896</v>
      </c>
      <c r="I605" s="11" t="s">
        <v>7868</v>
      </c>
      <c r="J605" s="16">
        <v>37857</v>
      </c>
      <c r="K605" s="17">
        <v>19</v>
      </c>
    </row>
    <row r="606" spans="1:11" ht="15.75" customHeight="1" x14ac:dyDescent="0.25">
      <c r="A606" s="11" t="s">
        <v>649</v>
      </c>
      <c r="B606" s="11">
        <v>1972</v>
      </c>
      <c r="C606" s="11" t="s">
        <v>7851</v>
      </c>
      <c r="D606" s="11">
        <v>30</v>
      </c>
      <c r="E606" s="11">
        <v>0</v>
      </c>
      <c r="F606" s="15">
        <v>16267.32</v>
      </c>
      <c r="G606" s="11" t="s">
        <v>7898</v>
      </c>
      <c r="H606" s="11" t="s">
        <v>7898</v>
      </c>
      <c r="I606" s="11" t="s">
        <v>7875</v>
      </c>
      <c r="J606" s="16">
        <v>26510</v>
      </c>
      <c r="K606" s="17">
        <v>50</v>
      </c>
    </row>
    <row r="607" spans="1:11" ht="15.75" customHeight="1" x14ac:dyDescent="0.25">
      <c r="A607" s="11" t="s">
        <v>650</v>
      </c>
      <c r="B607" s="11">
        <v>2002</v>
      </c>
      <c r="C607" s="11" t="s">
        <v>7854</v>
      </c>
      <c r="D607" s="11">
        <v>8</v>
      </c>
      <c r="E607" s="11">
        <v>0</v>
      </c>
      <c r="F607" s="15">
        <v>16232.85</v>
      </c>
      <c r="G607" s="11" t="s">
        <v>7898</v>
      </c>
      <c r="H607" s="11" t="s">
        <v>7897</v>
      </c>
      <c r="I607" s="11" t="s">
        <v>7868</v>
      </c>
      <c r="J607" s="16">
        <v>37507</v>
      </c>
      <c r="K607" s="17">
        <v>20</v>
      </c>
    </row>
    <row r="608" spans="1:11" ht="15.75" customHeight="1" x14ac:dyDescent="0.25">
      <c r="A608" s="11" t="s">
        <v>651</v>
      </c>
      <c r="B608" s="11">
        <v>1988</v>
      </c>
      <c r="C608" s="11" t="s">
        <v>7856</v>
      </c>
      <c r="D608" s="11">
        <v>21</v>
      </c>
      <c r="E608" s="11">
        <v>3</v>
      </c>
      <c r="F608" s="15">
        <v>16205.88</v>
      </c>
      <c r="G608" s="11" t="s">
        <v>7898</v>
      </c>
      <c r="H608" s="11" t="s">
        <v>7897</v>
      </c>
      <c r="I608" s="11" t="s">
        <v>7867</v>
      </c>
      <c r="J608" s="16">
        <v>32376</v>
      </c>
      <c r="K608" s="17">
        <v>34</v>
      </c>
    </row>
    <row r="609" spans="1:11" ht="15.75" customHeight="1" x14ac:dyDescent="0.25">
      <c r="A609" s="11" t="s">
        <v>652</v>
      </c>
      <c r="B609" s="11">
        <v>1988</v>
      </c>
      <c r="C609" s="11" t="s">
        <v>7856</v>
      </c>
      <c r="D609" s="11">
        <v>6</v>
      </c>
      <c r="E609" s="11">
        <v>3</v>
      </c>
      <c r="F609" s="15">
        <v>16199.1</v>
      </c>
      <c r="G609" s="11" t="s">
        <v>7898</v>
      </c>
      <c r="H609" s="11" t="s">
        <v>7898</v>
      </c>
      <c r="I609" s="11" t="s">
        <v>7867</v>
      </c>
      <c r="J609" s="16">
        <v>32361</v>
      </c>
      <c r="K609" s="17">
        <v>34</v>
      </c>
    </row>
    <row r="610" spans="1:11" ht="15.75" customHeight="1" x14ac:dyDescent="0.25">
      <c r="A610" s="11" t="s">
        <v>653</v>
      </c>
      <c r="B610" s="11">
        <v>1974</v>
      </c>
      <c r="C610" s="11" t="s">
        <v>7854</v>
      </c>
      <c r="D610" s="11">
        <v>11</v>
      </c>
      <c r="E610" s="11">
        <v>0</v>
      </c>
      <c r="F610" s="15">
        <v>16190.97</v>
      </c>
      <c r="G610" s="11" t="s">
        <v>7898</v>
      </c>
      <c r="H610" s="11" t="s">
        <v>7896</v>
      </c>
      <c r="I610" s="11" t="s">
        <v>7867</v>
      </c>
      <c r="J610" s="16">
        <v>27283</v>
      </c>
      <c r="K610" s="17">
        <v>48</v>
      </c>
    </row>
    <row r="611" spans="1:11" ht="15.75" customHeight="1" x14ac:dyDescent="0.25">
      <c r="A611" s="11" t="s">
        <v>654</v>
      </c>
      <c r="B611" s="11">
        <v>1982</v>
      </c>
      <c r="C611" s="11" t="s">
        <v>7851</v>
      </c>
      <c r="D611" s="11">
        <v>6</v>
      </c>
      <c r="E611" s="11">
        <v>3</v>
      </c>
      <c r="F611" s="15">
        <v>16152.04</v>
      </c>
      <c r="G611" s="11" t="s">
        <v>7898</v>
      </c>
      <c r="H611" s="11" t="s">
        <v>7897</v>
      </c>
      <c r="I611" s="11" t="s">
        <v>7880</v>
      </c>
      <c r="J611" s="16">
        <v>30138</v>
      </c>
      <c r="K611" s="17">
        <v>40</v>
      </c>
    </row>
    <row r="612" spans="1:11" ht="15.75" customHeight="1" x14ac:dyDescent="0.25">
      <c r="A612" s="11" t="s">
        <v>655</v>
      </c>
      <c r="B612" s="11">
        <v>1993</v>
      </c>
      <c r="C612" s="11" t="s">
        <v>7855</v>
      </c>
      <c r="D612" s="11">
        <v>12</v>
      </c>
      <c r="E612" s="11">
        <v>0</v>
      </c>
      <c r="F612" s="15">
        <v>16138.76</v>
      </c>
      <c r="G612" s="11" t="s">
        <v>7898</v>
      </c>
      <c r="H612" s="11" t="s">
        <v>7896</v>
      </c>
      <c r="I612" s="11" t="s">
        <v>7878</v>
      </c>
      <c r="J612" s="16">
        <v>34315</v>
      </c>
      <c r="K612" s="17">
        <v>29</v>
      </c>
    </row>
    <row r="613" spans="1:11" ht="15.75" customHeight="1" x14ac:dyDescent="0.25">
      <c r="A613" s="11" t="s">
        <v>656</v>
      </c>
      <c r="B613" s="11">
        <v>1987</v>
      </c>
      <c r="C613" s="11" t="s">
        <v>7857</v>
      </c>
      <c r="D613" s="11">
        <v>6</v>
      </c>
      <c r="E613" s="11">
        <v>3</v>
      </c>
      <c r="F613" s="15">
        <v>16122.65</v>
      </c>
      <c r="G613" s="11" t="s">
        <v>7898</v>
      </c>
      <c r="H613" s="11" t="s">
        <v>7897</v>
      </c>
      <c r="I613" s="11" t="s">
        <v>7868</v>
      </c>
      <c r="J613" s="16">
        <v>32056</v>
      </c>
      <c r="K613" s="17">
        <v>35</v>
      </c>
    </row>
    <row r="614" spans="1:11" ht="15.75" customHeight="1" x14ac:dyDescent="0.25">
      <c r="A614" s="11" t="s">
        <v>657</v>
      </c>
      <c r="B614" s="11">
        <v>1993</v>
      </c>
      <c r="C614" s="11" t="s">
        <v>7856</v>
      </c>
      <c r="D614" s="11">
        <v>8</v>
      </c>
      <c r="E614" s="11">
        <v>0</v>
      </c>
      <c r="F614" s="15">
        <v>16115.3</v>
      </c>
      <c r="G614" s="11" t="s">
        <v>7898</v>
      </c>
      <c r="H614" s="11" t="s">
        <v>7897</v>
      </c>
      <c r="I614" s="11" t="s">
        <v>7874</v>
      </c>
      <c r="J614" s="16">
        <v>34189</v>
      </c>
      <c r="K614" s="17">
        <v>29</v>
      </c>
    </row>
    <row r="615" spans="1:11" ht="15.75" customHeight="1" x14ac:dyDescent="0.25">
      <c r="A615" s="11" t="s">
        <v>658</v>
      </c>
      <c r="B615" s="11">
        <v>1985</v>
      </c>
      <c r="C615" s="11" t="s">
        <v>7856</v>
      </c>
      <c r="D615" s="11">
        <v>27</v>
      </c>
      <c r="E615" s="11">
        <v>3</v>
      </c>
      <c r="F615" s="15">
        <v>16097.94</v>
      </c>
      <c r="G615" s="11" t="s">
        <v>7898</v>
      </c>
      <c r="H615" s="11" t="s">
        <v>7896</v>
      </c>
      <c r="I615" s="11" t="s">
        <v>7867</v>
      </c>
      <c r="J615" s="16">
        <v>31286</v>
      </c>
      <c r="K615" s="17">
        <v>37</v>
      </c>
    </row>
    <row r="616" spans="1:11" ht="15.75" customHeight="1" x14ac:dyDescent="0.25">
      <c r="A616" s="11" t="s">
        <v>659</v>
      </c>
      <c r="B616" s="11">
        <v>1958</v>
      </c>
      <c r="C616" s="11" t="s">
        <v>7853</v>
      </c>
      <c r="D616" s="11">
        <v>21</v>
      </c>
      <c r="E616" s="11">
        <v>3</v>
      </c>
      <c r="F616" s="15">
        <v>16085.13</v>
      </c>
      <c r="G616" s="11" t="s">
        <v>7898</v>
      </c>
      <c r="H616" s="11" t="s">
        <v>7898</v>
      </c>
      <c r="I616" s="11" t="s">
        <v>7866</v>
      </c>
      <c r="J616" s="16">
        <v>21357</v>
      </c>
      <c r="K616" s="17">
        <v>64</v>
      </c>
    </row>
    <row r="617" spans="1:11" ht="15.75" customHeight="1" x14ac:dyDescent="0.25">
      <c r="A617" s="11" t="s">
        <v>660</v>
      </c>
      <c r="B617" s="11">
        <v>1958</v>
      </c>
      <c r="C617" s="11" t="s">
        <v>7857</v>
      </c>
      <c r="D617" s="11">
        <v>22</v>
      </c>
      <c r="E617" s="11">
        <v>2</v>
      </c>
      <c r="F617" s="15">
        <v>16069.08</v>
      </c>
      <c r="G617" s="11" t="s">
        <v>7898</v>
      </c>
      <c r="H617" s="11" t="s">
        <v>7898</v>
      </c>
      <c r="I617" s="11" t="s">
        <v>7874</v>
      </c>
      <c r="J617" s="16">
        <v>21480</v>
      </c>
      <c r="K617" s="17">
        <v>64</v>
      </c>
    </row>
    <row r="618" spans="1:11" ht="15.75" customHeight="1" x14ac:dyDescent="0.25">
      <c r="A618" s="11" t="s">
        <v>661</v>
      </c>
      <c r="B618" s="11">
        <v>1978</v>
      </c>
      <c r="C618" s="11" t="s">
        <v>7854</v>
      </c>
      <c r="D618" s="11">
        <v>16</v>
      </c>
      <c r="E618" s="11">
        <v>2</v>
      </c>
      <c r="F618" s="15">
        <v>16062.89</v>
      </c>
      <c r="G618" s="11" t="s">
        <v>7898</v>
      </c>
      <c r="H618" s="11" t="s">
        <v>7898</v>
      </c>
      <c r="I618" s="11" t="s">
        <v>7880</v>
      </c>
      <c r="J618" s="16">
        <v>28749</v>
      </c>
      <c r="K618" s="17">
        <v>44</v>
      </c>
    </row>
    <row r="619" spans="1:11" ht="15.75" customHeight="1" x14ac:dyDescent="0.25">
      <c r="A619" s="11" t="s">
        <v>662</v>
      </c>
      <c r="B619" s="11">
        <v>1988</v>
      </c>
      <c r="C619" s="11" t="s">
        <v>7855</v>
      </c>
      <c r="D619" s="11">
        <v>5</v>
      </c>
      <c r="E619" s="11">
        <v>3</v>
      </c>
      <c r="F619" s="15">
        <v>16059.06</v>
      </c>
      <c r="G619" s="11" t="s">
        <v>7898</v>
      </c>
      <c r="H619" s="11" t="s">
        <v>7896</v>
      </c>
      <c r="I619" s="11" t="s">
        <v>7867</v>
      </c>
      <c r="J619" s="16">
        <v>32482</v>
      </c>
      <c r="K619" s="17">
        <v>34</v>
      </c>
    </row>
    <row r="620" spans="1:11" ht="15.75" customHeight="1" x14ac:dyDescent="0.25">
      <c r="A620" s="11" t="s">
        <v>663</v>
      </c>
      <c r="B620" s="11">
        <v>1980</v>
      </c>
      <c r="C620" s="11" t="s">
        <v>7854</v>
      </c>
      <c r="D620" s="11">
        <v>19</v>
      </c>
      <c r="E620" s="11">
        <v>2</v>
      </c>
      <c r="F620" s="15">
        <v>15966.19</v>
      </c>
      <c r="G620" s="11" t="s">
        <v>7898</v>
      </c>
      <c r="H620" s="11" t="s">
        <v>7898</v>
      </c>
      <c r="I620" s="11" t="s">
        <v>7867</v>
      </c>
      <c r="J620" s="16">
        <v>29483</v>
      </c>
      <c r="K620" s="17">
        <v>42</v>
      </c>
    </row>
    <row r="621" spans="1:11" ht="15.75" customHeight="1" x14ac:dyDescent="0.25">
      <c r="A621" s="11" t="s">
        <v>664</v>
      </c>
      <c r="B621" s="11">
        <v>1982</v>
      </c>
      <c r="C621" s="11" t="s">
        <v>7851</v>
      </c>
      <c r="D621" s="11">
        <v>24</v>
      </c>
      <c r="E621" s="11">
        <v>3</v>
      </c>
      <c r="F621" s="15">
        <v>15965.29</v>
      </c>
      <c r="G621" s="11" t="s">
        <v>7898</v>
      </c>
      <c r="H621" s="11" t="s">
        <v>7897</v>
      </c>
      <c r="I621" s="11" t="s">
        <v>7867</v>
      </c>
      <c r="J621" s="16">
        <v>30156</v>
      </c>
      <c r="K621" s="17">
        <v>40</v>
      </c>
    </row>
    <row r="622" spans="1:11" ht="15.75" customHeight="1" x14ac:dyDescent="0.25">
      <c r="A622" s="11" t="s">
        <v>665</v>
      </c>
      <c r="B622" s="11">
        <v>1980</v>
      </c>
      <c r="C622" s="11" t="s">
        <v>7857</v>
      </c>
      <c r="D622" s="11">
        <v>12</v>
      </c>
      <c r="E622" s="11">
        <v>2</v>
      </c>
      <c r="F622" s="15">
        <v>15922.29</v>
      </c>
      <c r="G622" s="11" t="s">
        <v>7898</v>
      </c>
      <c r="H622" s="11" t="s">
        <v>7896</v>
      </c>
      <c r="I622" s="11" t="s">
        <v>7880</v>
      </c>
      <c r="J622" s="16">
        <v>29506</v>
      </c>
      <c r="K622" s="17">
        <v>42</v>
      </c>
    </row>
    <row r="623" spans="1:11" ht="15.75" customHeight="1" x14ac:dyDescent="0.25">
      <c r="A623" s="11" t="s">
        <v>666</v>
      </c>
      <c r="B623" s="11">
        <v>1962</v>
      </c>
      <c r="C623" s="11" t="s">
        <v>7855</v>
      </c>
      <c r="D623" s="11">
        <v>25</v>
      </c>
      <c r="E623" s="11">
        <v>0</v>
      </c>
      <c r="F623" s="15">
        <v>15840.81</v>
      </c>
      <c r="G623" s="11" t="s">
        <v>7898</v>
      </c>
      <c r="H623" s="11" t="s">
        <v>7897</v>
      </c>
      <c r="I623" s="11" t="s">
        <v>7881</v>
      </c>
      <c r="J623" s="16">
        <v>23005</v>
      </c>
      <c r="K623" s="17">
        <v>60</v>
      </c>
    </row>
    <row r="624" spans="1:11" ht="15.75" customHeight="1" x14ac:dyDescent="0.25">
      <c r="A624" s="11" t="s">
        <v>667</v>
      </c>
      <c r="B624" s="11">
        <v>1982</v>
      </c>
      <c r="C624" s="11" t="s">
        <v>7852</v>
      </c>
      <c r="D624" s="11">
        <v>11</v>
      </c>
      <c r="E624" s="11">
        <v>4</v>
      </c>
      <c r="F624" s="15">
        <v>15828.82</v>
      </c>
      <c r="G624" s="11" t="s">
        <v>7898</v>
      </c>
      <c r="H624" s="11" t="s">
        <v>7896</v>
      </c>
      <c r="I624" s="11" t="s">
        <v>7868</v>
      </c>
      <c r="J624" s="16">
        <v>30266</v>
      </c>
      <c r="K624" s="17">
        <v>40</v>
      </c>
    </row>
    <row r="625" spans="1:11" ht="15.75" customHeight="1" x14ac:dyDescent="0.25">
      <c r="A625" s="11" t="s">
        <v>668</v>
      </c>
      <c r="B625" s="11">
        <v>1984</v>
      </c>
      <c r="C625" s="11" t="s">
        <v>7853</v>
      </c>
      <c r="D625" s="11">
        <v>26</v>
      </c>
      <c r="E625" s="11">
        <v>0</v>
      </c>
      <c r="F625" s="15">
        <v>15820.7</v>
      </c>
      <c r="G625" s="11" t="s">
        <v>7898</v>
      </c>
      <c r="H625" s="11" t="s">
        <v>7896</v>
      </c>
      <c r="I625" s="11" t="s">
        <v>7868</v>
      </c>
      <c r="J625" s="16">
        <v>30859</v>
      </c>
      <c r="K625" s="17">
        <v>38</v>
      </c>
    </row>
    <row r="626" spans="1:11" ht="15.75" customHeight="1" x14ac:dyDescent="0.25">
      <c r="A626" s="11" t="s">
        <v>669</v>
      </c>
      <c r="B626" s="11">
        <v>1997</v>
      </c>
      <c r="C626" s="11" t="s">
        <v>7857</v>
      </c>
      <c r="D626" s="11">
        <v>9</v>
      </c>
      <c r="E626" s="11">
        <v>0</v>
      </c>
      <c r="F626" s="15">
        <v>15817.99</v>
      </c>
      <c r="G626" s="11" t="s">
        <v>7898</v>
      </c>
      <c r="H626" s="11" t="s">
        <v>7898</v>
      </c>
      <c r="I626" s="11" t="s">
        <v>7867</v>
      </c>
      <c r="J626" s="16">
        <v>35712</v>
      </c>
      <c r="K626" s="17">
        <v>25</v>
      </c>
    </row>
    <row r="627" spans="1:11" ht="15.75" customHeight="1" x14ac:dyDescent="0.25">
      <c r="A627" s="11" t="s">
        <v>670</v>
      </c>
      <c r="B627" s="11">
        <v>1974</v>
      </c>
      <c r="C627" s="11" t="s">
        <v>7856</v>
      </c>
      <c r="D627" s="11">
        <v>29</v>
      </c>
      <c r="E627" s="11">
        <v>0</v>
      </c>
      <c r="F627" s="15">
        <v>15746.62</v>
      </c>
      <c r="G627" s="11" t="s">
        <v>7898</v>
      </c>
      <c r="H627" s="11" t="s">
        <v>7897</v>
      </c>
      <c r="I627" s="11" t="s">
        <v>7867</v>
      </c>
      <c r="J627" s="16">
        <v>27270</v>
      </c>
      <c r="K627" s="17">
        <v>48</v>
      </c>
    </row>
    <row r="628" spans="1:11" ht="15.75" customHeight="1" x14ac:dyDescent="0.25">
      <c r="A628" s="11" t="s">
        <v>671</v>
      </c>
      <c r="B628" s="11">
        <v>1976</v>
      </c>
      <c r="C628" s="11" t="s">
        <v>7854</v>
      </c>
      <c r="D628" s="11">
        <v>20</v>
      </c>
      <c r="E628" s="11">
        <v>2</v>
      </c>
      <c r="F628" s="15">
        <v>15698.86</v>
      </c>
      <c r="G628" s="11" t="s">
        <v>7898</v>
      </c>
      <c r="H628" s="11" t="s">
        <v>7898</v>
      </c>
      <c r="I628" s="11" t="s">
        <v>7867</v>
      </c>
      <c r="J628" s="16">
        <v>28023</v>
      </c>
      <c r="K628" s="17">
        <v>46</v>
      </c>
    </row>
    <row r="629" spans="1:11" ht="15.75" customHeight="1" x14ac:dyDescent="0.25">
      <c r="A629" s="11" t="s">
        <v>672</v>
      </c>
      <c r="B629" s="11">
        <v>1973</v>
      </c>
      <c r="C629" s="11" t="s">
        <v>7853</v>
      </c>
      <c r="D629" s="11">
        <v>26</v>
      </c>
      <c r="E629" s="11">
        <v>0</v>
      </c>
      <c r="F629" s="15">
        <v>15670.3</v>
      </c>
      <c r="G629" s="11" t="s">
        <v>7898</v>
      </c>
      <c r="H629" s="11" t="s">
        <v>7898</v>
      </c>
      <c r="I629" s="11" t="s">
        <v>7880</v>
      </c>
      <c r="J629" s="16">
        <v>26841</v>
      </c>
      <c r="K629" s="17">
        <v>49</v>
      </c>
    </row>
    <row r="630" spans="1:11" ht="15.75" customHeight="1" x14ac:dyDescent="0.25">
      <c r="A630" s="11" t="s">
        <v>673</v>
      </c>
      <c r="B630" s="11">
        <v>1988</v>
      </c>
      <c r="C630" s="11" t="s">
        <v>7855</v>
      </c>
      <c r="D630" s="11">
        <v>22</v>
      </c>
      <c r="E630" s="11">
        <v>3</v>
      </c>
      <c r="F630" s="15">
        <v>15646.28</v>
      </c>
      <c r="G630" s="11" t="s">
        <v>7898</v>
      </c>
      <c r="H630" s="11" t="s">
        <v>7898</v>
      </c>
      <c r="I630" s="11" t="s">
        <v>7868</v>
      </c>
      <c r="J630" s="16">
        <v>32499</v>
      </c>
      <c r="K630" s="17">
        <v>34</v>
      </c>
    </row>
    <row r="631" spans="1:11" ht="15.75" customHeight="1" x14ac:dyDescent="0.25">
      <c r="A631" s="11" t="s">
        <v>674</v>
      </c>
      <c r="B631" s="11">
        <v>1960</v>
      </c>
      <c r="C631" s="11" t="s">
        <v>7853</v>
      </c>
      <c r="D631" s="11">
        <v>6</v>
      </c>
      <c r="E631" s="11">
        <v>3</v>
      </c>
      <c r="F631" s="15">
        <v>15612.19</v>
      </c>
      <c r="G631" s="11" t="s">
        <v>7898</v>
      </c>
      <c r="H631" s="11" t="s">
        <v>7898</v>
      </c>
      <c r="I631" s="11" t="s">
        <v>7867</v>
      </c>
      <c r="J631" s="16">
        <v>22073</v>
      </c>
      <c r="K631" s="17">
        <v>63</v>
      </c>
    </row>
    <row r="632" spans="1:11" ht="15.75" customHeight="1" x14ac:dyDescent="0.25">
      <c r="A632" s="11" t="s">
        <v>675</v>
      </c>
      <c r="B632" s="11">
        <v>1965</v>
      </c>
      <c r="C632" s="11" t="s">
        <v>7857</v>
      </c>
      <c r="D632" s="11">
        <v>28</v>
      </c>
      <c r="E632" s="11">
        <v>0</v>
      </c>
      <c r="F632" s="15">
        <v>15608.58</v>
      </c>
      <c r="G632" s="11" t="s">
        <v>7898</v>
      </c>
      <c r="H632" s="11" t="s">
        <v>7898</v>
      </c>
      <c r="I632" s="11" t="s">
        <v>7880</v>
      </c>
      <c r="J632" s="16">
        <v>24043</v>
      </c>
      <c r="K632" s="17">
        <v>57</v>
      </c>
    </row>
    <row r="633" spans="1:11" ht="15.75" customHeight="1" x14ac:dyDescent="0.25">
      <c r="A633" s="11" t="s">
        <v>676</v>
      </c>
      <c r="B633" s="11">
        <v>1974</v>
      </c>
      <c r="C633" s="11" t="s">
        <v>7851</v>
      </c>
      <c r="D633" s="11">
        <v>30</v>
      </c>
      <c r="E633" s="11">
        <v>0</v>
      </c>
      <c r="F633" s="15">
        <v>15556.67</v>
      </c>
      <c r="G633" s="11" t="s">
        <v>7898</v>
      </c>
      <c r="H633" s="11" t="s">
        <v>7898</v>
      </c>
      <c r="I633" s="11" t="s">
        <v>7867</v>
      </c>
      <c r="J633" s="16">
        <v>27240</v>
      </c>
      <c r="K633" s="17">
        <v>48</v>
      </c>
    </row>
    <row r="634" spans="1:11" ht="15.75" customHeight="1" x14ac:dyDescent="0.25">
      <c r="A634" s="11" t="s">
        <v>677</v>
      </c>
      <c r="B634" s="11">
        <v>1959</v>
      </c>
      <c r="C634" s="11" t="s">
        <v>7857</v>
      </c>
      <c r="D634" s="11">
        <v>2</v>
      </c>
      <c r="E634" s="11">
        <v>3</v>
      </c>
      <c r="F634" s="15">
        <v>15555.19</v>
      </c>
      <c r="G634" s="11" t="s">
        <v>7898</v>
      </c>
      <c r="H634" s="11" t="s">
        <v>7896</v>
      </c>
      <c r="I634" s="11" t="s">
        <v>7867</v>
      </c>
      <c r="J634" s="16">
        <v>21825</v>
      </c>
      <c r="K634" s="17">
        <v>63</v>
      </c>
    </row>
    <row r="635" spans="1:11" ht="15.75" customHeight="1" x14ac:dyDescent="0.25">
      <c r="A635" s="11" t="s">
        <v>678</v>
      </c>
      <c r="B635" s="11">
        <v>1974</v>
      </c>
      <c r="C635" s="11" t="s">
        <v>7853</v>
      </c>
      <c r="D635" s="11">
        <v>28</v>
      </c>
      <c r="E635" s="11">
        <v>0</v>
      </c>
      <c r="F635" s="15">
        <v>15532.16</v>
      </c>
      <c r="G635" s="11" t="s">
        <v>7898</v>
      </c>
      <c r="H635" s="11" t="s">
        <v>7898</v>
      </c>
      <c r="I635" s="11" t="s">
        <v>7880</v>
      </c>
      <c r="J635" s="16">
        <v>27208</v>
      </c>
      <c r="K635" s="17">
        <v>48</v>
      </c>
    </row>
    <row r="636" spans="1:11" ht="15.75" customHeight="1" x14ac:dyDescent="0.25">
      <c r="A636" s="11" t="s">
        <v>679</v>
      </c>
      <c r="B636" s="11">
        <v>2004</v>
      </c>
      <c r="C636" s="11" t="s">
        <v>7851</v>
      </c>
      <c r="D636" s="11">
        <v>17</v>
      </c>
      <c r="E636" s="11">
        <v>0</v>
      </c>
      <c r="F636" s="15">
        <v>15518.18</v>
      </c>
      <c r="G636" s="11" t="s">
        <v>7898</v>
      </c>
      <c r="H636" s="11" t="s">
        <v>7896</v>
      </c>
      <c r="I636" s="11" t="s">
        <v>7869</v>
      </c>
      <c r="J636" s="16">
        <v>38185</v>
      </c>
      <c r="K636" s="17">
        <v>18</v>
      </c>
    </row>
    <row r="637" spans="1:11" ht="15.75" customHeight="1" x14ac:dyDescent="0.25">
      <c r="A637" s="11" t="s">
        <v>680</v>
      </c>
      <c r="B637" s="11">
        <v>1976</v>
      </c>
      <c r="C637" s="11" t="s">
        <v>7851</v>
      </c>
      <c r="D637" s="11">
        <v>20</v>
      </c>
      <c r="E637" s="11">
        <v>2</v>
      </c>
      <c r="F637" s="15">
        <v>15450.48</v>
      </c>
      <c r="G637" s="11" t="s">
        <v>7898</v>
      </c>
      <c r="H637" s="11" t="s">
        <v>7897</v>
      </c>
      <c r="I637" s="11" t="s">
        <v>7880</v>
      </c>
      <c r="J637" s="16">
        <v>27961</v>
      </c>
      <c r="K637" s="17">
        <v>46</v>
      </c>
    </row>
    <row r="638" spans="1:11" ht="15.75" customHeight="1" x14ac:dyDescent="0.25">
      <c r="A638" s="11" t="s">
        <v>681</v>
      </c>
      <c r="B638" s="11">
        <v>1990</v>
      </c>
      <c r="C638" s="11" t="s">
        <v>7857</v>
      </c>
      <c r="D638" s="11">
        <v>25</v>
      </c>
      <c r="E638" s="11">
        <v>3</v>
      </c>
      <c r="F638" s="15">
        <v>15440.2</v>
      </c>
      <c r="G638" s="11" t="s">
        <v>7898</v>
      </c>
      <c r="H638" s="11" t="s">
        <v>7897</v>
      </c>
      <c r="I638" s="11" t="s">
        <v>7867</v>
      </c>
      <c r="J638" s="16">
        <v>33171</v>
      </c>
      <c r="K638" s="17">
        <v>32</v>
      </c>
    </row>
    <row r="639" spans="1:11" ht="15.75" customHeight="1" x14ac:dyDescent="0.25">
      <c r="A639" s="11" t="s">
        <v>682</v>
      </c>
      <c r="B639" s="11">
        <v>1964</v>
      </c>
      <c r="C639" s="11" t="s">
        <v>7854</v>
      </c>
      <c r="D639" s="11">
        <v>4</v>
      </c>
      <c r="E639" s="11">
        <v>0</v>
      </c>
      <c r="F639" s="15">
        <v>15377.77</v>
      </c>
      <c r="G639" s="11" t="s">
        <v>7898</v>
      </c>
      <c r="H639" s="11" t="s">
        <v>7898</v>
      </c>
      <c r="I639" s="11" t="s">
        <v>7867</v>
      </c>
      <c r="J639" s="16">
        <v>23624</v>
      </c>
      <c r="K639" s="17">
        <v>58</v>
      </c>
    </row>
    <row r="640" spans="1:11" ht="15.75" customHeight="1" x14ac:dyDescent="0.25">
      <c r="A640" s="11" t="s">
        <v>683</v>
      </c>
      <c r="B640" s="11">
        <v>1962</v>
      </c>
      <c r="C640" s="11" t="s">
        <v>7854</v>
      </c>
      <c r="D640" s="11">
        <v>6</v>
      </c>
      <c r="E640" s="11">
        <v>0</v>
      </c>
      <c r="F640" s="15">
        <v>15368.22</v>
      </c>
      <c r="G640" s="11" t="s">
        <v>7898</v>
      </c>
      <c r="H640" s="11" t="s">
        <v>7898</v>
      </c>
      <c r="I640" s="11" t="s">
        <v>7868</v>
      </c>
      <c r="J640" s="16">
        <v>22895</v>
      </c>
      <c r="K640" s="17">
        <v>60</v>
      </c>
    </row>
    <row r="641" spans="1:11" ht="15.75" customHeight="1" x14ac:dyDescent="0.25">
      <c r="A641" s="11" t="s">
        <v>684</v>
      </c>
      <c r="B641" s="11">
        <v>1968</v>
      </c>
      <c r="C641" s="11" t="s">
        <v>7851</v>
      </c>
      <c r="D641" s="11">
        <v>18</v>
      </c>
      <c r="E641" s="11">
        <v>0</v>
      </c>
      <c r="F641" s="15">
        <v>15363.77</v>
      </c>
      <c r="G641" s="11" t="s">
        <v>7898</v>
      </c>
      <c r="H641" s="11" t="s">
        <v>7897</v>
      </c>
      <c r="I641" s="11" t="s">
        <v>7880</v>
      </c>
      <c r="J641" s="16">
        <v>25037</v>
      </c>
      <c r="K641" s="17">
        <v>54</v>
      </c>
    </row>
    <row r="642" spans="1:11" ht="15.75" customHeight="1" x14ac:dyDescent="0.25">
      <c r="A642" s="11" t="s">
        <v>685</v>
      </c>
      <c r="B642" s="11">
        <v>1988</v>
      </c>
      <c r="C642" s="11" t="s">
        <v>7855</v>
      </c>
      <c r="D642" s="11">
        <v>17</v>
      </c>
      <c r="E642" s="11">
        <v>3</v>
      </c>
      <c r="F642" s="15">
        <v>15361.5</v>
      </c>
      <c r="G642" s="11" t="s">
        <v>7898</v>
      </c>
      <c r="H642" s="11" t="s">
        <v>7896</v>
      </c>
      <c r="I642" s="11" t="s">
        <v>7875</v>
      </c>
      <c r="J642" s="16">
        <v>32494</v>
      </c>
      <c r="K642" s="17">
        <v>34</v>
      </c>
    </row>
    <row r="643" spans="1:11" ht="15.75" customHeight="1" x14ac:dyDescent="0.25">
      <c r="A643" s="11" t="s">
        <v>686</v>
      </c>
      <c r="B643" s="11">
        <v>2001</v>
      </c>
      <c r="C643" s="11" t="s">
        <v>7851</v>
      </c>
      <c r="D643" s="11">
        <v>14</v>
      </c>
      <c r="E643" s="11">
        <v>1</v>
      </c>
      <c r="F643" s="15">
        <v>15359.1</v>
      </c>
      <c r="G643" s="11" t="s">
        <v>7898</v>
      </c>
      <c r="H643" s="11" t="s">
        <v>7896</v>
      </c>
      <c r="I643" s="11" t="s">
        <v>7874</v>
      </c>
      <c r="J643" s="16">
        <v>37086</v>
      </c>
      <c r="K643" s="17">
        <v>21</v>
      </c>
    </row>
    <row r="644" spans="1:11" ht="15.75" customHeight="1" x14ac:dyDescent="0.25">
      <c r="A644" s="11" t="s">
        <v>687</v>
      </c>
      <c r="B644" s="11">
        <v>1963</v>
      </c>
      <c r="C644" s="11" t="s">
        <v>7855</v>
      </c>
      <c r="D644" s="11">
        <v>13</v>
      </c>
      <c r="E644" s="11">
        <v>0</v>
      </c>
      <c r="F644" s="15">
        <v>15322.77</v>
      </c>
      <c r="G644" s="11" t="s">
        <v>7898</v>
      </c>
      <c r="H644" s="11" t="s">
        <v>7896</v>
      </c>
      <c r="I644" s="11" t="s">
        <v>7877</v>
      </c>
      <c r="J644" s="16">
        <v>23358</v>
      </c>
      <c r="K644" s="17">
        <v>59</v>
      </c>
    </row>
    <row r="645" spans="1:11" ht="15.75" customHeight="1" x14ac:dyDescent="0.25">
      <c r="A645" s="11" t="s">
        <v>688</v>
      </c>
      <c r="B645" s="11">
        <v>1969</v>
      </c>
      <c r="C645" s="11" t="s">
        <v>7854</v>
      </c>
      <c r="D645" s="11">
        <v>16</v>
      </c>
      <c r="E645" s="11">
        <v>0</v>
      </c>
      <c r="F645" s="15">
        <v>15260.52</v>
      </c>
      <c r="G645" s="11" t="s">
        <v>7898</v>
      </c>
      <c r="H645" s="11" t="s">
        <v>7898</v>
      </c>
      <c r="I645" s="11" t="s">
        <v>7875</v>
      </c>
      <c r="J645" s="16">
        <v>25462</v>
      </c>
      <c r="K645" s="17">
        <v>53</v>
      </c>
    </row>
    <row r="646" spans="1:11" ht="15.75" customHeight="1" x14ac:dyDescent="0.25">
      <c r="A646" s="11" t="s">
        <v>689</v>
      </c>
      <c r="B646" s="11">
        <v>1960</v>
      </c>
      <c r="C646" s="11" t="s">
        <v>7851</v>
      </c>
      <c r="D646" s="11">
        <v>25</v>
      </c>
      <c r="E646" s="11">
        <v>2</v>
      </c>
      <c r="F646" s="15">
        <v>15230.32</v>
      </c>
      <c r="G646" s="11" t="s">
        <v>7898</v>
      </c>
      <c r="H646" s="11" t="s">
        <v>7898</v>
      </c>
      <c r="I646" s="11" t="s">
        <v>7874</v>
      </c>
      <c r="J646" s="16">
        <v>22122</v>
      </c>
      <c r="K646" s="17">
        <v>62</v>
      </c>
    </row>
    <row r="647" spans="1:11" ht="15.75" customHeight="1" x14ac:dyDescent="0.25">
      <c r="A647" s="11" t="s">
        <v>690</v>
      </c>
      <c r="B647" s="11">
        <v>1978</v>
      </c>
      <c r="C647" s="11" t="s">
        <v>7852</v>
      </c>
      <c r="D647" s="11">
        <v>23</v>
      </c>
      <c r="E647" s="11">
        <v>2</v>
      </c>
      <c r="F647" s="15">
        <v>15207.92</v>
      </c>
      <c r="G647" s="11" t="s">
        <v>7898</v>
      </c>
      <c r="H647" s="11" t="s">
        <v>7897</v>
      </c>
      <c r="I647" s="11" t="s">
        <v>7867</v>
      </c>
      <c r="J647" s="16">
        <v>28817</v>
      </c>
      <c r="K647" s="17">
        <v>44</v>
      </c>
    </row>
    <row r="648" spans="1:11" ht="15.75" customHeight="1" x14ac:dyDescent="0.25">
      <c r="A648" s="11" t="s">
        <v>691</v>
      </c>
      <c r="B648" s="11">
        <v>1962</v>
      </c>
      <c r="C648" s="11" t="s">
        <v>7853</v>
      </c>
      <c r="D648" s="11">
        <v>17</v>
      </c>
      <c r="E648" s="11">
        <v>0</v>
      </c>
      <c r="F648" s="15">
        <v>15174.81</v>
      </c>
      <c r="G648" s="11" t="s">
        <v>7898</v>
      </c>
      <c r="H648" s="11" t="s">
        <v>7897</v>
      </c>
      <c r="I648" s="11" t="s">
        <v>7867</v>
      </c>
      <c r="J648" s="16">
        <v>22814</v>
      </c>
      <c r="K648" s="17">
        <v>60</v>
      </c>
    </row>
    <row r="649" spans="1:11" ht="15.75" customHeight="1" x14ac:dyDescent="0.25">
      <c r="A649" s="11" t="s">
        <v>692</v>
      </c>
      <c r="B649" s="11">
        <v>1959</v>
      </c>
      <c r="C649" s="11" t="s">
        <v>7855</v>
      </c>
      <c r="D649" s="11">
        <v>3</v>
      </c>
      <c r="E649" s="11">
        <v>3</v>
      </c>
      <c r="F649" s="15">
        <v>15170.07</v>
      </c>
      <c r="G649" s="11" t="s">
        <v>7898</v>
      </c>
      <c r="H649" s="11" t="s">
        <v>7896</v>
      </c>
      <c r="I649" s="11" t="s">
        <v>7868</v>
      </c>
      <c r="J649" s="16">
        <v>21887</v>
      </c>
      <c r="K649" s="17">
        <v>63</v>
      </c>
    </row>
    <row r="650" spans="1:11" ht="15.75" customHeight="1" x14ac:dyDescent="0.25">
      <c r="A650" s="11" t="s">
        <v>693</v>
      </c>
      <c r="B650" s="11">
        <v>1959</v>
      </c>
      <c r="C650" s="11" t="s">
        <v>7853</v>
      </c>
      <c r="D650" s="11">
        <v>4</v>
      </c>
      <c r="E650" s="11">
        <v>3</v>
      </c>
      <c r="F650" s="15">
        <v>15161.53</v>
      </c>
      <c r="G650" s="11" t="s">
        <v>7898</v>
      </c>
      <c r="H650" s="11" t="s">
        <v>7897</v>
      </c>
      <c r="I650" s="11" t="s">
        <v>7866</v>
      </c>
      <c r="J650" s="16">
        <v>21705</v>
      </c>
      <c r="K650" s="17">
        <v>64</v>
      </c>
    </row>
    <row r="651" spans="1:11" ht="15.75" customHeight="1" x14ac:dyDescent="0.25">
      <c r="A651" s="11" t="s">
        <v>694</v>
      </c>
      <c r="B651" s="11">
        <v>1962</v>
      </c>
      <c r="C651" s="11" t="s">
        <v>7857</v>
      </c>
      <c r="D651" s="11">
        <v>25</v>
      </c>
      <c r="E651" s="11">
        <v>0</v>
      </c>
      <c r="F651" s="15">
        <v>15161.25</v>
      </c>
      <c r="G651" s="11" t="s">
        <v>7898</v>
      </c>
      <c r="H651" s="11" t="s">
        <v>7898</v>
      </c>
      <c r="I651" s="11" t="s">
        <v>7867</v>
      </c>
      <c r="J651" s="16">
        <v>22944</v>
      </c>
      <c r="K651" s="17">
        <v>60</v>
      </c>
    </row>
    <row r="652" spans="1:11" ht="15.75" customHeight="1" x14ac:dyDescent="0.25">
      <c r="A652" s="11" t="s">
        <v>695</v>
      </c>
      <c r="B652" s="11">
        <v>1971</v>
      </c>
      <c r="C652" s="11" t="s">
        <v>7852</v>
      </c>
      <c r="D652" s="11">
        <v>25</v>
      </c>
      <c r="E652" s="11">
        <v>0</v>
      </c>
      <c r="F652" s="15">
        <v>15150.44</v>
      </c>
      <c r="G652" s="11" t="s">
        <v>7898</v>
      </c>
      <c r="H652" s="11" t="s">
        <v>7897</v>
      </c>
      <c r="I652" s="11" t="s">
        <v>7875</v>
      </c>
      <c r="J652" s="16">
        <v>26262</v>
      </c>
      <c r="K652" s="17">
        <v>51</v>
      </c>
    </row>
    <row r="653" spans="1:11" ht="15.75" customHeight="1" x14ac:dyDescent="0.25">
      <c r="A653" s="11" t="s">
        <v>696</v>
      </c>
      <c r="B653" s="11">
        <v>1978</v>
      </c>
      <c r="C653" s="11" t="s">
        <v>7854</v>
      </c>
      <c r="D653" s="11">
        <v>5</v>
      </c>
      <c r="E653" s="11">
        <v>2</v>
      </c>
      <c r="F653" s="15">
        <v>15123.19</v>
      </c>
      <c r="G653" s="11" t="s">
        <v>7898</v>
      </c>
      <c r="H653" s="11" t="s">
        <v>7897</v>
      </c>
      <c r="I653" s="11" t="s">
        <v>7868</v>
      </c>
      <c r="J653" s="16">
        <v>28738</v>
      </c>
      <c r="K653" s="17">
        <v>44</v>
      </c>
    </row>
    <row r="654" spans="1:11" ht="15.75" customHeight="1" x14ac:dyDescent="0.25">
      <c r="A654" s="11" t="s">
        <v>697</v>
      </c>
      <c r="B654" s="11">
        <v>1972</v>
      </c>
      <c r="C654" s="11" t="s">
        <v>7852</v>
      </c>
      <c r="D654" s="11">
        <v>7</v>
      </c>
      <c r="E654" s="11">
        <v>0</v>
      </c>
      <c r="F654" s="15">
        <v>15103.69</v>
      </c>
      <c r="G654" s="11" t="s">
        <v>7898</v>
      </c>
      <c r="H654" s="11" t="s">
        <v>7897</v>
      </c>
      <c r="I654" s="11" t="s">
        <v>7867</v>
      </c>
      <c r="J654" s="16">
        <v>26610</v>
      </c>
      <c r="K654" s="17">
        <v>50</v>
      </c>
    </row>
    <row r="655" spans="1:11" ht="15.75" customHeight="1" x14ac:dyDescent="0.25">
      <c r="A655" s="11" t="s">
        <v>698</v>
      </c>
      <c r="B655" s="11">
        <v>1975</v>
      </c>
      <c r="C655" s="11" t="s">
        <v>7857</v>
      </c>
      <c r="D655" s="11">
        <v>26</v>
      </c>
      <c r="E655" s="11">
        <v>1</v>
      </c>
      <c r="F655" s="15">
        <v>15090.35</v>
      </c>
      <c r="G655" s="11" t="s">
        <v>7898</v>
      </c>
      <c r="H655" s="11" t="s">
        <v>7897</v>
      </c>
      <c r="I655" s="11" t="s">
        <v>7875</v>
      </c>
      <c r="J655" s="16">
        <v>27693</v>
      </c>
      <c r="K655" s="17">
        <v>47</v>
      </c>
    </row>
    <row r="656" spans="1:11" ht="15.75" customHeight="1" x14ac:dyDescent="0.25">
      <c r="A656" s="11" t="s">
        <v>699</v>
      </c>
      <c r="B656" s="11">
        <v>1968</v>
      </c>
      <c r="C656" s="11" t="s">
        <v>7853</v>
      </c>
      <c r="D656" s="11">
        <v>12</v>
      </c>
      <c r="E656" s="11">
        <v>0</v>
      </c>
      <c r="F656" s="15">
        <v>15052.68</v>
      </c>
      <c r="G656" s="11" t="s">
        <v>7898</v>
      </c>
      <c r="H656" s="11" t="s">
        <v>7898</v>
      </c>
      <c r="I656" s="11" t="s">
        <v>7881</v>
      </c>
      <c r="J656" s="16">
        <v>25001</v>
      </c>
      <c r="K656" s="17">
        <v>54</v>
      </c>
    </row>
    <row r="657" spans="1:11" ht="15.75" customHeight="1" x14ac:dyDescent="0.25">
      <c r="A657" s="11" t="s">
        <v>700</v>
      </c>
      <c r="B657" s="11">
        <v>1971</v>
      </c>
      <c r="C657" s="11" t="s">
        <v>7856</v>
      </c>
      <c r="D657" s="11">
        <v>15</v>
      </c>
      <c r="E657" s="11">
        <v>0</v>
      </c>
      <c r="F657" s="15">
        <v>15038.51</v>
      </c>
      <c r="G657" s="11" t="s">
        <v>7898</v>
      </c>
      <c r="H657" s="11" t="s">
        <v>7896</v>
      </c>
      <c r="I657" s="11" t="s">
        <v>7875</v>
      </c>
      <c r="J657" s="16">
        <v>26160</v>
      </c>
      <c r="K657" s="17">
        <v>51</v>
      </c>
    </row>
    <row r="658" spans="1:11" ht="15.75" customHeight="1" x14ac:dyDescent="0.25">
      <c r="A658" s="11" t="s">
        <v>701</v>
      </c>
      <c r="B658" s="11">
        <v>1970</v>
      </c>
      <c r="C658" s="11" t="s">
        <v>7854</v>
      </c>
      <c r="D658" s="11">
        <v>11</v>
      </c>
      <c r="E658" s="11">
        <v>0</v>
      </c>
      <c r="F658" s="15">
        <v>15026.3</v>
      </c>
      <c r="G658" s="11" t="s">
        <v>7898</v>
      </c>
      <c r="H658" s="11" t="s">
        <v>7896</v>
      </c>
      <c r="I658" s="11" t="s">
        <v>7868</v>
      </c>
      <c r="J658" s="16">
        <v>25822</v>
      </c>
      <c r="K658" s="17">
        <v>52</v>
      </c>
    </row>
    <row r="659" spans="1:11" ht="15.75" customHeight="1" x14ac:dyDescent="0.25">
      <c r="A659" s="11" t="s">
        <v>702</v>
      </c>
      <c r="B659" s="11">
        <v>1979</v>
      </c>
      <c r="C659" s="11" t="s">
        <v>7852</v>
      </c>
      <c r="D659" s="11">
        <v>25</v>
      </c>
      <c r="E659" s="11">
        <v>2</v>
      </c>
      <c r="F659" s="15">
        <v>15025.76</v>
      </c>
      <c r="G659" s="11" t="s">
        <v>7898</v>
      </c>
      <c r="H659" s="11" t="s">
        <v>7897</v>
      </c>
      <c r="I659" s="11" t="s">
        <v>7868</v>
      </c>
      <c r="J659" s="16">
        <v>29184</v>
      </c>
      <c r="K659" s="17">
        <v>43</v>
      </c>
    </row>
    <row r="660" spans="1:11" ht="15.75" customHeight="1" x14ac:dyDescent="0.25">
      <c r="A660" s="11" t="s">
        <v>703</v>
      </c>
      <c r="B660" s="11">
        <v>1960</v>
      </c>
      <c r="C660" s="11" t="s">
        <v>7856</v>
      </c>
      <c r="D660" s="11">
        <v>8</v>
      </c>
      <c r="E660" s="11">
        <v>2</v>
      </c>
      <c r="F660" s="15">
        <v>15019.76</v>
      </c>
      <c r="G660" s="11" t="s">
        <v>7898</v>
      </c>
      <c r="H660" s="11" t="s">
        <v>7898</v>
      </c>
      <c r="I660" s="11" t="s">
        <v>7867</v>
      </c>
      <c r="J660" s="16">
        <v>22136</v>
      </c>
      <c r="K660" s="17">
        <v>62</v>
      </c>
    </row>
    <row r="661" spans="1:11" ht="15.75" customHeight="1" x14ac:dyDescent="0.25">
      <c r="A661" s="11" t="s">
        <v>704</v>
      </c>
      <c r="B661" s="11">
        <v>1995</v>
      </c>
      <c r="C661" s="11" t="s">
        <v>7856</v>
      </c>
      <c r="D661" s="11">
        <v>2</v>
      </c>
      <c r="E661" s="11">
        <v>2</v>
      </c>
      <c r="F661" s="15">
        <v>15006.58</v>
      </c>
      <c r="G661" s="11" t="s">
        <v>7898</v>
      </c>
      <c r="H661" s="11" t="s">
        <v>7898</v>
      </c>
      <c r="I661" s="11" t="s">
        <v>7874</v>
      </c>
      <c r="J661" s="16">
        <v>34913</v>
      </c>
      <c r="K661" s="17">
        <v>27</v>
      </c>
    </row>
    <row r="662" spans="1:11" ht="15.75" customHeight="1" x14ac:dyDescent="0.25">
      <c r="A662" s="11" t="s">
        <v>705</v>
      </c>
      <c r="B662" s="11">
        <v>1958</v>
      </c>
      <c r="C662" s="11" t="s">
        <v>7851</v>
      </c>
      <c r="D662" s="11">
        <v>29</v>
      </c>
      <c r="E662" s="11">
        <v>2</v>
      </c>
      <c r="F662" s="15">
        <v>14988.43</v>
      </c>
      <c r="G662" s="11" t="s">
        <v>7898</v>
      </c>
      <c r="H662" s="11" t="s">
        <v>7896</v>
      </c>
      <c r="I662" s="11" t="s">
        <v>7868</v>
      </c>
      <c r="J662" s="16">
        <v>21395</v>
      </c>
      <c r="K662" s="17">
        <v>64</v>
      </c>
    </row>
    <row r="663" spans="1:11" ht="15.75" customHeight="1" x14ac:dyDescent="0.25">
      <c r="A663" s="11" t="s">
        <v>706</v>
      </c>
      <c r="B663" s="11">
        <v>1962</v>
      </c>
      <c r="C663" s="11" t="s">
        <v>7852</v>
      </c>
      <c r="D663" s="11">
        <v>29</v>
      </c>
      <c r="E663" s="11">
        <v>0</v>
      </c>
      <c r="F663" s="15">
        <v>14945.34</v>
      </c>
      <c r="G663" s="11" t="s">
        <v>7898</v>
      </c>
      <c r="H663" s="11" t="s">
        <v>7897</v>
      </c>
      <c r="I663" s="11" t="s">
        <v>7877</v>
      </c>
      <c r="J663" s="16">
        <v>22979</v>
      </c>
      <c r="K663" s="17">
        <v>60</v>
      </c>
    </row>
    <row r="664" spans="1:11" ht="15.75" customHeight="1" x14ac:dyDescent="0.25">
      <c r="A664" s="11" t="s">
        <v>707</v>
      </c>
      <c r="B664" s="11">
        <v>1968</v>
      </c>
      <c r="C664" s="11" t="s">
        <v>7852</v>
      </c>
      <c r="D664" s="11">
        <v>8</v>
      </c>
      <c r="E664" s="11">
        <v>0</v>
      </c>
      <c r="F664" s="15">
        <v>14926.97</v>
      </c>
      <c r="G664" s="11" t="s">
        <v>7898</v>
      </c>
      <c r="H664" s="11" t="s">
        <v>7898</v>
      </c>
      <c r="I664" s="11" t="s">
        <v>7867</v>
      </c>
      <c r="J664" s="16">
        <v>25150</v>
      </c>
      <c r="K664" s="17">
        <v>54</v>
      </c>
    </row>
    <row r="665" spans="1:11" ht="15.75" customHeight="1" x14ac:dyDescent="0.25">
      <c r="A665" s="11" t="s">
        <v>708</v>
      </c>
      <c r="B665" s="11">
        <v>1981</v>
      </c>
      <c r="C665" s="11" t="s">
        <v>7851</v>
      </c>
      <c r="D665" s="11">
        <v>4</v>
      </c>
      <c r="E665" s="11">
        <v>1</v>
      </c>
      <c r="F665" s="15">
        <v>14908.27</v>
      </c>
      <c r="G665" s="11" t="s">
        <v>7898</v>
      </c>
      <c r="H665" s="11" t="s">
        <v>7897</v>
      </c>
      <c r="I665" s="11" t="s">
        <v>7868</v>
      </c>
      <c r="J665" s="16">
        <v>29771</v>
      </c>
      <c r="K665" s="17">
        <v>41</v>
      </c>
    </row>
    <row r="666" spans="1:11" ht="15.75" customHeight="1" x14ac:dyDescent="0.25">
      <c r="A666" s="11" t="s">
        <v>709</v>
      </c>
      <c r="B666" s="11">
        <v>1958</v>
      </c>
      <c r="C666" s="11" t="s">
        <v>7857</v>
      </c>
      <c r="D666" s="11">
        <v>17</v>
      </c>
      <c r="E666" s="11">
        <v>0</v>
      </c>
      <c r="F666" s="15">
        <v>14901.52</v>
      </c>
      <c r="G666" s="11" t="s">
        <v>7898</v>
      </c>
      <c r="H666" s="11" t="s">
        <v>7898</v>
      </c>
      <c r="I666" s="11" t="s">
        <v>7874</v>
      </c>
      <c r="J666" s="16">
        <v>21475</v>
      </c>
      <c r="K666" s="17">
        <v>64</v>
      </c>
    </row>
    <row r="667" spans="1:11" ht="15.75" customHeight="1" x14ac:dyDescent="0.25">
      <c r="A667" s="11" t="s">
        <v>710</v>
      </c>
      <c r="B667" s="11">
        <v>1970</v>
      </c>
      <c r="C667" s="11" t="s">
        <v>7852</v>
      </c>
      <c r="D667" s="11">
        <v>11</v>
      </c>
      <c r="E667" s="11">
        <v>0</v>
      </c>
      <c r="F667" s="15">
        <v>14847.63</v>
      </c>
      <c r="G667" s="11" t="s">
        <v>7898</v>
      </c>
      <c r="H667" s="11" t="s">
        <v>7898</v>
      </c>
      <c r="I667" s="11" t="s">
        <v>7875</v>
      </c>
      <c r="J667" s="16">
        <v>25883</v>
      </c>
      <c r="K667" s="17">
        <v>52</v>
      </c>
    </row>
    <row r="668" spans="1:11" ht="15.75" customHeight="1" x14ac:dyDescent="0.25">
      <c r="A668" s="11" t="s">
        <v>711</v>
      </c>
      <c r="B668" s="11">
        <v>1981</v>
      </c>
      <c r="C668" s="11" t="s">
        <v>7853</v>
      </c>
      <c r="D668" s="11">
        <v>5</v>
      </c>
      <c r="E668" s="11">
        <v>1</v>
      </c>
      <c r="F668" s="15">
        <v>14843.96</v>
      </c>
      <c r="G668" s="11" t="s">
        <v>7898</v>
      </c>
      <c r="H668" s="11" t="s">
        <v>7896</v>
      </c>
      <c r="I668" s="11" t="s">
        <v>7880</v>
      </c>
      <c r="J668" s="16">
        <v>29742</v>
      </c>
      <c r="K668" s="17">
        <v>42</v>
      </c>
    </row>
    <row r="669" spans="1:11" ht="15.75" customHeight="1" x14ac:dyDescent="0.25">
      <c r="A669" s="11" t="s">
        <v>712</v>
      </c>
      <c r="B669" s="11">
        <v>1979</v>
      </c>
      <c r="C669" s="11" t="s">
        <v>7857</v>
      </c>
      <c r="D669" s="11">
        <v>18</v>
      </c>
      <c r="E669" s="11">
        <v>2</v>
      </c>
      <c r="F669" s="15">
        <v>14839.34</v>
      </c>
      <c r="G669" s="11" t="s">
        <v>7898</v>
      </c>
      <c r="H669" s="11" t="s">
        <v>7896</v>
      </c>
      <c r="I669" s="11" t="s">
        <v>7880</v>
      </c>
      <c r="J669" s="16">
        <v>29146</v>
      </c>
      <c r="K669" s="17">
        <v>43</v>
      </c>
    </row>
    <row r="670" spans="1:11" ht="15.75" customHeight="1" x14ac:dyDescent="0.25">
      <c r="A670" s="11" t="s">
        <v>713</v>
      </c>
      <c r="B670" s="11">
        <v>1975</v>
      </c>
      <c r="C670" s="11" t="s">
        <v>7855</v>
      </c>
      <c r="D670" s="11">
        <v>10</v>
      </c>
      <c r="E670" s="11">
        <v>1</v>
      </c>
      <c r="F670" s="15">
        <v>14819</v>
      </c>
      <c r="G670" s="11" t="s">
        <v>7898</v>
      </c>
      <c r="H670" s="11" t="s">
        <v>7896</v>
      </c>
      <c r="I670" s="11" t="s">
        <v>7875</v>
      </c>
      <c r="J670" s="16">
        <v>27738</v>
      </c>
      <c r="K670" s="17">
        <v>47</v>
      </c>
    </row>
    <row r="671" spans="1:11" ht="15.75" customHeight="1" x14ac:dyDescent="0.25">
      <c r="A671" s="11" t="s">
        <v>714</v>
      </c>
      <c r="B671" s="11">
        <v>1965</v>
      </c>
      <c r="C671" s="11" t="s">
        <v>7851</v>
      </c>
      <c r="D671" s="11">
        <v>27</v>
      </c>
      <c r="E671" s="11">
        <v>0</v>
      </c>
      <c r="F671" s="15">
        <v>14750.42</v>
      </c>
      <c r="G671" s="11" t="s">
        <v>7898</v>
      </c>
      <c r="H671" s="11" t="s">
        <v>7898</v>
      </c>
      <c r="I671" s="11" t="s">
        <v>7880</v>
      </c>
      <c r="J671" s="16">
        <v>23950</v>
      </c>
      <c r="K671" s="17">
        <v>57</v>
      </c>
    </row>
    <row r="672" spans="1:11" ht="15.75" customHeight="1" x14ac:dyDescent="0.25">
      <c r="A672" s="11" t="s">
        <v>715</v>
      </c>
      <c r="B672" s="11">
        <v>1962</v>
      </c>
      <c r="C672" s="11" t="s">
        <v>7851</v>
      </c>
      <c r="D672" s="11">
        <v>29</v>
      </c>
      <c r="E672" s="11">
        <v>0</v>
      </c>
      <c r="F672" s="15">
        <v>14738.43</v>
      </c>
      <c r="G672" s="11" t="s">
        <v>7898</v>
      </c>
      <c r="H672" s="11" t="s">
        <v>7896</v>
      </c>
      <c r="I672" s="11" t="s">
        <v>7877</v>
      </c>
      <c r="J672" s="16">
        <v>22856</v>
      </c>
      <c r="K672" s="17">
        <v>60</v>
      </c>
    </row>
    <row r="673" spans="1:11" ht="15.75" customHeight="1" x14ac:dyDescent="0.25">
      <c r="A673" s="11" t="s">
        <v>716</v>
      </c>
      <c r="B673" s="11">
        <v>2002</v>
      </c>
      <c r="C673" s="11" t="s">
        <v>7854</v>
      </c>
      <c r="D673" s="11">
        <v>24</v>
      </c>
      <c r="E673" s="11">
        <v>0</v>
      </c>
      <c r="F673" s="15">
        <v>14711.74</v>
      </c>
      <c r="G673" s="11" t="s">
        <v>7898</v>
      </c>
      <c r="H673" s="11" t="s">
        <v>7898</v>
      </c>
      <c r="I673" s="11" t="s">
        <v>7867</v>
      </c>
      <c r="J673" s="16">
        <v>37523</v>
      </c>
      <c r="K673" s="17">
        <v>20</v>
      </c>
    </row>
    <row r="674" spans="1:11" ht="15.75" customHeight="1" x14ac:dyDescent="0.25">
      <c r="A674" s="11" t="s">
        <v>717</v>
      </c>
      <c r="B674" s="11">
        <v>1982</v>
      </c>
      <c r="C674" s="11" t="s">
        <v>7854</v>
      </c>
      <c r="D674" s="11">
        <v>4</v>
      </c>
      <c r="E674" s="11">
        <v>3</v>
      </c>
      <c r="F674" s="15">
        <v>14696.77</v>
      </c>
      <c r="G674" s="11" t="s">
        <v>7898</v>
      </c>
      <c r="H674" s="11" t="s">
        <v>7898</v>
      </c>
      <c r="I674" s="11" t="s">
        <v>7868</v>
      </c>
      <c r="J674" s="16">
        <v>30198</v>
      </c>
      <c r="K674" s="17">
        <v>40</v>
      </c>
    </row>
    <row r="675" spans="1:11" ht="15.75" customHeight="1" x14ac:dyDescent="0.25">
      <c r="A675" s="11" t="s">
        <v>718</v>
      </c>
      <c r="B675" s="11">
        <v>1958</v>
      </c>
      <c r="C675" s="11" t="s">
        <v>7851</v>
      </c>
      <c r="D675" s="11">
        <v>23</v>
      </c>
      <c r="E675" s="11">
        <v>0</v>
      </c>
      <c r="F675" s="15">
        <v>14692.67</v>
      </c>
      <c r="G675" s="11" t="s">
        <v>7898</v>
      </c>
      <c r="H675" s="11" t="s">
        <v>7897</v>
      </c>
      <c r="I675" s="11" t="s">
        <v>7867</v>
      </c>
      <c r="J675" s="16">
        <v>21389</v>
      </c>
      <c r="K675" s="17">
        <v>64</v>
      </c>
    </row>
    <row r="676" spans="1:11" ht="15.75" customHeight="1" x14ac:dyDescent="0.25">
      <c r="A676" s="11" t="s">
        <v>719</v>
      </c>
      <c r="B676" s="11">
        <v>1969</v>
      </c>
      <c r="C676" s="11" t="s">
        <v>7857</v>
      </c>
      <c r="D676" s="11">
        <v>20</v>
      </c>
      <c r="E676" s="11">
        <v>0</v>
      </c>
      <c r="F676" s="15">
        <v>14665.75</v>
      </c>
      <c r="G676" s="11" t="s">
        <v>7898</v>
      </c>
      <c r="H676" s="11" t="s">
        <v>7897</v>
      </c>
      <c r="I676" s="11" t="s">
        <v>7867</v>
      </c>
      <c r="J676" s="16">
        <v>25496</v>
      </c>
      <c r="K676" s="17">
        <v>53</v>
      </c>
    </row>
    <row r="677" spans="1:11" ht="15.75" customHeight="1" x14ac:dyDescent="0.25">
      <c r="A677" s="11" t="s">
        <v>720</v>
      </c>
      <c r="B677" s="11">
        <v>1981</v>
      </c>
      <c r="C677" s="11" t="s">
        <v>7852</v>
      </c>
      <c r="D677" s="11">
        <v>13</v>
      </c>
      <c r="E677" s="11">
        <v>1</v>
      </c>
      <c r="F677" s="15">
        <v>14657.2</v>
      </c>
      <c r="G677" s="11" t="s">
        <v>7898</v>
      </c>
      <c r="H677" s="11" t="s">
        <v>7897</v>
      </c>
      <c r="I677" s="11" t="s">
        <v>7867</v>
      </c>
      <c r="J677" s="16">
        <v>29903</v>
      </c>
      <c r="K677" s="17">
        <v>41</v>
      </c>
    </row>
    <row r="678" spans="1:11" ht="15.75" customHeight="1" x14ac:dyDescent="0.25">
      <c r="A678" s="11" t="s">
        <v>721</v>
      </c>
      <c r="B678" s="11">
        <v>1967</v>
      </c>
      <c r="C678" s="11" t="s">
        <v>7854</v>
      </c>
      <c r="D678" s="11">
        <v>1</v>
      </c>
      <c r="E678" s="11">
        <v>0</v>
      </c>
      <c r="F678" s="15">
        <v>14640.35</v>
      </c>
      <c r="G678" s="11" t="s">
        <v>7898</v>
      </c>
      <c r="H678" s="11" t="s">
        <v>7896</v>
      </c>
      <c r="I678" s="11" t="s">
        <v>7880</v>
      </c>
      <c r="J678" s="16">
        <v>24716</v>
      </c>
      <c r="K678" s="17">
        <v>55</v>
      </c>
    </row>
    <row r="679" spans="1:11" ht="15.75" customHeight="1" x14ac:dyDescent="0.25">
      <c r="A679" s="11" t="s">
        <v>722</v>
      </c>
      <c r="B679" s="11">
        <v>1991</v>
      </c>
      <c r="C679" s="11" t="s">
        <v>7856</v>
      </c>
      <c r="D679" s="11">
        <v>21</v>
      </c>
      <c r="E679" s="11">
        <v>3</v>
      </c>
      <c r="F679" s="15">
        <v>14630.52</v>
      </c>
      <c r="G679" s="11" t="s">
        <v>7898</v>
      </c>
      <c r="H679" s="11" t="s">
        <v>7896</v>
      </c>
      <c r="I679" s="11" t="s">
        <v>7868</v>
      </c>
      <c r="J679" s="16">
        <v>33471</v>
      </c>
      <c r="K679" s="17">
        <v>31</v>
      </c>
    </row>
    <row r="680" spans="1:11" ht="15.75" customHeight="1" x14ac:dyDescent="0.25">
      <c r="A680" s="11" t="s">
        <v>723</v>
      </c>
      <c r="B680" s="11">
        <v>1965</v>
      </c>
      <c r="C680" s="11" t="s">
        <v>7852</v>
      </c>
      <c r="D680" s="11">
        <v>8</v>
      </c>
      <c r="E680" s="11">
        <v>0</v>
      </c>
      <c r="F680" s="15">
        <v>14612.33</v>
      </c>
      <c r="G680" s="11" t="s">
        <v>7898</v>
      </c>
      <c r="H680" s="11" t="s">
        <v>7896</v>
      </c>
      <c r="I680" s="11" t="s">
        <v>7877</v>
      </c>
      <c r="J680" s="16">
        <v>24054</v>
      </c>
      <c r="K680" s="17">
        <v>57</v>
      </c>
    </row>
    <row r="681" spans="1:11" ht="15.75" customHeight="1" x14ac:dyDescent="0.25">
      <c r="A681" s="11" t="s">
        <v>724</v>
      </c>
      <c r="B681" s="11">
        <v>1967</v>
      </c>
      <c r="C681" s="11" t="s">
        <v>7851</v>
      </c>
      <c r="D681" s="11">
        <v>18</v>
      </c>
      <c r="E681" s="11">
        <v>0</v>
      </c>
      <c r="F681" s="15">
        <v>14600.62</v>
      </c>
      <c r="G681" s="11" t="s">
        <v>7898</v>
      </c>
      <c r="H681" s="11" t="s">
        <v>7896</v>
      </c>
      <c r="I681" s="11" t="s">
        <v>7881</v>
      </c>
      <c r="J681" s="16">
        <v>24671</v>
      </c>
      <c r="K681" s="17">
        <v>55</v>
      </c>
    </row>
    <row r="682" spans="1:11" ht="15.75" customHeight="1" x14ac:dyDescent="0.25">
      <c r="A682" s="11" t="s">
        <v>725</v>
      </c>
      <c r="B682" s="11">
        <v>1963</v>
      </c>
      <c r="C682" s="11" t="s">
        <v>7857</v>
      </c>
      <c r="D682" s="11">
        <v>14</v>
      </c>
      <c r="E682" s="11">
        <v>3</v>
      </c>
      <c r="F682" s="15">
        <v>14590.63</v>
      </c>
      <c r="G682" s="11" t="s">
        <v>7898</v>
      </c>
      <c r="H682" s="11" t="s">
        <v>7897</v>
      </c>
      <c r="I682" s="11" t="s">
        <v>7874</v>
      </c>
      <c r="J682" s="16">
        <v>23298</v>
      </c>
      <c r="K682" s="17">
        <v>59</v>
      </c>
    </row>
    <row r="683" spans="1:11" ht="15.75" customHeight="1" x14ac:dyDescent="0.25">
      <c r="A683" s="11" t="s">
        <v>726</v>
      </c>
      <c r="B683" s="11">
        <v>1962</v>
      </c>
      <c r="C683" s="11" t="s">
        <v>7855</v>
      </c>
      <c r="D683" s="11">
        <v>3</v>
      </c>
      <c r="E683" s="11">
        <v>0</v>
      </c>
      <c r="F683" s="15">
        <v>14574.64</v>
      </c>
      <c r="G683" s="11" t="s">
        <v>7898</v>
      </c>
      <c r="H683" s="11" t="s">
        <v>7897</v>
      </c>
      <c r="I683" s="11" t="s">
        <v>7873</v>
      </c>
      <c r="J683" s="16">
        <v>22983</v>
      </c>
      <c r="K683" s="17">
        <v>60</v>
      </c>
    </row>
    <row r="684" spans="1:11" ht="15.75" customHeight="1" x14ac:dyDescent="0.25">
      <c r="A684" s="11" t="s">
        <v>727</v>
      </c>
      <c r="B684" s="11">
        <v>1998</v>
      </c>
      <c r="C684" s="11" t="s">
        <v>7854</v>
      </c>
      <c r="D684" s="11">
        <v>12</v>
      </c>
      <c r="E684" s="11">
        <v>0</v>
      </c>
      <c r="F684" s="15">
        <v>14571.89</v>
      </c>
      <c r="G684" s="11" t="s">
        <v>7898</v>
      </c>
      <c r="H684" s="11" t="s">
        <v>7897</v>
      </c>
      <c r="I684" s="11" t="s">
        <v>7874</v>
      </c>
      <c r="J684" s="16">
        <v>36050</v>
      </c>
      <c r="K684" s="17">
        <v>24</v>
      </c>
    </row>
    <row r="685" spans="1:11" ht="15.75" customHeight="1" x14ac:dyDescent="0.25">
      <c r="A685" s="11" t="s">
        <v>728</v>
      </c>
      <c r="B685" s="11">
        <v>1989</v>
      </c>
      <c r="C685" s="11" t="s">
        <v>7851</v>
      </c>
      <c r="D685" s="11">
        <v>14</v>
      </c>
      <c r="E685" s="11">
        <v>3</v>
      </c>
      <c r="F685" s="15">
        <v>14547.26</v>
      </c>
      <c r="G685" s="11" t="s">
        <v>7898</v>
      </c>
      <c r="H685" s="11" t="s">
        <v>7896</v>
      </c>
      <c r="I685" s="11" t="s">
        <v>7868</v>
      </c>
      <c r="J685" s="16">
        <v>32703</v>
      </c>
      <c r="K685" s="17">
        <v>33</v>
      </c>
    </row>
    <row r="686" spans="1:11" ht="15.75" customHeight="1" x14ac:dyDescent="0.25">
      <c r="A686" s="11" t="s">
        <v>729</v>
      </c>
      <c r="B686" s="11">
        <v>1989</v>
      </c>
      <c r="C686" s="11" t="s">
        <v>7851</v>
      </c>
      <c r="D686" s="11">
        <v>22</v>
      </c>
      <c r="E686" s="11">
        <v>3</v>
      </c>
      <c r="F686" s="15">
        <v>14507.46</v>
      </c>
      <c r="G686" s="11" t="s">
        <v>7898</v>
      </c>
      <c r="H686" s="11" t="s">
        <v>7896</v>
      </c>
      <c r="I686" s="11" t="s">
        <v>7867</v>
      </c>
      <c r="J686" s="16">
        <v>32711</v>
      </c>
      <c r="K686" s="17">
        <v>33</v>
      </c>
    </row>
    <row r="687" spans="1:11" ht="15.75" customHeight="1" x14ac:dyDescent="0.25">
      <c r="A687" s="11" t="s">
        <v>730</v>
      </c>
      <c r="B687" s="11">
        <v>1979</v>
      </c>
      <c r="C687" s="11" t="s">
        <v>7857</v>
      </c>
      <c r="D687" s="11">
        <v>20</v>
      </c>
      <c r="E687" s="11">
        <v>5</v>
      </c>
      <c r="F687" s="15">
        <v>14478.33</v>
      </c>
      <c r="G687" s="11" t="s">
        <v>7898</v>
      </c>
      <c r="H687" s="11" t="s">
        <v>7898</v>
      </c>
      <c r="I687" s="11" t="s">
        <v>7866</v>
      </c>
      <c r="J687" s="16">
        <v>29148</v>
      </c>
      <c r="K687" s="17">
        <v>43</v>
      </c>
    </row>
    <row r="688" spans="1:11" ht="15.75" customHeight="1" x14ac:dyDescent="0.25">
      <c r="A688" s="11" t="s">
        <v>731</v>
      </c>
      <c r="B688" s="11">
        <v>1959</v>
      </c>
      <c r="C688" s="11" t="s">
        <v>7852</v>
      </c>
      <c r="D688" s="11">
        <v>20</v>
      </c>
      <c r="E688" s="11">
        <v>1</v>
      </c>
      <c r="F688" s="15">
        <v>14474.68</v>
      </c>
      <c r="G688" s="11" t="s">
        <v>7898</v>
      </c>
      <c r="H688" s="11" t="s">
        <v>7898</v>
      </c>
      <c r="I688" s="11" t="s">
        <v>7866</v>
      </c>
      <c r="J688" s="16">
        <v>21874</v>
      </c>
      <c r="K688" s="17">
        <v>63</v>
      </c>
    </row>
    <row r="689" spans="1:11" ht="15.75" customHeight="1" x14ac:dyDescent="0.25">
      <c r="A689" s="11" t="s">
        <v>732</v>
      </c>
      <c r="B689" s="11">
        <v>1976</v>
      </c>
      <c r="C689" s="11" t="s">
        <v>7852</v>
      </c>
      <c r="D689" s="11">
        <v>27</v>
      </c>
      <c r="E689" s="11">
        <v>2</v>
      </c>
      <c r="F689" s="15">
        <v>14470.01</v>
      </c>
      <c r="G689" s="11" t="s">
        <v>7898</v>
      </c>
      <c r="H689" s="11" t="s">
        <v>7896</v>
      </c>
      <c r="I689" s="11" t="s">
        <v>7867</v>
      </c>
      <c r="J689" s="16">
        <v>28091</v>
      </c>
      <c r="K689" s="17">
        <v>46</v>
      </c>
    </row>
    <row r="690" spans="1:11" ht="15.75" customHeight="1" x14ac:dyDescent="0.25">
      <c r="A690" s="11" t="s">
        <v>733</v>
      </c>
      <c r="B690" s="11">
        <v>1996</v>
      </c>
      <c r="C690" s="11" t="s">
        <v>7852</v>
      </c>
      <c r="D690" s="11">
        <v>10</v>
      </c>
      <c r="E690" s="11">
        <v>2</v>
      </c>
      <c r="F690" s="15">
        <v>14455.64</v>
      </c>
      <c r="G690" s="11" t="s">
        <v>7898</v>
      </c>
      <c r="H690" s="11" t="s">
        <v>7896</v>
      </c>
      <c r="I690" s="11" t="s">
        <v>7874</v>
      </c>
      <c r="J690" s="16">
        <v>35379</v>
      </c>
      <c r="K690" s="17">
        <v>26</v>
      </c>
    </row>
    <row r="691" spans="1:11" ht="15.75" customHeight="1" x14ac:dyDescent="0.25">
      <c r="A691" s="11" t="s">
        <v>734</v>
      </c>
      <c r="B691" s="11">
        <v>1959</v>
      </c>
      <c r="C691" s="11" t="s">
        <v>7856</v>
      </c>
      <c r="D691" s="11">
        <v>3</v>
      </c>
      <c r="E691" s="11">
        <v>0</v>
      </c>
      <c r="F691" s="15">
        <v>14451.84</v>
      </c>
      <c r="G691" s="11" t="s">
        <v>7898</v>
      </c>
      <c r="H691" s="11" t="s">
        <v>7896</v>
      </c>
      <c r="I691" s="11" t="s">
        <v>7875</v>
      </c>
      <c r="J691" s="16">
        <v>21765</v>
      </c>
      <c r="K691" s="17">
        <v>63</v>
      </c>
    </row>
    <row r="692" spans="1:11" ht="15.75" customHeight="1" x14ac:dyDescent="0.25">
      <c r="A692" s="11" t="s">
        <v>735</v>
      </c>
      <c r="B692" s="11">
        <v>1959</v>
      </c>
      <c r="C692" s="11" t="s">
        <v>7853</v>
      </c>
      <c r="D692" s="11">
        <v>29</v>
      </c>
      <c r="E692" s="11">
        <v>0</v>
      </c>
      <c r="F692" s="15">
        <v>14449.85</v>
      </c>
      <c r="G692" s="11" t="s">
        <v>7898</v>
      </c>
      <c r="H692" s="11" t="s">
        <v>7897</v>
      </c>
      <c r="I692" s="11" t="s">
        <v>7874</v>
      </c>
      <c r="J692" s="16">
        <v>21730</v>
      </c>
      <c r="K692" s="17">
        <v>63</v>
      </c>
    </row>
    <row r="693" spans="1:11" ht="15.75" customHeight="1" x14ac:dyDescent="0.25">
      <c r="A693" s="11" t="s">
        <v>736</v>
      </c>
      <c r="B693" s="11">
        <v>1967</v>
      </c>
      <c r="C693" s="11" t="s">
        <v>7852</v>
      </c>
      <c r="D693" s="11">
        <v>4</v>
      </c>
      <c r="E693" s="11">
        <v>0</v>
      </c>
      <c r="F693" s="15">
        <v>14427.63</v>
      </c>
      <c r="G693" s="11" t="s">
        <v>7898</v>
      </c>
      <c r="H693" s="11" t="s">
        <v>7898</v>
      </c>
      <c r="I693" s="11" t="s">
        <v>7877</v>
      </c>
      <c r="J693" s="16">
        <v>24780</v>
      </c>
      <c r="K693" s="17">
        <v>55</v>
      </c>
    </row>
    <row r="694" spans="1:11" ht="15.75" customHeight="1" x14ac:dyDescent="0.25">
      <c r="A694" s="11" t="s">
        <v>737</v>
      </c>
      <c r="B694" s="11">
        <v>1967</v>
      </c>
      <c r="C694" s="11" t="s">
        <v>7856</v>
      </c>
      <c r="D694" s="11">
        <v>15</v>
      </c>
      <c r="E694" s="11">
        <v>0</v>
      </c>
      <c r="F694" s="15">
        <v>14426.66</v>
      </c>
      <c r="G694" s="11" t="s">
        <v>7898</v>
      </c>
      <c r="H694" s="11" t="s">
        <v>7898</v>
      </c>
      <c r="I694" s="11" t="s">
        <v>7880</v>
      </c>
      <c r="J694" s="16">
        <v>24699</v>
      </c>
      <c r="K694" s="17">
        <v>55</v>
      </c>
    </row>
    <row r="695" spans="1:11" ht="15.75" customHeight="1" x14ac:dyDescent="0.25">
      <c r="A695" s="11" t="s">
        <v>738</v>
      </c>
      <c r="B695" s="11">
        <v>1999</v>
      </c>
      <c r="C695" s="11" t="s">
        <v>7856</v>
      </c>
      <c r="D695" s="11">
        <v>10</v>
      </c>
      <c r="E695" s="11">
        <v>2</v>
      </c>
      <c r="F695" s="15">
        <v>14426.07</v>
      </c>
      <c r="G695" s="11" t="s">
        <v>7898</v>
      </c>
      <c r="H695" s="11" t="s">
        <v>7897</v>
      </c>
      <c r="I695" s="11" t="s">
        <v>7867</v>
      </c>
      <c r="J695" s="16">
        <v>36382</v>
      </c>
      <c r="K695" s="17">
        <v>23</v>
      </c>
    </row>
    <row r="696" spans="1:11" ht="15.75" customHeight="1" x14ac:dyDescent="0.25">
      <c r="A696" s="11" t="s">
        <v>739</v>
      </c>
      <c r="B696" s="11">
        <v>1958</v>
      </c>
      <c r="C696" s="11" t="s">
        <v>7854</v>
      </c>
      <c r="D696" s="11">
        <v>20</v>
      </c>
      <c r="E696" s="11">
        <v>1</v>
      </c>
      <c r="F696" s="15">
        <v>14418.28</v>
      </c>
      <c r="G696" s="11" t="s">
        <v>7898</v>
      </c>
      <c r="H696" s="11" t="s">
        <v>7896</v>
      </c>
      <c r="I696" s="11" t="s">
        <v>7866</v>
      </c>
      <c r="J696" s="16">
        <v>21448</v>
      </c>
      <c r="K696" s="17">
        <v>64</v>
      </c>
    </row>
    <row r="697" spans="1:11" ht="15.75" customHeight="1" x14ac:dyDescent="0.25">
      <c r="A697" s="11" t="s">
        <v>740</v>
      </c>
      <c r="B697" s="11">
        <v>1958</v>
      </c>
      <c r="C697" s="11" t="s">
        <v>7851</v>
      </c>
      <c r="D697" s="11">
        <v>29</v>
      </c>
      <c r="E697" s="11">
        <v>0</v>
      </c>
      <c r="F697" s="15">
        <v>14410.93</v>
      </c>
      <c r="G697" s="11" t="s">
        <v>7898</v>
      </c>
      <c r="H697" s="11" t="s">
        <v>7898</v>
      </c>
      <c r="I697" s="11" t="s">
        <v>7871</v>
      </c>
      <c r="J697" s="16">
        <v>21395</v>
      </c>
      <c r="K697" s="17">
        <v>64</v>
      </c>
    </row>
    <row r="698" spans="1:11" ht="15.75" customHeight="1" x14ac:dyDescent="0.25">
      <c r="A698" s="11" t="s">
        <v>741</v>
      </c>
      <c r="B698" s="11">
        <v>1958</v>
      </c>
      <c r="C698" s="11" t="s">
        <v>7854</v>
      </c>
      <c r="D698" s="11">
        <v>14</v>
      </c>
      <c r="E698" s="11">
        <v>0</v>
      </c>
      <c r="F698" s="15">
        <v>14394.56</v>
      </c>
      <c r="G698" s="11" t="s">
        <v>7898</v>
      </c>
      <c r="H698" s="11" t="s">
        <v>7897</v>
      </c>
      <c r="I698" s="11" t="s">
        <v>7872</v>
      </c>
      <c r="J698" s="16">
        <v>21442</v>
      </c>
      <c r="K698" s="17">
        <v>64</v>
      </c>
    </row>
    <row r="699" spans="1:11" ht="15.75" customHeight="1" x14ac:dyDescent="0.25">
      <c r="A699" s="11" t="s">
        <v>742</v>
      </c>
      <c r="B699" s="11">
        <v>1965</v>
      </c>
      <c r="C699" s="11" t="s">
        <v>7853</v>
      </c>
      <c r="D699" s="11">
        <v>22</v>
      </c>
      <c r="E699" s="11">
        <v>4</v>
      </c>
      <c r="F699" s="15">
        <v>14394.4</v>
      </c>
      <c r="G699" s="11" t="s">
        <v>7898</v>
      </c>
      <c r="H699" s="11" t="s">
        <v>7896</v>
      </c>
      <c r="I699" s="11" t="s">
        <v>7874</v>
      </c>
      <c r="J699" s="16">
        <v>23915</v>
      </c>
      <c r="K699" s="17">
        <v>57</v>
      </c>
    </row>
    <row r="700" spans="1:11" ht="15.75" customHeight="1" x14ac:dyDescent="0.25">
      <c r="A700" s="11" t="s">
        <v>743</v>
      </c>
      <c r="B700" s="11">
        <v>1963</v>
      </c>
      <c r="C700" s="11" t="s">
        <v>7851</v>
      </c>
      <c r="D700" s="11">
        <v>16</v>
      </c>
      <c r="E700" s="11">
        <v>3</v>
      </c>
      <c r="F700" s="15">
        <v>14382.71</v>
      </c>
      <c r="G700" s="11" t="s">
        <v>7898</v>
      </c>
      <c r="H700" s="11" t="s">
        <v>7898</v>
      </c>
      <c r="I700" s="11" t="s">
        <v>7867</v>
      </c>
      <c r="J700" s="16">
        <v>23208</v>
      </c>
      <c r="K700" s="17">
        <v>59</v>
      </c>
    </row>
    <row r="701" spans="1:11" ht="15.75" customHeight="1" x14ac:dyDescent="0.25">
      <c r="A701" s="11" t="s">
        <v>744</v>
      </c>
      <c r="B701" s="11">
        <v>1988</v>
      </c>
      <c r="C701" s="11" t="s">
        <v>7852</v>
      </c>
      <c r="D701" s="11">
        <v>16</v>
      </c>
      <c r="E701" s="11">
        <v>1</v>
      </c>
      <c r="F701" s="15">
        <v>14358.36</v>
      </c>
      <c r="G701" s="11" t="s">
        <v>7898</v>
      </c>
      <c r="H701" s="11" t="s">
        <v>7898</v>
      </c>
      <c r="I701" s="11" t="s">
        <v>7868</v>
      </c>
      <c r="J701" s="16">
        <v>32463</v>
      </c>
      <c r="K701" s="17">
        <v>34</v>
      </c>
    </row>
    <row r="702" spans="1:11" ht="15.75" customHeight="1" x14ac:dyDescent="0.25">
      <c r="A702" s="11" t="s">
        <v>745</v>
      </c>
      <c r="B702" s="11">
        <v>1967</v>
      </c>
      <c r="C702" s="11" t="s">
        <v>7857</v>
      </c>
      <c r="D702" s="11">
        <v>10</v>
      </c>
      <c r="E702" s="11">
        <v>0</v>
      </c>
      <c r="F702" s="15">
        <v>14355.43</v>
      </c>
      <c r="G702" s="11" t="s">
        <v>7898</v>
      </c>
      <c r="H702" s="11" t="s">
        <v>7897</v>
      </c>
      <c r="I702" s="11" t="s">
        <v>7880</v>
      </c>
      <c r="J702" s="16">
        <v>24755</v>
      </c>
      <c r="K702" s="17">
        <v>55</v>
      </c>
    </row>
    <row r="703" spans="1:11" ht="15.75" customHeight="1" x14ac:dyDescent="0.25">
      <c r="A703" s="11" t="s">
        <v>746</v>
      </c>
      <c r="B703" s="11">
        <v>1959</v>
      </c>
      <c r="C703" s="11" t="s">
        <v>7855</v>
      </c>
      <c r="D703" s="11">
        <v>24</v>
      </c>
      <c r="E703" s="11">
        <v>1</v>
      </c>
      <c r="F703" s="15">
        <v>14349.85</v>
      </c>
      <c r="G703" s="11" t="s">
        <v>7898</v>
      </c>
      <c r="H703" s="11" t="s">
        <v>7898</v>
      </c>
      <c r="I703" s="11" t="s">
        <v>7867</v>
      </c>
      <c r="J703" s="16">
        <v>21908</v>
      </c>
      <c r="K703" s="17">
        <v>63</v>
      </c>
    </row>
    <row r="704" spans="1:11" ht="15.75" customHeight="1" x14ac:dyDescent="0.25">
      <c r="A704" s="11" t="s">
        <v>747</v>
      </c>
      <c r="B704" s="11">
        <v>1969</v>
      </c>
      <c r="C704" s="11" t="s">
        <v>7854</v>
      </c>
      <c r="D704" s="11">
        <v>26</v>
      </c>
      <c r="E704" s="11">
        <v>0</v>
      </c>
      <c r="F704" s="15">
        <v>14337.91</v>
      </c>
      <c r="G704" s="11" t="s">
        <v>7898</v>
      </c>
      <c r="H704" s="11" t="s">
        <v>7896</v>
      </c>
      <c r="I704" s="11" t="s">
        <v>7881</v>
      </c>
      <c r="J704" s="16">
        <v>25472</v>
      </c>
      <c r="K704" s="17">
        <v>53</v>
      </c>
    </row>
    <row r="705" spans="1:11" ht="15.75" customHeight="1" x14ac:dyDescent="0.25">
      <c r="A705" s="11" t="s">
        <v>748</v>
      </c>
      <c r="B705" s="11">
        <v>1958</v>
      </c>
      <c r="C705" s="11" t="s">
        <v>7851</v>
      </c>
      <c r="D705" s="11">
        <v>10</v>
      </c>
      <c r="E705" s="11">
        <v>0</v>
      </c>
      <c r="F705" s="15">
        <v>14319.03</v>
      </c>
      <c r="G705" s="11" t="s">
        <v>7898</v>
      </c>
      <c r="H705" s="11" t="s">
        <v>7898</v>
      </c>
      <c r="I705" s="11" t="s">
        <v>7868</v>
      </c>
      <c r="J705" s="16">
        <v>21376</v>
      </c>
      <c r="K705" s="17">
        <v>64</v>
      </c>
    </row>
    <row r="706" spans="1:11" ht="15.75" customHeight="1" x14ac:dyDescent="0.25">
      <c r="A706" s="11" t="s">
        <v>749</v>
      </c>
      <c r="B706" s="11">
        <v>1958</v>
      </c>
      <c r="C706" s="11" t="s">
        <v>7857</v>
      </c>
      <c r="D706" s="11">
        <v>15</v>
      </c>
      <c r="E706" s="11">
        <v>0</v>
      </c>
      <c r="F706" s="15">
        <v>14313.85</v>
      </c>
      <c r="G706" s="11" t="s">
        <v>7898</v>
      </c>
      <c r="H706" s="11" t="s">
        <v>7896</v>
      </c>
      <c r="I706" s="11" t="s">
        <v>7866</v>
      </c>
      <c r="J706" s="16">
        <v>21473</v>
      </c>
      <c r="K706" s="17">
        <v>64</v>
      </c>
    </row>
    <row r="707" spans="1:11" ht="15.75" customHeight="1" x14ac:dyDescent="0.25">
      <c r="A707" s="11" t="s">
        <v>750</v>
      </c>
      <c r="B707" s="11">
        <v>1968</v>
      </c>
      <c r="C707" s="11" t="s">
        <v>7855</v>
      </c>
      <c r="D707" s="11">
        <v>15</v>
      </c>
      <c r="E707" s="11">
        <v>0</v>
      </c>
      <c r="F707" s="15">
        <v>14285.9</v>
      </c>
      <c r="G707" s="11" t="s">
        <v>7898</v>
      </c>
      <c r="H707" s="11" t="s">
        <v>7896</v>
      </c>
      <c r="I707" s="11" t="s">
        <v>7867</v>
      </c>
      <c r="J707" s="16">
        <v>25187</v>
      </c>
      <c r="K707" s="17">
        <v>54</v>
      </c>
    </row>
    <row r="708" spans="1:11" ht="15.75" customHeight="1" x14ac:dyDescent="0.25">
      <c r="A708" s="11" t="s">
        <v>751</v>
      </c>
      <c r="B708" s="11">
        <v>2004</v>
      </c>
      <c r="C708" s="11" t="s">
        <v>7854</v>
      </c>
      <c r="D708" s="11">
        <v>6</v>
      </c>
      <c r="E708" s="11">
        <v>0</v>
      </c>
      <c r="F708" s="15">
        <v>14283.46</v>
      </c>
      <c r="G708" s="11" t="s">
        <v>7898</v>
      </c>
      <c r="H708" s="11" t="s">
        <v>7898</v>
      </c>
      <c r="I708" s="11" t="s">
        <v>7874</v>
      </c>
      <c r="J708" s="16">
        <v>38236</v>
      </c>
      <c r="K708" s="17">
        <v>18</v>
      </c>
    </row>
    <row r="709" spans="1:11" ht="15.75" customHeight="1" x14ac:dyDescent="0.25">
      <c r="A709" s="11" t="s">
        <v>752</v>
      </c>
      <c r="B709" s="11">
        <v>1972</v>
      </c>
      <c r="C709" s="11" t="s">
        <v>7851</v>
      </c>
      <c r="D709" s="11">
        <v>13</v>
      </c>
      <c r="E709" s="11">
        <v>0</v>
      </c>
      <c r="F709" s="15">
        <v>14258.33</v>
      </c>
      <c r="G709" s="11" t="s">
        <v>7898</v>
      </c>
      <c r="H709" s="11" t="s">
        <v>7898</v>
      </c>
      <c r="I709" s="11" t="s">
        <v>7880</v>
      </c>
      <c r="J709" s="16">
        <v>26493</v>
      </c>
      <c r="K709" s="17">
        <v>50</v>
      </c>
    </row>
    <row r="710" spans="1:11" ht="15.75" customHeight="1" x14ac:dyDescent="0.25">
      <c r="A710" s="11" t="s">
        <v>753</v>
      </c>
      <c r="B710" s="11">
        <v>1974</v>
      </c>
      <c r="C710" s="11" t="s">
        <v>7855</v>
      </c>
      <c r="D710" s="11">
        <v>26</v>
      </c>
      <c r="E710" s="11">
        <v>0</v>
      </c>
      <c r="F710" s="15">
        <v>14256.79</v>
      </c>
      <c r="G710" s="11" t="s">
        <v>7898</v>
      </c>
      <c r="H710" s="11" t="s">
        <v>7898</v>
      </c>
      <c r="I710" s="11" t="s">
        <v>7880</v>
      </c>
      <c r="J710" s="16">
        <v>27389</v>
      </c>
      <c r="K710" s="17">
        <v>48</v>
      </c>
    </row>
    <row r="711" spans="1:11" ht="15.75" customHeight="1" x14ac:dyDescent="0.25">
      <c r="A711" s="11" t="s">
        <v>754</v>
      </c>
      <c r="B711" s="11">
        <v>1959</v>
      </c>
      <c r="C711" s="11" t="s">
        <v>7852</v>
      </c>
      <c r="D711" s="11">
        <v>8</v>
      </c>
      <c r="E711" s="11">
        <v>0</v>
      </c>
      <c r="F711" s="15">
        <v>14256.19</v>
      </c>
      <c r="G711" s="11" t="s">
        <v>7898</v>
      </c>
      <c r="H711" s="11" t="s">
        <v>7896</v>
      </c>
      <c r="I711" s="11" t="s">
        <v>7867</v>
      </c>
      <c r="J711" s="16">
        <v>21862</v>
      </c>
      <c r="K711" s="17">
        <v>63</v>
      </c>
    </row>
    <row r="712" spans="1:11" ht="15.75" customHeight="1" x14ac:dyDescent="0.25">
      <c r="A712" s="11" t="s">
        <v>755</v>
      </c>
      <c r="B712" s="11">
        <v>1959</v>
      </c>
      <c r="C712" s="11" t="s">
        <v>7857</v>
      </c>
      <c r="D712" s="11">
        <v>10</v>
      </c>
      <c r="E712" s="11">
        <v>0</v>
      </c>
      <c r="F712" s="15">
        <v>14254.61</v>
      </c>
      <c r="G712" s="11" t="s">
        <v>7898</v>
      </c>
      <c r="H712" s="11" t="s">
        <v>7897</v>
      </c>
      <c r="I712" s="11" t="s">
        <v>7867</v>
      </c>
      <c r="J712" s="16">
        <v>21833</v>
      </c>
      <c r="K712" s="17">
        <v>63</v>
      </c>
    </row>
    <row r="713" spans="1:11" ht="15.75" customHeight="1" x14ac:dyDescent="0.25">
      <c r="A713" s="11" t="s">
        <v>756</v>
      </c>
      <c r="B713" s="11">
        <v>1961</v>
      </c>
      <c r="C713" s="11" t="s">
        <v>7854</v>
      </c>
      <c r="D713" s="11">
        <v>25</v>
      </c>
      <c r="E713" s="11">
        <v>2</v>
      </c>
      <c r="F713" s="15">
        <v>14235.07</v>
      </c>
      <c r="G713" s="11" t="s">
        <v>7898</v>
      </c>
      <c r="H713" s="11" t="s">
        <v>7897</v>
      </c>
      <c r="I713" s="11" t="s">
        <v>7868</v>
      </c>
      <c r="J713" s="16">
        <v>22549</v>
      </c>
      <c r="K713" s="17">
        <v>61</v>
      </c>
    </row>
    <row r="714" spans="1:11" ht="15.75" customHeight="1" x14ac:dyDescent="0.25">
      <c r="A714" s="11" t="s">
        <v>757</v>
      </c>
      <c r="B714" s="11">
        <v>1958</v>
      </c>
      <c r="C714" s="11" t="s">
        <v>7854</v>
      </c>
      <c r="D714" s="11">
        <v>21</v>
      </c>
      <c r="E714" s="11">
        <v>0</v>
      </c>
      <c r="F714" s="15">
        <v>14210.54</v>
      </c>
      <c r="G714" s="11" t="s">
        <v>7898</v>
      </c>
      <c r="H714" s="11" t="s">
        <v>7898</v>
      </c>
      <c r="I714" s="11" t="s">
        <v>7867</v>
      </c>
      <c r="J714" s="16">
        <v>21449</v>
      </c>
      <c r="K714" s="17">
        <v>64</v>
      </c>
    </row>
    <row r="715" spans="1:11" ht="15.75" customHeight="1" x14ac:dyDescent="0.25">
      <c r="A715" s="11" t="s">
        <v>758</v>
      </c>
      <c r="B715" s="11">
        <v>1983</v>
      </c>
      <c r="C715" s="11" t="s">
        <v>7852</v>
      </c>
      <c r="D715" s="11">
        <v>17</v>
      </c>
      <c r="E715" s="11">
        <v>3</v>
      </c>
      <c r="F715" s="15">
        <v>14209.4</v>
      </c>
      <c r="G715" s="11" t="s">
        <v>7898</v>
      </c>
      <c r="H715" s="11" t="s">
        <v>7897</v>
      </c>
      <c r="I715" s="11" t="s">
        <v>7880</v>
      </c>
      <c r="J715" s="16">
        <v>30637</v>
      </c>
      <c r="K715" s="17">
        <v>39</v>
      </c>
    </row>
    <row r="716" spans="1:11" ht="15.75" customHeight="1" x14ac:dyDescent="0.25">
      <c r="A716" s="11" t="s">
        <v>759</v>
      </c>
      <c r="B716" s="11">
        <v>1968</v>
      </c>
      <c r="C716" s="11" t="s">
        <v>7855</v>
      </c>
      <c r="D716" s="11">
        <v>25</v>
      </c>
      <c r="E716" s="11">
        <v>0</v>
      </c>
      <c r="F716" s="15">
        <v>14193.55</v>
      </c>
      <c r="G716" s="11" t="s">
        <v>7898</v>
      </c>
      <c r="H716" s="11" t="s">
        <v>7897</v>
      </c>
      <c r="I716" s="11" t="s">
        <v>7880</v>
      </c>
      <c r="J716" s="16">
        <v>25197</v>
      </c>
      <c r="K716" s="17">
        <v>54</v>
      </c>
    </row>
    <row r="717" spans="1:11" ht="15.75" customHeight="1" x14ac:dyDescent="0.25">
      <c r="A717" s="11" t="s">
        <v>760</v>
      </c>
      <c r="B717" s="11">
        <v>1984</v>
      </c>
      <c r="C717" s="11" t="s">
        <v>7851</v>
      </c>
      <c r="D717" s="11">
        <v>7</v>
      </c>
      <c r="E717" s="11">
        <v>3</v>
      </c>
      <c r="F717" s="15">
        <v>14152.46</v>
      </c>
      <c r="G717" s="11" t="s">
        <v>7898</v>
      </c>
      <c r="H717" s="11" t="s">
        <v>7897</v>
      </c>
      <c r="I717" s="11" t="s">
        <v>7867</v>
      </c>
      <c r="J717" s="16">
        <v>30870</v>
      </c>
      <c r="K717" s="17">
        <v>38</v>
      </c>
    </row>
    <row r="718" spans="1:11" ht="15.75" customHeight="1" x14ac:dyDescent="0.25">
      <c r="A718" s="11" t="s">
        <v>761</v>
      </c>
      <c r="B718" s="11">
        <v>2004</v>
      </c>
      <c r="C718" s="11" t="s">
        <v>7851</v>
      </c>
      <c r="D718" s="11">
        <v>6</v>
      </c>
      <c r="E718" s="11">
        <v>0</v>
      </c>
      <c r="F718" s="15">
        <v>14133.04</v>
      </c>
      <c r="G718" s="11" t="s">
        <v>7898</v>
      </c>
      <c r="H718" s="11" t="s">
        <v>7896</v>
      </c>
      <c r="I718" s="11" t="s">
        <v>7866</v>
      </c>
      <c r="J718" s="16">
        <v>38174</v>
      </c>
      <c r="K718" s="17">
        <v>18</v>
      </c>
    </row>
    <row r="719" spans="1:11" ht="15.75" customHeight="1" x14ac:dyDescent="0.25">
      <c r="A719" s="11" t="s">
        <v>762</v>
      </c>
      <c r="B719" s="11">
        <v>1961</v>
      </c>
      <c r="C719" s="11" t="s">
        <v>7853</v>
      </c>
      <c r="D719" s="11">
        <v>14</v>
      </c>
      <c r="E719" s="11">
        <v>2</v>
      </c>
      <c r="F719" s="15">
        <v>14119.62</v>
      </c>
      <c r="G719" s="11" t="s">
        <v>7898</v>
      </c>
      <c r="H719" s="11" t="s">
        <v>7897</v>
      </c>
      <c r="I719" s="11" t="s">
        <v>7867</v>
      </c>
      <c r="J719" s="16">
        <v>22446</v>
      </c>
      <c r="K719" s="17">
        <v>61</v>
      </c>
    </row>
    <row r="720" spans="1:11" ht="15.75" customHeight="1" x14ac:dyDescent="0.25">
      <c r="A720" s="11" t="s">
        <v>763</v>
      </c>
      <c r="B720" s="11">
        <v>1976</v>
      </c>
      <c r="C720" s="11" t="s">
        <v>7854</v>
      </c>
      <c r="D720" s="11">
        <v>26</v>
      </c>
      <c r="E720" s="11">
        <v>2</v>
      </c>
      <c r="F720" s="15">
        <v>14098.07</v>
      </c>
      <c r="G720" s="11" t="s">
        <v>7898</v>
      </c>
      <c r="H720" s="11" t="s">
        <v>7896</v>
      </c>
      <c r="I720" s="11" t="s">
        <v>7875</v>
      </c>
      <c r="J720" s="16">
        <v>28029</v>
      </c>
      <c r="K720" s="17">
        <v>46</v>
      </c>
    </row>
    <row r="721" spans="1:11" ht="15.75" customHeight="1" x14ac:dyDescent="0.25">
      <c r="A721" s="11" t="s">
        <v>764</v>
      </c>
      <c r="B721" s="11">
        <v>1991</v>
      </c>
      <c r="C721" s="11" t="s">
        <v>7854</v>
      </c>
      <c r="D721" s="11">
        <v>12</v>
      </c>
      <c r="E721" s="11">
        <v>3</v>
      </c>
      <c r="F721" s="15">
        <v>14081.93</v>
      </c>
      <c r="G721" s="11" t="s">
        <v>7898</v>
      </c>
      <c r="H721" s="11" t="s">
        <v>7896</v>
      </c>
      <c r="I721" s="11" t="s">
        <v>7867</v>
      </c>
      <c r="J721" s="16">
        <v>33493</v>
      </c>
      <c r="K721" s="17">
        <v>31</v>
      </c>
    </row>
    <row r="722" spans="1:11" ht="15.75" customHeight="1" x14ac:dyDescent="0.25">
      <c r="A722" s="11" t="s">
        <v>765</v>
      </c>
      <c r="B722" s="11">
        <v>1960</v>
      </c>
      <c r="C722" s="11" t="s">
        <v>7852</v>
      </c>
      <c r="D722" s="11">
        <v>8</v>
      </c>
      <c r="E722" s="11">
        <v>0</v>
      </c>
      <c r="F722" s="15">
        <v>14043.48</v>
      </c>
      <c r="G722" s="11" t="s">
        <v>7898</v>
      </c>
      <c r="H722" s="11" t="s">
        <v>7896</v>
      </c>
      <c r="I722" s="11" t="s">
        <v>7874</v>
      </c>
      <c r="J722" s="16">
        <v>22228</v>
      </c>
      <c r="K722" s="17">
        <v>62</v>
      </c>
    </row>
    <row r="723" spans="1:11" ht="15.75" customHeight="1" x14ac:dyDescent="0.25">
      <c r="A723" s="11" t="s">
        <v>766</v>
      </c>
      <c r="B723" s="11">
        <v>1963</v>
      </c>
      <c r="C723" s="11" t="s">
        <v>7851</v>
      </c>
      <c r="D723" s="11">
        <v>8</v>
      </c>
      <c r="E723" s="11">
        <v>3</v>
      </c>
      <c r="F723" s="15">
        <v>14007.22</v>
      </c>
      <c r="G723" s="11" t="s">
        <v>7898</v>
      </c>
      <c r="H723" s="11" t="s">
        <v>7896</v>
      </c>
      <c r="I723" s="11" t="s">
        <v>7868</v>
      </c>
      <c r="J723" s="16">
        <v>23200</v>
      </c>
      <c r="K723" s="17">
        <v>59</v>
      </c>
    </row>
    <row r="724" spans="1:11" ht="15.75" customHeight="1" x14ac:dyDescent="0.25">
      <c r="A724" s="11" t="s">
        <v>767</v>
      </c>
      <c r="B724" s="11">
        <v>1963</v>
      </c>
      <c r="C724" s="11" t="s">
        <v>7851</v>
      </c>
      <c r="D724" s="11">
        <v>6</v>
      </c>
      <c r="E724" s="11">
        <v>3</v>
      </c>
      <c r="F724" s="15">
        <v>14001.29</v>
      </c>
      <c r="G724" s="11" t="s">
        <v>7898</v>
      </c>
      <c r="H724" s="11" t="s">
        <v>7898</v>
      </c>
      <c r="I724" s="11" t="s">
        <v>7866</v>
      </c>
      <c r="J724" s="16">
        <v>23198</v>
      </c>
      <c r="K724" s="17">
        <v>59</v>
      </c>
    </row>
    <row r="725" spans="1:11" ht="15.75" customHeight="1" x14ac:dyDescent="0.25">
      <c r="A725" s="11" t="s">
        <v>768</v>
      </c>
      <c r="B725" s="11">
        <v>1963</v>
      </c>
      <c r="C725" s="11" t="s">
        <v>7855</v>
      </c>
      <c r="D725" s="11">
        <v>23</v>
      </c>
      <c r="E725" s="11">
        <v>3</v>
      </c>
      <c r="F725" s="15">
        <v>14001.13</v>
      </c>
      <c r="G725" s="11" t="s">
        <v>7898</v>
      </c>
      <c r="H725" s="11" t="s">
        <v>7897</v>
      </c>
      <c r="I725" s="11" t="s">
        <v>7866</v>
      </c>
      <c r="J725" s="16">
        <v>23368</v>
      </c>
      <c r="K725" s="17">
        <v>59</v>
      </c>
    </row>
    <row r="726" spans="1:11" ht="15.75" customHeight="1" x14ac:dyDescent="0.25">
      <c r="A726" s="11" t="s">
        <v>769</v>
      </c>
      <c r="B726" s="11">
        <v>1959</v>
      </c>
      <c r="C726" s="11" t="s">
        <v>7854</v>
      </c>
      <c r="D726" s="11">
        <v>6</v>
      </c>
      <c r="E726" s="11">
        <v>0</v>
      </c>
      <c r="F726" s="15">
        <v>13981.85</v>
      </c>
      <c r="G726" s="11" t="s">
        <v>7898</v>
      </c>
      <c r="H726" s="11" t="s">
        <v>7897</v>
      </c>
      <c r="I726" s="11" t="s">
        <v>7871</v>
      </c>
      <c r="J726" s="16">
        <v>21799</v>
      </c>
      <c r="K726" s="17">
        <v>63</v>
      </c>
    </row>
    <row r="727" spans="1:11" ht="15.75" customHeight="1" x14ac:dyDescent="0.25">
      <c r="A727" s="11" t="s">
        <v>770</v>
      </c>
      <c r="B727" s="11">
        <v>1990</v>
      </c>
      <c r="C727" s="11" t="s">
        <v>7851</v>
      </c>
      <c r="D727" s="11">
        <v>13</v>
      </c>
      <c r="E727" s="11">
        <v>3</v>
      </c>
      <c r="F727" s="15">
        <v>13979.45</v>
      </c>
      <c r="G727" s="11" t="s">
        <v>7898</v>
      </c>
      <c r="H727" s="11" t="s">
        <v>7897</v>
      </c>
      <c r="I727" s="11" t="s">
        <v>7875</v>
      </c>
      <c r="J727" s="16">
        <v>33067</v>
      </c>
      <c r="K727" s="17">
        <v>32</v>
      </c>
    </row>
    <row r="728" spans="1:11" ht="15.75" customHeight="1" x14ac:dyDescent="0.25">
      <c r="A728" s="11" t="s">
        <v>771</v>
      </c>
      <c r="B728" s="11">
        <v>1959</v>
      </c>
      <c r="C728" s="11" t="s">
        <v>7856</v>
      </c>
      <c r="D728" s="11">
        <v>29</v>
      </c>
      <c r="E728" s="11">
        <v>0</v>
      </c>
      <c r="F728" s="15">
        <v>13974.46</v>
      </c>
      <c r="G728" s="11" t="s">
        <v>7898</v>
      </c>
      <c r="H728" s="11" t="s">
        <v>7898</v>
      </c>
      <c r="I728" s="11" t="s">
        <v>7870</v>
      </c>
      <c r="J728" s="16">
        <v>21791</v>
      </c>
      <c r="K728" s="17">
        <v>63</v>
      </c>
    </row>
    <row r="729" spans="1:11" ht="15.75" customHeight="1" x14ac:dyDescent="0.25">
      <c r="A729" s="11" t="s">
        <v>772</v>
      </c>
      <c r="B729" s="11">
        <v>1960</v>
      </c>
      <c r="C729" s="11" t="s">
        <v>7853</v>
      </c>
      <c r="D729" s="11">
        <v>18</v>
      </c>
      <c r="E729" s="11">
        <v>1</v>
      </c>
      <c r="F729" s="15">
        <v>13937.67</v>
      </c>
      <c r="G729" s="11" t="s">
        <v>7898</v>
      </c>
      <c r="H729" s="11" t="s">
        <v>7897</v>
      </c>
      <c r="I729" s="11" t="s">
        <v>7867</v>
      </c>
      <c r="J729" s="16">
        <v>22085</v>
      </c>
      <c r="K729" s="17">
        <v>62</v>
      </c>
    </row>
    <row r="730" spans="1:11" ht="15.75" customHeight="1" x14ac:dyDescent="0.25">
      <c r="A730" s="11" t="s">
        <v>773</v>
      </c>
      <c r="B730" s="11">
        <v>1962</v>
      </c>
      <c r="C730" s="11" t="s">
        <v>7851</v>
      </c>
      <c r="D730" s="11">
        <v>27</v>
      </c>
      <c r="E730" s="11">
        <v>3</v>
      </c>
      <c r="F730" s="15">
        <v>13919.82</v>
      </c>
      <c r="G730" s="11" t="s">
        <v>7898</v>
      </c>
      <c r="H730" s="11" t="s">
        <v>7898</v>
      </c>
      <c r="I730" s="11" t="s">
        <v>7866</v>
      </c>
      <c r="J730" s="16">
        <v>22854</v>
      </c>
      <c r="K730" s="17">
        <v>60</v>
      </c>
    </row>
    <row r="731" spans="1:11" ht="15.75" customHeight="1" x14ac:dyDescent="0.25">
      <c r="A731" s="11" t="s">
        <v>774</v>
      </c>
      <c r="B731" s="11">
        <v>1959</v>
      </c>
      <c r="C731" s="11" t="s">
        <v>7851</v>
      </c>
      <c r="D731" s="11">
        <v>7</v>
      </c>
      <c r="E731" s="11">
        <v>0</v>
      </c>
      <c r="F731" s="15">
        <v>13887.97</v>
      </c>
      <c r="G731" s="11" t="s">
        <v>7898</v>
      </c>
      <c r="H731" s="11" t="s">
        <v>7898</v>
      </c>
      <c r="I731" s="11" t="s">
        <v>7866</v>
      </c>
      <c r="J731" s="16">
        <v>21738</v>
      </c>
      <c r="K731" s="17">
        <v>63</v>
      </c>
    </row>
    <row r="732" spans="1:11" ht="15.75" customHeight="1" x14ac:dyDescent="0.25">
      <c r="A732" s="11" t="s">
        <v>775</v>
      </c>
      <c r="B732" s="11">
        <v>1959</v>
      </c>
      <c r="C732" s="11" t="s">
        <v>7855</v>
      </c>
      <c r="D732" s="11">
        <v>29</v>
      </c>
      <c r="E732" s="11">
        <v>0</v>
      </c>
      <c r="F732" s="15">
        <v>13887.2</v>
      </c>
      <c r="G732" s="11" t="s">
        <v>7898</v>
      </c>
      <c r="H732" s="11" t="s">
        <v>7896</v>
      </c>
      <c r="I732" s="11" t="s">
        <v>7866</v>
      </c>
      <c r="J732" s="16">
        <v>21913</v>
      </c>
      <c r="K732" s="17">
        <v>63</v>
      </c>
    </row>
    <row r="733" spans="1:11" ht="15.75" customHeight="1" x14ac:dyDescent="0.25">
      <c r="A733" s="11" t="s">
        <v>776</v>
      </c>
      <c r="B733" s="11">
        <v>1985</v>
      </c>
      <c r="C733" s="11" t="s">
        <v>7854</v>
      </c>
      <c r="D733" s="11">
        <v>25</v>
      </c>
      <c r="E733" s="11">
        <v>3</v>
      </c>
      <c r="F733" s="15">
        <v>13886.4</v>
      </c>
      <c r="G733" s="11" t="s">
        <v>7898</v>
      </c>
      <c r="H733" s="11" t="s">
        <v>7898</v>
      </c>
      <c r="I733" s="11" t="s">
        <v>7867</v>
      </c>
      <c r="J733" s="16">
        <v>31315</v>
      </c>
      <c r="K733" s="17">
        <v>37</v>
      </c>
    </row>
    <row r="734" spans="1:11" ht="15.75" customHeight="1" x14ac:dyDescent="0.25">
      <c r="A734" s="11" t="s">
        <v>777</v>
      </c>
      <c r="B734" s="11">
        <v>1959</v>
      </c>
      <c r="C734" s="11" t="s">
        <v>7857</v>
      </c>
      <c r="D734" s="11">
        <v>5</v>
      </c>
      <c r="E734" s="11">
        <v>0</v>
      </c>
      <c r="F734" s="15">
        <v>13880.95</v>
      </c>
      <c r="G734" s="11" t="s">
        <v>7898</v>
      </c>
      <c r="H734" s="11" t="s">
        <v>7898</v>
      </c>
      <c r="I734" s="11" t="s">
        <v>7868</v>
      </c>
      <c r="J734" s="16">
        <v>21828</v>
      </c>
      <c r="K734" s="17">
        <v>63</v>
      </c>
    </row>
    <row r="735" spans="1:11" ht="15.75" customHeight="1" x14ac:dyDescent="0.25">
      <c r="A735" s="11" t="s">
        <v>778</v>
      </c>
      <c r="B735" s="11">
        <v>1978</v>
      </c>
      <c r="C735" s="11" t="s">
        <v>7855</v>
      </c>
      <c r="D735" s="11">
        <v>19</v>
      </c>
      <c r="E735" s="11">
        <v>2</v>
      </c>
      <c r="F735" s="15">
        <v>13874.89</v>
      </c>
      <c r="G735" s="11" t="s">
        <v>7898</v>
      </c>
      <c r="H735" s="11" t="s">
        <v>7897</v>
      </c>
      <c r="I735" s="11" t="s">
        <v>7867</v>
      </c>
      <c r="J735" s="16">
        <v>28843</v>
      </c>
      <c r="K735" s="17">
        <v>44</v>
      </c>
    </row>
    <row r="736" spans="1:11" ht="15.75" customHeight="1" x14ac:dyDescent="0.25">
      <c r="A736" s="11" t="s">
        <v>779</v>
      </c>
      <c r="B736" s="11">
        <v>1960</v>
      </c>
      <c r="C736" s="11" t="s">
        <v>7851</v>
      </c>
      <c r="D736" s="11">
        <v>21</v>
      </c>
      <c r="E736" s="11">
        <v>0</v>
      </c>
      <c r="F736" s="15">
        <v>13844.8</v>
      </c>
      <c r="G736" s="11" t="s">
        <v>7898</v>
      </c>
      <c r="H736" s="11" t="s">
        <v>7898</v>
      </c>
      <c r="I736" s="11" t="s">
        <v>7867</v>
      </c>
      <c r="J736" s="16">
        <v>22118</v>
      </c>
      <c r="K736" s="17">
        <v>62</v>
      </c>
    </row>
    <row r="737" spans="1:11" ht="15.75" customHeight="1" x14ac:dyDescent="0.25">
      <c r="A737" s="11" t="s">
        <v>780</v>
      </c>
      <c r="B737" s="11">
        <v>2003</v>
      </c>
      <c r="C737" s="11" t="s">
        <v>7853</v>
      </c>
      <c r="D737" s="11">
        <v>7</v>
      </c>
      <c r="E737" s="11">
        <v>0</v>
      </c>
      <c r="F737" s="15">
        <v>13844.51</v>
      </c>
      <c r="G737" s="11" t="s">
        <v>7898</v>
      </c>
      <c r="H737" s="11" t="s">
        <v>7897</v>
      </c>
      <c r="I737" s="11" t="s">
        <v>7868</v>
      </c>
      <c r="J737" s="16">
        <v>37779</v>
      </c>
      <c r="K737" s="17">
        <v>20</v>
      </c>
    </row>
    <row r="738" spans="1:11" ht="15.75" customHeight="1" x14ac:dyDescent="0.25">
      <c r="A738" s="11" t="s">
        <v>781</v>
      </c>
      <c r="B738" s="11">
        <v>1958</v>
      </c>
      <c r="C738" s="11" t="s">
        <v>7855</v>
      </c>
      <c r="D738" s="11">
        <v>10</v>
      </c>
      <c r="E738" s="11">
        <v>0</v>
      </c>
      <c r="F738" s="15">
        <v>13831.12</v>
      </c>
      <c r="G738" s="11" t="s">
        <v>7896</v>
      </c>
      <c r="H738" s="11" t="s">
        <v>7897</v>
      </c>
      <c r="I738" s="11" t="s">
        <v>7866</v>
      </c>
      <c r="J738" s="16">
        <v>21529</v>
      </c>
      <c r="K738" s="17">
        <v>64</v>
      </c>
    </row>
    <row r="739" spans="1:11" ht="15.75" customHeight="1" x14ac:dyDescent="0.25">
      <c r="A739" s="11" t="s">
        <v>782</v>
      </c>
      <c r="B739" s="11">
        <v>1958</v>
      </c>
      <c r="C739" s="11" t="s">
        <v>7852</v>
      </c>
      <c r="D739" s="11">
        <v>25</v>
      </c>
      <c r="E739" s="11">
        <v>0</v>
      </c>
      <c r="F739" s="15">
        <v>13822.8</v>
      </c>
      <c r="G739" s="11" t="s">
        <v>7896</v>
      </c>
      <c r="H739" s="11" t="s">
        <v>7896</v>
      </c>
      <c r="I739" s="11" t="s">
        <v>7868</v>
      </c>
      <c r="J739" s="16">
        <v>21514</v>
      </c>
      <c r="K739" s="17">
        <v>64</v>
      </c>
    </row>
    <row r="740" spans="1:11" ht="15.75" customHeight="1" x14ac:dyDescent="0.25">
      <c r="A740" s="11" t="s">
        <v>783</v>
      </c>
      <c r="B740" s="11">
        <v>1986</v>
      </c>
      <c r="C740" s="11" t="s">
        <v>7855</v>
      </c>
      <c r="D740" s="11">
        <v>8</v>
      </c>
      <c r="E740" s="11">
        <v>3</v>
      </c>
      <c r="F740" s="15">
        <v>13819.49</v>
      </c>
      <c r="G740" s="11" t="s">
        <v>7896</v>
      </c>
      <c r="H740" s="11" t="s">
        <v>7898</v>
      </c>
      <c r="I740" s="11" t="s">
        <v>7867</v>
      </c>
      <c r="J740" s="16">
        <v>31754</v>
      </c>
      <c r="K740" s="17">
        <v>36</v>
      </c>
    </row>
    <row r="741" spans="1:11" ht="15.75" customHeight="1" x14ac:dyDescent="0.25">
      <c r="A741" s="11" t="s">
        <v>784</v>
      </c>
      <c r="B741" s="11">
        <v>1966</v>
      </c>
      <c r="C741" s="11" t="s">
        <v>7852</v>
      </c>
      <c r="D741" s="11">
        <v>10</v>
      </c>
      <c r="E741" s="11">
        <v>0</v>
      </c>
      <c r="F741" s="15">
        <v>13801.61</v>
      </c>
      <c r="G741" s="11" t="s">
        <v>7896</v>
      </c>
      <c r="H741" s="11" t="s">
        <v>7896</v>
      </c>
      <c r="I741" s="11" t="s">
        <v>7880</v>
      </c>
      <c r="J741" s="16">
        <v>24421</v>
      </c>
      <c r="K741" s="17">
        <v>56</v>
      </c>
    </row>
    <row r="742" spans="1:11" ht="15.75" customHeight="1" x14ac:dyDescent="0.25">
      <c r="A742" s="11" t="s">
        <v>785</v>
      </c>
      <c r="B742" s="11">
        <v>1959</v>
      </c>
      <c r="C742" s="11" t="s">
        <v>7856</v>
      </c>
      <c r="D742" s="11">
        <v>6</v>
      </c>
      <c r="E742" s="11">
        <v>0</v>
      </c>
      <c r="F742" s="15">
        <v>13770.1</v>
      </c>
      <c r="G742" s="11" t="s">
        <v>7896</v>
      </c>
      <c r="H742" s="11" t="s">
        <v>7897</v>
      </c>
      <c r="I742" s="11" t="s">
        <v>7867</v>
      </c>
      <c r="J742" s="16">
        <v>21768</v>
      </c>
      <c r="K742" s="17">
        <v>63</v>
      </c>
    </row>
    <row r="743" spans="1:11" ht="15.75" customHeight="1" x14ac:dyDescent="0.25">
      <c r="A743" s="11" t="s">
        <v>786</v>
      </c>
      <c r="B743" s="11">
        <v>2004</v>
      </c>
      <c r="C743" s="11" t="s">
        <v>7851</v>
      </c>
      <c r="D743" s="11">
        <v>16</v>
      </c>
      <c r="E743" s="11">
        <v>0</v>
      </c>
      <c r="F743" s="15">
        <v>13747.87</v>
      </c>
      <c r="G743" s="11" t="s">
        <v>7896</v>
      </c>
      <c r="H743" s="11" t="s">
        <v>7898</v>
      </c>
      <c r="I743" s="11" t="s">
        <v>7872</v>
      </c>
      <c r="J743" s="16">
        <v>38184</v>
      </c>
      <c r="K743" s="17">
        <v>18</v>
      </c>
    </row>
    <row r="744" spans="1:11" ht="15.75" customHeight="1" x14ac:dyDescent="0.25">
      <c r="A744" s="11" t="s">
        <v>787</v>
      </c>
      <c r="B744" s="11">
        <v>1969</v>
      </c>
      <c r="C744" s="11" t="s">
        <v>7857</v>
      </c>
      <c r="D744" s="11">
        <v>23</v>
      </c>
      <c r="E744" s="11">
        <v>0</v>
      </c>
      <c r="F744" s="15">
        <v>13746.74</v>
      </c>
      <c r="G744" s="11" t="s">
        <v>7896</v>
      </c>
      <c r="H744" s="11" t="s">
        <v>7898</v>
      </c>
      <c r="I744" s="11" t="s">
        <v>7880</v>
      </c>
      <c r="J744" s="16">
        <v>25499</v>
      </c>
      <c r="K744" s="17">
        <v>53</v>
      </c>
    </row>
    <row r="745" spans="1:11" ht="15.75" customHeight="1" x14ac:dyDescent="0.25">
      <c r="A745" s="11" t="s">
        <v>788</v>
      </c>
      <c r="B745" s="11">
        <v>1985</v>
      </c>
      <c r="C745" s="11" t="s">
        <v>7856</v>
      </c>
      <c r="D745" s="11">
        <v>29</v>
      </c>
      <c r="E745" s="11">
        <v>3</v>
      </c>
      <c r="F745" s="15">
        <v>13726.21</v>
      </c>
      <c r="G745" s="11" t="s">
        <v>7896</v>
      </c>
      <c r="H745" s="11" t="s">
        <v>7896</v>
      </c>
      <c r="I745" s="11" t="s">
        <v>7880</v>
      </c>
      <c r="J745" s="16">
        <v>31288</v>
      </c>
      <c r="K745" s="17">
        <v>37</v>
      </c>
    </row>
    <row r="746" spans="1:11" ht="15.75" customHeight="1" x14ac:dyDescent="0.25">
      <c r="A746" s="11" t="s">
        <v>789</v>
      </c>
      <c r="B746" s="11">
        <v>1981</v>
      </c>
      <c r="C746" s="11" t="s">
        <v>7856</v>
      </c>
      <c r="D746" s="11">
        <v>2</v>
      </c>
      <c r="E746" s="11">
        <v>1</v>
      </c>
      <c r="F746" s="15">
        <v>13725.47</v>
      </c>
      <c r="G746" s="11" t="s">
        <v>7896</v>
      </c>
      <c r="H746" s="11" t="s">
        <v>7898</v>
      </c>
      <c r="I746" s="11" t="s">
        <v>7874</v>
      </c>
      <c r="J746" s="16">
        <v>29800</v>
      </c>
      <c r="K746" s="17">
        <v>41</v>
      </c>
    </row>
    <row r="747" spans="1:11" ht="15.75" customHeight="1" x14ac:dyDescent="0.25">
      <c r="A747" s="11" t="s">
        <v>790</v>
      </c>
      <c r="B747" s="11">
        <v>1986</v>
      </c>
      <c r="C747" s="11" t="s">
        <v>7852</v>
      </c>
      <c r="D747" s="11">
        <v>24</v>
      </c>
      <c r="E747" s="11">
        <v>3</v>
      </c>
      <c r="F747" s="15">
        <v>13714.55</v>
      </c>
      <c r="G747" s="11" t="s">
        <v>7896</v>
      </c>
      <c r="H747" s="11" t="s">
        <v>7898</v>
      </c>
      <c r="I747" s="11" t="s">
        <v>7875</v>
      </c>
      <c r="J747" s="16">
        <v>31740</v>
      </c>
      <c r="K747" s="17">
        <v>36</v>
      </c>
    </row>
    <row r="748" spans="1:11" ht="15.75" customHeight="1" x14ac:dyDescent="0.25">
      <c r="A748" s="11" t="s">
        <v>791</v>
      </c>
      <c r="B748" s="11">
        <v>1985</v>
      </c>
      <c r="C748" s="11" t="s">
        <v>7854</v>
      </c>
      <c r="D748" s="11">
        <v>14</v>
      </c>
      <c r="E748" s="11">
        <v>3</v>
      </c>
      <c r="F748" s="15">
        <v>13685.51</v>
      </c>
      <c r="G748" s="11" t="s">
        <v>7896</v>
      </c>
      <c r="H748" s="11" t="s">
        <v>7897</v>
      </c>
      <c r="I748" s="11" t="s">
        <v>7880</v>
      </c>
      <c r="J748" s="16">
        <v>31304</v>
      </c>
      <c r="K748" s="17">
        <v>37</v>
      </c>
    </row>
    <row r="749" spans="1:11" ht="15.75" customHeight="1" x14ac:dyDescent="0.25">
      <c r="A749" s="11" t="s">
        <v>792</v>
      </c>
      <c r="B749" s="11">
        <v>1963</v>
      </c>
      <c r="C749" s="11" t="s">
        <v>7856</v>
      </c>
      <c r="D749" s="11">
        <v>4</v>
      </c>
      <c r="E749" s="11">
        <v>0</v>
      </c>
      <c r="F749" s="15">
        <v>13677.68</v>
      </c>
      <c r="G749" s="11" t="s">
        <v>7896</v>
      </c>
      <c r="H749" s="11" t="s">
        <v>7898</v>
      </c>
      <c r="I749" s="11" t="s">
        <v>7877</v>
      </c>
      <c r="J749" s="16">
        <v>23227</v>
      </c>
      <c r="K749" s="17">
        <v>59</v>
      </c>
    </row>
    <row r="750" spans="1:11" ht="15.75" customHeight="1" x14ac:dyDescent="0.25">
      <c r="A750" s="11" t="s">
        <v>793</v>
      </c>
      <c r="B750" s="11">
        <v>1984</v>
      </c>
      <c r="C750" s="11" t="s">
        <v>7851</v>
      </c>
      <c r="D750" s="11">
        <v>20</v>
      </c>
      <c r="E750" s="11">
        <v>3</v>
      </c>
      <c r="F750" s="15">
        <v>13638.06</v>
      </c>
      <c r="G750" s="11" t="s">
        <v>7896</v>
      </c>
      <c r="H750" s="11" t="s">
        <v>7896</v>
      </c>
      <c r="I750" s="11" t="s">
        <v>7875</v>
      </c>
      <c r="J750" s="16">
        <v>30883</v>
      </c>
      <c r="K750" s="17">
        <v>38</v>
      </c>
    </row>
    <row r="751" spans="1:11" ht="15.75" customHeight="1" x14ac:dyDescent="0.25">
      <c r="A751" s="11" t="s">
        <v>794</v>
      </c>
      <c r="B751" s="11">
        <v>1961</v>
      </c>
      <c r="C751" s="11" t="s">
        <v>7855</v>
      </c>
      <c r="D751" s="11">
        <v>24</v>
      </c>
      <c r="E751" s="11">
        <v>0</v>
      </c>
      <c r="F751" s="15">
        <v>13635.64</v>
      </c>
      <c r="G751" s="11" t="s">
        <v>7896</v>
      </c>
      <c r="H751" s="11" t="s">
        <v>7896</v>
      </c>
      <c r="I751" s="11" t="s">
        <v>7874</v>
      </c>
      <c r="J751" s="16">
        <v>22639</v>
      </c>
      <c r="K751" s="17">
        <v>61</v>
      </c>
    </row>
    <row r="752" spans="1:11" ht="15.75" customHeight="1" x14ac:dyDescent="0.25">
      <c r="A752" s="11" t="s">
        <v>795</v>
      </c>
      <c r="B752" s="11">
        <v>1969</v>
      </c>
      <c r="C752" s="11" t="s">
        <v>7851</v>
      </c>
      <c r="D752" s="11">
        <v>26</v>
      </c>
      <c r="E752" s="11">
        <v>0</v>
      </c>
      <c r="F752" s="15">
        <v>13622.01</v>
      </c>
      <c r="G752" s="11" t="s">
        <v>7896</v>
      </c>
      <c r="H752" s="11" t="s">
        <v>7896</v>
      </c>
      <c r="I752" s="11" t="s">
        <v>7867</v>
      </c>
      <c r="J752" s="16">
        <v>25410</v>
      </c>
      <c r="K752" s="17">
        <v>53</v>
      </c>
    </row>
    <row r="753" spans="1:11" ht="15.75" customHeight="1" x14ac:dyDescent="0.25">
      <c r="A753" s="11" t="s">
        <v>796</v>
      </c>
      <c r="B753" s="11">
        <v>1961</v>
      </c>
      <c r="C753" s="11" t="s">
        <v>7852</v>
      </c>
      <c r="D753" s="11">
        <v>18</v>
      </c>
      <c r="E753" s="11">
        <v>0</v>
      </c>
      <c r="F753" s="15">
        <v>13616.36</v>
      </c>
      <c r="G753" s="11" t="s">
        <v>7896</v>
      </c>
      <c r="H753" s="11" t="s">
        <v>7896</v>
      </c>
      <c r="I753" s="11" t="s">
        <v>7874</v>
      </c>
      <c r="J753" s="16">
        <v>22603</v>
      </c>
      <c r="K753" s="17">
        <v>61</v>
      </c>
    </row>
    <row r="754" spans="1:11" ht="15.75" customHeight="1" x14ac:dyDescent="0.25">
      <c r="A754" s="11" t="s">
        <v>797</v>
      </c>
      <c r="B754" s="11">
        <v>1964</v>
      </c>
      <c r="C754" s="11" t="s">
        <v>7854</v>
      </c>
      <c r="D754" s="11">
        <v>10</v>
      </c>
      <c r="E754" s="11">
        <v>2</v>
      </c>
      <c r="F754" s="15">
        <v>13607.37</v>
      </c>
      <c r="G754" s="11" t="s">
        <v>7896</v>
      </c>
      <c r="H754" s="11" t="s">
        <v>7897</v>
      </c>
      <c r="I754" s="11" t="s">
        <v>7874</v>
      </c>
      <c r="J754" s="16">
        <v>23630</v>
      </c>
      <c r="K754" s="17">
        <v>58</v>
      </c>
    </row>
    <row r="755" spans="1:11" ht="15.75" customHeight="1" x14ac:dyDescent="0.25">
      <c r="A755" s="11" t="s">
        <v>798</v>
      </c>
      <c r="B755" s="11">
        <v>1992</v>
      </c>
      <c r="C755" s="11" t="s">
        <v>7856</v>
      </c>
      <c r="D755" s="11">
        <v>14</v>
      </c>
      <c r="E755" s="11">
        <v>0</v>
      </c>
      <c r="F755" s="15">
        <v>13588.17</v>
      </c>
      <c r="G755" s="11" t="s">
        <v>7896</v>
      </c>
      <c r="H755" s="11" t="s">
        <v>7897</v>
      </c>
      <c r="I755" s="11" t="s">
        <v>7867</v>
      </c>
      <c r="J755" s="16">
        <v>33830</v>
      </c>
      <c r="K755" s="17">
        <v>30</v>
      </c>
    </row>
    <row r="756" spans="1:11" ht="15.75" customHeight="1" x14ac:dyDescent="0.25">
      <c r="A756" s="11" t="s">
        <v>799</v>
      </c>
      <c r="B756" s="11">
        <v>1968</v>
      </c>
      <c r="C756" s="11" t="s">
        <v>7851</v>
      </c>
      <c r="D756" s="11">
        <v>15</v>
      </c>
      <c r="E756" s="11">
        <v>0</v>
      </c>
      <c r="F756" s="15">
        <v>13566.04</v>
      </c>
      <c r="G756" s="11" t="s">
        <v>7896</v>
      </c>
      <c r="H756" s="11" t="s">
        <v>7896</v>
      </c>
      <c r="I756" s="11" t="s">
        <v>7880</v>
      </c>
      <c r="J756" s="16">
        <v>25034</v>
      </c>
      <c r="K756" s="17">
        <v>54</v>
      </c>
    </row>
    <row r="757" spans="1:11" ht="15.75" customHeight="1" x14ac:dyDescent="0.25">
      <c r="A757" s="11" t="s">
        <v>800</v>
      </c>
      <c r="B757" s="11">
        <v>1960</v>
      </c>
      <c r="C757" s="11" t="s">
        <v>7851</v>
      </c>
      <c r="D757" s="11">
        <v>11</v>
      </c>
      <c r="E757" s="11">
        <v>0</v>
      </c>
      <c r="F757" s="15">
        <v>13555</v>
      </c>
      <c r="G757" s="11" t="s">
        <v>7896</v>
      </c>
      <c r="H757" s="11" t="s">
        <v>7896</v>
      </c>
      <c r="I757" s="11" t="s">
        <v>7878</v>
      </c>
      <c r="J757" s="16">
        <v>22108</v>
      </c>
      <c r="K757" s="17">
        <v>62</v>
      </c>
    </row>
    <row r="758" spans="1:11" ht="15.75" customHeight="1" x14ac:dyDescent="0.25">
      <c r="A758" s="11" t="s">
        <v>801</v>
      </c>
      <c r="B758" s="11">
        <v>1963</v>
      </c>
      <c r="C758" s="11" t="s">
        <v>7857</v>
      </c>
      <c r="D758" s="11">
        <v>14</v>
      </c>
      <c r="E758" s="11">
        <v>0</v>
      </c>
      <c r="F758" s="15">
        <v>13511.28</v>
      </c>
      <c r="G758" s="11" t="s">
        <v>7896</v>
      </c>
      <c r="H758" s="11" t="s">
        <v>7897</v>
      </c>
      <c r="I758" s="11" t="s">
        <v>7867</v>
      </c>
      <c r="J758" s="16">
        <v>23298</v>
      </c>
      <c r="K758" s="17">
        <v>59</v>
      </c>
    </row>
    <row r="759" spans="1:11" ht="15.75" customHeight="1" x14ac:dyDescent="0.25">
      <c r="A759" s="11" t="s">
        <v>802</v>
      </c>
      <c r="B759" s="11">
        <v>1990</v>
      </c>
      <c r="C759" s="11" t="s">
        <v>7856</v>
      </c>
      <c r="D759" s="11">
        <v>30</v>
      </c>
      <c r="E759" s="11">
        <v>3</v>
      </c>
      <c r="F759" s="15">
        <v>13480.83</v>
      </c>
      <c r="G759" s="11" t="s">
        <v>7896</v>
      </c>
      <c r="H759" s="11" t="s">
        <v>7898</v>
      </c>
      <c r="I759" s="11" t="s">
        <v>7875</v>
      </c>
      <c r="J759" s="16">
        <v>33115</v>
      </c>
      <c r="K759" s="17">
        <v>32</v>
      </c>
    </row>
    <row r="760" spans="1:11" ht="15.75" customHeight="1" x14ac:dyDescent="0.25">
      <c r="A760" s="11" t="s">
        <v>803</v>
      </c>
      <c r="B760" s="11">
        <v>1975</v>
      </c>
      <c r="C760" s="11" t="s">
        <v>7856</v>
      </c>
      <c r="D760" s="11">
        <v>7</v>
      </c>
      <c r="E760" s="11">
        <v>1</v>
      </c>
      <c r="F760" s="15">
        <v>13472.19</v>
      </c>
      <c r="G760" s="11" t="s">
        <v>7896</v>
      </c>
      <c r="H760" s="11" t="s">
        <v>7898</v>
      </c>
      <c r="I760" s="11" t="s">
        <v>7867</v>
      </c>
      <c r="J760" s="16">
        <v>27613</v>
      </c>
      <c r="K760" s="17">
        <v>47</v>
      </c>
    </row>
    <row r="761" spans="1:11" ht="15.75" customHeight="1" x14ac:dyDescent="0.25">
      <c r="A761" s="11" t="s">
        <v>804</v>
      </c>
      <c r="B761" s="11">
        <v>1960</v>
      </c>
      <c r="C761" s="11" t="s">
        <v>7851</v>
      </c>
      <c r="D761" s="11">
        <v>24</v>
      </c>
      <c r="E761" s="11">
        <v>0</v>
      </c>
      <c r="F761" s="15">
        <v>13470.86</v>
      </c>
      <c r="G761" s="11" t="s">
        <v>7896</v>
      </c>
      <c r="H761" s="11" t="s">
        <v>7896</v>
      </c>
      <c r="I761" s="11" t="s">
        <v>7868</v>
      </c>
      <c r="J761" s="16">
        <v>22121</v>
      </c>
      <c r="K761" s="17">
        <v>62</v>
      </c>
    </row>
    <row r="762" spans="1:11" ht="15.75" customHeight="1" x14ac:dyDescent="0.25">
      <c r="A762" s="11" t="s">
        <v>805</v>
      </c>
      <c r="B762" s="11">
        <v>1960</v>
      </c>
      <c r="C762" s="11" t="s">
        <v>7851</v>
      </c>
      <c r="D762" s="11">
        <v>28</v>
      </c>
      <c r="E762" s="11">
        <v>0</v>
      </c>
      <c r="F762" s="15">
        <v>13470.8</v>
      </c>
      <c r="G762" s="11" t="s">
        <v>7896</v>
      </c>
      <c r="H762" s="11" t="s">
        <v>7898</v>
      </c>
      <c r="I762" s="11" t="s">
        <v>7866</v>
      </c>
      <c r="J762" s="16">
        <v>22125</v>
      </c>
      <c r="K762" s="17">
        <v>62</v>
      </c>
    </row>
    <row r="763" spans="1:11" ht="15.75" customHeight="1" x14ac:dyDescent="0.25">
      <c r="A763" s="11" t="s">
        <v>806</v>
      </c>
      <c r="B763" s="11">
        <v>1985</v>
      </c>
      <c r="C763" s="11" t="s">
        <v>7856</v>
      </c>
      <c r="D763" s="11">
        <v>19</v>
      </c>
      <c r="E763" s="11">
        <v>3</v>
      </c>
      <c r="F763" s="15">
        <v>13465.8</v>
      </c>
      <c r="G763" s="11" t="s">
        <v>7896</v>
      </c>
      <c r="H763" s="11" t="s">
        <v>7897</v>
      </c>
      <c r="I763" s="11" t="s">
        <v>7867</v>
      </c>
      <c r="J763" s="16">
        <v>31278</v>
      </c>
      <c r="K763" s="17">
        <v>37</v>
      </c>
    </row>
    <row r="764" spans="1:11" ht="15.75" customHeight="1" x14ac:dyDescent="0.25">
      <c r="A764" s="11" t="s">
        <v>807</v>
      </c>
      <c r="B764" s="11">
        <v>1960</v>
      </c>
      <c r="C764" s="11" t="s">
        <v>7855</v>
      </c>
      <c r="D764" s="11">
        <v>16</v>
      </c>
      <c r="E764" s="11">
        <v>0</v>
      </c>
      <c r="F764" s="15">
        <v>13462.52</v>
      </c>
      <c r="G764" s="11" t="s">
        <v>7896</v>
      </c>
      <c r="H764" s="11" t="s">
        <v>7898</v>
      </c>
      <c r="I764" s="11" t="s">
        <v>7868</v>
      </c>
      <c r="J764" s="16">
        <v>22266</v>
      </c>
      <c r="K764" s="17">
        <v>62</v>
      </c>
    </row>
    <row r="765" spans="1:11" ht="15.75" customHeight="1" x14ac:dyDescent="0.25">
      <c r="A765" s="11" t="s">
        <v>808</v>
      </c>
      <c r="B765" s="11">
        <v>1960</v>
      </c>
      <c r="C765" s="11" t="s">
        <v>7851</v>
      </c>
      <c r="D765" s="11">
        <v>11</v>
      </c>
      <c r="E765" s="11">
        <v>0</v>
      </c>
      <c r="F765" s="15">
        <v>13457.96</v>
      </c>
      <c r="G765" s="11" t="s">
        <v>7896</v>
      </c>
      <c r="H765" s="11" t="s">
        <v>7897</v>
      </c>
      <c r="I765" s="11" t="s">
        <v>7866</v>
      </c>
      <c r="J765" s="16">
        <v>22108</v>
      </c>
      <c r="K765" s="17">
        <v>62</v>
      </c>
    </row>
    <row r="766" spans="1:11" ht="15.75" customHeight="1" x14ac:dyDescent="0.25">
      <c r="A766" s="11" t="s">
        <v>809</v>
      </c>
      <c r="B766" s="11">
        <v>1960</v>
      </c>
      <c r="C766" s="11" t="s">
        <v>7856</v>
      </c>
      <c r="D766" s="11">
        <v>13</v>
      </c>
      <c r="E766" s="11">
        <v>0</v>
      </c>
      <c r="F766" s="15">
        <v>13451.12</v>
      </c>
      <c r="G766" s="11" t="s">
        <v>7896</v>
      </c>
      <c r="H766" s="11" t="s">
        <v>7897</v>
      </c>
      <c r="I766" s="11" t="s">
        <v>7868</v>
      </c>
      <c r="J766" s="16">
        <v>22141</v>
      </c>
      <c r="K766" s="17">
        <v>62</v>
      </c>
    </row>
    <row r="767" spans="1:11" ht="15.75" customHeight="1" x14ac:dyDescent="0.25">
      <c r="A767" s="11" t="s">
        <v>810</v>
      </c>
      <c r="B767" s="11">
        <v>1975</v>
      </c>
      <c r="C767" s="11" t="s">
        <v>7853</v>
      </c>
      <c r="D767" s="11">
        <v>29</v>
      </c>
      <c r="E767" s="11">
        <v>1</v>
      </c>
      <c r="F767" s="15">
        <v>13440.7</v>
      </c>
      <c r="G767" s="11" t="s">
        <v>7896</v>
      </c>
      <c r="H767" s="11" t="s">
        <v>7898</v>
      </c>
      <c r="I767" s="11" t="s">
        <v>7867</v>
      </c>
      <c r="J767" s="16">
        <v>27574</v>
      </c>
      <c r="K767" s="17">
        <v>47</v>
      </c>
    </row>
    <row r="768" spans="1:11" ht="15.75" customHeight="1" x14ac:dyDescent="0.25">
      <c r="A768" s="11" t="s">
        <v>811</v>
      </c>
      <c r="B768" s="11">
        <v>1966</v>
      </c>
      <c r="C768" s="11" t="s">
        <v>7852</v>
      </c>
      <c r="D768" s="11">
        <v>14</v>
      </c>
      <c r="E768" s="11">
        <v>3</v>
      </c>
      <c r="F768" s="15">
        <v>13430.27</v>
      </c>
      <c r="G768" s="11" t="s">
        <v>7896</v>
      </c>
      <c r="H768" s="11" t="s">
        <v>7896</v>
      </c>
      <c r="I768" s="11" t="s">
        <v>7874</v>
      </c>
      <c r="J768" s="16">
        <v>24425</v>
      </c>
      <c r="K768" s="17">
        <v>56</v>
      </c>
    </row>
    <row r="769" spans="1:11" ht="15.75" customHeight="1" x14ac:dyDescent="0.25">
      <c r="A769" s="11" t="s">
        <v>812</v>
      </c>
      <c r="B769" s="11">
        <v>1961</v>
      </c>
      <c r="C769" s="11" t="s">
        <v>7852</v>
      </c>
      <c r="D769" s="11">
        <v>3</v>
      </c>
      <c r="E769" s="11">
        <v>0</v>
      </c>
      <c r="F769" s="15">
        <v>13429.04</v>
      </c>
      <c r="G769" s="11" t="s">
        <v>7896</v>
      </c>
      <c r="H769" s="11" t="s">
        <v>7896</v>
      </c>
      <c r="I769" s="11" t="s">
        <v>7867</v>
      </c>
      <c r="J769" s="16">
        <v>22588</v>
      </c>
      <c r="K769" s="17">
        <v>61</v>
      </c>
    </row>
    <row r="770" spans="1:11" ht="15.75" customHeight="1" x14ac:dyDescent="0.25">
      <c r="A770" s="11" t="s">
        <v>813</v>
      </c>
      <c r="B770" s="11">
        <v>1994</v>
      </c>
      <c r="C770" s="11" t="s">
        <v>7853</v>
      </c>
      <c r="D770" s="11">
        <v>17</v>
      </c>
      <c r="E770" s="11">
        <v>0</v>
      </c>
      <c r="F770" s="15">
        <v>13417.05</v>
      </c>
      <c r="G770" s="11" t="s">
        <v>7896</v>
      </c>
      <c r="H770" s="11" t="s">
        <v>7896</v>
      </c>
      <c r="I770" s="11" t="s">
        <v>7867</v>
      </c>
      <c r="J770" s="16">
        <v>34502</v>
      </c>
      <c r="K770" s="17">
        <v>28</v>
      </c>
    </row>
    <row r="771" spans="1:11" ht="15.75" customHeight="1" x14ac:dyDescent="0.25">
      <c r="A771" s="11" t="s">
        <v>814</v>
      </c>
      <c r="B771" s="11">
        <v>1961</v>
      </c>
      <c r="C771" s="11" t="s">
        <v>7851</v>
      </c>
      <c r="D771" s="11">
        <v>22</v>
      </c>
      <c r="E771" s="11">
        <v>0</v>
      </c>
      <c r="F771" s="15">
        <v>13415.04</v>
      </c>
      <c r="G771" s="11" t="s">
        <v>7896</v>
      </c>
      <c r="H771" s="11" t="s">
        <v>7898</v>
      </c>
      <c r="I771" s="11" t="s">
        <v>7867</v>
      </c>
      <c r="J771" s="16">
        <v>22484</v>
      </c>
      <c r="K771" s="17">
        <v>61</v>
      </c>
    </row>
    <row r="772" spans="1:11" ht="15.75" customHeight="1" x14ac:dyDescent="0.25">
      <c r="A772" s="11" t="s">
        <v>815</v>
      </c>
      <c r="B772" s="11">
        <v>1992</v>
      </c>
      <c r="C772" s="11" t="s">
        <v>7855</v>
      </c>
      <c r="D772" s="11">
        <v>19</v>
      </c>
      <c r="E772" s="11">
        <v>0</v>
      </c>
      <c r="F772" s="15">
        <v>13412.97</v>
      </c>
      <c r="G772" s="11" t="s">
        <v>7896</v>
      </c>
      <c r="H772" s="11" t="s">
        <v>7896</v>
      </c>
      <c r="I772" s="11" t="s">
        <v>7875</v>
      </c>
      <c r="J772" s="16">
        <v>33957</v>
      </c>
      <c r="K772" s="17">
        <v>30</v>
      </c>
    </row>
    <row r="773" spans="1:11" ht="15.75" customHeight="1" x14ac:dyDescent="0.25">
      <c r="A773" s="11" t="s">
        <v>816</v>
      </c>
      <c r="B773" s="11">
        <v>1959</v>
      </c>
      <c r="C773" s="11" t="s">
        <v>7855</v>
      </c>
      <c r="D773" s="11">
        <v>20</v>
      </c>
      <c r="E773" s="11">
        <v>0</v>
      </c>
      <c r="F773" s="15">
        <v>13405.39</v>
      </c>
      <c r="G773" s="11" t="s">
        <v>7896</v>
      </c>
      <c r="H773" s="11" t="s">
        <v>7896</v>
      </c>
      <c r="I773" s="11" t="s">
        <v>7866</v>
      </c>
      <c r="J773" s="16">
        <v>21904</v>
      </c>
      <c r="K773" s="17">
        <v>63</v>
      </c>
    </row>
    <row r="774" spans="1:11" ht="15.75" customHeight="1" x14ac:dyDescent="0.25">
      <c r="A774" s="11" t="s">
        <v>817</v>
      </c>
      <c r="B774" s="11">
        <v>1959</v>
      </c>
      <c r="C774" s="11" t="s">
        <v>7852</v>
      </c>
      <c r="D774" s="11">
        <v>25</v>
      </c>
      <c r="E774" s="11">
        <v>0</v>
      </c>
      <c r="F774" s="15">
        <v>13393.76</v>
      </c>
      <c r="G774" s="11" t="s">
        <v>7896</v>
      </c>
      <c r="H774" s="11" t="s">
        <v>7897</v>
      </c>
      <c r="I774" s="11" t="s">
        <v>7868</v>
      </c>
      <c r="J774" s="16">
        <v>21879</v>
      </c>
      <c r="K774" s="17">
        <v>63</v>
      </c>
    </row>
    <row r="775" spans="1:11" ht="15.75" customHeight="1" x14ac:dyDescent="0.25">
      <c r="A775" s="11" t="s">
        <v>818</v>
      </c>
      <c r="B775" s="11">
        <v>1959</v>
      </c>
      <c r="C775" s="11" t="s">
        <v>7855</v>
      </c>
      <c r="D775" s="11">
        <v>9</v>
      </c>
      <c r="E775" s="11">
        <v>0</v>
      </c>
      <c r="F775" s="15">
        <v>13390.56</v>
      </c>
      <c r="G775" s="11" t="s">
        <v>7896</v>
      </c>
      <c r="H775" s="11" t="s">
        <v>7896</v>
      </c>
      <c r="I775" s="11" t="s">
        <v>7868</v>
      </c>
      <c r="J775" s="16">
        <v>21893</v>
      </c>
      <c r="K775" s="17">
        <v>63</v>
      </c>
    </row>
    <row r="776" spans="1:11" ht="15.75" customHeight="1" x14ac:dyDescent="0.25">
      <c r="A776" s="11" t="s">
        <v>819</v>
      </c>
      <c r="B776" s="11">
        <v>1984</v>
      </c>
      <c r="C776" s="11" t="s">
        <v>7853</v>
      </c>
      <c r="D776" s="11">
        <v>6</v>
      </c>
      <c r="E776" s="11">
        <v>3</v>
      </c>
      <c r="F776" s="15">
        <v>13383.67</v>
      </c>
      <c r="G776" s="11" t="s">
        <v>7896</v>
      </c>
      <c r="H776" s="11" t="s">
        <v>7898</v>
      </c>
      <c r="I776" s="11" t="s">
        <v>7875</v>
      </c>
      <c r="J776" s="16">
        <v>30839</v>
      </c>
      <c r="K776" s="17">
        <v>39</v>
      </c>
    </row>
    <row r="777" spans="1:11" ht="15.75" customHeight="1" x14ac:dyDescent="0.25">
      <c r="A777" s="11" t="s">
        <v>820</v>
      </c>
      <c r="B777" s="11">
        <v>1979</v>
      </c>
      <c r="C777" s="11" t="s">
        <v>7854</v>
      </c>
      <c r="D777" s="11">
        <v>30</v>
      </c>
      <c r="E777" s="11">
        <v>2</v>
      </c>
      <c r="F777" s="15">
        <v>13377.41</v>
      </c>
      <c r="G777" s="11" t="s">
        <v>7896</v>
      </c>
      <c r="H777" s="11" t="s">
        <v>7896</v>
      </c>
      <c r="I777" s="11" t="s">
        <v>7880</v>
      </c>
      <c r="J777" s="16">
        <v>29128</v>
      </c>
      <c r="K777" s="17">
        <v>43</v>
      </c>
    </row>
    <row r="778" spans="1:11" ht="15.75" customHeight="1" x14ac:dyDescent="0.25">
      <c r="A778" s="11" t="s">
        <v>821</v>
      </c>
      <c r="B778" s="11">
        <v>1964</v>
      </c>
      <c r="C778" s="11" t="s">
        <v>7854</v>
      </c>
      <c r="D778" s="11">
        <v>24</v>
      </c>
      <c r="E778" s="11">
        <v>0</v>
      </c>
      <c r="F778" s="15">
        <v>13375.76</v>
      </c>
      <c r="G778" s="11" t="s">
        <v>7896</v>
      </c>
      <c r="H778" s="11" t="s">
        <v>7898</v>
      </c>
      <c r="I778" s="11" t="s">
        <v>7873</v>
      </c>
      <c r="J778" s="16">
        <v>23644</v>
      </c>
      <c r="K778" s="17">
        <v>58</v>
      </c>
    </row>
    <row r="779" spans="1:11" ht="15.75" customHeight="1" x14ac:dyDescent="0.25">
      <c r="A779" s="11" t="s">
        <v>822</v>
      </c>
      <c r="B779" s="11">
        <v>1990</v>
      </c>
      <c r="C779" s="11" t="s">
        <v>7857</v>
      </c>
      <c r="D779" s="11">
        <v>2</v>
      </c>
      <c r="E779" s="11">
        <v>3</v>
      </c>
      <c r="F779" s="15">
        <v>13360.94</v>
      </c>
      <c r="G779" s="11" t="s">
        <v>7896</v>
      </c>
      <c r="H779" s="11" t="s">
        <v>7897</v>
      </c>
      <c r="I779" s="11" t="s">
        <v>7867</v>
      </c>
      <c r="J779" s="16">
        <v>33148</v>
      </c>
      <c r="K779" s="17">
        <v>32</v>
      </c>
    </row>
    <row r="780" spans="1:11" ht="15.75" customHeight="1" x14ac:dyDescent="0.25">
      <c r="A780" s="11" t="s">
        <v>823</v>
      </c>
      <c r="B780" s="11">
        <v>1960</v>
      </c>
      <c r="C780" s="11" t="s">
        <v>7852</v>
      </c>
      <c r="D780" s="11">
        <v>11</v>
      </c>
      <c r="E780" s="11">
        <v>0</v>
      </c>
      <c r="F780" s="15">
        <v>13352.1</v>
      </c>
      <c r="G780" s="11" t="s">
        <v>7896</v>
      </c>
      <c r="H780" s="11" t="s">
        <v>7897</v>
      </c>
      <c r="I780" s="11" t="s">
        <v>7867</v>
      </c>
      <c r="J780" s="16">
        <v>22231</v>
      </c>
      <c r="K780" s="17">
        <v>62</v>
      </c>
    </row>
    <row r="781" spans="1:11" ht="15.75" customHeight="1" x14ac:dyDescent="0.25">
      <c r="A781" s="11" t="s">
        <v>824</v>
      </c>
      <c r="B781" s="11">
        <v>1976</v>
      </c>
      <c r="C781" s="11" t="s">
        <v>7856</v>
      </c>
      <c r="D781" s="11">
        <v>23</v>
      </c>
      <c r="E781" s="11">
        <v>2</v>
      </c>
      <c r="F781" s="15">
        <v>13333.71</v>
      </c>
      <c r="G781" s="11" t="s">
        <v>7896</v>
      </c>
      <c r="H781" s="11" t="s">
        <v>7898</v>
      </c>
      <c r="I781" s="11" t="s">
        <v>7867</v>
      </c>
      <c r="J781" s="16">
        <v>27995</v>
      </c>
      <c r="K781" s="17">
        <v>46</v>
      </c>
    </row>
    <row r="782" spans="1:11" ht="15.75" customHeight="1" x14ac:dyDescent="0.25">
      <c r="A782" s="11" t="s">
        <v>825</v>
      </c>
      <c r="B782" s="11">
        <v>1994</v>
      </c>
      <c r="C782" s="11" t="s">
        <v>7851</v>
      </c>
      <c r="D782" s="11">
        <v>1</v>
      </c>
      <c r="E782" s="11">
        <v>0</v>
      </c>
      <c r="F782" s="15">
        <v>13292.52</v>
      </c>
      <c r="G782" s="11" t="s">
        <v>7896</v>
      </c>
      <c r="H782" s="11" t="s">
        <v>7896</v>
      </c>
      <c r="I782" s="11" t="s">
        <v>7867</v>
      </c>
      <c r="J782" s="16">
        <v>34516</v>
      </c>
      <c r="K782" s="17">
        <v>28</v>
      </c>
    </row>
    <row r="783" spans="1:11" ht="15.75" customHeight="1" x14ac:dyDescent="0.25">
      <c r="A783" s="11" t="s">
        <v>826</v>
      </c>
      <c r="B783" s="11">
        <v>1962</v>
      </c>
      <c r="C783" s="11" t="s">
        <v>7857</v>
      </c>
      <c r="D783" s="11">
        <v>11</v>
      </c>
      <c r="E783" s="11">
        <v>0</v>
      </c>
      <c r="F783" s="15">
        <v>13228.85</v>
      </c>
      <c r="G783" s="11" t="s">
        <v>7896</v>
      </c>
      <c r="H783" s="11" t="s">
        <v>7896</v>
      </c>
      <c r="I783" s="11" t="s">
        <v>7875</v>
      </c>
      <c r="J783" s="16">
        <v>22930</v>
      </c>
      <c r="K783" s="17">
        <v>60</v>
      </c>
    </row>
    <row r="784" spans="1:11" ht="15.75" customHeight="1" x14ac:dyDescent="0.25">
      <c r="A784" s="11" t="s">
        <v>827</v>
      </c>
      <c r="B784" s="11">
        <v>1962</v>
      </c>
      <c r="C784" s="11" t="s">
        <v>7852</v>
      </c>
      <c r="D784" s="11">
        <v>24</v>
      </c>
      <c r="E784" s="11">
        <v>1</v>
      </c>
      <c r="F784" s="15">
        <v>13224.69</v>
      </c>
      <c r="G784" s="11" t="s">
        <v>7896</v>
      </c>
      <c r="H784" s="11" t="s">
        <v>7898</v>
      </c>
      <c r="I784" s="11" t="s">
        <v>7868</v>
      </c>
      <c r="J784" s="16">
        <v>22974</v>
      </c>
      <c r="K784" s="17">
        <v>60</v>
      </c>
    </row>
    <row r="785" spans="1:11" ht="15.75" customHeight="1" x14ac:dyDescent="0.25">
      <c r="A785" s="11" t="s">
        <v>828</v>
      </c>
      <c r="B785" s="11">
        <v>1965</v>
      </c>
      <c r="C785" s="11" t="s">
        <v>7852</v>
      </c>
      <c r="D785" s="11">
        <v>13</v>
      </c>
      <c r="E785" s="11">
        <v>2</v>
      </c>
      <c r="F785" s="15">
        <v>13224.06</v>
      </c>
      <c r="G785" s="11" t="s">
        <v>7896</v>
      </c>
      <c r="H785" s="11" t="s">
        <v>7896</v>
      </c>
      <c r="I785" s="11" t="s">
        <v>7874</v>
      </c>
      <c r="J785" s="16">
        <v>24059</v>
      </c>
      <c r="K785" s="17">
        <v>57</v>
      </c>
    </row>
    <row r="786" spans="1:11" ht="15.75" customHeight="1" x14ac:dyDescent="0.25">
      <c r="A786" s="11" t="s">
        <v>829</v>
      </c>
      <c r="B786" s="11">
        <v>1962</v>
      </c>
      <c r="C786" s="11" t="s">
        <v>7855</v>
      </c>
      <c r="D786" s="11">
        <v>7</v>
      </c>
      <c r="E786" s="11">
        <v>0</v>
      </c>
      <c r="F786" s="15">
        <v>13217.09</v>
      </c>
      <c r="G786" s="11" t="s">
        <v>7896</v>
      </c>
      <c r="H786" s="11" t="s">
        <v>7897</v>
      </c>
      <c r="I786" s="11" t="s">
        <v>7874</v>
      </c>
      <c r="J786" s="16">
        <v>22987</v>
      </c>
      <c r="K786" s="17">
        <v>60</v>
      </c>
    </row>
    <row r="787" spans="1:11" ht="15.75" customHeight="1" x14ac:dyDescent="0.25">
      <c r="A787" s="11" t="s">
        <v>830</v>
      </c>
      <c r="B787" s="11">
        <v>1982</v>
      </c>
      <c r="C787" s="11" t="s">
        <v>7857</v>
      </c>
      <c r="D787" s="11">
        <v>15</v>
      </c>
      <c r="E787" s="11">
        <v>3</v>
      </c>
      <c r="F787" s="15">
        <v>13214.43</v>
      </c>
      <c r="G787" s="11" t="s">
        <v>7896</v>
      </c>
      <c r="H787" s="11" t="s">
        <v>7898</v>
      </c>
      <c r="I787" s="11" t="s">
        <v>7867</v>
      </c>
      <c r="J787" s="16">
        <v>30239</v>
      </c>
      <c r="K787" s="17">
        <v>40</v>
      </c>
    </row>
    <row r="788" spans="1:11" ht="15.75" customHeight="1" x14ac:dyDescent="0.25">
      <c r="A788" s="11" t="s">
        <v>831</v>
      </c>
      <c r="B788" s="11">
        <v>1962</v>
      </c>
      <c r="C788" s="11" t="s">
        <v>7856</v>
      </c>
      <c r="D788" s="11">
        <v>5</v>
      </c>
      <c r="E788" s="11">
        <v>0</v>
      </c>
      <c r="F788" s="15">
        <v>13204.29</v>
      </c>
      <c r="G788" s="11" t="s">
        <v>7896</v>
      </c>
      <c r="H788" s="11" t="s">
        <v>7897</v>
      </c>
      <c r="I788" s="11" t="s">
        <v>7874</v>
      </c>
      <c r="J788" s="16">
        <v>22863</v>
      </c>
      <c r="K788" s="17">
        <v>60</v>
      </c>
    </row>
    <row r="789" spans="1:11" ht="15.75" customHeight="1" x14ac:dyDescent="0.25">
      <c r="A789" s="11" t="s">
        <v>832</v>
      </c>
      <c r="B789" s="11">
        <v>1961</v>
      </c>
      <c r="C789" s="11" t="s">
        <v>7855</v>
      </c>
      <c r="D789" s="11">
        <v>6</v>
      </c>
      <c r="E789" s="11">
        <v>0</v>
      </c>
      <c r="F789" s="15">
        <v>13143.86</v>
      </c>
      <c r="G789" s="11" t="s">
        <v>7896</v>
      </c>
      <c r="H789" s="11" t="s">
        <v>7898</v>
      </c>
      <c r="I789" s="11" t="s">
        <v>7871</v>
      </c>
      <c r="J789" s="16">
        <v>22621</v>
      </c>
      <c r="K789" s="17">
        <v>61</v>
      </c>
    </row>
    <row r="790" spans="1:11" ht="15.75" customHeight="1" x14ac:dyDescent="0.25">
      <c r="A790" s="11" t="s">
        <v>833</v>
      </c>
      <c r="B790" s="11">
        <v>1961</v>
      </c>
      <c r="C790" s="11" t="s">
        <v>7855</v>
      </c>
      <c r="D790" s="11">
        <v>6</v>
      </c>
      <c r="E790" s="11">
        <v>0</v>
      </c>
      <c r="F790" s="15">
        <v>13143.34</v>
      </c>
      <c r="G790" s="11" t="s">
        <v>7896</v>
      </c>
      <c r="H790" s="11" t="s">
        <v>7898</v>
      </c>
      <c r="I790" s="11" t="s">
        <v>7879</v>
      </c>
      <c r="J790" s="16">
        <v>22621</v>
      </c>
      <c r="K790" s="17">
        <v>61</v>
      </c>
    </row>
    <row r="791" spans="1:11" ht="15.75" customHeight="1" x14ac:dyDescent="0.25">
      <c r="A791" s="11" t="s">
        <v>834</v>
      </c>
      <c r="B791" s="11">
        <v>1961</v>
      </c>
      <c r="C791" s="11" t="s">
        <v>7854</v>
      </c>
      <c r="D791" s="11">
        <v>7</v>
      </c>
      <c r="E791" s="11">
        <v>0</v>
      </c>
      <c r="F791" s="15">
        <v>13129.6</v>
      </c>
      <c r="G791" s="11" t="s">
        <v>7896</v>
      </c>
      <c r="H791" s="11" t="s">
        <v>7898</v>
      </c>
      <c r="I791" s="11" t="s">
        <v>7878</v>
      </c>
      <c r="J791" s="16">
        <v>22531</v>
      </c>
      <c r="K791" s="17">
        <v>61</v>
      </c>
    </row>
    <row r="792" spans="1:11" ht="15.75" customHeight="1" x14ac:dyDescent="0.25">
      <c r="A792" s="11" t="s">
        <v>835</v>
      </c>
      <c r="B792" s="11">
        <v>1999</v>
      </c>
      <c r="C792" s="11" t="s">
        <v>7856</v>
      </c>
      <c r="D792" s="11">
        <v>16</v>
      </c>
      <c r="E792" s="11">
        <v>0</v>
      </c>
      <c r="F792" s="15">
        <v>13126.68</v>
      </c>
      <c r="G792" s="11" t="s">
        <v>7896</v>
      </c>
      <c r="H792" s="11" t="s">
        <v>7896</v>
      </c>
      <c r="I792" s="11" t="s">
        <v>7868</v>
      </c>
      <c r="J792" s="16">
        <v>36388</v>
      </c>
      <c r="K792" s="17">
        <v>23</v>
      </c>
    </row>
    <row r="793" spans="1:11" ht="15.75" customHeight="1" x14ac:dyDescent="0.25">
      <c r="A793" s="11" t="s">
        <v>836</v>
      </c>
      <c r="B793" s="11">
        <v>1963</v>
      </c>
      <c r="C793" s="11" t="s">
        <v>7854</v>
      </c>
      <c r="D793" s="11">
        <v>14</v>
      </c>
      <c r="E793" s="11">
        <v>0</v>
      </c>
      <c r="F793" s="15">
        <v>13116.84</v>
      </c>
      <c r="G793" s="11" t="s">
        <v>7896</v>
      </c>
      <c r="H793" s="11" t="s">
        <v>7897</v>
      </c>
      <c r="I793" s="11" t="s">
        <v>7867</v>
      </c>
      <c r="J793" s="16">
        <v>23268</v>
      </c>
      <c r="K793" s="17">
        <v>59</v>
      </c>
    </row>
    <row r="794" spans="1:11" ht="15.75" customHeight="1" x14ac:dyDescent="0.25">
      <c r="A794" s="11" t="s">
        <v>837</v>
      </c>
      <c r="B794" s="11">
        <v>1992</v>
      </c>
      <c r="C794" s="11" t="s">
        <v>7856</v>
      </c>
      <c r="D794" s="11">
        <v>12</v>
      </c>
      <c r="E794" s="11">
        <v>0</v>
      </c>
      <c r="F794" s="15">
        <v>13113.51</v>
      </c>
      <c r="G794" s="11" t="s">
        <v>7896</v>
      </c>
      <c r="H794" s="11" t="s">
        <v>7898</v>
      </c>
      <c r="I794" s="11" t="s">
        <v>7880</v>
      </c>
      <c r="J794" s="16">
        <v>33828</v>
      </c>
      <c r="K794" s="17">
        <v>30</v>
      </c>
    </row>
    <row r="795" spans="1:11" ht="15.75" customHeight="1" x14ac:dyDescent="0.25">
      <c r="A795" s="11" t="s">
        <v>838</v>
      </c>
      <c r="B795" s="11">
        <v>1962</v>
      </c>
      <c r="C795" s="11" t="s">
        <v>7856</v>
      </c>
      <c r="D795" s="11">
        <v>2</v>
      </c>
      <c r="E795" s="11">
        <v>1</v>
      </c>
      <c r="F795" s="15">
        <v>13112.6</v>
      </c>
      <c r="G795" s="11" t="s">
        <v>7896</v>
      </c>
      <c r="H795" s="11" t="s">
        <v>7896</v>
      </c>
      <c r="I795" s="11" t="s">
        <v>7867</v>
      </c>
      <c r="J795" s="16">
        <v>22860</v>
      </c>
      <c r="K795" s="17">
        <v>60</v>
      </c>
    </row>
    <row r="796" spans="1:11" ht="15.75" customHeight="1" x14ac:dyDescent="0.25">
      <c r="A796" s="11" t="s">
        <v>839</v>
      </c>
      <c r="B796" s="11">
        <v>1971</v>
      </c>
      <c r="C796" s="11" t="s">
        <v>7857</v>
      </c>
      <c r="D796" s="11">
        <v>30</v>
      </c>
      <c r="E796" s="11">
        <v>0</v>
      </c>
      <c r="F796" s="15">
        <v>13110.79</v>
      </c>
      <c r="G796" s="11" t="s">
        <v>7896</v>
      </c>
      <c r="H796" s="11" t="s">
        <v>7898</v>
      </c>
      <c r="I796" s="11" t="s">
        <v>7868</v>
      </c>
      <c r="J796" s="16">
        <v>26236</v>
      </c>
      <c r="K796" s="17">
        <v>51</v>
      </c>
    </row>
    <row r="797" spans="1:11" ht="15.75" customHeight="1" x14ac:dyDescent="0.25">
      <c r="A797" s="11" t="s">
        <v>840</v>
      </c>
      <c r="B797" s="11">
        <v>1978</v>
      </c>
      <c r="C797" s="11" t="s">
        <v>7851</v>
      </c>
      <c r="D797" s="11">
        <v>17</v>
      </c>
      <c r="E797" s="11">
        <v>2</v>
      </c>
      <c r="F797" s="15">
        <v>13101.74</v>
      </c>
      <c r="G797" s="11" t="s">
        <v>7896</v>
      </c>
      <c r="H797" s="11" t="s">
        <v>7898</v>
      </c>
      <c r="I797" s="11" t="s">
        <v>7880</v>
      </c>
      <c r="J797" s="16">
        <v>28688</v>
      </c>
      <c r="K797" s="17">
        <v>44</v>
      </c>
    </row>
    <row r="798" spans="1:11" ht="15.75" customHeight="1" x14ac:dyDescent="0.25">
      <c r="A798" s="11" t="s">
        <v>841</v>
      </c>
      <c r="B798" s="11">
        <v>1961</v>
      </c>
      <c r="C798" s="11" t="s">
        <v>7852</v>
      </c>
      <c r="D798" s="11">
        <v>6</v>
      </c>
      <c r="E798" s="11">
        <v>0</v>
      </c>
      <c r="F798" s="15">
        <v>13063.88</v>
      </c>
      <c r="G798" s="11" t="s">
        <v>7896</v>
      </c>
      <c r="H798" s="11" t="s">
        <v>7898</v>
      </c>
      <c r="I798" s="11" t="s">
        <v>7868</v>
      </c>
      <c r="J798" s="16">
        <v>22591</v>
      </c>
      <c r="K798" s="17">
        <v>61</v>
      </c>
    </row>
    <row r="799" spans="1:11" ht="15.75" customHeight="1" x14ac:dyDescent="0.25">
      <c r="A799" s="11" t="s">
        <v>842</v>
      </c>
      <c r="B799" s="11">
        <v>1985</v>
      </c>
      <c r="C799" s="11" t="s">
        <v>7857</v>
      </c>
      <c r="D799" s="11">
        <v>26</v>
      </c>
      <c r="E799" s="11">
        <v>3</v>
      </c>
      <c r="F799" s="15">
        <v>13051.22</v>
      </c>
      <c r="G799" s="11" t="s">
        <v>7896</v>
      </c>
      <c r="H799" s="11" t="s">
        <v>7897</v>
      </c>
      <c r="I799" s="11" t="s">
        <v>7880</v>
      </c>
      <c r="J799" s="16">
        <v>31346</v>
      </c>
      <c r="K799" s="17">
        <v>37</v>
      </c>
    </row>
    <row r="800" spans="1:11" ht="15.75" customHeight="1" x14ac:dyDescent="0.25">
      <c r="A800" s="11" t="s">
        <v>843</v>
      </c>
      <c r="B800" s="11">
        <v>1967</v>
      </c>
      <c r="C800" s="11" t="s">
        <v>7856</v>
      </c>
      <c r="D800" s="11">
        <v>6</v>
      </c>
      <c r="E800" s="11">
        <v>3</v>
      </c>
      <c r="F800" s="15">
        <v>13047.33</v>
      </c>
      <c r="G800" s="11" t="s">
        <v>7896</v>
      </c>
      <c r="H800" s="11" t="s">
        <v>7896</v>
      </c>
      <c r="I800" s="11" t="s">
        <v>7874</v>
      </c>
      <c r="J800" s="16">
        <v>24690</v>
      </c>
      <c r="K800" s="17">
        <v>55</v>
      </c>
    </row>
    <row r="801" spans="1:11" ht="15.75" customHeight="1" x14ac:dyDescent="0.25">
      <c r="A801" s="11" t="s">
        <v>844</v>
      </c>
      <c r="B801" s="11">
        <v>1969</v>
      </c>
      <c r="C801" s="11" t="s">
        <v>7854</v>
      </c>
      <c r="D801" s="11">
        <v>23</v>
      </c>
      <c r="E801" s="11">
        <v>0</v>
      </c>
      <c r="F801" s="15">
        <v>13044.41</v>
      </c>
      <c r="G801" s="11" t="s">
        <v>7896</v>
      </c>
      <c r="H801" s="11" t="s">
        <v>7897</v>
      </c>
      <c r="I801" s="11" t="s">
        <v>7867</v>
      </c>
      <c r="J801" s="16">
        <v>25469</v>
      </c>
      <c r="K801" s="17">
        <v>53</v>
      </c>
    </row>
    <row r="802" spans="1:11" ht="15.75" customHeight="1" x14ac:dyDescent="0.25">
      <c r="A802" s="11" t="s">
        <v>845</v>
      </c>
      <c r="B802" s="11">
        <v>1961</v>
      </c>
      <c r="C802" s="11" t="s">
        <v>7852</v>
      </c>
      <c r="D802" s="11">
        <v>9</v>
      </c>
      <c r="E802" s="11">
        <v>0</v>
      </c>
      <c r="F802" s="15">
        <v>13041.92</v>
      </c>
      <c r="G802" s="11" t="s">
        <v>7896</v>
      </c>
      <c r="H802" s="11" t="s">
        <v>7897</v>
      </c>
      <c r="I802" s="11" t="s">
        <v>7868</v>
      </c>
      <c r="J802" s="16">
        <v>22594</v>
      </c>
      <c r="K802" s="17">
        <v>61</v>
      </c>
    </row>
    <row r="803" spans="1:11" ht="15.75" customHeight="1" x14ac:dyDescent="0.25">
      <c r="A803" s="11" t="s">
        <v>846</v>
      </c>
      <c r="B803" s="11">
        <v>1965</v>
      </c>
      <c r="C803" s="11" t="s">
        <v>7852</v>
      </c>
      <c r="D803" s="11">
        <v>4</v>
      </c>
      <c r="E803" s="11">
        <v>0</v>
      </c>
      <c r="F803" s="15">
        <v>13023.93</v>
      </c>
      <c r="G803" s="11" t="s">
        <v>7896</v>
      </c>
      <c r="H803" s="11" t="s">
        <v>7898</v>
      </c>
      <c r="I803" s="11" t="s">
        <v>7873</v>
      </c>
      <c r="J803" s="16">
        <v>24050</v>
      </c>
      <c r="K803" s="17">
        <v>57</v>
      </c>
    </row>
    <row r="804" spans="1:11" ht="15.75" customHeight="1" x14ac:dyDescent="0.25">
      <c r="A804" s="11" t="s">
        <v>847</v>
      </c>
      <c r="B804" s="11">
        <v>1964</v>
      </c>
      <c r="C804" s="11" t="s">
        <v>7854</v>
      </c>
      <c r="D804" s="11">
        <v>23</v>
      </c>
      <c r="E804" s="11">
        <v>1</v>
      </c>
      <c r="F804" s="15">
        <v>13019.16</v>
      </c>
      <c r="G804" s="11" t="s">
        <v>7896</v>
      </c>
      <c r="H804" s="11" t="s">
        <v>7897</v>
      </c>
      <c r="I804" s="11" t="s">
        <v>7874</v>
      </c>
      <c r="J804" s="16">
        <v>23643</v>
      </c>
      <c r="K804" s="17">
        <v>58</v>
      </c>
    </row>
    <row r="805" spans="1:11" ht="15.75" customHeight="1" x14ac:dyDescent="0.25">
      <c r="A805" s="11" t="s">
        <v>848</v>
      </c>
      <c r="B805" s="11">
        <v>1962</v>
      </c>
      <c r="C805" s="11" t="s">
        <v>7851</v>
      </c>
      <c r="D805" s="11">
        <v>20</v>
      </c>
      <c r="E805" s="11">
        <v>0</v>
      </c>
      <c r="F805" s="15">
        <v>13012.21</v>
      </c>
      <c r="G805" s="11" t="s">
        <v>7896</v>
      </c>
      <c r="H805" s="11" t="s">
        <v>7897</v>
      </c>
      <c r="I805" s="11" t="s">
        <v>7867</v>
      </c>
      <c r="J805" s="16">
        <v>22847</v>
      </c>
      <c r="K805" s="17">
        <v>60</v>
      </c>
    </row>
    <row r="806" spans="1:11" ht="15.75" customHeight="1" x14ac:dyDescent="0.25">
      <c r="A806" s="11" t="s">
        <v>849</v>
      </c>
      <c r="B806" s="11">
        <v>1972</v>
      </c>
      <c r="C806" s="11" t="s">
        <v>7854</v>
      </c>
      <c r="D806" s="11">
        <v>27</v>
      </c>
      <c r="E806" s="11">
        <v>0</v>
      </c>
      <c r="F806" s="15">
        <v>13010.86</v>
      </c>
      <c r="G806" s="11" t="s">
        <v>7896</v>
      </c>
      <c r="H806" s="11" t="s">
        <v>7898</v>
      </c>
      <c r="I806" s="11" t="s">
        <v>7867</v>
      </c>
      <c r="J806" s="16">
        <v>26569</v>
      </c>
      <c r="K806" s="17">
        <v>50</v>
      </c>
    </row>
    <row r="807" spans="1:11" ht="15.75" customHeight="1" x14ac:dyDescent="0.25">
      <c r="A807" s="11" t="s">
        <v>850</v>
      </c>
      <c r="B807" s="11">
        <v>1969</v>
      </c>
      <c r="C807" s="11" t="s">
        <v>7855</v>
      </c>
      <c r="D807" s="11">
        <v>13</v>
      </c>
      <c r="E807" s="11">
        <v>0</v>
      </c>
      <c r="F807" s="15">
        <v>13008.07</v>
      </c>
      <c r="G807" s="11" t="s">
        <v>7896</v>
      </c>
      <c r="H807" s="11" t="s">
        <v>7896</v>
      </c>
      <c r="I807" s="11" t="s">
        <v>7867</v>
      </c>
      <c r="J807" s="16">
        <v>25550</v>
      </c>
      <c r="K807" s="17">
        <v>53</v>
      </c>
    </row>
    <row r="808" spans="1:11" ht="15.75" customHeight="1" x14ac:dyDescent="0.25">
      <c r="A808" s="11" t="s">
        <v>851</v>
      </c>
      <c r="B808" s="11">
        <v>1962</v>
      </c>
      <c r="C808" s="11" t="s">
        <v>7853</v>
      </c>
      <c r="D808" s="11">
        <v>24</v>
      </c>
      <c r="E808" s="11">
        <v>0</v>
      </c>
      <c r="F808" s="15">
        <v>13004.95</v>
      </c>
      <c r="G808" s="11" t="s">
        <v>7896</v>
      </c>
      <c r="H808" s="11" t="s">
        <v>7897</v>
      </c>
      <c r="I808" s="11" t="s">
        <v>7867</v>
      </c>
      <c r="J808" s="16">
        <v>22821</v>
      </c>
      <c r="K808" s="17">
        <v>60</v>
      </c>
    </row>
    <row r="809" spans="1:11" ht="15.75" customHeight="1" x14ac:dyDescent="0.25">
      <c r="A809" s="11" t="s">
        <v>852</v>
      </c>
      <c r="B809" s="11">
        <v>1981</v>
      </c>
      <c r="C809" s="11" t="s">
        <v>7857</v>
      </c>
      <c r="D809" s="11">
        <v>30</v>
      </c>
      <c r="E809" s="11">
        <v>1</v>
      </c>
      <c r="F809" s="15">
        <v>13002.91</v>
      </c>
      <c r="G809" s="11" t="s">
        <v>7896</v>
      </c>
      <c r="H809" s="11" t="s">
        <v>7897</v>
      </c>
      <c r="I809" s="11" t="s">
        <v>7867</v>
      </c>
      <c r="J809" s="16">
        <v>29889</v>
      </c>
      <c r="K809" s="17">
        <v>41</v>
      </c>
    </row>
    <row r="810" spans="1:11" ht="15.75" customHeight="1" x14ac:dyDescent="0.25">
      <c r="A810" s="11" t="s">
        <v>853</v>
      </c>
      <c r="B810" s="11">
        <v>1979</v>
      </c>
      <c r="C810" s="11" t="s">
        <v>7852</v>
      </c>
      <c r="D810" s="11">
        <v>27</v>
      </c>
      <c r="E810" s="11">
        <v>2</v>
      </c>
      <c r="F810" s="15">
        <v>12994.12</v>
      </c>
      <c r="G810" s="11" t="s">
        <v>7896</v>
      </c>
      <c r="H810" s="11" t="s">
        <v>7898</v>
      </c>
      <c r="I810" s="11" t="s">
        <v>7880</v>
      </c>
      <c r="J810" s="16">
        <v>29186</v>
      </c>
      <c r="K810" s="17">
        <v>43</v>
      </c>
    </row>
    <row r="811" spans="1:11" ht="15.75" customHeight="1" x14ac:dyDescent="0.25">
      <c r="A811" s="11" t="s">
        <v>854</v>
      </c>
      <c r="B811" s="11">
        <v>1960</v>
      </c>
      <c r="C811" s="11" t="s">
        <v>7852</v>
      </c>
      <c r="D811" s="11">
        <v>28</v>
      </c>
      <c r="E811" s="11">
        <v>0</v>
      </c>
      <c r="F811" s="15">
        <v>12982.87</v>
      </c>
      <c r="G811" s="11" t="s">
        <v>7896</v>
      </c>
      <c r="H811" s="11" t="s">
        <v>7897</v>
      </c>
      <c r="I811" s="11" t="s">
        <v>7866</v>
      </c>
      <c r="J811" s="16">
        <v>22248</v>
      </c>
      <c r="K811" s="17">
        <v>62</v>
      </c>
    </row>
    <row r="812" spans="1:11" ht="15.75" customHeight="1" x14ac:dyDescent="0.25">
      <c r="A812" s="11" t="s">
        <v>855</v>
      </c>
      <c r="B812" s="11">
        <v>1960</v>
      </c>
      <c r="C812" s="11" t="s">
        <v>7854</v>
      </c>
      <c r="D812" s="11">
        <v>23</v>
      </c>
      <c r="E812" s="11">
        <v>0</v>
      </c>
      <c r="F812" s="15">
        <v>12981.35</v>
      </c>
      <c r="G812" s="11" t="s">
        <v>7896</v>
      </c>
      <c r="H812" s="11" t="s">
        <v>7896</v>
      </c>
      <c r="I812" s="11" t="s">
        <v>7866</v>
      </c>
      <c r="J812" s="16">
        <v>22182</v>
      </c>
      <c r="K812" s="17">
        <v>62</v>
      </c>
    </row>
    <row r="813" spans="1:11" ht="15.75" customHeight="1" x14ac:dyDescent="0.25">
      <c r="A813" s="11" t="s">
        <v>856</v>
      </c>
      <c r="B813" s="11">
        <v>1960</v>
      </c>
      <c r="C813" s="11" t="s">
        <v>7853</v>
      </c>
      <c r="D813" s="11">
        <v>22</v>
      </c>
      <c r="E813" s="11">
        <v>0</v>
      </c>
      <c r="F813" s="15">
        <v>12979.36</v>
      </c>
      <c r="G813" s="11" t="s">
        <v>7896</v>
      </c>
      <c r="H813" s="11" t="s">
        <v>7897</v>
      </c>
      <c r="I813" s="11" t="s">
        <v>7868</v>
      </c>
      <c r="J813" s="16">
        <v>22089</v>
      </c>
      <c r="K813" s="17">
        <v>62</v>
      </c>
    </row>
    <row r="814" spans="1:11" ht="15.75" customHeight="1" x14ac:dyDescent="0.25">
      <c r="A814" s="11" t="s">
        <v>857</v>
      </c>
      <c r="B814" s="11">
        <v>1960</v>
      </c>
      <c r="C814" s="11" t="s">
        <v>7852</v>
      </c>
      <c r="D814" s="11">
        <v>4</v>
      </c>
      <c r="E814" s="11">
        <v>0</v>
      </c>
      <c r="F814" s="15">
        <v>12957.12</v>
      </c>
      <c r="G814" s="11" t="s">
        <v>7896</v>
      </c>
      <c r="H814" s="11" t="s">
        <v>7897</v>
      </c>
      <c r="I814" s="11" t="s">
        <v>7868</v>
      </c>
      <c r="J814" s="16">
        <v>22224</v>
      </c>
      <c r="K814" s="17">
        <v>62</v>
      </c>
    </row>
    <row r="815" spans="1:11" ht="15.75" customHeight="1" x14ac:dyDescent="0.25">
      <c r="A815" s="11" t="s">
        <v>858</v>
      </c>
      <c r="B815" s="11">
        <v>1961</v>
      </c>
      <c r="C815" s="11" t="s">
        <v>7856</v>
      </c>
      <c r="D815" s="11">
        <v>20</v>
      </c>
      <c r="E815" s="11">
        <v>0</v>
      </c>
      <c r="F815" s="15">
        <v>12950.07</v>
      </c>
      <c r="G815" s="11" t="s">
        <v>7896</v>
      </c>
      <c r="H815" s="11" t="s">
        <v>7897</v>
      </c>
      <c r="I815" s="11" t="s">
        <v>7867</v>
      </c>
      <c r="J815" s="16">
        <v>22513</v>
      </c>
      <c r="K815" s="17">
        <v>61</v>
      </c>
    </row>
    <row r="816" spans="1:11" ht="15.75" customHeight="1" x14ac:dyDescent="0.25">
      <c r="A816" s="11" t="s">
        <v>859</v>
      </c>
      <c r="B816" s="11">
        <v>1966</v>
      </c>
      <c r="C816" s="11" t="s">
        <v>7855</v>
      </c>
      <c r="D816" s="11">
        <v>22</v>
      </c>
      <c r="E816" s="11">
        <v>4</v>
      </c>
      <c r="F816" s="15">
        <v>12949.16</v>
      </c>
      <c r="G816" s="11" t="s">
        <v>7896</v>
      </c>
      <c r="H816" s="11" t="s">
        <v>7896</v>
      </c>
      <c r="I816" s="11" t="s">
        <v>7866</v>
      </c>
      <c r="J816" s="16">
        <v>24463</v>
      </c>
      <c r="K816" s="17">
        <v>56</v>
      </c>
    </row>
    <row r="817" spans="1:11" ht="15.75" customHeight="1" x14ac:dyDescent="0.25">
      <c r="A817" s="11" t="s">
        <v>860</v>
      </c>
      <c r="B817" s="11">
        <v>1963</v>
      </c>
      <c r="C817" s="11" t="s">
        <v>7856</v>
      </c>
      <c r="D817" s="11">
        <v>14</v>
      </c>
      <c r="E817" s="11">
        <v>2</v>
      </c>
      <c r="F817" s="15">
        <v>12928.79</v>
      </c>
      <c r="G817" s="11" t="s">
        <v>7896</v>
      </c>
      <c r="H817" s="11" t="s">
        <v>7898</v>
      </c>
      <c r="I817" s="11" t="s">
        <v>7866</v>
      </c>
      <c r="J817" s="16">
        <v>23237</v>
      </c>
      <c r="K817" s="17">
        <v>59</v>
      </c>
    </row>
    <row r="818" spans="1:11" ht="15.75" customHeight="1" x14ac:dyDescent="0.25">
      <c r="A818" s="11" t="s">
        <v>861</v>
      </c>
      <c r="B818" s="11">
        <v>1963</v>
      </c>
      <c r="C818" s="11" t="s">
        <v>7854</v>
      </c>
      <c r="D818" s="11">
        <v>1</v>
      </c>
      <c r="E818" s="11">
        <v>2</v>
      </c>
      <c r="F818" s="15">
        <v>12925.89</v>
      </c>
      <c r="G818" s="11" t="s">
        <v>7896</v>
      </c>
      <c r="H818" s="11" t="s">
        <v>7898</v>
      </c>
      <c r="I818" s="11" t="s">
        <v>7866</v>
      </c>
      <c r="J818" s="16">
        <v>23255</v>
      </c>
      <c r="K818" s="17">
        <v>59</v>
      </c>
    </row>
    <row r="819" spans="1:11" ht="15.75" customHeight="1" x14ac:dyDescent="0.25">
      <c r="A819" s="11" t="s">
        <v>862</v>
      </c>
      <c r="B819" s="11">
        <v>1963</v>
      </c>
      <c r="C819" s="11" t="s">
        <v>7856</v>
      </c>
      <c r="D819" s="11">
        <v>16</v>
      </c>
      <c r="E819" s="11">
        <v>1</v>
      </c>
      <c r="F819" s="15">
        <v>12913.99</v>
      </c>
      <c r="G819" s="11" t="s">
        <v>7896</v>
      </c>
      <c r="H819" s="11" t="s">
        <v>7898</v>
      </c>
      <c r="I819" s="11" t="s">
        <v>7871</v>
      </c>
      <c r="J819" s="16">
        <v>23239</v>
      </c>
      <c r="K819" s="17">
        <v>59</v>
      </c>
    </row>
    <row r="820" spans="1:11" ht="15.75" customHeight="1" x14ac:dyDescent="0.25">
      <c r="A820" s="11" t="s">
        <v>863</v>
      </c>
      <c r="B820" s="11">
        <v>2004</v>
      </c>
      <c r="C820" s="11" t="s">
        <v>7851</v>
      </c>
      <c r="D820" s="11">
        <v>9</v>
      </c>
      <c r="E820" s="11">
        <v>0</v>
      </c>
      <c r="F820" s="15">
        <v>12890.06</v>
      </c>
      <c r="G820" s="11" t="s">
        <v>7896</v>
      </c>
      <c r="H820" s="11" t="s">
        <v>7897</v>
      </c>
      <c r="I820" s="11" t="s">
        <v>7870</v>
      </c>
      <c r="J820" s="16">
        <v>38177</v>
      </c>
      <c r="K820" s="17">
        <v>18</v>
      </c>
    </row>
    <row r="821" spans="1:11" ht="15.75" customHeight="1" x14ac:dyDescent="0.25">
      <c r="A821" s="11" t="s">
        <v>864</v>
      </c>
      <c r="B821" s="11">
        <v>1984</v>
      </c>
      <c r="C821" s="11" t="s">
        <v>7856</v>
      </c>
      <c r="D821" s="11">
        <v>6</v>
      </c>
      <c r="E821" s="11">
        <v>3</v>
      </c>
      <c r="F821" s="15">
        <v>12870.31</v>
      </c>
      <c r="G821" s="11" t="s">
        <v>7896</v>
      </c>
      <c r="H821" s="11" t="s">
        <v>7896</v>
      </c>
      <c r="I821" s="11" t="s">
        <v>7867</v>
      </c>
      <c r="J821" s="16">
        <v>30900</v>
      </c>
      <c r="K821" s="17">
        <v>38</v>
      </c>
    </row>
    <row r="822" spans="1:11" ht="15.75" customHeight="1" x14ac:dyDescent="0.25">
      <c r="A822" s="11" t="s">
        <v>865</v>
      </c>
      <c r="B822" s="11">
        <v>1963</v>
      </c>
      <c r="C822" s="11" t="s">
        <v>7854</v>
      </c>
      <c r="D822" s="11">
        <v>27</v>
      </c>
      <c r="E822" s="11">
        <v>0</v>
      </c>
      <c r="F822" s="15">
        <v>12856.84</v>
      </c>
      <c r="G822" s="11" t="s">
        <v>7896</v>
      </c>
      <c r="H822" s="11" t="s">
        <v>7896</v>
      </c>
      <c r="I822" s="11" t="s">
        <v>7877</v>
      </c>
      <c r="J822" s="16">
        <v>23281</v>
      </c>
      <c r="K822" s="17">
        <v>59</v>
      </c>
    </row>
    <row r="823" spans="1:11" ht="15.75" customHeight="1" x14ac:dyDescent="0.25">
      <c r="A823" s="11" t="s">
        <v>866</v>
      </c>
      <c r="B823" s="11">
        <v>1973</v>
      </c>
      <c r="C823" s="11" t="s">
        <v>7854</v>
      </c>
      <c r="D823" s="11">
        <v>22</v>
      </c>
      <c r="E823" s="11">
        <v>0</v>
      </c>
      <c r="F823" s="15">
        <v>12852.37</v>
      </c>
      <c r="G823" s="11" t="s">
        <v>7896</v>
      </c>
      <c r="H823" s="11" t="s">
        <v>7897</v>
      </c>
      <c r="I823" s="11" t="s">
        <v>7867</v>
      </c>
      <c r="J823" s="16">
        <v>26929</v>
      </c>
      <c r="K823" s="17">
        <v>49</v>
      </c>
    </row>
    <row r="824" spans="1:11" ht="15.75" customHeight="1" x14ac:dyDescent="0.25">
      <c r="A824" s="11" t="s">
        <v>867</v>
      </c>
      <c r="B824" s="11">
        <v>1993</v>
      </c>
      <c r="C824" s="11" t="s">
        <v>7854</v>
      </c>
      <c r="D824" s="11">
        <v>27</v>
      </c>
      <c r="E824" s="11">
        <v>0</v>
      </c>
      <c r="F824" s="15">
        <v>12847.24</v>
      </c>
      <c r="G824" s="11" t="s">
        <v>7896</v>
      </c>
      <c r="H824" s="11" t="s">
        <v>7898</v>
      </c>
      <c r="I824" s="11" t="s">
        <v>7867</v>
      </c>
      <c r="J824" s="16">
        <v>34239</v>
      </c>
      <c r="K824" s="17">
        <v>29</v>
      </c>
    </row>
    <row r="825" spans="1:11" ht="15.75" customHeight="1" x14ac:dyDescent="0.25">
      <c r="A825" s="11" t="s">
        <v>868</v>
      </c>
      <c r="B825" s="11">
        <v>2004</v>
      </c>
      <c r="C825" s="11" t="s">
        <v>7852</v>
      </c>
      <c r="D825" s="11">
        <v>9</v>
      </c>
      <c r="E825" s="11">
        <v>2</v>
      </c>
      <c r="F825" s="15">
        <v>12829.46</v>
      </c>
      <c r="G825" s="11" t="s">
        <v>7896</v>
      </c>
      <c r="H825" s="11" t="s">
        <v>7896</v>
      </c>
      <c r="I825" s="11" t="s">
        <v>7871</v>
      </c>
      <c r="J825" s="16">
        <v>38300</v>
      </c>
      <c r="K825" s="17">
        <v>18</v>
      </c>
    </row>
    <row r="826" spans="1:11" ht="15.75" customHeight="1" x14ac:dyDescent="0.25">
      <c r="A826" s="11" t="s">
        <v>869</v>
      </c>
      <c r="B826" s="11">
        <v>1967</v>
      </c>
      <c r="C826" s="11" t="s">
        <v>7854</v>
      </c>
      <c r="D826" s="11">
        <v>25</v>
      </c>
      <c r="E826" s="11">
        <v>0</v>
      </c>
      <c r="F826" s="15">
        <v>12823.25</v>
      </c>
      <c r="G826" s="11" t="s">
        <v>7896</v>
      </c>
      <c r="H826" s="11" t="s">
        <v>7896</v>
      </c>
      <c r="I826" s="11" t="s">
        <v>7877</v>
      </c>
      <c r="J826" s="16">
        <v>24740</v>
      </c>
      <c r="K826" s="17">
        <v>55</v>
      </c>
    </row>
    <row r="827" spans="1:11" ht="15.75" customHeight="1" x14ac:dyDescent="0.25">
      <c r="A827" s="11" t="s">
        <v>870</v>
      </c>
      <c r="B827" s="11">
        <v>1963</v>
      </c>
      <c r="C827" s="11" t="s">
        <v>7851</v>
      </c>
      <c r="D827" s="11">
        <v>20</v>
      </c>
      <c r="E827" s="11">
        <v>0</v>
      </c>
      <c r="F827" s="15">
        <v>12815.44</v>
      </c>
      <c r="G827" s="11" t="s">
        <v>7896</v>
      </c>
      <c r="H827" s="11" t="s">
        <v>7896</v>
      </c>
      <c r="I827" s="11" t="s">
        <v>7874</v>
      </c>
      <c r="J827" s="16">
        <v>23212</v>
      </c>
      <c r="K827" s="17">
        <v>59</v>
      </c>
    </row>
    <row r="828" spans="1:11" ht="15.75" customHeight="1" x14ac:dyDescent="0.25">
      <c r="A828" s="11" t="s">
        <v>871</v>
      </c>
      <c r="B828" s="11">
        <v>1978</v>
      </c>
      <c r="C828" s="11" t="s">
        <v>7851</v>
      </c>
      <c r="D828" s="11">
        <v>24</v>
      </c>
      <c r="E828" s="11">
        <v>0</v>
      </c>
      <c r="F828" s="15">
        <v>12797.21</v>
      </c>
      <c r="G828" s="11" t="s">
        <v>7896</v>
      </c>
      <c r="H828" s="11" t="s">
        <v>7897</v>
      </c>
      <c r="I828" s="11" t="s">
        <v>7874</v>
      </c>
      <c r="J828" s="16">
        <v>28695</v>
      </c>
      <c r="K828" s="17">
        <v>44</v>
      </c>
    </row>
    <row r="829" spans="1:11" ht="15.75" customHeight="1" x14ac:dyDescent="0.25">
      <c r="A829" s="11" t="s">
        <v>872</v>
      </c>
      <c r="B829" s="11">
        <v>1983</v>
      </c>
      <c r="C829" s="11" t="s">
        <v>7857</v>
      </c>
      <c r="D829" s="11">
        <v>29</v>
      </c>
      <c r="E829" s="11">
        <v>3</v>
      </c>
      <c r="F829" s="15">
        <v>12788.18</v>
      </c>
      <c r="G829" s="11" t="s">
        <v>7896</v>
      </c>
      <c r="H829" s="11" t="s">
        <v>7897</v>
      </c>
      <c r="I829" s="11" t="s">
        <v>7880</v>
      </c>
      <c r="J829" s="16">
        <v>30618</v>
      </c>
      <c r="K829" s="17">
        <v>39</v>
      </c>
    </row>
    <row r="830" spans="1:11" ht="15.75" customHeight="1" x14ac:dyDescent="0.25">
      <c r="A830" s="11" t="s">
        <v>873</v>
      </c>
      <c r="B830" s="11">
        <v>1963</v>
      </c>
      <c r="C830" s="11" t="s">
        <v>7855</v>
      </c>
      <c r="D830" s="11">
        <v>5</v>
      </c>
      <c r="E830" s="11">
        <v>0</v>
      </c>
      <c r="F830" s="15">
        <v>12788.03</v>
      </c>
      <c r="G830" s="11" t="s">
        <v>7896</v>
      </c>
      <c r="H830" s="11" t="s">
        <v>7896</v>
      </c>
      <c r="I830" s="11" t="s">
        <v>7873</v>
      </c>
      <c r="J830" s="16">
        <v>23350</v>
      </c>
      <c r="K830" s="17">
        <v>59</v>
      </c>
    </row>
    <row r="831" spans="1:11" ht="15.75" customHeight="1" x14ac:dyDescent="0.25">
      <c r="A831" s="11" t="s">
        <v>874</v>
      </c>
      <c r="B831" s="11">
        <v>1972</v>
      </c>
      <c r="C831" s="11" t="s">
        <v>7857</v>
      </c>
      <c r="D831" s="11">
        <v>7</v>
      </c>
      <c r="E831" s="11">
        <v>0</v>
      </c>
      <c r="F831" s="15">
        <v>12776.05</v>
      </c>
      <c r="G831" s="11" t="s">
        <v>7896</v>
      </c>
      <c r="H831" s="11" t="s">
        <v>7896</v>
      </c>
      <c r="I831" s="11" t="s">
        <v>7880</v>
      </c>
      <c r="J831" s="16">
        <v>26579</v>
      </c>
      <c r="K831" s="17">
        <v>50</v>
      </c>
    </row>
    <row r="832" spans="1:11" ht="15.75" customHeight="1" x14ac:dyDescent="0.25">
      <c r="A832" s="11" t="s">
        <v>875</v>
      </c>
      <c r="B832" s="11">
        <v>1975</v>
      </c>
      <c r="C832" s="11" t="s">
        <v>7854</v>
      </c>
      <c r="D832" s="11">
        <v>25</v>
      </c>
      <c r="E832" s="11">
        <v>1</v>
      </c>
      <c r="F832" s="15">
        <v>12770.27</v>
      </c>
      <c r="G832" s="11" t="s">
        <v>7896</v>
      </c>
      <c r="H832" s="11" t="s">
        <v>7896</v>
      </c>
      <c r="I832" s="11" t="s">
        <v>7877</v>
      </c>
      <c r="J832" s="16">
        <v>27662</v>
      </c>
      <c r="K832" s="17">
        <v>47</v>
      </c>
    </row>
    <row r="833" spans="1:11" ht="15.75" customHeight="1" x14ac:dyDescent="0.25">
      <c r="A833" s="11" t="s">
        <v>876</v>
      </c>
      <c r="B833" s="11">
        <v>1962</v>
      </c>
      <c r="C833" s="11" t="s">
        <v>7857</v>
      </c>
      <c r="D833" s="11">
        <v>1</v>
      </c>
      <c r="E833" s="11">
        <v>0</v>
      </c>
      <c r="F833" s="15">
        <v>12741.17</v>
      </c>
      <c r="G833" s="11" t="s">
        <v>7896</v>
      </c>
      <c r="H833" s="11" t="s">
        <v>7897</v>
      </c>
      <c r="I833" s="11" t="s">
        <v>7878</v>
      </c>
      <c r="J833" s="16">
        <v>22920</v>
      </c>
      <c r="K833" s="17">
        <v>60</v>
      </c>
    </row>
    <row r="834" spans="1:11" ht="15.75" customHeight="1" x14ac:dyDescent="0.25">
      <c r="A834" s="11" t="s">
        <v>877</v>
      </c>
      <c r="B834" s="11">
        <v>1962</v>
      </c>
      <c r="C834" s="11" t="s">
        <v>7854</v>
      </c>
      <c r="D834" s="11">
        <v>2</v>
      </c>
      <c r="E834" s="11">
        <v>0</v>
      </c>
      <c r="F834" s="15">
        <v>12731</v>
      </c>
      <c r="G834" s="11" t="s">
        <v>7896</v>
      </c>
      <c r="H834" s="11" t="s">
        <v>7896</v>
      </c>
      <c r="I834" s="11" t="s">
        <v>7871</v>
      </c>
      <c r="J834" s="16">
        <v>22891</v>
      </c>
      <c r="K834" s="17">
        <v>60</v>
      </c>
    </row>
    <row r="835" spans="1:11" ht="15.75" customHeight="1" x14ac:dyDescent="0.25">
      <c r="A835" s="11" t="s">
        <v>878</v>
      </c>
      <c r="B835" s="11">
        <v>1988</v>
      </c>
      <c r="C835" s="11" t="s">
        <v>7851</v>
      </c>
      <c r="D835" s="11">
        <v>17</v>
      </c>
      <c r="E835" s="11">
        <v>3</v>
      </c>
      <c r="F835" s="15">
        <v>12718.21</v>
      </c>
      <c r="G835" s="11" t="s">
        <v>7896</v>
      </c>
      <c r="H835" s="11" t="s">
        <v>7897</v>
      </c>
      <c r="I835" s="11" t="s">
        <v>7880</v>
      </c>
      <c r="J835" s="16">
        <v>32341</v>
      </c>
      <c r="K835" s="17">
        <v>34</v>
      </c>
    </row>
    <row r="836" spans="1:11" ht="15.75" customHeight="1" x14ac:dyDescent="0.25">
      <c r="A836" s="11" t="s">
        <v>879</v>
      </c>
      <c r="B836" s="11">
        <v>1970</v>
      </c>
      <c r="C836" s="11" t="s">
        <v>7851</v>
      </c>
      <c r="D836" s="11">
        <v>8</v>
      </c>
      <c r="E836" s="11">
        <v>0</v>
      </c>
      <c r="F836" s="15">
        <v>12713</v>
      </c>
      <c r="G836" s="11" t="s">
        <v>7896</v>
      </c>
      <c r="H836" s="11" t="s">
        <v>7897</v>
      </c>
      <c r="I836" s="11" t="s">
        <v>7868</v>
      </c>
      <c r="J836" s="16">
        <v>25757</v>
      </c>
      <c r="K836" s="17">
        <v>52</v>
      </c>
    </row>
    <row r="837" spans="1:11" ht="15.75" customHeight="1" x14ac:dyDescent="0.25">
      <c r="A837" s="11" t="s">
        <v>880</v>
      </c>
      <c r="B837" s="11">
        <v>1964</v>
      </c>
      <c r="C837" s="11" t="s">
        <v>7852</v>
      </c>
      <c r="D837" s="11">
        <v>28</v>
      </c>
      <c r="E837" s="11">
        <v>0</v>
      </c>
      <c r="F837" s="15">
        <v>12700.63</v>
      </c>
      <c r="G837" s="11" t="s">
        <v>7896</v>
      </c>
      <c r="H837" s="11" t="s">
        <v>7896</v>
      </c>
      <c r="I837" s="11" t="s">
        <v>7868</v>
      </c>
      <c r="J837" s="16">
        <v>23709</v>
      </c>
      <c r="K837" s="17">
        <v>58</v>
      </c>
    </row>
    <row r="838" spans="1:11" ht="15.75" customHeight="1" x14ac:dyDescent="0.25">
      <c r="A838" s="11" t="s">
        <v>881</v>
      </c>
      <c r="B838" s="11">
        <v>1992</v>
      </c>
      <c r="C838" s="11" t="s">
        <v>7851</v>
      </c>
      <c r="D838" s="11">
        <v>7</v>
      </c>
      <c r="E838" s="11">
        <v>0</v>
      </c>
      <c r="F838" s="15">
        <v>12699.56</v>
      </c>
      <c r="G838" s="11" t="s">
        <v>7896</v>
      </c>
      <c r="H838" s="11" t="s">
        <v>7898</v>
      </c>
      <c r="I838" s="11" t="s">
        <v>7868</v>
      </c>
      <c r="J838" s="16">
        <v>33792</v>
      </c>
      <c r="K838" s="17">
        <v>30</v>
      </c>
    </row>
    <row r="839" spans="1:11" ht="15.75" customHeight="1" x14ac:dyDescent="0.25">
      <c r="A839" s="11" t="s">
        <v>882</v>
      </c>
      <c r="B839" s="11">
        <v>1974</v>
      </c>
      <c r="C839" s="11" t="s">
        <v>7854</v>
      </c>
      <c r="D839" s="11">
        <v>24</v>
      </c>
      <c r="E839" s="11">
        <v>0</v>
      </c>
      <c r="F839" s="15">
        <v>12697.48</v>
      </c>
      <c r="G839" s="11" t="s">
        <v>7896</v>
      </c>
      <c r="H839" s="11" t="s">
        <v>7896</v>
      </c>
      <c r="I839" s="11" t="s">
        <v>7877</v>
      </c>
      <c r="J839" s="16">
        <v>27296</v>
      </c>
      <c r="K839" s="17">
        <v>48</v>
      </c>
    </row>
    <row r="840" spans="1:11" ht="15.75" customHeight="1" x14ac:dyDescent="0.25">
      <c r="A840" s="11" t="s">
        <v>883</v>
      </c>
      <c r="B840" s="11">
        <v>1962</v>
      </c>
      <c r="C840" s="11" t="s">
        <v>7856</v>
      </c>
      <c r="D840" s="11">
        <v>27</v>
      </c>
      <c r="E840" s="11">
        <v>0</v>
      </c>
      <c r="F840" s="15">
        <v>12648.7</v>
      </c>
      <c r="G840" s="11" t="s">
        <v>7896</v>
      </c>
      <c r="H840" s="11" t="s">
        <v>7898</v>
      </c>
      <c r="I840" s="11" t="s">
        <v>7866</v>
      </c>
      <c r="J840" s="16">
        <v>22885</v>
      </c>
      <c r="K840" s="17">
        <v>60</v>
      </c>
    </row>
    <row r="841" spans="1:11" ht="15.75" customHeight="1" x14ac:dyDescent="0.25">
      <c r="A841" s="11" t="s">
        <v>884</v>
      </c>
      <c r="B841" s="11">
        <v>1965</v>
      </c>
      <c r="C841" s="11" t="s">
        <v>7854</v>
      </c>
      <c r="D841" s="11">
        <v>14</v>
      </c>
      <c r="E841" s="11">
        <v>2</v>
      </c>
      <c r="F841" s="15">
        <v>12646.21</v>
      </c>
      <c r="G841" s="11" t="s">
        <v>7896</v>
      </c>
      <c r="H841" s="11" t="s">
        <v>7898</v>
      </c>
      <c r="I841" s="11" t="s">
        <v>7868</v>
      </c>
      <c r="J841" s="16">
        <v>23999</v>
      </c>
      <c r="K841" s="17">
        <v>57</v>
      </c>
    </row>
    <row r="842" spans="1:11" ht="15.75" customHeight="1" x14ac:dyDescent="0.25">
      <c r="A842" s="11" t="s">
        <v>885</v>
      </c>
      <c r="B842" s="11">
        <v>1962</v>
      </c>
      <c r="C842" s="11" t="s">
        <v>7851</v>
      </c>
      <c r="D842" s="11">
        <v>11</v>
      </c>
      <c r="E842" s="11">
        <v>0</v>
      </c>
      <c r="F842" s="15">
        <v>12644.59</v>
      </c>
      <c r="G842" s="11" t="s">
        <v>7896</v>
      </c>
      <c r="H842" s="11" t="s">
        <v>7898</v>
      </c>
      <c r="I842" s="11" t="s">
        <v>7868</v>
      </c>
      <c r="J842" s="16">
        <v>22838</v>
      </c>
      <c r="K842" s="17">
        <v>60</v>
      </c>
    </row>
    <row r="843" spans="1:11" ht="15.75" customHeight="1" x14ac:dyDescent="0.25">
      <c r="A843" s="11" t="s">
        <v>886</v>
      </c>
      <c r="B843" s="11">
        <v>1966</v>
      </c>
      <c r="C843" s="11" t="s">
        <v>7855</v>
      </c>
      <c r="D843" s="11">
        <v>17</v>
      </c>
      <c r="E843" s="11">
        <v>2</v>
      </c>
      <c r="F843" s="15">
        <v>12643.38</v>
      </c>
      <c r="G843" s="11" t="s">
        <v>7896</v>
      </c>
      <c r="H843" s="11" t="s">
        <v>7897</v>
      </c>
      <c r="I843" s="11" t="s">
        <v>7867</v>
      </c>
      <c r="J843" s="16">
        <v>24458</v>
      </c>
      <c r="K843" s="17">
        <v>56</v>
      </c>
    </row>
    <row r="844" spans="1:11" ht="15.75" customHeight="1" x14ac:dyDescent="0.25">
      <c r="A844" s="11" t="s">
        <v>887</v>
      </c>
      <c r="B844" s="11">
        <v>1972</v>
      </c>
      <c r="C844" s="11" t="s">
        <v>7854</v>
      </c>
      <c r="D844" s="11">
        <v>5</v>
      </c>
      <c r="E844" s="11">
        <v>0</v>
      </c>
      <c r="F844" s="15">
        <v>12640.24</v>
      </c>
      <c r="G844" s="11" t="s">
        <v>7896</v>
      </c>
      <c r="H844" s="11" t="s">
        <v>7897</v>
      </c>
      <c r="I844" s="11" t="s">
        <v>7868</v>
      </c>
      <c r="J844" s="16">
        <v>26547</v>
      </c>
      <c r="K844" s="17">
        <v>50</v>
      </c>
    </row>
    <row r="845" spans="1:11" ht="15.75" customHeight="1" x14ac:dyDescent="0.25">
      <c r="A845" s="11" t="s">
        <v>888</v>
      </c>
      <c r="B845" s="11">
        <v>1962</v>
      </c>
      <c r="C845" s="11" t="s">
        <v>7851</v>
      </c>
      <c r="D845" s="11">
        <v>22</v>
      </c>
      <c r="E845" s="11">
        <v>0</v>
      </c>
      <c r="F845" s="15">
        <v>12638.2</v>
      </c>
      <c r="G845" s="11" t="s">
        <v>7896</v>
      </c>
      <c r="H845" s="11" t="s">
        <v>7897</v>
      </c>
      <c r="I845" s="11" t="s">
        <v>7868</v>
      </c>
      <c r="J845" s="16">
        <v>22849</v>
      </c>
      <c r="K845" s="17">
        <v>60</v>
      </c>
    </row>
    <row r="846" spans="1:11" ht="15.75" customHeight="1" x14ac:dyDescent="0.25">
      <c r="A846" s="11" t="s">
        <v>889</v>
      </c>
      <c r="B846" s="11">
        <v>1962</v>
      </c>
      <c r="C846" s="11" t="s">
        <v>7852</v>
      </c>
      <c r="D846" s="11">
        <v>22</v>
      </c>
      <c r="E846" s="11">
        <v>0</v>
      </c>
      <c r="F846" s="15">
        <v>12629.9</v>
      </c>
      <c r="G846" s="11" t="s">
        <v>7896</v>
      </c>
      <c r="H846" s="11" t="s">
        <v>7896</v>
      </c>
      <c r="I846" s="11" t="s">
        <v>7866</v>
      </c>
      <c r="J846" s="16">
        <v>22972</v>
      </c>
      <c r="K846" s="17">
        <v>60</v>
      </c>
    </row>
    <row r="847" spans="1:11" ht="15.75" customHeight="1" x14ac:dyDescent="0.25">
      <c r="A847" s="11" t="s">
        <v>890</v>
      </c>
      <c r="B847" s="11">
        <v>1965</v>
      </c>
      <c r="C847" s="11" t="s">
        <v>7857</v>
      </c>
      <c r="D847" s="11">
        <v>4</v>
      </c>
      <c r="E847" s="11">
        <v>2</v>
      </c>
      <c r="F847" s="15">
        <v>12629.17</v>
      </c>
      <c r="G847" s="11" t="s">
        <v>7896</v>
      </c>
      <c r="H847" s="11" t="s">
        <v>7897</v>
      </c>
      <c r="I847" s="11" t="s">
        <v>7866</v>
      </c>
      <c r="J847" s="16">
        <v>24019</v>
      </c>
      <c r="K847" s="17">
        <v>57</v>
      </c>
    </row>
    <row r="848" spans="1:11" ht="15.75" customHeight="1" x14ac:dyDescent="0.25">
      <c r="A848" s="11" t="s">
        <v>891</v>
      </c>
      <c r="B848" s="11">
        <v>1970</v>
      </c>
      <c r="C848" s="11" t="s">
        <v>7855</v>
      </c>
      <c r="D848" s="11">
        <v>28</v>
      </c>
      <c r="E848" s="11">
        <v>0</v>
      </c>
      <c r="F848" s="15">
        <v>12624.74</v>
      </c>
      <c r="G848" s="11" t="s">
        <v>7896</v>
      </c>
      <c r="H848" s="11" t="s">
        <v>7897</v>
      </c>
      <c r="I848" s="11" t="s">
        <v>7867</v>
      </c>
      <c r="J848" s="16">
        <v>25930</v>
      </c>
      <c r="K848" s="17">
        <v>52</v>
      </c>
    </row>
    <row r="849" spans="1:11" ht="15.75" customHeight="1" x14ac:dyDescent="0.25">
      <c r="A849" s="11" t="s">
        <v>892</v>
      </c>
      <c r="B849" s="11">
        <v>1963</v>
      </c>
      <c r="C849" s="11" t="s">
        <v>7856</v>
      </c>
      <c r="D849" s="11">
        <v>19</v>
      </c>
      <c r="E849" s="11">
        <v>0</v>
      </c>
      <c r="F849" s="15">
        <v>12622.18</v>
      </c>
      <c r="G849" s="11" t="s">
        <v>7896</v>
      </c>
      <c r="H849" s="11" t="s">
        <v>7897</v>
      </c>
      <c r="I849" s="11" t="s">
        <v>7867</v>
      </c>
      <c r="J849" s="16">
        <v>23242</v>
      </c>
      <c r="K849" s="17">
        <v>59</v>
      </c>
    </row>
    <row r="850" spans="1:11" ht="15.75" customHeight="1" x14ac:dyDescent="0.25">
      <c r="A850" s="11" t="s">
        <v>893</v>
      </c>
      <c r="B850" s="11">
        <v>1998</v>
      </c>
      <c r="C850" s="11" t="s">
        <v>7852</v>
      </c>
      <c r="D850" s="11">
        <v>18</v>
      </c>
      <c r="E850" s="11">
        <v>1</v>
      </c>
      <c r="F850" s="15">
        <v>12609.89</v>
      </c>
      <c r="G850" s="11" t="s">
        <v>7896</v>
      </c>
      <c r="H850" s="11" t="s">
        <v>7896</v>
      </c>
      <c r="I850" s="11" t="s">
        <v>7867</v>
      </c>
      <c r="J850" s="16">
        <v>36117</v>
      </c>
      <c r="K850" s="17">
        <v>24</v>
      </c>
    </row>
    <row r="851" spans="1:11" ht="15.75" customHeight="1" x14ac:dyDescent="0.25">
      <c r="A851" s="11" t="s">
        <v>894</v>
      </c>
      <c r="B851" s="11">
        <v>1988</v>
      </c>
      <c r="C851" s="11" t="s">
        <v>7856</v>
      </c>
      <c r="D851" s="11">
        <v>11</v>
      </c>
      <c r="E851" s="11">
        <v>3</v>
      </c>
      <c r="F851" s="15">
        <v>12600.46</v>
      </c>
      <c r="G851" s="11" t="s">
        <v>7896</v>
      </c>
      <c r="H851" s="11" t="s">
        <v>7897</v>
      </c>
      <c r="I851" s="11" t="s">
        <v>7875</v>
      </c>
      <c r="J851" s="16">
        <v>32366</v>
      </c>
      <c r="K851" s="17">
        <v>34</v>
      </c>
    </row>
    <row r="852" spans="1:11" ht="15.75" customHeight="1" x14ac:dyDescent="0.25">
      <c r="A852" s="11" t="s">
        <v>895</v>
      </c>
      <c r="B852" s="11">
        <v>1970</v>
      </c>
      <c r="C852" s="11" t="s">
        <v>7853</v>
      </c>
      <c r="D852" s="11">
        <v>18</v>
      </c>
      <c r="E852" s="11">
        <v>5</v>
      </c>
      <c r="F852" s="15">
        <v>12592.53</v>
      </c>
      <c r="G852" s="11" t="s">
        <v>7896</v>
      </c>
      <c r="H852" s="11" t="s">
        <v>7898</v>
      </c>
      <c r="I852" s="11" t="s">
        <v>7866</v>
      </c>
      <c r="J852" s="16">
        <v>25737</v>
      </c>
      <c r="K852" s="17">
        <v>52</v>
      </c>
    </row>
    <row r="853" spans="1:11" ht="15.75" customHeight="1" x14ac:dyDescent="0.25">
      <c r="A853" s="11" t="s">
        <v>896</v>
      </c>
      <c r="B853" s="11">
        <v>1969</v>
      </c>
      <c r="C853" s="11" t="s">
        <v>7852</v>
      </c>
      <c r="D853" s="11">
        <v>26</v>
      </c>
      <c r="E853" s="11">
        <v>0</v>
      </c>
      <c r="F853" s="15">
        <v>12579.92</v>
      </c>
      <c r="G853" s="11" t="s">
        <v>7896</v>
      </c>
      <c r="H853" s="11" t="s">
        <v>7897</v>
      </c>
      <c r="I853" s="11" t="s">
        <v>7873</v>
      </c>
      <c r="J853" s="16">
        <v>25533</v>
      </c>
      <c r="K853" s="17">
        <v>53</v>
      </c>
    </row>
    <row r="854" spans="1:11" ht="15.75" customHeight="1" x14ac:dyDescent="0.25">
      <c r="A854" s="11" t="s">
        <v>897</v>
      </c>
      <c r="B854" s="11">
        <v>1961</v>
      </c>
      <c r="C854" s="11" t="s">
        <v>7852</v>
      </c>
      <c r="D854" s="11">
        <v>28</v>
      </c>
      <c r="E854" s="11">
        <v>0</v>
      </c>
      <c r="F854" s="15">
        <v>12574.05</v>
      </c>
      <c r="G854" s="11" t="s">
        <v>7896</v>
      </c>
      <c r="H854" s="11" t="s">
        <v>7897</v>
      </c>
      <c r="I854" s="11" t="s">
        <v>7868</v>
      </c>
      <c r="J854" s="16">
        <v>22613</v>
      </c>
      <c r="K854" s="17">
        <v>61</v>
      </c>
    </row>
    <row r="855" spans="1:11" ht="15.75" customHeight="1" x14ac:dyDescent="0.25">
      <c r="A855" s="11" t="s">
        <v>898</v>
      </c>
      <c r="B855" s="11">
        <v>1961</v>
      </c>
      <c r="C855" s="11" t="s">
        <v>7852</v>
      </c>
      <c r="D855" s="11">
        <v>28</v>
      </c>
      <c r="E855" s="11">
        <v>0</v>
      </c>
      <c r="F855" s="15">
        <v>12557.61</v>
      </c>
      <c r="G855" s="11" t="s">
        <v>7896</v>
      </c>
      <c r="H855" s="11" t="s">
        <v>7896</v>
      </c>
      <c r="I855" s="11" t="s">
        <v>7866</v>
      </c>
      <c r="J855" s="16">
        <v>22613</v>
      </c>
      <c r="K855" s="17">
        <v>61</v>
      </c>
    </row>
    <row r="856" spans="1:11" ht="15.75" customHeight="1" x14ac:dyDescent="0.25">
      <c r="A856" s="11" t="s">
        <v>899</v>
      </c>
      <c r="B856" s="11">
        <v>1962</v>
      </c>
      <c r="C856" s="11" t="s">
        <v>7857</v>
      </c>
      <c r="D856" s="11">
        <v>16</v>
      </c>
      <c r="E856" s="11">
        <v>0</v>
      </c>
      <c r="F856" s="15">
        <v>12523.6</v>
      </c>
      <c r="G856" s="11" t="s">
        <v>7896</v>
      </c>
      <c r="H856" s="11" t="s">
        <v>7896</v>
      </c>
      <c r="I856" s="11" t="s">
        <v>7867</v>
      </c>
      <c r="J856" s="16">
        <v>22935</v>
      </c>
      <c r="K856" s="17">
        <v>60</v>
      </c>
    </row>
    <row r="857" spans="1:11" ht="15.75" customHeight="1" x14ac:dyDescent="0.25">
      <c r="A857" s="11" t="s">
        <v>900</v>
      </c>
      <c r="B857" s="11">
        <v>1966</v>
      </c>
      <c r="C857" s="11" t="s">
        <v>7851</v>
      </c>
      <c r="D857" s="11">
        <v>12</v>
      </c>
      <c r="E857" s="11">
        <v>0</v>
      </c>
      <c r="F857" s="15">
        <v>12499.88</v>
      </c>
      <c r="G857" s="11" t="s">
        <v>7896</v>
      </c>
      <c r="H857" s="11" t="s">
        <v>7898</v>
      </c>
      <c r="I857" s="11" t="s">
        <v>7867</v>
      </c>
      <c r="J857" s="16">
        <v>24300</v>
      </c>
      <c r="K857" s="17">
        <v>56</v>
      </c>
    </row>
    <row r="858" spans="1:11" ht="15.75" customHeight="1" x14ac:dyDescent="0.25">
      <c r="A858" s="11" t="s">
        <v>901</v>
      </c>
      <c r="B858" s="11">
        <v>1968</v>
      </c>
      <c r="C858" s="11" t="s">
        <v>7855</v>
      </c>
      <c r="D858" s="11">
        <v>3</v>
      </c>
      <c r="E858" s="11">
        <v>3</v>
      </c>
      <c r="F858" s="15">
        <v>12495.29</v>
      </c>
      <c r="G858" s="11" t="s">
        <v>7896</v>
      </c>
      <c r="H858" s="11" t="s">
        <v>7896</v>
      </c>
      <c r="I858" s="11" t="s">
        <v>7867</v>
      </c>
      <c r="J858" s="16">
        <v>25175</v>
      </c>
      <c r="K858" s="17">
        <v>54</v>
      </c>
    </row>
    <row r="859" spans="1:11" ht="15.75" customHeight="1" x14ac:dyDescent="0.25">
      <c r="A859" s="11" t="s">
        <v>902</v>
      </c>
      <c r="B859" s="11">
        <v>1967</v>
      </c>
      <c r="C859" s="11" t="s">
        <v>7854</v>
      </c>
      <c r="D859" s="11">
        <v>1</v>
      </c>
      <c r="E859" s="11">
        <v>3</v>
      </c>
      <c r="F859" s="15">
        <v>12485.8</v>
      </c>
      <c r="G859" s="11" t="s">
        <v>7896</v>
      </c>
      <c r="H859" s="11" t="s">
        <v>7896</v>
      </c>
      <c r="I859" s="11" t="s">
        <v>7866</v>
      </c>
      <c r="J859" s="16">
        <v>24716</v>
      </c>
      <c r="K859" s="17">
        <v>55</v>
      </c>
    </row>
    <row r="860" spans="1:11" ht="15.75" customHeight="1" x14ac:dyDescent="0.25">
      <c r="A860" s="11" t="s">
        <v>903</v>
      </c>
      <c r="B860" s="11">
        <v>1968</v>
      </c>
      <c r="C860" s="11" t="s">
        <v>7852</v>
      </c>
      <c r="D860" s="11">
        <v>12</v>
      </c>
      <c r="E860" s="11">
        <v>3</v>
      </c>
      <c r="F860" s="15">
        <v>12479.71</v>
      </c>
      <c r="G860" s="11" t="s">
        <v>7896</v>
      </c>
      <c r="H860" s="11" t="s">
        <v>7896</v>
      </c>
      <c r="I860" s="11" t="s">
        <v>7867</v>
      </c>
      <c r="J860" s="16">
        <v>25154</v>
      </c>
      <c r="K860" s="17">
        <v>54</v>
      </c>
    </row>
    <row r="861" spans="1:11" ht="15.75" customHeight="1" x14ac:dyDescent="0.25">
      <c r="A861" s="11" t="s">
        <v>904</v>
      </c>
      <c r="B861" s="11">
        <v>1968</v>
      </c>
      <c r="C861" s="11" t="s">
        <v>7852</v>
      </c>
      <c r="D861" s="11">
        <v>26</v>
      </c>
      <c r="E861" s="11">
        <v>3</v>
      </c>
      <c r="F861" s="15">
        <v>12475.35</v>
      </c>
      <c r="G861" s="11" t="s">
        <v>7896</v>
      </c>
      <c r="H861" s="11" t="s">
        <v>7897</v>
      </c>
      <c r="I861" s="11" t="s">
        <v>7867</v>
      </c>
      <c r="J861" s="16">
        <v>25168</v>
      </c>
      <c r="K861" s="17">
        <v>54</v>
      </c>
    </row>
    <row r="862" spans="1:11" ht="15.75" customHeight="1" x14ac:dyDescent="0.25">
      <c r="A862" s="11" t="s">
        <v>905</v>
      </c>
      <c r="B862" s="11">
        <v>1995</v>
      </c>
      <c r="C862" s="11" t="s">
        <v>7856</v>
      </c>
      <c r="D862" s="11">
        <v>9</v>
      </c>
      <c r="E862" s="11">
        <v>0</v>
      </c>
      <c r="F862" s="15">
        <v>12452.25</v>
      </c>
      <c r="G862" s="11" t="s">
        <v>7896</v>
      </c>
      <c r="H862" s="11" t="s">
        <v>7896</v>
      </c>
      <c r="I862" s="11" t="s">
        <v>7867</v>
      </c>
      <c r="J862" s="16">
        <v>34920</v>
      </c>
      <c r="K862" s="17">
        <v>27</v>
      </c>
    </row>
    <row r="863" spans="1:11" ht="15.75" customHeight="1" x14ac:dyDescent="0.25">
      <c r="A863" s="11" t="s">
        <v>906</v>
      </c>
      <c r="B863" s="11">
        <v>1964</v>
      </c>
      <c r="C863" s="11" t="s">
        <v>7856</v>
      </c>
      <c r="D863" s="11">
        <v>4</v>
      </c>
      <c r="E863" s="11">
        <v>0</v>
      </c>
      <c r="F863" s="15">
        <v>12430.95</v>
      </c>
      <c r="G863" s="11" t="s">
        <v>7896</v>
      </c>
      <c r="H863" s="11" t="s">
        <v>7896</v>
      </c>
      <c r="I863" s="11" t="s">
        <v>7874</v>
      </c>
      <c r="J863" s="16">
        <v>23593</v>
      </c>
      <c r="K863" s="17">
        <v>58</v>
      </c>
    </row>
    <row r="864" spans="1:11" ht="15.75" customHeight="1" x14ac:dyDescent="0.25">
      <c r="A864" s="11" t="s">
        <v>907</v>
      </c>
      <c r="B864" s="11">
        <v>1979</v>
      </c>
      <c r="C864" s="11" t="s">
        <v>7851</v>
      </c>
      <c r="D864" s="11">
        <v>14</v>
      </c>
      <c r="E864" s="11">
        <v>2</v>
      </c>
      <c r="F864" s="15">
        <v>12408.29</v>
      </c>
      <c r="G864" s="11" t="s">
        <v>7896</v>
      </c>
      <c r="H864" s="11" t="s">
        <v>7897</v>
      </c>
      <c r="I864" s="11" t="s">
        <v>7881</v>
      </c>
      <c r="J864" s="16">
        <v>29050</v>
      </c>
      <c r="K864" s="17">
        <v>43</v>
      </c>
    </row>
    <row r="865" spans="1:11" ht="15.75" customHeight="1" x14ac:dyDescent="0.25">
      <c r="A865" s="11" t="s">
        <v>908</v>
      </c>
      <c r="B865" s="11">
        <v>1972</v>
      </c>
      <c r="C865" s="11" t="s">
        <v>7856</v>
      </c>
      <c r="D865" s="11">
        <v>21</v>
      </c>
      <c r="E865" s="11">
        <v>0</v>
      </c>
      <c r="F865" s="15">
        <v>12407.3</v>
      </c>
      <c r="G865" s="11" t="s">
        <v>7896</v>
      </c>
      <c r="H865" s="11" t="s">
        <v>7898</v>
      </c>
      <c r="I865" s="11" t="s">
        <v>7877</v>
      </c>
      <c r="J865" s="16">
        <v>26532</v>
      </c>
      <c r="K865" s="17">
        <v>50</v>
      </c>
    </row>
    <row r="866" spans="1:11" ht="15.75" customHeight="1" x14ac:dyDescent="0.25">
      <c r="A866" s="11" t="s">
        <v>909</v>
      </c>
      <c r="B866" s="11">
        <v>1989</v>
      </c>
      <c r="C866" s="11" t="s">
        <v>7855</v>
      </c>
      <c r="D866" s="11">
        <v>29</v>
      </c>
      <c r="E866" s="11">
        <v>0</v>
      </c>
      <c r="F866" s="15">
        <v>12404.88</v>
      </c>
      <c r="G866" s="11" t="s">
        <v>7896</v>
      </c>
      <c r="H866" s="11" t="s">
        <v>7896</v>
      </c>
      <c r="I866" s="11" t="s">
        <v>7871</v>
      </c>
      <c r="J866" s="16">
        <v>32871</v>
      </c>
      <c r="K866" s="17">
        <v>33</v>
      </c>
    </row>
    <row r="867" spans="1:11" ht="15.75" customHeight="1" x14ac:dyDescent="0.25">
      <c r="A867" s="11" t="s">
        <v>910</v>
      </c>
      <c r="B867" s="11">
        <v>1962</v>
      </c>
      <c r="C867" s="11" t="s">
        <v>7854</v>
      </c>
      <c r="D867" s="11">
        <v>26</v>
      </c>
      <c r="E867" s="11">
        <v>0</v>
      </c>
      <c r="F867" s="15">
        <v>12369.89</v>
      </c>
      <c r="G867" s="11" t="s">
        <v>7896</v>
      </c>
      <c r="H867" s="11" t="s">
        <v>7898</v>
      </c>
      <c r="I867" s="11" t="s">
        <v>7874</v>
      </c>
      <c r="J867" s="16">
        <v>22915</v>
      </c>
      <c r="K867" s="17">
        <v>60</v>
      </c>
    </row>
    <row r="868" spans="1:11" ht="15.75" customHeight="1" x14ac:dyDescent="0.25">
      <c r="A868" s="11" t="s">
        <v>911</v>
      </c>
      <c r="B868" s="11">
        <v>1966</v>
      </c>
      <c r="C868" s="11" t="s">
        <v>7855</v>
      </c>
      <c r="D868" s="11">
        <v>29</v>
      </c>
      <c r="E868" s="11">
        <v>3</v>
      </c>
      <c r="F868" s="15">
        <v>12363.55</v>
      </c>
      <c r="G868" s="11" t="s">
        <v>7896</v>
      </c>
      <c r="H868" s="11" t="s">
        <v>7896</v>
      </c>
      <c r="I868" s="11" t="s">
        <v>7868</v>
      </c>
      <c r="J868" s="16">
        <v>24470</v>
      </c>
      <c r="K868" s="17">
        <v>56</v>
      </c>
    </row>
    <row r="869" spans="1:11" ht="15.75" customHeight="1" x14ac:dyDescent="0.25">
      <c r="A869" s="11" t="s">
        <v>912</v>
      </c>
      <c r="B869" s="11">
        <v>1963</v>
      </c>
      <c r="C869" s="11" t="s">
        <v>7854</v>
      </c>
      <c r="D869" s="11">
        <v>22</v>
      </c>
      <c r="E869" s="11">
        <v>1</v>
      </c>
      <c r="F869" s="15">
        <v>12347.17</v>
      </c>
      <c r="G869" s="11" t="s">
        <v>7896</v>
      </c>
      <c r="H869" s="11" t="s">
        <v>7896</v>
      </c>
      <c r="I869" s="11" t="s">
        <v>7868</v>
      </c>
      <c r="J869" s="16">
        <v>23276</v>
      </c>
      <c r="K869" s="17">
        <v>59</v>
      </c>
    </row>
    <row r="870" spans="1:11" ht="15.75" customHeight="1" x14ac:dyDescent="0.25">
      <c r="A870" s="11" t="s">
        <v>913</v>
      </c>
      <c r="B870" s="11">
        <v>1963</v>
      </c>
      <c r="C870" s="11" t="s">
        <v>7856</v>
      </c>
      <c r="D870" s="11">
        <v>2</v>
      </c>
      <c r="E870" s="11">
        <v>1</v>
      </c>
      <c r="F870" s="15">
        <v>12333.83</v>
      </c>
      <c r="G870" s="11" t="s">
        <v>7896</v>
      </c>
      <c r="H870" s="11" t="s">
        <v>7898</v>
      </c>
      <c r="I870" s="11" t="s">
        <v>7868</v>
      </c>
      <c r="J870" s="16">
        <v>23225</v>
      </c>
      <c r="K870" s="17">
        <v>59</v>
      </c>
    </row>
    <row r="871" spans="1:11" ht="15.75" customHeight="1" x14ac:dyDescent="0.25">
      <c r="A871" s="11" t="s">
        <v>914</v>
      </c>
      <c r="B871" s="11">
        <v>1963</v>
      </c>
      <c r="C871" s="11" t="s">
        <v>7856</v>
      </c>
      <c r="D871" s="11">
        <v>29</v>
      </c>
      <c r="E871" s="11">
        <v>0</v>
      </c>
      <c r="F871" s="15">
        <v>12323.94</v>
      </c>
      <c r="G871" s="11" t="s">
        <v>7896</v>
      </c>
      <c r="H871" s="11" t="s">
        <v>7896</v>
      </c>
      <c r="I871" s="11" t="s">
        <v>7878</v>
      </c>
      <c r="J871" s="16">
        <v>23252</v>
      </c>
      <c r="K871" s="17">
        <v>59</v>
      </c>
    </row>
    <row r="872" spans="1:11" ht="15.75" customHeight="1" x14ac:dyDescent="0.25">
      <c r="A872" s="11" t="s">
        <v>915</v>
      </c>
      <c r="B872" s="11">
        <v>1963</v>
      </c>
      <c r="C872" s="11" t="s">
        <v>7857</v>
      </c>
      <c r="D872" s="11">
        <v>28</v>
      </c>
      <c r="E872" s="11">
        <v>0</v>
      </c>
      <c r="F872" s="15">
        <v>12299.59</v>
      </c>
      <c r="G872" s="11" t="s">
        <v>7896</v>
      </c>
      <c r="H872" s="11" t="s">
        <v>7897</v>
      </c>
      <c r="I872" s="11" t="s">
        <v>7873</v>
      </c>
      <c r="J872" s="16">
        <v>23312</v>
      </c>
      <c r="K872" s="17">
        <v>59</v>
      </c>
    </row>
    <row r="873" spans="1:11" ht="15.75" customHeight="1" x14ac:dyDescent="0.25">
      <c r="A873" s="11" t="s">
        <v>916</v>
      </c>
      <c r="B873" s="11">
        <v>1990</v>
      </c>
      <c r="C873" s="11" t="s">
        <v>7857</v>
      </c>
      <c r="D873" s="11">
        <v>29</v>
      </c>
      <c r="E873" s="11">
        <v>3</v>
      </c>
      <c r="F873" s="15">
        <v>12282.38</v>
      </c>
      <c r="G873" s="11" t="s">
        <v>7896</v>
      </c>
      <c r="H873" s="11" t="s">
        <v>7897</v>
      </c>
      <c r="I873" s="11" t="s">
        <v>7868</v>
      </c>
      <c r="J873" s="16">
        <v>33175</v>
      </c>
      <c r="K873" s="17">
        <v>32</v>
      </c>
    </row>
    <row r="874" spans="1:11" ht="15.75" customHeight="1" x14ac:dyDescent="0.25">
      <c r="A874" s="11" t="s">
        <v>917</v>
      </c>
      <c r="B874" s="11">
        <v>1966</v>
      </c>
      <c r="C874" s="11" t="s">
        <v>7852</v>
      </c>
      <c r="D874" s="11">
        <v>16</v>
      </c>
      <c r="E874" s="11">
        <v>0</v>
      </c>
      <c r="F874" s="15">
        <v>12282.03</v>
      </c>
      <c r="G874" s="11" t="s">
        <v>7896</v>
      </c>
      <c r="H874" s="11" t="s">
        <v>7897</v>
      </c>
      <c r="I874" s="11" t="s">
        <v>7873</v>
      </c>
      <c r="J874" s="16">
        <v>24427</v>
      </c>
      <c r="K874" s="17">
        <v>56</v>
      </c>
    </row>
    <row r="875" spans="1:11" ht="15.75" customHeight="1" x14ac:dyDescent="0.25">
      <c r="A875" s="11" t="s">
        <v>918</v>
      </c>
      <c r="B875" s="11">
        <v>1967</v>
      </c>
      <c r="C875" s="11" t="s">
        <v>7856</v>
      </c>
      <c r="D875" s="11">
        <v>28</v>
      </c>
      <c r="E875" s="11">
        <v>2</v>
      </c>
      <c r="F875" s="15">
        <v>12269.69</v>
      </c>
      <c r="G875" s="11" t="s">
        <v>7896</v>
      </c>
      <c r="H875" s="11" t="s">
        <v>7898</v>
      </c>
      <c r="I875" s="11" t="s">
        <v>7867</v>
      </c>
      <c r="J875" s="16">
        <v>24712</v>
      </c>
      <c r="K875" s="17">
        <v>55</v>
      </c>
    </row>
    <row r="876" spans="1:11" ht="15.75" customHeight="1" x14ac:dyDescent="0.25">
      <c r="A876" s="11" t="s">
        <v>919</v>
      </c>
      <c r="B876" s="11">
        <v>1967</v>
      </c>
      <c r="C876" s="11" t="s">
        <v>7855</v>
      </c>
      <c r="D876" s="11">
        <v>30</v>
      </c>
      <c r="E876" s="11">
        <v>2</v>
      </c>
      <c r="F876" s="15">
        <v>12268.63</v>
      </c>
      <c r="G876" s="11" t="s">
        <v>7896</v>
      </c>
      <c r="H876" s="11" t="s">
        <v>7897</v>
      </c>
      <c r="I876" s="11" t="s">
        <v>7867</v>
      </c>
      <c r="J876" s="16">
        <v>24836</v>
      </c>
      <c r="K876" s="17">
        <v>55</v>
      </c>
    </row>
    <row r="877" spans="1:11" ht="15.75" customHeight="1" x14ac:dyDescent="0.25">
      <c r="A877" s="11" t="s">
        <v>920</v>
      </c>
      <c r="B877" s="11">
        <v>1966</v>
      </c>
      <c r="C877" s="11" t="s">
        <v>7855</v>
      </c>
      <c r="D877" s="11">
        <v>6</v>
      </c>
      <c r="E877" s="11">
        <v>2</v>
      </c>
      <c r="F877" s="15">
        <v>12265.51</v>
      </c>
      <c r="G877" s="11" t="s">
        <v>7896</v>
      </c>
      <c r="H877" s="11" t="s">
        <v>7896</v>
      </c>
      <c r="I877" s="11" t="s">
        <v>7866</v>
      </c>
      <c r="J877" s="16">
        <v>24447</v>
      </c>
      <c r="K877" s="17">
        <v>56</v>
      </c>
    </row>
    <row r="878" spans="1:11" ht="15.75" customHeight="1" x14ac:dyDescent="0.25">
      <c r="A878" s="11" t="s">
        <v>921</v>
      </c>
      <c r="B878" s="11">
        <v>1986</v>
      </c>
      <c r="C878" s="11" t="s">
        <v>7856</v>
      </c>
      <c r="D878" s="11">
        <v>13</v>
      </c>
      <c r="E878" s="11">
        <v>3</v>
      </c>
      <c r="F878" s="15">
        <v>12255.04</v>
      </c>
      <c r="G878" s="11" t="s">
        <v>7896</v>
      </c>
      <c r="H878" s="11" t="s">
        <v>7898</v>
      </c>
      <c r="I878" s="11" t="s">
        <v>7880</v>
      </c>
      <c r="J878" s="16">
        <v>31637</v>
      </c>
      <c r="K878" s="17">
        <v>36</v>
      </c>
    </row>
    <row r="879" spans="1:11" ht="15.75" customHeight="1" x14ac:dyDescent="0.25">
      <c r="A879" s="11" t="s">
        <v>922</v>
      </c>
      <c r="B879" s="11">
        <v>1989</v>
      </c>
      <c r="C879" s="11" t="s">
        <v>7852</v>
      </c>
      <c r="D879" s="11">
        <v>23</v>
      </c>
      <c r="E879" s="11">
        <v>3</v>
      </c>
      <c r="F879" s="15">
        <v>12254.44</v>
      </c>
      <c r="G879" s="11" t="s">
        <v>7896</v>
      </c>
      <c r="H879" s="11" t="s">
        <v>7896</v>
      </c>
      <c r="I879" s="11" t="s">
        <v>7880</v>
      </c>
      <c r="J879" s="16">
        <v>32835</v>
      </c>
      <c r="K879" s="17">
        <v>33</v>
      </c>
    </row>
    <row r="880" spans="1:11" ht="15.75" customHeight="1" x14ac:dyDescent="0.25">
      <c r="A880" s="11" t="s">
        <v>923</v>
      </c>
      <c r="B880" s="11">
        <v>1974</v>
      </c>
      <c r="C880" s="11" t="s">
        <v>7853</v>
      </c>
      <c r="D880" s="11">
        <v>23</v>
      </c>
      <c r="E880" s="11">
        <v>0</v>
      </c>
      <c r="F880" s="15">
        <v>12245.17</v>
      </c>
      <c r="G880" s="11" t="s">
        <v>7896</v>
      </c>
      <c r="H880" s="11" t="s">
        <v>7897</v>
      </c>
      <c r="I880" s="11" t="s">
        <v>7867</v>
      </c>
      <c r="J880" s="16">
        <v>27203</v>
      </c>
      <c r="K880" s="17">
        <v>48</v>
      </c>
    </row>
    <row r="881" spans="1:11" ht="15.75" customHeight="1" x14ac:dyDescent="0.25">
      <c r="A881" s="11" t="s">
        <v>924</v>
      </c>
      <c r="B881" s="11">
        <v>1963</v>
      </c>
      <c r="C881" s="11" t="s">
        <v>7851</v>
      </c>
      <c r="D881" s="11">
        <v>17</v>
      </c>
      <c r="E881" s="11">
        <v>0</v>
      </c>
      <c r="F881" s="15">
        <v>12244.53</v>
      </c>
      <c r="G881" s="11" t="s">
        <v>7896</v>
      </c>
      <c r="H881" s="11" t="s">
        <v>7897</v>
      </c>
      <c r="I881" s="11" t="s">
        <v>7866</v>
      </c>
      <c r="J881" s="16">
        <v>23209</v>
      </c>
      <c r="K881" s="17">
        <v>59</v>
      </c>
    </row>
    <row r="882" spans="1:11" ht="15.75" customHeight="1" x14ac:dyDescent="0.25">
      <c r="A882" s="11" t="s">
        <v>925</v>
      </c>
      <c r="B882" s="11">
        <v>1966</v>
      </c>
      <c r="C882" s="11" t="s">
        <v>7851</v>
      </c>
      <c r="D882" s="11">
        <v>29</v>
      </c>
      <c r="E882" s="11">
        <v>0</v>
      </c>
      <c r="F882" s="15">
        <v>12237.73</v>
      </c>
      <c r="G882" s="11" t="s">
        <v>7896</v>
      </c>
      <c r="H882" s="11" t="s">
        <v>7896</v>
      </c>
      <c r="I882" s="11" t="s">
        <v>7867</v>
      </c>
      <c r="J882" s="16">
        <v>24317</v>
      </c>
      <c r="K882" s="17">
        <v>56</v>
      </c>
    </row>
    <row r="883" spans="1:11" ht="15.75" customHeight="1" x14ac:dyDescent="0.25">
      <c r="A883" s="11" t="s">
        <v>926</v>
      </c>
      <c r="B883" s="11">
        <v>1964</v>
      </c>
      <c r="C883" s="11" t="s">
        <v>7857</v>
      </c>
      <c r="D883" s="11">
        <v>15</v>
      </c>
      <c r="E883" s="11">
        <v>0</v>
      </c>
      <c r="F883" s="15">
        <v>12235.84</v>
      </c>
      <c r="G883" s="11" t="s">
        <v>7896</v>
      </c>
      <c r="H883" s="11" t="s">
        <v>7896</v>
      </c>
      <c r="I883" s="11" t="s">
        <v>7867</v>
      </c>
      <c r="J883" s="16">
        <v>23665</v>
      </c>
      <c r="K883" s="17">
        <v>58</v>
      </c>
    </row>
    <row r="884" spans="1:11" ht="15.75" customHeight="1" x14ac:dyDescent="0.25">
      <c r="A884" s="11" t="s">
        <v>927</v>
      </c>
      <c r="B884" s="11">
        <v>1963</v>
      </c>
      <c r="C884" s="11" t="s">
        <v>7851</v>
      </c>
      <c r="D884" s="11">
        <v>19</v>
      </c>
      <c r="E884" s="11">
        <v>0</v>
      </c>
      <c r="F884" s="15">
        <v>12233.83</v>
      </c>
      <c r="G884" s="11" t="s">
        <v>7896</v>
      </c>
      <c r="H884" s="11" t="s">
        <v>7897</v>
      </c>
      <c r="I884" s="11" t="s">
        <v>7868</v>
      </c>
      <c r="J884" s="16">
        <v>23211</v>
      </c>
      <c r="K884" s="17">
        <v>59</v>
      </c>
    </row>
    <row r="885" spans="1:11" ht="15.75" customHeight="1" x14ac:dyDescent="0.25">
      <c r="A885" s="11" t="s">
        <v>928</v>
      </c>
      <c r="B885" s="11">
        <v>1964</v>
      </c>
      <c r="C885" s="11" t="s">
        <v>7853</v>
      </c>
      <c r="D885" s="11">
        <v>24</v>
      </c>
      <c r="E885" s="11">
        <v>0</v>
      </c>
      <c r="F885" s="15">
        <v>12231.61</v>
      </c>
      <c r="G885" s="11" t="s">
        <v>7896</v>
      </c>
      <c r="H885" s="11" t="s">
        <v>7896</v>
      </c>
      <c r="I885" s="11" t="s">
        <v>7867</v>
      </c>
      <c r="J885" s="16">
        <v>23552</v>
      </c>
      <c r="K885" s="17">
        <v>58</v>
      </c>
    </row>
    <row r="886" spans="1:11" ht="15.75" customHeight="1" x14ac:dyDescent="0.25">
      <c r="A886" s="11" t="s">
        <v>929</v>
      </c>
      <c r="B886" s="11">
        <v>1964</v>
      </c>
      <c r="C886" s="11" t="s">
        <v>7851</v>
      </c>
      <c r="D886" s="11">
        <v>2</v>
      </c>
      <c r="E886" s="11">
        <v>0</v>
      </c>
      <c r="F886" s="15">
        <v>12224.35</v>
      </c>
      <c r="G886" s="11" t="s">
        <v>7896</v>
      </c>
      <c r="H886" s="11" t="s">
        <v>7897</v>
      </c>
      <c r="I886" s="11" t="s">
        <v>7867</v>
      </c>
      <c r="J886" s="16">
        <v>23560</v>
      </c>
      <c r="K886" s="17">
        <v>58</v>
      </c>
    </row>
    <row r="887" spans="1:11" ht="15.75" customHeight="1" x14ac:dyDescent="0.25">
      <c r="A887" s="11" t="s">
        <v>930</v>
      </c>
      <c r="B887" s="11">
        <v>1964</v>
      </c>
      <c r="C887" s="11" t="s">
        <v>7851</v>
      </c>
      <c r="D887" s="11">
        <v>20</v>
      </c>
      <c r="E887" s="11">
        <v>0</v>
      </c>
      <c r="F887" s="15">
        <v>12222.9</v>
      </c>
      <c r="G887" s="11" t="s">
        <v>7896</v>
      </c>
      <c r="H887" s="11" t="s">
        <v>7898</v>
      </c>
      <c r="I887" s="11" t="s">
        <v>7867</v>
      </c>
      <c r="J887" s="16">
        <v>23578</v>
      </c>
      <c r="K887" s="17">
        <v>58</v>
      </c>
    </row>
    <row r="888" spans="1:11" ht="15.75" customHeight="1" x14ac:dyDescent="0.25">
      <c r="A888" s="11" t="s">
        <v>931</v>
      </c>
      <c r="B888" s="11">
        <v>1977</v>
      </c>
      <c r="C888" s="11" t="s">
        <v>7856</v>
      </c>
      <c r="D888" s="11">
        <v>14</v>
      </c>
      <c r="E888" s="11">
        <v>2</v>
      </c>
      <c r="F888" s="15">
        <v>12218.7</v>
      </c>
      <c r="G888" s="11" t="s">
        <v>7896</v>
      </c>
      <c r="H888" s="11" t="s">
        <v>7897</v>
      </c>
      <c r="I888" s="11" t="s">
        <v>7867</v>
      </c>
      <c r="J888" s="16">
        <v>28351</v>
      </c>
      <c r="K888" s="17">
        <v>45</v>
      </c>
    </row>
    <row r="889" spans="1:11" ht="15.75" customHeight="1" x14ac:dyDescent="0.25">
      <c r="A889" s="11" t="s">
        <v>932</v>
      </c>
      <c r="B889" s="11">
        <v>1991</v>
      </c>
      <c r="C889" s="11" t="s">
        <v>7856</v>
      </c>
      <c r="D889" s="11">
        <v>29</v>
      </c>
      <c r="E889" s="11">
        <v>3</v>
      </c>
      <c r="F889" s="15">
        <v>12198.64</v>
      </c>
      <c r="G889" s="11" t="s">
        <v>7896</v>
      </c>
      <c r="H889" s="11" t="s">
        <v>7896</v>
      </c>
      <c r="I889" s="11" t="s">
        <v>7880</v>
      </c>
      <c r="J889" s="16">
        <v>33479</v>
      </c>
      <c r="K889" s="17">
        <v>31</v>
      </c>
    </row>
    <row r="890" spans="1:11" ht="15.75" customHeight="1" x14ac:dyDescent="0.25">
      <c r="A890" s="11" t="s">
        <v>933</v>
      </c>
      <c r="B890" s="11">
        <v>1987</v>
      </c>
      <c r="C890" s="11" t="s">
        <v>7857</v>
      </c>
      <c r="D890" s="11">
        <v>5</v>
      </c>
      <c r="E890" s="11">
        <v>3</v>
      </c>
      <c r="F890" s="15">
        <v>12148.2</v>
      </c>
      <c r="G890" s="11" t="s">
        <v>7896</v>
      </c>
      <c r="H890" s="11" t="s">
        <v>7896</v>
      </c>
      <c r="I890" s="11" t="s">
        <v>7867</v>
      </c>
      <c r="J890" s="16">
        <v>32055</v>
      </c>
      <c r="K890" s="17">
        <v>35</v>
      </c>
    </row>
    <row r="891" spans="1:11" ht="15.75" customHeight="1" x14ac:dyDescent="0.25">
      <c r="A891" s="11" t="s">
        <v>934</v>
      </c>
      <c r="B891" s="11">
        <v>1962</v>
      </c>
      <c r="C891" s="11" t="s">
        <v>7854</v>
      </c>
      <c r="D891" s="11">
        <v>15</v>
      </c>
      <c r="E891" s="11">
        <v>0</v>
      </c>
      <c r="F891" s="15">
        <v>12146.97</v>
      </c>
      <c r="G891" s="11" t="s">
        <v>7896</v>
      </c>
      <c r="H891" s="11" t="s">
        <v>7896</v>
      </c>
      <c r="I891" s="11" t="s">
        <v>7868</v>
      </c>
      <c r="J891" s="16">
        <v>22904</v>
      </c>
      <c r="K891" s="17">
        <v>60</v>
      </c>
    </row>
    <row r="892" spans="1:11" ht="15.75" customHeight="1" x14ac:dyDescent="0.25">
      <c r="A892" s="11" t="s">
        <v>935</v>
      </c>
      <c r="B892" s="11">
        <v>1962</v>
      </c>
      <c r="C892" s="11" t="s">
        <v>7852</v>
      </c>
      <c r="D892" s="11">
        <v>4</v>
      </c>
      <c r="E892" s="11">
        <v>0</v>
      </c>
      <c r="F892" s="15">
        <v>12142.58</v>
      </c>
      <c r="G892" s="11" t="s">
        <v>7896</v>
      </c>
      <c r="H892" s="11" t="s">
        <v>7898</v>
      </c>
      <c r="I892" s="11" t="s">
        <v>7866</v>
      </c>
      <c r="J892" s="16">
        <v>22954</v>
      </c>
      <c r="K892" s="17">
        <v>60</v>
      </c>
    </row>
    <row r="893" spans="1:11" ht="15.75" customHeight="1" x14ac:dyDescent="0.25">
      <c r="A893" s="11" t="s">
        <v>936</v>
      </c>
      <c r="B893" s="11">
        <v>1974</v>
      </c>
      <c r="C893" s="11" t="s">
        <v>7854</v>
      </c>
      <c r="D893" s="11">
        <v>16</v>
      </c>
      <c r="E893" s="11">
        <v>0</v>
      </c>
      <c r="F893" s="15">
        <v>12137.6</v>
      </c>
      <c r="G893" s="11" t="s">
        <v>7896</v>
      </c>
      <c r="H893" s="11" t="s">
        <v>7896</v>
      </c>
      <c r="I893" s="11" t="s">
        <v>7867</v>
      </c>
      <c r="J893" s="16">
        <v>27288</v>
      </c>
      <c r="K893" s="17">
        <v>48</v>
      </c>
    </row>
    <row r="894" spans="1:11" ht="15.75" customHeight="1" x14ac:dyDescent="0.25">
      <c r="A894" s="11" t="s">
        <v>937</v>
      </c>
      <c r="B894" s="11">
        <v>1991</v>
      </c>
      <c r="C894" s="11" t="s">
        <v>7852</v>
      </c>
      <c r="D894" s="11">
        <v>6</v>
      </c>
      <c r="E894" s="11">
        <v>3</v>
      </c>
      <c r="F894" s="15">
        <v>12130.8</v>
      </c>
      <c r="G894" s="11" t="s">
        <v>7896</v>
      </c>
      <c r="H894" s="11" t="s">
        <v>7896</v>
      </c>
      <c r="I894" s="11" t="s">
        <v>7880</v>
      </c>
      <c r="J894" s="16">
        <v>33548</v>
      </c>
      <c r="K894" s="17">
        <v>31</v>
      </c>
    </row>
    <row r="895" spans="1:11" ht="15.75" customHeight="1" x14ac:dyDescent="0.25">
      <c r="A895" s="11" t="s">
        <v>938</v>
      </c>
      <c r="B895" s="11">
        <v>1963</v>
      </c>
      <c r="C895" s="11" t="s">
        <v>7853</v>
      </c>
      <c r="D895" s="11">
        <v>4</v>
      </c>
      <c r="E895" s="11">
        <v>0</v>
      </c>
      <c r="F895" s="15">
        <v>12129.61</v>
      </c>
      <c r="G895" s="11" t="s">
        <v>7896</v>
      </c>
      <c r="H895" s="11" t="s">
        <v>7897</v>
      </c>
      <c r="I895" s="11" t="s">
        <v>7867</v>
      </c>
      <c r="J895" s="16">
        <v>23166</v>
      </c>
      <c r="K895" s="17">
        <v>60</v>
      </c>
    </row>
    <row r="896" spans="1:11" ht="15.75" customHeight="1" x14ac:dyDescent="0.25">
      <c r="A896" s="11" t="s">
        <v>939</v>
      </c>
      <c r="B896" s="11">
        <v>1963</v>
      </c>
      <c r="C896" s="11" t="s">
        <v>7851</v>
      </c>
      <c r="D896" s="11">
        <v>20</v>
      </c>
      <c r="E896" s="11">
        <v>0</v>
      </c>
      <c r="F896" s="15">
        <v>12124.99</v>
      </c>
      <c r="G896" s="11" t="s">
        <v>7896</v>
      </c>
      <c r="H896" s="11" t="s">
        <v>7897</v>
      </c>
      <c r="I896" s="11" t="s">
        <v>7867</v>
      </c>
      <c r="J896" s="16">
        <v>23212</v>
      </c>
      <c r="K896" s="17">
        <v>59</v>
      </c>
    </row>
    <row r="897" spans="1:11" ht="15.75" customHeight="1" x14ac:dyDescent="0.25">
      <c r="A897" s="11" t="s">
        <v>940</v>
      </c>
      <c r="B897" s="11">
        <v>1968</v>
      </c>
      <c r="C897" s="11" t="s">
        <v>7857</v>
      </c>
      <c r="D897" s="11">
        <v>25</v>
      </c>
      <c r="E897" s="11">
        <v>3</v>
      </c>
      <c r="F897" s="15">
        <v>12105.32</v>
      </c>
      <c r="G897" s="11" t="s">
        <v>7896</v>
      </c>
      <c r="H897" s="11" t="s">
        <v>7896</v>
      </c>
      <c r="I897" s="11" t="s">
        <v>7868</v>
      </c>
      <c r="J897" s="16">
        <v>25136</v>
      </c>
      <c r="K897" s="17">
        <v>54</v>
      </c>
    </row>
    <row r="898" spans="1:11" ht="15.75" customHeight="1" x14ac:dyDescent="0.25">
      <c r="A898" s="11" t="s">
        <v>941</v>
      </c>
      <c r="B898" s="11">
        <v>1968</v>
      </c>
      <c r="C898" s="11" t="s">
        <v>7855</v>
      </c>
      <c r="D898" s="11">
        <v>9</v>
      </c>
      <c r="E898" s="11">
        <v>2</v>
      </c>
      <c r="F898" s="15">
        <v>12096.65</v>
      </c>
      <c r="G898" s="11" t="s">
        <v>7896</v>
      </c>
      <c r="H898" s="11" t="s">
        <v>7897</v>
      </c>
      <c r="I898" s="11" t="s">
        <v>7874</v>
      </c>
      <c r="J898" s="16">
        <v>25181</v>
      </c>
      <c r="K898" s="17">
        <v>54</v>
      </c>
    </row>
    <row r="899" spans="1:11" ht="15.75" customHeight="1" x14ac:dyDescent="0.25">
      <c r="A899" s="11" t="s">
        <v>942</v>
      </c>
      <c r="B899" s="11">
        <v>1968</v>
      </c>
      <c r="C899" s="11" t="s">
        <v>7853</v>
      </c>
      <c r="D899" s="11">
        <v>21</v>
      </c>
      <c r="E899" s="11">
        <v>3</v>
      </c>
      <c r="F899" s="15">
        <v>12094.48</v>
      </c>
      <c r="G899" s="11" t="s">
        <v>7896</v>
      </c>
      <c r="H899" s="11" t="s">
        <v>7896</v>
      </c>
      <c r="I899" s="11" t="s">
        <v>7868</v>
      </c>
      <c r="J899" s="16">
        <v>25010</v>
      </c>
      <c r="K899" s="17">
        <v>54</v>
      </c>
    </row>
    <row r="900" spans="1:11" ht="15.75" customHeight="1" x14ac:dyDescent="0.25">
      <c r="A900" s="11" t="s">
        <v>943</v>
      </c>
      <c r="B900" s="11">
        <v>1984</v>
      </c>
      <c r="C900" s="11" t="s">
        <v>7854</v>
      </c>
      <c r="D900" s="11">
        <v>2</v>
      </c>
      <c r="E900" s="11">
        <v>3</v>
      </c>
      <c r="F900" s="15">
        <v>12091.34</v>
      </c>
      <c r="G900" s="11" t="s">
        <v>7896</v>
      </c>
      <c r="H900" s="11" t="s">
        <v>7898</v>
      </c>
      <c r="I900" s="11" t="s">
        <v>7881</v>
      </c>
      <c r="J900" s="16">
        <v>30927</v>
      </c>
      <c r="K900" s="17">
        <v>38</v>
      </c>
    </row>
    <row r="901" spans="1:11" ht="15.75" customHeight="1" x14ac:dyDescent="0.25">
      <c r="A901" s="11" t="s">
        <v>944</v>
      </c>
      <c r="B901" s="11">
        <v>1986</v>
      </c>
      <c r="C901" s="11" t="s">
        <v>7854</v>
      </c>
      <c r="D901" s="11">
        <v>7</v>
      </c>
      <c r="E901" s="11">
        <v>3</v>
      </c>
      <c r="F901" s="15">
        <v>12048.13</v>
      </c>
      <c r="G901" s="11" t="s">
        <v>7896</v>
      </c>
      <c r="H901" s="11" t="s">
        <v>7898</v>
      </c>
      <c r="I901" s="11" t="s">
        <v>7880</v>
      </c>
      <c r="J901" s="16">
        <v>31662</v>
      </c>
      <c r="K901" s="17">
        <v>36</v>
      </c>
    </row>
    <row r="902" spans="1:11" ht="15.75" customHeight="1" x14ac:dyDescent="0.25">
      <c r="A902" s="11" t="s">
        <v>945</v>
      </c>
      <c r="B902" s="11">
        <v>1966</v>
      </c>
      <c r="C902" s="11" t="s">
        <v>7852</v>
      </c>
      <c r="D902" s="11">
        <v>24</v>
      </c>
      <c r="E902" s="11">
        <v>1</v>
      </c>
      <c r="F902" s="15">
        <v>12044.34</v>
      </c>
      <c r="G902" s="11" t="s">
        <v>7896</v>
      </c>
      <c r="H902" s="11" t="s">
        <v>7897</v>
      </c>
      <c r="I902" s="11" t="s">
        <v>7867</v>
      </c>
      <c r="J902" s="16">
        <v>24435</v>
      </c>
      <c r="K902" s="17">
        <v>56</v>
      </c>
    </row>
    <row r="903" spans="1:11" ht="15.75" customHeight="1" x14ac:dyDescent="0.25">
      <c r="A903" s="11" t="s">
        <v>946</v>
      </c>
      <c r="B903" s="11">
        <v>1979</v>
      </c>
      <c r="C903" s="11" t="s">
        <v>7857</v>
      </c>
      <c r="D903" s="11">
        <v>16</v>
      </c>
      <c r="E903" s="11">
        <v>2</v>
      </c>
      <c r="F903" s="15">
        <v>12035.18</v>
      </c>
      <c r="G903" s="11" t="s">
        <v>7896</v>
      </c>
      <c r="H903" s="11" t="s">
        <v>7896</v>
      </c>
      <c r="I903" s="11" t="s">
        <v>7877</v>
      </c>
      <c r="J903" s="16">
        <v>29144</v>
      </c>
      <c r="K903" s="17">
        <v>43</v>
      </c>
    </row>
    <row r="904" spans="1:11" ht="15.75" customHeight="1" x14ac:dyDescent="0.25">
      <c r="A904" s="11" t="s">
        <v>947</v>
      </c>
      <c r="B904" s="11">
        <v>1965</v>
      </c>
      <c r="C904" s="11" t="s">
        <v>7857</v>
      </c>
      <c r="D904" s="11">
        <v>29</v>
      </c>
      <c r="E904" s="11">
        <v>1</v>
      </c>
      <c r="F904" s="15">
        <v>12032.33</v>
      </c>
      <c r="G904" s="11" t="s">
        <v>7896</v>
      </c>
      <c r="H904" s="11" t="s">
        <v>7897</v>
      </c>
      <c r="I904" s="11" t="s">
        <v>7868</v>
      </c>
      <c r="J904" s="16">
        <v>24044</v>
      </c>
      <c r="K904" s="17">
        <v>57</v>
      </c>
    </row>
    <row r="905" spans="1:11" ht="15.75" customHeight="1" x14ac:dyDescent="0.25">
      <c r="A905" s="11" t="s">
        <v>948</v>
      </c>
      <c r="B905" s="11">
        <v>1965</v>
      </c>
      <c r="C905" s="11" t="s">
        <v>7853</v>
      </c>
      <c r="D905" s="11">
        <v>9</v>
      </c>
      <c r="E905" s="11">
        <v>0</v>
      </c>
      <c r="F905" s="15">
        <v>12029.29</v>
      </c>
      <c r="G905" s="11" t="s">
        <v>7896</v>
      </c>
      <c r="H905" s="11" t="s">
        <v>7898</v>
      </c>
      <c r="I905" s="11" t="s">
        <v>7874</v>
      </c>
      <c r="J905" s="16">
        <v>23902</v>
      </c>
      <c r="K905" s="17">
        <v>57</v>
      </c>
    </row>
    <row r="906" spans="1:11" ht="15.75" customHeight="1" x14ac:dyDescent="0.25">
      <c r="A906" s="11" t="s">
        <v>949</v>
      </c>
      <c r="B906" s="11">
        <v>1982</v>
      </c>
      <c r="C906" s="11" t="s">
        <v>7857</v>
      </c>
      <c r="D906" s="11">
        <v>17</v>
      </c>
      <c r="E906" s="11">
        <v>3</v>
      </c>
      <c r="F906" s="15">
        <v>12001.29</v>
      </c>
      <c r="G906" s="11" t="s">
        <v>7896</v>
      </c>
      <c r="H906" s="11" t="s">
        <v>7896</v>
      </c>
      <c r="I906" s="11" t="s">
        <v>7877</v>
      </c>
      <c r="J906" s="16">
        <v>30241</v>
      </c>
      <c r="K906" s="17">
        <v>40</v>
      </c>
    </row>
    <row r="907" spans="1:11" ht="15.75" customHeight="1" x14ac:dyDescent="0.25">
      <c r="A907" s="11" t="s">
        <v>950</v>
      </c>
      <c r="B907" s="11">
        <v>1993</v>
      </c>
      <c r="C907" s="11" t="s">
        <v>7855</v>
      </c>
      <c r="D907" s="11">
        <v>12</v>
      </c>
      <c r="E907" s="11">
        <v>0</v>
      </c>
      <c r="F907" s="15">
        <v>11994.89</v>
      </c>
      <c r="G907" s="11" t="s">
        <v>7896</v>
      </c>
      <c r="H907" s="11" t="s">
        <v>7898</v>
      </c>
      <c r="I907" s="11" t="s">
        <v>7867</v>
      </c>
      <c r="J907" s="16">
        <v>34315</v>
      </c>
      <c r="K907" s="17">
        <v>29</v>
      </c>
    </row>
    <row r="908" spans="1:11" ht="15.75" customHeight="1" x14ac:dyDescent="0.25">
      <c r="A908" s="11" t="s">
        <v>951</v>
      </c>
      <c r="B908" s="11">
        <v>1983</v>
      </c>
      <c r="C908" s="11" t="s">
        <v>7851</v>
      </c>
      <c r="D908" s="11">
        <v>4</v>
      </c>
      <c r="E908" s="11">
        <v>3</v>
      </c>
      <c r="F908" s="15">
        <v>11987.68</v>
      </c>
      <c r="G908" s="11" t="s">
        <v>7896</v>
      </c>
      <c r="H908" s="11" t="s">
        <v>7898</v>
      </c>
      <c r="I908" s="11" t="s">
        <v>7880</v>
      </c>
      <c r="J908" s="16">
        <v>30501</v>
      </c>
      <c r="K908" s="17">
        <v>39</v>
      </c>
    </row>
    <row r="909" spans="1:11" ht="15.75" customHeight="1" x14ac:dyDescent="0.25">
      <c r="A909" s="11" t="s">
        <v>952</v>
      </c>
      <c r="B909" s="11">
        <v>1967</v>
      </c>
      <c r="C909" s="11" t="s">
        <v>7855</v>
      </c>
      <c r="D909" s="11">
        <v>22</v>
      </c>
      <c r="E909" s="11">
        <v>3</v>
      </c>
      <c r="F909" s="15">
        <v>11987.17</v>
      </c>
      <c r="G909" s="11" t="s">
        <v>7896</v>
      </c>
      <c r="H909" s="11" t="s">
        <v>7896</v>
      </c>
      <c r="I909" s="11" t="s">
        <v>7866</v>
      </c>
      <c r="J909" s="16">
        <v>24828</v>
      </c>
      <c r="K909" s="17">
        <v>55</v>
      </c>
    </row>
    <row r="910" spans="1:11" ht="15.75" customHeight="1" x14ac:dyDescent="0.25">
      <c r="A910" s="11" t="s">
        <v>953</v>
      </c>
      <c r="B910" s="11">
        <v>1964</v>
      </c>
      <c r="C910" s="11" t="s">
        <v>7854</v>
      </c>
      <c r="D910" s="11">
        <v>29</v>
      </c>
      <c r="E910" s="11">
        <v>1</v>
      </c>
      <c r="F910" s="15">
        <v>11946.63</v>
      </c>
      <c r="G910" s="11" t="s">
        <v>7896</v>
      </c>
      <c r="H910" s="11" t="s">
        <v>7898</v>
      </c>
      <c r="I910" s="11" t="s">
        <v>7866</v>
      </c>
      <c r="J910" s="16">
        <v>23649</v>
      </c>
      <c r="K910" s="17">
        <v>58</v>
      </c>
    </row>
    <row r="911" spans="1:11" ht="15.75" customHeight="1" x14ac:dyDescent="0.25">
      <c r="A911" s="11" t="s">
        <v>954</v>
      </c>
      <c r="B911" s="11">
        <v>1965</v>
      </c>
      <c r="C911" s="11" t="s">
        <v>7852</v>
      </c>
      <c r="D911" s="11">
        <v>1</v>
      </c>
      <c r="E911" s="11">
        <v>1</v>
      </c>
      <c r="F911" s="15">
        <v>11945.13</v>
      </c>
      <c r="G911" s="11" t="s">
        <v>7896</v>
      </c>
      <c r="H911" s="11" t="s">
        <v>7898</v>
      </c>
      <c r="I911" s="11" t="s">
        <v>7867</v>
      </c>
      <c r="J911" s="16">
        <v>24047</v>
      </c>
      <c r="K911" s="17">
        <v>57</v>
      </c>
    </row>
    <row r="912" spans="1:11" ht="15.75" customHeight="1" x14ac:dyDescent="0.25">
      <c r="A912" s="11" t="s">
        <v>955</v>
      </c>
      <c r="B912" s="11">
        <v>1964</v>
      </c>
      <c r="C912" s="11" t="s">
        <v>7855</v>
      </c>
      <c r="D912" s="11">
        <v>25</v>
      </c>
      <c r="E912" s="11">
        <v>0</v>
      </c>
      <c r="F912" s="15">
        <v>11944.59</v>
      </c>
      <c r="G912" s="11" t="s">
        <v>7896</v>
      </c>
      <c r="H912" s="11" t="s">
        <v>7898</v>
      </c>
      <c r="I912" s="11" t="s">
        <v>7871</v>
      </c>
      <c r="J912" s="16">
        <v>23736</v>
      </c>
      <c r="K912" s="17">
        <v>58</v>
      </c>
    </row>
    <row r="913" spans="1:11" ht="15.75" customHeight="1" x14ac:dyDescent="0.25">
      <c r="A913" s="11" t="s">
        <v>956</v>
      </c>
      <c r="B913" s="11">
        <v>1991</v>
      </c>
      <c r="C913" s="11" t="s">
        <v>7857</v>
      </c>
      <c r="D913" s="11">
        <v>19</v>
      </c>
      <c r="E913" s="11">
        <v>3</v>
      </c>
      <c r="F913" s="15">
        <v>11941.83</v>
      </c>
      <c r="G913" s="11" t="s">
        <v>7896</v>
      </c>
      <c r="H913" s="11" t="s">
        <v>7897</v>
      </c>
      <c r="I913" s="11" t="s">
        <v>7875</v>
      </c>
      <c r="J913" s="16">
        <v>33530</v>
      </c>
      <c r="K913" s="17">
        <v>31</v>
      </c>
    </row>
    <row r="914" spans="1:11" ht="15.75" customHeight="1" x14ac:dyDescent="0.25">
      <c r="A914" s="11" t="s">
        <v>957</v>
      </c>
      <c r="B914" s="11">
        <v>1964</v>
      </c>
      <c r="C914" s="11" t="s">
        <v>7856</v>
      </c>
      <c r="D914" s="11">
        <v>2</v>
      </c>
      <c r="E914" s="11">
        <v>0</v>
      </c>
      <c r="F914" s="15">
        <v>11938.26</v>
      </c>
      <c r="G914" s="11" t="s">
        <v>7896</v>
      </c>
      <c r="H914" s="11" t="s">
        <v>7896</v>
      </c>
      <c r="I914" s="11" t="s">
        <v>7870</v>
      </c>
      <c r="J914" s="16">
        <v>23591</v>
      </c>
      <c r="K914" s="17">
        <v>58</v>
      </c>
    </row>
    <row r="915" spans="1:11" ht="15.75" customHeight="1" x14ac:dyDescent="0.25">
      <c r="A915" s="11" t="s">
        <v>958</v>
      </c>
      <c r="B915" s="11">
        <v>1964</v>
      </c>
      <c r="C915" s="11" t="s">
        <v>7855</v>
      </c>
      <c r="D915" s="11">
        <v>20</v>
      </c>
      <c r="E915" s="11">
        <v>0</v>
      </c>
      <c r="F915" s="15">
        <v>11931.13</v>
      </c>
      <c r="G915" s="11" t="s">
        <v>7896</v>
      </c>
      <c r="H915" s="11" t="s">
        <v>7897</v>
      </c>
      <c r="I915" s="11" t="s">
        <v>7870</v>
      </c>
      <c r="J915" s="16">
        <v>23731</v>
      </c>
      <c r="K915" s="17">
        <v>58</v>
      </c>
    </row>
    <row r="916" spans="1:11" ht="15.75" customHeight="1" x14ac:dyDescent="0.25">
      <c r="A916" s="11" t="s">
        <v>959</v>
      </c>
      <c r="B916" s="11">
        <v>1964</v>
      </c>
      <c r="C916" s="11" t="s">
        <v>7852</v>
      </c>
      <c r="D916" s="11">
        <v>19</v>
      </c>
      <c r="E916" s="11">
        <v>0</v>
      </c>
      <c r="F916" s="15">
        <v>11918.2</v>
      </c>
      <c r="G916" s="11" t="s">
        <v>7896</v>
      </c>
      <c r="H916" s="11" t="s">
        <v>7897</v>
      </c>
      <c r="I916" s="11" t="s">
        <v>7877</v>
      </c>
      <c r="J916" s="16">
        <v>23700</v>
      </c>
      <c r="K916" s="17">
        <v>58</v>
      </c>
    </row>
    <row r="917" spans="1:11" ht="15.75" customHeight="1" x14ac:dyDescent="0.25">
      <c r="A917" s="11" t="s">
        <v>960</v>
      </c>
      <c r="B917" s="11">
        <v>2004</v>
      </c>
      <c r="C917" s="11" t="s">
        <v>7853</v>
      </c>
      <c r="D917" s="11">
        <v>2</v>
      </c>
      <c r="E917" s="11">
        <v>2</v>
      </c>
      <c r="F917" s="15">
        <v>11884.05</v>
      </c>
      <c r="G917" s="11" t="s">
        <v>7896</v>
      </c>
      <c r="H917" s="11" t="s">
        <v>7896</v>
      </c>
      <c r="I917" s="11" t="s">
        <v>7866</v>
      </c>
      <c r="J917" s="16">
        <v>38140</v>
      </c>
      <c r="K917" s="17">
        <v>19</v>
      </c>
    </row>
    <row r="918" spans="1:11" ht="15.75" customHeight="1" x14ac:dyDescent="0.25">
      <c r="A918" s="11" t="s">
        <v>961</v>
      </c>
      <c r="B918" s="11">
        <v>1967</v>
      </c>
      <c r="C918" s="11" t="s">
        <v>7857</v>
      </c>
      <c r="D918" s="11">
        <v>29</v>
      </c>
      <c r="E918" s="11">
        <v>2</v>
      </c>
      <c r="F918" s="15">
        <v>11881.97</v>
      </c>
      <c r="G918" s="11" t="s">
        <v>7896</v>
      </c>
      <c r="H918" s="11" t="s">
        <v>7897</v>
      </c>
      <c r="I918" s="11" t="s">
        <v>7866</v>
      </c>
      <c r="J918" s="16">
        <v>24774</v>
      </c>
      <c r="K918" s="17">
        <v>55</v>
      </c>
    </row>
    <row r="919" spans="1:11" ht="15.75" customHeight="1" x14ac:dyDescent="0.25">
      <c r="A919" s="11" t="s">
        <v>962</v>
      </c>
      <c r="B919" s="11">
        <v>1967</v>
      </c>
      <c r="C919" s="11" t="s">
        <v>7851</v>
      </c>
      <c r="D919" s="11">
        <v>14</v>
      </c>
      <c r="E919" s="11">
        <v>2</v>
      </c>
      <c r="F919" s="15">
        <v>11881.36</v>
      </c>
      <c r="G919" s="11" t="s">
        <v>7896</v>
      </c>
      <c r="H919" s="11" t="s">
        <v>7898</v>
      </c>
      <c r="I919" s="11" t="s">
        <v>7868</v>
      </c>
      <c r="J919" s="16">
        <v>24667</v>
      </c>
      <c r="K919" s="17">
        <v>55</v>
      </c>
    </row>
    <row r="920" spans="1:11" ht="15.75" customHeight="1" x14ac:dyDescent="0.25">
      <c r="A920" s="11" t="s">
        <v>963</v>
      </c>
      <c r="B920" s="11">
        <v>1967</v>
      </c>
      <c r="C920" s="11" t="s">
        <v>7856</v>
      </c>
      <c r="D920" s="11">
        <v>24</v>
      </c>
      <c r="E920" s="11">
        <v>1</v>
      </c>
      <c r="F920" s="15">
        <v>11879.1</v>
      </c>
      <c r="G920" s="11" t="s">
        <v>7896</v>
      </c>
      <c r="H920" s="11" t="s">
        <v>7896</v>
      </c>
      <c r="I920" s="11" t="s">
        <v>7874</v>
      </c>
      <c r="J920" s="16">
        <v>24708</v>
      </c>
      <c r="K920" s="17">
        <v>55</v>
      </c>
    </row>
    <row r="921" spans="1:11" ht="15.75" customHeight="1" x14ac:dyDescent="0.25">
      <c r="A921" s="11" t="s">
        <v>964</v>
      </c>
      <c r="B921" s="11">
        <v>1974</v>
      </c>
      <c r="C921" s="11" t="s">
        <v>7851</v>
      </c>
      <c r="D921" s="11">
        <v>7</v>
      </c>
      <c r="E921" s="11">
        <v>0</v>
      </c>
      <c r="F921" s="15">
        <v>11858.56</v>
      </c>
      <c r="G921" s="11" t="s">
        <v>7896</v>
      </c>
      <c r="H921" s="11" t="s">
        <v>7896</v>
      </c>
      <c r="I921" s="11" t="s">
        <v>7868</v>
      </c>
      <c r="J921" s="16">
        <v>27217</v>
      </c>
      <c r="K921" s="17">
        <v>48</v>
      </c>
    </row>
    <row r="922" spans="1:11" ht="15.75" customHeight="1" x14ac:dyDescent="0.25">
      <c r="A922" s="11" t="s">
        <v>965</v>
      </c>
      <c r="B922" s="11">
        <v>1964</v>
      </c>
      <c r="C922" s="11" t="s">
        <v>7854</v>
      </c>
      <c r="D922" s="11">
        <v>29</v>
      </c>
      <c r="E922" s="11">
        <v>0</v>
      </c>
      <c r="F922" s="15">
        <v>11856.41</v>
      </c>
      <c r="G922" s="11" t="s">
        <v>7896</v>
      </c>
      <c r="H922" s="11" t="s">
        <v>7898</v>
      </c>
      <c r="I922" s="11" t="s">
        <v>7866</v>
      </c>
      <c r="J922" s="16">
        <v>23649</v>
      </c>
      <c r="K922" s="17">
        <v>58</v>
      </c>
    </row>
    <row r="923" spans="1:11" ht="15.75" customHeight="1" x14ac:dyDescent="0.25">
      <c r="A923" s="11" t="s">
        <v>966</v>
      </c>
      <c r="B923" s="11">
        <v>1964</v>
      </c>
      <c r="C923" s="11" t="s">
        <v>7853</v>
      </c>
      <c r="D923" s="11">
        <v>27</v>
      </c>
      <c r="E923" s="11">
        <v>0</v>
      </c>
      <c r="F923" s="15">
        <v>11848.14</v>
      </c>
      <c r="G923" s="11" t="s">
        <v>7896</v>
      </c>
      <c r="H923" s="11" t="s">
        <v>7898</v>
      </c>
      <c r="I923" s="11" t="s">
        <v>7868</v>
      </c>
      <c r="J923" s="16">
        <v>23555</v>
      </c>
      <c r="K923" s="17">
        <v>58</v>
      </c>
    </row>
    <row r="924" spans="1:11" ht="15.75" customHeight="1" x14ac:dyDescent="0.25">
      <c r="A924" s="11" t="s">
        <v>967</v>
      </c>
      <c r="B924" s="11">
        <v>1965</v>
      </c>
      <c r="C924" s="11" t="s">
        <v>7852</v>
      </c>
      <c r="D924" s="11">
        <v>10</v>
      </c>
      <c r="E924" s="11">
        <v>0</v>
      </c>
      <c r="F924" s="15">
        <v>11842.62</v>
      </c>
      <c r="G924" s="11" t="s">
        <v>7896</v>
      </c>
      <c r="H924" s="11" t="s">
        <v>7896</v>
      </c>
      <c r="I924" s="11" t="s">
        <v>7867</v>
      </c>
      <c r="J924" s="16">
        <v>24056</v>
      </c>
      <c r="K924" s="17">
        <v>57</v>
      </c>
    </row>
    <row r="925" spans="1:11" ht="15.75" customHeight="1" x14ac:dyDescent="0.25">
      <c r="A925" s="11" t="s">
        <v>968</v>
      </c>
      <c r="B925" s="11">
        <v>1964</v>
      </c>
      <c r="C925" s="11" t="s">
        <v>7851</v>
      </c>
      <c r="D925" s="11">
        <v>11</v>
      </c>
      <c r="E925" s="11">
        <v>0</v>
      </c>
      <c r="F925" s="15">
        <v>11842.44</v>
      </c>
      <c r="G925" s="11" t="s">
        <v>7896</v>
      </c>
      <c r="H925" s="11" t="s">
        <v>7898</v>
      </c>
      <c r="I925" s="11" t="s">
        <v>7868</v>
      </c>
      <c r="J925" s="16">
        <v>23569</v>
      </c>
      <c r="K925" s="17">
        <v>58</v>
      </c>
    </row>
    <row r="926" spans="1:11" ht="15.75" customHeight="1" x14ac:dyDescent="0.25">
      <c r="A926" s="11" t="s">
        <v>969</v>
      </c>
      <c r="B926" s="11">
        <v>1965</v>
      </c>
      <c r="C926" s="11" t="s">
        <v>7854</v>
      </c>
      <c r="D926" s="11">
        <v>25</v>
      </c>
      <c r="E926" s="11">
        <v>0</v>
      </c>
      <c r="F926" s="15">
        <v>11840.78</v>
      </c>
      <c r="G926" s="11" t="s">
        <v>7896</v>
      </c>
      <c r="H926" s="11" t="s">
        <v>7898</v>
      </c>
      <c r="I926" s="11" t="s">
        <v>7867</v>
      </c>
      <c r="J926" s="16">
        <v>24010</v>
      </c>
      <c r="K926" s="17">
        <v>57</v>
      </c>
    </row>
    <row r="927" spans="1:11" ht="15.75" customHeight="1" x14ac:dyDescent="0.25">
      <c r="A927" s="11" t="s">
        <v>970</v>
      </c>
      <c r="B927" s="11">
        <v>1964</v>
      </c>
      <c r="C927" s="11" t="s">
        <v>7854</v>
      </c>
      <c r="D927" s="11">
        <v>11</v>
      </c>
      <c r="E927" s="11">
        <v>0</v>
      </c>
      <c r="F927" s="15">
        <v>11837.16</v>
      </c>
      <c r="G927" s="11" t="s">
        <v>7896</v>
      </c>
      <c r="H927" s="11" t="s">
        <v>7896</v>
      </c>
      <c r="I927" s="11" t="s">
        <v>7868</v>
      </c>
      <c r="J927" s="16">
        <v>23631</v>
      </c>
      <c r="K927" s="17">
        <v>58</v>
      </c>
    </row>
    <row r="928" spans="1:11" ht="15.75" customHeight="1" x14ac:dyDescent="0.25">
      <c r="A928" s="11" t="s">
        <v>971</v>
      </c>
      <c r="B928" s="11">
        <v>1964</v>
      </c>
      <c r="C928" s="11" t="s">
        <v>7853</v>
      </c>
      <c r="D928" s="11">
        <v>27</v>
      </c>
      <c r="E928" s="11">
        <v>0</v>
      </c>
      <c r="F928" s="15">
        <v>11833.78</v>
      </c>
      <c r="G928" s="11" t="s">
        <v>7896</v>
      </c>
      <c r="H928" s="11" t="s">
        <v>7896</v>
      </c>
      <c r="I928" s="11" t="s">
        <v>7866</v>
      </c>
      <c r="J928" s="16">
        <v>23555</v>
      </c>
      <c r="K928" s="17">
        <v>58</v>
      </c>
    </row>
    <row r="929" spans="1:11" ht="15.75" customHeight="1" x14ac:dyDescent="0.25">
      <c r="A929" s="11" t="s">
        <v>972</v>
      </c>
      <c r="B929" s="11">
        <v>1965</v>
      </c>
      <c r="C929" s="11" t="s">
        <v>7857</v>
      </c>
      <c r="D929" s="11">
        <v>3</v>
      </c>
      <c r="E929" s="11">
        <v>0</v>
      </c>
      <c r="F929" s="15">
        <v>11830.61</v>
      </c>
      <c r="G929" s="11" t="s">
        <v>7896</v>
      </c>
      <c r="H929" s="11" t="s">
        <v>7897</v>
      </c>
      <c r="I929" s="11" t="s">
        <v>7867</v>
      </c>
      <c r="J929" s="16">
        <v>24018</v>
      </c>
      <c r="K929" s="17">
        <v>57</v>
      </c>
    </row>
    <row r="930" spans="1:11" ht="15.75" customHeight="1" x14ac:dyDescent="0.25">
      <c r="A930" s="11" t="s">
        <v>973</v>
      </c>
      <c r="B930" s="11">
        <v>1982</v>
      </c>
      <c r="C930" s="11" t="s">
        <v>7852</v>
      </c>
      <c r="D930" s="11">
        <v>20</v>
      </c>
      <c r="E930" s="11">
        <v>3</v>
      </c>
      <c r="F930" s="15">
        <v>11773.06</v>
      </c>
      <c r="G930" s="11" t="s">
        <v>7896</v>
      </c>
      <c r="H930" s="11" t="s">
        <v>7896</v>
      </c>
      <c r="I930" s="11" t="s">
        <v>7880</v>
      </c>
      <c r="J930" s="16">
        <v>30275</v>
      </c>
      <c r="K930" s="17">
        <v>40</v>
      </c>
    </row>
    <row r="931" spans="1:11" ht="15.75" customHeight="1" x14ac:dyDescent="0.25">
      <c r="A931" s="11" t="s">
        <v>974</v>
      </c>
      <c r="B931" s="11">
        <v>1966</v>
      </c>
      <c r="C931" s="11" t="s">
        <v>7851</v>
      </c>
      <c r="D931" s="11">
        <v>25</v>
      </c>
      <c r="E931" s="11">
        <v>1</v>
      </c>
      <c r="F931" s="15">
        <v>11763</v>
      </c>
      <c r="G931" s="11" t="s">
        <v>7896</v>
      </c>
      <c r="H931" s="11" t="s">
        <v>7896</v>
      </c>
      <c r="I931" s="11" t="s">
        <v>7871</v>
      </c>
      <c r="J931" s="16">
        <v>24313</v>
      </c>
      <c r="K931" s="17">
        <v>56</v>
      </c>
    </row>
    <row r="932" spans="1:11" ht="15.75" customHeight="1" x14ac:dyDescent="0.25">
      <c r="A932" s="11" t="s">
        <v>975</v>
      </c>
      <c r="B932" s="11">
        <v>1979</v>
      </c>
      <c r="C932" s="11" t="s">
        <v>7852</v>
      </c>
      <c r="D932" s="11">
        <v>6</v>
      </c>
      <c r="E932" s="11">
        <v>2</v>
      </c>
      <c r="F932" s="15">
        <v>11752.68</v>
      </c>
      <c r="G932" s="11" t="s">
        <v>7896</v>
      </c>
      <c r="H932" s="11" t="s">
        <v>7897</v>
      </c>
      <c r="I932" s="11" t="s">
        <v>7880</v>
      </c>
      <c r="J932" s="16">
        <v>29165</v>
      </c>
      <c r="K932" s="17">
        <v>43</v>
      </c>
    </row>
    <row r="933" spans="1:11" ht="15.75" customHeight="1" x14ac:dyDescent="0.25">
      <c r="A933" s="11" t="s">
        <v>976</v>
      </c>
      <c r="B933" s="11">
        <v>1964</v>
      </c>
      <c r="C933" s="11" t="s">
        <v>7855</v>
      </c>
      <c r="D933" s="11">
        <v>2</v>
      </c>
      <c r="E933" s="11">
        <v>0</v>
      </c>
      <c r="F933" s="15">
        <v>11743.93</v>
      </c>
      <c r="G933" s="11" t="s">
        <v>7896</v>
      </c>
      <c r="H933" s="11" t="s">
        <v>7897</v>
      </c>
      <c r="I933" s="11" t="s">
        <v>7867</v>
      </c>
      <c r="J933" s="16">
        <v>23713</v>
      </c>
      <c r="K933" s="17">
        <v>58</v>
      </c>
    </row>
    <row r="934" spans="1:11" ht="15.75" customHeight="1" x14ac:dyDescent="0.25">
      <c r="A934" s="11" t="s">
        <v>977</v>
      </c>
      <c r="B934" s="11">
        <v>1963</v>
      </c>
      <c r="C934" s="11" t="s">
        <v>7853</v>
      </c>
      <c r="D934" s="11">
        <v>9</v>
      </c>
      <c r="E934" s="11">
        <v>0</v>
      </c>
      <c r="F934" s="15">
        <v>11743.3</v>
      </c>
      <c r="G934" s="11" t="s">
        <v>7896</v>
      </c>
      <c r="H934" s="11" t="s">
        <v>7896</v>
      </c>
      <c r="I934" s="11" t="s">
        <v>7866</v>
      </c>
      <c r="J934" s="16">
        <v>23171</v>
      </c>
      <c r="K934" s="17">
        <v>59</v>
      </c>
    </row>
    <row r="935" spans="1:11" ht="15.75" customHeight="1" x14ac:dyDescent="0.25">
      <c r="A935" s="11" t="s">
        <v>978</v>
      </c>
      <c r="B935" s="11">
        <v>1969</v>
      </c>
      <c r="C935" s="11" t="s">
        <v>7852</v>
      </c>
      <c r="D935" s="11">
        <v>12</v>
      </c>
      <c r="E935" s="11">
        <v>3</v>
      </c>
      <c r="F935" s="15">
        <v>11741.73</v>
      </c>
      <c r="G935" s="11" t="s">
        <v>7896</v>
      </c>
      <c r="H935" s="11" t="s">
        <v>7897</v>
      </c>
      <c r="I935" s="11" t="s">
        <v>7868</v>
      </c>
      <c r="J935" s="16">
        <v>25519</v>
      </c>
      <c r="K935" s="17">
        <v>53</v>
      </c>
    </row>
    <row r="936" spans="1:11" ht="15.75" customHeight="1" x14ac:dyDescent="0.25">
      <c r="A936" s="11" t="s">
        <v>979</v>
      </c>
      <c r="B936" s="11">
        <v>1988</v>
      </c>
      <c r="C936" s="11" t="s">
        <v>7854</v>
      </c>
      <c r="D936" s="11">
        <v>5</v>
      </c>
      <c r="E936" s="11">
        <v>2</v>
      </c>
      <c r="F936" s="15">
        <v>11737.85</v>
      </c>
      <c r="G936" s="11" t="s">
        <v>7896</v>
      </c>
      <c r="H936" s="11" t="s">
        <v>7897</v>
      </c>
      <c r="I936" s="11" t="s">
        <v>7868</v>
      </c>
      <c r="J936" s="16">
        <v>32391</v>
      </c>
      <c r="K936" s="17">
        <v>34</v>
      </c>
    </row>
    <row r="937" spans="1:11" ht="15.75" customHeight="1" x14ac:dyDescent="0.25">
      <c r="A937" s="11" t="s">
        <v>980</v>
      </c>
      <c r="B937" s="11">
        <v>1964</v>
      </c>
      <c r="C937" s="11" t="s">
        <v>7852</v>
      </c>
      <c r="D937" s="11">
        <v>9</v>
      </c>
      <c r="E937" s="11">
        <v>0</v>
      </c>
      <c r="F937" s="15">
        <v>11735.88</v>
      </c>
      <c r="G937" s="11" t="s">
        <v>7896</v>
      </c>
      <c r="H937" s="11" t="s">
        <v>7897</v>
      </c>
      <c r="I937" s="11" t="s">
        <v>7867</v>
      </c>
      <c r="J937" s="16">
        <v>23690</v>
      </c>
      <c r="K937" s="17">
        <v>58</v>
      </c>
    </row>
    <row r="938" spans="1:11" ht="15.75" customHeight="1" x14ac:dyDescent="0.25">
      <c r="A938" s="11" t="s">
        <v>981</v>
      </c>
      <c r="B938" s="11">
        <v>1984</v>
      </c>
      <c r="C938" s="11" t="s">
        <v>7852</v>
      </c>
      <c r="D938" s="11">
        <v>26</v>
      </c>
      <c r="E938" s="11">
        <v>3</v>
      </c>
      <c r="F938" s="15">
        <v>11730.82</v>
      </c>
      <c r="G938" s="11" t="s">
        <v>7896</v>
      </c>
      <c r="H938" s="11" t="s">
        <v>7896</v>
      </c>
      <c r="I938" s="11" t="s">
        <v>7880</v>
      </c>
      <c r="J938" s="16">
        <v>31012</v>
      </c>
      <c r="K938" s="17">
        <v>38</v>
      </c>
    </row>
    <row r="939" spans="1:11" ht="15.75" customHeight="1" x14ac:dyDescent="0.25">
      <c r="A939" s="11" t="s">
        <v>982</v>
      </c>
      <c r="B939" s="11">
        <v>1969</v>
      </c>
      <c r="C939" s="11" t="s">
        <v>7857</v>
      </c>
      <c r="D939" s="11">
        <v>12</v>
      </c>
      <c r="E939" s="11">
        <v>2</v>
      </c>
      <c r="F939" s="15">
        <v>11729.68</v>
      </c>
      <c r="G939" s="11" t="s">
        <v>7896</v>
      </c>
      <c r="H939" s="11" t="s">
        <v>7897</v>
      </c>
      <c r="I939" s="11" t="s">
        <v>7874</v>
      </c>
      <c r="J939" s="16">
        <v>25488</v>
      </c>
      <c r="K939" s="17">
        <v>53</v>
      </c>
    </row>
    <row r="940" spans="1:11" ht="15.75" customHeight="1" x14ac:dyDescent="0.25">
      <c r="A940" s="11" t="s">
        <v>983</v>
      </c>
      <c r="B940" s="11">
        <v>1982</v>
      </c>
      <c r="C940" s="11" t="s">
        <v>7857</v>
      </c>
      <c r="D940" s="11">
        <v>21</v>
      </c>
      <c r="E940" s="11">
        <v>3</v>
      </c>
      <c r="F940" s="15">
        <v>11712.97</v>
      </c>
      <c r="G940" s="11" t="s">
        <v>7896</v>
      </c>
      <c r="H940" s="11" t="s">
        <v>7898</v>
      </c>
      <c r="I940" s="11" t="s">
        <v>7877</v>
      </c>
      <c r="J940" s="16">
        <v>30245</v>
      </c>
      <c r="K940" s="17">
        <v>40</v>
      </c>
    </row>
    <row r="941" spans="1:11" ht="15.75" customHeight="1" x14ac:dyDescent="0.25">
      <c r="A941" s="11" t="s">
        <v>984</v>
      </c>
      <c r="B941" s="11">
        <v>1970</v>
      </c>
      <c r="C941" s="11" t="s">
        <v>7855</v>
      </c>
      <c r="D941" s="11">
        <v>1</v>
      </c>
      <c r="E941" s="11">
        <v>0</v>
      </c>
      <c r="F941" s="15">
        <v>11696.52</v>
      </c>
      <c r="G941" s="11" t="s">
        <v>7896</v>
      </c>
      <c r="H941" s="11" t="s">
        <v>7897</v>
      </c>
      <c r="I941" s="11" t="s">
        <v>7877</v>
      </c>
      <c r="J941" s="16">
        <v>25903</v>
      </c>
      <c r="K941" s="17">
        <v>52</v>
      </c>
    </row>
    <row r="942" spans="1:11" ht="15.75" customHeight="1" x14ac:dyDescent="0.25">
      <c r="A942" s="11" t="s">
        <v>985</v>
      </c>
      <c r="B942" s="11">
        <v>1966</v>
      </c>
      <c r="C942" s="11" t="s">
        <v>7852</v>
      </c>
      <c r="D942" s="11">
        <v>9</v>
      </c>
      <c r="E942" s="11">
        <v>1</v>
      </c>
      <c r="F942" s="15">
        <v>11674.13</v>
      </c>
      <c r="G942" s="11" t="s">
        <v>7896</v>
      </c>
      <c r="H942" s="11" t="s">
        <v>7897</v>
      </c>
      <c r="I942" s="11" t="s">
        <v>7868</v>
      </c>
      <c r="J942" s="16">
        <v>24420</v>
      </c>
      <c r="K942" s="17">
        <v>56</v>
      </c>
    </row>
    <row r="943" spans="1:11" ht="15.75" customHeight="1" x14ac:dyDescent="0.25">
      <c r="A943" s="11" t="s">
        <v>986</v>
      </c>
      <c r="B943" s="11">
        <v>1966</v>
      </c>
      <c r="C943" s="11" t="s">
        <v>7856</v>
      </c>
      <c r="D943" s="11">
        <v>23</v>
      </c>
      <c r="E943" s="11">
        <v>0</v>
      </c>
      <c r="F943" s="15">
        <v>11658.38</v>
      </c>
      <c r="G943" s="11" t="s">
        <v>7896</v>
      </c>
      <c r="H943" s="11" t="s">
        <v>7896</v>
      </c>
      <c r="I943" s="11" t="s">
        <v>7874</v>
      </c>
      <c r="J943" s="16">
        <v>24342</v>
      </c>
      <c r="K943" s="17">
        <v>56</v>
      </c>
    </row>
    <row r="944" spans="1:11" ht="15.75" customHeight="1" x14ac:dyDescent="0.25">
      <c r="A944" s="11" t="s">
        <v>987</v>
      </c>
      <c r="B944" s="11">
        <v>1966</v>
      </c>
      <c r="C944" s="11" t="s">
        <v>7851</v>
      </c>
      <c r="D944" s="11">
        <v>6</v>
      </c>
      <c r="E944" s="11">
        <v>0</v>
      </c>
      <c r="F944" s="15">
        <v>11658.12</v>
      </c>
      <c r="G944" s="11" t="s">
        <v>7896</v>
      </c>
      <c r="H944" s="11" t="s">
        <v>7897</v>
      </c>
      <c r="I944" s="11" t="s">
        <v>7874</v>
      </c>
      <c r="J944" s="16">
        <v>24294</v>
      </c>
      <c r="K944" s="17">
        <v>56</v>
      </c>
    </row>
    <row r="945" spans="1:11" ht="15.75" customHeight="1" x14ac:dyDescent="0.25">
      <c r="A945" s="11" t="s">
        <v>988</v>
      </c>
      <c r="B945" s="11">
        <v>1994</v>
      </c>
      <c r="C945" s="11" t="s">
        <v>7851</v>
      </c>
      <c r="D945" s="11">
        <v>20</v>
      </c>
      <c r="E945" s="11">
        <v>0</v>
      </c>
      <c r="F945" s="15">
        <v>11657.81</v>
      </c>
      <c r="G945" s="11" t="s">
        <v>7896</v>
      </c>
      <c r="H945" s="11" t="s">
        <v>7898</v>
      </c>
      <c r="I945" s="11" t="s">
        <v>7875</v>
      </c>
      <c r="J945" s="16">
        <v>34535</v>
      </c>
      <c r="K945" s="17">
        <v>28</v>
      </c>
    </row>
    <row r="946" spans="1:11" ht="15.75" customHeight="1" x14ac:dyDescent="0.25">
      <c r="A946" s="11" t="s">
        <v>989</v>
      </c>
      <c r="B946" s="11">
        <v>1966</v>
      </c>
      <c r="C946" s="11" t="s">
        <v>7857</v>
      </c>
      <c r="D946" s="11">
        <v>4</v>
      </c>
      <c r="E946" s="11">
        <v>0</v>
      </c>
      <c r="F946" s="15">
        <v>11657.72</v>
      </c>
      <c r="G946" s="11" t="s">
        <v>7896</v>
      </c>
      <c r="H946" s="11" t="s">
        <v>7898</v>
      </c>
      <c r="I946" s="11" t="s">
        <v>7874</v>
      </c>
      <c r="J946" s="16">
        <v>24384</v>
      </c>
      <c r="K946" s="17">
        <v>56</v>
      </c>
    </row>
    <row r="947" spans="1:11" ht="15.75" customHeight="1" x14ac:dyDescent="0.25">
      <c r="A947" s="11" t="s">
        <v>990</v>
      </c>
      <c r="B947" s="11">
        <v>1986</v>
      </c>
      <c r="C947" s="11" t="s">
        <v>7851</v>
      </c>
      <c r="D947" s="11">
        <v>17</v>
      </c>
      <c r="E947" s="11">
        <v>3</v>
      </c>
      <c r="F947" s="15">
        <v>11625.11</v>
      </c>
      <c r="G947" s="11" t="s">
        <v>7896</v>
      </c>
      <c r="H947" s="11" t="s">
        <v>7896</v>
      </c>
      <c r="I947" s="11" t="s">
        <v>7881</v>
      </c>
      <c r="J947" s="16">
        <v>31610</v>
      </c>
      <c r="K947" s="17">
        <v>36</v>
      </c>
    </row>
    <row r="948" spans="1:11" ht="15.75" customHeight="1" x14ac:dyDescent="0.25">
      <c r="A948" s="11" t="s">
        <v>991</v>
      </c>
      <c r="B948" s="11">
        <v>1964</v>
      </c>
      <c r="C948" s="11" t="s">
        <v>7853</v>
      </c>
      <c r="D948" s="11">
        <v>20</v>
      </c>
      <c r="E948" s="11">
        <v>0</v>
      </c>
      <c r="F948" s="15">
        <v>11602.75</v>
      </c>
      <c r="G948" s="11" t="s">
        <v>7896</v>
      </c>
      <c r="H948" s="11" t="s">
        <v>7897</v>
      </c>
      <c r="I948" s="11" t="s">
        <v>7879</v>
      </c>
      <c r="J948" s="16">
        <v>23548</v>
      </c>
      <c r="K948" s="17">
        <v>58</v>
      </c>
    </row>
    <row r="949" spans="1:11" ht="15.75" customHeight="1" x14ac:dyDescent="0.25">
      <c r="A949" s="11" t="s">
        <v>992</v>
      </c>
      <c r="B949" s="11">
        <v>1965</v>
      </c>
      <c r="C949" s="11" t="s">
        <v>7852</v>
      </c>
      <c r="D949" s="11">
        <v>6</v>
      </c>
      <c r="E949" s="11">
        <v>1</v>
      </c>
      <c r="F949" s="15">
        <v>11576.13</v>
      </c>
      <c r="G949" s="11" t="s">
        <v>7896</v>
      </c>
      <c r="H949" s="11" t="s">
        <v>7896</v>
      </c>
      <c r="I949" s="11" t="s">
        <v>7868</v>
      </c>
      <c r="J949" s="16">
        <v>24052</v>
      </c>
      <c r="K949" s="17">
        <v>57</v>
      </c>
    </row>
    <row r="950" spans="1:11" ht="15.75" customHeight="1" x14ac:dyDescent="0.25">
      <c r="A950" s="11" t="s">
        <v>993</v>
      </c>
      <c r="B950" s="11">
        <v>1965</v>
      </c>
      <c r="C950" s="11" t="s">
        <v>7855</v>
      </c>
      <c r="D950" s="11">
        <v>25</v>
      </c>
      <c r="E950" s="11">
        <v>0</v>
      </c>
      <c r="F950" s="15">
        <v>11566.3</v>
      </c>
      <c r="G950" s="11" t="s">
        <v>7896</v>
      </c>
      <c r="H950" s="11" t="s">
        <v>7896</v>
      </c>
      <c r="I950" s="11" t="s">
        <v>7871</v>
      </c>
      <c r="J950" s="16">
        <v>24101</v>
      </c>
      <c r="K950" s="17">
        <v>57</v>
      </c>
    </row>
    <row r="951" spans="1:11" ht="15.75" customHeight="1" x14ac:dyDescent="0.25">
      <c r="A951" s="11" t="s">
        <v>994</v>
      </c>
      <c r="B951" s="11">
        <v>1965</v>
      </c>
      <c r="C951" s="11" t="s">
        <v>7857</v>
      </c>
      <c r="D951" s="11">
        <v>27</v>
      </c>
      <c r="E951" s="11">
        <v>1</v>
      </c>
      <c r="F951" s="15">
        <v>11554.22</v>
      </c>
      <c r="G951" s="11" t="s">
        <v>7896</v>
      </c>
      <c r="H951" s="11" t="s">
        <v>7897</v>
      </c>
      <c r="I951" s="11" t="s">
        <v>7866</v>
      </c>
      <c r="J951" s="16">
        <v>24042</v>
      </c>
      <c r="K951" s="17">
        <v>57</v>
      </c>
    </row>
    <row r="952" spans="1:11" ht="15.75" customHeight="1" x14ac:dyDescent="0.25">
      <c r="A952" s="11" t="s">
        <v>995</v>
      </c>
      <c r="B952" s="11">
        <v>1973</v>
      </c>
      <c r="C952" s="11" t="s">
        <v>7851</v>
      </c>
      <c r="D952" s="11">
        <v>23</v>
      </c>
      <c r="E952" s="11">
        <v>5</v>
      </c>
      <c r="F952" s="15">
        <v>11552.9</v>
      </c>
      <c r="G952" s="11" t="s">
        <v>7896</v>
      </c>
      <c r="H952" s="11" t="s">
        <v>7898</v>
      </c>
      <c r="I952" s="11" t="s">
        <v>7868</v>
      </c>
      <c r="J952" s="16">
        <v>26868</v>
      </c>
      <c r="K952" s="17">
        <v>49</v>
      </c>
    </row>
    <row r="953" spans="1:11" ht="15.75" customHeight="1" x14ac:dyDescent="0.25">
      <c r="A953" s="11" t="s">
        <v>996</v>
      </c>
      <c r="B953" s="11">
        <v>1971</v>
      </c>
      <c r="C953" s="11" t="s">
        <v>7855</v>
      </c>
      <c r="D953" s="11">
        <v>1</v>
      </c>
      <c r="E953" s="11">
        <v>0</v>
      </c>
      <c r="F953" s="15">
        <v>11540.25</v>
      </c>
      <c r="G953" s="11" t="s">
        <v>7896</v>
      </c>
      <c r="H953" s="11" t="s">
        <v>7897</v>
      </c>
      <c r="I953" s="11" t="s">
        <v>7867</v>
      </c>
      <c r="J953" s="16">
        <v>26268</v>
      </c>
      <c r="K953" s="17">
        <v>51</v>
      </c>
    </row>
    <row r="954" spans="1:11" ht="15.75" customHeight="1" x14ac:dyDescent="0.25">
      <c r="A954" s="11" t="s">
        <v>997</v>
      </c>
      <c r="B954" s="11">
        <v>1968</v>
      </c>
      <c r="C954" s="11" t="s">
        <v>7852</v>
      </c>
      <c r="D954" s="11">
        <v>14</v>
      </c>
      <c r="E954" s="11">
        <v>2</v>
      </c>
      <c r="F954" s="15">
        <v>11538.42</v>
      </c>
      <c r="G954" s="11" t="s">
        <v>7896</v>
      </c>
      <c r="H954" s="11" t="s">
        <v>7897</v>
      </c>
      <c r="I954" s="11" t="s">
        <v>7868</v>
      </c>
      <c r="J954" s="16">
        <v>25156</v>
      </c>
      <c r="K954" s="17">
        <v>54</v>
      </c>
    </row>
    <row r="955" spans="1:11" ht="15.75" customHeight="1" x14ac:dyDescent="0.25">
      <c r="A955" s="11" t="s">
        <v>998</v>
      </c>
      <c r="B955" s="11">
        <v>1965</v>
      </c>
      <c r="C955" s="11" t="s">
        <v>7857</v>
      </c>
      <c r="D955" s="11">
        <v>3</v>
      </c>
      <c r="E955" s="11">
        <v>0</v>
      </c>
      <c r="F955" s="15">
        <v>11534.87</v>
      </c>
      <c r="G955" s="11" t="s">
        <v>7896</v>
      </c>
      <c r="H955" s="11" t="s">
        <v>7897</v>
      </c>
      <c r="I955" s="11" t="s">
        <v>7878</v>
      </c>
      <c r="J955" s="16">
        <v>24018</v>
      </c>
      <c r="K955" s="17">
        <v>57</v>
      </c>
    </row>
    <row r="956" spans="1:11" ht="15.75" customHeight="1" x14ac:dyDescent="0.25">
      <c r="A956" s="11" t="s">
        <v>999</v>
      </c>
      <c r="B956" s="11">
        <v>1970</v>
      </c>
      <c r="C956" s="11" t="s">
        <v>7851</v>
      </c>
      <c r="D956" s="11">
        <v>23</v>
      </c>
      <c r="E956" s="11">
        <v>0</v>
      </c>
      <c r="F956" s="15">
        <v>11530.12</v>
      </c>
      <c r="G956" s="11" t="s">
        <v>7896</v>
      </c>
      <c r="H956" s="11" t="s">
        <v>7897</v>
      </c>
      <c r="I956" s="11" t="s">
        <v>7867</v>
      </c>
      <c r="J956" s="16">
        <v>25772</v>
      </c>
      <c r="K956" s="17">
        <v>52</v>
      </c>
    </row>
    <row r="957" spans="1:11" ht="15.75" customHeight="1" x14ac:dyDescent="0.25">
      <c r="A957" s="11" t="s">
        <v>1000</v>
      </c>
      <c r="B957" s="11">
        <v>1988</v>
      </c>
      <c r="C957" s="11" t="s">
        <v>7853</v>
      </c>
      <c r="D957" s="11">
        <v>12</v>
      </c>
      <c r="E957" s="11">
        <v>3</v>
      </c>
      <c r="F957" s="15">
        <v>11524.25</v>
      </c>
      <c r="G957" s="11" t="s">
        <v>7896</v>
      </c>
      <c r="H957" s="11" t="s">
        <v>7897</v>
      </c>
      <c r="I957" s="11" t="s">
        <v>7880</v>
      </c>
      <c r="J957" s="16">
        <v>32306</v>
      </c>
      <c r="K957" s="17">
        <v>34</v>
      </c>
    </row>
    <row r="958" spans="1:11" ht="15.75" customHeight="1" x14ac:dyDescent="0.25">
      <c r="A958" s="11" t="s">
        <v>1001</v>
      </c>
      <c r="B958" s="11">
        <v>1971</v>
      </c>
      <c r="C958" s="11" t="s">
        <v>7855</v>
      </c>
      <c r="D958" s="11">
        <v>19</v>
      </c>
      <c r="E958" s="11">
        <v>4</v>
      </c>
      <c r="F958" s="15">
        <v>11520.1</v>
      </c>
      <c r="G958" s="11" t="s">
        <v>7896</v>
      </c>
      <c r="H958" s="11" t="s">
        <v>7897</v>
      </c>
      <c r="I958" s="11" t="s">
        <v>7867</v>
      </c>
      <c r="J958" s="16">
        <v>26286</v>
      </c>
      <c r="K958" s="17">
        <v>51</v>
      </c>
    </row>
    <row r="959" spans="1:11" ht="15.75" customHeight="1" x14ac:dyDescent="0.25">
      <c r="A959" s="11" t="s">
        <v>1002</v>
      </c>
      <c r="B959" s="11">
        <v>1968</v>
      </c>
      <c r="C959" s="11" t="s">
        <v>7853</v>
      </c>
      <c r="D959" s="11">
        <v>24</v>
      </c>
      <c r="E959" s="11">
        <v>1</v>
      </c>
      <c r="F959" s="15">
        <v>11512.41</v>
      </c>
      <c r="G959" s="11" t="s">
        <v>7896</v>
      </c>
      <c r="H959" s="11" t="s">
        <v>7897</v>
      </c>
      <c r="I959" s="11" t="s">
        <v>7874</v>
      </c>
      <c r="J959" s="16">
        <v>25013</v>
      </c>
      <c r="K959" s="17">
        <v>54</v>
      </c>
    </row>
    <row r="960" spans="1:11" ht="15.75" customHeight="1" x14ac:dyDescent="0.25">
      <c r="A960" s="11" t="s">
        <v>1003</v>
      </c>
      <c r="B960" s="11">
        <v>1989</v>
      </c>
      <c r="C960" s="11" t="s">
        <v>7857</v>
      </c>
      <c r="D960" s="11">
        <v>6</v>
      </c>
      <c r="E960" s="11">
        <v>3</v>
      </c>
      <c r="F960" s="15">
        <v>11511.61</v>
      </c>
      <c r="G960" s="11" t="s">
        <v>7896</v>
      </c>
      <c r="H960" s="11" t="s">
        <v>7896</v>
      </c>
      <c r="I960" s="11" t="s">
        <v>7880</v>
      </c>
      <c r="J960" s="16">
        <v>32787</v>
      </c>
      <c r="K960" s="17">
        <v>33</v>
      </c>
    </row>
    <row r="961" spans="1:11" ht="15.75" customHeight="1" x14ac:dyDescent="0.25">
      <c r="A961" s="11" t="s">
        <v>1004</v>
      </c>
      <c r="B961" s="11">
        <v>1969</v>
      </c>
      <c r="C961" s="11" t="s">
        <v>7856</v>
      </c>
      <c r="D961" s="11">
        <v>11</v>
      </c>
      <c r="E961" s="11">
        <v>0</v>
      </c>
      <c r="F961" s="15">
        <v>11497.69</v>
      </c>
      <c r="G961" s="11" t="s">
        <v>7896</v>
      </c>
      <c r="H961" s="11" t="s">
        <v>7897</v>
      </c>
      <c r="I961" s="11" t="s">
        <v>7867</v>
      </c>
      <c r="J961" s="16">
        <v>25426</v>
      </c>
      <c r="K961" s="17">
        <v>53</v>
      </c>
    </row>
    <row r="962" spans="1:11" ht="15.75" customHeight="1" x14ac:dyDescent="0.25">
      <c r="A962" s="11" t="s">
        <v>1005</v>
      </c>
      <c r="B962" s="11">
        <v>1983</v>
      </c>
      <c r="C962" s="11" t="s">
        <v>7853</v>
      </c>
      <c r="D962" s="11">
        <v>7</v>
      </c>
      <c r="E962" s="11">
        <v>3</v>
      </c>
      <c r="F962" s="15">
        <v>11492.46</v>
      </c>
      <c r="G962" s="11" t="s">
        <v>7896</v>
      </c>
      <c r="H962" s="11" t="s">
        <v>7896</v>
      </c>
      <c r="I962" s="11" t="s">
        <v>7880</v>
      </c>
      <c r="J962" s="16">
        <v>30474</v>
      </c>
      <c r="K962" s="17">
        <v>40</v>
      </c>
    </row>
    <row r="963" spans="1:11" ht="15.75" customHeight="1" x14ac:dyDescent="0.25">
      <c r="A963" s="11" t="s">
        <v>1006</v>
      </c>
      <c r="B963" s="11">
        <v>1970</v>
      </c>
      <c r="C963" s="11" t="s">
        <v>7857</v>
      </c>
      <c r="D963" s="11">
        <v>13</v>
      </c>
      <c r="E963" s="11">
        <v>3</v>
      </c>
      <c r="F963" s="15">
        <v>11488.32</v>
      </c>
      <c r="G963" s="11" t="s">
        <v>7896</v>
      </c>
      <c r="H963" s="11" t="s">
        <v>7897</v>
      </c>
      <c r="I963" s="11" t="s">
        <v>7876</v>
      </c>
      <c r="J963" s="16">
        <v>25854</v>
      </c>
      <c r="K963" s="17">
        <v>52</v>
      </c>
    </row>
    <row r="964" spans="1:11" ht="15.75" customHeight="1" x14ac:dyDescent="0.25">
      <c r="A964" s="11" t="s">
        <v>1007</v>
      </c>
      <c r="B964" s="11">
        <v>2004</v>
      </c>
      <c r="C964" s="11" t="s">
        <v>7854</v>
      </c>
      <c r="D964" s="11">
        <v>10</v>
      </c>
      <c r="E964" s="11">
        <v>0</v>
      </c>
      <c r="F964" s="15">
        <v>11482.63</v>
      </c>
      <c r="G964" s="11" t="s">
        <v>7896</v>
      </c>
      <c r="H964" s="11" t="s">
        <v>7898</v>
      </c>
      <c r="I964" s="11" t="s">
        <v>7866</v>
      </c>
      <c r="J964" s="16">
        <v>38240</v>
      </c>
      <c r="K964" s="17">
        <v>18</v>
      </c>
    </row>
    <row r="965" spans="1:11" ht="15.75" customHeight="1" x14ac:dyDescent="0.25">
      <c r="A965" s="11" t="s">
        <v>1008</v>
      </c>
      <c r="B965" s="11">
        <v>1966</v>
      </c>
      <c r="C965" s="11" t="s">
        <v>7854</v>
      </c>
      <c r="D965" s="11">
        <v>7</v>
      </c>
      <c r="E965" s="11">
        <v>0</v>
      </c>
      <c r="F965" s="15">
        <v>11478.14</v>
      </c>
      <c r="G965" s="11" t="s">
        <v>7896</v>
      </c>
      <c r="H965" s="11" t="s">
        <v>7898</v>
      </c>
      <c r="I965" s="11" t="s">
        <v>7873</v>
      </c>
      <c r="J965" s="16">
        <v>24357</v>
      </c>
      <c r="K965" s="17">
        <v>56</v>
      </c>
    </row>
    <row r="966" spans="1:11" ht="15.75" customHeight="1" x14ac:dyDescent="0.25">
      <c r="A966" s="11" t="s">
        <v>1009</v>
      </c>
      <c r="B966" s="11">
        <v>1965</v>
      </c>
      <c r="C966" s="11" t="s">
        <v>7853</v>
      </c>
      <c r="D966" s="11">
        <v>23</v>
      </c>
      <c r="E966" s="11">
        <v>0</v>
      </c>
      <c r="F966" s="15">
        <v>11455.28</v>
      </c>
      <c r="G966" s="11" t="s">
        <v>7896</v>
      </c>
      <c r="H966" s="11" t="s">
        <v>7898</v>
      </c>
      <c r="I966" s="11" t="s">
        <v>7868</v>
      </c>
      <c r="J966" s="16">
        <v>23916</v>
      </c>
      <c r="K966" s="17">
        <v>57</v>
      </c>
    </row>
    <row r="967" spans="1:11" ht="15.75" customHeight="1" x14ac:dyDescent="0.25">
      <c r="A967" s="11" t="s">
        <v>1010</v>
      </c>
      <c r="B967" s="11">
        <v>1966</v>
      </c>
      <c r="C967" s="11" t="s">
        <v>7853</v>
      </c>
      <c r="D967" s="11">
        <v>14</v>
      </c>
      <c r="E967" s="11">
        <v>0</v>
      </c>
      <c r="F967" s="15">
        <v>11454.02</v>
      </c>
      <c r="G967" s="11" t="s">
        <v>7896</v>
      </c>
      <c r="H967" s="11" t="s">
        <v>7897</v>
      </c>
      <c r="I967" s="11" t="s">
        <v>7867</v>
      </c>
      <c r="J967" s="16">
        <v>24272</v>
      </c>
      <c r="K967" s="17">
        <v>56</v>
      </c>
    </row>
    <row r="968" spans="1:11" ht="15.75" customHeight="1" x14ac:dyDescent="0.25">
      <c r="A968" s="11" t="s">
        <v>1011</v>
      </c>
      <c r="B968" s="11">
        <v>1971</v>
      </c>
      <c r="C968" s="11" t="s">
        <v>7854</v>
      </c>
      <c r="D968" s="11">
        <v>12</v>
      </c>
      <c r="E968" s="11">
        <v>3</v>
      </c>
      <c r="F968" s="15">
        <v>11436.74</v>
      </c>
      <c r="G968" s="11" t="s">
        <v>7896</v>
      </c>
      <c r="H968" s="11" t="s">
        <v>7896</v>
      </c>
      <c r="I968" s="11" t="s">
        <v>7867</v>
      </c>
      <c r="J968" s="16">
        <v>26188</v>
      </c>
      <c r="K968" s="17">
        <v>51</v>
      </c>
    </row>
    <row r="969" spans="1:11" ht="15.75" customHeight="1" x14ac:dyDescent="0.25">
      <c r="A969" s="11" t="s">
        <v>1012</v>
      </c>
      <c r="B969" s="11">
        <v>1980</v>
      </c>
      <c r="C969" s="11" t="s">
        <v>7851</v>
      </c>
      <c r="D969" s="11">
        <v>17</v>
      </c>
      <c r="E969" s="11">
        <v>2</v>
      </c>
      <c r="F969" s="15">
        <v>11435.74</v>
      </c>
      <c r="G969" s="11" t="s">
        <v>7896</v>
      </c>
      <c r="H969" s="11" t="s">
        <v>7896</v>
      </c>
      <c r="I969" s="11" t="s">
        <v>7877</v>
      </c>
      <c r="J969" s="16">
        <v>29419</v>
      </c>
      <c r="K969" s="17">
        <v>42</v>
      </c>
    </row>
    <row r="970" spans="1:11" ht="15.75" customHeight="1" x14ac:dyDescent="0.25">
      <c r="A970" s="11" t="s">
        <v>1013</v>
      </c>
      <c r="B970" s="11">
        <v>1985</v>
      </c>
      <c r="C970" s="11" t="s">
        <v>7853</v>
      </c>
      <c r="D970" s="11">
        <v>9</v>
      </c>
      <c r="E970" s="11">
        <v>3</v>
      </c>
      <c r="F970" s="15">
        <v>11419.49</v>
      </c>
      <c r="G970" s="11" t="s">
        <v>7896</v>
      </c>
      <c r="H970" s="11" t="s">
        <v>7897</v>
      </c>
      <c r="I970" s="11" t="s">
        <v>7867</v>
      </c>
      <c r="J970" s="16">
        <v>31207</v>
      </c>
      <c r="K970" s="17">
        <v>37</v>
      </c>
    </row>
    <row r="971" spans="1:11" ht="15.75" customHeight="1" x14ac:dyDescent="0.25">
      <c r="A971" s="11" t="s">
        <v>1014</v>
      </c>
      <c r="B971" s="11">
        <v>1983</v>
      </c>
      <c r="C971" s="11" t="s">
        <v>7857</v>
      </c>
      <c r="D971" s="11">
        <v>23</v>
      </c>
      <c r="E971" s="11">
        <v>3</v>
      </c>
      <c r="F971" s="15">
        <v>11412.02</v>
      </c>
      <c r="G971" s="11" t="s">
        <v>7896</v>
      </c>
      <c r="H971" s="11" t="s">
        <v>7897</v>
      </c>
      <c r="I971" s="11" t="s">
        <v>7877</v>
      </c>
      <c r="J971" s="16">
        <v>30612</v>
      </c>
      <c r="K971" s="17">
        <v>39</v>
      </c>
    </row>
    <row r="972" spans="1:11" ht="15.75" customHeight="1" x14ac:dyDescent="0.25">
      <c r="A972" s="11" t="s">
        <v>1015</v>
      </c>
      <c r="B972" s="11">
        <v>1970</v>
      </c>
      <c r="C972" s="11" t="s">
        <v>7857</v>
      </c>
      <c r="D972" s="11">
        <v>7</v>
      </c>
      <c r="E972" s="11">
        <v>3</v>
      </c>
      <c r="F972" s="15">
        <v>11411.69</v>
      </c>
      <c r="G972" s="11" t="s">
        <v>7896</v>
      </c>
      <c r="H972" s="11" t="s">
        <v>7898</v>
      </c>
      <c r="I972" s="11" t="s">
        <v>7868</v>
      </c>
      <c r="J972" s="16">
        <v>25848</v>
      </c>
      <c r="K972" s="17">
        <v>52</v>
      </c>
    </row>
    <row r="973" spans="1:11" ht="15.75" customHeight="1" x14ac:dyDescent="0.25">
      <c r="A973" s="11" t="s">
        <v>1016</v>
      </c>
      <c r="B973" s="11">
        <v>1970</v>
      </c>
      <c r="C973" s="11" t="s">
        <v>7857</v>
      </c>
      <c r="D973" s="11">
        <v>2</v>
      </c>
      <c r="E973" s="11">
        <v>2</v>
      </c>
      <c r="F973" s="15">
        <v>11396.9</v>
      </c>
      <c r="G973" s="11" t="s">
        <v>7896</v>
      </c>
      <c r="H973" s="11" t="s">
        <v>7896</v>
      </c>
      <c r="I973" s="11" t="s">
        <v>7874</v>
      </c>
      <c r="J973" s="16">
        <v>25843</v>
      </c>
      <c r="K973" s="17">
        <v>52</v>
      </c>
    </row>
    <row r="974" spans="1:11" ht="15.75" customHeight="1" x14ac:dyDescent="0.25">
      <c r="A974" s="11" t="s">
        <v>1017</v>
      </c>
      <c r="B974" s="11">
        <v>1967</v>
      </c>
      <c r="C974" s="11" t="s">
        <v>7855</v>
      </c>
      <c r="D974" s="11">
        <v>19</v>
      </c>
      <c r="E974" s="11">
        <v>1</v>
      </c>
      <c r="F974" s="15">
        <v>11394.07</v>
      </c>
      <c r="G974" s="11" t="s">
        <v>7896</v>
      </c>
      <c r="H974" s="11" t="s">
        <v>7897</v>
      </c>
      <c r="I974" s="11" t="s">
        <v>7872</v>
      </c>
      <c r="J974" s="16">
        <v>24825</v>
      </c>
      <c r="K974" s="17">
        <v>55</v>
      </c>
    </row>
    <row r="975" spans="1:11" ht="15.75" customHeight="1" x14ac:dyDescent="0.25">
      <c r="A975" s="11" t="s">
        <v>1018</v>
      </c>
      <c r="B975" s="11">
        <v>1997</v>
      </c>
      <c r="C975" s="11" t="s">
        <v>7851</v>
      </c>
      <c r="D975" s="11">
        <v>28</v>
      </c>
      <c r="E975" s="11">
        <v>0</v>
      </c>
      <c r="F975" s="15">
        <v>11388.27</v>
      </c>
      <c r="G975" s="11" t="s">
        <v>7896</v>
      </c>
      <c r="H975" s="11" t="s">
        <v>7898</v>
      </c>
      <c r="I975" s="11" t="s">
        <v>7880</v>
      </c>
      <c r="J975" s="16">
        <v>35639</v>
      </c>
      <c r="K975" s="17">
        <v>25</v>
      </c>
    </row>
    <row r="976" spans="1:11" ht="15.75" customHeight="1" x14ac:dyDescent="0.25">
      <c r="A976" s="11" t="s">
        <v>1019</v>
      </c>
      <c r="B976" s="11">
        <v>1964</v>
      </c>
      <c r="C976" s="11" t="s">
        <v>7853</v>
      </c>
      <c r="D976" s="11">
        <v>13</v>
      </c>
      <c r="E976" s="11">
        <v>0</v>
      </c>
      <c r="F976" s="15">
        <v>11381.33</v>
      </c>
      <c r="G976" s="11" t="s">
        <v>7896</v>
      </c>
      <c r="H976" s="11" t="s">
        <v>7898</v>
      </c>
      <c r="I976" s="11" t="s">
        <v>7866</v>
      </c>
      <c r="J976" s="16">
        <v>23541</v>
      </c>
      <c r="K976" s="17">
        <v>58</v>
      </c>
    </row>
    <row r="977" spans="1:11" ht="15.75" customHeight="1" x14ac:dyDescent="0.25">
      <c r="A977" s="11" t="s">
        <v>1020</v>
      </c>
      <c r="B977" s="11">
        <v>1972</v>
      </c>
      <c r="C977" s="11" t="s">
        <v>7855</v>
      </c>
      <c r="D977" s="11">
        <v>6</v>
      </c>
      <c r="E977" s="11">
        <v>0</v>
      </c>
      <c r="F977" s="15">
        <v>11378.57</v>
      </c>
      <c r="G977" s="11" t="s">
        <v>7896</v>
      </c>
      <c r="H977" s="11" t="s">
        <v>7898</v>
      </c>
      <c r="I977" s="11" t="s">
        <v>7873</v>
      </c>
      <c r="J977" s="16">
        <v>26639</v>
      </c>
      <c r="K977" s="17">
        <v>50</v>
      </c>
    </row>
    <row r="978" spans="1:11" ht="15.75" customHeight="1" x14ac:dyDescent="0.25">
      <c r="A978" s="11" t="s">
        <v>1021</v>
      </c>
      <c r="B978" s="11">
        <v>1979</v>
      </c>
      <c r="C978" s="11" t="s">
        <v>7853</v>
      </c>
      <c r="D978" s="11">
        <v>7</v>
      </c>
      <c r="E978" s="11">
        <v>2</v>
      </c>
      <c r="F978" s="15">
        <v>11369.39</v>
      </c>
      <c r="G978" s="11" t="s">
        <v>7896</v>
      </c>
      <c r="H978" s="11" t="s">
        <v>7897</v>
      </c>
      <c r="I978" s="11" t="s">
        <v>7880</v>
      </c>
      <c r="J978" s="16">
        <v>29013</v>
      </c>
      <c r="K978" s="17">
        <v>44</v>
      </c>
    </row>
    <row r="979" spans="1:11" ht="15.75" customHeight="1" x14ac:dyDescent="0.25">
      <c r="A979" s="11" t="s">
        <v>1022</v>
      </c>
      <c r="B979" s="11">
        <v>1964</v>
      </c>
      <c r="C979" s="11" t="s">
        <v>7855</v>
      </c>
      <c r="D979" s="11">
        <v>13</v>
      </c>
      <c r="E979" s="11">
        <v>0</v>
      </c>
      <c r="F979" s="15">
        <v>11365.95</v>
      </c>
      <c r="G979" s="11" t="s">
        <v>7896</v>
      </c>
      <c r="H979" s="11" t="s">
        <v>7898</v>
      </c>
      <c r="I979" s="11" t="s">
        <v>7868</v>
      </c>
      <c r="J979" s="16">
        <v>23724</v>
      </c>
      <c r="K979" s="17">
        <v>58</v>
      </c>
    </row>
    <row r="980" spans="1:11" ht="15.75" customHeight="1" x14ac:dyDescent="0.25">
      <c r="A980" s="11" t="s">
        <v>1023</v>
      </c>
      <c r="B980" s="11">
        <v>1964</v>
      </c>
      <c r="C980" s="11" t="s">
        <v>7851</v>
      </c>
      <c r="D980" s="11">
        <v>3</v>
      </c>
      <c r="E980" s="11">
        <v>0</v>
      </c>
      <c r="F980" s="15">
        <v>11363.28</v>
      </c>
      <c r="G980" s="11" t="s">
        <v>7896</v>
      </c>
      <c r="H980" s="11" t="s">
        <v>7897</v>
      </c>
      <c r="I980" s="11" t="s">
        <v>7866</v>
      </c>
      <c r="J980" s="16">
        <v>23561</v>
      </c>
      <c r="K980" s="17">
        <v>58</v>
      </c>
    </row>
    <row r="981" spans="1:11" ht="15.75" customHeight="1" x14ac:dyDescent="0.25">
      <c r="A981" s="11" t="s">
        <v>1024</v>
      </c>
      <c r="B981" s="11">
        <v>1964</v>
      </c>
      <c r="C981" s="11" t="s">
        <v>7851</v>
      </c>
      <c r="D981" s="11">
        <v>4</v>
      </c>
      <c r="E981" s="11">
        <v>0</v>
      </c>
      <c r="F981" s="15">
        <v>11362.76</v>
      </c>
      <c r="G981" s="11" t="s">
        <v>7896</v>
      </c>
      <c r="H981" s="11" t="s">
        <v>7897</v>
      </c>
      <c r="I981" s="11" t="s">
        <v>7868</v>
      </c>
      <c r="J981" s="16">
        <v>23562</v>
      </c>
      <c r="K981" s="17">
        <v>58</v>
      </c>
    </row>
    <row r="982" spans="1:11" ht="15.75" customHeight="1" x14ac:dyDescent="0.25">
      <c r="A982" s="11" t="s">
        <v>1025</v>
      </c>
      <c r="B982" s="11">
        <v>1965</v>
      </c>
      <c r="C982" s="11" t="s">
        <v>7854</v>
      </c>
      <c r="D982" s="11">
        <v>26</v>
      </c>
      <c r="E982" s="11">
        <v>0</v>
      </c>
      <c r="F982" s="15">
        <v>11356.66</v>
      </c>
      <c r="G982" s="11" t="s">
        <v>7896</v>
      </c>
      <c r="H982" s="11" t="s">
        <v>7896</v>
      </c>
      <c r="I982" s="11" t="s">
        <v>7867</v>
      </c>
      <c r="J982" s="16">
        <v>24011</v>
      </c>
      <c r="K982" s="17">
        <v>57</v>
      </c>
    </row>
    <row r="983" spans="1:11" ht="15.75" customHeight="1" x14ac:dyDescent="0.25">
      <c r="A983" s="11" t="s">
        <v>1026</v>
      </c>
      <c r="B983" s="11">
        <v>1965</v>
      </c>
      <c r="C983" s="11" t="s">
        <v>7852</v>
      </c>
      <c r="D983" s="11">
        <v>29</v>
      </c>
      <c r="E983" s="11">
        <v>0</v>
      </c>
      <c r="F983" s="15">
        <v>11353.23</v>
      </c>
      <c r="G983" s="11" t="s">
        <v>7896</v>
      </c>
      <c r="H983" s="11" t="s">
        <v>7897</v>
      </c>
      <c r="I983" s="11" t="s">
        <v>7867</v>
      </c>
      <c r="J983" s="16">
        <v>24075</v>
      </c>
      <c r="K983" s="17">
        <v>57</v>
      </c>
    </row>
    <row r="984" spans="1:11" ht="15.75" customHeight="1" x14ac:dyDescent="0.25">
      <c r="A984" s="11" t="s">
        <v>1027</v>
      </c>
      <c r="B984" s="11">
        <v>1964</v>
      </c>
      <c r="C984" s="11" t="s">
        <v>7851</v>
      </c>
      <c r="D984" s="11">
        <v>12</v>
      </c>
      <c r="E984" s="11">
        <v>0</v>
      </c>
      <c r="F984" s="15">
        <v>11345.52</v>
      </c>
      <c r="G984" s="11" t="s">
        <v>7896</v>
      </c>
      <c r="H984" s="11" t="s">
        <v>7896</v>
      </c>
      <c r="I984" s="11" t="s">
        <v>7868</v>
      </c>
      <c r="J984" s="16">
        <v>23570</v>
      </c>
      <c r="K984" s="17">
        <v>58</v>
      </c>
    </row>
    <row r="985" spans="1:11" ht="15.75" customHeight="1" x14ac:dyDescent="0.25">
      <c r="A985" s="11" t="s">
        <v>1028</v>
      </c>
      <c r="B985" s="11">
        <v>1968</v>
      </c>
      <c r="C985" s="11" t="s">
        <v>7852</v>
      </c>
      <c r="D985" s="11">
        <v>2</v>
      </c>
      <c r="E985" s="11">
        <v>0</v>
      </c>
      <c r="F985" s="15">
        <v>11344.32</v>
      </c>
      <c r="G985" s="11" t="s">
        <v>7896</v>
      </c>
      <c r="H985" s="11" t="s">
        <v>7898</v>
      </c>
      <c r="I985" s="11" t="s">
        <v>7873</v>
      </c>
      <c r="J985" s="16">
        <v>25144</v>
      </c>
      <c r="K985" s="17">
        <v>54</v>
      </c>
    </row>
    <row r="986" spans="1:11" ht="15.75" customHeight="1" x14ac:dyDescent="0.25">
      <c r="A986" s="11" t="s">
        <v>1029</v>
      </c>
      <c r="B986" s="11">
        <v>1989</v>
      </c>
      <c r="C986" s="11" t="s">
        <v>7856</v>
      </c>
      <c r="D986" s="11">
        <v>19</v>
      </c>
      <c r="E986" s="11">
        <v>1</v>
      </c>
      <c r="F986" s="15">
        <v>11326.71</v>
      </c>
      <c r="G986" s="11" t="s">
        <v>7896</v>
      </c>
      <c r="H986" s="11" t="s">
        <v>7896</v>
      </c>
      <c r="I986" s="11" t="s">
        <v>7866</v>
      </c>
      <c r="J986" s="16">
        <v>32739</v>
      </c>
      <c r="K986" s="17">
        <v>33</v>
      </c>
    </row>
    <row r="987" spans="1:11" ht="15.75" customHeight="1" x14ac:dyDescent="0.25">
      <c r="A987" s="11" t="s">
        <v>1030</v>
      </c>
      <c r="B987" s="11">
        <v>2002</v>
      </c>
      <c r="C987" s="11" t="s">
        <v>7854</v>
      </c>
      <c r="D987" s="11">
        <v>20</v>
      </c>
      <c r="E987" s="11">
        <v>0</v>
      </c>
      <c r="F987" s="15">
        <v>11321.49</v>
      </c>
      <c r="G987" s="11" t="s">
        <v>7896</v>
      </c>
      <c r="H987" s="11" t="s">
        <v>7896</v>
      </c>
      <c r="I987" s="11" t="s">
        <v>7867</v>
      </c>
      <c r="J987" s="16">
        <v>37519</v>
      </c>
      <c r="K987" s="17">
        <v>20</v>
      </c>
    </row>
    <row r="988" spans="1:11" ht="15.75" customHeight="1" x14ac:dyDescent="0.25">
      <c r="A988" s="11" t="s">
        <v>1031</v>
      </c>
      <c r="B988" s="11">
        <v>1963</v>
      </c>
      <c r="C988" s="11" t="s">
        <v>7851</v>
      </c>
      <c r="D988" s="11">
        <v>11</v>
      </c>
      <c r="E988" s="11">
        <v>0</v>
      </c>
      <c r="F988" s="15">
        <v>11319.12</v>
      </c>
      <c r="G988" s="11" t="s">
        <v>7896</v>
      </c>
      <c r="H988" s="11" t="s">
        <v>7897</v>
      </c>
      <c r="I988" s="11" t="s">
        <v>7867</v>
      </c>
      <c r="J988" s="16">
        <v>23203</v>
      </c>
      <c r="K988" s="17">
        <v>59</v>
      </c>
    </row>
    <row r="989" spans="1:11" ht="15.75" customHeight="1" x14ac:dyDescent="0.25">
      <c r="A989" s="11" t="s">
        <v>1032</v>
      </c>
      <c r="B989" s="11">
        <v>1995</v>
      </c>
      <c r="C989" s="11" t="s">
        <v>7855</v>
      </c>
      <c r="D989" s="11">
        <v>10</v>
      </c>
      <c r="E989" s="11">
        <v>0</v>
      </c>
      <c r="F989" s="15">
        <v>11318.57</v>
      </c>
      <c r="G989" s="11" t="s">
        <v>7896</v>
      </c>
      <c r="H989" s="11" t="s">
        <v>7898</v>
      </c>
      <c r="I989" s="11" t="s">
        <v>7880</v>
      </c>
      <c r="J989" s="16">
        <v>35043</v>
      </c>
      <c r="K989" s="17">
        <v>27</v>
      </c>
    </row>
    <row r="990" spans="1:11" ht="15.75" customHeight="1" x14ac:dyDescent="0.25">
      <c r="A990" s="11" t="s">
        <v>1033</v>
      </c>
      <c r="B990" s="11">
        <v>1963</v>
      </c>
      <c r="C990" s="11" t="s">
        <v>7852</v>
      </c>
      <c r="D990" s="11">
        <v>22</v>
      </c>
      <c r="E990" s="11">
        <v>0</v>
      </c>
      <c r="F990" s="15">
        <v>11312.33</v>
      </c>
      <c r="G990" s="11" t="s">
        <v>7896</v>
      </c>
      <c r="H990" s="11" t="s">
        <v>7896</v>
      </c>
      <c r="I990" s="11" t="s">
        <v>7867</v>
      </c>
      <c r="J990" s="16">
        <v>23337</v>
      </c>
      <c r="K990" s="17">
        <v>59</v>
      </c>
    </row>
    <row r="991" spans="1:11" ht="15.75" customHeight="1" x14ac:dyDescent="0.25">
      <c r="A991" s="11" t="s">
        <v>1034</v>
      </c>
      <c r="B991" s="11">
        <v>1968</v>
      </c>
      <c r="C991" s="11" t="s">
        <v>7857</v>
      </c>
      <c r="D991" s="11">
        <v>6</v>
      </c>
      <c r="E991" s="11">
        <v>1</v>
      </c>
      <c r="F991" s="15">
        <v>11305.93</v>
      </c>
      <c r="G991" s="11" t="s">
        <v>7896</v>
      </c>
      <c r="H991" s="11" t="s">
        <v>7897</v>
      </c>
      <c r="I991" s="11" t="s">
        <v>7867</v>
      </c>
      <c r="J991" s="16">
        <v>25117</v>
      </c>
      <c r="K991" s="17">
        <v>54</v>
      </c>
    </row>
    <row r="992" spans="1:11" ht="15.75" customHeight="1" x14ac:dyDescent="0.25">
      <c r="A992" s="11" t="s">
        <v>1035</v>
      </c>
      <c r="B992" s="11">
        <v>1972</v>
      </c>
      <c r="C992" s="11" t="s">
        <v>7854</v>
      </c>
      <c r="D992" s="11">
        <v>25</v>
      </c>
      <c r="E992" s="11">
        <v>4</v>
      </c>
      <c r="F992" s="15">
        <v>11299.34</v>
      </c>
      <c r="G992" s="11" t="s">
        <v>7896</v>
      </c>
      <c r="H992" s="11" t="s">
        <v>7898</v>
      </c>
      <c r="I992" s="11" t="s">
        <v>7868</v>
      </c>
      <c r="J992" s="16">
        <v>26567</v>
      </c>
      <c r="K992" s="17">
        <v>50</v>
      </c>
    </row>
    <row r="993" spans="1:11" ht="15.75" customHeight="1" x14ac:dyDescent="0.25">
      <c r="A993" s="11" t="s">
        <v>1036</v>
      </c>
      <c r="B993" s="11">
        <v>1988</v>
      </c>
      <c r="C993" s="11" t="s">
        <v>7852</v>
      </c>
      <c r="D993" s="11">
        <v>14</v>
      </c>
      <c r="E993" s="11">
        <v>3</v>
      </c>
      <c r="F993" s="15">
        <v>11294.57</v>
      </c>
      <c r="G993" s="11" t="s">
        <v>7896</v>
      </c>
      <c r="H993" s="11" t="s">
        <v>7897</v>
      </c>
      <c r="I993" s="11" t="s">
        <v>7881</v>
      </c>
      <c r="J993" s="16">
        <v>32461</v>
      </c>
      <c r="K993" s="17">
        <v>34</v>
      </c>
    </row>
    <row r="994" spans="1:11" ht="15.75" customHeight="1" x14ac:dyDescent="0.25">
      <c r="A994" s="11" t="s">
        <v>1037</v>
      </c>
      <c r="B994" s="11">
        <v>1970</v>
      </c>
      <c r="C994" s="11" t="s">
        <v>7853</v>
      </c>
      <c r="D994" s="11">
        <v>22</v>
      </c>
      <c r="E994" s="11">
        <v>3</v>
      </c>
      <c r="F994" s="15">
        <v>11289.11</v>
      </c>
      <c r="G994" s="11" t="s">
        <v>7896</v>
      </c>
      <c r="H994" s="11" t="s">
        <v>7897</v>
      </c>
      <c r="I994" s="11" t="s">
        <v>7867</v>
      </c>
      <c r="J994" s="16">
        <v>25741</v>
      </c>
      <c r="K994" s="17">
        <v>52</v>
      </c>
    </row>
    <row r="995" spans="1:11" ht="15.75" customHeight="1" x14ac:dyDescent="0.25">
      <c r="A995" s="11" t="s">
        <v>1038</v>
      </c>
      <c r="B995" s="11">
        <v>1967</v>
      </c>
      <c r="C995" s="11" t="s">
        <v>7853</v>
      </c>
      <c r="D995" s="11">
        <v>14</v>
      </c>
      <c r="E995" s="11">
        <v>0</v>
      </c>
      <c r="F995" s="15">
        <v>11286.54</v>
      </c>
      <c r="G995" s="11" t="s">
        <v>7896</v>
      </c>
      <c r="H995" s="11" t="s">
        <v>7896</v>
      </c>
      <c r="I995" s="11" t="s">
        <v>7874</v>
      </c>
      <c r="J995" s="16">
        <v>24637</v>
      </c>
      <c r="K995" s="17">
        <v>55</v>
      </c>
    </row>
    <row r="996" spans="1:11" ht="15.75" customHeight="1" x14ac:dyDescent="0.25">
      <c r="A996" s="11" t="s">
        <v>1039</v>
      </c>
      <c r="B996" s="11">
        <v>2004</v>
      </c>
      <c r="C996" s="11" t="s">
        <v>7857</v>
      </c>
      <c r="D996" s="11">
        <v>4</v>
      </c>
      <c r="E996" s="11">
        <v>1</v>
      </c>
      <c r="F996" s="15">
        <v>11272.33</v>
      </c>
      <c r="G996" s="11" t="s">
        <v>7896</v>
      </c>
      <c r="H996" s="11" t="s">
        <v>7898</v>
      </c>
      <c r="I996" s="11" t="s">
        <v>7870</v>
      </c>
      <c r="J996" s="16">
        <v>38264</v>
      </c>
      <c r="K996" s="17">
        <v>18</v>
      </c>
    </row>
    <row r="997" spans="1:11" ht="15.75" customHeight="1" x14ac:dyDescent="0.25">
      <c r="A997" s="11" t="s">
        <v>1040</v>
      </c>
      <c r="B997" s="11">
        <v>1971</v>
      </c>
      <c r="C997" s="11" t="s">
        <v>7855</v>
      </c>
      <c r="D997" s="11">
        <v>26</v>
      </c>
      <c r="E997" s="11">
        <v>0</v>
      </c>
      <c r="F997" s="15">
        <v>11265.71</v>
      </c>
      <c r="G997" s="11" t="s">
        <v>7896</v>
      </c>
      <c r="H997" s="11" t="s">
        <v>7897</v>
      </c>
      <c r="I997" s="11" t="s">
        <v>7873</v>
      </c>
      <c r="J997" s="16">
        <v>26293</v>
      </c>
      <c r="K997" s="17">
        <v>51</v>
      </c>
    </row>
    <row r="998" spans="1:11" ht="15.75" customHeight="1" x14ac:dyDescent="0.25">
      <c r="A998" s="11" t="s">
        <v>1041</v>
      </c>
      <c r="B998" s="11">
        <v>1969</v>
      </c>
      <c r="C998" s="11" t="s">
        <v>7857</v>
      </c>
      <c r="D998" s="11">
        <v>11</v>
      </c>
      <c r="E998" s="11">
        <v>3</v>
      </c>
      <c r="F998" s="15">
        <v>11264.54</v>
      </c>
      <c r="G998" s="11" t="s">
        <v>7896</v>
      </c>
      <c r="H998" s="11" t="s">
        <v>7898</v>
      </c>
      <c r="I998" s="11" t="s">
        <v>7868</v>
      </c>
      <c r="J998" s="16">
        <v>25487</v>
      </c>
      <c r="K998" s="17">
        <v>53</v>
      </c>
    </row>
    <row r="999" spans="1:11" ht="15.75" customHeight="1" x14ac:dyDescent="0.25">
      <c r="A999" s="11" t="s">
        <v>1042</v>
      </c>
      <c r="B999" s="11">
        <v>1981</v>
      </c>
      <c r="C999" s="11" t="s">
        <v>7857</v>
      </c>
      <c r="D999" s="11">
        <v>2</v>
      </c>
      <c r="E999" s="11">
        <v>1</v>
      </c>
      <c r="F999" s="15">
        <v>11255.29</v>
      </c>
      <c r="G999" s="11" t="s">
        <v>7896</v>
      </c>
      <c r="H999" s="11" t="s">
        <v>7897</v>
      </c>
      <c r="I999" s="11" t="s">
        <v>7880</v>
      </c>
      <c r="J999" s="16">
        <v>29861</v>
      </c>
      <c r="K999" s="17">
        <v>41</v>
      </c>
    </row>
    <row r="1000" spans="1:11" ht="15.75" customHeight="1" x14ac:dyDescent="0.25">
      <c r="A1000" s="11" t="s">
        <v>1043</v>
      </c>
      <c r="B1000" s="11">
        <v>1969</v>
      </c>
      <c r="C1000" s="11" t="s">
        <v>7856</v>
      </c>
      <c r="D1000" s="11">
        <v>20</v>
      </c>
      <c r="E1000" s="11">
        <v>3</v>
      </c>
      <c r="F1000" s="15">
        <v>11253.42</v>
      </c>
      <c r="G1000" s="11" t="s">
        <v>7896</v>
      </c>
      <c r="H1000" s="11" t="s">
        <v>7897</v>
      </c>
      <c r="I1000" s="11" t="s">
        <v>7868</v>
      </c>
      <c r="J1000" s="16">
        <v>25435</v>
      </c>
      <c r="K1000" s="17">
        <v>53</v>
      </c>
    </row>
    <row r="1001" spans="1:11" ht="15" customHeight="1" x14ac:dyDescent="0.25">
      <c r="A1001" s="11" t="s">
        <v>1044</v>
      </c>
      <c r="B1001" s="11">
        <v>1989</v>
      </c>
      <c r="C1001" s="11" t="s">
        <v>7855</v>
      </c>
      <c r="D1001" s="11">
        <v>17</v>
      </c>
      <c r="E1001" s="11">
        <v>3</v>
      </c>
      <c r="F1001" s="15">
        <v>11250.43</v>
      </c>
      <c r="G1001" s="11" t="s">
        <v>7896</v>
      </c>
      <c r="H1001" s="11" t="s">
        <v>7898</v>
      </c>
      <c r="I1001" s="11" t="s">
        <v>7880</v>
      </c>
      <c r="J1001" s="16">
        <v>32859</v>
      </c>
      <c r="K1001" s="17">
        <v>33</v>
      </c>
    </row>
    <row r="1002" spans="1:11" ht="15" customHeight="1" x14ac:dyDescent="0.25">
      <c r="A1002" s="11" t="s">
        <v>1045</v>
      </c>
      <c r="B1002" s="11">
        <v>1969</v>
      </c>
      <c r="C1002" s="11" t="s">
        <v>7855</v>
      </c>
      <c r="D1002" s="11">
        <v>30</v>
      </c>
      <c r="E1002" s="11">
        <v>2</v>
      </c>
      <c r="F1002" s="15">
        <v>11244.38</v>
      </c>
      <c r="G1002" s="11" t="s">
        <v>7896</v>
      </c>
      <c r="H1002" s="11" t="s">
        <v>7897</v>
      </c>
      <c r="I1002" s="11" t="s">
        <v>7871</v>
      </c>
      <c r="J1002" s="16">
        <v>25567</v>
      </c>
      <c r="K1002" s="17">
        <v>53</v>
      </c>
    </row>
    <row r="1003" spans="1:11" ht="15" customHeight="1" x14ac:dyDescent="0.25">
      <c r="A1003" s="11" t="s">
        <v>1046</v>
      </c>
      <c r="B1003" s="11">
        <v>1976</v>
      </c>
      <c r="C1003" s="11" t="s">
        <v>7853</v>
      </c>
      <c r="D1003" s="11">
        <v>28</v>
      </c>
      <c r="E1003" s="11">
        <v>2</v>
      </c>
      <c r="F1003" s="15">
        <v>11217.35</v>
      </c>
      <c r="G1003" s="11" t="s">
        <v>7896</v>
      </c>
      <c r="H1003" s="11" t="s">
        <v>7898</v>
      </c>
      <c r="I1003" s="11" t="s">
        <v>7873</v>
      </c>
      <c r="J1003" s="16">
        <v>27939</v>
      </c>
      <c r="K1003" s="17">
        <v>46</v>
      </c>
    </row>
    <row r="1004" spans="1:11" ht="15" customHeight="1" x14ac:dyDescent="0.25">
      <c r="A1004" s="11" t="s">
        <v>1047</v>
      </c>
      <c r="B1004" s="11">
        <v>1970</v>
      </c>
      <c r="C1004" s="11" t="s">
        <v>7853</v>
      </c>
      <c r="D1004" s="11">
        <v>14</v>
      </c>
      <c r="E1004" s="11">
        <v>2</v>
      </c>
      <c r="F1004" s="15">
        <v>11187.66</v>
      </c>
      <c r="G1004" s="11" t="s">
        <v>7896</v>
      </c>
      <c r="H1004" s="11" t="s">
        <v>7898</v>
      </c>
      <c r="I1004" s="11" t="s">
        <v>7867</v>
      </c>
      <c r="J1004" s="16">
        <v>25733</v>
      </c>
      <c r="K1004" s="17">
        <v>52</v>
      </c>
    </row>
    <row r="1005" spans="1:11" ht="15" customHeight="1" x14ac:dyDescent="0.25">
      <c r="A1005" s="11" t="s">
        <v>1048</v>
      </c>
      <c r="B1005" s="11">
        <v>1972</v>
      </c>
      <c r="C1005" s="11" t="s">
        <v>7854</v>
      </c>
      <c r="D1005" s="11">
        <v>3</v>
      </c>
      <c r="E1005" s="11">
        <v>0</v>
      </c>
      <c r="F1005" s="15">
        <v>11186.2</v>
      </c>
      <c r="G1005" s="11" t="s">
        <v>7896</v>
      </c>
      <c r="H1005" s="11" t="s">
        <v>7898</v>
      </c>
      <c r="I1005" s="11" t="s">
        <v>7877</v>
      </c>
      <c r="J1005" s="16">
        <v>26545</v>
      </c>
      <c r="K1005" s="17">
        <v>50</v>
      </c>
    </row>
    <row r="1006" spans="1:11" ht="15" customHeight="1" x14ac:dyDescent="0.25">
      <c r="A1006" s="11" t="s">
        <v>1049</v>
      </c>
      <c r="B1006" s="11">
        <v>1966</v>
      </c>
      <c r="C1006" s="11" t="s">
        <v>7856</v>
      </c>
      <c r="D1006" s="11">
        <v>6</v>
      </c>
      <c r="E1006" s="11">
        <v>0</v>
      </c>
      <c r="F1006" s="15">
        <v>11165.42</v>
      </c>
      <c r="G1006" s="11" t="s">
        <v>7896</v>
      </c>
      <c r="H1006" s="11" t="s">
        <v>7897</v>
      </c>
      <c r="I1006" s="11" t="s">
        <v>7871</v>
      </c>
      <c r="J1006" s="16">
        <v>24325</v>
      </c>
      <c r="K1006" s="17">
        <v>56</v>
      </c>
    </row>
    <row r="1007" spans="1:11" ht="15" customHeight="1" x14ac:dyDescent="0.25">
      <c r="A1007" s="11" t="s">
        <v>1050</v>
      </c>
      <c r="B1007" s="11">
        <v>1969</v>
      </c>
      <c r="C1007" s="11" t="s">
        <v>7853</v>
      </c>
      <c r="D1007" s="11">
        <v>25</v>
      </c>
      <c r="E1007" s="11">
        <v>2</v>
      </c>
      <c r="F1007" s="15">
        <v>11163.57</v>
      </c>
      <c r="G1007" s="11" t="s">
        <v>7896</v>
      </c>
      <c r="H1007" s="11" t="s">
        <v>7898</v>
      </c>
      <c r="I1007" s="11" t="s">
        <v>7868</v>
      </c>
      <c r="J1007" s="16">
        <v>25379</v>
      </c>
      <c r="K1007" s="17">
        <v>53</v>
      </c>
    </row>
    <row r="1008" spans="1:11" ht="15" customHeight="1" x14ac:dyDescent="0.25">
      <c r="A1008" s="11" t="s">
        <v>1051</v>
      </c>
      <c r="B1008" s="11">
        <v>1969</v>
      </c>
      <c r="C1008" s="11" t="s">
        <v>7852</v>
      </c>
      <c r="D1008" s="11">
        <v>30</v>
      </c>
      <c r="E1008" s="11">
        <v>2</v>
      </c>
      <c r="F1008" s="15">
        <v>11150.78</v>
      </c>
      <c r="G1008" s="11" t="s">
        <v>7896</v>
      </c>
      <c r="H1008" s="11" t="s">
        <v>7898</v>
      </c>
      <c r="I1008" s="11" t="s">
        <v>7868</v>
      </c>
      <c r="J1008" s="16">
        <v>25537</v>
      </c>
      <c r="K1008" s="17">
        <v>53</v>
      </c>
    </row>
    <row r="1009" spans="1:11" ht="15" customHeight="1" x14ac:dyDescent="0.25">
      <c r="A1009" s="11" t="s">
        <v>1052</v>
      </c>
      <c r="B1009" s="11">
        <v>1980</v>
      </c>
      <c r="C1009" s="11" t="s">
        <v>7856</v>
      </c>
      <c r="D1009" s="11">
        <v>20</v>
      </c>
      <c r="E1009" s="11">
        <v>2</v>
      </c>
      <c r="F1009" s="15">
        <v>11103.33</v>
      </c>
      <c r="G1009" s="11" t="s">
        <v>7896</v>
      </c>
      <c r="H1009" s="11" t="s">
        <v>7897</v>
      </c>
      <c r="I1009" s="11" t="s">
        <v>7877</v>
      </c>
      <c r="J1009" s="16">
        <v>29453</v>
      </c>
      <c r="K1009" s="17">
        <v>42</v>
      </c>
    </row>
    <row r="1010" spans="1:11" ht="15" customHeight="1" x14ac:dyDescent="0.25">
      <c r="A1010" s="11" t="s">
        <v>1053</v>
      </c>
      <c r="B1010" s="11">
        <v>1966</v>
      </c>
      <c r="C1010" s="11" t="s">
        <v>7851</v>
      </c>
      <c r="D1010" s="11">
        <v>5</v>
      </c>
      <c r="E1010" s="11">
        <v>0</v>
      </c>
      <c r="F1010" s="15">
        <v>11093.62</v>
      </c>
      <c r="G1010" s="11" t="s">
        <v>7896</v>
      </c>
      <c r="H1010" s="11" t="s">
        <v>7897</v>
      </c>
      <c r="I1010" s="11" t="s">
        <v>7866</v>
      </c>
      <c r="J1010" s="16">
        <v>24293</v>
      </c>
      <c r="K1010" s="17">
        <v>56</v>
      </c>
    </row>
    <row r="1011" spans="1:11" ht="15" customHeight="1" x14ac:dyDescent="0.25">
      <c r="A1011" s="11" t="s">
        <v>1054</v>
      </c>
      <c r="B1011" s="11">
        <v>1966</v>
      </c>
      <c r="C1011" s="11" t="s">
        <v>7854</v>
      </c>
      <c r="D1011" s="11">
        <v>9</v>
      </c>
      <c r="E1011" s="11">
        <v>0</v>
      </c>
      <c r="F1011" s="15">
        <v>11090.72</v>
      </c>
      <c r="G1011" s="11" t="s">
        <v>7896</v>
      </c>
      <c r="H1011" s="11" t="s">
        <v>7897</v>
      </c>
      <c r="I1011" s="11" t="s">
        <v>7866</v>
      </c>
      <c r="J1011" s="16">
        <v>24359</v>
      </c>
      <c r="K1011" s="17">
        <v>56</v>
      </c>
    </row>
    <row r="1012" spans="1:11" ht="15" customHeight="1" x14ac:dyDescent="0.25">
      <c r="A1012" s="11" t="s">
        <v>1055</v>
      </c>
      <c r="B1012" s="11">
        <v>1972</v>
      </c>
      <c r="C1012" s="11" t="s">
        <v>7857</v>
      </c>
      <c r="D1012" s="11">
        <v>7</v>
      </c>
      <c r="E1012" s="11">
        <v>3</v>
      </c>
      <c r="F1012" s="15">
        <v>11085.59</v>
      </c>
      <c r="G1012" s="11" t="s">
        <v>7896</v>
      </c>
      <c r="H1012" s="11" t="s">
        <v>7898</v>
      </c>
      <c r="I1012" s="11" t="s">
        <v>7867</v>
      </c>
      <c r="J1012" s="16">
        <v>26579</v>
      </c>
      <c r="K1012" s="17">
        <v>50</v>
      </c>
    </row>
    <row r="1013" spans="1:11" ht="15" customHeight="1" x14ac:dyDescent="0.25">
      <c r="A1013" s="11" t="s">
        <v>1056</v>
      </c>
      <c r="B1013" s="11">
        <v>1967</v>
      </c>
      <c r="C1013" s="11" t="s">
        <v>7854</v>
      </c>
      <c r="D1013" s="11">
        <v>4</v>
      </c>
      <c r="E1013" s="11">
        <v>0</v>
      </c>
      <c r="F1013" s="15">
        <v>11082.58</v>
      </c>
      <c r="G1013" s="11" t="s">
        <v>7896</v>
      </c>
      <c r="H1013" s="11" t="s">
        <v>7898</v>
      </c>
      <c r="I1013" s="11" t="s">
        <v>7867</v>
      </c>
      <c r="J1013" s="16">
        <v>24719</v>
      </c>
      <c r="K1013" s="17">
        <v>55</v>
      </c>
    </row>
    <row r="1014" spans="1:11" ht="15" customHeight="1" x14ac:dyDescent="0.25">
      <c r="A1014" s="11" t="s">
        <v>1057</v>
      </c>
      <c r="B1014" s="11">
        <v>1966</v>
      </c>
      <c r="C1014" s="11" t="s">
        <v>7852</v>
      </c>
      <c r="D1014" s="11">
        <v>20</v>
      </c>
      <c r="E1014" s="11">
        <v>0</v>
      </c>
      <c r="F1014" s="15">
        <v>11073.18</v>
      </c>
      <c r="G1014" s="11" t="s">
        <v>7896</v>
      </c>
      <c r="H1014" s="11" t="s">
        <v>7896</v>
      </c>
      <c r="I1014" s="11" t="s">
        <v>7868</v>
      </c>
      <c r="J1014" s="16">
        <v>24431</v>
      </c>
      <c r="K1014" s="17">
        <v>56</v>
      </c>
    </row>
    <row r="1015" spans="1:11" ht="15" customHeight="1" x14ac:dyDescent="0.25">
      <c r="A1015" s="11" t="s">
        <v>1058</v>
      </c>
      <c r="B1015" s="11">
        <v>1966</v>
      </c>
      <c r="C1015" s="11" t="s">
        <v>7852</v>
      </c>
      <c r="D1015" s="11">
        <v>7</v>
      </c>
      <c r="E1015" s="11">
        <v>0</v>
      </c>
      <c r="F1015" s="15">
        <v>11070.54</v>
      </c>
      <c r="G1015" s="11" t="s">
        <v>7896</v>
      </c>
      <c r="H1015" s="11" t="s">
        <v>7896</v>
      </c>
      <c r="I1015" s="11" t="s">
        <v>7868</v>
      </c>
      <c r="J1015" s="16">
        <v>24418</v>
      </c>
      <c r="K1015" s="17">
        <v>56</v>
      </c>
    </row>
    <row r="1016" spans="1:11" ht="15" customHeight="1" x14ac:dyDescent="0.25">
      <c r="A1016" s="11" t="s">
        <v>1059</v>
      </c>
      <c r="B1016" s="11">
        <v>1971</v>
      </c>
      <c r="C1016" s="11" t="s">
        <v>7852</v>
      </c>
      <c r="D1016" s="11">
        <v>9</v>
      </c>
      <c r="E1016" s="11">
        <v>0</v>
      </c>
      <c r="F1016" s="15">
        <v>11068.77</v>
      </c>
      <c r="G1016" s="11" t="s">
        <v>7896</v>
      </c>
      <c r="H1016" s="11" t="s">
        <v>7898</v>
      </c>
      <c r="I1016" s="11" t="s">
        <v>7867</v>
      </c>
      <c r="J1016" s="16">
        <v>26246</v>
      </c>
      <c r="K1016" s="17">
        <v>51</v>
      </c>
    </row>
    <row r="1017" spans="1:11" ht="15" customHeight="1" x14ac:dyDescent="0.25">
      <c r="A1017" s="11" t="s">
        <v>1060</v>
      </c>
      <c r="B1017" s="11">
        <v>2000</v>
      </c>
      <c r="C1017" s="11" t="s">
        <v>7854</v>
      </c>
      <c r="D1017" s="11">
        <v>18</v>
      </c>
      <c r="E1017" s="11">
        <v>0</v>
      </c>
      <c r="F1017" s="15">
        <v>11068.7</v>
      </c>
      <c r="G1017" s="11" t="s">
        <v>7896</v>
      </c>
      <c r="H1017" s="11" t="s">
        <v>7897</v>
      </c>
      <c r="I1017" s="11" t="s">
        <v>7868</v>
      </c>
      <c r="J1017" s="16">
        <v>36787</v>
      </c>
      <c r="K1017" s="17">
        <v>22</v>
      </c>
    </row>
    <row r="1018" spans="1:11" ht="15" customHeight="1" x14ac:dyDescent="0.25">
      <c r="A1018" s="11" t="s">
        <v>1061</v>
      </c>
      <c r="B1018" s="11">
        <v>2001</v>
      </c>
      <c r="C1018" s="11" t="s">
        <v>7855</v>
      </c>
      <c r="D1018" s="11">
        <v>17</v>
      </c>
      <c r="E1018" s="11">
        <v>0</v>
      </c>
      <c r="F1018" s="15">
        <v>11046.02</v>
      </c>
      <c r="G1018" s="11" t="s">
        <v>7896</v>
      </c>
      <c r="H1018" s="11" t="s">
        <v>7897</v>
      </c>
      <c r="I1018" s="11" t="s">
        <v>7880</v>
      </c>
      <c r="J1018" s="16">
        <v>37242</v>
      </c>
      <c r="K1018" s="17">
        <v>21</v>
      </c>
    </row>
    <row r="1019" spans="1:11" ht="15" customHeight="1" x14ac:dyDescent="0.25">
      <c r="A1019" s="11" t="s">
        <v>1062</v>
      </c>
      <c r="B1019" s="11">
        <v>1974</v>
      </c>
      <c r="C1019" s="11" t="s">
        <v>7856</v>
      </c>
      <c r="D1019" s="11">
        <v>30</v>
      </c>
      <c r="E1019" s="11">
        <v>0</v>
      </c>
      <c r="F1019" s="15">
        <v>11037.85</v>
      </c>
      <c r="G1019" s="11" t="s">
        <v>7896</v>
      </c>
      <c r="H1019" s="11" t="s">
        <v>7898</v>
      </c>
      <c r="I1019" s="11" t="s">
        <v>7873</v>
      </c>
      <c r="J1019" s="16">
        <v>27271</v>
      </c>
      <c r="K1019" s="17">
        <v>48</v>
      </c>
    </row>
    <row r="1020" spans="1:11" ht="15" customHeight="1" x14ac:dyDescent="0.25">
      <c r="A1020" s="11" t="s">
        <v>1063</v>
      </c>
      <c r="B1020" s="11">
        <v>1989</v>
      </c>
      <c r="C1020" s="11" t="s">
        <v>7857</v>
      </c>
      <c r="D1020" s="11">
        <v>25</v>
      </c>
      <c r="E1020" s="11">
        <v>3</v>
      </c>
      <c r="F1020" s="15">
        <v>11037.51</v>
      </c>
      <c r="G1020" s="11" t="s">
        <v>7896</v>
      </c>
      <c r="H1020" s="11" t="s">
        <v>7897</v>
      </c>
      <c r="I1020" s="11" t="s">
        <v>7867</v>
      </c>
      <c r="J1020" s="16">
        <v>32806</v>
      </c>
      <c r="K1020" s="17">
        <v>33</v>
      </c>
    </row>
    <row r="1021" spans="1:11" ht="15" customHeight="1" x14ac:dyDescent="0.25">
      <c r="A1021" s="11" t="s">
        <v>1064</v>
      </c>
      <c r="B1021" s="11">
        <v>1974</v>
      </c>
      <c r="C1021" s="11" t="s">
        <v>7855</v>
      </c>
      <c r="D1021" s="11">
        <v>10</v>
      </c>
      <c r="E1021" s="11">
        <v>4</v>
      </c>
      <c r="F1021" s="15">
        <v>11033.66</v>
      </c>
      <c r="G1021" s="11" t="s">
        <v>7896</v>
      </c>
      <c r="H1021" s="11" t="s">
        <v>7896</v>
      </c>
      <c r="I1021" s="11" t="s">
        <v>7867</v>
      </c>
      <c r="J1021" s="16">
        <v>27373</v>
      </c>
      <c r="K1021" s="17">
        <v>48</v>
      </c>
    </row>
    <row r="1022" spans="1:11" ht="15" customHeight="1" x14ac:dyDescent="0.25">
      <c r="A1022" s="11" t="s">
        <v>1065</v>
      </c>
      <c r="B1022" s="11">
        <v>1996</v>
      </c>
      <c r="C1022" s="11" t="s">
        <v>7851</v>
      </c>
      <c r="D1022" s="11">
        <v>21</v>
      </c>
      <c r="E1022" s="11">
        <v>0</v>
      </c>
      <c r="F1022" s="15">
        <v>11028.56</v>
      </c>
      <c r="G1022" s="11" t="s">
        <v>7896</v>
      </c>
      <c r="H1022" s="11" t="s">
        <v>7896</v>
      </c>
      <c r="I1022" s="11" t="s">
        <v>7867</v>
      </c>
      <c r="J1022" s="16">
        <v>35267</v>
      </c>
      <c r="K1022" s="17">
        <v>26</v>
      </c>
    </row>
    <row r="1023" spans="1:11" ht="15" customHeight="1" x14ac:dyDescent="0.25">
      <c r="A1023" s="11" t="s">
        <v>1066</v>
      </c>
      <c r="B1023" s="11">
        <v>1991</v>
      </c>
      <c r="C1023" s="11" t="s">
        <v>7853</v>
      </c>
      <c r="D1023" s="11">
        <v>26</v>
      </c>
      <c r="E1023" s="11">
        <v>3</v>
      </c>
      <c r="F1023" s="15">
        <v>11018.05</v>
      </c>
      <c r="G1023" s="11" t="s">
        <v>7896</v>
      </c>
      <c r="H1023" s="11" t="s">
        <v>7898</v>
      </c>
      <c r="I1023" s="11" t="s">
        <v>7867</v>
      </c>
      <c r="J1023" s="16">
        <v>33415</v>
      </c>
      <c r="K1023" s="17">
        <v>31</v>
      </c>
    </row>
    <row r="1024" spans="1:11" ht="15" customHeight="1" x14ac:dyDescent="0.25">
      <c r="A1024" s="11" t="s">
        <v>1067</v>
      </c>
      <c r="B1024" s="11">
        <v>1974</v>
      </c>
      <c r="C1024" s="11" t="s">
        <v>7855</v>
      </c>
      <c r="D1024" s="11">
        <v>15</v>
      </c>
      <c r="E1024" s="11">
        <v>4</v>
      </c>
      <c r="F1024" s="15">
        <v>11015.17</v>
      </c>
      <c r="G1024" s="11" t="s">
        <v>7896</v>
      </c>
      <c r="H1024" s="11" t="s">
        <v>7897</v>
      </c>
      <c r="I1024" s="11" t="s">
        <v>7867</v>
      </c>
      <c r="J1024" s="16">
        <v>27378</v>
      </c>
      <c r="K1024" s="17">
        <v>48</v>
      </c>
    </row>
    <row r="1025" spans="1:11" ht="15" customHeight="1" x14ac:dyDescent="0.25">
      <c r="A1025" s="11" t="s">
        <v>1068</v>
      </c>
      <c r="B1025" s="11">
        <v>1968</v>
      </c>
      <c r="C1025" s="11" t="s">
        <v>7857</v>
      </c>
      <c r="D1025" s="11">
        <v>24</v>
      </c>
      <c r="E1025" s="11">
        <v>2</v>
      </c>
      <c r="F1025" s="15">
        <v>11013.71</v>
      </c>
      <c r="G1025" s="11" t="s">
        <v>7896</v>
      </c>
      <c r="H1025" s="11" t="s">
        <v>7897</v>
      </c>
      <c r="I1025" s="11" t="s">
        <v>7866</v>
      </c>
      <c r="J1025" s="16">
        <v>25135</v>
      </c>
      <c r="K1025" s="17">
        <v>54</v>
      </c>
    </row>
    <row r="1026" spans="1:11" ht="15" customHeight="1" x14ac:dyDescent="0.25">
      <c r="A1026" s="11" t="s">
        <v>1069</v>
      </c>
      <c r="B1026" s="11">
        <v>2000</v>
      </c>
      <c r="C1026" s="11" t="s">
        <v>7854</v>
      </c>
      <c r="D1026" s="11">
        <v>17</v>
      </c>
      <c r="E1026" s="11">
        <v>0</v>
      </c>
      <c r="F1026" s="15">
        <v>10991.58</v>
      </c>
      <c r="G1026" s="11" t="s">
        <v>7896</v>
      </c>
      <c r="H1026" s="11" t="s">
        <v>7896</v>
      </c>
      <c r="I1026" s="11" t="s">
        <v>7867</v>
      </c>
      <c r="J1026" s="16">
        <v>36786</v>
      </c>
      <c r="K1026" s="17">
        <v>22</v>
      </c>
    </row>
    <row r="1027" spans="1:11" ht="15" customHeight="1" x14ac:dyDescent="0.25">
      <c r="A1027" s="11" t="s">
        <v>1070</v>
      </c>
      <c r="B1027" s="11">
        <v>1965</v>
      </c>
      <c r="C1027" s="11" t="s">
        <v>7855</v>
      </c>
      <c r="D1027" s="11">
        <v>18</v>
      </c>
      <c r="E1027" s="11">
        <v>0</v>
      </c>
      <c r="F1027" s="15">
        <v>10982.5</v>
      </c>
      <c r="G1027" s="11" t="s">
        <v>7896</v>
      </c>
      <c r="H1027" s="11" t="s">
        <v>7896</v>
      </c>
      <c r="I1027" s="11" t="s">
        <v>7866</v>
      </c>
      <c r="J1027" s="16">
        <v>24094</v>
      </c>
      <c r="K1027" s="17">
        <v>57</v>
      </c>
    </row>
    <row r="1028" spans="1:11" ht="15" customHeight="1" x14ac:dyDescent="0.25">
      <c r="A1028" s="11" t="s">
        <v>1071</v>
      </c>
      <c r="B1028" s="11">
        <v>1973</v>
      </c>
      <c r="C1028" s="11" t="s">
        <v>7857</v>
      </c>
      <c r="D1028" s="11">
        <v>21</v>
      </c>
      <c r="E1028" s="11">
        <v>4</v>
      </c>
      <c r="F1028" s="15">
        <v>10977.21</v>
      </c>
      <c r="G1028" s="11" t="s">
        <v>7896</v>
      </c>
      <c r="H1028" s="11" t="s">
        <v>7897</v>
      </c>
      <c r="I1028" s="11" t="s">
        <v>7866</v>
      </c>
      <c r="J1028" s="16">
        <v>26958</v>
      </c>
      <c r="K1028" s="17">
        <v>49</v>
      </c>
    </row>
    <row r="1029" spans="1:11" ht="15" customHeight="1" x14ac:dyDescent="0.25">
      <c r="A1029" s="11" t="s">
        <v>1072</v>
      </c>
      <c r="B1029" s="11">
        <v>1966</v>
      </c>
      <c r="C1029" s="11" t="s">
        <v>7851</v>
      </c>
      <c r="D1029" s="11">
        <v>9</v>
      </c>
      <c r="E1029" s="11">
        <v>0</v>
      </c>
      <c r="F1029" s="15">
        <v>10976.25</v>
      </c>
      <c r="G1029" s="11" t="s">
        <v>7896</v>
      </c>
      <c r="H1029" s="11" t="s">
        <v>7898</v>
      </c>
      <c r="I1029" s="11" t="s">
        <v>7867</v>
      </c>
      <c r="J1029" s="16">
        <v>24297</v>
      </c>
      <c r="K1029" s="17">
        <v>56</v>
      </c>
    </row>
    <row r="1030" spans="1:11" ht="15" customHeight="1" x14ac:dyDescent="0.25">
      <c r="A1030" s="11" t="s">
        <v>1073</v>
      </c>
      <c r="B1030" s="11">
        <v>1965</v>
      </c>
      <c r="C1030" s="11" t="s">
        <v>7853</v>
      </c>
      <c r="D1030" s="11">
        <v>19</v>
      </c>
      <c r="E1030" s="11">
        <v>0</v>
      </c>
      <c r="F1030" s="15">
        <v>10965.45</v>
      </c>
      <c r="G1030" s="11" t="s">
        <v>7896</v>
      </c>
      <c r="H1030" s="11" t="s">
        <v>7898</v>
      </c>
      <c r="I1030" s="11" t="s">
        <v>7868</v>
      </c>
      <c r="J1030" s="16">
        <v>23912</v>
      </c>
      <c r="K1030" s="17">
        <v>57</v>
      </c>
    </row>
    <row r="1031" spans="1:11" ht="15" customHeight="1" x14ac:dyDescent="0.25">
      <c r="A1031" s="11" t="s">
        <v>1074</v>
      </c>
      <c r="B1031" s="11">
        <v>1969</v>
      </c>
      <c r="C1031" s="11" t="s">
        <v>7856</v>
      </c>
      <c r="D1031" s="11">
        <v>14</v>
      </c>
      <c r="E1031" s="11">
        <v>1</v>
      </c>
      <c r="F1031" s="15">
        <v>10959.69</v>
      </c>
      <c r="G1031" s="11" t="s">
        <v>7896</v>
      </c>
      <c r="H1031" s="11" t="s">
        <v>7896</v>
      </c>
      <c r="I1031" s="11" t="s">
        <v>7867</v>
      </c>
      <c r="J1031" s="16">
        <v>25429</v>
      </c>
      <c r="K1031" s="17">
        <v>53</v>
      </c>
    </row>
    <row r="1032" spans="1:11" ht="15" customHeight="1" x14ac:dyDescent="0.25">
      <c r="A1032" s="11" t="s">
        <v>1075</v>
      </c>
      <c r="B1032" s="11">
        <v>1965</v>
      </c>
      <c r="C1032" s="11" t="s">
        <v>7855</v>
      </c>
      <c r="D1032" s="11">
        <v>4</v>
      </c>
      <c r="E1032" s="11">
        <v>0</v>
      </c>
      <c r="F1032" s="15">
        <v>10959.33</v>
      </c>
      <c r="G1032" s="11" t="s">
        <v>7896</v>
      </c>
      <c r="H1032" s="11" t="s">
        <v>7896</v>
      </c>
      <c r="I1032" s="11" t="s">
        <v>7868</v>
      </c>
      <c r="J1032" s="16">
        <v>24080</v>
      </c>
      <c r="K1032" s="17">
        <v>57</v>
      </c>
    </row>
    <row r="1033" spans="1:11" ht="15" customHeight="1" x14ac:dyDescent="0.25">
      <c r="A1033" s="11" t="s">
        <v>1076</v>
      </c>
      <c r="B1033" s="11">
        <v>1969</v>
      </c>
      <c r="C1033" s="11" t="s">
        <v>7852</v>
      </c>
      <c r="D1033" s="11">
        <v>10</v>
      </c>
      <c r="E1033" s="11">
        <v>1</v>
      </c>
      <c r="F1033" s="15">
        <v>10942.13</v>
      </c>
      <c r="G1033" s="11" t="s">
        <v>7896</v>
      </c>
      <c r="H1033" s="11" t="s">
        <v>7896</v>
      </c>
      <c r="I1033" s="11" t="s">
        <v>7867</v>
      </c>
      <c r="J1033" s="16">
        <v>25517</v>
      </c>
      <c r="K1033" s="17">
        <v>53</v>
      </c>
    </row>
    <row r="1034" spans="1:11" ht="15" customHeight="1" x14ac:dyDescent="0.25">
      <c r="A1034" s="11" t="s">
        <v>1077</v>
      </c>
      <c r="B1034" s="11">
        <v>1968</v>
      </c>
      <c r="C1034" s="11" t="s">
        <v>7852</v>
      </c>
      <c r="D1034" s="11">
        <v>12</v>
      </c>
      <c r="E1034" s="11">
        <v>1</v>
      </c>
      <c r="F1034" s="15">
        <v>10928.85</v>
      </c>
      <c r="G1034" s="11" t="s">
        <v>7896</v>
      </c>
      <c r="H1034" s="11" t="s">
        <v>7896</v>
      </c>
      <c r="I1034" s="11" t="s">
        <v>7866</v>
      </c>
      <c r="J1034" s="16">
        <v>25154</v>
      </c>
      <c r="K1034" s="17">
        <v>54</v>
      </c>
    </row>
    <row r="1035" spans="1:11" ht="15" customHeight="1" x14ac:dyDescent="0.25">
      <c r="A1035" s="11" t="s">
        <v>1078</v>
      </c>
      <c r="B1035" s="11">
        <v>1968</v>
      </c>
      <c r="C1035" s="11" t="s">
        <v>7852</v>
      </c>
      <c r="D1035" s="11">
        <v>13</v>
      </c>
      <c r="E1035" s="11">
        <v>0</v>
      </c>
      <c r="F1035" s="15">
        <v>10923.93</v>
      </c>
      <c r="G1035" s="11" t="s">
        <v>7896</v>
      </c>
      <c r="H1035" s="11" t="s">
        <v>7897</v>
      </c>
      <c r="I1035" s="11" t="s">
        <v>7874</v>
      </c>
      <c r="J1035" s="16">
        <v>25155</v>
      </c>
      <c r="K1035" s="17">
        <v>54</v>
      </c>
    </row>
    <row r="1036" spans="1:11" ht="15" customHeight="1" x14ac:dyDescent="0.25">
      <c r="A1036" s="11" t="s">
        <v>1079</v>
      </c>
      <c r="B1036" s="11">
        <v>1994</v>
      </c>
      <c r="C1036" s="11" t="s">
        <v>7854</v>
      </c>
      <c r="D1036" s="11">
        <v>6</v>
      </c>
      <c r="E1036" s="11">
        <v>0</v>
      </c>
      <c r="F1036" s="15">
        <v>10886.66</v>
      </c>
      <c r="G1036" s="11" t="s">
        <v>7896</v>
      </c>
      <c r="H1036" s="11" t="s">
        <v>7896</v>
      </c>
      <c r="I1036" s="11" t="s">
        <v>7867</v>
      </c>
      <c r="J1036" s="16">
        <v>34583</v>
      </c>
      <c r="K1036" s="17">
        <v>28</v>
      </c>
    </row>
    <row r="1037" spans="1:11" ht="15" customHeight="1" x14ac:dyDescent="0.25">
      <c r="A1037" s="11" t="s">
        <v>1080</v>
      </c>
      <c r="B1037" s="11">
        <v>1971</v>
      </c>
      <c r="C1037" s="11" t="s">
        <v>7855</v>
      </c>
      <c r="D1037" s="11">
        <v>20</v>
      </c>
      <c r="E1037" s="11">
        <v>2</v>
      </c>
      <c r="F1037" s="15">
        <v>10848.13</v>
      </c>
      <c r="G1037" s="11" t="s">
        <v>7896</v>
      </c>
      <c r="H1037" s="11" t="s">
        <v>7896</v>
      </c>
      <c r="I1037" s="11" t="s">
        <v>7867</v>
      </c>
      <c r="J1037" s="16">
        <v>26287</v>
      </c>
      <c r="K1037" s="17">
        <v>51</v>
      </c>
    </row>
    <row r="1038" spans="1:11" ht="15" customHeight="1" x14ac:dyDescent="0.25">
      <c r="A1038" s="11" t="s">
        <v>1081</v>
      </c>
      <c r="B1038" s="11">
        <v>1968</v>
      </c>
      <c r="C1038" s="11" t="s">
        <v>7851</v>
      </c>
      <c r="D1038" s="11">
        <v>28</v>
      </c>
      <c r="E1038" s="11">
        <v>1</v>
      </c>
      <c r="F1038" s="15">
        <v>10825.25</v>
      </c>
      <c r="G1038" s="11" t="s">
        <v>7896</v>
      </c>
      <c r="H1038" s="11" t="s">
        <v>7896</v>
      </c>
      <c r="I1038" s="11" t="s">
        <v>7867</v>
      </c>
      <c r="J1038" s="16">
        <v>25047</v>
      </c>
      <c r="K1038" s="17">
        <v>54</v>
      </c>
    </row>
    <row r="1039" spans="1:11" ht="15" customHeight="1" x14ac:dyDescent="0.25">
      <c r="A1039" s="11" t="s">
        <v>1082</v>
      </c>
      <c r="B1039" s="11">
        <v>1967</v>
      </c>
      <c r="C1039" s="11" t="s">
        <v>7857</v>
      </c>
      <c r="D1039" s="11">
        <v>2</v>
      </c>
      <c r="E1039" s="11">
        <v>1</v>
      </c>
      <c r="F1039" s="15">
        <v>10807.49</v>
      </c>
      <c r="G1039" s="11" t="s">
        <v>7896</v>
      </c>
      <c r="H1039" s="11" t="s">
        <v>7898</v>
      </c>
      <c r="I1039" s="11" t="s">
        <v>7866</v>
      </c>
      <c r="J1039" s="16">
        <v>24747</v>
      </c>
      <c r="K1039" s="17">
        <v>55</v>
      </c>
    </row>
    <row r="1040" spans="1:11" ht="15" customHeight="1" x14ac:dyDescent="0.25">
      <c r="A1040" s="11" t="s">
        <v>1083</v>
      </c>
      <c r="B1040" s="11">
        <v>1970</v>
      </c>
      <c r="C1040" s="11" t="s">
        <v>7855</v>
      </c>
      <c r="D1040" s="11">
        <v>18</v>
      </c>
      <c r="E1040" s="11">
        <v>2</v>
      </c>
      <c r="F1040" s="15">
        <v>10806.84</v>
      </c>
      <c r="G1040" s="11" t="s">
        <v>7896</v>
      </c>
      <c r="H1040" s="11" t="s">
        <v>7898</v>
      </c>
      <c r="I1040" s="11" t="s">
        <v>7868</v>
      </c>
      <c r="J1040" s="16">
        <v>25920</v>
      </c>
      <c r="K1040" s="17">
        <v>52</v>
      </c>
    </row>
    <row r="1041" spans="1:11" ht="15" customHeight="1" x14ac:dyDescent="0.25">
      <c r="A1041" s="11" t="s">
        <v>1084</v>
      </c>
      <c r="B1041" s="11">
        <v>1970</v>
      </c>
      <c r="C1041" s="11" t="s">
        <v>7857</v>
      </c>
      <c r="D1041" s="11">
        <v>28</v>
      </c>
      <c r="E1041" s="11">
        <v>1</v>
      </c>
      <c r="F1041" s="15">
        <v>10797.34</v>
      </c>
      <c r="G1041" s="11" t="s">
        <v>7896</v>
      </c>
      <c r="H1041" s="11" t="s">
        <v>7898</v>
      </c>
      <c r="I1041" s="11" t="s">
        <v>7875</v>
      </c>
      <c r="J1041" s="16">
        <v>25869</v>
      </c>
      <c r="K1041" s="17">
        <v>52</v>
      </c>
    </row>
    <row r="1042" spans="1:11" ht="15" customHeight="1" x14ac:dyDescent="0.25">
      <c r="A1042" s="11" t="s">
        <v>1085</v>
      </c>
      <c r="B1042" s="11">
        <v>1967</v>
      </c>
      <c r="C1042" s="11" t="s">
        <v>7857</v>
      </c>
      <c r="D1042" s="11">
        <v>23</v>
      </c>
      <c r="E1042" s="11">
        <v>0</v>
      </c>
      <c r="F1042" s="15">
        <v>10796.35</v>
      </c>
      <c r="G1042" s="11" t="s">
        <v>7896</v>
      </c>
      <c r="H1042" s="11" t="s">
        <v>7897</v>
      </c>
      <c r="I1042" s="11" t="s">
        <v>7870</v>
      </c>
      <c r="J1042" s="16">
        <v>24768</v>
      </c>
      <c r="K1042" s="17">
        <v>55</v>
      </c>
    </row>
    <row r="1043" spans="1:11" ht="15" customHeight="1" x14ac:dyDescent="0.25">
      <c r="A1043" s="11" t="s">
        <v>1086</v>
      </c>
      <c r="B1043" s="11">
        <v>1999</v>
      </c>
      <c r="C1043" s="11" t="s">
        <v>7855</v>
      </c>
      <c r="D1043" s="11">
        <v>24</v>
      </c>
      <c r="E1043" s="11">
        <v>0</v>
      </c>
      <c r="F1043" s="15">
        <v>10795.94</v>
      </c>
      <c r="G1043" s="11" t="s">
        <v>7896</v>
      </c>
      <c r="H1043" s="11" t="s">
        <v>7897</v>
      </c>
      <c r="I1043" s="11" t="s">
        <v>7868</v>
      </c>
      <c r="J1043" s="16">
        <v>36518</v>
      </c>
      <c r="K1043" s="17">
        <v>23</v>
      </c>
    </row>
    <row r="1044" spans="1:11" ht="15" customHeight="1" x14ac:dyDescent="0.25">
      <c r="A1044" s="11" t="s">
        <v>1087</v>
      </c>
      <c r="B1044" s="11">
        <v>1967</v>
      </c>
      <c r="C1044" s="11" t="s">
        <v>7852</v>
      </c>
      <c r="D1044" s="11">
        <v>11</v>
      </c>
      <c r="E1044" s="11">
        <v>1</v>
      </c>
      <c r="F1044" s="15">
        <v>10791.96</v>
      </c>
      <c r="G1044" s="11" t="s">
        <v>7896</v>
      </c>
      <c r="H1044" s="11" t="s">
        <v>7898</v>
      </c>
      <c r="I1044" s="11" t="s">
        <v>7868</v>
      </c>
      <c r="J1044" s="16">
        <v>24787</v>
      </c>
      <c r="K1044" s="17">
        <v>55</v>
      </c>
    </row>
    <row r="1045" spans="1:11" ht="15" customHeight="1" x14ac:dyDescent="0.25">
      <c r="A1045" s="11" t="s">
        <v>1088</v>
      </c>
      <c r="B1045" s="11">
        <v>1989</v>
      </c>
      <c r="C1045" s="11" t="s">
        <v>7852</v>
      </c>
      <c r="D1045" s="11">
        <v>25</v>
      </c>
      <c r="E1045" s="11">
        <v>3</v>
      </c>
      <c r="F1045" s="15">
        <v>10769.75</v>
      </c>
      <c r="G1045" s="11" t="s">
        <v>7896</v>
      </c>
      <c r="H1045" s="11" t="s">
        <v>7898</v>
      </c>
      <c r="I1045" s="11" t="s">
        <v>7881</v>
      </c>
      <c r="J1045" s="16">
        <v>32837</v>
      </c>
      <c r="K1045" s="17">
        <v>33</v>
      </c>
    </row>
    <row r="1046" spans="1:11" ht="15" customHeight="1" x14ac:dyDescent="0.25">
      <c r="A1046" s="11" t="s">
        <v>1089</v>
      </c>
      <c r="B1046" s="11">
        <v>1986</v>
      </c>
      <c r="C1046" s="11" t="s">
        <v>7856</v>
      </c>
      <c r="D1046" s="11">
        <v>29</v>
      </c>
      <c r="E1046" s="11">
        <v>3</v>
      </c>
      <c r="F1046" s="15">
        <v>10749.02</v>
      </c>
      <c r="G1046" s="11" t="s">
        <v>7896</v>
      </c>
      <c r="H1046" s="11" t="s">
        <v>7897</v>
      </c>
      <c r="I1046" s="11" t="s">
        <v>7880</v>
      </c>
      <c r="J1046" s="16">
        <v>31653</v>
      </c>
      <c r="K1046" s="17">
        <v>36</v>
      </c>
    </row>
    <row r="1047" spans="1:11" ht="15" customHeight="1" x14ac:dyDescent="0.25">
      <c r="A1047" s="11" t="s">
        <v>1090</v>
      </c>
      <c r="B1047" s="11">
        <v>1974</v>
      </c>
      <c r="C1047" s="11" t="s">
        <v>7855</v>
      </c>
      <c r="D1047" s="11">
        <v>9</v>
      </c>
      <c r="E1047" s="11">
        <v>4</v>
      </c>
      <c r="F1047" s="15">
        <v>10736.87</v>
      </c>
      <c r="G1047" s="11" t="s">
        <v>7896</v>
      </c>
      <c r="H1047" s="11" t="s">
        <v>7897</v>
      </c>
      <c r="I1047" s="11" t="s">
        <v>7871</v>
      </c>
      <c r="J1047" s="16">
        <v>27372</v>
      </c>
      <c r="K1047" s="17">
        <v>48</v>
      </c>
    </row>
    <row r="1048" spans="1:11" ht="15" customHeight="1" x14ac:dyDescent="0.25">
      <c r="A1048" s="11" t="s">
        <v>1091</v>
      </c>
      <c r="B1048" s="11">
        <v>1992</v>
      </c>
      <c r="C1048" s="11" t="s">
        <v>7853</v>
      </c>
      <c r="D1048" s="11">
        <v>25</v>
      </c>
      <c r="E1048" s="11">
        <v>0</v>
      </c>
      <c r="F1048" s="15">
        <v>10719.57</v>
      </c>
      <c r="G1048" s="11" t="s">
        <v>7896</v>
      </c>
      <c r="H1048" s="11" t="s">
        <v>7897</v>
      </c>
      <c r="I1048" s="11" t="s">
        <v>7867</v>
      </c>
      <c r="J1048" s="16">
        <v>33780</v>
      </c>
      <c r="K1048" s="17">
        <v>30</v>
      </c>
    </row>
    <row r="1049" spans="1:11" ht="15" customHeight="1" x14ac:dyDescent="0.25">
      <c r="A1049" s="11" t="s">
        <v>1092</v>
      </c>
      <c r="B1049" s="11">
        <v>1967</v>
      </c>
      <c r="C1049" s="11" t="s">
        <v>7857</v>
      </c>
      <c r="D1049" s="11">
        <v>5</v>
      </c>
      <c r="E1049" s="11">
        <v>0</v>
      </c>
      <c r="F1049" s="15">
        <v>10713.64</v>
      </c>
      <c r="G1049" s="11" t="s">
        <v>7896</v>
      </c>
      <c r="H1049" s="11" t="s">
        <v>7896</v>
      </c>
      <c r="I1049" s="11" t="s">
        <v>7868</v>
      </c>
      <c r="J1049" s="16">
        <v>24750</v>
      </c>
      <c r="K1049" s="17">
        <v>55</v>
      </c>
    </row>
    <row r="1050" spans="1:11" ht="15" customHeight="1" x14ac:dyDescent="0.25">
      <c r="A1050" s="11" t="s">
        <v>1093</v>
      </c>
      <c r="B1050" s="11">
        <v>1967</v>
      </c>
      <c r="C1050" s="11" t="s">
        <v>7851</v>
      </c>
      <c r="D1050" s="11">
        <v>30</v>
      </c>
      <c r="E1050" s="11">
        <v>0</v>
      </c>
      <c r="F1050" s="15">
        <v>10704.47</v>
      </c>
      <c r="G1050" s="11" t="s">
        <v>7896</v>
      </c>
      <c r="H1050" s="11" t="s">
        <v>7898</v>
      </c>
      <c r="I1050" s="11" t="s">
        <v>7868</v>
      </c>
      <c r="J1050" s="16">
        <v>24683</v>
      </c>
      <c r="K1050" s="17">
        <v>55</v>
      </c>
    </row>
    <row r="1051" spans="1:11" ht="15" customHeight="1" x14ac:dyDescent="0.25">
      <c r="A1051" s="11" t="s">
        <v>1094</v>
      </c>
      <c r="B1051" s="11">
        <v>1972</v>
      </c>
      <c r="C1051" s="11" t="s">
        <v>7857</v>
      </c>
      <c r="D1051" s="11">
        <v>24</v>
      </c>
      <c r="E1051" s="11">
        <v>3</v>
      </c>
      <c r="F1051" s="15">
        <v>10702.64</v>
      </c>
      <c r="G1051" s="11" t="s">
        <v>7896</v>
      </c>
      <c r="H1051" s="11" t="s">
        <v>7896</v>
      </c>
      <c r="I1051" s="11" t="s">
        <v>7866</v>
      </c>
      <c r="J1051" s="16">
        <v>26596</v>
      </c>
      <c r="K1051" s="17">
        <v>50</v>
      </c>
    </row>
    <row r="1052" spans="1:11" ht="15" customHeight="1" x14ac:dyDescent="0.25">
      <c r="A1052" s="11" t="s">
        <v>1095</v>
      </c>
      <c r="B1052" s="11">
        <v>1976</v>
      </c>
      <c r="C1052" s="11" t="s">
        <v>7854</v>
      </c>
      <c r="D1052" s="11">
        <v>30</v>
      </c>
      <c r="E1052" s="11">
        <v>2</v>
      </c>
      <c r="F1052" s="15">
        <v>10698.38</v>
      </c>
      <c r="G1052" s="11" t="s">
        <v>7896</v>
      </c>
      <c r="H1052" s="11" t="s">
        <v>7897</v>
      </c>
      <c r="I1052" s="11" t="s">
        <v>7873</v>
      </c>
      <c r="J1052" s="16">
        <v>28033</v>
      </c>
      <c r="K1052" s="17">
        <v>46</v>
      </c>
    </row>
    <row r="1053" spans="1:11" ht="15" customHeight="1" x14ac:dyDescent="0.25">
      <c r="A1053" s="11" t="s">
        <v>1096</v>
      </c>
      <c r="B1053" s="11">
        <v>1977</v>
      </c>
      <c r="C1053" s="11" t="s">
        <v>7856</v>
      </c>
      <c r="D1053" s="11">
        <v>2</v>
      </c>
      <c r="E1053" s="11">
        <v>2</v>
      </c>
      <c r="F1053" s="15">
        <v>10690.11</v>
      </c>
      <c r="G1053" s="11" t="s">
        <v>7896</v>
      </c>
      <c r="H1053" s="11" t="s">
        <v>7898</v>
      </c>
      <c r="I1053" s="11" t="s">
        <v>7877</v>
      </c>
      <c r="J1053" s="16">
        <v>28339</v>
      </c>
      <c r="K1053" s="17">
        <v>45</v>
      </c>
    </row>
    <row r="1054" spans="1:11" ht="15" customHeight="1" x14ac:dyDescent="0.25">
      <c r="A1054" s="11" t="s">
        <v>1097</v>
      </c>
      <c r="B1054" s="11">
        <v>1962</v>
      </c>
      <c r="C1054" s="11" t="s">
        <v>7854</v>
      </c>
      <c r="D1054" s="11">
        <v>7</v>
      </c>
      <c r="E1054" s="11">
        <v>0</v>
      </c>
      <c r="F1054" s="15">
        <v>10676.83</v>
      </c>
      <c r="G1054" s="11" t="s">
        <v>7896</v>
      </c>
      <c r="H1054" s="11" t="s">
        <v>7896</v>
      </c>
      <c r="I1054" s="11" t="s">
        <v>7866</v>
      </c>
      <c r="J1054" s="16">
        <v>22896</v>
      </c>
      <c r="K1054" s="17">
        <v>60</v>
      </c>
    </row>
    <row r="1055" spans="1:11" ht="15" customHeight="1" x14ac:dyDescent="0.25">
      <c r="A1055" s="11" t="s">
        <v>1098</v>
      </c>
      <c r="B1055" s="11">
        <v>1976</v>
      </c>
      <c r="C1055" s="11" t="s">
        <v>7852</v>
      </c>
      <c r="D1055" s="11">
        <v>22</v>
      </c>
      <c r="E1055" s="11">
        <v>2</v>
      </c>
      <c r="F1055" s="15">
        <v>10665.44</v>
      </c>
      <c r="G1055" s="11" t="s">
        <v>7896</v>
      </c>
      <c r="H1055" s="11" t="s">
        <v>7898</v>
      </c>
      <c r="I1055" s="11" t="s">
        <v>7877</v>
      </c>
      <c r="J1055" s="16">
        <v>28086</v>
      </c>
      <c r="K1055" s="17">
        <v>46</v>
      </c>
    </row>
    <row r="1056" spans="1:11" ht="15" customHeight="1" x14ac:dyDescent="0.25">
      <c r="A1056" s="11" t="s">
        <v>1099</v>
      </c>
      <c r="B1056" s="11">
        <v>1964</v>
      </c>
      <c r="C1056" s="11" t="s">
        <v>7856</v>
      </c>
      <c r="D1056" s="11">
        <v>8</v>
      </c>
      <c r="E1056" s="11">
        <v>0</v>
      </c>
      <c r="F1056" s="15">
        <v>10627.81</v>
      </c>
      <c r="G1056" s="11" t="s">
        <v>7896</v>
      </c>
      <c r="H1056" s="11" t="s">
        <v>7896</v>
      </c>
      <c r="I1056" s="11" t="s">
        <v>7866</v>
      </c>
      <c r="J1056" s="16">
        <v>23597</v>
      </c>
      <c r="K1056" s="17">
        <v>58</v>
      </c>
    </row>
    <row r="1057" spans="1:11" ht="15" customHeight="1" x14ac:dyDescent="0.25">
      <c r="A1057" s="11" t="s">
        <v>1100</v>
      </c>
      <c r="B1057" s="11">
        <v>1990</v>
      </c>
      <c r="C1057" s="11" t="s">
        <v>7851</v>
      </c>
      <c r="D1057" s="11">
        <v>6</v>
      </c>
      <c r="E1057" s="11">
        <v>3</v>
      </c>
      <c r="F1057" s="15">
        <v>10620.26</v>
      </c>
      <c r="G1057" s="11" t="s">
        <v>7896</v>
      </c>
      <c r="H1057" s="11" t="s">
        <v>7896</v>
      </c>
      <c r="I1057" s="11" t="s">
        <v>7867</v>
      </c>
      <c r="J1057" s="16">
        <v>33060</v>
      </c>
      <c r="K1057" s="17">
        <v>32</v>
      </c>
    </row>
    <row r="1058" spans="1:11" ht="15" customHeight="1" x14ac:dyDescent="0.25">
      <c r="A1058" s="11" t="s">
        <v>1101</v>
      </c>
      <c r="B1058" s="11">
        <v>1992</v>
      </c>
      <c r="C1058" s="11" t="s">
        <v>7851</v>
      </c>
      <c r="D1058" s="11">
        <v>23</v>
      </c>
      <c r="E1058" s="11">
        <v>0</v>
      </c>
      <c r="F1058" s="15">
        <v>10617.04</v>
      </c>
      <c r="G1058" s="11" t="s">
        <v>7896</v>
      </c>
      <c r="H1058" s="11" t="s">
        <v>7896</v>
      </c>
      <c r="I1058" s="11" t="s">
        <v>7880</v>
      </c>
      <c r="J1058" s="16">
        <v>33808</v>
      </c>
      <c r="K1058" s="17">
        <v>30</v>
      </c>
    </row>
    <row r="1059" spans="1:11" ht="15" customHeight="1" x14ac:dyDescent="0.25">
      <c r="A1059" s="11" t="s">
        <v>1102</v>
      </c>
      <c r="B1059" s="11">
        <v>1965</v>
      </c>
      <c r="C1059" s="11" t="s">
        <v>7853</v>
      </c>
      <c r="D1059" s="11">
        <v>27</v>
      </c>
      <c r="E1059" s="11">
        <v>0</v>
      </c>
      <c r="F1059" s="15">
        <v>10608.67</v>
      </c>
      <c r="G1059" s="11" t="s">
        <v>7896</v>
      </c>
      <c r="H1059" s="11" t="s">
        <v>7896</v>
      </c>
      <c r="I1059" s="11" t="s">
        <v>7867</v>
      </c>
      <c r="J1059" s="16">
        <v>23920</v>
      </c>
      <c r="K1059" s="17">
        <v>57</v>
      </c>
    </row>
    <row r="1060" spans="1:11" ht="15" customHeight="1" x14ac:dyDescent="0.25">
      <c r="A1060" s="11" t="s">
        <v>1103</v>
      </c>
      <c r="B1060" s="11">
        <v>1966</v>
      </c>
      <c r="C1060" s="11" t="s">
        <v>7851</v>
      </c>
      <c r="D1060" s="11">
        <v>2</v>
      </c>
      <c r="E1060" s="11">
        <v>0</v>
      </c>
      <c r="F1060" s="15">
        <v>10602.39</v>
      </c>
      <c r="G1060" s="11" t="s">
        <v>7896</v>
      </c>
      <c r="H1060" s="11" t="s">
        <v>7896</v>
      </c>
      <c r="I1060" s="11" t="s">
        <v>7868</v>
      </c>
      <c r="J1060" s="16">
        <v>24290</v>
      </c>
      <c r="K1060" s="17">
        <v>56</v>
      </c>
    </row>
    <row r="1061" spans="1:11" ht="15" customHeight="1" x14ac:dyDescent="0.25">
      <c r="A1061" s="11" t="s">
        <v>1104</v>
      </c>
      <c r="B1061" s="11">
        <v>1967</v>
      </c>
      <c r="C1061" s="11" t="s">
        <v>7853</v>
      </c>
      <c r="D1061" s="11">
        <v>23</v>
      </c>
      <c r="E1061" s="11">
        <v>0</v>
      </c>
      <c r="F1061" s="15">
        <v>10601.63</v>
      </c>
      <c r="G1061" s="11" t="s">
        <v>7896</v>
      </c>
      <c r="H1061" s="11" t="s">
        <v>7898</v>
      </c>
      <c r="I1061" s="11" t="s">
        <v>7867</v>
      </c>
      <c r="J1061" s="16">
        <v>24646</v>
      </c>
      <c r="K1061" s="17">
        <v>55</v>
      </c>
    </row>
    <row r="1062" spans="1:11" ht="15" customHeight="1" x14ac:dyDescent="0.25">
      <c r="A1062" s="11" t="s">
        <v>1105</v>
      </c>
      <c r="B1062" s="11">
        <v>1966</v>
      </c>
      <c r="C1062" s="11" t="s">
        <v>7851</v>
      </c>
      <c r="D1062" s="11">
        <v>20</v>
      </c>
      <c r="E1062" s="11">
        <v>0</v>
      </c>
      <c r="F1062" s="15">
        <v>10601.41</v>
      </c>
      <c r="G1062" s="11" t="s">
        <v>7896</v>
      </c>
      <c r="H1062" s="11" t="s">
        <v>7898</v>
      </c>
      <c r="I1062" s="11" t="s">
        <v>7868</v>
      </c>
      <c r="J1062" s="16">
        <v>24308</v>
      </c>
      <c r="K1062" s="17">
        <v>56</v>
      </c>
    </row>
    <row r="1063" spans="1:11" ht="15" customHeight="1" x14ac:dyDescent="0.25">
      <c r="A1063" s="11" t="s">
        <v>1106</v>
      </c>
      <c r="B1063" s="11">
        <v>1972</v>
      </c>
      <c r="C1063" s="11" t="s">
        <v>7855</v>
      </c>
      <c r="D1063" s="11">
        <v>14</v>
      </c>
      <c r="E1063" s="11">
        <v>3</v>
      </c>
      <c r="F1063" s="15">
        <v>10600.55</v>
      </c>
      <c r="G1063" s="11" t="s">
        <v>7896</v>
      </c>
      <c r="H1063" s="11" t="s">
        <v>7897</v>
      </c>
      <c r="I1063" s="11" t="s">
        <v>7867</v>
      </c>
      <c r="J1063" s="16">
        <v>26647</v>
      </c>
      <c r="K1063" s="17">
        <v>50</v>
      </c>
    </row>
    <row r="1064" spans="1:11" ht="15" customHeight="1" x14ac:dyDescent="0.25">
      <c r="A1064" s="11" t="s">
        <v>1107</v>
      </c>
      <c r="B1064" s="11">
        <v>1967</v>
      </c>
      <c r="C1064" s="11" t="s">
        <v>7852</v>
      </c>
      <c r="D1064" s="11">
        <v>29</v>
      </c>
      <c r="E1064" s="11">
        <v>0</v>
      </c>
      <c r="F1064" s="15">
        <v>10594.5</v>
      </c>
      <c r="G1064" s="11" t="s">
        <v>7896</v>
      </c>
      <c r="H1064" s="11" t="s">
        <v>7897</v>
      </c>
      <c r="I1064" s="11" t="s">
        <v>7867</v>
      </c>
      <c r="J1064" s="16">
        <v>24805</v>
      </c>
      <c r="K1064" s="17">
        <v>55</v>
      </c>
    </row>
    <row r="1065" spans="1:11" ht="15" customHeight="1" x14ac:dyDescent="0.25">
      <c r="A1065" s="11" t="s">
        <v>1108</v>
      </c>
      <c r="B1065" s="11">
        <v>1966</v>
      </c>
      <c r="C1065" s="11" t="s">
        <v>7852</v>
      </c>
      <c r="D1065" s="11">
        <v>3</v>
      </c>
      <c r="E1065" s="11">
        <v>0</v>
      </c>
      <c r="F1065" s="15">
        <v>10594.23</v>
      </c>
      <c r="G1065" s="11" t="s">
        <v>7896</v>
      </c>
      <c r="H1065" s="11" t="s">
        <v>7896</v>
      </c>
      <c r="I1065" s="11" t="s">
        <v>7866</v>
      </c>
      <c r="J1065" s="16">
        <v>24414</v>
      </c>
      <c r="K1065" s="17">
        <v>56</v>
      </c>
    </row>
    <row r="1066" spans="1:11" ht="15" customHeight="1" x14ac:dyDescent="0.25">
      <c r="A1066" s="11" t="s">
        <v>1109</v>
      </c>
      <c r="B1066" s="11">
        <v>1969</v>
      </c>
      <c r="C1066" s="11" t="s">
        <v>7855</v>
      </c>
      <c r="D1066" s="11">
        <v>25</v>
      </c>
      <c r="E1066" s="11">
        <v>1</v>
      </c>
      <c r="F1066" s="15">
        <v>10579.71</v>
      </c>
      <c r="G1066" s="11" t="s">
        <v>7896</v>
      </c>
      <c r="H1066" s="11" t="s">
        <v>7896</v>
      </c>
      <c r="I1066" s="11" t="s">
        <v>7866</v>
      </c>
      <c r="J1066" s="16">
        <v>25562</v>
      </c>
      <c r="K1066" s="17">
        <v>53</v>
      </c>
    </row>
    <row r="1067" spans="1:11" ht="15" customHeight="1" x14ac:dyDescent="0.25">
      <c r="A1067" s="11" t="s">
        <v>1110</v>
      </c>
      <c r="B1067" s="11">
        <v>1966</v>
      </c>
      <c r="C1067" s="11" t="s">
        <v>7855</v>
      </c>
      <c r="D1067" s="11">
        <v>11</v>
      </c>
      <c r="E1067" s="11">
        <v>0</v>
      </c>
      <c r="F1067" s="15">
        <v>10577.09</v>
      </c>
      <c r="G1067" s="11" t="s">
        <v>7896</v>
      </c>
      <c r="H1067" s="11" t="s">
        <v>7896</v>
      </c>
      <c r="I1067" s="11" t="s">
        <v>7868</v>
      </c>
      <c r="J1067" s="16">
        <v>24452</v>
      </c>
      <c r="K1067" s="17">
        <v>56</v>
      </c>
    </row>
    <row r="1068" spans="1:11" ht="15" customHeight="1" x14ac:dyDescent="0.25">
      <c r="A1068" s="11" t="s">
        <v>1111</v>
      </c>
      <c r="B1068" s="11">
        <v>1969</v>
      </c>
      <c r="C1068" s="11" t="s">
        <v>7851</v>
      </c>
      <c r="D1068" s="11">
        <v>17</v>
      </c>
      <c r="E1068" s="11">
        <v>0</v>
      </c>
      <c r="F1068" s="15">
        <v>10564.88</v>
      </c>
      <c r="G1068" s="11" t="s">
        <v>7896</v>
      </c>
      <c r="H1068" s="11" t="s">
        <v>7897</v>
      </c>
      <c r="I1068" s="11" t="s">
        <v>7874</v>
      </c>
      <c r="J1068" s="16">
        <v>25401</v>
      </c>
      <c r="K1068" s="17">
        <v>53</v>
      </c>
    </row>
    <row r="1069" spans="1:11" ht="15" customHeight="1" x14ac:dyDescent="0.25">
      <c r="A1069" s="11" t="s">
        <v>1112</v>
      </c>
      <c r="B1069" s="11">
        <v>1971</v>
      </c>
      <c r="C1069" s="11" t="s">
        <v>7853</v>
      </c>
      <c r="D1069" s="11">
        <v>29</v>
      </c>
      <c r="E1069" s="11">
        <v>3</v>
      </c>
      <c r="F1069" s="15">
        <v>10560.49</v>
      </c>
      <c r="G1069" s="11" t="s">
        <v>7896</v>
      </c>
      <c r="H1069" s="11" t="s">
        <v>7898</v>
      </c>
      <c r="I1069" s="11" t="s">
        <v>7866</v>
      </c>
      <c r="J1069" s="16">
        <v>26113</v>
      </c>
      <c r="K1069" s="17">
        <v>51</v>
      </c>
    </row>
    <row r="1070" spans="1:11" ht="15" customHeight="1" x14ac:dyDescent="0.25">
      <c r="A1070" s="11" t="s">
        <v>1113</v>
      </c>
      <c r="B1070" s="11">
        <v>1971</v>
      </c>
      <c r="C1070" s="11" t="s">
        <v>7854</v>
      </c>
      <c r="D1070" s="11">
        <v>26</v>
      </c>
      <c r="E1070" s="11">
        <v>0</v>
      </c>
      <c r="F1070" s="15">
        <v>10546.48</v>
      </c>
      <c r="G1070" s="11" t="s">
        <v>7896</v>
      </c>
      <c r="H1070" s="11" t="s">
        <v>7896</v>
      </c>
      <c r="I1070" s="11" t="s">
        <v>7868</v>
      </c>
      <c r="J1070" s="16">
        <v>26202</v>
      </c>
      <c r="K1070" s="17">
        <v>51</v>
      </c>
    </row>
    <row r="1071" spans="1:11" ht="15" customHeight="1" x14ac:dyDescent="0.25">
      <c r="A1071" s="11" t="s">
        <v>1114</v>
      </c>
      <c r="B1071" s="11">
        <v>1977</v>
      </c>
      <c r="C1071" s="11" t="s">
        <v>7857</v>
      </c>
      <c r="D1071" s="11">
        <v>25</v>
      </c>
      <c r="E1071" s="11">
        <v>2</v>
      </c>
      <c r="F1071" s="15">
        <v>10495.6</v>
      </c>
      <c r="G1071" s="11" t="s">
        <v>7896</v>
      </c>
      <c r="H1071" s="11" t="s">
        <v>7897</v>
      </c>
      <c r="I1071" s="11" t="s">
        <v>7867</v>
      </c>
      <c r="J1071" s="16">
        <v>28423</v>
      </c>
      <c r="K1071" s="17">
        <v>45</v>
      </c>
    </row>
    <row r="1072" spans="1:11" ht="15" customHeight="1" x14ac:dyDescent="0.25">
      <c r="A1072" s="11" t="s">
        <v>1115</v>
      </c>
      <c r="B1072" s="11">
        <v>1972</v>
      </c>
      <c r="C1072" s="11" t="s">
        <v>7857</v>
      </c>
      <c r="D1072" s="11">
        <v>19</v>
      </c>
      <c r="E1072" s="11">
        <v>2</v>
      </c>
      <c r="F1072" s="15">
        <v>10493.95</v>
      </c>
      <c r="G1072" s="11" t="s">
        <v>7896</v>
      </c>
      <c r="H1072" s="11" t="s">
        <v>7897</v>
      </c>
      <c r="I1072" s="11" t="s">
        <v>7867</v>
      </c>
      <c r="J1072" s="16">
        <v>26591</v>
      </c>
      <c r="K1072" s="17">
        <v>50</v>
      </c>
    </row>
    <row r="1073" spans="1:11" ht="15" customHeight="1" x14ac:dyDescent="0.25">
      <c r="A1073" s="11" t="s">
        <v>1116</v>
      </c>
      <c r="B1073" s="11">
        <v>1978</v>
      </c>
      <c r="C1073" s="11" t="s">
        <v>7856</v>
      </c>
      <c r="D1073" s="11">
        <v>21</v>
      </c>
      <c r="E1073" s="11">
        <v>2</v>
      </c>
      <c r="F1073" s="15">
        <v>10486.55</v>
      </c>
      <c r="G1073" s="11" t="s">
        <v>7896</v>
      </c>
      <c r="H1073" s="11" t="s">
        <v>7896</v>
      </c>
      <c r="I1073" s="11" t="s">
        <v>7873</v>
      </c>
      <c r="J1073" s="16">
        <v>28723</v>
      </c>
      <c r="K1073" s="17">
        <v>44</v>
      </c>
    </row>
    <row r="1074" spans="1:11" ht="15" customHeight="1" x14ac:dyDescent="0.25">
      <c r="A1074" s="11" t="s">
        <v>1117</v>
      </c>
      <c r="B1074" s="11">
        <v>1987</v>
      </c>
      <c r="C1074" s="11" t="s">
        <v>7853</v>
      </c>
      <c r="D1074" s="11">
        <v>28</v>
      </c>
      <c r="E1074" s="11">
        <v>3</v>
      </c>
      <c r="F1074" s="15">
        <v>10464.83</v>
      </c>
      <c r="G1074" s="11" t="s">
        <v>7896</v>
      </c>
      <c r="H1074" s="11" t="s">
        <v>7897</v>
      </c>
      <c r="I1074" s="11" t="s">
        <v>7867</v>
      </c>
      <c r="J1074" s="16">
        <v>31956</v>
      </c>
      <c r="K1074" s="17">
        <v>35</v>
      </c>
    </row>
    <row r="1075" spans="1:11" ht="15" customHeight="1" x14ac:dyDescent="0.25">
      <c r="A1075" s="11" t="s">
        <v>1118</v>
      </c>
      <c r="B1075" s="11">
        <v>1969</v>
      </c>
      <c r="C1075" s="11" t="s">
        <v>7854</v>
      </c>
      <c r="D1075" s="11">
        <v>22</v>
      </c>
      <c r="E1075" s="11">
        <v>1</v>
      </c>
      <c r="F1075" s="15">
        <v>10461.98</v>
      </c>
      <c r="G1075" s="11" t="s">
        <v>7896</v>
      </c>
      <c r="H1075" s="11" t="s">
        <v>7897</v>
      </c>
      <c r="I1075" s="11" t="s">
        <v>7867</v>
      </c>
      <c r="J1075" s="16">
        <v>25468</v>
      </c>
      <c r="K1075" s="17">
        <v>53</v>
      </c>
    </row>
    <row r="1076" spans="1:11" ht="15" customHeight="1" x14ac:dyDescent="0.25">
      <c r="A1076" s="11" t="s">
        <v>1119</v>
      </c>
      <c r="B1076" s="11">
        <v>1964</v>
      </c>
      <c r="C1076" s="11" t="s">
        <v>7851</v>
      </c>
      <c r="D1076" s="11">
        <v>27</v>
      </c>
      <c r="E1076" s="11">
        <v>0</v>
      </c>
      <c r="F1076" s="15">
        <v>10459.19</v>
      </c>
      <c r="G1076" s="11" t="s">
        <v>7896</v>
      </c>
      <c r="H1076" s="11" t="s">
        <v>7897</v>
      </c>
      <c r="I1076" s="11" t="s">
        <v>7866</v>
      </c>
      <c r="J1076" s="16">
        <v>23585</v>
      </c>
      <c r="K1076" s="17">
        <v>58</v>
      </c>
    </row>
    <row r="1077" spans="1:11" ht="15" customHeight="1" x14ac:dyDescent="0.25">
      <c r="A1077" s="11" t="s">
        <v>1120</v>
      </c>
      <c r="B1077" s="11">
        <v>1976</v>
      </c>
      <c r="C1077" s="11" t="s">
        <v>7856</v>
      </c>
      <c r="D1077" s="11">
        <v>3</v>
      </c>
      <c r="E1077" s="11">
        <v>2</v>
      </c>
      <c r="F1077" s="15">
        <v>10455.14</v>
      </c>
      <c r="G1077" s="11" t="s">
        <v>7896</v>
      </c>
      <c r="H1077" s="11" t="s">
        <v>7898</v>
      </c>
      <c r="I1077" s="11" t="s">
        <v>7877</v>
      </c>
      <c r="J1077" s="16">
        <v>27975</v>
      </c>
      <c r="K1077" s="17">
        <v>46</v>
      </c>
    </row>
    <row r="1078" spans="1:11" ht="15" customHeight="1" x14ac:dyDescent="0.25">
      <c r="A1078" s="11" t="s">
        <v>1121</v>
      </c>
      <c r="B1078" s="11">
        <v>1964</v>
      </c>
      <c r="C1078" s="11" t="s">
        <v>7857</v>
      </c>
      <c r="D1078" s="11">
        <v>14</v>
      </c>
      <c r="E1078" s="11">
        <v>0</v>
      </c>
      <c r="F1078" s="15">
        <v>10455.1</v>
      </c>
      <c r="G1078" s="11" t="s">
        <v>7896</v>
      </c>
      <c r="H1078" s="11" t="s">
        <v>7897</v>
      </c>
      <c r="I1078" s="11" t="s">
        <v>7867</v>
      </c>
      <c r="J1078" s="16">
        <v>23664</v>
      </c>
      <c r="K1078" s="17">
        <v>58</v>
      </c>
    </row>
    <row r="1079" spans="1:11" ht="15" customHeight="1" x14ac:dyDescent="0.25">
      <c r="A1079" s="11" t="s">
        <v>1122</v>
      </c>
      <c r="B1079" s="11">
        <v>1968</v>
      </c>
      <c r="C1079" s="11" t="s">
        <v>7852</v>
      </c>
      <c r="D1079" s="11">
        <v>8</v>
      </c>
      <c r="E1079" s="11">
        <v>1</v>
      </c>
      <c r="F1079" s="15">
        <v>10450.549999999999</v>
      </c>
      <c r="G1079" s="11" t="s">
        <v>7896</v>
      </c>
      <c r="H1079" s="11" t="s">
        <v>7897</v>
      </c>
      <c r="I1079" s="11" t="s">
        <v>7868</v>
      </c>
      <c r="J1079" s="16">
        <v>25150</v>
      </c>
      <c r="K1079" s="17">
        <v>54</v>
      </c>
    </row>
    <row r="1080" spans="1:11" ht="15" customHeight="1" x14ac:dyDescent="0.25">
      <c r="A1080" s="11" t="s">
        <v>1123</v>
      </c>
      <c r="B1080" s="11">
        <v>1968</v>
      </c>
      <c r="C1080" s="11" t="s">
        <v>7856</v>
      </c>
      <c r="D1080" s="11">
        <v>29</v>
      </c>
      <c r="E1080" s="11">
        <v>1</v>
      </c>
      <c r="F1080" s="15">
        <v>10436.1</v>
      </c>
      <c r="G1080" s="11" t="s">
        <v>7896</v>
      </c>
      <c r="H1080" s="11" t="s">
        <v>7896</v>
      </c>
      <c r="I1080" s="11" t="s">
        <v>7868</v>
      </c>
      <c r="J1080" s="16">
        <v>25079</v>
      </c>
      <c r="K1080" s="17">
        <v>54</v>
      </c>
    </row>
    <row r="1081" spans="1:11" ht="15" customHeight="1" x14ac:dyDescent="0.25">
      <c r="A1081" s="11" t="s">
        <v>1124</v>
      </c>
      <c r="B1081" s="11">
        <v>1968</v>
      </c>
      <c r="C1081" s="11" t="s">
        <v>7856</v>
      </c>
      <c r="D1081" s="11">
        <v>23</v>
      </c>
      <c r="E1081" s="11">
        <v>0</v>
      </c>
      <c r="F1081" s="15">
        <v>10435.07</v>
      </c>
      <c r="G1081" s="11" t="s">
        <v>7896</v>
      </c>
      <c r="H1081" s="11" t="s">
        <v>7897</v>
      </c>
      <c r="I1081" s="11" t="s">
        <v>7871</v>
      </c>
      <c r="J1081" s="16">
        <v>25073</v>
      </c>
      <c r="K1081" s="17">
        <v>54</v>
      </c>
    </row>
    <row r="1082" spans="1:11" ht="15" customHeight="1" x14ac:dyDescent="0.25">
      <c r="A1082" s="11" t="s">
        <v>1125</v>
      </c>
      <c r="B1082" s="11">
        <v>1968</v>
      </c>
      <c r="C1082" s="11" t="s">
        <v>7855</v>
      </c>
      <c r="D1082" s="11">
        <v>27</v>
      </c>
      <c r="E1082" s="11">
        <v>0</v>
      </c>
      <c r="F1082" s="15">
        <v>10422.92</v>
      </c>
      <c r="G1082" s="11" t="s">
        <v>7896</v>
      </c>
      <c r="H1082" s="11" t="s">
        <v>7897</v>
      </c>
      <c r="I1082" s="11" t="s">
        <v>7878</v>
      </c>
      <c r="J1082" s="16">
        <v>25199</v>
      </c>
      <c r="K1082" s="17">
        <v>54</v>
      </c>
    </row>
    <row r="1083" spans="1:11" ht="15" customHeight="1" x14ac:dyDescent="0.25">
      <c r="A1083" s="11" t="s">
        <v>1126</v>
      </c>
      <c r="B1083" s="11">
        <v>1979</v>
      </c>
      <c r="C1083" s="11" t="s">
        <v>7852</v>
      </c>
      <c r="D1083" s="11">
        <v>25</v>
      </c>
      <c r="E1083" s="11">
        <v>2</v>
      </c>
      <c r="F1083" s="15">
        <v>10419.65</v>
      </c>
      <c r="G1083" s="11" t="s">
        <v>7896</v>
      </c>
      <c r="H1083" s="11" t="s">
        <v>7898</v>
      </c>
      <c r="I1083" s="11" t="s">
        <v>7873</v>
      </c>
      <c r="J1083" s="16">
        <v>29184</v>
      </c>
      <c r="K1083" s="17">
        <v>43</v>
      </c>
    </row>
    <row r="1084" spans="1:11" ht="15" customHeight="1" x14ac:dyDescent="0.25">
      <c r="A1084" s="11" t="s">
        <v>1127</v>
      </c>
      <c r="B1084" s="11">
        <v>1973</v>
      </c>
      <c r="C1084" s="11" t="s">
        <v>7857</v>
      </c>
      <c r="D1084" s="11">
        <v>11</v>
      </c>
      <c r="E1084" s="11">
        <v>0</v>
      </c>
      <c r="F1084" s="15">
        <v>10419.59</v>
      </c>
      <c r="G1084" s="11" t="s">
        <v>7896</v>
      </c>
      <c r="H1084" s="11" t="s">
        <v>7898</v>
      </c>
      <c r="I1084" s="11" t="s">
        <v>7873</v>
      </c>
      <c r="J1084" s="16">
        <v>26948</v>
      </c>
      <c r="K1084" s="17">
        <v>49</v>
      </c>
    </row>
    <row r="1085" spans="1:11" ht="15" customHeight="1" x14ac:dyDescent="0.25">
      <c r="A1085" s="11" t="s">
        <v>1128</v>
      </c>
      <c r="B1085" s="11">
        <v>1980</v>
      </c>
      <c r="C1085" s="11" t="s">
        <v>7857</v>
      </c>
      <c r="D1085" s="11">
        <v>24</v>
      </c>
      <c r="E1085" s="11">
        <v>2</v>
      </c>
      <c r="F1085" s="15">
        <v>10407.98</v>
      </c>
      <c r="G1085" s="11" t="s">
        <v>7896</v>
      </c>
      <c r="H1085" s="11" t="s">
        <v>7897</v>
      </c>
      <c r="I1085" s="11" t="s">
        <v>7877</v>
      </c>
      <c r="J1085" s="16">
        <v>29518</v>
      </c>
      <c r="K1085" s="17">
        <v>42</v>
      </c>
    </row>
    <row r="1086" spans="1:11" ht="15" customHeight="1" x14ac:dyDescent="0.25">
      <c r="A1086" s="11" t="s">
        <v>1129</v>
      </c>
      <c r="B1086" s="11">
        <v>1975</v>
      </c>
      <c r="C1086" s="11" t="s">
        <v>7853</v>
      </c>
      <c r="D1086" s="11">
        <v>5</v>
      </c>
      <c r="E1086" s="11">
        <v>4</v>
      </c>
      <c r="F1086" s="15">
        <v>10407.09</v>
      </c>
      <c r="G1086" s="11" t="s">
        <v>7896</v>
      </c>
      <c r="H1086" s="11" t="s">
        <v>7897</v>
      </c>
      <c r="I1086" s="11" t="s">
        <v>7869</v>
      </c>
      <c r="J1086" s="16">
        <v>27550</v>
      </c>
      <c r="K1086" s="17">
        <v>48</v>
      </c>
    </row>
    <row r="1087" spans="1:11" ht="15" customHeight="1" x14ac:dyDescent="0.25">
      <c r="A1087" s="11" t="s">
        <v>1130</v>
      </c>
      <c r="B1087" s="11">
        <v>1969</v>
      </c>
      <c r="C1087" s="11" t="s">
        <v>7851</v>
      </c>
      <c r="D1087" s="11">
        <v>7</v>
      </c>
      <c r="E1087" s="11">
        <v>0</v>
      </c>
      <c r="F1087" s="15">
        <v>10403.27</v>
      </c>
      <c r="G1087" s="11" t="s">
        <v>7896</v>
      </c>
      <c r="H1087" s="11" t="s">
        <v>7898</v>
      </c>
      <c r="I1087" s="11" t="s">
        <v>7879</v>
      </c>
      <c r="J1087" s="16">
        <v>25391</v>
      </c>
      <c r="K1087" s="17">
        <v>53</v>
      </c>
    </row>
    <row r="1088" spans="1:11" ht="15" customHeight="1" x14ac:dyDescent="0.25">
      <c r="A1088" s="11" t="s">
        <v>1131</v>
      </c>
      <c r="B1088" s="11">
        <v>1973</v>
      </c>
      <c r="C1088" s="11" t="s">
        <v>7854</v>
      </c>
      <c r="D1088" s="11">
        <v>19</v>
      </c>
      <c r="E1088" s="11">
        <v>3</v>
      </c>
      <c r="F1088" s="15">
        <v>10381.48</v>
      </c>
      <c r="G1088" s="11" t="s">
        <v>7896</v>
      </c>
      <c r="H1088" s="11" t="s">
        <v>7896</v>
      </c>
      <c r="I1088" s="11" t="s">
        <v>7866</v>
      </c>
      <c r="J1088" s="16">
        <v>26926</v>
      </c>
      <c r="K1088" s="17">
        <v>49</v>
      </c>
    </row>
    <row r="1089" spans="1:11" ht="15" customHeight="1" x14ac:dyDescent="0.25">
      <c r="A1089" s="11" t="s">
        <v>1132</v>
      </c>
      <c r="B1089" s="11">
        <v>1973</v>
      </c>
      <c r="C1089" s="11" t="s">
        <v>7854</v>
      </c>
      <c r="D1089" s="11">
        <v>29</v>
      </c>
      <c r="E1089" s="11">
        <v>2</v>
      </c>
      <c r="F1089" s="15">
        <v>10370.91</v>
      </c>
      <c r="G1089" s="11" t="s">
        <v>7896</v>
      </c>
      <c r="H1089" s="11" t="s">
        <v>7896</v>
      </c>
      <c r="I1089" s="11" t="s">
        <v>7874</v>
      </c>
      <c r="J1089" s="16">
        <v>26936</v>
      </c>
      <c r="K1089" s="17">
        <v>49</v>
      </c>
    </row>
    <row r="1090" spans="1:11" ht="15" customHeight="1" x14ac:dyDescent="0.25">
      <c r="A1090" s="11" t="s">
        <v>1133</v>
      </c>
      <c r="B1090" s="11">
        <v>1971</v>
      </c>
      <c r="C1090" s="11" t="s">
        <v>7854</v>
      </c>
      <c r="D1090" s="11">
        <v>6</v>
      </c>
      <c r="E1090" s="11">
        <v>0</v>
      </c>
      <c r="F1090" s="15">
        <v>10356.67</v>
      </c>
      <c r="G1090" s="11" t="s">
        <v>7896</v>
      </c>
      <c r="H1090" s="11" t="s">
        <v>7897</v>
      </c>
      <c r="I1090" s="11" t="s">
        <v>7873</v>
      </c>
      <c r="J1090" s="16">
        <v>26182</v>
      </c>
      <c r="K1090" s="17">
        <v>51</v>
      </c>
    </row>
    <row r="1091" spans="1:11" ht="15" customHeight="1" x14ac:dyDescent="0.25">
      <c r="A1091" s="11" t="s">
        <v>1134</v>
      </c>
      <c r="B1091" s="11">
        <v>1969</v>
      </c>
      <c r="C1091" s="11" t="s">
        <v>7853</v>
      </c>
      <c r="D1091" s="11">
        <v>17</v>
      </c>
      <c r="E1091" s="11">
        <v>0</v>
      </c>
      <c r="F1091" s="15">
        <v>10355.64</v>
      </c>
      <c r="G1091" s="11" t="s">
        <v>7896</v>
      </c>
      <c r="H1091" s="11" t="s">
        <v>7897</v>
      </c>
      <c r="I1091" s="11" t="s">
        <v>7867</v>
      </c>
      <c r="J1091" s="16">
        <v>25371</v>
      </c>
      <c r="K1091" s="17">
        <v>53</v>
      </c>
    </row>
    <row r="1092" spans="1:11" ht="15" customHeight="1" x14ac:dyDescent="0.25">
      <c r="A1092" s="11" t="s">
        <v>1135</v>
      </c>
      <c r="B1092" s="11">
        <v>1974</v>
      </c>
      <c r="C1092" s="11" t="s">
        <v>7854</v>
      </c>
      <c r="D1092" s="11">
        <v>29</v>
      </c>
      <c r="E1092" s="11">
        <v>0</v>
      </c>
      <c r="F1092" s="15">
        <v>10352.48</v>
      </c>
      <c r="G1092" s="11" t="s">
        <v>7896</v>
      </c>
      <c r="H1092" s="11" t="s">
        <v>7897</v>
      </c>
      <c r="I1092" s="11" t="s">
        <v>7867</v>
      </c>
      <c r="J1092" s="16">
        <v>27301</v>
      </c>
      <c r="K1092" s="17">
        <v>48</v>
      </c>
    </row>
    <row r="1093" spans="1:11" ht="15" customHeight="1" x14ac:dyDescent="0.25">
      <c r="A1093" s="11" t="s">
        <v>1136</v>
      </c>
      <c r="B1093" s="11">
        <v>1973</v>
      </c>
      <c r="C1093" s="11" t="s">
        <v>7856</v>
      </c>
      <c r="D1093" s="11">
        <v>8</v>
      </c>
      <c r="E1093" s="11">
        <v>0</v>
      </c>
      <c r="F1093" s="15">
        <v>10345.93</v>
      </c>
      <c r="G1093" s="11" t="s">
        <v>7896</v>
      </c>
      <c r="H1093" s="11" t="s">
        <v>7898</v>
      </c>
      <c r="I1093" s="11" t="s">
        <v>7877</v>
      </c>
      <c r="J1093" s="16">
        <v>26884</v>
      </c>
      <c r="K1093" s="17">
        <v>49</v>
      </c>
    </row>
    <row r="1094" spans="1:11" ht="15" customHeight="1" x14ac:dyDescent="0.25">
      <c r="A1094" s="11" t="s">
        <v>1137</v>
      </c>
      <c r="B1094" s="11">
        <v>1968</v>
      </c>
      <c r="C1094" s="11" t="s">
        <v>7851</v>
      </c>
      <c r="D1094" s="11">
        <v>19</v>
      </c>
      <c r="E1094" s="11">
        <v>0</v>
      </c>
      <c r="F1094" s="15">
        <v>10338.93</v>
      </c>
      <c r="G1094" s="11" t="s">
        <v>7896</v>
      </c>
      <c r="H1094" s="11" t="s">
        <v>7897</v>
      </c>
      <c r="I1094" s="11" t="s">
        <v>7866</v>
      </c>
      <c r="J1094" s="16">
        <v>25038</v>
      </c>
      <c r="K1094" s="17">
        <v>54</v>
      </c>
    </row>
    <row r="1095" spans="1:11" ht="15" customHeight="1" x14ac:dyDescent="0.25">
      <c r="A1095" s="11" t="s">
        <v>1138</v>
      </c>
      <c r="B1095" s="11">
        <v>1982</v>
      </c>
      <c r="C1095" s="11" t="s">
        <v>7851</v>
      </c>
      <c r="D1095" s="11">
        <v>21</v>
      </c>
      <c r="E1095" s="11">
        <v>3</v>
      </c>
      <c r="F1095" s="15">
        <v>10329.06</v>
      </c>
      <c r="G1095" s="11" t="s">
        <v>7896</v>
      </c>
      <c r="H1095" s="11" t="s">
        <v>7897</v>
      </c>
      <c r="I1095" s="11" t="s">
        <v>7877</v>
      </c>
      <c r="J1095" s="16">
        <v>30153</v>
      </c>
      <c r="K1095" s="17">
        <v>40</v>
      </c>
    </row>
    <row r="1096" spans="1:11" ht="15" customHeight="1" x14ac:dyDescent="0.25">
      <c r="A1096" s="11" t="s">
        <v>1139</v>
      </c>
      <c r="B1096" s="11">
        <v>1970</v>
      </c>
      <c r="C1096" s="11" t="s">
        <v>7855</v>
      </c>
      <c r="D1096" s="11">
        <v>1</v>
      </c>
      <c r="E1096" s="11">
        <v>2</v>
      </c>
      <c r="F1096" s="15">
        <v>10325.209999999999</v>
      </c>
      <c r="G1096" s="11" t="s">
        <v>7896</v>
      </c>
      <c r="H1096" s="11" t="s">
        <v>7896</v>
      </c>
      <c r="I1096" s="11" t="s">
        <v>7868</v>
      </c>
      <c r="J1096" s="16">
        <v>25903</v>
      </c>
      <c r="K1096" s="17">
        <v>52</v>
      </c>
    </row>
    <row r="1097" spans="1:11" ht="15" customHeight="1" x14ac:dyDescent="0.25">
      <c r="A1097" s="11" t="s">
        <v>1140</v>
      </c>
      <c r="B1097" s="11">
        <v>1991</v>
      </c>
      <c r="C1097" s="11" t="s">
        <v>7856</v>
      </c>
      <c r="D1097" s="11">
        <v>21</v>
      </c>
      <c r="E1097" s="11">
        <v>3</v>
      </c>
      <c r="F1097" s="15">
        <v>10322.9</v>
      </c>
      <c r="G1097" s="11" t="s">
        <v>7896</v>
      </c>
      <c r="H1097" s="11" t="s">
        <v>7897</v>
      </c>
      <c r="I1097" s="11" t="s">
        <v>7880</v>
      </c>
      <c r="J1097" s="16">
        <v>33471</v>
      </c>
      <c r="K1097" s="17">
        <v>31</v>
      </c>
    </row>
    <row r="1098" spans="1:11" ht="15" customHeight="1" x14ac:dyDescent="0.25">
      <c r="A1098" s="11" t="s">
        <v>1141</v>
      </c>
      <c r="B1098" s="11">
        <v>1991</v>
      </c>
      <c r="C1098" s="11" t="s">
        <v>7852</v>
      </c>
      <c r="D1098" s="11">
        <v>17</v>
      </c>
      <c r="E1098" s="11">
        <v>3</v>
      </c>
      <c r="F1098" s="15">
        <v>10315.91</v>
      </c>
      <c r="G1098" s="11" t="s">
        <v>7896</v>
      </c>
      <c r="H1098" s="11" t="s">
        <v>7898</v>
      </c>
      <c r="I1098" s="11" t="s">
        <v>7867</v>
      </c>
      <c r="J1098" s="16">
        <v>33559</v>
      </c>
      <c r="K1098" s="17">
        <v>31</v>
      </c>
    </row>
    <row r="1099" spans="1:11" ht="15" customHeight="1" x14ac:dyDescent="0.25">
      <c r="A1099" s="11" t="s">
        <v>1142</v>
      </c>
      <c r="B1099" s="11">
        <v>1962</v>
      </c>
      <c r="C1099" s="11" t="s">
        <v>7851</v>
      </c>
      <c r="D1099" s="11">
        <v>12</v>
      </c>
      <c r="E1099" s="11">
        <v>0</v>
      </c>
      <c r="F1099" s="15">
        <v>10310.780000000001</v>
      </c>
      <c r="G1099" s="11" t="s">
        <v>7896</v>
      </c>
      <c r="H1099" s="11" t="s">
        <v>7896</v>
      </c>
      <c r="I1099" s="11" t="s">
        <v>7867</v>
      </c>
      <c r="J1099" s="16">
        <v>22839</v>
      </c>
      <c r="K1099" s="17">
        <v>60</v>
      </c>
    </row>
    <row r="1100" spans="1:11" ht="15" customHeight="1" x14ac:dyDescent="0.25">
      <c r="A1100" s="11" t="s">
        <v>1143</v>
      </c>
      <c r="B1100" s="11">
        <v>1963</v>
      </c>
      <c r="C1100" s="11" t="s">
        <v>7854</v>
      </c>
      <c r="D1100" s="11">
        <v>24</v>
      </c>
      <c r="E1100" s="11">
        <v>0</v>
      </c>
      <c r="F1100" s="15">
        <v>10308.040000000001</v>
      </c>
      <c r="G1100" s="11" t="s">
        <v>7896</v>
      </c>
      <c r="H1100" s="11" t="s">
        <v>7897</v>
      </c>
      <c r="I1100" s="11" t="s">
        <v>7866</v>
      </c>
      <c r="J1100" s="16">
        <v>23278</v>
      </c>
      <c r="K1100" s="17">
        <v>59</v>
      </c>
    </row>
    <row r="1101" spans="1:11" ht="15" customHeight="1" x14ac:dyDescent="0.25">
      <c r="A1101" s="11" t="s">
        <v>1144</v>
      </c>
      <c r="B1101" s="11">
        <v>1988</v>
      </c>
      <c r="C1101" s="11" t="s">
        <v>7854</v>
      </c>
      <c r="D1101" s="11">
        <v>14</v>
      </c>
      <c r="E1101" s="11">
        <v>3</v>
      </c>
      <c r="F1101" s="15">
        <v>10276.99</v>
      </c>
      <c r="G1101" s="11" t="s">
        <v>7896</v>
      </c>
      <c r="H1101" s="11" t="s">
        <v>7897</v>
      </c>
      <c r="I1101" s="11" t="s">
        <v>7877</v>
      </c>
      <c r="J1101" s="16">
        <v>32400</v>
      </c>
      <c r="K1101" s="17">
        <v>34</v>
      </c>
    </row>
    <row r="1102" spans="1:11" ht="15" customHeight="1" x14ac:dyDescent="0.25">
      <c r="A1102" s="11" t="s">
        <v>1145</v>
      </c>
      <c r="B1102" s="11">
        <v>1970</v>
      </c>
      <c r="C1102" s="11" t="s">
        <v>7853</v>
      </c>
      <c r="D1102" s="11">
        <v>21</v>
      </c>
      <c r="E1102" s="11">
        <v>0</v>
      </c>
      <c r="F1102" s="15">
        <v>10274.33</v>
      </c>
      <c r="G1102" s="11" t="s">
        <v>7896</v>
      </c>
      <c r="H1102" s="11" t="s">
        <v>7897</v>
      </c>
      <c r="I1102" s="11" t="s">
        <v>7874</v>
      </c>
      <c r="J1102" s="16">
        <v>25740</v>
      </c>
      <c r="K1102" s="17">
        <v>52</v>
      </c>
    </row>
    <row r="1103" spans="1:11" ht="15" customHeight="1" x14ac:dyDescent="0.25">
      <c r="A1103" s="11" t="s">
        <v>1146</v>
      </c>
      <c r="B1103" s="11">
        <v>1973</v>
      </c>
      <c r="C1103" s="11" t="s">
        <v>7852</v>
      </c>
      <c r="D1103" s="11">
        <v>27</v>
      </c>
      <c r="E1103" s="11">
        <v>3</v>
      </c>
      <c r="F1103" s="15">
        <v>10269.459999999999</v>
      </c>
      <c r="G1103" s="11" t="s">
        <v>7896</v>
      </c>
      <c r="H1103" s="11" t="s">
        <v>7896</v>
      </c>
      <c r="I1103" s="11" t="s">
        <v>7867</v>
      </c>
      <c r="J1103" s="16">
        <v>26995</v>
      </c>
      <c r="K1103" s="17">
        <v>49</v>
      </c>
    </row>
    <row r="1104" spans="1:11" ht="15" customHeight="1" x14ac:dyDescent="0.25">
      <c r="A1104" s="11" t="s">
        <v>1147</v>
      </c>
      <c r="B1104" s="11">
        <v>1973</v>
      </c>
      <c r="C1104" s="11" t="s">
        <v>7854</v>
      </c>
      <c r="D1104" s="11">
        <v>5</v>
      </c>
      <c r="E1104" s="11">
        <v>3</v>
      </c>
      <c r="F1104" s="15">
        <v>10264.44</v>
      </c>
      <c r="G1104" s="11" t="s">
        <v>7896</v>
      </c>
      <c r="H1104" s="11" t="s">
        <v>7898</v>
      </c>
      <c r="I1104" s="11" t="s">
        <v>7867</v>
      </c>
      <c r="J1104" s="16">
        <v>26912</v>
      </c>
      <c r="K1104" s="17">
        <v>49</v>
      </c>
    </row>
    <row r="1105" spans="1:11" ht="15" customHeight="1" x14ac:dyDescent="0.25">
      <c r="A1105" s="11" t="s">
        <v>1148</v>
      </c>
      <c r="B1105" s="11">
        <v>1975</v>
      </c>
      <c r="C1105" s="11" t="s">
        <v>7856</v>
      </c>
      <c r="D1105" s="11">
        <v>15</v>
      </c>
      <c r="E1105" s="11">
        <v>1</v>
      </c>
      <c r="F1105" s="15">
        <v>10259.129999999999</v>
      </c>
      <c r="G1105" s="11" t="s">
        <v>7896</v>
      </c>
      <c r="H1105" s="11" t="s">
        <v>7898</v>
      </c>
      <c r="I1105" s="11" t="s">
        <v>7868</v>
      </c>
      <c r="J1105" s="16">
        <v>27621</v>
      </c>
      <c r="K1105" s="17">
        <v>47</v>
      </c>
    </row>
    <row r="1106" spans="1:11" ht="15" customHeight="1" x14ac:dyDescent="0.25">
      <c r="A1106" s="11" t="s">
        <v>1149</v>
      </c>
      <c r="B1106" s="11">
        <v>1968</v>
      </c>
      <c r="C1106" s="11" t="s">
        <v>7854</v>
      </c>
      <c r="D1106" s="11">
        <v>23</v>
      </c>
      <c r="E1106" s="11">
        <v>0</v>
      </c>
      <c r="F1106" s="15">
        <v>10231.5</v>
      </c>
      <c r="G1106" s="11" t="s">
        <v>7896</v>
      </c>
      <c r="H1106" s="11" t="s">
        <v>7897</v>
      </c>
      <c r="I1106" s="11" t="s">
        <v>7867</v>
      </c>
      <c r="J1106" s="16">
        <v>25104</v>
      </c>
      <c r="K1106" s="17">
        <v>54</v>
      </c>
    </row>
    <row r="1107" spans="1:11" ht="15" customHeight="1" x14ac:dyDescent="0.25">
      <c r="A1107" s="11" t="s">
        <v>1150</v>
      </c>
      <c r="B1107" s="11">
        <v>1967</v>
      </c>
      <c r="C1107" s="11" t="s">
        <v>7853</v>
      </c>
      <c r="D1107" s="11">
        <v>28</v>
      </c>
      <c r="E1107" s="11">
        <v>0</v>
      </c>
      <c r="F1107" s="15">
        <v>10226.280000000001</v>
      </c>
      <c r="G1107" s="11" t="s">
        <v>7896</v>
      </c>
      <c r="H1107" s="11" t="s">
        <v>7896</v>
      </c>
      <c r="I1107" s="11" t="s">
        <v>7866</v>
      </c>
      <c r="J1107" s="16">
        <v>24651</v>
      </c>
      <c r="K1107" s="17">
        <v>55</v>
      </c>
    </row>
    <row r="1108" spans="1:11" ht="15" customHeight="1" x14ac:dyDescent="0.25">
      <c r="A1108" s="11" t="s">
        <v>1151</v>
      </c>
      <c r="B1108" s="11">
        <v>1967</v>
      </c>
      <c r="C1108" s="11" t="s">
        <v>7854</v>
      </c>
      <c r="D1108" s="11">
        <v>26</v>
      </c>
      <c r="E1108" s="11">
        <v>0</v>
      </c>
      <c r="F1108" s="15">
        <v>10214.64</v>
      </c>
      <c r="G1108" s="11" t="s">
        <v>7896</v>
      </c>
      <c r="H1108" s="11" t="s">
        <v>7898</v>
      </c>
      <c r="I1108" s="11" t="s">
        <v>7868</v>
      </c>
      <c r="J1108" s="16">
        <v>24741</v>
      </c>
      <c r="K1108" s="17">
        <v>55</v>
      </c>
    </row>
    <row r="1109" spans="1:11" ht="15" customHeight="1" x14ac:dyDescent="0.25">
      <c r="A1109" s="11" t="s">
        <v>1152</v>
      </c>
      <c r="B1109" s="11">
        <v>1970</v>
      </c>
      <c r="C1109" s="11" t="s">
        <v>7855</v>
      </c>
      <c r="D1109" s="11">
        <v>24</v>
      </c>
      <c r="E1109" s="11">
        <v>0</v>
      </c>
      <c r="F1109" s="15">
        <v>10197.77</v>
      </c>
      <c r="G1109" s="11" t="s">
        <v>7896</v>
      </c>
      <c r="H1109" s="11" t="s">
        <v>7897</v>
      </c>
      <c r="I1109" s="11" t="s">
        <v>7874</v>
      </c>
      <c r="J1109" s="16">
        <v>25926</v>
      </c>
      <c r="K1109" s="17">
        <v>52</v>
      </c>
    </row>
    <row r="1110" spans="1:11" ht="15" customHeight="1" x14ac:dyDescent="0.25">
      <c r="A1110" s="11" t="s">
        <v>1153</v>
      </c>
      <c r="B1110" s="11">
        <v>1985</v>
      </c>
      <c r="C1110" s="11" t="s">
        <v>7857</v>
      </c>
      <c r="D1110" s="11">
        <v>16</v>
      </c>
      <c r="E1110" s="11">
        <v>3</v>
      </c>
      <c r="F1110" s="15">
        <v>10191.82</v>
      </c>
      <c r="G1110" s="11" t="s">
        <v>7896</v>
      </c>
      <c r="H1110" s="11" t="s">
        <v>7898</v>
      </c>
      <c r="I1110" s="11" t="s">
        <v>7880</v>
      </c>
      <c r="J1110" s="16">
        <v>31336</v>
      </c>
      <c r="K1110" s="17">
        <v>37</v>
      </c>
    </row>
    <row r="1111" spans="1:11" ht="15" customHeight="1" x14ac:dyDescent="0.25">
      <c r="A1111" s="11" t="s">
        <v>1154</v>
      </c>
      <c r="B1111" s="11">
        <v>1972</v>
      </c>
      <c r="C1111" s="11" t="s">
        <v>7851</v>
      </c>
      <c r="D1111" s="11">
        <v>10</v>
      </c>
      <c r="E1111" s="11">
        <v>0</v>
      </c>
      <c r="F1111" s="15">
        <v>10160.870000000001</v>
      </c>
      <c r="G1111" s="11" t="s">
        <v>7896</v>
      </c>
      <c r="H1111" s="11" t="s">
        <v>7896</v>
      </c>
      <c r="I1111" s="11" t="s">
        <v>7873</v>
      </c>
      <c r="J1111" s="16">
        <v>26490</v>
      </c>
      <c r="K1111" s="17">
        <v>50</v>
      </c>
    </row>
    <row r="1112" spans="1:11" ht="15" customHeight="1" x14ac:dyDescent="0.25">
      <c r="A1112" s="11" t="s">
        <v>1155</v>
      </c>
      <c r="B1112" s="11">
        <v>1973</v>
      </c>
      <c r="C1112" s="11" t="s">
        <v>7857</v>
      </c>
      <c r="D1112" s="11">
        <v>13</v>
      </c>
      <c r="E1112" s="11">
        <v>2</v>
      </c>
      <c r="F1112" s="15">
        <v>10156.780000000001</v>
      </c>
      <c r="G1112" s="11" t="s">
        <v>7896</v>
      </c>
      <c r="H1112" s="11" t="s">
        <v>7898</v>
      </c>
      <c r="I1112" s="11" t="s">
        <v>7867</v>
      </c>
      <c r="J1112" s="16">
        <v>26950</v>
      </c>
      <c r="K1112" s="17">
        <v>49</v>
      </c>
    </row>
    <row r="1113" spans="1:11" ht="15" customHeight="1" x14ac:dyDescent="0.25">
      <c r="A1113" s="11" t="s">
        <v>1156</v>
      </c>
      <c r="B1113" s="11">
        <v>1981</v>
      </c>
      <c r="C1113" s="11" t="s">
        <v>7853</v>
      </c>
      <c r="D1113" s="11">
        <v>12</v>
      </c>
      <c r="E1113" s="11">
        <v>1</v>
      </c>
      <c r="F1113" s="15">
        <v>10146.129999999999</v>
      </c>
      <c r="G1113" s="11" t="s">
        <v>7896</v>
      </c>
      <c r="H1113" s="11" t="s">
        <v>7897</v>
      </c>
      <c r="I1113" s="11" t="s">
        <v>7873</v>
      </c>
      <c r="J1113" s="16">
        <v>29749</v>
      </c>
      <c r="K1113" s="17">
        <v>41</v>
      </c>
    </row>
    <row r="1114" spans="1:11" ht="15" customHeight="1" x14ac:dyDescent="0.25">
      <c r="A1114" s="11" t="s">
        <v>1157</v>
      </c>
      <c r="B1114" s="11">
        <v>1974</v>
      </c>
      <c r="C1114" s="11" t="s">
        <v>7855</v>
      </c>
      <c r="D1114" s="11">
        <v>30</v>
      </c>
      <c r="E1114" s="11">
        <v>3</v>
      </c>
      <c r="F1114" s="15">
        <v>10141.14</v>
      </c>
      <c r="G1114" s="11" t="s">
        <v>7896</v>
      </c>
      <c r="H1114" s="11" t="s">
        <v>7897</v>
      </c>
      <c r="I1114" s="11" t="s">
        <v>7871</v>
      </c>
      <c r="J1114" s="16">
        <v>27393</v>
      </c>
      <c r="K1114" s="17">
        <v>48</v>
      </c>
    </row>
    <row r="1115" spans="1:11" ht="15" customHeight="1" x14ac:dyDescent="0.25">
      <c r="A1115" s="11" t="s">
        <v>1158</v>
      </c>
      <c r="B1115" s="11">
        <v>1997</v>
      </c>
      <c r="C1115" s="11" t="s">
        <v>7854</v>
      </c>
      <c r="D1115" s="11">
        <v>5</v>
      </c>
      <c r="E1115" s="11">
        <v>0</v>
      </c>
      <c r="F1115" s="15">
        <v>10139.84</v>
      </c>
      <c r="G1115" s="11" t="s">
        <v>7896</v>
      </c>
      <c r="H1115" s="11" t="s">
        <v>7898</v>
      </c>
      <c r="I1115" s="11" t="s">
        <v>7867</v>
      </c>
      <c r="J1115" s="16">
        <v>35678</v>
      </c>
      <c r="K1115" s="17">
        <v>25</v>
      </c>
    </row>
    <row r="1116" spans="1:11" ht="15" customHeight="1" x14ac:dyDescent="0.25">
      <c r="A1116" s="11" t="s">
        <v>1159</v>
      </c>
      <c r="B1116" s="11">
        <v>1972</v>
      </c>
      <c r="C1116" s="11" t="s">
        <v>7852</v>
      </c>
      <c r="D1116" s="11">
        <v>16</v>
      </c>
      <c r="E1116" s="11">
        <v>2</v>
      </c>
      <c r="F1116" s="15">
        <v>10118.42</v>
      </c>
      <c r="G1116" s="11" t="s">
        <v>7896</v>
      </c>
      <c r="H1116" s="11" t="s">
        <v>7896</v>
      </c>
      <c r="I1116" s="11" t="s">
        <v>7868</v>
      </c>
      <c r="J1116" s="16">
        <v>26619</v>
      </c>
      <c r="K1116" s="17">
        <v>50</v>
      </c>
    </row>
    <row r="1117" spans="1:11" ht="15" customHeight="1" x14ac:dyDescent="0.25">
      <c r="A1117" s="11" t="s">
        <v>1160</v>
      </c>
      <c r="B1117" s="11">
        <v>1975</v>
      </c>
      <c r="C1117" s="11" t="s">
        <v>7851</v>
      </c>
      <c r="D1117" s="11">
        <v>2</v>
      </c>
      <c r="E1117" s="11">
        <v>3</v>
      </c>
      <c r="F1117" s="15">
        <v>10115.01</v>
      </c>
      <c r="G1117" s="11" t="s">
        <v>7896</v>
      </c>
      <c r="H1117" s="11" t="s">
        <v>7896</v>
      </c>
      <c r="I1117" s="11" t="s">
        <v>7867</v>
      </c>
      <c r="J1117" s="16">
        <v>27577</v>
      </c>
      <c r="K1117" s="17">
        <v>47</v>
      </c>
    </row>
    <row r="1118" spans="1:11" ht="15" customHeight="1" x14ac:dyDescent="0.25">
      <c r="A1118" s="11" t="s">
        <v>1161</v>
      </c>
      <c r="B1118" s="11">
        <v>1972</v>
      </c>
      <c r="C1118" s="11" t="s">
        <v>7856</v>
      </c>
      <c r="D1118" s="11">
        <v>8</v>
      </c>
      <c r="E1118" s="11">
        <v>2</v>
      </c>
      <c r="F1118" s="15">
        <v>10107.219999999999</v>
      </c>
      <c r="G1118" s="11" t="s">
        <v>7896</v>
      </c>
      <c r="H1118" s="11" t="s">
        <v>7897</v>
      </c>
      <c r="I1118" s="11" t="s">
        <v>7866</v>
      </c>
      <c r="J1118" s="16">
        <v>26519</v>
      </c>
      <c r="K1118" s="17">
        <v>50</v>
      </c>
    </row>
    <row r="1119" spans="1:11" ht="15" customHeight="1" x14ac:dyDescent="0.25">
      <c r="A1119" s="11" t="s">
        <v>1162</v>
      </c>
      <c r="B1119" s="11">
        <v>1972</v>
      </c>
      <c r="C1119" s="11" t="s">
        <v>7857</v>
      </c>
      <c r="D1119" s="11">
        <v>19</v>
      </c>
      <c r="E1119" s="11">
        <v>1</v>
      </c>
      <c r="F1119" s="15">
        <v>10106.129999999999</v>
      </c>
      <c r="G1119" s="11" t="s">
        <v>7896</v>
      </c>
      <c r="H1119" s="11" t="s">
        <v>7897</v>
      </c>
      <c r="I1119" s="11" t="s">
        <v>7874</v>
      </c>
      <c r="J1119" s="16">
        <v>26591</v>
      </c>
      <c r="K1119" s="17">
        <v>50</v>
      </c>
    </row>
    <row r="1120" spans="1:11" ht="15" customHeight="1" x14ac:dyDescent="0.25">
      <c r="A1120" s="11" t="s">
        <v>1163</v>
      </c>
      <c r="B1120" s="11">
        <v>1976</v>
      </c>
      <c r="C1120" s="11" t="s">
        <v>7855</v>
      </c>
      <c r="D1120" s="11">
        <v>19</v>
      </c>
      <c r="E1120" s="11">
        <v>5</v>
      </c>
      <c r="F1120" s="15">
        <v>10096.969999999999</v>
      </c>
      <c r="G1120" s="11" t="s">
        <v>7896</v>
      </c>
      <c r="H1120" s="11" t="s">
        <v>7898</v>
      </c>
      <c r="I1120" s="11" t="s">
        <v>7868</v>
      </c>
      <c r="J1120" s="16">
        <v>28113</v>
      </c>
      <c r="K1120" s="17">
        <v>46</v>
      </c>
    </row>
    <row r="1121" spans="1:11" ht="15" customHeight="1" x14ac:dyDescent="0.25">
      <c r="A1121" s="11" t="s">
        <v>1164</v>
      </c>
      <c r="B1121" s="11">
        <v>1969</v>
      </c>
      <c r="C1121" s="11" t="s">
        <v>7851</v>
      </c>
      <c r="D1121" s="11">
        <v>3</v>
      </c>
      <c r="E1121" s="11">
        <v>1</v>
      </c>
      <c r="F1121" s="15">
        <v>10085.85</v>
      </c>
      <c r="G1121" s="11" t="s">
        <v>7896</v>
      </c>
      <c r="H1121" s="11" t="s">
        <v>7896</v>
      </c>
      <c r="I1121" s="11" t="s">
        <v>7868</v>
      </c>
      <c r="J1121" s="16">
        <v>25387</v>
      </c>
      <c r="K1121" s="17">
        <v>53</v>
      </c>
    </row>
    <row r="1122" spans="1:11" ht="15" customHeight="1" x14ac:dyDescent="0.25">
      <c r="A1122" s="11" t="s">
        <v>1165</v>
      </c>
      <c r="B1122" s="11">
        <v>1969</v>
      </c>
      <c r="C1122" s="11" t="s">
        <v>7857</v>
      </c>
      <c r="D1122" s="11">
        <v>27</v>
      </c>
      <c r="E1122" s="11">
        <v>0</v>
      </c>
      <c r="F1122" s="15">
        <v>10072.06</v>
      </c>
      <c r="G1122" s="11" t="s">
        <v>7896</v>
      </c>
      <c r="H1122" s="11" t="s">
        <v>7897</v>
      </c>
      <c r="I1122" s="11" t="s">
        <v>7878</v>
      </c>
      <c r="J1122" s="16">
        <v>25503</v>
      </c>
      <c r="K1122" s="17">
        <v>53</v>
      </c>
    </row>
    <row r="1123" spans="1:11" ht="15" customHeight="1" x14ac:dyDescent="0.25">
      <c r="A1123" s="11" t="s">
        <v>1166</v>
      </c>
      <c r="B1123" s="11">
        <v>1969</v>
      </c>
      <c r="C1123" s="11" t="s">
        <v>7856</v>
      </c>
      <c r="D1123" s="11">
        <v>22</v>
      </c>
      <c r="E1123" s="11">
        <v>1</v>
      </c>
      <c r="F1123" s="15">
        <v>10065.41</v>
      </c>
      <c r="G1123" s="11" t="s">
        <v>7896</v>
      </c>
      <c r="H1123" s="11" t="s">
        <v>7898</v>
      </c>
      <c r="I1123" s="11" t="s">
        <v>7868</v>
      </c>
      <c r="J1123" s="16">
        <v>25437</v>
      </c>
      <c r="K1123" s="17">
        <v>53</v>
      </c>
    </row>
    <row r="1124" spans="1:11" ht="15" customHeight="1" x14ac:dyDescent="0.25">
      <c r="A1124" s="11" t="s">
        <v>1167</v>
      </c>
      <c r="B1124" s="11">
        <v>1974</v>
      </c>
      <c r="C1124" s="11" t="s">
        <v>7856</v>
      </c>
      <c r="D1124" s="11">
        <v>30</v>
      </c>
      <c r="E1124" s="11">
        <v>2</v>
      </c>
      <c r="F1124" s="15">
        <v>10043.25</v>
      </c>
      <c r="G1124" s="11" t="s">
        <v>7896</v>
      </c>
      <c r="H1124" s="11" t="s">
        <v>7898</v>
      </c>
      <c r="I1124" s="11" t="s">
        <v>7874</v>
      </c>
      <c r="J1124" s="16">
        <v>27271</v>
      </c>
      <c r="K1124" s="17">
        <v>48</v>
      </c>
    </row>
    <row r="1125" spans="1:11" ht="15" customHeight="1" x14ac:dyDescent="0.25">
      <c r="A1125" s="11" t="s">
        <v>1168</v>
      </c>
      <c r="B1125" s="11">
        <v>1979</v>
      </c>
      <c r="C1125" s="11" t="s">
        <v>7855</v>
      </c>
      <c r="D1125" s="11">
        <v>28</v>
      </c>
      <c r="E1125" s="11">
        <v>2</v>
      </c>
      <c r="F1125" s="15">
        <v>10027.15</v>
      </c>
      <c r="G1125" s="11" t="s">
        <v>7896</v>
      </c>
      <c r="H1125" s="11" t="s">
        <v>7897</v>
      </c>
      <c r="I1125" s="11" t="s">
        <v>7877</v>
      </c>
      <c r="J1125" s="16">
        <v>29217</v>
      </c>
      <c r="K1125" s="17">
        <v>43</v>
      </c>
    </row>
    <row r="1126" spans="1:11" ht="15" customHeight="1" x14ac:dyDescent="0.25">
      <c r="A1126" s="11" t="s">
        <v>1169</v>
      </c>
      <c r="B1126" s="11">
        <v>1988</v>
      </c>
      <c r="C1126" s="11" t="s">
        <v>7851</v>
      </c>
      <c r="D1126" s="11">
        <v>3</v>
      </c>
      <c r="E1126" s="11">
        <v>3</v>
      </c>
      <c r="F1126" s="15">
        <v>10011.44</v>
      </c>
      <c r="G1126" s="11" t="s">
        <v>7896</v>
      </c>
      <c r="H1126" s="11" t="s">
        <v>7896</v>
      </c>
      <c r="I1126" s="11" t="s">
        <v>7880</v>
      </c>
      <c r="J1126" s="16">
        <v>32327</v>
      </c>
      <c r="K1126" s="17">
        <v>34</v>
      </c>
    </row>
    <row r="1127" spans="1:11" ht="15" customHeight="1" x14ac:dyDescent="0.25">
      <c r="A1127" s="11" t="s">
        <v>1170</v>
      </c>
      <c r="B1127" s="11">
        <v>1970</v>
      </c>
      <c r="C1127" s="11" t="s">
        <v>7856</v>
      </c>
      <c r="D1127" s="11">
        <v>11</v>
      </c>
      <c r="E1127" s="11">
        <v>0</v>
      </c>
      <c r="F1127" s="15">
        <v>9991.0400000000009</v>
      </c>
      <c r="G1127" s="11" t="s">
        <v>7898</v>
      </c>
      <c r="H1127" s="11" t="s">
        <v>7896</v>
      </c>
      <c r="I1127" s="11" t="s">
        <v>7867</v>
      </c>
      <c r="J1127" s="16">
        <v>25791</v>
      </c>
      <c r="K1127" s="17">
        <v>52</v>
      </c>
    </row>
    <row r="1128" spans="1:11" ht="15" customHeight="1" x14ac:dyDescent="0.25">
      <c r="A1128" s="11" t="s">
        <v>1171</v>
      </c>
      <c r="B1128" s="11">
        <v>1971</v>
      </c>
      <c r="C1128" s="11" t="s">
        <v>7857</v>
      </c>
      <c r="D1128" s="11">
        <v>6</v>
      </c>
      <c r="E1128" s="11">
        <v>1</v>
      </c>
      <c r="F1128" s="15">
        <v>9964.06</v>
      </c>
      <c r="G1128" s="11" t="s">
        <v>7898</v>
      </c>
      <c r="H1128" s="11" t="s">
        <v>7898</v>
      </c>
      <c r="I1128" s="11" t="s">
        <v>7870</v>
      </c>
      <c r="J1128" s="16">
        <v>26212</v>
      </c>
      <c r="K1128" s="17">
        <v>51</v>
      </c>
    </row>
    <row r="1129" spans="1:11" ht="15" customHeight="1" x14ac:dyDescent="0.25">
      <c r="A1129" s="11" t="s">
        <v>1172</v>
      </c>
      <c r="B1129" s="11">
        <v>1971</v>
      </c>
      <c r="C1129" s="11" t="s">
        <v>7855</v>
      </c>
      <c r="D1129" s="11">
        <v>26</v>
      </c>
      <c r="E1129" s="11">
        <v>1</v>
      </c>
      <c r="F1129" s="15">
        <v>9957.7199999999993</v>
      </c>
      <c r="G1129" s="11" t="s">
        <v>7898</v>
      </c>
      <c r="H1129" s="11" t="s">
        <v>7896</v>
      </c>
      <c r="I1129" s="11" t="s">
        <v>7872</v>
      </c>
      <c r="J1129" s="16">
        <v>26293</v>
      </c>
      <c r="K1129" s="17">
        <v>51</v>
      </c>
    </row>
    <row r="1130" spans="1:11" ht="15" customHeight="1" x14ac:dyDescent="0.25">
      <c r="A1130" s="11" t="s">
        <v>1173</v>
      </c>
      <c r="B1130" s="11">
        <v>1964</v>
      </c>
      <c r="C1130" s="11" t="s">
        <v>7854</v>
      </c>
      <c r="D1130" s="11">
        <v>11</v>
      </c>
      <c r="E1130" s="11">
        <v>0</v>
      </c>
      <c r="F1130" s="15">
        <v>9933.44</v>
      </c>
      <c r="G1130" s="11" t="s">
        <v>7896</v>
      </c>
      <c r="H1130" s="11" t="s">
        <v>7896</v>
      </c>
      <c r="I1130" s="11" t="s">
        <v>7866</v>
      </c>
      <c r="J1130" s="16">
        <v>23631</v>
      </c>
      <c r="K1130" s="17">
        <v>58</v>
      </c>
    </row>
    <row r="1131" spans="1:11" ht="15" customHeight="1" x14ac:dyDescent="0.25">
      <c r="A1131" s="11" t="s">
        <v>1174</v>
      </c>
      <c r="B1131" s="11">
        <v>1983</v>
      </c>
      <c r="C1131" s="11" t="s">
        <v>7855</v>
      </c>
      <c r="D1131" s="11">
        <v>3</v>
      </c>
      <c r="E1131" s="11">
        <v>3</v>
      </c>
      <c r="F1131" s="15">
        <v>9931.9599999999991</v>
      </c>
      <c r="G1131" s="11" t="s">
        <v>7898</v>
      </c>
      <c r="H1131" s="11" t="s">
        <v>7898</v>
      </c>
      <c r="I1131" s="11" t="s">
        <v>7867</v>
      </c>
      <c r="J1131" s="16">
        <v>30653</v>
      </c>
      <c r="K1131" s="17">
        <v>39</v>
      </c>
    </row>
    <row r="1132" spans="1:11" ht="15" customHeight="1" x14ac:dyDescent="0.25">
      <c r="A1132" s="11" t="s">
        <v>1175</v>
      </c>
      <c r="B1132" s="11">
        <v>1985</v>
      </c>
      <c r="C1132" s="11" t="s">
        <v>7856</v>
      </c>
      <c r="D1132" s="11">
        <v>19</v>
      </c>
      <c r="E1132" s="11">
        <v>3</v>
      </c>
      <c r="F1132" s="15">
        <v>9930.64</v>
      </c>
      <c r="G1132" s="11" t="s">
        <v>7898</v>
      </c>
      <c r="H1132" s="11" t="s">
        <v>7896</v>
      </c>
      <c r="I1132" s="11" t="s">
        <v>7873</v>
      </c>
      <c r="J1132" s="16">
        <v>31278</v>
      </c>
      <c r="K1132" s="17">
        <v>37</v>
      </c>
    </row>
    <row r="1133" spans="1:11" ht="15" customHeight="1" x14ac:dyDescent="0.25">
      <c r="A1133" s="11" t="s">
        <v>1176</v>
      </c>
      <c r="B1133" s="11">
        <v>1972</v>
      </c>
      <c r="C1133" s="11" t="s">
        <v>7854</v>
      </c>
      <c r="D1133" s="11">
        <v>14</v>
      </c>
      <c r="E1133" s="11">
        <v>1</v>
      </c>
      <c r="F1133" s="15">
        <v>9910.36</v>
      </c>
      <c r="G1133" s="11" t="s">
        <v>7898</v>
      </c>
      <c r="H1133" s="11" t="s">
        <v>7896</v>
      </c>
      <c r="I1133" s="11" t="s">
        <v>7867</v>
      </c>
      <c r="J1133" s="16">
        <v>26556</v>
      </c>
      <c r="K1133" s="17">
        <v>50</v>
      </c>
    </row>
    <row r="1134" spans="1:11" ht="15" customHeight="1" x14ac:dyDescent="0.25">
      <c r="A1134" s="11" t="s">
        <v>1177</v>
      </c>
      <c r="B1134" s="11">
        <v>1962</v>
      </c>
      <c r="C1134" s="11" t="s">
        <v>7856</v>
      </c>
      <c r="D1134" s="11">
        <v>17</v>
      </c>
      <c r="E1134" s="11">
        <v>0</v>
      </c>
      <c r="F1134" s="15">
        <v>9907.83</v>
      </c>
      <c r="G1134" s="11" t="s">
        <v>7896</v>
      </c>
      <c r="H1134" s="11" t="s">
        <v>7898</v>
      </c>
      <c r="I1134" s="11" t="s">
        <v>7866</v>
      </c>
      <c r="J1134" s="16">
        <v>22875</v>
      </c>
      <c r="K1134" s="17">
        <v>60</v>
      </c>
    </row>
    <row r="1135" spans="1:11" ht="15" customHeight="1" x14ac:dyDescent="0.25">
      <c r="A1135" s="11" t="s">
        <v>1178</v>
      </c>
      <c r="B1135" s="11">
        <v>1996</v>
      </c>
      <c r="C1135" s="11" t="s">
        <v>7851</v>
      </c>
      <c r="D1135" s="11">
        <v>8</v>
      </c>
      <c r="E1135" s="11">
        <v>0</v>
      </c>
      <c r="F1135" s="15">
        <v>9894.69</v>
      </c>
      <c r="G1135" s="11" t="s">
        <v>7898</v>
      </c>
      <c r="H1135" s="11" t="s">
        <v>7896</v>
      </c>
      <c r="I1135" s="11" t="s">
        <v>7867</v>
      </c>
      <c r="J1135" s="16">
        <v>35254</v>
      </c>
      <c r="K1135" s="17">
        <v>26</v>
      </c>
    </row>
    <row r="1136" spans="1:11" ht="15" customHeight="1" x14ac:dyDescent="0.25">
      <c r="A1136" s="11" t="s">
        <v>1179</v>
      </c>
      <c r="B1136" s="11">
        <v>1966</v>
      </c>
      <c r="C1136" s="11" t="s">
        <v>7852</v>
      </c>
      <c r="D1136" s="11">
        <v>5</v>
      </c>
      <c r="E1136" s="11">
        <v>0</v>
      </c>
      <c r="F1136" s="15">
        <v>9890.23</v>
      </c>
      <c r="G1136" s="11" t="s">
        <v>7896</v>
      </c>
      <c r="H1136" s="11" t="s">
        <v>7896</v>
      </c>
      <c r="I1136" s="11" t="s">
        <v>7866</v>
      </c>
      <c r="J1136" s="16">
        <v>24416</v>
      </c>
      <c r="K1136" s="17">
        <v>56</v>
      </c>
    </row>
    <row r="1137" spans="1:11" ht="15" customHeight="1" x14ac:dyDescent="0.25">
      <c r="A1137" s="11" t="s">
        <v>1180</v>
      </c>
      <c r="B1137" s="11">
        <v>1971</v>
      </c>
      <c r="C1137" s="11" t="s">
        <v>7852</v>
      </c>
      <c r="D1137" s="11">
        <v>8</v>
      </c>
      <c r="E1137" s="11">
        <v>1</v>
      </c>
      <c r="F1137" s="15">
        <v>9880.07</v>
      </c>
      <c r="G1137" s="11" t="s">
        <v>7898</v>
      </c>
      <c r="H1137" s="11" t="s">
        <v>7896</v>
      </c>
      <c r="I1137" s="11" t="s">
        <v>7868</v>
      </c>
      <c r="J1137" s="16">
        <v>26245</v>
      </c>
      <c r="K1137" s="17">
        <v>51</v>
      </c>
    </row>
    <row r="1138" spans="1:11" ht="15" customHeight="1" x14ac:dyDescent="0.25">
      <c r="A1138" s="11" t="s">
        <v>1181</v>
      </c>
      <c r="B1138" s="11">
        <v>1971</v>
      </c>
      <c r="C1138" s="11" t="s">
        <v>7857</v>
      </c>
      <c r="D1138" s="11">
        <v>3</v>
      </c>
      <c r="E1138" s="11">
        <v>1</v>
      </c>
      <c r="F1138" s="15">
        <v>9877.61</v>
      </c>
      <c r="G1138" s="11" t="s">
        <v>7898</v>
      </c>
      <c r="H1138" s="11" t="s">
        <v>7897</v>
      </c>
      <c r="I1138" s="11" t="s">
        <v>7866</v>
      </c>
      <c r="J1138" s="16">
        <v>26209</v>
      </c>
      <c r="K1138" s="17">
        <v>51</v>
      </c>
    </row>
    <row r="1139" spans="1:11" ht="15" customHeight="1" x14ac:dyDescent="0.25">
      <c r="A1139" s="11" t="s">
        <v>1182</v>
      </c>
      <c r="B1139" s="11">
        <v>1971</v>
      </c>
      <c r="C1139" s="11" t="s">
        <v>7851</v>
      </c>
      <c r="D1139" s="11">
        <v>3</v>
      </c>
      <c r="E1139" s="11">
        <v>0</v>
      </c>
      <c r="F1139" s="15">
        <v>9875.68</v>
      </c>
      <c r="G1139" s="11" t="s">
        <v>7898</v>
      </c>
      <c r="H1139" s="11" t="s">
        <v>7896</v>
      </c>
      <c r="I1139" s="11" t="s">
        <v>7874</v>
      </c>
      <c r="J1139" s="16">
        <v>26117</v>
      </c>
      <c r="K1139" s="17">
        <v>51</v>
      </c>
    </row>
    <row r="1140" spans="1:11" ht="15" customHeight="1" x14ac:dyDescent="0.25">
      <c r="A1140" s="11" t="s">
        <v>1183</v>
      </c>
      <c r="B1140" s="11">
        <v>1971</v>
      </c>
      <c r="C1140" s="11" t="s">
        <v>7855</v>
      </c>
      <c r="D1140" s="11">
        <v>22</v>
      </c>
      <c r="E1140" s="11">
        <v>1</v>
      </c>
      <c r="F1140" s="15">
        <v>9872.7000000000007</v>
      </c>
      <c r="G1140" s="11" t="s">
        <v>7898</v>
      </c>
      <c r="H1140" s="11" t="s">
        <v>7898</v>
      </c>
      <c r="I1140" s="11" t="s">
        <v>7868</v>
      </c>
      <c r="J1140" s="16">
        <v>26289</v>
      </c>
      <c r="K1140" s="17">
        <v>51</v>
      </c>
    </row>
    <row r="1141" spans="1:11" ht="15" customHeight="1" x14ac:dyDescent="0.25">
      <c r="A1141" s="11" t="s">
        <v>1184</v>
      </c>
      <c r="B1141" s="11">
        <v>1998</v>
      </c>
      <c r="C1141" s="11" t="s">
        <v>7851</v>
      </c>
      <c r="D1141" s="11">
        <v>6</v>
      </c>
      <c r="E1141" s="11">
        <v>0</v>
      </c>
      <c r="F1141" s="15">
        <v>9870.59</v>
      </c>
      <c r="G1141" s="11" t="s">
        <v>7898</v>
      </c>
      <c r="H1141" s="11" t="s">
        <v>7898</v>
      </c>
      <c r="I1141" s="11" t="s">
        <v>7875</v>
      </c>
      <c r="J1141" s="16">
        <v>35982</v>
      </c>
      <c r="K1141" s="17">
        <v>24</v>
      </c>
    </row>
    <row r="1142" spans="1:11" ht="15" customHeight="1" x14ac:dyDescent="0.25">
      <c r="A1142" s="11" t="s">
        <v>1185</v>
      </c>
      <c r="B1142" s="11">
        <v>1969</v>
      </c>
      <c r="C1142" s="11" t="s">
        <v>7856</v>
      </c>
      <c r="D1142" s="11">
        <v>13</v>
      </c>
      <c r="E1142" s="11">
        <v>0</v>
      </c>
      <c r="F1142" s="15">
        <v>9869.81</v>
      </c>
      <c r="G1142" s="11" t="s">
        <v>7896</v>
      </c>
      <c r="H1142" s="11" t="s">
        <v>7896</v>
      </c>
      <c r="I1142" s="11" t="s">
        <v>7867</v>
      </c>
      <c r="J1142" s="16">
        <v>25428</v>
      </c>
      <c r="K1142" s="17">
        <v>53</v>
      </c>
    </row>
    <row r="1143" spans="1:11" ht="15" customHeight="1" x14ac:dyDescent="0.25">
      <c r="A1143" s="11" t="s">
        <v>1186</v>
      </c>
      <c r="B1143" s="11">
        <v>1971</v>
      </c>
      <c r="C1143" s="11" t="s">
        <v>7852</v>
      </c>
      <c r="D1143" s="11">
        <v>9</v>
      </c>
      <c r="E1143" s="11">
        <v>0</v>
      </c>
      <c r="F1143" s="15">
        <v>9866.2999999999993</v>
      </c>
      <c r="G1143" s="11" t="s">
        <v>7898</v>
      </c>
      <c r="H1143" s="11" t="s">
        <v>7896</v>
      </c>
      <c r="I1143" s="11" t="s">
        <v>7874</v>
      </c>
      <c r="J1143" s="16">
        <v>26246</v>
      </c>
      <c r="K1143" s="17">
        <v>51</v>
      </c>
    </row>
    <row r="1144" spans="1:11" ht="15" customHeight="1" x14ac:dyDescent="0.25">
      <c r="A1144" s="11" t="s">
        <v>1187</v>
      </c>
      <c r="B1144" s="11">
        <v>1969</v>
      </c>
      <c r="C1144" s="11" t="s">
        <v>7857</v>
      </c>
      <c r="D1144" s="11">
        <v>20</v>
      </c>
      <c r="E1144" s="11">
        <v>0</v>
      </c>
      <c r="F1144" s="15">
        <v>9863.4699999999993</v>
      </c>
      <c r="G1144" s="11" t="s">
        <v>7896</v>
      </c>
      <c r="H1144" s="11" t="s">
        <v>7896</v>
      </c>
      <c r="I1144" s="11" t="s">
        <v>7867</v>
      </c>
      <c r="J1144" s="16">
        <v>25496</v>
      </c>
      <c r="K1144" s="17">
        <v>53</v>
      </c>
    </row>
    <row r="1145" spans="1:11" ht="15" customHeight="1" x14ac:dyDescent="0.25">
      <c r="A1145" s="11" t="s">
        <v>1188</v>
      </c>
      <c r="B1145" s="11">
        <v>1971</v>
      </c>
      <c r="C1145" s="11" t="s">
        <v>7851</v>
      </c>
      <c r="D1145" s="11">
        <v>17</v>
      </c>
      <c r="E1145" s="11">
        <v>1</v>
      </c>
      <c r="F1145" s="15">
        <v>9861.0300000000007</v>
      </c>
      <c r="G1145" s="11" t="s">
        <v>7898</v>
      </c>
      <c r="H1145" s="11" t="s">
        <v>7898</v>
      </c>
      <c r="I1145" s="11" t="s">
        <v>7868</v>
      </c>
      <c r="J1145" s="16">
        <v>26131</v>
      </c>
      <c r="K1145" s="17">
        <v>51</v>
      </c>
    </row>
    <row r="1146" spans="1:11" ht="15" customHeight="1" x14ac:dyDescent="0.25">
      <c r="A1146" s="11" t="s">
        <v>1189</v>
      </c>
      <c r="B1146" s="11">
        <v>1971</v>
      </c>
      <c r="C1146" s="11" t="s">
        <v>7857</v>
      </c>
      <c r="D1146" s="11">
        <v>23</v>
      </c>
      <c r="E1146" s="11">
        <v>1</v>
      </c>
      <c r="F1146" s="15">
        <v>9855.1299999999992</v>
      </c>
      <c r="G1146" s="11" t="s">
        <v>7898</v>
      </c>
      <c r="H1146" s="11" t="s">
        <v>7896</v>
      </c>
      <c r="I1146" s="11" t="s">
        <v>7866</v>
      </c>
      <c r="J1146" s="16">
        <v>26229</v>
      </c>
      <c r="K1146" s="17">
        <v>51</v>
      </c>
    </row>
    <row r="1147" spans="1:11" ht="15" customHeight="1" x14ac:dyDescent="0.25">
      <c r="A1147" s="11" t="s">
        <v>1190</v>
      </c>
      <c r="B1147" s="11">
        <v>1968</v>
      </c>
      <c r="C1147" s="11" t="s">
        <v>7852</v>
      </c>
      <c r="D1147" s="11">
        <v>4</v>
      </c>
      <c r="E1147" s="11">
        <v>0</v>
      </c>
      <c r="F1147" s="15">
        <v>9850.43</v>
      </c>
      <c r="G1147" s="11" t="s">
        <v>7896</v>
      </c>
      <c r="H1147" s="11" t="s">
        <v>7896</v>
      </c>
      <c r="I1147" s="11" t="s">
        <v>7868</v>
      </c>
      <c r="J1147" s="16">
        <v>25146</v>
      </c>
      <c r="K1147" s="17">
        <v>54</v>
      </c>
    </row>
    <row r="1148" spans="1:11" ht="15" customHeight="1" x14ac:dyDescent="0.25">
      <c r="A1148" s="11" t="s">
        <v>1191</v>
      </c>
      <c r="B1148" s="11">
        <v>1992</v>
      </c>
      <c r="C1148" s="11" t="s">
        <v>7856</v>
      </c>
      <c r="D1148" s="11">
        <v>13</v>
      </c>
      <c r="E1148" s="11">
        <v>0</v>
      </c>
      <c r="F1148" s="15">
        <v>9844.4500000000007</v>
      </c>
      <c r="G1148" s="11" t="s">
        <v>7898</v>
      </c>
      <c r="H1148" s="11" t="s">
        <v>7897</v>
      </c>
      <c r="I1148" s="11" t="s">
        <v>7867</v>
      </c>
      <c r="J1148" s="16">
        <v>33829</v>
      </c>
      <c r="K1148" s="17">
        <v>30</v>
      </c>
    </row>
    <row r="1149" spans="1:11" ht="15" customHeight="1" x14ac:dyDescent="0.25">
      <c r="A1149" s="11" t="s">
        <v>1192</v>
      </c>
      <c r="B1149" s="11">
        <v>1972</v>
      </c>
      <c r="C1149" s="11" t="s">
        <v>7854</v>
      </c>
      <c r="D1149" s="11">
        <v>26</v>
      </c>
      <c r="E1149" s="11">
        <v>0</v>
      </c>
      <c r="F1149" s="15">
        <v>9836.2099999999991</v>
      </c>
      <c r="G1149" s="11" t="s">
        <v>7898</v>
      </c>
      <c r="H1149" s="11" t="s">
        <v>7896</v>
      </c>
      <c r="I1149" s="11" t="s">
        <v>7877</v>
      </c>
      <c r="J1149" s="16">
        <v>26568</v>
      </c>
      <c r="K1149" s="17">
        <v>50</v>
      </c>
    </row>
    <row r="1150" spans="1:11" ht="15" customHeight="1" x14ac:dyDescent="0.25">
      <c r="A1150" s="11" t="s">
        <v>1193</v>
      </c>
      <c r="B1150" s="11">
        <v>1972</v>
      </c>
      <c r="C1150" s="11" t="s">
        <v>7853</v>
      </c>
      <c r="D1150" s="11">
        <v>28</v>
      </c>
      <c r="E1150" s="11">
        <v>0</v>
      </c>
      <c r="F1150" s="15">
        <v>9819.25</v>
      </c>
      <c r="G1150" s="11" t="s">
        <v>7898</v>
      </c>
      <c r="H1150" s="11" t="s">
        <v>7898</v>
      </c>
      <c r="I1150" s="11" t="s">
        <v>7877</v>
      </c>
      <c r="J1150" s="16">
        <v>26478</v>
      </c>
      <c r="K1150" s="17">
        <v>50</v>
      </c>
    </row>
    <row r="1151" spans="1:11" ht="15" customHeight="1" x14ac:dyDescent="0.25">
      <c r="A1151" s="11" t="s">
        <v>1194</v>
      </c>
      <c r="B1151" s="11">
        <v>1973</v>
      </c>
      <c r="C1151" s="11" t="s">
        <v>7854</v>
      </c>
      <c r="D1151" s="11">
        <v>17</v>
      </c>
      <c r="E1151" s="11">
        <v>2</v>
      </c>
      <c r="F1151" s="15">
        <v>9800.89</v>
      </c>
      <c r="G1151" s="11" t="s">
        <v>7898</v>
      </c>
      <c r="H1151" s="11" t="s">
        <v>7897</v>
      </c>
      <c r="I1151" s="11" t="s">
        <v>7866</v>
      </c>
      <c r="J1151" s="16">
        <v>26924</v>
      </c>
      <c r="K1151" s="17">
        <v>49</v>
      </c>
    </row>
    <row r="1152" spans="1:11" ht="15" customHeight="1" x14ac:dyDescent="0.25">
      <c r="A1152" s="11" t="s">
        <v>1195</v>
      </c>
      <c r="B1152" s="11">
        <v>1977</v>
      </c>
      <c r="C1152" s="11" t="s">
        <v>7853</v>
      </c>
      <c r="D1152" s="11">
        <v>7</v>
      </c>
      <c r="E1152" s="11">
        <v>5</v>
      </c>
      <c r="F1152" s="15">
        <v>9788.8700000000008</v>
      </c>
      <c r="G1152" s="11" t="s">
        <v>7896</v>
      </c>
      <c r="H1152" s="11" t="s">
        <v>7898</v>
      </c>
      <c r="I1152" s="11" t="s">
        <v>7866</v>
      </c>
      <c r="J1152" s="16">
        <v>28283</v>
      </c>
      <c r="K1152" s="17">
        <v>46</v>
      </c>
    </row>
    <row r="1153" spans="1:11" ht="15" customHeight="1" x14ac:dyDescent="0.25">
      <c r="A1153" s="11" t="s">
        <v>1196</v>
      </c>
      <c r="B1153" s="11">
        <v>1996</v>
      </c>
      <c r="C1153" s="11" t="s">
        <v>7856</v>
      </c>
      <c r="D1153" s="11">
        <v>8</v>
      </c>
      <c r="E1153" s="11">
        <v>0</v>
      </c>
      <c r="F1153" s="15">
        <v>9787.32</v>
      </c>
      <c r="G1153" s="11" t="s">
        <v>7898</v>
      </c>
      <c r="H1153" s="11" t="s">
        <v>7896</v>
      </c>
      <c r="I1153" s="11" t="s">
        <v>7875</v>
      </c>
      <c r="J1153" s="16">
        <v>35285</v>
      </c>
      <c r="K1153" s="17">
        <v>26</v>
      </c>
    </row>
    <row r="1154" spans="1:11" ht="15" customHeight="1" x14ac:dyDescent="0.25">
      <c r="A1154" s="11" t="s">
        <v>1197</v>
      </c>
      <c r="B1154" s="11">
        <v>1973</v>
      </c>
      <c r="C1154" s="11" t="s">
        <v>7851</v>
      </c>
      <c r="D1154" s="11">
        <v>7</v>
      </c>
      <c r="E1154" s="11">
        <v>1</v>
      </c>
      <c r="F1154" s="15">
        <v>9778.35</v>
      </c>
      <c r="G1154" s="11" t="s">
        <v>7898</v>
      </c>
      <c r="H1154" s="11" t="s">
        <v>7898</v>
      </c>
      <c r="I1154" s="11" t="s">
        <v>7874</v>
      </c>
      <c r="J1154" s="16">
        <v>26852</v>
      </c>
      <c r="K1154" s="17">
        <v>49</v>
      </c>
    </row>
    <row r="1155" spans="1:11" ht="15" customHeight="1" x14ac:dyDescent="0.25">
      <c r="A1155" s="11" t="s">
        <v>1198</v>
      </c>
      <c r="B1155" s="11">
        <v>1965</v>
      </c>
      <c r="C1155" s="11" t="s">
        <v>7854</v>
      </c>
      <c r="D1155" s="11">
        <v>5</v>
      </c>
      <c r="E1155" s="11">
        <v>0</v>
      </c>
      <c r="F1155" s="15">
        <v>9764.08</v>
      </c>
      <c r="G1155" s="11" t="s">
        <v>7896</v>
      </c>
      <c r="H1155" s="11" t="s">
        <v>7897</v>
      </c>
      <c r="I1155" s="11" t="s">
        <v>7867</v>
      </c>
      <c r="J1155" s="16">
        <v>23990</v>
      </c>
      <c r="K1155" s="17">
        <v>57</v>
      </c>
    </row>
    <row r="1156" spans="1:11" ht="15" customHeight="1" x14ac:dyDescent="0.25">
      <c r="A1156" s="11" t="s">
        <v>1199</v>
      </c>
      <c r="B1156" s="11">
        <v>2001</v>
      </c>
      <c r="C1156" s="11" t="s">
        <v>7851</v>
      </c>
      <c r="D1156" s="11">
        <v>14</v>
      </c>
      <c r="E1156" s="11">
        <v>0</v>
      </c>
      <c r="F1156" s="15">
        <v>9753.49</v>
      </c>
      <c r="G1156" s="11" t="s">
        <v>7898</v>
      </c>
      <c r="H1156" s="11" t="s">
        <v>7898</v>
      </c>
      <c r="I1156" s="11" t="s">
        <v>7867</v>
      </c>
      <c r="J1156" s="16">
        <v>37086</v>
      </c>
      <c r="K1156" s="17">
        <v>21</v>
      </c>
    </row>
    <row r="1157" spans="1:11" ht="15" customHeight="1" x14ac:dyDescent="0.25">
      <c r="A1157" s="11" t="s">
        <v>1200</v>
      </c>
      <c r="B1157" s="11">
        <v>1970</v>
      </c>
      <c r="C1157" s="11" t="s">
        <v>7851</v>
      </c>
      <c r="D1157" s="11">
        <v>4</v>
      </c>
      <c r="E1157" s="11">
        <v>1</v>
      </c>
      <c r="F1157" s="15">
        <v>9748.91</v>
      </c>
      <c r="G1157" s="11" t="s">
        <v>7898</v>
      </c>
      <c r="H1157" s="11" t="s">
        <v>7897</v>
      </c>
      <c r="I1157" s="11" t="s">
        <v>7866</v>
      </c>
      <c r="J1157" s="16">
        <v>25753</v>
      </c>
      <c r="K1157" s="17">
        <v>52</v>
      </c>
    </row>
    <row r="1158" spans="1:11" ht="15" customHeight="1" x14ac:dyDescent="0.25">
      <c r="A1158" s="11" t="s">
        <v>1201</v>
      </c>
      <c r="B1158" s="11">
        <v>1970</v>
      </c>
      <c r="C1158" s="11" t="s">
        <v>7856</v>
      </c>
      <c r="D1158" s="11">
        <v>18</v>
      </c>
      <c r="E1158" s="11">
        <v>1</v>
      </c>
      <c r="F1158" s="15">
        <v>9724.5300000000007</v>
      </c>
      <c r="G1158" s="11" t="s">
        <v>7896</v>
      </c>
      <c r="H1158" s="11" t="s">
        <v>7897</v>
      </c>
      <c r="I1158" s="11" t="s">
        <v>7868</v>
      </c>
      <c r="J1158" s="16">
        <v>25798</v>
      </c>
      <c r="K1158" s="17">
        <v>52</v>
      </c>
    </row>
    <row r="1159" spans="1:11" ht="15" customHeight="1" x14ac:dyDescent="0.25">
      <c r="A1159" s="11" t="s">
        <v>1202</v>
      </c>
      <c r="B1159" s="11">
        <v>1970</v>
      </c>
      <c r="C1159" s="11" t="s">
        <v>7854</v>
      </c>
      <c r="D1159" s="11">
        <v>12</v>
      </c>
      <c r="E1159" s="11">
        <v>0</v>
      </c>
      <c r="F1159" s="15">
        <v>9722.77</v>
      </c>
      <c r="G1159" s="11" t="s">
        <v>7896</v>
      </c>
      <c r="H1159" s="11" t="s">
        <v>7897</v>
      </c>
      <c r="I1159" s="11" t="s">
        <v>7871</v>
      </c>
      <c r="J1159" s="16">
        <v>25823</v>
      </c>
      <c r="K1159" s="17">
        <v>52</v>
      </c>
    </row>
    <row r="1160" spans="1:11" ht="15" customHeight="1" x14ac:dyDescent="0.25">
      <c r="A1160" s="11" t="s">
        <v>1203</v>
      </c>
      <c r="B1160" s="11">
        <v>1975</v>
      </c>
      <c r="C1160" s="11" t="s">
        <v>7853</v>
      </c>
      <c r="D1160" s="11">
        <v>27</v>
      </c>
      <c r="E1160" s="11">
        <v>2</v>
      </c>
      <c r="F1160" s="15">
        <v>9715.84</v>
      </c>
      <c r="G1160" s="11" t="s">
        <v>7898</v>
      </c>
      <c r="H1160" s="11" t="s">
        <v>7897</v>
      </c>
      <c r="I1160" s="11" t="s">
        <v>7874</v>
      </c>
      <c r="J1160" s="16">
        <v>27572</v>
      </c>
      <c r="K1160" s="17">
        <v>47</v>
      </c>
    </row>
    <row r="1161" spans="1:11" ht="15" customHeight="1" x14ac:dyDescent="0.25">
      <c r="A1161" s="11" t="s">
        <v>1204</v>
      </c>
      <c r="B1161" s="11">
        <v>1972</v>
      </c>
      <c r="C1161" s="11" t="s">
        <v>7851</v>
      </c>
      <c r="D1161" s="11">
        <v>10</v>
      </c>
      <c r="E1161" s="11">
        <v>0</v>
      </c>
      <c r="F1161" s="15">
        <v>9710.7099999999991</v>
      </c>
      <c r="G1161" s="11" t="s">
        <v>7898</v>
      </c>
      <c r="H1161" s="11" t="s">
        <v>7897</v>
      </c>
      <c r="I1161" s="11" t="s">
        <v>7877</v>
      </c>
      <c r="J1161" s="16">
        <v>26490</v>
      </c>
      <c r="K1161" s="17">
        <v>50</v>
      </c>
    </row>
    <row r="1162" spans="1:11" ht="15" customHeight="1" x14ac:dyDescent="0.25">
      <c r="A1162" s="11" t="s">
        <v>1205</v>
      </c>
      <c r="B1162" s="11">
        <v>1977</v>
      </c>
      <c r="C1162" s="11" t="s">
        <v>7854</v>
      </c>
      <c r="D1162" s="11">
        <v>19</v>
      </c>
      <c r="E1162" s="11">
        <v>3</v>
      </c>
      <c r="F1162" s="15">
        <v>9704.67</v>
      </c>
      <c r="G1162" s="11" t="s">
        <v>7898</v>
      </c>
      <c r="H1162" s="11" t="s">
        <v>7896</v>
      </c>
      <c r="I1162" s="11" t="s">
        <v>7874</v>
      </c>
      <c r="J1162" s="16">
        <v>28387</v>
      </c>
      <c r="K1162" s="17">
        <v>45</v>
      </c>
    </row>
    <row r="1163" spans="1:11" ht="15" customHeight="1" x14ac:dyDescent="0.25">
      <c r="A1163" s="11" t="s">
        <v>1206</v>
      </c>
      <c r="B1163" s="11">
        <v>1964</v>
      </c>
      <c r="C1163" s="11" t="s">
        <v>7852</v>
      </c>
      <c r="D1163" s="11">
        <v>7</v>
      </c>
      <c r="E1163" s="11">
        <v>0</v>
      </c>
      <c r="F1163" s="15">
        <v>9698.42</v>
      </c>
      <c r="G1163" s="11" t="s">
        <v>7896</v>
      </c>
      <c r="H1163" s="11" t="s">
        <v>7896</v>
      </c>
      <c r="I1163" s="11" t="s">
        <v>7866</v>
      </c>
      <c r="J1163" s="16">
        <v>23688</v>
      </c>
      <c r="K1163" s="17">
        <v>58</v>
      </c>
    </row>
    <row r="1164" spans="1:11" ht="15" customHeight="1" x14ac:dyDescent="0.25">
      <c r="A1164" s="11" t="s">
        <v>1207</v>
      </c>
      <c r="B1164" s="11">
        <v>1966</v>
      </c>
      <c r="C1164" s="11" t="s">
        <v>7854</v>
      </c>
      <c r="D1164" s="11">
        <v>16</v>
      </c>
      <c r="E1164" s="11">
        <v>0</v>
      </c>
      <c r="F1164" s="15">
        <v>9684.2900000000009</v>
      </c>
      <c r="G1164" s="11" t="s">
        <v>7896</v>
      </c>
      <c r="H1164" s="11" t="s">
        <v>7898</v>
      </c>
      <c r="I1164" s="11" t="s">
        <v>7866</v>
      </c>
      <c r="J1164" s="16">
        <v>24366</v>
      </c>
      <c r="K1164" s="17">
        <v>56</v>
      </c>
    </row>
    <row r="1165" spans="1:11" ht="15" customHeight="1" x14ac:dyDescent="0.25">
      <c r="A1165" s="11" t="s">
        <v>1208</v>
      </c>
      <c r="B1165" s="11">
        <v>1981</v>
      </c>
      <c r="C1165" s="11" t="s">
        <v>7856</v>
      </c>
      <c r="D1165" s="11">
        <v>8</v>
      </c>
      <c r="E1165" s="11">
        <v>1</v>
      </c>
      <c r="F1165" s="15">
        <v>9664.34</v>
      </c>
      <c r="G1165" s="11" t="s">
        <v>7898</v>
      </c>
      <c r="H1165" s="11" t="s">
        <v>7896</v>
      </c>
      <c r="I1165" s="11" t="s">
        <v>7868</v>
      </c>
      <c r="J1165" s="16">
        <v>29806</v>
      </c>
      <c r="K1165" s="17">
        <v>41</v>
      </c>
    </row>
    <row r="1166" spans="1:11" ht="15" customHeight="1" x14ac:dyDescent="0.25">
      <c r="A1166" s="11" t="s">
        <v>1209</v>
      </c>
      <c r="B1166" s="11">
        <v>1974</v>
      </c>
      <c r="C1166" s="11" t="s">
        <v>7851</v>
      </c>
      <c r="D1166" s="11">
        <v>8</v>
      </c>
      <c r="E1166" s="11">
        <v>0</v>
      </c>
      <c r="F1166" s="15">
        <v>9653.81</v>
      </c>
      <c r="G1166" s="11" t="s">
        <v>7898</v>
      </c>
      <c r="H1166" s="11" t="s">
        <v>7898</v>
      </c>
      <c r="I1166" s="11" t="s">
        <v>7868</v>
      </c>
      <c r="J1166" s="16">
        <v>27218</v>
      </c>
      <c r="K1166" s="17">
        <v>48</v>
      </c>
    </row>
    <row r="1167" spans="1:11" ht="15" customHeight="1" x14ac:dyDescent="0.25">
      <c r="A1167" s="11" t="s">
        <v>1210</v>
      </c>
      <c r="B1167" s="11">
        <v>1971</v>
      </c>
      <c r="C1167" s="11" t="s">
        <v>7851</v>
      </c>
      <c r="D1167" s="11">
        <v>19</v>
      </c>
      <c r="E1167" s="11">
        <v>0</v>
      </c>
      <c r="F1167" s="15">
        <v>9644.25</v>
      </c>
      <c r="G1167" s="11" t="s">
        <v>7898</v>
      </c>
      <c r="H1167" s="11" t="s">
        <v>7897</v>
      </c>
      <c r="I1167" s="11" t="s">
        <v>7867</v>
      </c>
      <c r="J1167" s="16">
        <v>26133</v>
      </c>
      <c r="K1167" s="17">
        <v>51</v>
      </c>
    </row>
    <row r="1168" spans="1:11" ht="15" customHeight="1" x14ac:dyDescent="0.25">
      <c r="A1168" s="11" t="s">
        <v>1211</v>
      </c>
      <c r="B1168" s="11">
        <v>1970</v>
      </c>
      <c r="C1168" s="11" t="s">
        <v>7854</v>
      </c>
      <c r="D1168" s="11">
        <v>30</v>
      </c>
      <c r="E1168" s="11">
        <v>0</v>
      </c>
      <c r="F1168" s="15">
        <v>9634.5400000000009</v>
      </c>
      <c r="G1168" s="11" t="s">
        <v>7898</v>
      </c>
      <c r="H1168" s="11" t="s">
        <v>7898</v>
      </c>
      <c r="I1168" s="11" t="s">
        <v>7868</v>
      </c>
      <c r="J1168" s="16">
        <v>25841</v>
      </c>
      <c r="K1168" s="17">
        <v>52</v>
      </c>
    </row>
    <row r="1169" spans="1:11" ht="15" customHeight="1" x14ac:dyDescent="0.25">
      <c r="A1169" s="11" t="s">
        <v>1212</v>
      </c>
      <c r="B1169" s="11">
        <v>1968</v>
      </c>
      <c r="C1169" s="11" t="s">
        <v>7853</v>
      </c>
      <c r="D1169" s="11">
        <v>22</v>
      </c>
      <c r="E1169" s="11">
        <v>0</v>
      </c>
      <c r="F1169" s="15">
        <v>9630.91</v>
      </c>
      <c r="G1169" s="11" t="s">
        <v>7896</v>
      </c>
      <c r="H1169" s="11" t="s">
        <v>7898</v>
      </c>
      <c r="I1169" s="11" t="s">
        <v>7866</v>
      </c>
      <c r="J1169" s="16">
        <v>25011</v>
      </c>
      <c r="K1169" s="17">
        <v>54</v>
      </c>
    </row>
    <row r="1170" spans="1:11" ht="15" customHeight="1" x14ac:dyDescent="0.25">
      <c r="A1170" s="11" t="s">
        <v>1213</v>
      </c>
      <c r="B1170" s="11">
        <v>1972</v>
      </c>
      <c r="C1170" s="11" t="s">
        <v>7857</v>
      </c>
      <c r="D1170" s="11">
        <v>23</v>
      </c>
      <c r="E1170" s="11">
        <v>2</v>
      </c>
      <c r="F1170" s="15">
        <v>9630.4</v>
      </c>
      <c r="G1170" s="11" t="s">
        <v>7898</v>
      </c>
      <c r="H1170" s="11" t="s">
        <v>7898</v>
      </c>
      <c r="I1170" s="11" t="s">
        <v>7868</v>
      </c>
      <c r="J1170" s="16">
        <v>26595</v>
      </c>
      <c r="K1170" s="17">
        <v>50</v>
      </c>
    </row>
    <row r="1171" spans="1:11" ht="15" customHeight="1" x14ac:dyDescent="0.25">
      <c r="A1171" s="11" t="s">
        <v>1214</v>
      </c>
      <c r="B1171" s="11">
        <v>1979</v>
      </c>
      <c r="C1171" s="11" t="s">
        <v>7855</v>
      </c>
      <c r="D1171" s="11">
        <v>19</v>
      </c>
      <c r="E1171" s="11">
        <v>2</v>
      </c>
      <c r="F1171" s="15">
        <v>9630.2999999999993</v>
      </c>
      <c r="G1171" s="11" t="s">
        <v>7898</v>
      </c>
      <c r="H1171" s="11" t="s">
        <v>7898</v>
      </c>
      <c r="I1171" s="11" t="s">
        <v>7877</v>
      </c>
      <c r="J1171" s="16">
        <v>29208</v>
      </c>
      <c r="K1171" s="17">
        <v>43</v>
      </c>
    </row>
    <row r="1172" spans="1:11" ht="15" customHeight="1" x14ac:dyDescent="0.25">
      <c r="A1172" s="11" t="s">
        <v>1215</v>
      </c>
      <c r="B1172" s="11">
        <v>1998</v>
      </c>
      <c r="C1172" s="11" t="s">
        <v>7853</v>
      </c>
      <c r="D1172" s="11">
        <v>23</v>
      </c>
      <c r="E1172" s="11">
        <v>0</v>
      </c>
      <c r="F1172" s="15">
        <v>9628.7900000000009</v>
      </c>
      <c r="G1172" s="11" t="s">
        <v>7898</v>
      </c>
      <c r="H1172" s="11" t="s">
        <v>7898</v>
      </c>
      <c r="I1172" s="11" t="s">
        <v>7880</v>
      </c>
      <c r="J1172" s="16">
        <v>35969</v>
      </c>
      <c r="K1172" s="17">
        <v>24</v>
      </c>
    </row>
    <row r="1173" spans="1:11" ht="15" customHeight="1" x14ac:dyDescent="0.25">
      <c r="A1173" s="11" t="s">
        <v>1216</v>
      </c>
      <c r="B1173" s="11">
        <v>1970</v>
      </c>
      <c r="C1173" s="11" t="s">
        <v>7855</v>
      </c>
      <c r="D1173" s="11">
        <v>16</v>
      </c>
      <c r="E1173" s="11">
        <v>0</v>
      </c>
      <c r="F1173" s="15">
        <v>9625.92</v>
      </c>
      <c r="G1173" s="11" t="s">
        <v>7898</v>
      </c>
      <c r="H1173" s="11" t="s">
        <v>7896</v>
      </c>
      <c r="I1173" s="11" t="s">
        <v>7868</v>
      </c>
      <c r="J1173" s="16">
        <v>25918</v>
      </c>
      <c r="K1173" s="17">
        <v>52</v>
      </c>
    </row>
    <row r="1174" spans="1:11" ht="15" customHeight="1" x14ac:dyDescent="0.25">
      <c r="A1174" s="11" t="s">
        <v>1217</v>
      </c>
      <c r="B1174" s="11">
        <v>1975</v>
      </c>
      <c r="C1174" s="11" t="s">
        <v>7857</v>
      </c>
      <c r="D1174" s="11">
        <v>29</v>
      </c>
      <c r="E1174" s="11">
        <v>3</v>
      </c>
      <c r="F1174" s="15">
        <v>9620.33</v>
      </c>
      <c r="G1174" s="11" t="s">
        <v>7896</v>
      </c>
      <c r="H1174" s="11" t="s">
        <v>7896</v>
      </c>
      <c r="I1174" s="11" t="s">
        <v>7867</v>
      </c>
      <c r="J1174" s="16">
        <v>27696</v>
      </c>
      <c r="K1174" s="17">
        <v>47</v>
      </c>
    </row>
    <row r="1175" spans="1:11" ht="15" customHeight="1" x14ac:dyDescent="0.25">
      <c r="A1175" s="11" t="s">
        <v>1218</v>
      </c>
      <c r="B1175" s="11">
        <v>1982</v>
      </c>
      <c r="C1175" s="11" t="s">
        <v>7856</v>
      </c>
      <c r="D1175" s="11">
        <v>29</v>
      </c>
      <c r="E1175" s="11">
        <v>3</v>
      </c>
      <c r="F1175" s="15">
        <v>9619.18</v>
      </c>
      <c r="G1175" s="11" t="s">
        <v>7898</v>
      </c>
      <c r="H1175" s="11" t="s">
        <v>7897</v>
      </c>
      <c r="I1175" s="11" t="s">
        <v>7873</v>
      </c>
      <c r="J1175" s="16">
        <v>30192</v>
      </c>
      <c r="K1175" s="17">
        <v>40</v>
      </c>
    </row>
    <row r="1176" spans="1:11" ht="15" customHeight="1" x14ac:dyDescent="0.25">
      <c r="A1176" s="11" t="s">
        <v>1219</v>
      </c>
      <c r="B1176" s="11">
        <v>1972</v>
      </c>
      <c r="C1176" s="11" t="s">
        <v>7855</v>
      </c>
      <c r="D1176" s="11">
        <v>27</v>
      </c>
      <c r="E1176" s="11">
        <v>1</v>
      </c>
      <c r="F1176" s="15">
        <v>9617.66</v>
      </c>
      <c r="G1176" s="11" t="s">
        <v>7896</v>
      </c>
      <c r="H1176" s="11" t="s">
        <v>7896</v>
      </c>
      <c r="I1176" s="11" t="s">
        <v>7871</v>
      </c>
      <c r="J1176" s="16">
        <v>26660</v>
      </c>
      <c r="K1176" s="17">
        <v>50</v>
      </c>
    </row>
    <row r="1177" spans="1:11" ht="15" customHeight="1" x14ac:dyDescent="0.25">
      <c r="A1177" s="11" t="s">
        <v>1220</v>
      </c>
      <c r="B1177" s="11">
        <v>1964</v>
      </c>
      <c r="C1177" s="11" t="s">
        <v>7855</v>
      </c>
      <c r="D1177" s="11">
        <v>15</v>
      </c>
      <c r="E1177" s="11">
        <v>0</v>
      </c>
      <c r="F1177" s="15">
        <v>9597.6299999999992</v>
      </c>
      <c r="G1177" s="11" t="s">
        <v>7896</v>
      </c>
      <c r="H1177" s="11" t="s">
        <v>7896</v>
      </c>
      <c r="I1177" s="11" t="s">
        <v>7866</v>
      </c>
      <c r="J1177" s="16">
        <v>23726</v>
      </c>
      <c r="K1177" s="17">
        <v>58</v>
      </c>
    </row>
    <row r="1178" spans="1:11" ht="15" customHeight="1" x14ac:dyDescent="0.25">
      <c r="A1178" s="11" t="s">
        <v>1221</v>
      </c>
      <c r="B1178" s="11">
        <v>1981</v>
      </c>
      <c r="C1178" s="11" t="s">
        <v>7857</v>
      </c>
      <c r="D1178" s="11">
        <v>18</v>
      </c>
      <c r="E1178" s="11">
        <v>1</v>
      </c>
      <c r="F1178" s="15">
        <v>9584.0400000000009</v>
      </c>
      <c r="G1178" s="11" t="s">
        <v>7898</v>
      </c>
      <c r="H1178" s="11" t="s">
        <v>7897</v>
      </c>
      <c r="I1178" s="11" t="s">
        <v>7877</v>
      </c>
      <c r="J1178" s="16">
        <v>29877</v>
      </c>
      <c r="K1178" s="17">
        <v>41</v>
      </c>
    </row>
    <row r="1179" spans="1:11" ht="15" customHeight="1" x14ac:dyDescent="0.25">
      <c r="A1179" s="11" t="s">
        <v>1222</v>
      </c>
      <c r="B1179" s="11">
        <v>1973</v>
      </c>
      <c r="C1179" s="11" t="s">
        <v>7852</v>
      </c>
      <c r="D1179" s="11">
        <v>28</v>
      </c>
      <c r="E1179" s="11">
        <v>1</v>
      </c>
      <c r="F1179" s="15">
        <v>9583.89</v>
      </c>
      <c r="G1179" s="11" t="s">
        <v>7898</v>
      </c>
      <c r="H1179" s="11" t="s">
        <v>7896</v>
      </c>
      <c r="I1179" s="11" t="s">
        <v>7867</v>
      </c>
      <c r="J1179" s="16">
        <v>26996</v>
      </c>
      <c r="K1179" s="17">
        <v>49</v>
      </c>
    </row>
    <row r="1180" spans="1:11" ht="15" customHeight="1" x14ac:dyDescent="0.25">
      <c r="A1180" s="11" t="s">
        <v>1223</v>
      </c>
      <c r="B1180" s="11">
        <v>1966</v>
      </c>
      <c r="C1180" s="11" t="s">
        <v>7855</v>
      </c>
      <c r="D1180" s="11">
        <v>4</v>
      </c>
      <c r="E1180" s="11">
        <v>0</v>
      </c>
      <c r="F1180" s="15">
        <v>9582.5400000000009</v>
      </c>
      <c r="G1180" s="11" t="s">
        <v>7896</v>
      </c>
      <c r="H1180" s="11" t="s">
        <v>7898</v>
      </c>
      <c r="I1180" s="11" t="s">
        <v>7866</v>
      </c>
      <c r="J1180" s="16">
        <v>24445</v>
      </c>
      <c r="K1180" s="17">
        <v>56</v>
      </c>
    </row>
    <row r="1181" spans="1:11" ht="15" customHeight="1" x14ac:dyDescent="0.25">
      <c r="A1181" s="11" t="s">
        <v>1224</v>
      </c>
      <c r="B1181" s="11">
        <v>1973</v>
      </c>
      <c r="C1181" s="11" t="s">
        <v>7855</v>
      </c>
      <c r="D1181" s="11">
        <v>1</v>
      </c>
      <c r="E1181" s="11">
        <v>1</v>
      </c>
      <c r="F1181" s="15">
        <v>9566.99</v>
      </c>
      <c r="G1181" s="11" t="s">
        <v>7898</v>
      </c>
      <c r="H1181" s="11" t="s">
        <v>7897</v>
      </c>
      <c r="I1181" s="11" t="s">
        <v>7867</v>
      </c>
      <c r="J1181" s="16">
        <v>26999</v>
      </c>
      <c r="K1181" s="17">
        <v>49</v>
      </c>
    </row>
    <row r="1182" spans="1:11" ht="15" customHeight="1" x14ac:dyDescent="0.25">
      <c r="A1182" s="11" t="s">
        <v>1225</v>
      </c>
      <c r="B1182" s="11">
        <v>1974</v>
      </c>
      <c r="C1182" s="11" t="s">
        <v>7856</v>
      </c>
      <c r="D1182" s="11">
        <v>14</v>
      </c>
      <c r="E1182" s="11">
        <v>3</v>
      </c>
      <c r="F1182" s="15">
        <v>9563.0300000000007</v>
      </c>
      <c r="G1182" s="11" t="s">
        <v>7896</v>
      </c>
      <c r="H1182" s="11" t="s">
        <v>7897</v>
      </c>
      <c r="I1182" s="11" t="s">
        <v>7868</v>
      </c>
      <c r="J1182" s="16">
        <v>27255</v>
      </c>
      <c r="K1182" s="17">
        <v>48</v>
      </c>
    </row>
    <row r="1183" spans="1:11" ht="15" customHeight="1" x14ac:dyDescent="0.25">
      <c r="A1183" s="11" t="s">
        <v>1226</v>
      </c>
      <c r="B1183" s="11">
        <v>1972</v>
      </c>
      <c r="C1183" s="11" t="s">
        <v>7854</v>
      </c>
      <c r="D1183" s="11">
        <v>22</v>
      </c>
      <c r="E1183" s="11">
        <v>1</v>
      </c>
      <c r="F1183" s="15">
        <v>9549.57</v>
      </c>
      <c r="G1183" s="11" t="s">
        <v>7898</v>
      </c>
      <c r="H1183" s="11" t="s">
        <v>7897</v>
      </c>
      <c r="I1183" s="11" t="s">
        <v>7866</v>
      </c>
      <c r="J1183" s="16">
        <v>26564</v>
      </c>
      <c r="K1183" s="17">
        <v>50</v>
      </c>
    </row>
    <row r="1184" spans="1:11" ht="15" customHeight="1" x14ac:dyDescent="0.25">
      <c r="A1184" s="11" t="s">
        <v>1227</v>
      </c>
      <c r="B1184" s="11">
        <v>1972</v>
      </c>
      <c r="C1184" s="11" t="s">
        <v>7854</v>
      </c>
      <c r="D1184" s="11">
        <v>22</v>
      </c>
      <c r="E1184" s="11">
        <v>0</v>
      </c>
      <c r="F1184" s="15">
        <v>9541.7000000000007</v>
      </c>
      <c r="G1184" s="11" t="s">
        <v>7898</v>
      </c>
      <c r="H1184" s="11" t="s">
        <v>7897</v>
      </c>
      <c r="I1184" s="11" t="s">
        <v>7874</v>
      </c>
      <c r="J1184" s="16">
        <v>26564</v>
      </c>
      <c r="K1184" s="17">
        <v>50</v>
      </c>
    </row>
    <row r="1185" spans="1:11" ht="15" customHeight="1" x14ac:dyDescent="0.25">
      <c r="A1185" s="11" t="s">
        <v>1228</v>
      </c>
      <c r="B1185" s="11">
        <v>1975</v>
      </c>
      <c r="C1185" s="11" t="s">
        <v>7851</v>
      </c>
      <c r="D1185" s="11">
        <v>28</v>
      </c>
      <c r="E1185" s="11">
        <v>1</v>
      </c>
      <c r="F1185" s="15">
        <v>9540.17</v>
      </c>
      <c r="G1185" s="11" t="s">
        <v>7898</v>
      </c>
      <c r="H1185" s="11" t="s">
        <v>7898</v>
      </c>
      <c r="I1185" s="11" t="s">
        <v>7874</v>
      </c>
      <c r="J1185" s="16">
        <v>27603</v>
      </c>
      <c r="K1185" s="17">
        <v>47</v>
      </c>
    </row>
    <row r="1186" spans="1:11" ht="15" customHeight="1" x14ac:dyDescent="0.25">
      <c r="A1186" s="11" t="s">
        <v>1229</v>
      </c>
      <c r="B1186" s="11">
        <v>1973</v>
      </c>
      <c r="C1186" s="11" t="s">
        <v>7855</v>
      </c>
      <c r="D1186" s="11">
        <v>21</v>
      </c>
      <c r="E1186" s="11">
        <v>0</v>
      </c>
      <c r="F1186" s="15">
        <v>9538.65</v>
      </c>
      <c r="G1186" s="11" t="s">
        <v>7898</v>
      </c>
      <c r="H1186" s="11" t="s">
        <v>7896</v>
      </c>
      <c r="I1186" s="11" t="s">
        <v>7877</v>
      </c>
      <c r="J1186" s="16">
        <v>27019</v>
      </c>
      <c r="K1186" s="17">
        <v>49</v>
      </c>
    </row>
    <row r="1187" spans="1:11" ht="15" customHeight="1" x14ac:dyDescent="0.25">
      <c r="A1187" s="11" t="s">
        <v>1230</v>
      </c>
      <c r="B1187" s="11">
        <v>1971</v>
      </c>
      <c r="C1187" s="11" t="s">
        <v>7852</v>
      </c>
      <c r="D1187" s="11">
        <v>29</v>
      </c>
      <c r="E1187" s="11">
        <v>0</v>
      </c>
      <c r="F1187" s="15">
        <v>9528.9</v>
      </c>
      <c r="G1187" s="11" t="s">
        <v>7898</v>
      </c>
      <c r="H1187" s="11" t="s">
        <v>7898</v>
      </c>
      <c r="I1187" s="11" t="s">
        <v>7868</v>
      </c>
      <c r="J1187" s="16">
        <v>26266</v>
      </c>
      <c r="K1187" s="17">
        <v>51</v>
      </c>
    </row>
    <row r="1188" spans="1:11" ht="15" customHeight="1" x14ac:dyDescent="0.25">
      <c r="A1188" s="11" t="s">
        <v>1231</v>
      </c>
      <c r="B1188" s="11">
        <v>1992</v>
      </c>
      <c r="C1188" s="11" t="s">
        <v>7856</v>
      </c>
      <c r="D1188" s="11">
        <v>22</v>
      </c>
      <c r="E1188" s="11">
        <v>0</v>
      </c>
      <c r="F1188" s="15">
        <v>9507.68</v>
      </c>
      <c r="G1188" s="11" t="s">
        <v>7898</v>
      </c>
      <c r="H1188" s="11" t="s">
        <v>7897</v>
      </c>
      <c r="I1188" s="11" t="s">
        <v>7867</v>
      </c>
      <c r="J1188" s="16">
        <v>33838</v>
      </c>
      <c r="K1188" s="17">
        <v>30</v>
      </c>
    </row>
    <row r="1189" spans="1:11" ht="15" customHeight="1" x14ac:dyDescent="0.25">
      <c r="A1189" s="11" t="s">
        <v>1232</v>
      </c>
      <c r="B1189" s="11">
        <v>1969</v>
      </c>
      <c r="C1189" s="11" t="s">
        <v>7856</v>
      </c>
      <c r="D1189" s="11">
        <v>24</v>
      </c>
      <c r="E1189" s="11">
        <v>0</v>
      </c>
      <c r="F1189" s="15">
        <v>9504.31</v>
      </c>
      <c r="G1189" s="11" t="s">
        <v>7896</v>
      </c>
      <c r="H1189" s="11" t="s">
        <v>7898</v>
      </c>
      <c r="I1189" s="11" t="s">
        <v>7866</v>
      </c>
      <c r="J1189" s="16">
        <v>25439</v>
      </c>
      <c r="K1189" s="17">
        <v>53</v>
      </c>
    </row>
    <row r="1190" spans="1:11" ht="15" customHeight="1" x14ac:dyDescent="0.25">
      <c r="A1190" s="11" t="s">
        <v>1233</v>
      </c>
      <c r="B1190" s="11">
        <v>1976</v>
      </c>
      <c r="C1190" s="11" t="s">
        <v>7852</v>
      </c>
      <c r="D1190" s="11">
        <v>28</v>
      </c>
      <c r="E1190" s="11">
        <v>3</v>
      </c>
      <c r="F1190" s="15">
        <v>9500.57</v>
      </c>
      <c r="G1190" s="11" t="s">
        <v>7898</v>
      </c>
      <c r="H1190" s="11" t="s">
        <v>7896</v>
      </c>
      <c r="I1190" s="11" t="s">
        <v>7878</v>
      </c>
      <c r="J1190" s="16">
        <v>28092</v>
      </c>
      <c r="K1190" s="17">
        <v>46</v>
      </c>
    </row>
    <row r="1191" spans="1:11" ht="15" customHeight="1" x14ac:dyDescent="0.25">
      <c r="A1191" s="11" t="s">
        <v>1234</v>
      </c>
      <c r="B1191" s="11">
        <v>1969</v>
      </c>
      <c r="C1191" s="11" t="s">
        <v>7853</v>
      </c>
      <c r="D1191" s="11">
        <v>4</v>
      </c>
      <c r="E1191" s="11">
        <v>0</v>
      </c>
      <c r="F1191" s="15">
        <v>9487.64</v>
      </c>
      <c r="G1191" s="11" t="s">
        <v>7898</v>
      </c>
      <c r="H1191" s="11" t="s">
        <v>7898</v>
      </c>
      <c r="I1191" s="11" t="s">
        <v>7866</v>
      </c>
      <c r="J1191" s="16">
        <v>25358</v>
      </c>
      <c r="K1191" s="17">
        <v>54</v>
      </c>
    </row>
    <row r="1192" spans="1:11" ht="15" customHeight="1" x14ac:dyDescent="0.25">
      <c r="A1192" s="11" t="s">
        <v>1235</v>
      </c>
      <c r="B1192" s="11">
        <v>1979</v>
      </c>
      <c r="C1192" s="11" t="s">
        <v>7851</v>
      </c>
      <c r="D1192" s="11">
        <v>17</v>
      </c>
      <c r="E1192" s="11">
        <v>2</v>
      </c>
      <c r="F1192" s="15">
        <v>9453.92</v>
      </c>
      <c r="G1192" s="11" t="s">
        <v>7898</v>
      </c>
      <c r="H1192" s="11" t="s">
        <v>7898</v>
      </c>
      <c r="I1192" s="11" t="s">
        <v>7877</v>
      </c>
      <c r="J1192" s="16">
        <v>29053</v>
      </c>
      <c r="K1192" s="17">
        <v>43</v>
      </c>
    </row>
    <row r="1193" spans="1:11" ht="15" customHeight="1" x14ac:dyDescent="0.25">
      <c r="A1193" s="11" t="s">
        <v>1236</v>
      </c>
      <c r="B1193" s="11">
        <v>1987</v>
      </c>
      <c r="C1193" s="11" t="s">
        <v>7852</v>
      </c>
      <c r="D1193" s="11">
        <v>14</v>
      </c>
      <c r="E1193" s="11">
        <v>3</v>
      </c>
      <c r="F1193" s="15">
        <v>9448.42</v>
      </c>
      <c r="G1193" s="11" t="s">
        <v>7898</v>
      </c>
      <c r="H1193" s="11" t="s">
        <v>7896</v>
      </c>
      <c r="I1193" s="11" t="s">
        <v>7877</v>
      </c>
      <c r="J1193" s="16">
        <v>32095</v>
      </c>
      <c r="K1193" s="17">
        <v>35</v>
      </c>
    </row>
    <row r="1194" spans="1:11" ht="15" customHeight="1" x14ac:dyDescent="0.25">
      <c r="A1194" s="11" t="s">
        <v>1237</v>
      </c>
      <c r="B1194" s="11">
        <v>1974</v>
      </c>
      <c r="C1194" s="11" t="s">
        <v>7853</v>
      </c>
      <c r="D1194" s="11">
        <v>8</v>
      </c>
      <c r="E1194" s="11">
        <v>1</v>
      </c>
      <c r="F1194" s="15">
        <v>9447.3799999999992</v>
      </c>
      <c r="G1194" s="11" t="s">
        <v>7898</v>
      </c>
      <c r="H1194" s="11" t="s">
        <v>7896</v>
      </c>
      <c r="I1194" s="11" t="s">
        <v>7874</v>
      </c>
      <c r="J1194" s="16">
        <v>27188</v>
      </c>
      <c r="K1194" s="17">
        <v>49</v>
      </c>
    </row>
    <row r="1195" spans="1:11" ht="15" customHeight="1" x14ac:dyDescent="0.25">
      <c r="A1195" s="11" t="s">
        <v>1238</v>
      </c>
      <c r="B1195" s="11">
        <v>1974</v>
      </c>
      <c r="C1195" s="11" t="s">
        <v>7852</v>
      </c>
      <c r="D1195" s="11">
        <v>27</v>
      </c>
      <c r="E1195" s="11">
        <v>1</v>
      </c>
      <c r="F1195" s="15">
        <v>9447.25</v>
      </c>
      <c r="G1195" s="11" t="s">
        <v>7898</v>
      </c>
      <c r="H1195" s="11" t="s">
        <v>7897</v>
      </c>
      <c r="I1195" s="11" t="s">
        <v>7874</v>
      </c>
      <c r="J1195" s="16">
        <v>27360</v>
      </c>
      <c r="K1195" s="17">
        <v>48</v>
      </c>
    </row>
    <row r="1196" spans="1:11" ht="15" customHeight="1" x14ac:dyDescent="0.25">
      <c r="A1196" s="11" t="s">
        <v>1239</v>
      </c>
      <c r="B1196" s="11">
        <v>1976</v>
      </c>
      <c r="C1196" s="11" t="s">
        <v>7852</v>
      </c>
      <c r="D1196" s="11">
        <v>3</v>
      </c>
      <c r="E1196" s="11">
        <v>2</v>
      </c>
      <c r="F1196" s="15">
        <v>9432.93</v>
      </c>
      <c r="G1196" s="11" t="s">
        <v>7898</v>
      </c>
      <c r="H1196" s="11" t="s">
        <v>7897</v>
      </c>
      <c r="I1196" s="11" t="s">
        <v>7874</v>
      </c>
      <c r="J1196" s="16">
        <v>28067</v>
      </c>
      <c r="K1196" s="17">
        <v>46</v>
      </c>
    </row>
    <row r="1197" spans="1:11" ht="15" customHeight="1" x14ac:dyDescent="0.25">
      <c r="A1197" s="11" t="s">
        <v>1240</v>
      </c>
      <c r="B1197" s="11">
        <v>1976</v>
      </c>
      <c r="C1197" s="11" t="s">
        <v>7857</v>
      </c>
      <c r="D1197" s="11">
        <v>30</v>
      </c>
      <c r="E1197" s="11">
        <v>3</v>
      </c>
      <c r="F1197" s="15">
        <v>9414.92</v>
      </c>
      <c r="G1197" s="11" t="s">
        <v>7898</v>
      </c>
      <c r="H1197" s="11" t="s">
        <v>7898</v>
      </c>
      <c r="I1197" s="11" t="s">
        <v>7868</v>
      </c>
      <c r="J1197" s="16">
        <v>28063</v>
      </c>
      <c r="K1197" s="17">
        <v>46</v>
      </c>
    </row>
    <row r="1198" spans="1:11" ht="15" customHeight="1" x14ac:dyDescent="0.25">
      <c r="A1198" s="11" t="s">
        <v>1241</v>
      </c>
      <c r="B1198" s="11">
        <v>1976</v>
      </c>
      <c r="C1198" s="11" t="s">
        <v>7857</v>
      </c>
      <c r="D1198" s="11">
        <v>17</v>
      </c>
      <c r="E1198" s="11">
        <v>2</v>
      </c>
      <c r="F1198" s="15">
        <v>9411.01</v>
      </c>
      <c r="G1198" s="11" t="s">
        <v>7898</v>
      </c>
      <c r="H1198" s="11" t="s">
        <v>7896</v>
      </c>
      <c r="I1198" s="11" t="s">
        <v>7874</v>
      </c>
      <c r="J1198" s="16">
        <v>28050</v>
      </c>
      <c r="K1198" s="17">
        <v>46</v>
      </c>
    </row>
    <row r="1199" spans="1:11" ht="15" customHeight="1" x14ac:dyDescent="0.25">
      <c r="A1199" s="11" t="s">
        <v>1242</v>
      </c>
      <c r="B1199" s="11">
        <v>1971</v>
      </c>
      <c r="C1199" s="11" t="s">
        <v>7857</v>
      </c>
      <c r="D1199" s="11">
        <v>20</v>
      </c>
      <c r="E1199" s="11">
        <v>1</v>
      </c>
      <c r="F1199" s="15">
        <v>9391.35</v>
      </c>
      <c r="G1199" s="11" t="s">
        <v>7896</v>
      </c>
      <c r="H1199" s="11" t="s">
        <v>7896</v>
      </c>
      <c r="I1199" s="11" t="s">
        <v>7868</v>
      </c>
      <c r="J1199" s="16">
        <v>26226</v>
      </c>
      <c r="K1199" s="17">
        <v>51</v>
      </c>
    </row>
    <row r="1200" spans="1:11" ht="15" customHeight="1" x14ac:dyDescent="0.25">
      <c r="A1200" s="11" t="s">
        <v>1243</v>
      </c>
      <c r="B1200" s="11">
        <v>1971</v>
      </c>
      <c r="C1200" s="11" t="s">
        <v>7855</v>
      </c>
      <c r="D1200" s="11">
        <v>29</v>
      </c>
      <c r="E1200" s="11">
        <v>1</v>
      </c>
      <c r="F1200" s="15">
        <v>9386.16</v>
      </c>
      <c r="G1200" s="11" t="s">
        <v>7896</v>
      </c>
      <c r="H1200" s="11" t="s">
        <v>7898</v>
      </c>
      <c r="I1200" s="11" t="s">
        <v>7866</v>
      </c>
      <c r="J1200" s="16">
        <v>26296</v>
      </c>
      <c r="K1200" s="17">
        <v>51</v>
      </c>
    </row>
    <row r="1201" spans="1:11" ht="15" customHeight="1" x14ac:dyDescent="0.25">
      <c r="A1201" s="11" t="s">
        <v>1244</v>
      </c>
      <c r="B1201" s="11">
        <v>1975</v>
      </c>
      <c r="C1201" s="11" t="s">
        <v>7855</v>
      </c>
      <c r="D1201" s="11">
        <v>2</v>
      </c>
      <c r="E1201" s="11">
        <v>1</v>
      </c>
      <c r="F1201" s="15">
        <v>9380.75</v>
      </c>
      <c r="G1201" s="11" t="s">
        <v>7898</v>
      </c>
      <c r="H1201" s="11" t="s">
        <v>7898</v>
      </c>
      <c r="I1201" s="11" t="s">
        <v>7874</v>
      </c>
      <c r="J1201" s="16">
        <v>27730</v>
      </c>
      <c r="K1201" s="17">
        <v>47</v>
      </c>
    </row>
    <row r="1202" spans="1:11" ht="15" customHeight="1" x14ac:dyDescent="0.25">
      <c r="A1202" s="11" t="s">
        <v>1245</v>
      </c>
      <c r="B1202" s="11">
        <v>1971</v>
      </c>
      <c r="C1202" s="11" t="s">
        <v>7852</v>
      </c>
      <c r="D1202" s="11">
        <v>26</v>
      </c>
      <c r="E1202" s="11">
        <v>1</v>
      </c>
      <c r="F1202" s="15">
        <v>9377.9</v>
      </c>
      <c r="G1202" s="11" t="s">
        <v>7898</v>
      </c>
      <c r="H1202" s="11" t="s">
        <v>7897</v>
      </c>
      <c r="I1202" s="11" t="s">
        <v>7866</v>
      </c>
      <c r="J1202" s="16">
        <v>26263</v>
      </c>
      <c r="K1202" s="17">
        <v>51</v>
      </c>
    </row>
    <row r="1203" spans="1:11" ht="15" customHeight="1" x14ac:dyDescent="0.25">
      <c r="A1203" s="11" t="s">
        <v>1246</v>
      </c>
      <c r="B1203" s="11">
        <v>1969</v>
      </c>
      <c r="C1203" s="11" t="s">
        <v>7852</v>
      </c>
      <c r="D1203" s="11">
        <v>24</v>
      </c>
      <c r="E1203" s="11">
        <v>0</v>
      </c>
      <c r="F1203" s="15">
        <v>9377.4500000000007</v>
      </c>
      <c r="G1203" s="11" t="s">
        <v>7898</v>
      </c>
      <c r="H1203" s="11" t="s">
        <v>7896</v>
      </c>
      <c r="I1203" s="11" t="s">
        <v>7866</v>
      </c>
      <c r="J1203" s="16">
        <v>25531</v>
      </c>
      <c r="K1203" s="17">
        <v>53</v>
      </c>
    </row>
    <row r="1204" spans="1:11" ht="15" customHeight="1" x14ac:dyDescent="0.25">
      <c r="A1204" s="11" t="s">
        <v>1247</v>
      </c>
      <c r="B1204" s="11">
        <v>1971</v>
      </c>
      <c r="C1204" s="11" t="s">
        <v>7857</v>
      </c>
      <c r="D1204" s="11">
        <v>8</v>
      </c>
      <c r="E1204" s="11">
        <v>0</v>
      </c>
      <c r="F1204" s="15">
        <v>9361.33</v>
      </c>
      <c r="G1204" s="11" t="s">
        <v>7896</v>
      </c>
      <c r="H1204" s="11" t="s">
        <v>7897</v>
      </c>
      <c r="I1204" s="11" t="s">
        <v>7871</v>
      </c>
      <c r="J1204" s="16">
        <v>26214</v>
      </c>
      <c r="K1204" s="17">
        <v>51</v>
      </c>
    </row>
    <row r="1205" spans="1:11" ht="15" customHeight="1" x14ac:dyDescent="0.25">
      <c r="A1205" s="11" t="s">
        <v>1248</v>
      </c>
      <c r="B1205" s="11">
        <v>1988</v>
      </c>
      <c r="C1205" s="11" t="s">
        <v>7851</v>
      </c>
      <c r="D1205" s="11">
        <v>1</v>
      </c>
      <c r="E1205" s="11">
        <v>3</v>
      </c>
      <c r="F1205" s="15">
        <v>9344.2000000000007</v>
      </c>
      <c r="G1205" s="11" t="s">
        <v>7898</v>
      </c>
      <c r="H1205" s="11" t="s">
        <v>7897</v>
      </c>
      <c r="I1205" s="11" t="s">
        <v>7877</v>
      </c>
      <c r="J1205" s="16">
        <v>32325</v>
      </c>
      <c r="K1205" s="17">
        <v>34</v>
      </c>
    </row>
    <row r="1206" spans="1:11" ht="15" customHeight="1" x14ac:dyDescent="0.25">
      <c r="A1206" s="11" t="s">
        <v>1249</v>
      </c>
      <c r="B1206" s="11">
        <v>1996</v>
      </c>
      <c r="C1206" s="11" t="s">
        <v>7857</v>
      </c>
      <c r="D1206" s="11">
        <v>12</v>
      </c>
      <c r="E1206" s="11">
        <v>0</v>
      </c>
      <c r="F1206" s="15">
        <v>9338.61</v>
      </c>
      <c r="G1206" s="11" t="s">
        <v>7898</v>
      </c>
      <c r="H1206" s="11" t="s">
        <v>7897</v>
      </c>
      <c r="I1206" s="11" t="s">
        <v>7880</v>
      </c>
      <c r="J1206" s="16">
        <v>35350</v>
      </c>
      <c r="K1206" s="17">
        <v>26</v>
      </c>
    </row>
    <row r="1207" spans="1:11" ht="15" customHeight="1" x14ac:dyDescent="0.25">
      <c r="A1207" s="11" t="s">
        <v>1250</v>
      </c>
      <c r="B1207" s="11">
        <v>1988</v>
      </c>
      <c r="C1207" s="11" t="s">
        <v>7851</v>
      </c>
      <c r="D1207" s="11">
        <v>9</v>
      </c>
      <c r="E1207" s="11">
        <v>3</v>
      </c>
      <c r="F1207" s="15">
        <v>9320.26</v>
      </c>
      <c r="G1207" s="11" t="s">
        <v>7898</v>
      </c>
      <c r="H1207" s="11" t="s">
        <v>7897</v>
      </c>
      <c r="I1207" s="11" t="s">
        <v>7867</v>
      </c>
      <c r="J1207" s="16">
        <v>32333</v>
      </c>
      <c r="K1207" s="17">
        <v>34</v>
      </c>
    </row>
    <row r="1208" spans="1:11" ht="15" customHeight="1" x14ac:dyDescent="0.25">
      <c r="A1208" s="11" t="s">
        <v>1251</v>
      </c>
      <c r="B1208" s="11">
        <v>1977</v>
      </c>
      <c r="C1208" s="11" t="s">
        <v>7857</v>
      </c>
      <c r="D1208" s="11">
        <v>12</v>
      </c>
      <c r="E1208" s="11">
        <v>2</v>
      </c>
      <c r="F1208" s="15">
        <v>9315.41</v>
      </c>
      <c r="G1208" s="11" t="s">
        <v>7898</v>
      </c>
      <c r="H1208" s="11" t="s">
        <v>7897</v>
      </c>
      <c r="I1208" s="11" t="s">
        <v>7874</v>
      </c>
      <c r="J1208" s="16">
        <v>28410</v>
      </c>
      <c r="K1208" s="17">
        <v>45</v>
      </c>
    </row>
    <row r="1209" spans="1:11" ht="15" customHeight="1" x14ac:dyDescent="0.25">
      <c r="A1209" s="11" t="s">
        <v>1252</v>
      </c>
      <c r="B1209" s="11">
        <v>1963</v>
      </c>
      <c r="C1209" s="11" t="s">
        <v>7853</v>
      </c>
      <c r="D1209" s="11">
        <v>8</v>
      </c>
      <c r="E1209" s="11">
        <v>0</v>
      </c>
      <c r="F1209" s="15">
        <v>9310.81</v>
      </c>
      <c r="G1209" s="11" t="s">
        <v>7896</v>
      </c>
      <c r="H1209" s="11" t="s">
        <v>7897</v>
      </c>
      <c r="I1209" s="11" t="s">
        <v>7866</v>
      </c>
      <c r="J1209" s="16">
        <v>23170</v>
      </c>
      <c r="K1209" s="17">
        <v>60</v>
      </c>
    </row>
    <row r="1210" spans="1:11" ht="15" customHeight="1" x14ac:dyDescent="0.25">
      <c r="A1210" s="11" t="s">
        <v>1253</v>
      </c>
      <c r="B1210" s="11">
        <v>1973</v>
      </c>
      <c r="C1210" s="11" t="s">
        <v>7857</v>
      </c>
      <c r="D1210" s="11">
        <v>16</v>
      </c>
      <c r="E1210" s="11">
        <v>2</v>
      </c>
      <c r="F1210" s="15">
        <v>9304.7000000000007</v>
      </c>
      <c r="G1210" s="11" t="s">
        <v>7896</v>
      </c>
      <c r="H1210" s="11" t="s">
        <v>7896</v>
      </c>
      <c r="I1210" s="11" t="s">
        <v>7866</v>
      </c>
      <c r="J1210" s="16">
        <v>26953</v>
      </c>
      <c r="K1210" s="17">
        <v>49</v>
      </c>
    </row>
    <row r="1211" spans="1:11" ht="15" customHeight="1" x14ac:dyDescent="0.25">
      <c r="A1211" s="11" t="s">
        <v>1254</v>
      </c>
      <c r="B1211" s="11">
        <v>1976</v>
      </c>
      <c r="C1211" s="11" t="s">
        <v>7852</v>
      </c>
      <c r="D1211" s="11">
        <v>3</v>
      </c>
      <c r="E1211" s="11">
        <v>3</v>
      </c>
      <c r="F1211" s="15">
        <v>9301.89</v>
      </c>
      <c r="G1211" s="11" t="s">
        <v>7898</v>
      </c>
      <c r="H1211" s="11" t="s">
        <v>7897</v>
      </c>
      <c r="I1211" s="11" t="s">
        <v>7867</v>
      </c>
      <c r="J1211" s="16">
        <v>28067</v>
      </c>
      <c r="K1211" s="17">
        <v>46</v>
      </c>
    </row>
    <row r="1212" spans="1:11" ht="15" customHeight="1" x14ac:dyDescent="0.25">
      <c r="A1212" s="11" t="s">
        <v>1255</v>
      </c>
      <c r="B1212" s="11">
        <v>1973</v>
      </c>
      <c r="C1212" s="11" t="s">
        <v>7854</v>
      </c>
      <c r="D1212" s="11">
        <v>18</v>
      </c>
      <c r="E1212" s="11">
        <v>1</v>
      </c>
      <c r="F1212" s="15">
        <v>9290.14</v>
      </c>
      <c r="G1212" s="11" t="s">
        <v>7896</v>
      </c>
      <c r="H1212" s="11" t="s">
        <v>7896</v>
      </c>
      <c r="I1212" s="11" t="s">
        <v>7871</v>
      </c>
      <c r="J1212" s="16">
        <v>26925</v>
      </c>
      <c r="K1212" s="17">
        <v>49</v>
      </c>
    </row>
    <row r="1213" spans="1:11" ht="15" customHeight="1" x14ac:dyDescent="0.25">
      <c r="A1213" s="11" t="s">
        <v>1256</v>
      </c>
      <c r="B1213" s="11">
        <v>1973</v>
      </c>
      <c r="C1213" s="11" t="s">
        <v>7857</v>
      </c>
      <c r="D1213" s="11">
        <v>16</v>
      </c>
      <c r="E1213" s="11">
        <v>1</v>
      </c>
      <c r="F1213" s="15">
        <v>9288.0300000000007</v>
      </c>
      <c r="G1213" s="11" t="s">
        <v>7898</v>
      </c>
      <c r="H1213" s="11" t="s">
        <v>7896</v>
      </c>
      <c r="I1213" s="11" t="s">
        <v>7872</v>
      </c>
      <c r="J1213" s="16">
        <v>26953</v>
      </c>
      <c r="K1213" s="17">
        <v>49</v>
      </c>
    </row>
    <row r="1214" spans="1:11" ht="15" customHeight="1" x14ac:dyDescent="0.25">
      <c r="A1214" s="11" t="s">
        <v>1257</v>
      </c>
      <c r="B1214" s="11">
        <v>1969</v>
      </c>
      <c r="C1214" s="11" t="s">
        <v>7852</v>
      </c>
      <c r="D1214" s="11">
        <v>26</v>
      </c>
      <c r="E1214" s="11">
        <v>0</v>
      </c>
      <c r="F1214" s="15">
        <v>9285.8700000000008</v>
      </c>
      <c r="G1214" s="11" t="s">
        <v>7898</v>
      </c>
      <c r="H1214" s="11" t="s">
        <v>7896</v>
      </c>
      <c r="I1214" s="11" t="s">
        <v>7866</v>
      </c>
      <c r="J1214" s="16">
        <v>25533</v>
      </c>
      <c r="K1214" s="17">
        <v>53</v>
      </c>
    </row>
    <row r="1215" spans="1:11" ht="15" customHeight="1" x14ac:dyDescent="0.25">
      <c r="A1215" s="11" t="s">
        <v>1258</v>
      </c>
      <c r="B1215" s="11">
        <v>1971</v>
      </c>
      <c r="C1215" s="11" t="s">
        <v>7851</v>
      </c>
      <c r="D1215" s="11">
        <v>2</v>
      </c>
      <c r="E1215" s="11">
        <v>0</v>
      </c>
      <c r="F1215" s="15">
        <v>9283.56</v>
      </c>
      <c r="G1215" s="11" t="s">
        <v>7898</v>
      </c>
      <c r="H1215" s="11" t="s">
        <v>7896</v>
      </c>
      <c r="I1215" s="11" t="s">
        <v>7866</v>
      </c>
      <c r="J1215" s="16">
        <v>26116</v>
      </c>
      <c r="K1215" s="17">
        <v>51</v>
      </c>
    </row>
    <row r="1216" spans="1:11" ht="15" customHeight="1" x14ac:dyDescent="0.25">
      <c r="A1216" s="11" t="s">
        <v>1259</v>
      </c>
      <c r="B1216" s="11">
        <v>1973</v>
      </c>
      <c r="C1216" s="11" t="s">
        <v>7857</v>
      </c>
      <c r="D1216" s="11">
        <v>27</v>
      </c>
      <c r="E1216" s="11">
        <v>1</v>
      </c>
      <c r="F1216" s="15">
        <v>9282.48</v>
      </c>
      <c r="G1216" s="11" t="s">
        <v>7896</v>
      </c>
      <c r="H1216" s="11" t="s">
        <v>7898</v>
      </c>
      <c r="I1216" s="11" t="s">
        <v>7871</v>
      </c>
      <c r="J1216" s="16">
        <v>26964</v>
      </c>
      <c r="K1216" s="17">
        <v>49</v>
      </c>
    </row>
    <row r="1217" spans="1:11" ht="15" customHeight="1" x14ac:dyDescent="0.25">
      <c r="A1217" s="11" t="s">
        <v>1260</v>
      </c>
      <c r="B1217" s="11">
        <v>1971</v>
      </c>
      <c r="C1217" s="11" t="s">
        <v>7856</v>
      </c>
      <c r="D1217" s="11">
        <v>6</v>
      </c>
      <c r="E1217" s="11">
        <v>0</v>
      </c>
      <c r="F1217" s="15">
        <v>9264.7999999999993</v>
      </c>
      <c r="G1217" s="11" t="s">
        <v>7898</v>
      </c>
      <c r="H1217" s="11" t="s">
        <v>7897</v>
      </c>
      <c r="I1217" s="11" t="s">
        <v>7868</v>
      </c>
      <c r="J1217" s="16">
        <v>26151</v>
      </c>
      <c r="K1217" s="17">
        <v>51</v>
      </c>
    </row>
    <row r="1218" spans="1:11" ht="15" customHeight="1" x14ac:dyDescent="0.25">
      <c r="A1218" s="11" t="s">
        <v>1261</v>
      </c>
      <c r="B1218" s="11">
        <v>1974</v>
      </c>
      <c r="C1218" s="11" t="s">
        <v>7856</v>
      </c>
      <c r="D1218" s="11">
        <v>21</v>
      </c>
      <c r="E1218" s="11">
        <v>1</v>
      </c>
      <c r="F1218" s="15">
        <v>9249.5</v>
      </c>
      <c r="G1218" s="11" t="s">
        <v>7898</v>
      </c>
      <c r="H1218" s="11" t="s">
        <v>7897</v>
      </c>
      <c r="I1218" s="11" t="s">
        <v>7867</v>
      </c>
      <c r="J1218" s="16">
        <v>27262</v>
      </c>
      <c r="K1218" s="17">
        <v>48</v>
      </c>
    </row>
    <row r="1219" spans="1:11" ht="15" customHeight="1" x14ac:dyDescent="0.25">
      <c r="A1219" s="11" t="s">
        <v>1262</v>
      </c>
      <c r="B1219" s="11">
        <v>1980</v>
      </c>
      <c r="C1219" s="11" t="s">
        <v>7857</v>
      </c>
      <c r="D1219" s="11">
        <v>5</v>
      </c>
      <c r="E1219" s="11">
        <v>2</v>
      </c>
      <c r="F1219" s="15">
        <v>9247.94</v>
      </c>
      <c r="G1219" s="11" t="s">
        <v>7898</v>
      </c>
      <c r="H1219" s="11" t="s">
        <v>7897</v>
      </c>
      <c r="I1219" s="11" t="s">
        <v>7877</v>
      </c>
      <c r="J1219" s="16">
        <v>29499</v>
      </c>
      <c r="K1219" s="17">
        <v>42</v>
      </c>
    </row>
    <row r="1220" spans="1:11" ht="15" customHeight="1" x14ac:dyDescent="0.25">
      <c r="A1220" s="11" t="s">
        <v>1263</v>
      </c>
      <c r="B1220" s="11">
        <v>1975</v>
      </c>
      <c r="C1220" s="11" t="s">
        <v>7855</v>
      </c>
      <c r="D1220" s="11">
        <v>6</v>
      </c>
      <c r="E1220" s="11">
        <v>2</v>
      </c>
      <c r="F1220" s="15">
        <v>9225.26</v>
      </c>
      <c r="G1220" s="11" t="s">
        <v>7896</v>
      </c>
      <c r="H1220" s="11" t="s">
        <v>7896</v>
      </c>
      <c r="I1220" s="11" t="s">
        <v>7869</v>
      </c>
      <c r="J1220" s="16">
        <v>27734</v>
      </c>
      <c r="K1220" s="17">
        <v>47</v>
      </c>
    </row>
    <row r="1221" spans="1:11" ht="15" customHeight="1" x14ac:dyDescent="0.25">
      <c r="A1221" s="11" t="s">
        <v>1264</v>
      </c>
      <c r="B1221" s="11">
        <v>1981</v>
      </c>
      <c r="C1221" s="11" t="s">
        <v>7855</v>
      </c>
      <c r="D1221" s="11">
        <v>5</v>
      </c>
      <c r="E1221" s="11">
        <v>5</v>
      </c>
      <c r="F1221" s="15">
        <v>9222.4</v>
      </c>
      <c r="G1221" s="11" t="s">
        <v>7898</v>
      </c>
      <c r="H1221" s="11" t="s">
        <v>7896</v>
      </c>
      <c r="I1221" s="11" t="s">
        <v>7870</v>
      </c>
      <c r="J1221" s="16">
        <v>29925</v>
      </c>
      <c r="K1221" s="17">
        <v>41</v>
      </c>
    </row>
    <row r="1222" spans="1:11" ht="15" customHeight="1" x14ac:dyDescent="0.25">
      <c r="A1222" s="11" t="s">
        <v>1265</v>
      </c>
      <c r="B1222" s="11">
        <v>1986</v>
      </c>
      <c r="C1222" s="11" t="s">
        <v>7855</v>
      </c>
      <c r="D1222" s="11">
        <v>25</v>
      </c>
      <c r="E1222" s="11">
        <v>3</v>
      </c>
      <c r="F1222" s="15">
        <v>9210.06</v>
      </c>
      <c r="G1222" s="11" t="s">
        <v>7898</v>
      </c>
      <c r="H1222" s="11" t="s">
        <v>7896</v>
      </c>
      <c r="I1222" s="11" t="s">
        <v>7877</v>
      </c>
      <c r="J1222" s="16">
        <v>31771</v>
      </c>
      <c r="K1222" s="17">
        <v>36</v>
      </c>
    </row>
    <row r="1223" spans="1:11" ht="15" customHeight="1" x14ac:dyDescent="0.25">
      <c r="A1223" s="11" t="s">
        <v>1266</v>
      </c>
      <c r="B1223" s="11">
        <v>1976</v>
      </c>
      <c r="C1223" s="11" t="s">
        <v>7854</v>
      </c>
      <c r="D1223" s="11">
        <v>10</v>
      </c>
      <c r="E1223" s="11">
        <v>2</v>
      </c>
      <c r="F1223" s="15">
        <v>9193.84</v>
      </c>
      <c r="G1223" s="11" t="s">
        <v>7898</v>
      </c>
      <c r="H1223" s="11" t="s">
        <v>7897</v>
      </c>
      <c r="I1223" s="11" t="s">
        <v>7867</v>
      </c>
      <c r="J1223" s="16">
        <v>28013</v>
      </c>
      <c r="K1223" s="17">
        <v>46</v>
      </c>
    </row>
    <row r="1224" spans="1:11" ht="15" customHeight="1" x14ac:dyDescent="0.25">
      <c r="A1224" s="11" t="s">
        <v>1267</v>
      </c>
      <c r="B1224" s="11">
        <v>1973</v>
      </c>
      <c r="C1224" s="11" t="s">
        <v>7855</v>
      </c>
      <c r="D1224" s="11">
        <v>25</v>
      </c>
      <c r="E1224" s="11">
        <v>1</v>
      </c>
      <c r="F1224" s="15">
        <v>9182.17</v>
      </c>
      <c r="G1224" s="11" t="s">
        <v>7898</v>
      </c>
      <c r="H1224" s="11" t="s">
        <v>7896</v>
      </c>
      <c r="I1224" s="11" t="s">
        <v>7868</v>
      </c>
      <c r="J1224" s="16">
        <v>27023</v>
      </c>
      <c r="K1224" s="17">
        <v>49</v>
      </c>
    </row>
    <row r="1225" spans="1:11" ht="15" customHeight="1" x14ac:dyDescent="0.25">
      <c r="A1225" s="11" t="s">
        <v>1268</v>
      </c>
      <c r="B1225" s="11">
        <v>1971</v>
      </c>
      <c r="C1225" s="11" t="s">
        <v>7855</v>
      </c>
      <c r="D1225" s="11">
        <v>29</v>
      </c>
      <c r="E1225" s="11">
        <v>0</v>
      </c>
      <c r="F1225" s="15">
        <v>9174.14</v>
      </c>
      <c r="G1225" s="11" t="s">
        <v>7896</v>
      </c>
      <c r="H1225" s="11" t="s">
        <v>7897</v>
      </c>
      <c r="I1225" s="11" t="s">
        <v>7867</v>
      </c>
      <c r="J1225" s="16">
        <v>26296</v>
      </c>
      <c r="K1225" s="17">
        <v>51</v>
      </c>
    </row>
    <row r="1226" spans="1:11" ht="15" customHeight="1" x14ac:dyDescent="0.25">
      <c r="A1226" s="11" t="s">
        <v>1269</v>
      </c>
      <c r="B1226" s="11">
        <v>1970</v>
      </c>
      <c r="C1226" s="11" t="s">
        <v>7857</v>
      </c>
      <c r="D1226" s="11">
        <v>24</v>
      </c>
      <c r="E1226" s="11">
        <v>0</v>
      </c>
      <c r="F1226" s="15">
        <v>9171.75</v>
      </c>
      <c r="G1226" s="11" t="s">
        <v>7898</v>
      </c>
      <c r="H1226" s="11" t="s">
        <v>7898</v>
      </c>
      <c r="I1226" s="11" t="s">
        <v>7867</v>
      </c>
      <c r="J1226" s="16">
        <v>25865</v>
      </c>
      <c r="K1226" s="17">
        <v>52</v>
      </c>
    </row>
    <row r="1227" spans="1:11" ht="15" customHeight="1" x14ac:dyDescent="0.25">
      <c r="A1227" s="11" t="s">
        <v>1270</v>
      </c>
      <c r="B1227" s="11">
        <v>1990</v>
      </c>
      <c r="C1227" s="11" t="s">
        <v>7856</v>
      </c>
      <c r="D1227" s="11">
        <v>23</v>
      </c>
      <c r="E1227" s="11">
        <v>3</v>
      </c>
      <c r="F1227" s="15">
        <v>9159.51</v>
      </c>
      <c r="G1227" s="11" t="s">
        <v>7898</v>
      </c>
      <c r="H1227" s="11" t="s">
        <v>7898</v>
      </c>
      <c r="I1227" s="11" t="s">
        <v>7877</v>
      </c>
      <c r="J1227" s="16">
        <v>33108</v>
      </c>
      <c r="K1227" s="17">
        <v>32</v>
      </c>
    </row>
    <row r="1228" spans="1:11" ht="15" customHeight="1" x14ac:dyDescent="0.25">
      <c r="A1228" s="11" t="s">
        <v>1271</v>
      </c>
      <c r="B1228" s="11">
        <v>1982</v>
      </c>
      <c r="C1228" s="11" t="s">
        <v>7855</v>
      </c>
      <c r="D1228" s="11">
        <v>8</v>
      </c>
      <c r="E1228" s="11">
        <v>3</v>
      </c>
      <c r="F1228" s="15">
        <v>9147.5</v>
      </c>
      <c r="G1228" s="11" t="s">
        <v>7898</v>
      </c>
      <c r="H1228" s="11" t="s">
        <v>7897</v>
      </c>
      <c r="I1228" s="11" t="s">
        <v>7867</v>
      </c>
      <c r="J1228" s="16">
        <v>30293</v>
      </c>
      <c r="K1228" s="17">
        <v>40</v>
      </c>
    </row>
    <row r="1229" spans="1:11" ht="15" customHeight="1" x14ac:dyDescent="0.25">
      <c r="A1229" s="11" t="s">
        <v>1272</v>
      </c>
      <c r="B1229" s="11">
        <v>1970</v>
      </c>
      <c r="C1229" s="11" t="s">
        <v>7857</v>
      </c>
      <c r="D1229" s="11">
        <v>18</v>
      </c>
      <c r="E1229" s="11">
        <v>0</v>
      </c>
      <c r="F1229" s="15">
        <v>9144.57</v>
      </c>
      <c r="G1229" s="11" t="s">
        <v>7896</v>
      </c>
      <c r="H1229" s="11" t="s">
        <v>7898</v>
      </c>
      <c r="I1229" s="11" t="s">
        <v>7868</v>
      </c>
      <c r="J1229" s="16">
        <v>25859</v>
      </c>
      <c r="K1229" s="17">
        <v>52</v>
      </c>
    </row>
    <row r="1230" spans="1:11" ht="15" customHeight="1" x14ac:dyDescent="0.25">
      <c r="A1230" s="11" t="s">
        <v>1273</v>
      </c>
      <c r="B1230" s="11">
        <v>1970</v>
      </c>
      <c r="C1230" s="11" t="s">
        <v>7856</v>
      </c>
      <c r="D1230" s="11">
        <v>12</v>
      </c>
      <c r="E1230" s="11">
        <v>0</v>
      </c>
      <c r="F1230" s="15">
        <v>9140.9500000000007</v>
      </c>
      <c r="G1230" s="11" t="s">
        <v>7896</v>
      </c>
      <c r="H1230" s="11" t="s">
        <v>7896</v>
      </c>
      <c r="I1230" s="11" t="s">
        <v>7866</v>
      </c>
      <c r="J1230" s="16">
        <v>25792</v>
      </c>
      <c r="K1230" s="17">
        <v>52</v>
      </c>
    </row>
    <row r="1231" spans="1:11" ht="15" customHeight="1" x14ac:dyDescent="0.25">
      <c r="A1231" s="11" t="s">
        <v>1274</v>
      </c>
      <c r="B1231" s="11">
        <v>1977</v>
      </c>
      <c r="C1231" s="11" t="s">
        <v>7855</v>
      </c>
      <c r="D1231" s="11">
        <v>2</v>
      </c>
      <c r="E1231" s="11">
        <v>3</v>
      </c>
      <c r="F1231" s="15">
        <v>9101.7999999999993</v>
      </c>
      <c r="G1231" s="11" t="s">
        <v>7898</v>
      </c>
      <c r="H1231" s="11" t="s">
        <v>7897</v>
      </c>
      <c r="I1231" s="11" t="s">
        <v>7868</v>
      </c>
      <c r="J1231" s="16">
        <v>28461</v>
      </c>
      <c r="K1231" s="17">
        <v>45</v>
      </c>
    </row>
    <row r="1232" spans="1:11" ht="15" customHeight="1" x14ac:dyDescent="0.25">
      <c r="A1232" s="11" t="s">
        <v>1275</v>
      </c>
      <c r="B1232" s="11">
        <v>1965</v>
      </c>
      <c r="C1232" s="11" t="s">
        <v>7852</v>
      </c>
      <c r="D1232" s="11">
        <v>9</v>
      </c>
      <c r="E1232" s="11">
        <v>0</v>
      </c>
      <c r="F1232" s="15">
        <v>9095.94</v>
      </c>
      <c r="G1232" s="11" t="s">
        <v>7896</v>
      </c>
      <c r="H1232" s="11" t="s">
        <v>7897</v>
      </c>
      <c r="I1232" s="11" t="s">
        <v>7868</v>
      </c>
      <c r="J1232" s="16">
        <v>24055</v>
      </c>
      <c r="K1232" s="17">
        <v>57</v>
      </c>
    </row>
    <row r="1233" spans="1:11" ht="15" customHeight="1" x14ac:dyDescent="0.25">
      <c r="A1233" s="11" t="s">
        <v>1276</v>
      </c>
      <c r="B1233" s="11">
        <v>1977</v>
      </c>
      <c r="C1233" s="11" t="s">
        <v>7852</v>
      </c>
      <c r="D1233" s="11">
        <v>4</v>
      </c>
      <c r="E1233" s="11">
        <v>2</v>
      </c>
      <c r="F1233" s="15">
        <v>9095.07</v>
      </c>
      <c r="G1233" s="11" t="s">
        <v>7898</v>
      </c>
      <c r="H1233" s="11" t="s">
        <v>7898</v>
      </c>
      <c r="I1233" s="11" t="s">
        <v>7874</v>
      </c>
      <c r="J1233" s="16">
        <v>28433</v>
      </c>
      <c r="K1233" s="17">
        <v>45</v>
      </c>
    </row>
    <row r="1234" spans="1:11" ht="15" customHeight="1" x14ac:dyDescent="0.25">
      <c r="A1234" s="11" t="s">
        <v>1277</v>
      </c>
      <c r="B1234" s="11">
        <v>1972</v>
      </c>
      <c r="C1234" s="11" t="s">
        <v>7855</v>
      </c>
      <c r="D1234" s="11">
        <v>2</v>
      </c>
      <c r="E1234" s="11">
        <v>1</v>
      </c>
      <c r="F1234" s="15">
        <v>9058.73</v>
      </c>
      <c r="G1234" s="11" t="s">
        <v>7896</v>
      </c>
      <c r="H1234" s="11" t="s">
        <v>7898</v>
      </c>
      <c r="I1234" s="11" t="s">
        <v>7866</v>
      </c>
      <c r="J1234" s="16">
        <v>26635</v>
      </c>
      <c r="K1234" s="17">
        <v>50</v>
      </c>
    </row>
    <row r="1235" spans="1:11" ht="15" customHeight="1" x14ac:dyDescent="0.25">
      <c r="A1235" s="11" t="s">
        <v>1278</v>
      </c>
      <c r="B1235" s="11">
        <v>1972</v>
      </c>
      <c r="C1235" s="11" t="s">
        <v>7855</v>
      </c>
      <c r="D1235" s="11">
        <v>7</v>
      </c>
      <c r="E1235" s="11">
        <v>1</v>
      </c>
      <c r="F1235" s="15">
        <v>9048.0300000000007</v>
      </c>
      <c r="G1235" s="11" t="s">
        <v>7898</v>
      </c>
      <c r="H1235" s="11" t="s">
        <v>7898</v>
      </c>
      <c r="I1235" s="11" t="s">
        <v>7866</v>
      </c>
      <c r="J1235" s="16">
        <v>26640</v>
      </c>
      <c r="K1235" s="17">
        <v>50</v>
      </c>
    </row>
    <row r="1236" spans="1:11" ht="15" customHeight="1" x14ac:dyDescent="0.25">
      <c r="A1236" s="11" t="s">
        <v>1279</v>
      </c>
      <c r="B1236" s="11">
        <v>1993</v>
      </c>
      <c r="C1236" s="11" t="s">
        <v>7855</v>
      </c>
      <c r="D1236" s="11">
        <v>1</v>
      </c>
      <c r="E1236" s="11">
        <v>0</v>
      </c>
      <c r="F1236" s="15">
        <v>9010.2000000000007</v>
      </c>
      <c r="G1236" s="11" t="s">
        <v>7898</v>
      </c>
      <c r="H1236" s="11" t="s">
        <v>7896</v>
      </c>
      <c r="I1236" s="11" t="s">
        <v>7880</v>
      </c>
      <c r="J1236" s="16">
        <v>34304</v>
      </c>
      <c r="K1236" s="17">
        <v>29</v>
      </c>
    </row>
    <row r="1237" spans="1:11" ht="15" customHeight="1" x14ac:dyDescent="0.25">
      <c r="A1237" s="11" t="s">
        <v>1280</v>
      </c>
      <c r="B1237" s="11">
        <v>1979</v>
      </c>
      <c r="C1237" s="11" t="s">
        <v>7855</v>
      </c>
      <c r="D1237" s="11">
        <v>16</v>
      </c>
      <c r="E1237" s="11">
        <v>2</v>
      </c>
      <c r="F1237" s="15">
        <v>8998.43</v>
      </c>
      <c r="G1237" s="11" t="s">
        <v>7898</v>
      </c>
      <c r="H1237" s="11" t="s">
        <v>7897</v>
      </c>
      <c r="I1237" s="11" t="s">
        <v>7873</v>
      </c>
      <c r="J1237" s="16">
        <v>29205</v>
      </c>
      <c r="K1237" s="17">
        <v>43</v>
      </c>
    </row>
    <row r="1238" spans="1:11" ht="15" customHeight="1" x14ac:dyDescent="0.25">
      <c r="A1238" s="11" t="s">
        <v>1281</v>
      </c>
      <c r="B1238" s="11">
        <v>1973</v>
      </c>
      <c r="C1238" s="11" t="s">
        <v>7857</v>
      </c>
      <c r="D1238" s="11">
        <v>11</v>
      </c>
      <c r="E1238" s="11">
        <v>0</v>
      </c>
      <c r="F1238" s="15">
        <v>8988.16</v>
      </c>
      <c r="G1238" s="11" t="s">
        <v>7898</v>
      </c>
      <c r="H1238" s="11" t="s">
        <v>7897</v>
      </c>
      <c r="I1238" s="11" t="s">
        <v>7867</v>
      </c>
      <c r="J1238" s="16">
        <v>26948</v>
      </c>
      <c r="K1238" s="17">
        <v>49</v>
      </c>
    </row>
    <row r="1239" spans="1:11" ht="15" customHeight="1" x14ac:dyDescent="0.25">
      <c r="A1239" s="11" t="s">
        <v>1282</v>
      </c>
      <c r="B1239" s="11">
        <v>1974</v>
      </c>
      <c r="C1239" s="11" t="s">
        <v>7851</v>
      </c>
      <c r="D1239" s="11">
        <v>21</v>
      </c>
      <c r="E1239" s="11">
        <v>2</v>
      </c>
      <c r="F1239" s="15">
        <v>8978.19</v>
      </c>
      <c r="G1239" s="11" t="s">
        <v>7898</v>
      </c>
      <c r="H1239" s="11" t="s">
        <v>7898</v>
      </c>
      <c r="I1239" s="11" t="s">
        <v>7866</v>
      </c>
      <c r="J1239" s="16">
        <v>27231</v>
      </c>
      <c r="K1239" s="17">
        <v>48</v>
      </c>
    </row>
    <row r="1240" spans="1:11" ht="15" customHeight="1" x14ac:dyDescent="0.25">
      <c r="A1240" s="11" t="s">
        <v>1283</v>
      </c>
      <c r="B1240" s="11">
        <v>1974</v>
      </c>
      <c r="C1240" s="11" t="s">
        <v>7854</v>
      </c>
      <c r="D1240" s="11">
        <v>8</v>
      </c>
      <c r="E1240" s="11">
        <v>2</v>
      </c>
      <c r="F1240" s="15">
        <v>8968.33</v>
      </c>
      <c r="G1240" s="11" t="s">
        <v>7896</v>
      </c>
      <c r="H1240" s="11" t="s">
        <v>7898</v>
      </c>
      <c r="I1240" s="11" t="s">
        <v>7868</v>
      </c>
      <c r="J1240" s="16">
        <v>27280</v>
      </c>
      <c r="K1240" s="17">
        <v>48</v>
      </c>
    </row>
    <row r="1241" spans="1:11" ht="15" customHeight="1" x14ac:dyDescent="0.25">
      <c r="A1241" s="11" t="s">
        <v>1284</v>
      </c>
      <c r="B1241" s="11">
        <v>1983</v>
      </c>
      <c r="C1241" s="11" t="s">
        <v>7851</v>
      </c>
      <c r="D1241" s="11">
        <v>15</v>
      </c>
      <c r="E1241" s="11">
        <v>5</v>
      </c>
      <c r="F1241" s="15">
        <v>8965.7999999999993</v>
      </c>
      <c r="G1241" s="11" t="s">
        <v>7898</v>
      </c>
      <c r="H1241" s="11" t="s">
        <v>7896</v>
      </c>
      <c r="I1241" s="11" t="s">
        <v>7867</v>
      </c>
      <c r="J1241" s="16">
        <v>30512</v>
      </c>
      <c r="K1241" s="17">
        <v>39</v>
      </c>
    </row>
    <row r="1242" spans="1:11" ht="15" customHeight="1" x14ac:dyDescent="0.25">
      <c r="A1242" s="11" t="s">
        <v>1285</v>
      </c>
      <c r="B1242" s="11">
        <v>1974</v>
      </c>
      <c r="C1242" s="11" t="s">
        <v>7856</v>
      </c>
      <c r="D1242" s="11">
        <v>17</v>
      </c>
      <c r="E1242" s="11">
        <v>1</v>
      </c>
      <c r="F1242" s="15">
        <v>8964.06</v>
      </c>
      <c r="G1242" s="11" t="s">
        <v>7896</v>
      </c>
      <c r="H1242" s="11" t="s">
        <v>7898</v>
      </c>
      <c r="I1242" s="11" t="s">
        <v>7871</v>
      </c>
      <c r="J1242" s="16">
        <v>27258</v>
      </c>
      <c r="K1242" s="17">
        <v>48</v>
      </c>
    </row>
    <row r="1243" spans="1:11" ht="15" customHeight="1" x14ac:dyDescent="0.25">
      <c r="A1243" s="11" t="s">
        <v>1286</v>
      </c>
      <c r="B1243" s="11">
        <v>1992</v>
      </c>
      <c r="C1243" s="11" t="s">
        <v>7854</v>
      </c>
      <c r="D1243" s="11">
        <v>27</v>
      </c>
      <c r="E1243" s="11">
        <v>0</v>
      </c>
      <c r="F1243" s="15">
        <v>8954.99</v>
      </c>
      <c r="G1243" s="11" t="s">
        <v>7898</v>
      </c>
      <c r="H1243" s="11" t="s">
        <v>7896</v>
      </c>
      <c r="I1243" s="11" t="s">
        <v>7880</v>
      </c>
      <c r="J1243" s="16">
        <v>33874</v>
      </c>
      <c r="K1243" s="17">
        <v>30</v>
      </c>
    </row>
    <row r="1244" spans="1:11" ht="15" customHeight="1" x14ac:dyDescent="0.25">
      <c r="A1244" s="11" t="s">
        <v>1287</v>
      </c>
      <c r="B1244" s="11">
        <v>1976</v>
      </c>
      <c r="C1244" s="11" t="s">
        <v>7855</v>
      </c>
      <c r="D1244" s="11">
        <v>25</v>
      </c>
      <c r="E1244" s="11">
        <v>3</v>
      </c>
      <c r="F1244" s="15">
        <v>8944.1200000000008</v>
      </c>
      <c r="G1244" s="11" t="s">
        <v>7896</v>
      </c>
      <c r="H1244" s="11" t="s">
        <v>7898</v>
      </c>
      <c r="I1244" s="11" t="s">
        <v>7866</v>
      </c>
      <c r="J1244" s="16">
        <v>28119</v>
      </c>
      <c r="K1244" s="17">
        <v>46</v>
      </c>
    </row>
    <row r="1245" spans="1:11" ht="15" customHeight="1" x14ac:dyDescent="0.25">
      <c r="A1245" s="11" t="s">
        <v>1288</v>
      </c>
      <c r="B1245" s="11">
        <v>1972</v>
      </c>
      <c r="C1245" s="11" t="s">
        <v>7853</v>
      </c>
      <c r="D1245" s="11">
        <v>6</v>
      </c>
      <c r="E1245" s="11">
        <v>0</v>
      </c>
      <c r="F1245" s="15">
        <v>8932.08</v>
      </c>
      <c r="G1245" s="11" t="s">
        <v>7898</v>
      </c>
      <c r="H1245" s="11" t="s">
        <v>7897</v>
      </c>
      <c r="I1245" s="11" t="s">
        <v>7868</v>
      </c>
      <c r="J1245" s="16">
        <v>26456</v>
      </c>
      <c r="K1245" s="17">
        <v>51</v>
      </c>
    </row>
    <row r="1246" spans="1:11" ht="15" customHeight="1" x14ac:dyDescent="0.25">
      <c r="A1246" s="11" t="s">
        <v>1289</v>
      </c>
      <c r="B1246" s="11">
        <v>1975</v>
      </c>
      <c r="C1246" s="11" t="s">
        <v>7851</v>
      </c>
      <c r="D1246" s="11">
        <v>7</v>
      </c>
      <c r="E1246" s="11">
        <v>1</v>
      </c>
      <c r="F1246" s="15">
        <v>8930.93</v>
      </c>
      <c r="G1246" s="11" t="s">
        <v>7898</v>
      </c>
      <c r="H1246" s="11" t="s">
        <v>7898</v>
      </c>
      <c r="I1246" s="11" t="s">
        <v>7867</v>
      </c>
      <c r="J1246" s="16">
        <v>27582</v>
      </c>
      <c r="K1246" s="17">
        <v>47</v>
      </c>
    </row>
    <row r="1247" spans="1:11" ht="15" customHeight="1" x14ac:dyDescent="0.25">
      <c r="A1247" s="11" t="s">
        <v>1290</v>
      </c>
      <c r="B1247" s="11">
        <v>1967</v>
      </c>
      <c r="C1247" s="11" t="s">
        <v>7854</v>
      </c>
      <c r="D1247" s="11">
        <v>6</v>
      </c>
      <c r="E1247" s="11">
        <v>0</v>
      </c>
      <c r="F1247" s="15">
        <v>8908.4699999999993</v>
      </c>
      <c r="G1247" s="11" t="s">
        <v>7896</v>
      </c>
      <c r="H1247" s="11" t="s">
        <v>7898</v>
      </c>
      <c r="I1247" s="11" t="s">
        <v>7866</v>
      </c>
      <c r="J1247" s="16">
        <v>24721</v>
      </c>
      <c r="K1247" s="17">
        <v>55</v>
      </c>
    </row>
    <row r="1248" spans="1:11" ht="15" customHeight="1" x14ac:dyDescent="0.25">
      <c r="A1248" s="11" t="s">
        <v>1291</v>
      </c>
      <c r="B1248" s="11">
        <v>1997</v>
      </c>
      <c r="C1248" s="11" t="s">
        <v>7852</v>
      </c>
      <c r="D1248" s="11">
        <v>28</v>
      </c>
      <c r="E1248" s="11">
        <v>0</v>
      </c>
      <c r="F1248" s="15">
        <v>8906.14</v>
      </c>
      <c r="G1248" s="11" t="s">
        <v>7898</v>
      </c>
      <c r="H1248" s="11" t="s">
        <v>7898</v>
      </c>
      <c r="I1248" s="11" t="s">
        <v>7867</v>
      </c>
      <c r="J1248" s="16">
        <v>35762</v>
      </c>
      <c r="K1248" s="17">
        <v>25</v>
      </c>
    </row>
    <row r="1249" spans="1:11" ht="15" customHeight="1" x14ac:dyDescent="0.25">
      <c r="A1249" s="11" t="s">
        <v>1292</v>
      </c>
      <c r="B1249" s="11">
        <v>1978</v>
      </c>
      <c r="C1249" s="11" t="s">
        <v>7855</v>
      </c>
      <c r="D1249" s="11">
        <v>16</v>
      </c>
      <c r="E1249" s="11">
        <v>3</v>
      </c>
      <c r="F1249" s="15">
        <v>8891.14</v>
      </c>
      <c r="G1249" s="11" t="s">
        <v>7898</v>
      </c>
      <c r="H1249" s="11" t="s">
        <v>7896</v>
      </c>
      <c r="I1249" s="11" t="s">
        <v>7878</v>
      </c>
      <c r="J1249" s="16">
        <v>28840</v>
      </c>
      <c r="K1249" s="17">
        <v>44</v>
      </c>
    </row>
    <row r="1250" spans="1:11" ht="15" customHeight="1" x14ac:dyDescent="0.25">
      <c r="A1250" s="11" t="s">
        <v>1293</v>
      </c>
      <c r="B1250" s="11">
        <v>1973</v>
      </c>
      <c r="C1250" s="11" t="s">
        <v>7854</v>
      </c>
      <c r="D1250" s="11">
        <v>9</v>
      </c>
      <c r="E1250" s="11">
        <v>0</v>
      </c>
      <c r="F1250" s="15">
        <v>8890.59</v>
      </c>
      <c r="G1250" s="11" t="s">
        <v>7898</v>
      </c>
      <c r="H1250" s="11" t="s">
        <v>7896</v>
      </c>
      <c r="I1250" s="11" t="s">
        <v>7867</v>
      </c>
      <c r="J1250" s="16">
        <v>26916</v>
      </c>
      <c r="K1250" s="17">
        <v>49</v>
      </c>
    </row>
    <row r="1251" spans="1:11" ht="15" customHeight="1" x14ac:dyDescent="0.25">
      <c r="A1251" s="11" t="s">
        <v>1294</v>
      </c>
      <c r="B1251" s="11">
        <v>1974</v>
      </c>
      <c r="C1251" s="11" t="s">
        <v>7853</v>
      </c>
      <c r="D1251" s="11">
        <v>18</v>
      </c>
      <c r="E1251" s="11">
        <v>1</v>
      </c>
      <c r="F1251" s="15">
        <v>8871.15</v>
      </c>
      <c r="G1251" s="11" t="s">
        <v>7898</v>
      </c>
      <c r="H1251" s="11" t="s">
        <v>7896</v>
      </c>
      <c r="I1251" s="11" t="s">
        <v>7866</v>
      </c>
      <c r="J1251" s="16">
        <v>27198</v>
      </c>
      <c r="K1251" s="17">
        <v>48</v>
      </c>
    </row>
    <row r="1252" spans="1:11" ht="15" customHeight="1" x14ac:dyDescent="0.25">
      <c r="A1252" s="11" t="s">
        <v>1295</v>
      </c>
      <c r="B1252" s="11">
        <v>1972</v>
      </c>
      <c r="C1252" s="11" t="s">
        <v>7852</v>
      </c>
      <c r="D1252" s="11">
        <v>22</v>
      </c>
      <c r="E1252" s="11">
        <v>0</v>
      </c>
      <c r="F1252" s="15">
        <v>8835.26</v>
      </c>
      <c r="G1252" s="11" t="s">
        <v>7896</v>
      </c>
      <c r="H1252" s="11" t="s">
        <v>7898</v>
      </c>
      <c r="I1252" s="11" t="s">
        <v>7867</v>
      </c>
      <c r="J1252" s="16">
        <v>26625</v>
      </c>
      <c r="K1252" s="17">
        <v>50</v>
      </c>
    </row>
    <row r="1253" spans="1:11" ht="15" customHeight="1" x14ac:dyDescent="0.25">
      <c r="A1253" s="11" t="s">
        <v>1296</v>
      </c>
      <c r="B1253" s="11">
        <v>1972</v>
      </c>
      <c r="C1253" s="11" t="s">
        <v>7852</v>
      </c>
      <c r="D1253" s="11">
        <v>14</v>
      </c>
      <c r="E1253" s="11">
        <v>0</v>
      </c>
      <c r="F1253" s="15">
        <v>8827.2099999999991</v>
      </c>
      <c r="G1253" s="11" t="s">
        <v>7896</v>
      </c>
      <c r="H1253" s="11" t="s">
        <v>7897</v>
      </c>
      <c r="I1253" s="11" t="s">
        <v>7867</v>
      </c>
      <c r="J1253" s="16">
        <v>26617</v>
      </c>
      <c r="K1253" s="17">
        <v>50</v>
      </c>
    </row>
    <row r="1254" spans="1:11" ht="15" customHeight="1" x14ac:dyDescent="0.25">
      <c r="A1254" s="11" t="s">
        <v>1297</v>
      </c>
      <c r="B1254" s="11">
        <v>1976</v>
      </c>
      <c r="C1254" s="11" t="s">
        <v>7851</v>
      </c>
      <c r="D1254" s="11">
        <v>14</v>
      </c>
      <c r="E1254" s="11">
        <v>2</v>
      </c>
      <c r="F1254" s="15">
        <v>8825.09</v>
      </c>
      <c r="G1254" s="11" t="s">
        <v>7898</v>
      </c>
      <c r="H1254" s="11" t="s">
        <v>7896</v>
      </c>
      <c r="I1254" s="11" t="s">
        <v>7868</v>
      </c>
      <c r="J1254" s="16">
        <v>27955</v>
      </c>
      <c r="K1254" s="17">
        <v>46</v>
      </c>
    </row>
    <row r="1255" spans="1:11" ht="15" customHeight="1" x14ac:dyDescent="0.25">
      <c r="A1255" s="11" t="s">
        <v>1298</v>
      </c>
      <c r="B1255" s="11">
        <v>1988</v>
      </c>
      <c r="C1255" s="11" t="s">
        <v>7856</v>
      </c>
      <c r="D1255" s="11">
        <v>22</v>
      </c>
      <c r="E1255" s="11">
        <v>3</v>
      </c>
      <c r="F1255" s="15">
        <v>8824.27</v>
      </c>
      <c r="G1255" s="11" t="s">
        <v>7898</v>
      </c>
      <c r="H1255" s="11" t="s">
        <v>7897</v>
      </c>
      <c r="I1255" s="11" t="s">
        <v>7873</v>
      </c>
      <c r="J1255" s="16">
        <v>32377</v>
      </c>
      <c r="K1255" s="17">
        <v>34</v>
      </c>
    </row>
    <row r="1256" spans="1:11" ht="15" customHeight="1" x14ac:dyDescent="0.25">
      <c r="A1256" s="11" t="s">
        <v>1299</v>
      </c>
      <c r="B1256" s="11">
        <v>1976</v>
      </c>
      <c r="C1256" s="11" t="s">
        <v>7857</v>
      </c>
      <c r="D1256" s="11">
        <v>19</v>
      </c>
      <c r="E1256" s="11">
        <v>1</v>
      </c>
      <c r="F1256" s="15">
        <v>8823.99</v>
      </c>
      <c r="G1256" s="11" t="s">
        <v>7898</v>
      </c>
      <c r="H1256" s="11" t="s">
        <v>7896</v>
      </c>
      <c r="I1256" s="11" t="s">
        <v>7874</v>
      </c>
      <c r="J1256" s="16">
        <v>28052</v>
      </c>
      <c r="K1256" s="17">
        <v>46</v>
      </c>
    </row>
    <row r="1257" spans="1:11" ht="15" customHeight="1" x14ac:dyDescent="0.25">
      <c r="A1257" s="11" t="s">
        <v>1300</v>
      </c>
      <c r="B1257" s="11">
        <v>1976</v>
      </c>
      <c r="C1257" s="11" t="s">
        <v>7853</v>
      </c>
      <c r="D1257" s="11">
        <v>14</v>
      </c>
      <c r="E1257" s="11">
        <v>2</v>
      </c>
      <c r="F1257" s="15">
        <v>8823.2800000000007</v>
      </c>
      <c r="G1257" s="11" t="s">
        <v>7898</v>
      </c>
      <c r="H1257" s="11" t="s">
        <v>7897</v>
      </c>
      <c r="I1257" s="11" t="s">
        <v>7868</v>
      </c>
      <c r="J1257" s="16">
        <v>27925</v>
      </c>
      <c r="K1257" s="17">
        <v>46</v>
      </c>
    </row>
    <row r="1258" spans="1:11" ht="15" customHeight="1" x14ac:dyDescent="0.25">
      <c r="A1258" s="11" t="s">
        <v>1301</v>
      </c>
      <c r="B1258" s="11">
        <v>2001</v>
      </c>
      <c r="C1258" s="11" t="s">
        <v>7852</v>
      </c>
      <c r="D1258" s="11">
        <v>7</v>
      </c>
      <c r="E1258" s="11">
        <v>0</v>
      </c>
      <c r="F1258" s="15">
        <v>8821.8799999999992</v>
      </c>
      <c r="G1258" s="11" t="s">
        <v>7898</v>
      </c>
      <c r="H1258" s="11" t="s">
        <v>7896</v>
      </c>
      <c r="I1258" s="11" t="s">
        <v>7875</v>
      </c>
      <c r="J1258" s="16">
        <v>37202</v>
      </c>
      <c r="K1258" s="17">
        <v>21</v>
      </c>
    </row>
    <row r="1259" spans="1:11" ht="15" customHeight="1" x14ac:dyDescent="0.25">
      <c r="A1259" s="11" t="s">
        <v>1302</v>
      </c>
      <c r="B1259" s="11">
        <v>1965</v>
      </c>
      <c r="C1259" s="11" t="s">
        <v>7856</v>
      </c>
      <c r="D1259" s="11">
        <v>29</v>
      </c>
      <c r="E1259" s="11">
        <v>0</v>
      </c>
      <c r="F1259" s="15">
        <v>8800.49</v>
      </c>
      <c r="G1259" s="11" t="s">
        <v>7896</v>
      </c>
      <c r="H1259" s="11" t="s">
        <v>7898</v>
      </c>
      <c r="I1259" s="11" t="s">
        <v>7866</v>
      </c>
      <c r="J1259" s="16">
        <v>23983</v>
      </c>
      <c r="K1259" s="17">
        <v>57</v>
      </c>
    </row>
    <row r="1260" spans="1:11" ht="15" customHeight="1" x14ac:dyDescent="0.25">
      <c r="A1260" s="11" t="s">
        <v>1303</v>
      </c>
      <c r="B1260" s="11">
        <v>1971</v>
      </c>
      <c r="C1260" s="11" t="s">
        <v>7853</v>
      </c>
      <c r="D1260" s="11">
        <v>18</v>
      </c>
      <c r="E1260" s="11">
        <v>0</v>
      </c>
      <c r="F1260" s="15">
        <v>8798.59</v>
      </c>
      <c r="G1260" s="11" t="s">
        <v>7898</v>
      </c>
      <c r="H1260" s="11" t="s">
        <v>7897</v>
      </c>
      <c r="I1260" s="11" t="s">
        <v>7868</v>
      </c>
      <c r="J1260" s="16">
        <v>26102</v>
      </c>
      <c r="K1260" s="17">
        <v>51</v>
      </c>
    </row>
    <row r="1261" spans="1:11" ht="15" customHeight="1" x14ac:dyDescent="0.25">
      <c r="A1261" s="11" t="s">
        <v>1304</v>
      </c>
      <c r="B1261" s="11">
        <v>1971</v>
      </c>
      <c r="C1261" s="11" t="s">
        <v>7856</v>
      </c>
      <c r="D1261" s="11">
        <v>23</v>
      </c>
      <c r="E1261" s="11">
        <v>0</v>
      </c>
      <c r="F1261" s="15">
        <v>8782.4699999999993</v>
      </c>
      <c r="G1261" s="11" t="s">
        <v>7898</v>
      </c>
      <c r="H1261" s="11" t="s">
        <v>7896</v>
      </c>
      <c r="I1261" s="11" t="s">
        <v>7868</v>
      </c>
      <c r="J1261" s="16">
        <v>26168</v>
      </c>
      <c r="K1261" s="17">
        <v>51</v>
      </c>
    </row>
    <row r="1262" spans="1:11" ht="15" customHeight="1" x14ac:dyDescent="0.25">
      <c r="A1262" s="11" t="s">
        <v>1305</v>
      </c>
      <c r="B1262" s="11">
        <v>1974</v>
      </c>
      <c r="C1262" s="11" t="s">
        <v>7854</v>
      </c>
      <c r="D1262" s="11">
        <v>6</v>
      </c>
      <c r="E1262" s="11">
        <v>1</v>
      </c>
      <c r="F1262" s="15">
        <v>8765.25</v>
      </c>
      <c r="G1262" s="11" t="s">
        <v>7898</v>
      </c>
      <c r="H1262" s="11" t="s">
        <v>7896</v>
      </c>
      <c r="I1262" s="11" t="s">
        <v>7867</v>
      </c>
      <c r="J1262" s="16">
        <v>27278</v>
      </c>
      <c r="K1262" s="17">
        <v>48</v>
      </c>
    </row>
    <row r="1263" spans="1:11" ht="15" customHeight="1" x14ac:dyDescent="0.25">
      <c r="A1263" s="11" t="s">
        <v>1306</v>
      </c>
      <c r="B1263" s="11">
        <v>1969</v>
      </c>
      <c r="C1263" s="11" t="s">
        <v>7854</v>
      </c>
      <c r="D1263" s="11">
        <v>9</v>
      </c>
      <c r="E1263" s="11">
        <v>0</v>
      </c>
      <c r="F1263" s="15">
        <v>8760.1200000000008</v>
      </c>
      <c r="G1263" s="11" t="s">
        <v>7898</v>
      </c>
      <c r="H1263" s="11" t="s">
        <v>7897</v>
      </c>
      <c r="I1263" s="11" t="s">
        <v>7866</v>
      </c>
      <c r="J1263" s="16">
        <v>25455</v>
      </c>
      <c r="K1263" s="17">
        <v>53</v>
      </c>
    </row>
    <row r="1264" spans="1:11" ht="15" customHeight="1" x14ac:dyDescent="0.25">
      <c r="A1264" s="11" t="s">
        <v>1307</v>
      </c>
      <c r="B1264" s="11">
        <v>1999</v>
      </c>
      <c r="C1264" s="11" t="s">
        <v>7856</v>
      </c>
      <c r="D1264" s="11">
        <v>23</v>
      </c>
      <c r="E1264" s="11">
        <v>0</v>
      </c>
      <c r="F1264" s="15">
        <v>8747.68</v>
      </c>
      <c r="G1264" s="11" t="s">
        <v>7898</v>
      </c>
      <c r="H1264" s="11" t="s">
        <v>7896</v>
      </c>
      <c r="I1264" s="11" t="s">
        <v>7868</v>
      </c>
      <c r="J1264" s="16">
        <v>36395</v>
      </c>
      <c r="K1264" s="17">
        <v>23</v>
      </c>
    </row>
    <row r="1265" spans="1:11" ht="15" customHeight="1" x14ac:dyDescent="0.25">
      <c r="A1265" s="11" t="s">
        <v>1308</v>
      </c>
      <c r="B1265" s="11">
        <v>1976</v>
      </c>
      <c r="C1265" s="11" t="s">
        <v>7853</v>
      </c>
      <c r="D1265" s="11">
        <v>17</v>
      </c>
      <c r="E1265" s="11">
        <v>2</v>
      </c>
      <c r="F1265" s="15">
        <v>8733.23</v>
      </c>
      <c r="G1265" s="11" t="s">
        <v>7898</v>
      </c>
      <c r="H1265" s="11" t="s">
        <v>7896</v>
      </c>
      <c r="I1265" s="11" t="s">
        <v>7867</v>
      </c>
      <c r="J1265" s="16">
        <v>27928</v>
      </c>
      <c r="K1265" s="17">
        <v>46</v>
      </c>
    </row>
    <row r="1266" spans="1:11" ht="15" customHeight="1" x14ac:dyDescent="0.25">
      <c r="A1266" s="11" t="s">
        <v>1309</v>
      </c>
      <c r="B1266" s="11">
        <v>1973</v>
      </c>
      <c r="C1266" s="11" t="s">
        <v>7853</v>
      </c>
      <c r="D1266" s="11">
        <v>25</v>
      </c>
      <c r="E1266" s="11">
        <v>1</v>
      </c>
      <c r="F1266" s="15">
        <v>8703.4599999999991</v>
      </c>
      <c r="G1266" s="11" t="s">
        <v>7896</v>
      </c>
      <c r="H1266" s="11" t="s">
        <v>7896</v>
      </c>
      <c r="I1266" s="11" t="s">
        <v>7868</v>
      </c>
      <c r="J1266" s="16">
        <v>26840</v>
      </c>
      <c r="K1266" s="17">
        <v>49</v>
      </c>
    </row>
    <row r="1267" spans="1:11" ht="15" customHeight="1" x14ac:dyDescent="0.25">
      <c r="A1267" s="11" t="s">
        <v>1310</v>
      </c>
      <c r="B1267" s="11">
        <v>1980</v>
      </c>
      <c r="C1267" s="11" t="s">
        <v>7857</v>
      </c>
      <c r="D1267" s="11">
        <v>28</v>
      </c>
      <c r="E1267" s="11">
        <v>2</v>
      </c>
      <c r="F1267" s="15">
        <v>8701.84</v>
      </c>
      <c r="G1267" s="11" t="s">
        <v>7898</v>
      </c>
      <c r="H1267" s="11" t="s">
        <v>7896</v>
      </c>
      <c r="I1267" s="11" t="s">
        <v>7877</v>
      </c>
      <c r="J1267" s="16">
        <v>29522</v>
      </c>
      <c r="K1267" s="17">
        <v>42</v>
      </c>
    </row>
    <row r="1268" spans="1:11" ht="15" customHeight="1" x14ac:dyDescent="0.25">
      <c r="A1268" s="11" t="s">
        <v>1311</v>
      </c>
      <c r="B1268" s="11">
        <v>1973</v>
      </c>
      <c r="C1268" s="11" t="s">
        <v>7857</v>
      </c>
      <c r="D1268" s="11">
        <v>11</v>
      </c>
      <c r="E1268" s="11">
        <v>0</v>
      </c>
      <c r="F1268" s="15">
        <v>8688.86</v>
      </c>
      <c r="G1268" s="11" t="s">
        <v>7898</v>
      </c>
      <c r="H1268" s="11" t="s">
        <v>7897</v>
      </c>
      <c r="I1268" s="11" t="s">
        <v>7878</v>
      </c>
      <c r="J1268" s="16">
        <v>26948</v>
      </c>
      <c r="K1268" s="17">
        <v>49</v>
      </c>
    </row>
    <row r="1269" spans="1:11" ht="15" customHeight="1" x14ac:dyDescent="0.25">
      <c r="A1269" s="11" t="s">
        <v>1312</v>
      </c>
      <c r="B1269" s="11">
        <v>1974</v>
      </c>
      <c r="C1269" s="11" t="s">
        <v>7856</v>
      </c>
      <c r="D1269" s="11">
        <v>16</v>
      </c>
      <c r="E1269" s="11">
        <v>0</v>
      </c>
      <c r="F1269" s="15">
        <v>8671.19</v>
      </c>
      <c r="G1269" s="11" t="s">
        <v>7898</v>
      </c>
      <c r="H1269" s="11" t="s">
        <v>7897</v>
      </c>
      <c r="I1269" s="11" t="s">
        <v>7867</v>
      </c>
      <c r="J1269" s="16">
        <v>27257</v>
      </c>
      <c r="K1269" s="17">
        <v>48</v>
      </c>
    </row>
    <row r="1270" spans="1:11" ht="15" customHeight="1" x14ac:dyDescent="0.25">
      <c r="A1270" s="11" t="s">
        <v>1313</v>
      </c>
      <c r="B1270" s="11">
        <v>1969</v>
      </c>
      <c r="C1270" s="11" t="s">
        <v>7856</v>
      </c>
      <c r="D1270" s="11">
        <v>10</v>
      </c>
      <c r="E1270" s="11">
        <v>0</v>
      </c>
      <c r="F1270" s="15">
        <v>8665.14</v>
      </c>
      <c r="G1270" s="11" t="s">
        <v>7898</v>
      </c>
      <c r="H1270" s="11" t="s">
        <v>7896</v>
      </c>
      <c r="I1270" s="11" t="s">
        <v>7866</v>
      </c>
      <c r="J1270" s="16">
        <v>25425</v>
      </c>
      <c r="K1270" s="17">
        <v>53</v>
      </c>
    </row>
    <row r="1271" spans="1:11" ht="15" customHeight="1" x14ac:dyDescent="0.25">
      <c r="A1271" s="11" t="s">
        <v>1314</v>
      </c>
      <c r="B1271" s="11">
        <v>1965</v>
      </c>
      <c r="C1271" s="11" t="s">
        <v>7857</v>
      </c>
      <c r="D1271" s="11">
        <v>21</v>
      </c>
      <c r="E1271" s="11">
        <v>0</v>
      </c>
      <c r="F1271" s="15">
        <v>8665.09</v>
      </c>
      <c r="G1271" s="11" t="s">
        <v>7896</v>
      </c>
      <c r="H1271" s="11" t="s">
        <v>7898</v>
      </c>
      <c r="I1271" s="11" t="s">
        <v>7867</v>
      </c>
      <c r="J1271" s="16">
        <v>24036</v>
      </c>
      <c r="K1271" s="17">
        <v>57</v>
      </c>
    </row>
    <row r="1272" spans="1:11" ht="15" customHeight="1" x14ac:dyDescent="0.25">
      <c r="A1272" s="11" t="s">
        <v>1315</v>
      </c>
      <c r="B1272" s="11">
        <v>1975</v>
      </c>
      <c r="C1272" s="11" t="s">
        <v>7856</v>
      </c>
      <c r="D1272" s="11">
        <v>3</v>
      </c>
      <c r="E1272" s="11">
        <v>1</v>
      </c>
      <c r="F1272" s="15">
        <v>8627.5400000000009</v>
      </c>
      <c r="G1272" s="11" t="s">
        <v>7898</v>
      </c>
      <c r="H1272" s="11" t="s">
        <v>7898</v>
      </c>
      <c r="I1272" s="11" t="s">
        <v>7878</v>
      </c>
      <c r="J1272" s="16">
        <v>27609</v>
      </c>
      <c r="K1272" s="17">
        <v>47</v>
      </c>
    </row>
    <row r="1273" spans="1:11" ht="15" customHeight="1" x14ac:dyDescent="0.25">
      <c r="A1273" s="11" t="s">
        <v>1316</v>
      </c>
      <c r="B1273" s="11">
        <v>1977</v>
      </c>
      <c r="C1273" s="11" t="s">
        <v>7854</v>
      </c>
      <c r="D1273" s="11">
        <v>2</v>
      </c>
      <c r="E1273" s="11">
        <v>3</v>
      </c>
      <c r="F1273" s="15">
        <v>8615.2999999999993</v>
      </c>
      <c r="G1273" s="11" t="s">
        <v>7898</v>
      </c>
      <c r="H1273" s="11" t="s">
        <v>7896</v>
      </c>
      <c r="I1273" s="11" t="s">
        <v>7868</v>
      </c>
      <c r="J1273" s="16">
        <v>28370</v>
      </c>
      <c r="K1273" s="17">
        <v>45</v>
      </c>
    </row>
    <row r="1274" spans="1:11" ht="15" customHeight="1" x14ac:dyDescent="0.25">
      <c r="A1274" s="11" t="s">
        <v>1317</v>
      </c>
      <c r="B1274" s="11">
        <v>1979</v>
      </c>
      <c r="C1274" s="11" t="s">
        <v>7851</v>
      </c>
      <c r="D1274" s="11">
        <v>17</v>
      </c>
      <c r="E1274" s="11">
        <v>3</v>
      </c>
      <c r="F1274" s="15">
        <v>8606.2199999999993</v>
      </c>
      <c r="G1274" s="11" t="s">
        <v>7897</v>
      </c>
      <c r="H1274" s="11" t="s">
        <v>7898</v>
      </c>
      <c r="I1274" s="11" t="s">
        <v>7876</v>
      </c>
      <c r="J1274" s="16">
        <v>29053</v>
      </c>
      <c r="K1274" s="17">
        <v>43</v>
      </c>
    </row>
    <row r="1275" spans="1:11" ht="15" customHeight="1" x14ac:dyDescent="0.25">
      <c r="A1275" s="11" t="s">
        <v>1318</v>
      </c>
      <c r="B1275" s="11">
        <v>1977</v>
      </c>
      <c r="C1275" s="11" t="s">
        <v>7857</v>
      </c>
      <c r="D1275" s="11">
        <v>15</v>
      </c>
      <c r="E1275" s="11">
        <v>3</v>
      </c>
      <c r="F1275" s="15">
        <v>8605.36</v>
      </c>
      <c r="G1275" s="11" t="s">
        <v>7898</v>
      </c>
      <c r="H1275" s="11" t="s">
        <v>7898</v>
      </c>
      <c r="I1275" s="11" t="s">
        <v>7866</v>
      </c>
      <c r="J1275" s="16">
        <v>28413</v>
      </c>
      <c r="K1275" s="17">
        <v>45</v>
      </c>
    </row>
    <row r="1276" spans="1:11" ht="15" customHeight="1" x14ac:dyDescent="0.25">
      <c r="A1276" s="11" t="s">
        <v>1319</v>
      </c>
      <c r="B1276" s="11">
        <v>1977</v>
      </c>
      <c r="C1276" s="11" t="s">
        <v>7852</v>
      </c>
      <c r="D1276" s="11">
        <v>12</v>
      </c>
      <c r="E1276" s="11">
        <v>2</v>
      </c>
      <c r="F1276" s="15">
        <v>8604.48</v>
      </c>
      <c r="G1276" s="11" t="s">
        <v>7896</v>
      </c>
      <c r="H1276" s="11" t="s">
        <v>7898</v>
      </c>
      <c r="I1276" s="11" t="s">
        <v>7871</v>
      </c>
      <c r="J1276" s="16">
        <v>28441</v>
      </c>
      <c r="K1276" s="17">
        <v>45</v>
      </c>
    </row>
    <row r="1277" spans="1:11" ht="15" customHeight="1" x14ac:dyDescent="0.25">
      <c r="A1277" s="11" t="s">
        <v>1320</v>
      </c>
      <c r="B1277" s="11">
        <v>1977</v>
      </c>
      <c r="C1277" s="11" t="s">
        <v>7854</v>
      </c>
      <c r="D1277" s="11">
        <v>24</v>
      </c>
      <c r="E1277" s="11">
        <v>2</v>
      </c>
      <c r="F1277" s="15">
        <v>8603.82</v>
      </c>
      <c r="G1277" s="11" t="s">
        <v>7898</v>
      </c>
      <c r="H1277" s="11" t="s">
        <v>7897</v>
      </c>
      <c r="I1277" s="11" t="s">
        <v>7870</v>
      </c>
      <c r="J1277" s="16">
        <v>28392</v>
      </c>
      <c r="K1277" s="17">
        <v>45</v>
      </c>
    </row>
    <row r="1278" spans="1:11" ht="15" customHeight="1" x14ac:dyDescent="0.25">
      <c r="A1278" s="11" t="s">
        <v>1321</v>
      </c>
      <c r="B1278" s="11">
        <v>1973</v>
      </c>
      <c r="C1278" s="11" t="s">
        <v>7851</v>
      </c>
      <c r="D1278" s="11">
        <v>11</v>
      </c>
      <c r="E1278" s="11">
        <v>0</v>
      </c>
      <c r="F1278" s="15">
        <v>8601.33</v>
      </c>
      <c r="G1278" s="11" t="s">
        <v>7898</v>
      </c>
      <c r="H1278" s="11" t="s">
        <v>7897</v>
      </c>
      <c r="I1278" s="11" t="s">
        <v>7866</v>
      </c>
      <c r="J1278" s="16">
        <v>26856</v>
      </c>
      <c r="K1278" s="17">
        <v>49</v>
      </c>
    </row>
    <row r="1279" spans="1:11" ht="15" customHeight="1" x14ac:dyDescent="0.25">
      <c r="A1279" s="11" t="s">
        <v>1322</v>
      </c>
      <c r="B1279" s="11">
        <v>1983</v>
      </c>
      <c r="C1279" s="11" t="s">
        <v>7851</v>
      </c>
      <c r="D1279" s="11">
        <v>25</v>
      </c>
      <c r="E1279" s="11">
        <v>5</v>
      </c>
      <c r="F1279" s="15">
        <v>8596.83</v>
      </c>
      <c r="G1279" s="11" t="s">
        <v>7898</v>
      </c>
      <c r="H1279" s="11" t="s">
        <v>7896</v>
      </c>
      <c r="I1279" s="11" t="s">
        <v>7866</v>
      </c>
      <c r="J1279" s="16">
        <v>30522</v>
      </c>
      <c r="K1279" s="17">
        <v>39</v>
      </c>
    </row>
    <row r="1280" spans="1:11" ht="15" customHeight="1" x14ac:dyDescent="0.25">
      <c r="A1280" s="11" t="s">
        <v>1323</v>
      </c>
      <c r="B1280" s="11">
        <v>1983</v>
      </c>
      <c r="C1280" s="11" t="s">
        <v>7855</v>
      </c>
      <c r="D1280" s="11">
        <v>30</v>
      </c>
      <c r="E1280" s="11">
        <v>5</v>
      </c>
      <c r="F1280" s="15">
        <v>8582.2999999999993</v>
      </c>
      <c r="G1280" s="11" t="s">
        <v>7898</v>
      </c>
      <c r="H1280" s="11" t="s">
        <v>7897</v>
      </c>
      <c r="I1280" s="11" t="s">
        <v>7866</v>
      </c>
      <c r="J1280" s="16">
        <v>30680</v>
      </c>
      <c r="K1280" s="17">
        <v>39</v>
      </c>
    </row>
    <row r="1281" spans="1:11" ht="15" customHeight="1" x14ac:dyDescent="0.25">
      <c r="A1281" s="11" t="s">
        <v>1324</v>
      </c>
      <c r="B1281" s="11">
        <v>1987</v>
      </c>
      <c r="C1281" s="11" t="s">
        <v>7852</v>
      </c>
      <c r="D1281" s="11">
        <v>11</v>
      </c>
      <c r="E1281" s="11">
        <v>3</v>
      </c>
      <c r="F1281" s="15">
        <v>8573.2999999999993</v>
      </c>
      <c r="G1281" s="11" t="s">
        <v>7898</v>
      </c>
      <c r="H1281" s="11" t="s">
        <v>7898</v>
      </c>
      <c r="I1281" s="11" t="s">
        <v>7877</v>
      </c>
      <c r="J1281" s="16">
        <v>32092</v>
      </c>
      <c r="K1281" s="17">
        <v>35</v>
      </c>
    </row>
    <row r="1282" spans="1:11" ht="15" customHeight="1" x14ac:dyDescent="0.25">
      <c r="A1282" s="11" t="s">
        <v>1325</v>
      </c>
      <c r="B1282" s="11">
        <v>1982</v>
      </c>
      <c r="C1282" s="11" t="s">
        <v>7855</v>
      </c>
      <c r="D1282" s="11">
        <v>6</v>
      </c>
      <c r="E1282" s="11">
        <v>3</v>
      </c>
      <c r="F1282" s="15">
        <v>8572.0400000000009</v>
      </c>
      <c r="G1282" s="11" t="s">
        <v>7898</v>
      </c>
      <c r="H1282" s="11" t="s">
        <v>7898</v>
      </c>
      <c r="I1282" s="11" t="s">
        <v>7877</v>
      </c>
      <c r="J1282" s="16">
        <v>30291</v>
      </c>
      <c r="K1282" s="17">
        <v>40</v>
      </c>
    </row>
    <row r="1283" spans="1:11" ht="15" customHeight="1" x14ac:dyDescent="0.25">
      <c r="A1283" s="11" t="s">
        <v>1326</v>
      </c>
      <c r="B1283" s="11">
        <v>1975</v>
      </c>
      <c r="C1283" s="11" t="s">
        <v>7854</v>
      </c>
      <c r="D1283" s="11">
        <v>26</v>
      </c>
      <c r="E1283" s="11">
        <v>1</v>
      </c>
      <c r="F1283" s="15">
        <v>8569.86</v>
      </c>
      <c r="G1283" s="11" t="s">
        <v>7898</v>
      </c>
      <c r="H1283" s="11" t="s">
        <v>7896</v>
      </c>
      <c r="I1283" s="11" t="s">
        <v>7866</v>
      </c>
      <c r="J1283" s="16">
        <v>27663</v>
      </c>
      <c r="K1283" s="17">
        <v>47</v>
      </c>
    </row>
    <row r="1284" spans="1:11" ht="15" customHeight="1" x14ac:dyDescent="0.25">
      <c r="A1284" s="11" t="s">
        <v>1327</v>
      </c>
      <c r="B1284" s="11">
        <v>1988</v>
      </c>
      <c r="C1284" s="11" t="s">
        <v>7854</v>
      </c>
      <c r="D1284" s="11">
        <v>21</v>
      </c>
      <c r="E1284" s="11">
        <v>3</v>
      </c>
      <c r="F1284" s="15">
        <v>8567.25</v>
      </c>
      <c r="G1284" s="11" t="s">
        <v>7898</v>
      </c>
      <c r="H1284" s="11" t="s">
        <v>7897</v>
      </c>
      <c r="I1284" s="11" t="s">
        <v>7867</v>
      </c>
      <c r="J1284" s="16">
        <v>32407</v>
      </c>
      <c r="K1284" s="17">
        <v>34</v>
      </c>
    </row>
    <row r="1285" spans="1:11" ht="15" customHeight="1" x14ac:dyDescent="0.25">
      <c r="A1285" s="11" t="s">
        <v>1328</v>
      </c>
      <c r="B1285" s="11">
        <v>1975</v>
      </c>
      <c r="C1285" s="11" t="s">
        <v>7856</v>
      </c>
      <c r="D1285" s="11">
        <v>21</v>
      </c>
      <c r="E1285" s="11">
        <v>1</v>
      </c>
      <c r="F1285" s="15">
        <v>8556.91</v>
      </c>
      <c r="G1285" s="11" t="s">
        <v>7898</v>
      </c>
      <c r="H1285" s="11" t="s">
        <v>7897</v>
      </c>
      <c r="I1285" s="11" t="s">
        <v>7868</v>
      </c>
      <c r="J1285" s="16">
        <v>27627</v>
      </c>
      <c r="K1285" s="17">
        <v>47</v>
      </c>
    </row>
    <row r="1286" spans="1:11" ht="15" customHeight="1" x14ac:dyDescent="0.25">
      <c r="A1286" s="11" t="s">
        <v>1329</v>
      </c>
      <c r="B1286" s="11">
        <v>1975</v>
      </c>
      <c r="C1286" s="11" t="s">
        <v>7856</v>
      </c>
      <c r="D1286" s="11">
        <v>6</v>
      </c>
      <c r="E1286" s="11">
        <v>1</v>
      </c>
      <c r="F1286" s="15">
        <v>8551.35</v>
      </c>
      <c r="G1286" s="11" t="s">
        <v>7898</v>
      </c>
      <c r="H1286" s="11" t="s">
        <v>7898</v>
      </c>
      <c r="I1286" s="11" t="s">
        <v>7868</v>
      </c>
      <c r="J1286" s="16">
        <v>27612</v>
      </c>
      <c r="K1286" s="17">
        <v>47</v>
      </c>
    </row>
    <row r="1287" spans="1:11" ht="15" customHeight="1" x14ac:dyDescent="0.25">
      <c r="A1287" s="11" t="s">
        <v>1330</v>
      </c>
      <c r="B1287" s="11">
        <v>1983</v>
      </c>
      <c r="C1287" s="11" t="s">
        <v>7855</v>
      </c>
      <c r="D1287" s="11">
        <v>12</v>
      </c>
      <c r="E1287" s="11">
        <v>1</v>
      </c>
      <c r="F1287" s="15">
        <v>8547.69</v>
      </c>
      <c r="G1287" s="11" t="s">
        <v>7898</v>
      </c>
      <c r="H1287" s="11" t="s">
        <v>7897</v>
      </c>
      <c r="I1287" s="11" t="s">
        <v>7866</v>
      </c>
      <c r="J1287" s="16">
        <v>30662</v>
      </c>
      <c r="K1287" s="17">
        <v>39</v>
      </c>
    </row>
    <row r="1288" spans="1:11" ht="15" customHeight="1" x14ac:dyDescent="0.25">
      <c r="A1288" s="11" t="s">
        <v>1331</v>
      </c>
      <c r="B1288" s="11">
        <v>1975</v>
      </c>
      <c r="C1288" s="11" t="s">
        <v>7852</v>
      </c>
      <c r="D1288" s="11">
        <v>6</v>
      </c>
      <c r="E1288" s="11">
        <v>1</v>
      </c>
      <c r="F1288" s="15">
        <v>8539.67</v>
      </c>
      <c r="G1288" s="11" t="s">
        <v>7898</v>
      </c>
      <c r="H1288" s="11" t="s">
        <v>7896</v>
      </c>
      <c r="I1288" s="11" t="s">
        <v>7868</v>
      </c>
      <c r="J1288" s="16">
        <v>27704</v>
      </c>
      <c r="K1288" s="17">
        <v>47</v>
      </c>
    </row>
    <row r="1289" spans="1:11" ht="15" customHeight="1" x14ac:dyDescent="0.25">
      <c r="A1289" s="11" t="s">
        <v>1332</v>
      </c>
      <c r="B1289" s="11">
        <v>1981</v>
      </c>
      <c r="C1289" s="11" t="s">
        <v>7855</v>
      </c>
      <c r="D1289" s="11">
        <v>27</v>
      </c>
      <c r="E1289" s="11">
        <v>3</v>
      </c>
      <c r="F1289" s="15">
        <v>8538.2900000000009</v>
      </c>
      <c r="G1289" s="11" t="s">
        <v>7898</v>
      </c>
      <c r="H1289" s="11" t="s">
        <v>7896</v>
      </c>
      <c r="I1289" s="11" t="s">
        <v>7874</v>
      </c>
      <c r="J1289" s="16">
        <v>29947</v>
      </c>
      <c r="K1289" s="17">
        <v>41</v>
      </c>
    </row>
    <row r="1290" spans="1:11" ht="15" customHeight="1" x14ac:dyDescent="0.25">
      <c r="A1290" s="11" t="s">
        <v>1333</v>
      </c>
      <c r="B1290" s="11">
        <v>1983</v>
      </c>
      <c r="C1290" s="11" t="s">
        <v>7851</v>
      </c>
      <c r="D1290" s="11">
        <v>24</v>
      </c>
      <c r="E1290" s="11">
        <v>0</v>
      </c>
      <c r="F1290" s="15">
        <v>8534.67</v>
      </c>
      <c r="G1290" s="11" t="s">
        <v>7898</v>
      </c>
      <c r="H1290" s="11" t="s">
        <v>7896</v>
      </c>
      <c r="I1290" s="11" t="s">
        <v>7874</v>
      </c>
      <c r="J1290" s="16">
        <v>30521</v>
      </c>
      <c r="K1290" s="17">
        <v>39</v>
      </c>
    </row>
    <row r="1291" spans="1:11" ht="15" customHeight="1" x14ac:dyDescent="0.25">
      <c r="A1291" s="11" t="s">
        <v>1334</v>
      </c>
      <c r="B1291" s="11">
        <v>1977</v>
      </c>
      <c r="C1291" s="11" t="s">
        <v>7851</v>
      </c>
      <c r="D1291" s="11">
        <v>26</v>
      </c>
      <c r="E1291" s="11">
        <v>2</v>
      </c>
      <c r="F1291" s="15">
        <v>8527.5300000000007</v>
      </c>
      <c r="G1291" s="11" t="s">
        <v>7898</v>
      </c>
      <c r="H1291" s="11" t="s">
        <v>7898</v>
      </c>
      <c r="I1291" s="11" t="s">
        <v>7866</v>
      </c>
      <c r="J1291" s="16">
        <v>28332</v>
      </c>
      <c r="K1291" s="17">
        <v>45</v>
      </c>
    </row>
    <row r="1292" spans="1:11" ht="15" customHeight="1" x14ac:dyDescent="0.25">
      <c r="A1292" s="11" t="s">
        <v>1335</v>
      </c>
      <c r="B1292" s="11">
        <v>1979</v>
      </c>
      <c r="C1292" s="11" t="s">
        <v>7856</v>
      </c>
      <c r="D1292" s="11">
        <v>13</v>
      </c>
      <c r="E1292" s="11">
        <v>3</v>
      </c>
      <c r="F1292" s="15">
        <v>8522</v>
      </c>
      <c r="G1292" s="11" t="s">
        <v>7898</v>
      </c>
      <c r="H1292" s="11" t="s">
        <v>7898</v>
      </c>
      <c r="I1292" s="11" t="s">
        <v>7868</v>
      </c>
      <c r="J1292" s="16">
        <v>29080</v>
      </c>
      <c r="K1292" s="17">
        <v>43</v>
      </c>
    </row>
    <row r="1293" spans="1:11" ht="15" customHeight="1" x14ac:dyDescent="0.25">
      <c r="A1293" s="11" t="s">
        <v>1336</v>
      </c>
      <c r="B1293" s="11">
        <v>1977</v>
      </c>
      <c r="C1293" s="11" t="s">
        <v>7855</v>
      </c>
      <c r="D1293" s="11">
        <v>29</v>
      </c>
      <c r="E1293" s="11">
        <v>2</v>
      </c>
      <c r="F1293" s="15">
        <v>8520.0300000000007</v>
      </c>
      <c r="G1293" s="11" t="s">
        <v>7898</v>
      </c>
      <c r="H1293" s="11" t="s">
        <v>7896</v>
      </c>
      <c r="I1293" s="11" t="s">
        <v>7868</v>
      </c>
      <c r="J1293" s="16">
        <v>28488</v>
      </c>
      <c r="K1293" s="17">
        <v>45</v>
      </c>
    </row>
    <row r="1294" spans="1:11" ht="15" customHeight="1" x14ac:dyDescent="0.25">
      <c r="A1294" s="11" t="s">
        <v>1337</v>
      </c>
      <c r="B1294" s="11">
        <v>1977</v>
      </c>
      <c r="C1294" s="11" t="s">
        <v>7853</v>
      </c>
      <c r="D1294" s="11">
        <v>21</v>
      </c>
      <c r="E1294" s="11">
        <v>2</v>
      </c>
      <c r="F1294" s="15">
        <v>8516.83</v>
      </c>
      <c r="G1294" s="11" t="s">
        <v>7898</v>
      </c>
      <c r="H1294" s="11" t="s">
        <v>7897</v>
      </c>
      <c r="I1294" s="11" t="s">
        <v>7866</v>
      </c>
      <c r="J1294" s="16">
        <v>28297</v>
      </c>
      <c r="K1294" s="17">
        <v>45</v>
      </c>
    </row>
    <row r="1295" spans="1:11" ht="15" customHeight="1" x14ac:dyDescent="0.25">
      <c r="A1295" s="11" t="s">
        <v>1338</v>
      </c>
      <c r="B1295" s="11">
        <v>1977</v>
      </c>
      <c r="C1295" s="11" t="s">
        <v>7855</v>
      </c>
      <c r="D1295" s="11">
        <v>26</v>
      </c>
      <c r="E1295" s="11">
        <v>2</v>
      </c>
      <c r="F1295" s="15">
        <v>8515.76</v>
      </c>
      <c r="G1295" s="11" t="s">
        <v>7898</v>
      </c>
      <c r="H1295" s="11" t="s">
        <v>7898</v>
      </c>
      <c r="I1295" s="11" t="s">
        <v>7866</v>
      </c>
      <c r="J1295" s="16">
        <v>28485</v>
      </c>
      <c r="K1295" s="17">
        <v>45</v>
      </c>
    </row>
    <row r="1296" spans="1:11" ht="15" customHeight="1" x14ac:dyDescent="0.25">
      <c r="A1296" s="11" t="s">
        <v>1339</v>
      </c>
      <c r="B1296" s="11">
        <v>1993</v>
      </c>
      <c r="C1296" s="11" t="s">
        <v>7852</v>
      </c>
      <c r="D1296" s="11">
        <v>10</v>
      </c>
      <c r="E1296" s="11">
        <v>0</v>
      </c>
      <c r="F1296" s="15">
        <v>8471.65</v>
      </c>
      <c r="G1296" s="11" t="s">
        <v>7898</v>
      </c>
      <c r="H1296" s="11" t="s">
        <v>7897</v>
      </c>
      <c r="I1296" s="11" t="s">
        <v>7867</v>
      </c>
      <c r="J1296" s="16">
        <v>34283</v>
      </c>
      <c r="K1296" s="17">
        <v>29</v>
      </c>
    </row>
    <row r="1297" spans="1:11" ht="15" customHeight="1" x14ac:dyDescent="0.25">
      <c r="A1297" s="11" t="s">
        <v>1340</v>
      </c>
      <c r="B1297" s="11">
        <v>1992</v>
      </c>
      <c r="C1297" s="11" t="s">
        <v>7854</v>
      </c>
      <c r="D1297" s="11">
        <v>9</v>
      </c>
      <c r="E1297" s="11">
        <v>0</v>
      </c>
      <c r="F1297" s="15">
        <v>8466.35</v>
      </c>
      <c r="G1297" s="11" t="s">
        <v>7898</v>
      </c>
      <c r="H1297" s="11" t="s">
        <v>7898</v>
      </c>
      <c r="I1297" s="11" t="s">
        <v>7867</v>
      </c>
      <c r="J1297" s="16">
        <v>33856</v>
      </c>
      <c r="K1297" s="17">
        <v>30</v>
      </c>
    </row>
    <row r="1298" spans="1:11" ht="15" customHeight="1" x14ac:dyDescent="0.25">
      <c r="A1298" s="11" t="s">
        <v>1341</v>
      </c>
      <c r="B1298" s="11">
        <v>1972</v>
      </c>
      <c r="C1298" s="11" t="s">
        <v>7855</v>
      </c>
      <c r="D1298" s="11">
        <v>26</v>
      </c>
      <c r="E1298" s="11">
        <v>0</v>
      </c>
      <c r="F1298" s="15">
        <v>8457.82</v>
      </c>
      <c r="G1298" s="11" t="s">
        <v>7898</v>
      </c>
      <c r="H1298" s="11" t="s">
        <v>7896</v>
      </c>
      <c r="I1298" s="11" t="s">
        <v>7868</v>
      </c>
      <c r="J1298" s="16">
        <v>26659</v>
      </c>
      <c r="K1298" s="17">
        <v>50</v>
      </c>
    </row>
    <row r="1299" spans="1:11" ht="15" customHeight="1" x14ac:dyDescent="0.25">
      <c r="A1299" s="11" t="s">
        <v>1342</v>
      </c>
      <c r="B1299" s="11">
        <v>1984</v>
      </c>
      <c r="C1299" s="11" t="s">
        <v>7853</v>
      </c>
      <c r="D1299" s="11">
        <v>19</v>
      </c>
      <c r="E1299" s="11">
        <v>3</v>
      </c>
      <c r="F1299" s="15">
        <v>8450.82</v>
      </c>
      <c r="G1299" s="11" t="s">
        <v>7898</v>
      </c>
      <c r="H1299" s="11" t="s">
        <v>7898</v>
      </c>
      <c r="I1299" s="11" t="s">
        <v>7873</v>
      </c>
      <c r="J1299" s="16">
        <v>30852</v>
      </c>
      <c r="K1299" s="17">
        <v>38</v>
      </c>
    </row>
    <row r="1300" spans="1:11" ht="15" customHeight="1" x14ac:dyDescent="0.25">
      <c r="A1300" s="11" t="s">
        <v>1343</v>
      </c>
      <c r="B1300" s="11">
        <v>1966</v>
      </c>
      <c r="C1300" s="11" t="s">
        <v>7853</v>
      </c>
      <c r="D1300" s="11">
        <v>12</v>
      </c>
      <c r="E1300" s="11">
        <v>0</v>
      </c>
      <c r="F1300" s="15">
        <v>8448.66</v>
      </c>
      <c r="G1300" s="11" t="s">
        <v>7896</v>
      </c>
      <c r="H1300" s="11" t="s">
        <v>7897</v>
      </c>
      <c r="I1300" s="11" t="s">
        <v>7866</v>
      </c>
      <c r="J1300" s="16">
        <v>24270</v>
      </c>
      <c r="K1300" s="17">
        <v>56</v>
      </c>
    </row>
    <row r="1301" spans="1:11" ht="15" customHeight="1" x14ac:dyDescent="0.25">
      <c r="A1301" s="11" t="s">
        <v>1344</v>
      </c>
      <c r="B1301" s="11">
        <v>1972</v>
      </c>
      <c r="C1301" s="11" t="s">
        <v>7854</v>
      </c>
      <c r="D1301" s="11">
        <v>4</v>
      </c>
      <c r="E1301" s="11">
        <v>0</v>
      </c>
      <c r="F1301" s="15">
        <v>8444.4699999999993</v>
      </c>
      <c r="G1301" s="11" t="s">
        <v>7896</v>
      </c>
      <c r="H1301" s="11" t="s">
        <v>7897</v>
      </c>
      <c r="I1301" s="11" t="s">
        <v>7868</v>
      </c>
      <c r="J1301" s="16">
        <v>26546</v>
      </c>
      <c r="K1301" s="17">
        <v>50</v>
      </c>
    </row>
    <row r="1302" spans="1:11" ht="15" customHeight="1" x14ac:dyDescent="0.25">
      <c r="A1302" s="11" t="s">
        <v>1345</v>
      </c>
      <c r="B1302" s="11">
        <v>1972</v>
      </c>
      <c r="C1302" s="11" t="s">
        <v>7854</v>
      </c>
      <c r="D1302" s="11">
        <v>9</v>
      </c>
      <c r="E1302" s="11">
        <v>0</v>
      </c>
      <c r="F1302" s="15">
        <v>8442.67</v>
      </c>
      <c r="G1302" s="11" t="s">
        <v>7898</v>
      </c>
      <c r="H1302" s="11" t="s">
        <v>7896</v>
      </c>
      <c r="I1302" s="11" t="s">
        <v>7866</v>
      </c>
      <c r="J1302" s="16">
        <v>26551</v>
      </c>
      <c r="K1302" s="17">
        <v>50</v>
      </c>
    </row>
    <row r="1303" spans="1:11" ht="15" customHeight="1" x14ac:dyDescent="0.25">
      <c r="A1303" s="11" t="s">
        <v>1346</v>
      </c>
      <c r="B1303" s="11">
        <v>1963</v>
      </c>
      <c r="C1303" s="11" t="s">
        <v>7854</v>
      </c>
      <c r="D1303" s="11">
        <v>24</v>
      </c>
      <c r="E1303" s="11">
        <v>0</v>
      </c>
      <c r="F1303" s="15">
        <v>8440.0499999999993</v>
      </c>
      <c r="G1303" s="11" t="s">
        <v>7896</v>
      </c>
      <c r="H1303" s="11" t="s">
        <v>7898</v>
      </c>
      <c r="I1303" s="11" t="s">
        <v>7866</v>
      </c>
      <c r="J1303" s="16">
        <v>23278</v>
      </c>
      <c r="K1303" s="17">
        <v>59</v>
      </c>
    </row>
    <row r="1304" spans="1:11" ht="15" customHeight="1" x14ac:dyDescent="0.25">
      <c r="A1304" s="11" t="s">
        <v>1347</v>
      </c>
      <c r="B1304" s="11">
        <v>1975</v>
      </c>
      <c r="C1304" s="11" t="s">
        <v>7854</v>
      </c>
      <c r="D1304" s="11">
        <v>28</v>
      </c>
      <c r="E1304" s="11">
        <v>1</v>
      </c>
      <c r="F1304" s="15">
        <v>8428.07</v>
      </c>
      <c r="G1304" s="11" t="s">
        <v>7896</v>
      </c>
      <c r="H1304" s="11" t="s">
        <v>7898</v>
      </c>
      <c r="I1304" s="11" t="s">
        <v>7867</v>
      </c>
      <c r="J1304" s="16">
        <v>27665</v>
      </c>
      <c r="K1304" s="17">
        <v>47</v>
      </c>
    </row>
    <row r="1305" spans="1:11" ht="15" customHeight="1" x14ac:dyDescent="0.25">
      <c r="A1305" s="11" t="s">
        <v>1348</v>
      </c>
      <c r="B1305" s="11">
        <v>1977</v>
      </c>
      <c r="C1305" s="11" t="s">
        <v>7854</v>
      </c>
      <c r="D1305" s="11">
        <v>4</v>
      </c>
      <c r="E1305" s="11">
        <v>2</v>
      </c>
      <c r="F1305" s="15">
        <v>8413.4599999999991</v>
      </c>
      <c r="G1305" s="11" t="s">
        <v>7896</v>
      </c>
      <c r="H1305" s="11" t="s">
        <v>7897</v>
      </c>
      <c r="I1305" s="11" t="s">
        <v>7867</v>
      </c>
      <c r="J1305" s="16">
        <v>28372</v>
      </c>
      <c r="K1305" s="17">
        <v>45</v>
      </c>
    </row>
    <row r="1306" spans="1:11" ht="15" customHeight="1" x14ac:dyDescent="0.25">
      <c r="A1306" s="11" t="s">
        <v>1349</v>
      </c>
      <c r="B1306" s="11">
        <v>1979</v>
      </c>
      <c r="C1306" s="11" t="s">
        <v>7853</v>
      </c>
      <c r="D1306" s="11">
        <v>11</v>
      </c>
      <c r="E1306" s="11">
        <v>3</v>
      </c>
      <c r="F1306" s="15">
        <v>8410.0499999999993</v>
      </c>
      <c r="G1306" s="11" t="s">
        <v>7898</v>
      </c>
      <c r="H1306" s="11" t="s">
        <v>7898</v>
      </c>
      <c r="I1306" s="11" t="s">
        <v>7867</v>
      </c>
      <c r="J1306" s="16">
        <v>29017</v>
      </c>
      <c r="K1306" s="17">
        <v>43</v>
      </c>
    </row>
    <row r="1307" spans="1:11" ht="15" customHeight="1" x14ac:dyDescent="0.25">
      <c r="A1307" s="11" t="s">
        <v>1350</v>
      </c>
      <c r="B1307" s="11">
        <v>1971</v>
      </c>
      <c r="C1307" s="11" t="s">
        <v>7854</v>
      </c>
      <c r="D1307" s="11">
        <v>18</v>
      </c>
      <c r="E1307" s="11">
        <v>0</v>
      </c>
      <c r="F1307" s="15">
        <v>8400.01</v>
      </c>
      <c r="G1307" s="11" t="s">
        <v>7898</v>
      </c>
      <c r="H1307" s="11" t="s">
        <v>7896</v>
      </c>
      <c r="I1307" s="11" t="s">
        <v>7866</v>
      </c>
      <c r="J1307" s="16">
        <v>26194</v>
      </c>
      <c r="K1307" s="17">
        <v>51</v>
      </c>
    </row>
    <row r="1308" spans="1:11" ht="15" customHeight="1" x14ac:dyDescent="0.25">
      <c r="A1308" s="11" t="s">
        <v>1351</v>
      </c>
      <c r="B1308" s="11">
        <v>1971</v>
      </c>
      <c r="C1308" s="11" t="s">
        <v>7854</v>
      </c>
      <c r="D1308" s="11">
        <v>4</v>
      </c>
      <c r="E1308" s="11">
        <v>0</v>
      </c>
      <c r="F1308" s="15">
        <v>8396.6200000000008</v>
      </c>
      <c r="G1308" s="11" t="s">
        <v>7898</v>
      </c>
      <c r="H1308" s="11" t="s">
        <v>7896</v>
      </c>
      <c r="I1308" s="11" t="s">
        <v>7866</v>
      </c>
      <c r="J1308" s="16">
        <v>26180</v>
      </c>
      <c r="K1308" s="17">
        <v>51</v>
      </c>
    </row>
    <row r="1309" spans="1:11" ht="15" customHeight="1" x14ac:dyDescent="0.25">
      <c r="A1309" s="11" t="s">
        <v>1352</v>
      </c>
      <c r="B1309" s="11">
        <v>1963</v>
      </c>
      <c r="C1309" s="11" t="s">
        <v>7854</v>
      </c>
      <c r="D1309" s="11">
        <v>21</v>
      </c>
      <c r="E1309" s="11">
        <v>0</v>
      </c>
      <c r="F1309" s="15">
        <v>8355.5400000000009</v>
      </c>
      <c r="G1309" s="11" t="s">
        <v>7896</v>
      </c>
      <c r="H1309" s="11" t="s">
        <v>7896</v>
      </c>
      <c r="I1309" s="11" t="s">
        <v>7867</v>
      </c>
      <c r="J1309" s="16">
        <v>23275</v>
      </c>
      <c r="K1309" s="17">
        <v>59</v>
      </c>
    </row>
    <row r="1310" spans="1:11" ht="15" customHeight="1" x14ac:dyDescent="0.25">
      <c r="A1310" s="11" t="s">
        <v>1353</v>
      </c>
      <c r="B1310" s="11">
        <v>1976</v>
      </c>
      <c r="C1310" s="11" t="s">
        <v>7853</v>
      </c>
      <c r="D1310" s="11">
        <v>12</v>
      </c>
      <c r="E1310" s="11">
        <v>2</v>
      </c>
      <c r="F1310" s="15">
        <v>8347.16</v>
      </c>
      <c r="G1310" s="11" t="s">
        <v>7898</v>
      </c>
      <c r="H1310" s="11" t="s">
        <v>7897</v>
      </c>
      <c r="I1310" s="11" t="s">
        <v>7866</v>
      </c>
      <c r="J1310" s="16">
        <v>27923</v>
      </c>
      <c r="K1310" s="17">
        <v>46</v>
      </c>
    </row>
    <row r="1311" spans="1:11" ht="15" customHeight="1" x14ac:dyDescent="0.25">
      <c r="A1311" s="11" t="s">
        <v>1354</v>
      </c>
      <c r="B1311" s="11">
        <v>1976</v>
      </c>
      <c r="C1311" s="11" t="s">
        <v>7851</v>
      </c>
      <c r="D1311" s="11">
        <v>7</v>
      </c>
      <c r="E1311" s="11">
        <v>1</v>
      </c>
      <c r="F1311" s="15">
        <v>8342.91</v>
      </c>
      <c r="G1311" s="11" t="s">
        <v>7896</v>
      </c>
      <c r="H1311" s="11" t="s">
        <v>7897</v>
      </c>
      <c r="I1311" s="11" t="s">
        <v>7871</v>
      </c>
      <c r="J1311" s="16">
        <v>27948</v>
      </c>
      <c r="K1311" s="17">
        <v>46</v>
      </c>
    </row>
    <row r="1312" spans="1:11" ht="15" customHeight="1" x14ac:dyDescent="0.25">
      <c r="A1312" s="11" t="s">
        <v>1355</v>
      </c>
      <c r="B1312" s="11">
        <v>1976</v>
      </c>
      <c r="C1312" s="11" t="s">
        <v>7851</v>
      </c>
      <c r="D1312" s="11">
        <v>20</v>
      </c>
      <c r="E1312" s="11">
        <v>1</v>
      </c>
      <c r="F1312" s="15">
        <v>8334.59</v>
      </c>
      <c r="G1312" s="11" t="s">
        <v>7896</v>
      </c>
      <c r="H1312" s="11" t="s">
        <v>7898</v>
      </c>
      <c r="I1312" s="11" t="s">
        <v>7871</v>
      </c>
      <c r="J1312" s="16">
        <v>27961</v>
      </c>
      <c r="K1312" s="17">
        <v>46</v>
      </c>
    </row>
    <row r="1313" spans="1:11" ht="15" customHeight="1" x14ac:dyDescent="0.25">
      <c r="A1313" s="11" t="s">
        <v>1356</v>
      </c>
      <c r="B1313" s="11">
        <v>1976</v>
      </c>
      <c r="C1313" s="11" t="s">
        <v>7851</v>
      </c>
      <c r="D1313" s="11">
        <v>12</v>
      </c>
      <c r="E1313" s="11">
        <v>1</v>
      </c>
      <c r="F1313" s="15">
        <v>8334.4599999999991</v>
      </c>
      <c r="G1313" s="11" t="s">
        <v>7896</v>
      </c>
      <c r="H1313" s="11" t="s">
        <v>7898</v>
      </c>
      <c r="I1313" s="11" t="s">
        <v>7871</v>
      </c>
      <c r="J1313" s="16">
        <v>27953</v>
      </c>
      <c r="K1313" s="17">
        <v>46</v>
      </c>
    </row>
    <row r="1314" spans="1:11" ht="15" customHeight="1" x14ac:dyDescent="0.25">
      <c r="A1314" s="11" t="s">
        <v>1357</v>
      </c>
      <c r="B1314" s="11">
        <v>1993</v>
      </c>
      <c r="C1314" s="11" t="s">
        <v>7853</v>
      </c>
      <c r="D1314" s="11">
        <v>22</v>
      </c>
      <c r="E1314" s="11">
        <v>0</v>
      </c>
      <c r="F1314" s="15">
        <v>8314.65</v>
      </c>
      <c r="G1314" s="11" t="s">
        <v>7898</v>
      </c>
      <c r="H1314" s="11" t="s">
        <v>7897</v>
      </c>
      <c r="I1314" s="11" t="s">
        <v>7867</v>
      </c>
      <c r="J1314" s="16">
        <v>34142</v>
      </c>
      <c r="K1314" s="17">
        <v>29</v>
      </c>
    </row>
    <row r="1315" spans="1:11" ht="15" customHeight="1" x14ac:dyDescent="0.25">
      <c r="A1315" s="11" t="s">
        <v>1358</v>
      </c>
      <c r="B1315" s="11">
        <v>1979</v>
      </c>
      <c r="C1315" s="11" t="s">
        <v>7856</v>
      </c>
      <c r="D1315" s="11">
        <v>7</v>
      </c>
      <c r="E1315" s="11">
        <v>2</v>
      </c>
      <c r="F1315" s="15">
        <v>8310.84</v>
      </c>
      <c r="G1315" s="11" t="s">
        <v>7898</v>
      </c>
      <c r="H1315" s="11" t="s">
        <v>7898</v>
      </c>
      <c r="I1315" s="11" t="s">
        <v>7867</v>
      </c>
      <c r="J1315" s="16">
        <v>29074</v>
      </c>
      <c r="K1315" s="17">
        <v>43</v>
      </c>
    </row>
    <row r="1316" spans="1:11" ht="15" customHeight="1" x14ac:dyDescent="0.25">
      <c r="A1316" s="11" t="s">
        <v>1359</v>
      </c>
      <c r="B1316" s="11">
        <v>1978</v>
      </c>
      <c r="C1316" s="11" t="s">
        <v>7853</v>
      </c>
      <c r="D1316" s="11">
        <v>26</v>
      </c>
      <c r="E1316" s="11">
        <v>2</v>
      </c>
      <c r="F1316" s="15">
        <v>8302.5400000000009</v>
      </c>
      <c r="G1316" s="11" t="s">
        <v>7896</v>
      </c>
      <c r="H1316" s="11" t="s">
        <v>7896</v>
      </c>
      <c r="I1316" s="11" t="s">
        <v>7871</v>
      </c>
      <c r="J1316" s="16">
        <v>28667</v>
      </c>
      <c r="K1316" s="17">
        <v>44</v>
      </c>
    </row>
    <row r="1317" spans="1:11" ht="15" customHeight="1" x14ac:dyDescent="0.25">
      <c r="A1317" s="11" t="s">
        <v>1360</v>
      </c>
      <c r="B1317" s="11">
        <v>1974</v>
      </c>
      <c r="C1317" s="11" t="s">
        <v>7853</v>
      </c>
      <c r="D1317" s="11">
        <v>6</v>
      </c>
      <c r="E1317" s="11">
        <v>0</v>
      </c>
      <c r="F1317" s="15">
        <v>8283.68</v>
      </c>
      <c r="G1317" s="11" t="s">
        <v>7898</v>
      </c>
      <c r="H1317" s="11" t="s">
        <v>7896</v>
      </c>
      <c r="I1317" s="11" t="s">
        <v>7866</v>
      </c>
      <c r="J1317" s="16">
        <v>27186</v>
      </c>
      <c r="K1317" s="17">
        <v>49</v>
      </c>
    </row>
    <row r="1318" spans="1:11" ht="15" customHeight="1" x14ac:dyDescent="0.25">
      <c r="A1318" s="11" t="s">
        <v>1361</v>
      </c>
      <c r="B1318" s="11">
        <v>1974</v>
      </c>
      <c r="C1318" s="11" t="s">
        <v>7855</v>
      </c>
      <c r="D1318" s="11">
        <v>22</v>
      </c>
      <c r="E1318" s="11">
        <v>0</v>
      </c>
      <c r="F1318" s="15">
        <v>8280.6200000000008</v>
      </c>
      <c r="G1318" s="11" t="s">
        <v>7898</v>
      </c>
      <c r="H1318" s="11" t="s">
        <v>7898</v>
      </c>
      <c r="I1318" s="11" t="s">
        <v>7866</v>
      </c>
      <c r="J1318" s="16">
        <v>27385</v>
      </c>
      <c r="K1318" s="17">
        <v>48</v>
      </c>
    </row>
    <row r="1319" spans="1:11" ht="15" customHeight="1" x14ac:dyDescent="0.25">
      <c r="A1319" s="11" t="s">
        <v>1362</v>
      </c>
      <c r="B1319" s="11">
        <v>1974</v>
      </c>
      <c r="C1319" s="11" t="s">
        <v>7854</v>
      </c>
      <c r="D1319" s="11">
        <v>26</v>
      </c>
      <c r="E1319" s="11">
        <v>0</v>
      </c>
      <c r="F1319" s="15">
        <v>8277.52</v>
      </c>
      <c r="G1319" s="11" t="s">
        <v>7898</v>
      </c>
      <c r="H1319" s="11" t="s">
        <v>7898</v>
      </c>
      <c r="I1319" s="11" t="s">
        <v>7868</v>
      </c>
      <c r="J1319" s="16">
        <v>27298</v>
      </c>
      <c r="K1319" s="17">
        <v>48</v>
      </c>
    </row>
    <row r="1320" spans="1:11" ht="15" customHeight="1" x14ac:dyDescent="0.25">
      <c r="A1320" s="11" t="s">
        <v>1363</v>
      </c>
      <c r="B1320" s="11">
        <v>2000</v>
      </c>
      <c r="C1320" s="11" t="s">
        <v>7852</v>
      </c>
      <c r="D1320" s="11">
        <v>28</v>
      </c>
      <c r="E1320" s="11">
        <v>0</v>
      </c>
      <c r="F1320" s="15">
        <v>8271.4599999999991</v>
      </c>
      <c r="G1320" s="11" t="s">
        <v>7898</v>
      </c>
      <c r="H1320" s="11" t="s">
        <v>7897</v>
      </c>
      <c r="I1320" s="11" t="s">
        <v>7875</v>
      </c>
      <c r="J1320" s="16">
        <v>36858</v>
      </c>
      <c r="K1320" s="17">
        <v>22</v>
      </c>
    </row>
    <row r="1321" spans="1:11" ht="15" customHeight="1" x14ac:dyDescent="0.25">
      <c r="A1321" s="11" t="s">
        <v>1364</v>
      </c>
      <c r="B1321" s="11">
        <v>1974</v>
      </c>
      <c r="C1321" s="11" t="s">
        <v>7856</v>
      </c>
      <c r="D1321" s="11">
        <v>5</v>
      </c>
      <c r="E1321" s="11">
        <v>0</v>
      </c>
      <c r="F1321" s="15">
        <v>8269.0400000000009</v>
      </c>
      <c r="G1321" s="11" t="s">
        <v>7898</v>
      </c>
      <c r="H1321" s="11" t="s">
        <v>7897</v>
      </c>
      <c r="I1321" s="11" t="s">
        <v>7868</v>
      </c>
      <c r="J1321" s="16">
        <v>27246</v>
      </c>
      <c r="K1321" s="17">
        <v>48</v>
      </c>
    </row>
    <row r="1322" spans="1:11" ht="15" customHeight="1" x14ac:dyDescent="0.25">
      <c r="A1322" s="11" t="s">
        <v>1365</v>
      </c>
      <c r="B1322" s="11">
        <v>1964</v>
      </c>
      <c r="C1322" s="11" t="s">
        <v>7854</v>
      </c>
      <c r="D1322" s="11">
        <v>5</v>
      </c>
      <c r="E1322" s="11">
        <v>0</v>
      </c>
      <c r="F1322" s="15">
        <v>8268</v>
      </c>
      <c r="G1322" s="11" t="s">
        <v>7896</v>
      </c>
      <c r="H1322" s="11" t="s">
        <v>7896</v>
      </c>
      <c r="I1322" s="11" t="s">
        <v>7866</v>
      </c>
      <c r="J1322" s="16">
        <v>23625</v>
      </c>
      <c r="K1322" s="17">
        <v>58</v>
      </c>
    </row>
    <row r="1323" spans="1:11" ht="15" customHeight="1" x14ac:dyDescent="0.25">
      <c r="A1323" s="11" t="s">
        <v>1366</v>
      </c>
      <c r="B1323" s="11">
        <v>1982</v>
      </c>
      <c r="C1323" s="11" t="s">
        <v>7854</v>
      </c>
      <c r="D1323" s="11">
        <v>27</v>
      </c>
      <c r="E1323" s="11">
        <v>3</v>
      </c>
      <c r="F1323" s="15">
        <v>8252.2800000000007</v>
      </c>
      <c r="G1323" s="11" t="s">
        <v>7898</v>
      </c>
      <c r="H1323" s="11" t="s">
        <v>7898</v>
      </c>
      <c r="I1323" s="11" t="s">
        <v>7874</v>
      </c>
      <c r="J1323" s="16">
        <v>30221</v>
      </c>
      <c r="K1323" s="17">
        <v>40</v>
      </c>
    </row>
    <row r="1324" spans="1:11" ht="15" customHeight="1" x14ac:dyDescent="0.25">
      <c r="A1324" s="11" t="s">
        <v>1367</v>
      </c>
      <c r="B1324" s="11">
        <v>1976</v>
      </c>
      <c r="C1324" s="11" t="s">
        <v>7854</v>
      </c>
      <c r="D1324" s="11">
        <v>2</v>
      </c>
      <c r="E1324" s="11">
        <v>1</v>
      </c>
      <c r="F1324" s="15">
        <v>8240.59</v>
      </c>
      <c r="G1324" s="11" t="s">
        <v>7898</v>
      </c>
      <c r="H1324" s="11" t="s">
        <v>7898</v>
      </c>
      <c r="I1324" s="11" t="s">
        <v>7866</v>
      </c>
      <c r="J1324" s="16">
        <v>28005</v>
      </c>
      <c r="K1324" s="17">
        <v>46</v>
      </c>
    </row>
    <row r="1325" spans="1:11" ht="15" customHeight="1" x14ac:dyDescent="0.25">
      <c r="A1325" s="11" t="s">
        <v>1368</v>
      </c>
      <c r="B1325" s="11">
        <v>1976</v>
      </c>
      <c r="C1325" s="11" t="s">
        <v>7853</v>
      </c>
      <c r="D1325" s="11">
        <v>30</v>
      </c>
      <c r="E1325" s="11">
        <v>1</v>
      </c>
      <c r="F1325" s="15">
        <v>8233.1</v>
      </c>
      <c r="G1325" s="11" t="s">
        <v>7898</v>
      </c>
      <c r="H1325" s="11" t="s">
        <v>7898</v>
      </c>
      <c r="I1325" s="11" t="s">
        <v>7866</v>
      </c>
      <c r="J1325" s="16">
        <v>27941</v>
      </c>
      <c r="K1325" s="17">
        <v>46</v>
      </c>
    </row>
    <row r="1326" spans="1:11" ht="15" customHeight="1" x14ac:dyDescent="0.25">
      <c r="A1326" s="11" t="s">
        <v>1369</v>
      </c>
      <c r="B1326" s="11">
        <v>1976</v>
      </c>
      <c r="C1326" s="11" t="s">
        <v>7854</v>
      </c>
      <c r="D1326" s="11">
        <v>3</v>
      </c>
      <c r="E1326" s="11">
        <v>1</v>
      </c>
      <c r="F1326" s="15">
        <v>8232.64</v>
      </c>
      <c r="G1326" s="11" t="s">
        <v>7898</v>
      </c>
      <c r="H1326" s="11" t="s">
        <v>7896</v>
      </c>
      <c r="I1326" s="11" t="s">
        <v>7866</v>
      </c>
      <c r="J1326" s="16">
        <v>28006</v>
      </c>
      <c r="K1326" s="17">
        <v>46</v>
      </c>
    </row>
    <row r="1327" spans="1:11" ht="15" customHeight="1" x14ac:dyDescent="0.25">
      <c r="A1327" s="11" t="s">
        <v>1370</v>
      </c>
      <c r="B1327" s="11">
        <v>1978</v>
      </c>
      <c r="C1327" s="11" t="s">
        <v>7853</v>
      </c>
      <c r="D1327" s="11">
        <v>30</v>
      </c>
      <c r="E1327" s="11">
        <v>2</v>
      </c>
      <c r="F1327" s="15">
        <v>8219.2000000000007</v>
      </c>
      <c r="G1327" s="11" t="s">
        <v>7898</v>
      </c>
      <c r="H1327" s="11" t="s">
        <v>7898</v>
      </c>
      <c r="I1327" s="11" t="s">
        <v>7866</v>
      </c>
      <c r="J1327" s="16">
        <v>28671</v>
      </c>
      <c r="K1327" s="17">
        <v>44</v>
      </c>
    </row>
    <row r="1328" spans="1:11" ht="15" customHeight="1" x14ac:dyDescent="0.25">
      <c r="A1328" s="11" t="s">
        <v>1371</v>
      </c>
      <c r="B1328" s="11">
        <v>1978</v>
      </c>
      <c r="C1328" s="11" t="s">
        <v>7857</v>
      </c>
      <c r="D1328" s="11">
        <v>24</v>
      </c>
      <c r="E1328" s="11">
        <v>2</v>
      </c>
      <c r="F1328" s="15">
        <v>8211.1</v>
      </c>
      <c r="G1328" s="11" t="s">
        <v>7898</v>
      </c>
      <c r="H1328" s="11" t="s">
        <v>7896</v>
      </c>
      <c r="I1328" s="11" t="s">
        <v>7866</v>
      </c>
      <c r="J1328" s="16">
        <v>28787</v>
      </c>
      <c r="K1328" s="17">
        <v>44</v>
      </c>
    </row>
    <row r="1329" spans="1:11" ht="15" customHeight="1" x14ac:dyDescent="0.25">
      <c r="A1329" s="11" t="s">
        <v>1372</v>
      </c>
      <c r="B1329" s="11">
        <v>1962</v>
      </c>
      <c r="C1329" s="11" t="s">
        <v>7852</v>
      </c>
      <c r="D1329" s="11">
        <v>23</v>
      </c>
      <c r="E1329" s="11">
        <v>0</v>
      </c>
      <c r="F1329" s="15">
        <v>8188.12</v>
      </c>
      <c r="G1329" s="11" t="s">
        <v>7896</v>
      </c>
      <c r="H1329" s="11" t="s">
        <v>7896</v>
      </c>
      <c r="I1329" s="11" t="s">
        <v>7866</v>
      </c>
      <c r="J1329" s="16">
        <v>22973</v>
      </c>
      <c r="K1329" s="17">
        <v>60</v>
      </c>
    </row>
    <row r="1330" spans="1:11" ht="15" customHeight="1" x14ac:dyDescent="0.25">
      <c r="A1330" s="11" t="s">
        <v>1373</v>
      </c>
      <c r="B1330" s="11">
        <v>1997</v>
      </c>
      <c r="C1330" s="11" t="s">
        <v>7857</v>
      </c>
      <c r="D1330" s="11">
        <v>21</v>
      </c>
      <c r="E1330" s="11">
        <v>0</v>
      </c>
      <c r="F1330" s="15">
        <v>8182.89</v>
      </c>
      <c r="G1330" s="11" t="s">
        <v>7898</v>
      </c>
      <c r="H1330" s="11" t="s">
        <v>7897</v>
      </c>
      <c r="I1330" s="11" t="s">
        <v>7880</v>
      </c>
      <c r="J1330" s="16">
        <v>35724</v>
      </c>
      <c r="K1330" s="17">
        <v>25</v>
      </c>
    </row>
    <row r="1331" spans="1:11" ht="15" customHeight="1" x14ac:dyDescent="0.25">
      <c r="A1331" s="11" t="s">
        <v>1374</v>
      </c>
      <c r="B1331" s="11">
        <v>1983</v>
      </c>
      <c r="C1331" s="11" t="s">
        <v>7853</v>
      </c>
      <c r="D1331" s="11">
        <v>8</v>
      </c>
      <c r="E1331" s="11">
        <v>3</v>
      </c>
      <c r="F1331" s="15">
        <v>8179.51</v>
      </c>
      <c r="G1331" s="11" t="s">
        <v>7898</v>
      </c>
      <c r="H1331" s="11" t="s">
        <v>7898</v>
      </c>
      <c r="I1331" s="11" t="s">
        <v>7879</v>
      </c>
      <c r="J1331" s="16">
        <v>30475</v>
      </c>
      <c r="K1331" s="17">
        <v>40</v>
      </c>
    </row>
    <row r="1332" spans="1:11" ht="15" customHeight="1" x14ac:dyDescent="0.25">
      <c r="A1332" s="11" t="s">
        <v>1375</v>
      </c>
      <c r="B1332" s="11">
        <v>1963</v>
      </c>
      <c r="C1332" s="11" t="s">
        <v>7852</v>
      </c>
      <c r="D1332" s="11">
        <v>5</v>
      </c>
      <c r="E1332" s="11">
        <v>0</v>
      </c>
      <c r="F1332" s="15">
        <v>8177.9</v>
      </c>
      <c r="G1332" s="11" t="s">
        <v>7896</v>
      </c>
      <c r="H1332" s="11" t="s">
        <v>7897</v>
      </c>
      <c r="I1332" s="11" t="s">
        <v>7866</v>
      </c>
      <c r="J1332" s="16">
        <v>23320</v>
      </c>
      <c r="K1332" s="17">
        <v>59</v>
      </c>
    </row>
    <row r="1333" spans="1:11" ht="15" customHeight="1" x14ac:dyDescent="0.25">
      <c r="A1333" s="11" t="s">
        <v>1376</v>
      </c>
      <c r="B1333" s="11">
        <v>1982</v>
      </c>
      <c r="C1333" s="11" t="s">
        <v>7853</v>
      </c>
      <c r="D1333" s="11">
        <v>28</v>
      </c>
      <c r="E1333" s="11">
        <v>4</v>
      </c>
      <c r="F1333" s="15">
        <v>8162.72</v>
      </c>
      <c r="G1333" s="11" t="s">
        <v>7896</v>
      </c>
      <c r="H1333" s="11" t="s">
        <v>7896</v>
      </c>
      <c r="I1333" s="11" t="s">
        <v>7867</v>
      </c>
      <c r="J1333" s="16">
        <v>30130</v>
      </c>
      <c r="K1333" s="17">
        <v>40</v>
      </c>
    </row>
    <row r="1334" spans="1:11" ht="15" customHeight="1" x14ac:dyDescent="0.25">
      <c r="A1334" s="11" t="s">
        <v>1377</v>
      </c>
      <c r="B1334" s="11">
        <v>1990</v>
      </c>
      <c r="C1334" s="11" t="s">
        <v>7853</v>
      </c>
      <c r="D1334" s="11">
        <v>21</v>
      </c>
      <c r="E1334" s="11">
        <v>3</v>
      </c>
      <c r="F1334" s="15">
        <v>8157.92</v>
      </c>
      <c r="G1334" s="11" t="s">
        <v>7898</v>
      </c>
      <c r="H1334" s="11" t="s">
        <v>7896</v>
      </c>
      <c r="I1334" s="11" t="s">
        <v>7873</v>
      </c>
      <c r="J1334" s="16">
        <v>33045</v>
      </c>
      <c r="K1334" s="17">
        <v>32</v>
      </c>
    </row>
    <row r="1335" spans="1:11" ht="15" customHeight="1" x14ac:dyDescent="0.25">
      <c r="A1335" s="11" t="s">
        <v>1378</v>
      </c>
      <c r="B1335" s="11">
        <v>1973</v>
      </c>
      <c r="C1335" s="11" t="s">
        <v>7854</v>
      </c>
      <c r="D1335" s="11">
        <v>3</v>
      </c>
      <c r="E1335" s="11">
        <v>0</v>
      </c>
      <c r="F1335" s="15">
        <v>8125.78</v>
      </c>
      <c r="G1335" s="11" t="s">
        <v>7898</v>
      </c>
      <c r="H1335" s="11" t="s">
        <v>7898</v>
      </c>
      <c r="I1335" s="11" t="s">
        <v>7866</v>
      </c>
      <c r="J1335" s="16">
        <v>26910</v>
      </c>
      <c r="K1335" s="17">
        <v>49</v>
      </c>
    </row>
    <row r="1336" spans="1:11" ht="15" customHeight="1" x14ac:dyDescent="0.25">
      <c r="A1336" s="11" t="s">
        <v>1379</v>
      </c>
      <c r="B1336" s="11">
        <v>1973</v>
      </c>
      <c r="C1336" s="11" t="s">
        <v>7856</v>
      </c>
      <c r="D1336" s="11">
        <v>30</v>
      </c>
      <c r="E1336" s="11">
        <v>0</v>
      </c>
      <c r="F1336" s="15">
        <v>8124.41</v>
      </c>
      <c r="G1336" s="11" t="s">
        <v>7896</v>
      </c>
      <c r="H1336" s="11" t="s">
        <v>7897</v>
      </c>
      <c r="I1336" s="11" t="s">
        <v>7866</v>
      </c>
      <c r="J1336" s="16">
        <v>26906</v>
      </c>
      <c r="K1336" s="17">
        <v>49</v>
      </c>
    </row>
    <row r="1337" spans="1:11" ht="15" customHeight="1" x14ac:dyDescent="0.25">
      <c r="A1337" s="11" t="s">
        <v>1380</v>
      </c>
      <c r="B1337" s="11">
        <v>1973</v>
      </c>
      <c r="C1337" s="11" t="s">
        <v>7855</v>
      </c>
      <c r="D1337" s="11">
        <v>16</v>
      </c>
      <c r="E1337" s="11">
        <v>0</v>
      </c>
      <c r="F1337" s="15">
        <v>8116.68</v>
      </c>
      <c r="G1337" s="11" t="s">
        <v>7896</v>
      </c>
      <c r="H1337" s="11" t="s">
        <v>7897</v>
      </c>
      <c r="I1337" s="11" t="s">
        <v>7868</v>
      </c>
      <c r="J1337" s="16">
        <v>27014</v>
      </c>
      <c r="K1337" s="17">
        <v>49</v>
      </c>
    </row>
    <row r="1338" spans="1:11" ht="15" customHeight="1" x14ac:dyDescent="0.25">
      <c r="A1338" s="11" t="s">
        <v>1381</v>
      </c>
      <c r="B1338" s="11">
        <v>1978</v>
      </c>
      <c r="C1338" s="11" t="s">
        <v>7854</v>
      </c>
      <c r="D1338" s="11">
        <v>1</v>
      </c>
      <c r="E1338" s="11">
        <v>2</v>
      </c>
      <c r="F1338" s="15">
        <v>8116.27</v>
      </c>
      <c r="G1338" s="11" t="s">
        <v>7896</v>
      </c>
      <c r="H1338" s="11" t="s">
        <v>7897</v>
      </c>
      <c r="I1338" s="11" t="s">
        <v>7867</v>
      </c>
      <c r="J1338" s="16">
        <v>28734</v>
      </c>
      <c r="K1338" s="17">
        <v>44</v>
      </c>
    </row>
    <row r="1339" spans="1:11" ht="15" customHeight="1" x14ac:dyDescent="0.25">
      <c r="A1339" s="11" t="s">
        <v>1382</v>
      </c>
      <c r="B1339" s="11">
        <v>1973</v>
      </c>
      <c r="C1339" s="11" t="s">
        <v>7857</v>
      </c>
      <c r="D1339" s="11">
        <v>11</v>
      </c>
      <c r="E1339" s="11">
        <v>0</v>
      </c>
      <c r="F1339" s="15">
        <v>8112.59</v>
      </c>
      <c r="G1339" s="11" t="s">
        <v>7898</v>
      </c>
      <c r="H1339" s="11" t="s">
        <v>7898</v>
      </c>
      <c r="I1339" s="11" t="s">
        <v>7866</v>
      </c>
      <c r="J1339" s="16">
        <v>26948</v>
      </c>
      <c r="K1339" s="17">
        <v>49</v>
      </c>
    </row>
    <row r="1340" spans="1:11" ht="15" customHeight="1" x14ac:dyDescent="0.25">
      <c r="A1340" s="11" t="s">
        <v>1383</v>
      </c>
      <c r="B1340" s="11">
        <v>1967</v>
      </c>
      <c r="C1340" s="11" t="s">
        <v>7853</v>
      </c>
      <c r="D1340" s="11">
        <v>10</v>
      </c>
      <c r="E1340" s="11">
        <v>0</v>
      </c>
      <c r="F1340" s="15">
        <v>8091.3</v>
      </c>
      <c r="G1340" s="11" t="s">
        <v>7896</v>
      </c>
      <c r="H1340" s="11" t="s">
        <v>7897</v>
      </c>
      <c r="I1340" s="11" t="s">
        <v>7867</v>
      </c>
      <c r="J1340" s="16">
        <v>24633</v>
      </c>
      <c r="K1340" s="17">
        <v>55</v>
      </c>
    </row>
    <row r="1341" spans="1:11" ht="15" customHeight="1" x14ac:dyDescent="0.25">
      <c r="A1341" s="11" t="s">
        <v>1384</v>
      </c>
      <c r="B1341" s="11">
        <v>1975</v>
      </c>
      <c r="C1341" s="11" t="s">
        <v>7855</v>
      </c>
      <c r="D1341" s="11">
        <v>21</v>
      </c>
      <c r="E1341" s="11">
        <v>1</v>
      </c>
      <c r="F1341" s="15">
        <v>8083.92</v>
      </c>
      <c r="G1341" s="11" t="s">
        <v>7896</v>
      </c>
      <c r="H1341" s="11" t="s">
        <v>7896</v>
      </c>
      <c r="I1341" s="11" t="s">
        <v>7866</v>
      </c>
      <c r="J1341" s="16">
        <v>27749</v>
      </c>
      <c r="K1341" s="17">
        <v>47</v>
      </c>
    </row>
    <row r="1342" spans="1:11" ht="15" customHeight="1" x14ac:dyDescent="0.25">
      <c r="A1342" s="11" t="s">
        <v>1385</v>
      </c>
      <c r="B1342" s="11">
        <v>1994</v>
      </c>
      <c r="C1342" s="11" t="s">
        <v>7857</v>
      </c>
      <c r="D1342" s="11">
        <v>12</v>
      </c>
      <c r="E1342" s="11">
        <v>0</v>
      </c>
      <c r="F1342" s="15">
        <v>8081.74</v>
      </c>
      <c r="G1342" s="11" t="s">
        <v>7898</v>
      </c>
      <c r="H1342" s="11" t="s">
        <v>7898</v>
      </c>
      <c r="I1342" s="11" t="s">
        <v>7880</v>
      </c>
      <c r="J1342" s="16">
        <v>34619</v>
      </c>
      <c r="K1342" s="17">
        <v>28</v>
      </c>
    </row>
    <row r="1343" spans="1:11" ht="15" customHeight="1" x14ac:dyDescent="0.25">
      <c r="A1343" s="11" t="s">
        <v>1386</v>
      </c>
      <c r="B1343" s="11">
        <v>2001</v>
      </c>
      <c r="C1343" s="11" t="s">
        <v>7856</v>
      </c>
      <c r="D1343" s="11">
        <v>28</v>
      </c>
      <c r="E1343" s="11">
        <v>0</v>
      </c>
      <c r="F1343" s="15">
        <v>8081.26</v>
      </c>
      <c r="G1343" s="11" t="s">
        <v>7898</v>
      </c>
      <c r="H1343" s="11" t="s">
        <v>7898</v>
      </c>
      <c r="I1343" s="11" t="s">
        <v>7867</v>
      </c>
      <c r="J1343" s="16">
        <v>37131</v>
      </c>
      <c r="K1343" s="17">
        <v>21</v>
      </c>
    </row>
    <row r="1344" spans="1:11" ht="15" customHeight="1" x14ac:dyDescent="0.25">
      <c r="A1344" s="11" t="s">
        <v>1387</v>
      </c>
      <c r="B1344" s="11">
        <v>1993</v>
      </c>
      <c r="C1344" s="11" t="s">
        <v>7852</v>
      </c>
      <c r="D1344" s="11">
        <v>7</v>
      </c>
      <c r="E1344" s="11">
        <v>0</v>
      </c>
      <c r="F1344" s="15">
        <v>8077.41</v>
      </c>
      <c r="G1344" s="11" t="s">
        <v>7898</v>
      </c>
      <c r="H1344" s="11" t="s">
        <v>7897</v>
      </c>
      <c r="I1344" s="11" t="s">
        <v>7880</v>
      </c>
      <c r="J1344" s="16">
        <v>34280</v>
      </c>
      <c r="K1344" s="17">
        <v>29</v>
      </c>
    </row>
    <row r="1345" spans="1:11" ht="15" customHeight="1" x14ac:dyDescent="0.25">
      <c r="A1345" s="11" t="s">
        <v>1388</v>
      </c>
      <c r="B1345" s="11">
        <v>1965</v>
      </c>
      <c r="C1345" s="11" t="s">
        <v>7857</v>
      </c>
      <c r="D1345" s="11">
        <v>21</v>
      </c>
      <c r="E1345" s="11">
        <v>0</v>
      </c>
      <c r="F1345" s="15">
        <v>8071.57</v>
      </c>
      <c r="G1345" s="11" t="s">
        <v>7896</v>
      </c>
      <c r="H1345" s="11" t="s">
        <v>7897</v>
      </c>
      <c r="I1345" s="11" t="s">
        <v>7868</v>
      </c>
      <c r="J1345" s="16">
        <v>24036</v>
      </c>
      <c r="K1345" s="17">
        <v>57</v>
      </c>
    </row>
    <row r="1346" spans="1:11" ht="15" customHeight="1" x14ac:dyDescent="0.25">
      <c r="A1346" s="11" t="s">
        <v>1389</v>
      </c>
      <c r="B1346" s="11">
        <v>1975</v>
      </c>
      <c r="C1346" s="11" t="s">
        <v>7855</v>
      </c>
      <c r="D1346" s="11">
        <v>15</v>
      </c>
      <c r="E1346" s="11">
        <v>1</v>
      </c>
      <c r="F1346" s="15">
        <v>8068.19</v>
      </c>
      <c r="G1346" s="11" t="s">
        <v>7896</v>
      </c>
      <c r="H1346" s="11" t="s">
        <v>7898</v>
      </c>
      <c r="I1346" s="11" t="s">
        <v>7868</v>
      </c>
      <c r="J1346" s="16">
        <v>27743</v>
      </c>
      <c r="K1346" s="17">
        <v>47</v>
      </c>
    </row>
    <row r="1347" spans="1:11" ht="15" customHeight="1" x14ac:dyDescent="0.25">
      <c r="A1347" s="11" t="s">
        <v>1390</v>
      </c>
      <c r="B1347" s="11">
        <v>1965</v>
      </c>
      <c r="C1347" s="11" t="s">
        <v>7856</v>
      </c>
      <c r="D1347" s="11">
        <v>11</v>
      </c>
      <c r="E1347" s="11">
        <v>0</v>
      </c>
      <c r="F1347" s="15">
        <v>8067.83</v>
      </c>
      <c r="G1347" s="11" t="s">
        <v>7896</v>
      </c>
      <c r="H1347" s="11" t="s">
        <v>7897</v>
      </c>
      <c r="I1347" s="11" t="s">
        <v>7866</v>
      </c>
      <c r="J1347" s="16">
        <v>23965</v>
      </c>
      <c r="K1347" s="17">
        <v>57</v>
      </c>
    </row>
    <row r="1348" spans="1:11" ht="15" customHeight="1" x14ac:dyDescent="0.25">
      <c r="A1348" s="11" t="s">
        <v>1391</v>
      </c>
      <c r="B1348" s="11">
        <v>1975</v>
      </c>
      <c r="C1348" s="11" t="s">
        <v>7853</v>
      </c>
      <c r="D1348" s="11">
        <v>28</v>
      </c>
      <c r="E1348" s="11">
        <v>1</v>
      </c>
      <c r="F1348" s="15">
        <v>8062.76</v>
      </c>
      <c r="G1348" s="11" t="s">
        <v>7896</v>
      </c>
      <c r="H1348" s="11" t="s">
        <v>7896</v>
      </c>
      <c r="I1348" s="11" t="s">
        <v>7868</v>
      </c>
      <c r="J1348" s="16">
        <v>27573</v>
      </c>
      <c r="K1348" s="17">
        <v>47</v>
      </c>
    </row>
    <row r="1349" spans="1:11" ht="15" customHeight="1" x14ac:dyDescent="0.25">
      <c r="A1349" s="11" t="s">
        <v>1392</v>
      </c>
      <c r="B1349" s="11">
        <v>1970</v>
      </c>
      <c r="C1349" s="11" t="s">
        <v>7855</v>
      </c>
      <c r="D1349" s="11">
        <v>12</v>
      </c>
      <c r="E1349" s="11">
        <v>0</v>
      </c>
      <c r="F1349" s="15">
        <v>8062.31</v>
      </c>
      <c r="G1349" s="11" t="s">
        <v>7898</v>
      </c>
      <c r="H1349" s="11" t="s">
        <v>7897</v>
      </c>
      <c r="I1349" s="11" t="s">
        <v>7866</v>
      </c>
      <c r="J1349" s="16">
        <v>25914</v>
      </c>
      <c r="K1349" s="17">
        <v>52</v>
      </c>
    </row>
    <row r="1350" spans="1:11" ht="15" customHeight="1" x14ac:dyDescent="0.25">
      <c r="A1350" s="11" t="s">
        <v>1393</v>
      </c>
      <c r="B1350" s="11">
        <v>1982</v>
      </c>
      <c r="C1350" s="11" t="s">
        <v>7855</v>
      </c>
      <c r="D1350" s="11">
        <v>27</v>
      </c>
      <c r="E1350" s="11">
        <v>3</v>
      </c>
      <c r="F1350" s="15">
        <v>8059.68</v>
      </c>
      <c r="G1350" s="11" t="s">
        <v>7898</v>
      </c>
      <c r="H1350" s="11" t="s">
        <v>7896</v>
      </c>
      <c r="I1350" s="11" t="s">
        <v>7867</v>
      </c>
      <c r="J1350" s="16">
        <v>30312</v>
      </c>
      <c r="K1350" s="17">
        <v>40</v>
      </c>
    </row>
    <row r="1351" spans="1:11" ht="15" customHeight="1" x14ac:dyDescent="0.25">
      <c r="A1351" s="11" t="s">
        <v>1394</v>
      </c>
      <c r="B1351" s="11">
        <v>1985</v>
      </c>
      <c r="C1351" s="11" t="s">
        <v>7852</v>
      </c>
      <c r="D1351" s="11">
        <v>28</v>
      </c>
      <c r="E1351" s="11">
        <v>3</v>
      </c>
      <c r="F1351" s="15">
        <v>8059.06</v>
      </c>
      <c r="G1351" s="11" t="s">
        <v>7898</v>
      </c>
      <c r="H1351" s="11" t="s">
        <v>7896</v>
      </c>
      <c r="I1351" s="11" t="s">
        <v>7867</v>
      </c>
      <c r="J1351" s="16">
        <v>31379</v>
      </c>
      <c r="K1351" s="17">
        <v>37</v>
      </c>
    </row>
    <row r="1352" spans="1:11" ht="15" customHeight="1" x14ac:dyDescent="0.25">
      <c r="A1352" s="11" t="s">
        <v>1395</v>
      </c>
      <c r="B1352" s="11">
        <v>2003</v>
      </c>
      <c r="C1352" s="11" t="s">
        <v>7855</v>
      </c>
      <c r="D1352" s="11">
        <v>12</v>
      </c>
      <c r="E1352" s="11">
        <v>0</v>
      </c>
      <c r="F1352" s="15">
        <v>8035.64</v>
      </c>
      <c r="G1352" s="11" t="s">
        <v>7898</v>
      </c>
      <c r="H1352" s="11" t="s">
        <v>7898</v>
      </c>
      <c r="I1352" s="11" t="s">
        <v>7867</v>
      </c>
      <c r="J1352" s="16">
        <v>37967</v>
      </c>
      <c r="K1352" s="17">
        <v>19</v>
      </c>
    </row>
    <row r="1353" spans="1:11" ht="15" customHeight="1" x14ac:dyDescent="0.25">
      <c r="A1353" s="11" t="s">
        <v>1396</v>
      </c>
      <c r="B1353" s="11">
        <v>1977</v>
      </c>
      <c r="C1353" s="11" t="s">
        <v>7852</v>
      </c>
      <c r="D1353" s="11">
        <v>6</v>
      </c>
      <c r="E1353" s="11">
        <v>2</v>
      </c>
      <c r="F1353" s="15">
        <v>8027.97</v>
      </c>
      <c r="G1353" s="11" t="s">
        <v>7896</v>
      </c>
      <c r="H1353" s="11" t="s">
        <v>7898</v>
      </c>
      <c r="I1353" s="11" t="s">
        <v>7868</v>
      </c>
      <c r="J1353" s="16">
        <v>28435</v>
      </c>
      <c r="K1353" s="17">
        <v>45</v>
      </c>
    </row>
    <row r="1354" spans="1:11" ht="15" customHeight="1" x14ac:dyDescent="0.25">
      <c r="A1354" s="11" t="s">
        <v>1397</v>
      </c>
      <c r="B1354" s="11">
        <v>1976</v>
      </c>
      <c r="C1354" s="11" t="s">
        <v>7855</v>
      </c>
      <c r="D1354" s="11">
        <v>20</v>
      </c>
      <c r="E1354" s="11">
        <v>0</v>
      </c>
      <c r="F1354" s="15">
        <v>8026.67</v>
      </c>
      <c r="G1354" s="11" t="s">
        <v>7898</v>
      </c>
      <c r="H1354" s="11" t="s">
        <v>7898</v>
      </c>
      <c r="I1354" s="11" t="s">
        <v>7867</v>
      </c>
      <c r="J1354" s="16">
        <v>28114</v>
      </c>
      <c r="K1354" s="17">
        <v>46</v>
      </c>
    </row>
    <row r="1355" spans="1:11" ht="15" customHeight="1" x14ac:dyDescent="0.25">
      <c r="A1355" s="11" t="s">
        <v>1398</v>
      </c>
      <c r="B1355" s="11">
        <v>1978</v>
      </c>
      <c r="C1355" s="11" t="s">
        <v>7851</v>
      </c>
      <c r="D1355" s="11">
        <v>17</v>
      </c>
      <c r="E1355" s="11">
        <v>1</v>
      </c>
      <c r="F1355" s="15">
        <v>8023.14</v>
      </c>
      <c r="G1355" s="11" t="s">
        <v>7898</v>
      </c>
      <c r="H1355" s="11" t="s">
        <v>7896</v>
      </c>
      <c r="I1355" s="11" t="s">
        <v>7867</v>
      </c>
      <c r="J1355" s="16">
        <v>28688</v>
      </c>
      <c r="K1355" s="17">
        <v>44</v>
      </c>
    </row>
    <row r="1356" spans="1:11" ht="15" customHeight="1" x14ac:dyDescent="0.25">
      <c r="A1356" s="11" t="s">
        <v>1399</v>
      </c>
      <c r="B1356" s="11">
        <v>1989</v>
      </c>
      <c r="C1356" s="11" t="s">
        <v>7852</v>
      </c>
      <c r="D1356" s="11">
        <v>3</v>
      </c>
      <c r="E1356" s="11">
        <v>3</v>
      </c>
      <c r="F1356" s="15">
        <v>8021.11</v>
      </c>
      <c r="G1356" s="11" t="s">
        <v>7898</v>
      </c>
      <c r="H1356" s="11" t="s">
        <v>7897</v>
      </c>
      <c r="I1356" s="11" t="s">
        <v>7867</v>
      </c>
      <c r="J1356" s="16">
        <v>32815</v>
      </c>
      <c r="K1356" s="17">
        <v>33</v>
      </c>
    </row>
    <row r="1357" spans="1:11" ht="15" customHeight="1" x14ac:dyDescent="0.25">
      <c r="A1357" s="11" t="s">
        <v>1400</v>
      </c>
      <c r="B1357" s="11">
        <v>1980</v>
      </c>
      <c r="C1357" s="11" t="s">
        <v>7852</v>
      </c>
      <c r="D1357" s="11">
        <v>8</v>
      </c>
      <c r="E1357" s="11">
        <v>2</v>
      </c>
      <c r="F1357" s="15">
        <v>8017.06</v>
      </c>
      <c r="G1357" s="11" t="s">
        <v>7898</v>
      </c>
      <c r="H1357" s="11" t="s">
        <v>7898</v>
      </c>
      <c r="I1357" s="11" t="s">
        <v>7867</v>
      </c>
      <c r="J1357" s="16">
        <v>29533</v>
      </c>
      <c r="K1357" s="17">
        <v>42</v>
      </c>
    </row>
    <row r="1358" spans="1:11" ht="15" customHeight="1" x14ac:dyDescent="0.25">
      <c r="A1358" s="11" t="s">
        <v>1401</v>
      </c>
      <c r="B1358" s="11">
        <v>1995</v>
      </c>
      <c r="C1358" s="11" t="s">
        <v>7854</v>
      </c>
      <c r="D1358" s="11">
        <v>18</v>
      </c>
      <c r="E1358" s="11">
        <v>0</v>
      </c>
      <c r="F1358" s="15">
        <v>8014.62</v>
      </c>
      <c r="G1358" s="11" t="s">
        <v>7898</v>
      </c>
      <c r="H1358" s="11" t="s">
        <v>7896</v>
      </c>
      <c r="I1358" s="11" t="s">
        <v>7867</v>
      </c>
      <c r="J1358" s="16">
        <v>34960</v>
      </c>
      <c r="K1358" s="17">
        <v>27</v>
      </c>
    </row>
    <row r="1359" spans="1:11" ht="15" customHeight="1" x14ac:dyDescent="0.25">
      <c r="A1359" s="11" t="s">
        <v>1402</v>
      </c>
      <c r="B1359" s="11">
        <v>1962</v>
      </c>
      <c r="C1359" s="11" t="s">
        <v>7856</v>
      </c>
      <c r="D1359" s="11">
        <v>22</v>
      </c>
      <c r="E1359" s="11">
        <v>0</v>
      </c>
      <c r="F1359" s="15">
        <v>8004.96</v>
      </c>
      <c r="G1359" s="11" t="s">
        <v>7896</v>
      </c>
      <c r="H1359" s="11" t="s">
        <v>7897</v>
      </c>
      <c r="I1359" s="11" t="s">
        <v>7866</v>
      </c>
      <c r="J1359" s="16">
        <v>22880</v>
      </c>
      <c r="K1359" s="17">
        <v>60</v>
      </c>
    </row>
    <row r="1360" spans="1:11" ht="15" customHeight="1" x14ac:dyDescent="0.25">
      <c r="A1360" s="11" t="s">
        <v>1403</v>
      </c>
      <c r="B1360" s="11">
        <v>1983</v>
      </c>
      <c r="C1360" s="11" t="s">
        <v>7856</v>
      </c>
      <c r="D1360" s="11">
        <v>20</v>
      </c>
      <c r="E1360" s="11">
        <v>3</v>
      </c>
      <c r="F1360" s="15">
        <v>7986.48</v>
      </c>
      <c r="G1360" s="11" t="s">
        <v>7898</v>
      </c>
      <c r="H1360" s="11" t="s">
        <v>7896</v>
      </c>
      <c r="I1360" s="11" t="s">
        <v>7874</v>
      </c>
      <c r="J1360" s="16">
        <v>30548</v>
      </c>
      <c r="K1360" s="17">
        <v>39</v>
      </c>
    </row>
    <row r="1361" spans="1:11" ht="15" customHeight="1" x14ac:dyDescent="0.25">
      <c r="A1361" s="11" t="s">
        <v>1404</v>
      </c>
      <c r="B1361" s="11">
        <v>1983</v>
      </c>
      <c r="C1361" s="11" t="s">
        <v>7856</v>
      </c>
      <c r="D1361" s="11">
        <v>28</v>
      </c>
      <c r="E1361" s="11">
        <v>3</v>
      </c>
      <c r="F1361" s="15">
        <v>7985.82</v>
      </c>
      <c r="G1361" s="11" t="s">
        <v>7898</v>
      </c>
      <c r="H1361" s="11" t="s">
        <v>7897</v>
      </c>
      <c r="I1361" s="11" t="s">
        <v>7874</v>
      </c>
      <c r="J1361" s="16">
        <v>30556</v>
      </c>
      <c r="K1361" s="17">
        <v>39</v>
      </c>
    </row>
    <row r="1362" spans="1:11" ht="15" customHeight="1" x14ac:dyDescent="0.25">
      <c r="A1362" s="11" t="s">
        <v>1405</v>
      </c>
      <c r="B1362" s="11">
        <v>1972</v>
      </c>
      <c r="C1362" s="11" t="s">
        <v>7852</v>
      </c>
      <c r="D1362" s="11">
        <v>23</v>
      </c>
      <c r="E1362" s="11">
        <v>0</v>
      </c>
      <c r="F1362" s="15">
        <v>7980.34</v>
      </c>
      <c r="G1362" s="11" t="s">
        <v>7898</v>
      </c>
      <c r="H1362" s="11" t="s">
        <v>7898</v>
      </c>
      <c r="I1362" s="11" t="s">
        <v>7866</v>
      </c>
      <c r="J1362" s="16">
        <v>26626</v>
      </c>
      <c r="K1362" s="17">
        <v>50</v>
      </c>
    </row>
    <row r="1363" spans="1:11" ht="15" customHeight="1" x14ac:dyDescent="0.25">
      <c r="A1363" s="11" t="s">
        <v>1406</v>
      </c>
      <c r="B1363" s="11">
        <v>1975</v>
      </c>
      <c r="C1363" s="11" t="s">
        <v>7856</v>
      </c>
      <c r="D1363" s="11">
        <v>10</v>
      </c>
      <c r="E1363" s="11">
        <v>1</v>
      </c>
      <c r="F1363" s="15">
        <v>7966.81</v>
      </c>
      <c r="G1363" s="11" t="s">
        <v>7898</v>
      </c>
      <c r="H1363" s="11" t="s">
        <v>7898</v>
      </c>
      <c r="I1363" s="11" t="s">
        <v>7866</v>
      </c>
      <c r="J1363" s="16">
        <v>27616</v>
      </c>
      <c r="K1363" s="17">
        <v>47</v>
      </c>
    </row>
    <row r="1364" spans="1:11" ht="15" customHeight="1" x14ac:dyDescent="0.25">
      <c r="A1364" s="11" t="s">
        <v>1407</v>
      </c>
      <c r="B1364" s="11">
        <v>1970</v>
      </c>
      <c r="C1364" s="11" t="s">
        <v>7853</v>
      </c>
      <c r="D1364" s="11">
        <v>19</v>
      </c>
      <c r="E1364" s="11">
        <v>0</v>
      </c>
      <c r="F1364" s="15">
        <v>7958.13</v>
      </c>
      <c r="G1364" s="11" t="s">
        <v>7898</v>
      </c>
      <c r="H1364" s="11" t="s">
        <v>7898</v>
      </c>
      <c r="I1364" s="11" t="s">
        <v>7866</v>
      </c>
      <c r="J1364" s="16">
        <v>25738</v>
      </c>
      <c r="K1364" s="17">
        <v>52</v>
      </c>
    </row>
    <row r="1365" spans="1:11" ht="15" customHeight="1" x14ac:dyDescent="0.25">
      <c r="A1365" s="11" t="s">
        <v>1408</v>
      </c>
      <c r="B1365" s="11">
        <v>1981</v>
      </c>
      <c r="C1365" s="11" t="s">
        <v>7855</v>
      </c>
      <c r="D1365" s="11">
        <v>28</v>
      </c>
      <c r="E1365" s="11">
        <v>3</v>
      </c>
      <c r="F1365" s="15">
        <v>7954.52</v>
      </c>
      <c r="G1365" s="11" t="s">
        <v>7898</v>
      </c>
      <c r="H1365" s="11" t="s">
        <v>7898</v>
      </c>
      <c r="I1365" s="11" t="s">
        <v>7868</v>
      </c>
      <c r="J1365" s="16">
        <v>29948</v>
      </c>
      <c r="K1365" s="17">
        <v>41</v>
      </c>
    </row>
    <row r="1366" spans="1:11" ht="15" customHeight="1" x14ac:dyDescent="0.25">
      <c r="A1366" s="11" t="s">
        <v>1409</v>
      </c>
      <c r="B1366" s="11">
        <v>1966</v>
      </c>
      <c r="C1366" s="11" t="s">
        <v>7851</v>
      </c>
      <c r="D1366" s="11">
        <v>9</v>
      </c>
      <c r="E1366" s="11">
        <v>0</v>
      </c>
      <c r="F1366" s="15">
        <v>7953.72</v>
      </c>
      <c r="G1366" s="11" t="s">
        <v>7896</v>
      </c>
      <c r="H1366" s="11" t="s">
        <v>7896</v>
      </c>
      <c r="I1366" s="11" t="s">
        <v>7867</v>
      </c>
      <c r="J1366" s="16">
        <v>24297</v>
      </c>
      <c r="K1366" s="17">
        <v>56</v>
      </c>
    </row>
    <row r="1367" spans="1:11" ht="15" customHeight="1" x14ac:dyDescent="0.25">
      <c r="A1367" s="11" t="s">
        <v>1410</v>
      </c>
      <c r="B1367" s="11">
        <v>1987</v>
      </c>
      <c r="C1367" s="11" t="s">
        <v>7857</v>
      </c>
      <c r="D1367" s="11">
        <v>29</v>
      </c>
      <c r="E1367" s="11">
        <v>3</v>
      </c>
      <c r="F1367" s="15">
        <v>7948.22</v>
      </c>
      <c r="G1367" s="11" t="s">
        <v>7898</v>
      </c>
      <c r="H1367" s="11" t="s">
        <v>7896</v>
      </c>
      <c r="I1367" s="11" t="s">
        <v>7873</v>
      </c>
      <c r="J1367" s="16">
        <v>32079</v>
      </c>
      <c r="K1367" s="17">
        <v>35</v>
      </c>
    </row>
    <row r="1368" spans="1:11" ht="15" customHeight="1" x14ac:dyDescent="0.25">
      <c r="A1368" s="11" t="s">
        <v>1411</v>
      </c>
      <c r="B1368" s="11">
        <v>1977</v>
      </c>
      <c r="C1368" s="11" t="s">
        <v>7851</v>
      </c>
      <c r="D1368" s="11">
        <v>20</v>
      </c>
      <c r="E1368" s="11">
        <v>0</v>
      </c>
      <c r="F1368" s="15">
        <v>7935.29</v>
      </c>
      <c r="G1368" s="11" t="s">
        <v>7898</v>
      </c>
      <c r="H1368" s="11" t="s">
        <v>7897</v>
      </c>
      <c r="I1368" s="11" t="s">
        <v>7874</v>
      </c>
      <c r="J1368" s="16">
        <v>28326</v>
      </c>
      <c r="K1368" s="17">
        <v>45</v>
      </c>
    </row>
    <row r="1369" spans="1:11" ht="15" customHeight="1" x14ac:dyDescent="0.25">
      <c r="A1369" s="11" t="s">
        <v>1412</v>
      </c>
      <c r="B1369" s="11">
        <v>1962</v>
      </c>
      <c r="C1369" s="11" t="s">
        <v>7857</v>
      </c>
      <c r="D1369" s="11">
        <v>10</v>
      </c>
      <c r="E1369" s="11">
        <v>0</v>
      </c>
      <c r="F1369" s="15">
        <v>7896.41</v>
      </c>
      <c r="G1369" s="11" t="s">
        <v>7896</v>
      </c>
      <c r="H1369" s="11" t="s">
        <v>7898</v>
      </c>
      <c r="I1369" s="11" t="s">
        <v>7866</v>
      </c>
      <c r="J1369" s="16">
        <v>22929</v>
      </c>
      <c r="K1369" s="17">
        <v>60</v>
      </c>
    </row>
    <row r="1370" spans="1:11" ht="15" customHeight="1" x14ac:dyDescent="0.25">
      <c r="A1370" s="11" t="s">
        <v>1413</v>
      </c>
      <c r="B1370" s="11">
        <v>1994</v>
      </c>
      <c r="C1370" s="11" t="s">
        <v>7852</v>
      </c>
      <c r="D1370" s="11">
        <v>17</v>
      </c>
      <c r="E1370" s="11">
        <v>0</v>
      </c>
      <c r="F1370" s="15">
        <v>7851.85</v>
      </c>
      <c r="G1370" s="11" t="s">
        <v>7898</v>
      </c>
      <c r="H1370" s="11" t="s">
        <v>7896</v>
      </c>
      <c r="I1370" s="11" t="s">
        <v>7867</v>
      </c>
      <c r="J1370" s="16">
        <v>34655</v>
      </c>
      <c r="K1370" s="17">
        <v>28</v>
      </c>
    </row>
    <row r="1371" spans="1:11" ht="15" customHeight="1" x14ac:dyDescent="0.25">
      <c r="A1371" s="11" t="s">
        <v>1414</v>
      </c>
      <c r="B1371" s="11">
        <v>2001</v>
      </c>
      <c r="C1371" s="11" t="s">
        <v>7857</v>
      </c>
      <c r="D1371" s="11">
        <v>5</v>
      </c>
      <c r="E1371" s="11">
        <v>0</v>
      </c>
      <c r="F1371" s="15">
        <v>7844.8</v>
      </c>
      <c r="G1371" s="11" t="s">
        <v>7898</v>
      </c>
      <c r="H1371" s="11" t="s">
        <v>7898</v>
      </c>
      <c r="I1371" s="11" t="s">
        <v>7867</v>
      </c>
      <c r="J1371" s="16">
        <v>37169</v>
      </c>
      <c r="K1371" s="17">
        <v>21</v>
      </c>
    </row>
    <row r="1372" spans="1:11" ht="15" customHeight="1" x14ac:dyDescent="0.25">
      <c r="A1372" s="11" t="s">
        <v>1415</v>
      </c>
      <c r="B1372" s="11">
        <v>1989</v>
      </c>
      <c r="C1372" s="11" t="s">
        <v>7857</v>
      </c>
      <c r="D1372" s="11">
        <v>12</v>
      </c>
      <c r="E1372" s="11">
        <v>3</v>
      </c>
      <c r="F1372" s="15">
        <v>7824.37</v>
      </c>
      <c r="G1372" s="11" t="s">
        <v>7898</v>
      </c>
      <c r="H1372" s="11" t="s">
        <v>7898</v>
      </c>
      <c r="I1372" s="11" t="s">
        <v>7867</v>
      </c>
      <c r="J1372" s="16">
        <v>32793</v>
      </c>
      <c r="K1372" s="17">
        <v>33</v>
      </c>
    </row>
    <row r="1373" spans="1:11" ht="15" customHeight="1" x14ac:dyDescent="0.25">
      <c r="A1373" s="11" t="s">
        <v>1416</v>
      </c>
      <c r="B1373" s="11">
        <v>1991</v>
      </c>
      <c r="C1373" s="11" t="s">
        <v>7855</v>
      </c>
      <c r="D1373" s="11">
        <v>21</v>
      </c>
      <c r="E1373" s="11">
        <v>3</v>
      </c>
      <c r="F1373" s="15">
        <v>7812.67</v>
      </c>
      <c r="G1373" s="11" t="s">
        <v>7898</v>
      </c>
      <c r="H1373" s="11" t="s">
        <v>7897</v>
      </c>
      <c r="I1373" s="11" t="s">
        <v>7867</v>
      </c>
      <c r="J1373" s="16">
        <v>33593</v>
      </c>
      <c r="K1373" s="17">
        <v>31</v>
      </c>
    </row>
    <row r="1374" spans="1:11" ht="15" customHeight="1" x14ac:dyDescent="0.25">
      <c r="A1374" s="11" t="s">
        <v>1417</v>
      </c>
      <c r="B1374" s="11">
        <v>1974</v>
      </c>
      <c r="C1374" s="11" t="s">
        <v>7852</v>
      </c>
      <c r="D1374" s="11">
        <v>9</v>
      </c>
      <c r="E1374" s="11">
        <v>0</v>
      </c>
      <c r="F1374" s="15">
        <v>7804.16</v>
      </c>
      <c r="G1374" s="11" t="s">
        <v>7898</v>
      </c>
      <c r="H1374" s="11" t="s">
        <v>7896</v>
      </c>
      <c r="I1374" s="11" t="s">
        <v>7866</v>
      </c>
      <c r="J1374" s="16">
        <v>27342</v>
      </c>
      <c r="K1374" s="17">
        <v>48</v>
      </c>
    </row>
    <row r="1375" spans="1:11" ht="15" customHeight="1" x14ac:dyDescent="0.25">
      <c r="A1375" s="11" t="s">
        <v>1418</v>
      </c>
      <c r="B1375" s="11">
        <v>1997</v>
      </c>
      <c r="C1375" s="11" t="s">
        <v>7855</v>
      </c>
      <c r="D1375" s="11">
        <v>2</v>
      </c>
      <c r="E1375" s="11">
        <v>0</v>
      </c>
      <c r="F1375" s="15">
        <v>7803.77</v>
      </c>
      <c r="G1375" s="11" t="s">
        <v>7898</v>
      </c>
      <c r="H1375" s="11" t="s">
        <v>7896</v>
      </c>
      <c r="I1375" s="11" t="s">
        <v>7867</v>
      </c>
      <c r="J1375" s="16">
        <v>35766</v>
      </c>
      <c r="K1375" s="17">
        <v>25</v>
      </c>
    </row>
    <row r="1376" spans="1:11" ht="15" customHeight="1" x14ac:dyDescent="0.25">
      <c r="A1376" s="11" t="s">
        <v>1419</v>
      </c>
      <c r="B1376" s="11">
        <v>1999</v>
      </c>
      <c r="C1376" s="11" t="s">
        <v>7855</v>
      </c>
      <c r="D1376" s="11">
        <v>25</v>
      </c>
      <c r="E1376" s="11">
        <v>0</v>
      </c>
      <c r="F1376" s="15">
        <v>7794.68</v>
      </c>
      <c r="G1376" s="11" t="s">
        <v>7898</v>
      </c>
      <c r="H1376" s="11" t="s">
        <v>7898</v>
      </c>
      <c r="I1376" s="11" t="s">
        <v>7880</v>
      </c>
      <c r="J1376" s="16">
        <v>36519</v>
      </c>
      <c r="K1376" s="17">
        <v>23</v>
      </c>
    </row>
    <row r="1377" spans="1:11" ht="15" customHeight="1" x14ac:dyDescent="0.25">
      <c r="A1377" s="11" t="s">
        <v>1420</v>
      </c>
      <c r="B1377" s="11">
        <v>1974</v>
      </c>
      <c r="C1377" s="11" t="s">
        <v>7855</v>
      </c>
      <c r="D1377" s="11">
        <v>6</v>
      </c>
      <c r="E1377" s="11">
        <v>0</v>
      </c>
      <c r="F1377" s="15">
        <v>7789.64</v>
      </c>
      <c r="G1377" s="11" t="s">
        <v>7897</v>
      </c>
      <c r="H1377" s="11" t="s">
        <v>7896</v>
      </c>
      <c r="I1377" s="11" t="s">
        <v>7866</v>
      </c>
      <c r="J1377" s="16">
        <v>27369</v>
      </c>
      <c r="K1377" s="17">
        <v>48</v>
      </c>
    </row>
    <row r="1378" spans="1:11" ht="15" customHeight="1" x14ac:dyDescent="0.25">
      <c r="A1378" s="11" t="s">
        <v>1421</v>
      </c>
      <c r="B1378" s="11">
        <v>1997</v>
      </c>
      <c r="C1378" s="11" t="s">
        <v>7855</v>
      </c>
      <c r="D1378" s="11">
        <v>21</v>
      </c>
      <c r="E1378" s="11">
        <v>0</v>
      </c>
      <c r="F1378" s="15">
        <v>7763.06</v>
      </c>
      <c r="G1378" s="11" t="s">
        <v>7898</v>
      </c>
      <c r="H1378" s="11" t="s">
        <v>7897</v>
      </c>
      <c r="I1378" s="11" t="s">
        <v>7867</v>
      </c>
      <c r="J1378" s="16">
        <v>35785</v>
      </c>
      <c r="K1378" s="17">
        <v>25</v>
      </c>
    </row>
    <row r="1379" spans="1:11" ht="15" customHeight="1" x14ac:dyDescent="0.25">
      <c r="A1379" s="11" t="s">
        <v>1422</v>
      </c>
      <c r="B1379" s="11">
        <v>1981</v>
      </c>
      <c r="C1379" s="11" t="s">
        <v>7853</v>
      </c>
      <c r="D1379" s="11">
        <v>30</v>
      </c>
      <c r="E1379" s="11">
        <v>2</v>
      </c>
      <c r="F1379" s="15">
        <v>7749.16</v>
      </c>
      <c r="G1379" s="11" t="s">
        <v>7898</v>
      </c>
      <c r="H1379" s="11" t="s">
        <v>7897</v>
      </c>
      <c r="I1379" s="11" t="s">
        <v>7867</v>
      </c>
      <c r="J1379" s="16">
        <v>29767</v>
      </c>
      <c r="K1379" s="17">
        <v>41</v>
      </c>
    </row>
    <row r="1380" spans="1:11" ht="15" customHeight="1" x14ac:dyDescent="0.25">
      <c r="A1380" s="11" t="s">
        <v>1423</v>
      </c>
      <c r="B1380" s="11">
        <v>1976</v>
      </c>
      <c r="C1380" s="11" t="s">
        <v>7855</v>
      </c>
      <c r="D1380" s="11">
        <v>12</v>
      </c>
      <c r="E1380" s="11">
        <v>1</v>
      </c>
      <c r="F1380" s="15">
        <v>7742.11</v>
      </c>
      <c r="G1380" s="11" t="s">
        <v>7896</v>
      </c>
      <c r="H1380" s="11" t="s">
        <v>7898</v>
      </c>
      <c r="I1380" s="11" t="s">
        <v>7866</v>
      </c>
      <c r="J1380" s="16">
        <v>28106</v>
      </c>
      <c r="K1380" s="17">
        <v>46</v>
      </c>
    </row>
    <row r="1381" spans="1:11" ht="15" customHeight="1" x14ac:dyDescent="0.25">
      <c r="A1381" s="11" t="s">
        <v>1424</v>
      </c>
      <c r="B1381" s="11">
        <v>1978</v>
      </c>
      <c r="C1381" s="11" t="s">
        <v>7854</v>
      </c>
      <c r="D1381" s="11">
        <v>4</v>
      </c>
      <c r="E1381" s="11">
        <v>2</v>
      </c>
      <c r="F1381" s="15">
        <v>7740.34</v>
      </c>
      <c r="G1381" s="11" t="s">
        <v>7897</v>
      </c>
      <c r="H1381" s="11" t="s">
        <v>7897</v>
      </c>
      <c r="I1381" s="11" t="s">
        <v>7868</v>
      </c>
      <c r="J1381" s="16">
        <v>28737</v>
      </c>
      <c r="K1381" s="17">
        <v>44</v>
      </c>
    </row>
    <row r="1382" spans="1:11" ht="15" customHeight="1" x14ac:dyDescent="0.25">
      <c r="A1382" s="11" t="s">
        <v>1425</v>
      </c>
      <c r="B1382" s="11">
        <v>1965</v>
      </c>
      <c r="C1382" s="11" t="s">
        <v>7851</v>
      </c>
      <c r="D1382" s="11">
        <v>18</v>
      </c>
      <c r="E1382" s="11">
        <v>0</v>
      </c>
      <c r="F1382" s="15">
        <v>7736.39</v>
      </c>
      <c r="G1382" s="11" t="s">
        <v>7896</v>
      </c>
      <c r="H1382" s="11" t="s">
        <v>7898</v>
      </c>
      <c r="I1382" s="11" t="s">
        <v>7866</v>
      </c>
      <c r="J1382" s="16">
        <v>23941</v>
      </c>
      <c r="K1382" s="17">
        <v>57</v>
      </c>
    </row>
    <row r="1383" spans="1:11" ht="15" customHeight="1" x14ac:dyDescent="0.25">
      <c r="A1383" s="11" t="s">
        <v>1426</v>
      </c>
      <c r="B1383" s="11">
        <v>1977</v>
      </c>
      <c r="C1383" s="11" t="s">
        <v>7856</v>
      </c>
      <c r="D1383" s="11">
        <v>29</v>
      </c>
      <c r="E1383" s="11">
        <v>0</v>
      </c>
      <c r="F1383" s="15">
        <v>7731.86</v>
      </c>
      <c r="G1383" s="11" t="s">
        <v>7898</v>
      </c>
      <c r="H1383" s="11" t="s">
        <v>7896</v>
      </c>
      <c r="I1383" s="11" t="s">
        <v>7867</v>
      </c>
      <c r="J1383" s="16">
        <v>28366</v>
      </c>
      <c r="K1383" s="17">
        <v>45</v>
      </c>
    </row>
    <row r="1384" spans="1:11" ht="15" customHeight="1" x14ac:dyDescent="0.25">
      <c r="A1384" s="11" t="s">
        <v>1427</v>
      </c>
      <c r="B1384" s="11">
        <v>1978</v>
      </c>
      <c r="C1384" s="11" t="s">
        <v>7855</v>
      </c>
      <c r="D1384" s="11">
        <v>4</v>
      </c>
      <c r="E1384" s="11">
        <v>2</v>
      </c>
      <c r="F1384" s="15">
        <v>7731.43</v>
      </c>
      <c r="G1384" s="11" t="s">
        <v>7896</v>
      </c>
      <c r="H1384" s="11" t="s">
        <v>7898</v>
      </c>
      <c r="I1384" s="11" t="s">
        <v>7866</v>
      </c>
      <c r="J1384" s="16">
        <v>28828</v>
      </c>
      <c r="K1384" s="17">
        <v>44</v>
      </c>
    </row>
    <row r="1385" spans="1:11" ht="15" customHeight="1" x14ac:dyDescent="0.25">
      <c r="A1385" s="11" t="s">
        <v>1428</v>
      </c>
      <c r="B1385" s="11">
        <v>1980</v>
      </c>
      <c r="C1385" s="11" t="s">
        <v>7854</v>
      </c>
      <c r="D1385" s="11">
        <v>10</v>
      </c>
      <c r="E1385" s="11">
        <v>2</v>
      </c>
      <c r="F1385" s="15">
        <v>7729.65</v>
      </c>
      <c r="G1385" s="11" t="s">
        <v>7896</v>
      </c>
      <c r="H1385" s="11" t="s">
        <v>7897</v>
      </c>
      <c r="I1385" s="11" t="s">
        <v>7871</v>
      </c>
      <c r="J1385" s="16">
        <v>29474</v>
      </c>
      <c r="K1385" s="17">
        <v>42</v>
      </c>
    </row>
    <row r="1386" spans="1:11" ht="15" customHeight="1" x14ac:dyDescent="0.25">
      <c r="A1386" s="11" t="s">
        <v>1429</v>
      </c>
      <c r="B1386" s="11">
        <v>1979</v>
      </c>
      <c r="C1386" s="11" t="s">
        <v>7853</v>
      </c>
      <c r="D1386" s="11">
        <v>2</v>
      </c>
      <c r="E1386" s="11">
        <v>1</v>
      </c>
      <c r="F1386" s="15">
        <v>7727.25</v>
      </c>
      <c r="G1386" s="11" t="s">
        <v>7898</v>
      </c>
      <c r="H1386" s="11" t="s">
        <v>7896</v>
      </c>
      <c r="I1386" s="11" t="s">
        <v>7867</v>
      </c>
      <c r="J1386" s="16">
        <v>29008</v>
      </c>
      <c r="K1386" s="17">
        <v>44</v>
      </c>
    </row>
    <row r="1387" spans="1:11" ht="15" customHeight="1" x14ac:dyDescent="0.25">
      <c r="A1387" s="11" t="s">
        <v>1430</v>
      </c>
      <c r="B1387" s="11">
        <v>1978</v>
      </c>
      <c r="C1387" s="11" t="s">
        <v>7855</v>
      </c>
      <c r="D1387" s="11">
        <v>29</v>
      </c>
      <c r="E1387" s="11">
        <v>2</v>
      </c>
      <c r="F1387" s="15">
        <v>7726.85</v>
      </c>
      <c r="G1387" s="11" t="s">
        <v>7897</v>
      </c>
      <c r="H1387" s="11" t="s">
        <v>7898</v>
      </c>
      <c r="I1387" s="11" t="s">
        <v>7868</v>
      </c>
      <c r="J1387" s="16">
        <v>28853</v>
      </c>
      <c r="K1387" s="17">
        <v>44</v>
      </c>
    </row>
    <row r="1388" spans="1:11" ht="15" customHeight="1" x14ac:dyDescent="0.25">
      <c r="A1388" s="11" t="s">
        <v>1431</v>
      </c>
      <c r="B1388" s="11">
        <v>1987</v>
      </c>
      <c r="C1388" s="11" t="s">
        <v>7851</v>
      </c>
      <c r="D1388" s="11">
        <v>12</v>
      </c>
      <c r="E1388" s="11">
        <v>3</v>
      </c>
      <c r="F1388" s="15">
        <v>7684.62</v>
      </c>
      <c r="G1388" s="11" t="s">
        <v>7898</v>
      </c>
      <c r="H1388" s="11" t="s">
        <v>7896</v>
      </c>
      <c r="I1388" s="11" t="s">
        <v>7877</v>
      </c>
      <c r="J1388" s="16">
        <v>31970</v>
      </c>
      <c r="K1388" s="17">
        <v>35</v>
      </c>
    </row>
    <row r="1389" spans="1:11" ht="15" customHeight="1" x14ac:dyDescent="0.25">
      <c r="A1389" s="11" t="s">
        <v>1432</v>
      </c>
      <c r="B1389" s="11">
        <v>1982</v>
      </c>
      <c r="C1389" s="11" t="s">
        <v>7855</v>
      </c>
      <c r="D1389" s="11">
        <v>18</v>
      </c>
      <c r="E1389" s="11">
        <v>3</v>
      </c>
      <c r="F1389" s="15">
        <v>7682.67</v>
      </c>
      <c r="G1389" s="11" t="s">
        <v>7898</v>
      </c>
      <c r="H1389" s="11" t="s">
        <v>7897</v>
      </c>
      <c r="I1389" s="11" t="s">
        <v>7866</v>
      </c>
      <c r="J1389" s="16">
        <v>30303</v>
      </c>
      <c r="K1389" s="17">
        <v>40</v>
      </c>
    </row>
    <row r="1390" spans="1:11" ht="15" customHeight="1" x14ac:dyDescent="0.25">
      <c r="A1390" s="11" t="s">
        <v>1433</v>
      </c>
      <c r="B1390" s="11">
        <v>1981</v>
      </c>
      <c r="C1390" s="11" t="s">
        <v>7855</v>
      </c>
      <c r="D1390" s="11">
        <v>19</v>
      </c>
      <c r="E1390" s="11">
        <v>1</v>
      </c>
      <c r="F1390" s="15">
        <v>7681.17</v>
      </c>
      <c r="G1390" s="11" t="s">
        <v>7898</v>
      </c>
      <c r="H1390" s="11" t="s">
        <v>7898</v>
      </c>
      <c r="I1390" s="11" t="s">
        <v>7879</v>
      </c>
      <c r="J1390" s="16">
        <v>29939</v>
      </c>
      <c r="K1390" s="17">
        <v>41</v>
      </c>
    </row>
    <row r="1391" spans="1:11" ht="15" customHeight="1" x14ac:dyDescent="0.25">
      <c r="A1391" s="11" t="s">
        <v>1434</v>
      </c>
      <c r="B1391" s="11">
        <v>1971</v>
      </c>
      <c r="C1391" s="11" t="s">
        <v>7857</v>
      </c>
      <c r="D1391" s="11">
        <v>11</v>
      </c>
      <c r="E1391" s="11">
        <v>0</v>
      </c>
      <c r="F1391" s="15">
        <v>7680.92</v>
      </c>
      <c r="G1391" s="11" t="s">
        <v>7898</v>
      </c>
      <c r="H1391" s="11" t="s">
        <v>7897</v>
      </c>
      <c r="I1391" s="11" t="s">
        <v>7866</v>
      </c>
      <c r="J1391" s="16">
        <v>26217</v>
      </c>
      <c r="K1391" s="17">
        <v>51</v>
      </c>
    </row>
    <row r="1392" spans="1:11" ht="15" customHeight="1" x14ac:dyDescent="0.25">
      <c r="A1392" s="11" t="s">
        <v>1435</v>
      </c>
      <c r="B1392" s="11">
        <v>1995</v>
      </c>
      <c r="C1392" s="11" t="s">
        <v>7854</v>
      </c>
      <c r="D1392" s="11">
        <v>13</v>
      </c>
      <c r="E1392" s="11">
        <v>0</v>
      </c>
      <c r="F1392" s="15">
        <v>7676.4</v>
      </c>
      <c r="G1392" s="11" t="s">
        <v>7898</v>
      </c>
      <c r="H1392" s="11" t="s">
        <v>7897</v>
      </c>
      <c r="I1392" s="11" t="s">
        <v>7867</v>
      </c>
      <c r="J1392" s="16">
        <v>34955</v>
      </c>
      <c r="K1392" s="17">
        <v>27</v>
      </c>
    </row>
    <row r="1393" spans="1:11" ht="15" customHeight="1" x14ac:dyDescent="0.25">
      <c r="A1393" s="11" t="s">
        <v>1436</v>
      </c>
      <c r="B1393" s="11">
        <v>1996</v>
      </c>
      <c r="C1393" s="11" t="s">
        <v>7852</v>
      </c>
      <c r="D1393" s="11">
        <v>24</v>
      </c>
      <c r="E1393" s="11">
        <v>0</v>
      </c>
      <c r="F1393" s="15">
        <v>7670.75</v>
      </c>
      <c r="G1393" s="11" t="s">
        <v>7898</v>
      </c>
      <c r="H1393" s="11" t="s">
        <v>7898</v>
      </c>
      <c r="I1393" s="11" t="s">
        <v>7881</v>
      </c>
      <c r="J1393" s="16">
        <v>35393</v>
      </c>
      <c r="K1393" s="17">
        <v>26</v>
      </c>
    </row>
    <row r="1394" spans="1:11" ht="15" customHeight="1" x14ac:dyDescent="0.25">
      <c r="A1394" s="11" t="s">
        <v>1437</v>
      </c>
      <c r="B1394" s="11">
        <v>1976</v>
      </c>
      <c r="C1394" s="11" t="s">
        <v>7857</v>
      </c>
      <c r="D1394" s="11">
        <v>9</v>
      </c>
      <c r="E1394" s="11">
        <v>2</v>
      </c>
      <c r="F1394" s="15">
        <v>7662.47</v>
      </c>
      <c r="G1394" s="11" t="s">
        <v>7898</v>
      </c>
      <c r="H1394" s="11" t="s">
        <v>7897</v>
      </c>
      <c r="I1394" s="11" t="s">
        <v>7868</v>
      </c>
      <c r="J1394" s="16">
        <v>28042</v>
      </c>
      <c r="K1394" s="17">
        <v>46</v>
      </c>
    </row>
    <row r="1395" spans="1:11" ht="15" customHeight="1" x14ac:dyDescent="0.25">
      <c r="A1395" s="11" t="s">
        <v>1438</v>
      </c>
      <c r="B1395" s="11">
        <v>1965</v>
      </c>
      <c r="C1395" s="11" t="s">
        <v>7855</v>
      </c>
      <c r="D1395" s="11">
        <v>27</v>
      </c>
      <c r="E1395" s="11">
        <v>0</v>
      </c>
      <c r="F1395" s="15">
        <v>7657.69</v>
      </c>
      <c r="G1395" s="11" t="s">
        <v>7896</v>
      </c>
      <c r="H1395" s="11" t="s">
        <v>7896</v>
      </c>
      <c r="I1395" s="11" t="s">
        <v>7867</v>
      </c>
      <c r="J1395" s="16">
        <v>24103</v>
      </c>
      <c r="K1395" s="17">
        <v>57</v>
      </c>
    </row>
    <row r="1396" spans="1:11" ht="15" customHeight="1" x14ac:dyDescent="0.25">
      <c r="A1396" s="11" t="s">
        <v>1439</v>
      </c>
      <c r="B1396" s="11">
        <v>1998</v>
      </c>
      <c r="C1396" s="11" t="s">
        <v>7854</v>
      </c>
      <c r="D1396" s="11">
        <v>30</v>
      </c>
      <c r="E1396" s="11">
        <v>0</v>
      </c>
      <c r="F1396" s="15">
        <v>7652.26</v>
      </c>
      <c r="G1396" s="11" t="s">
        <v>7898</v>
      </c>
      <c r="H1396" s="11" t="s">
        <v>7896</v>
      </c>
      <c r="I1396" s="11" t="s">
        <v>7875</v>
      </c>
      <c r="J1396" s="16">
        <v>36068</v>
      </c>
      <c r="K1396" s="17">
        <v>24</v>
      </c>
    </row>
    <row r="1397" spans="1:11" ht="15" customHeight="1" x14ac:dyDescent="0.25">
      <c r="A1397" s="11" t="s">
        <v>1440</v>
      </c>
      <c r="B1397" s="11">
        <v>1993</v>
      </c>
      <c r="C1397" s="11" t="s">
        <v>7856</v>
      </c>
      <c r="D1397" s="11">
        <v>10</v>
      </c>
      <c r="E1397" s="11">
        <v>0</v>
      </c>
      <c r="F1397" s="15">
        <v>7650.8</v>
      </c>
      <c r="G1397" s="11" t="s">
        <v>7898</v>
      </c>
      <c r="H1397" s="11" t="s">
        <v>7898</v>
      </c>
      <c r="I1397" s="11" t="s">
        <v>7867</v>
      </c>
      <c r="J1397" s="16">
        <v>34191</v>
      </c>
      <c r="K1397" s="17">
        <v>29</v>
      </c>
    </row>
    <row r="1398" spans="1:11" ht="15" customHeight="1" x14ac:dyDescent="0.25">
      <c r="A1398" s="11" t="s">
        <v>1441</v>
      </c>
      <c r="B1398" s="11">
        <v>1980</v>
      </c>
      <c r="C1398" s="11" t="s">
        <v>7857</v>
      </c>
      <c r="D1398" s="11">
        <v>16</v>
      </c>
      <c r="E1398" s="11">
        <v>1</v>
      </c>
      <c r="F1398" s="15">
        <v>7650.77</v>
      </c>
      <c r="G1398" s="11" t="s">
        <v>7898</v>
      </c>
      <c r="H1398" s="11" t="s">
        <v>7898</v>
      </c>
      <c r="I1398" s="11" t="s">
        <v>7874</v>
      </c>
      <c r="J1398" s="16">
        <v>29510</v>
      </c>
      <c r="K1398" s="17">
        <v>42</v>
      </c>
    </row>
    <row r="1399" spans="1:11" ht="15" customHeight="1" x14ac:dyDescent="0.25">
      <c r="A1399" s="11" t="s">
        <v>1442</v>
      </c>
      <c r="B1399" s="11">
        <v>1999</v>
      </c>
      <c r="C1399" s="11" t="s">
        <v>7853</v>
      </c>
      <c r="D1399" s="11">
        <v>15</v>
      </c>
      <c r="E1399" s="11">
        <v>0</v>
      </c>
      <c r="F1399" s="15">
        <v>7642.05</v>
      </c>
      <c r="G1399" s="11" t="s">
        <v>7898</v>
      </c>
      <c r="H1399" s="11" t="s">
        <v>7898</v>
      </c>
      <c r="I1399" s="11" t="s">
        <v>7880</v>
      </c>
      <c r="J1399" s="16">
        <v>36326</v>
      </c>
      <c r="K1399" s="17">
        <v>23</v>
      </c>
    </row>
    <row r="1400" spans="1:11" ht="15" customHeight="1" x14ac:dyDescent="0.25">
      <c r="A1400" s="11" t="s">
        <v>1443</v>
      </c>
      <c r="B1400" s="11">
        <v>1980</v>
      </c>
      <c r="C1400" s="11" t="s">
        <v>7851</v>
      </c>
      <c r="D1400" s="11">
        <v>24</v>
      </c>
      <c r="E1400" s="11">
        <v>2</v>
      </c>
      <c r="F1400" s="15">
        <v>7640.31</v>
      </c>
      <c r="G1400" s="11" t="s">
        <v>7898</v>
      </c>
      <c r="H1400" s="11" t="s">
        <v>7897</v>
      </c>
      <c r="I1400" s="11" t="s">
        <v>7866</v>
      </c>
      <c r="J1400" s="16">
        <v>29426</v>
      </c>
      <c r="K1400" s="17">
        <v>42</v>
      </c>
    </row>
    <row r="1401" spans="1:11" ht="15" customHeight="1" x14ac:dyDescent="0.25">
      <c r="A1401" s="11" t="s">
        <v>1444</v>
      </c>
      <c r="B1401" s="11">
        <v>1980</v>
      </c>
      <c r="C1401" s="11" t="s">
        <v>7853</v>
      </c>
      <c r="D1401" s="11">
        <v>20</v>
      </c>
      <c r="E1401" s="11">
        <v>1</v>
      </c>
      <c r="F1401" s="15">
        <v>7639.42</v>
      </c>
      <c r="G1401" s="11" t="s">
        <v>7898</v>
      </c>
      <c r="H1401" s="11" t="s">
        <v>7898</v>
      </c>
      <c r="I1401" s="11" t="s">
        <v>7874</v>
      </c>
      <c r="J1401" s="16">
        <v>29392</v>
      </c>
      <c r="K1401" s="17">
        <v>42</v>
      </c>
    </row>
    <row r="1402" spans="1:11" ht="15" customHeight="1" x14ac:dyDescent="0.25">
      <c r="A1402" s="11" t="s">
        <v>1445</v>
      </c>
      <c r="B1402" s="11">
        <v>2001</v>
      </c>
      <c r="C1402" s="11" t="s">
        <v>7855</v>
      </c>
      <c r="D1402" s="11">
        <v>13</v>
      </c>
      <c r="E1402" s="11">
        <v>0</v>
      </c>
      <c r="F1402" s="15">
        <v>7636.92</v>
      </c>
      <c r="G1402" s="11" t="s">
        <v>7898</v>
      </c>
      <c r="H1402" s="11" t="s">
        <v>7896</v>
      </c>
      <c r="I1402" s="11" t="s">
        <v>7867</v>
      </c>
      <c r="J1402" s="16">
        <v>37238</v>
      </c>
      <c r="K1402" s="17">
        <v>21</v>
      </c>
    </row>
    <row r="1403" spans="1:11" ht="15" customHeight="1" x14ac:dyDescent="0.25">
      <c r="A1403" s="11" t="s">
        <v>1446</v>
      </c>
      <c r="B1403" s="11">
        <v>1978</v>
      </c>
      <c r="C1403" s="11" t="s">
        <v>7856</v>
      </c>
      <c r="D1403" s="11">
        <v>24</v>
      </c>
      <c r="E1403" s="11">
        <v>1</v>
      </c>
      <c r="F1403" s="15">
        <v>7633.72</v>
      </c>
      <c r="G1403" s="11" t="s">
        <v>7898</v>
      </c>
      <c r="H1403" s="11" t="s">
        <v>7897</v>
      </c>
      <c r="I1403" s="11" t="s">
        <v>7866</v>
      </c>
      <c r="J1403" s="16">
        <v>28726</v>
      </c>
      <c r="K1403" s="17">
        <v>44</v>
      </c>
    </row>
    <row r="1404" spans="1:11" ht="15" customHeight="1" x14ac:dyDescent="0.25">
      <c r="A1404" s="11" t="s">
        <v>1447</v>
      </c>
      <c r="B1404" s="11">
        <v>1978</v>
      </c>
      <c r="C1404" s="11" t="s">
        <v>7852</v>
      </c>
      <c r="D1404" s="11">
        <v>29</v>
      </c>
      <c r="E1404" s="11">
        <v>1</v>
      </c>
      <c r="F1404" s="15">
        <v>7626.99</v>
      </c>
      <c r="G1404" s="11" t="s">
        <v>7898</v>
      </c>
      <c r="H1404" s="11" t="s">
        <v>7898</v>
      </c>
      <c r="I1404" s="11" t="s">
        <v>7868</v>
      </c>
      <c r="J1404" s="16">
        <v>28823</v>
      </c>
      <c r="K1404" s="17">
        <v>44</v>
      </c>
    </row>
    <row r="1405" spans="1:11" ht="15" customHeight="1" x14ac:dyDescent="0.25">
      <c r="A1405" s="11" t="s">
        <v>1448</v>
      </c>
      <c r="B1405" s="11">
        <v>1978</v>
      </c>
      <c r="C1405" s="11" t="s">
        <v>7852</v>
      </c>
      <c r="D1405" s="11">
        <v>6</v>
      </c>
      <c r="E1405" s="11">
        <v>1</v>
      </c>
      <c r="F1405" s="15">
        <v>7624.63</v>
      </c>
      <c r="G1405" s="11" t="s">
        <v>7898</v>
      </c>
      <c r="H1405" s="11" t="s">
        <v>7897</v>
      </c>
      <c r="I1405" s="11" t="s">
        <v>7868</v>
      </c>
      <c r="J1405" s="16">
        <v>28800</v>
      </c>
      <c r="K1405" s="17">
        <v>44</v>
      </c>
    </row>
    <row r="1406" spans="1:11" ht="15" customHeight="1" x14ac:dyDescent="0.25">
      <c r="A1406" s="11" t="s">
        <v>1449</v>
      </c>
      <c r="B1406" s="11">
        <v>1978</v>
      </c>
      <c r="C1406" s="11" t="s">
        <v>7852</v>
      </c>
      <c r="D1406" s="11">
        <v>28</v>
      </c>
      <c r="E1406" s="11">
        <v>1</v>
      </c>
      <c r="F1406" s="15">
        <v>7623.52</v>
      </c>
      <c r="G1406" s="11" t="s">
        <v>7898</v>
      </c>
      <c r="H1406" s="11" t="s">
        <v>7897</v>
      </c>
      <c r="I1406" s="11" t="s">
        <v>7868</v>
      </c>
      <c r="J1406" s="16">
        <v>28822</v>
      </c>
      <c r="K1406" s="17">
        <v>44</v>
      </c>
    </row>
    <row r="1407" spans="1:11" ht="15" customHeight="1" x14ac:dyDescent="0.25">
      <c r="A1407" s="11" t="s">
        <v>1450</v>
      </c>
      <c r="B1407" s="11">
        <v>1996</v>
      </c>
      <c r="C1407" s="11" t="s">
        <v>7854</v>
      </c>
      <c r="D1407" s="11">
        <v>17</v>
      </c>
      <c r="E1407" s="11">
        <v>0</v>
      </c>
      <c r="F1407" s="15">
        <v>7623.13</v>
      </c>
      <c r="G1407" s="11" t="s">
        <v>7898</v>
      </c>
      <c r="H1407" s="11" t="s">
        <v>7896</v>
      </c>
      <c r="I1407" s="11" t="s">
        <v>7868</v>
      </c>
      <c r="J1407" s="16">
        <v>35325</v>
      </c>
      <c r="K1407" s="17">
        <v>26</v>
      </c>
    </row>
    <row r="1408" spans="1:11" ht="15" customHeight="1" x14ac:dyDescent="0.25">
      <c r="A1408" s="11" t="s">
        <v>1451</v>
      </c>
      <c r="B1408" s="11">
        <v>1968</v>
      </c>
      <c r="C1408" s="11" t="s">
        <v>7851</v>
      </c>
      <c r="D1408" s="11">
        <v>3</v>
      </c>
      <c r="E1408" s="11">
        <v>0</v>
      </c>
      <c r="F1408" s="15">
        <v>7609.6</v>
      </c>
      <c r="G1408" s="11" t="s">
        <v>7896</v>
      </c>
      <c r="H1408" s="11" t="s">
        <v>7898</v>
      </c>
      <c r="I1408" s="11" t="s">
        <v>7867</v>
      </c>
      <c r="J1408" s="16">
        <v>25022</v>
      </c>
      <c r="K1408" s="17">
        <v>54</v>
      </c>
    </row>
    <row r="1409" spans="1:11" ht="15" customHeight="1" x14ac:dyDescent="0.25">
      <c r="A1409" s="11" t="s">
        <v>1452</v>
      </c>
      <c r="B1409" s="11">
        <v>1997</v>
      </c>
      <c r="C1409" s="11" t="s">
        <v>7854</v>
      </c>
      <c r="D1409" s="11">
        <v>30</v>
      </c>
      <c r="E1409" s="11">
        <v>0</v>
      </c>
      <c r="F1409" s="15">
        <v>7607.03</v>
      </c>
      <c r="G1409" s="11" t="s">
        <v>7898</v>
      </c>
      <c r="H1409" s="11" t="s">
        <v>7898</v>
      </c>
      <c r="I1409" s="11" t="s">
        <v>7867</v>
      </c>
      <c r="J1409" s="16">
        <v>35703</v>
      </c>
      <c r="K1409" s="17">
        <v>25</v>
      </c>
    </row>
    <row r="1410" spans="1:11" ht="15" customHeight="1" x14ac:dyDescent="0.25">
      <c r="A1410" s="11" t="s">
        <v>1453</v>
      </c>
      <c r="B1410" s="11">
        <v>1967</v>
      </c>
      <c r="C1410" s="11" t="s">
        <v>7851</v>
      </c>
      <c r="D1410" s="11">
        <v>17</v>
      </c>
      <c r="E1410" s="11">
        <v>0</v>
      </c>
      <c r="F1410" s="15">
        <v>7585.62</v>
      </c>
      <c r="G1410" s="11" t="s">
        <v>7896</v>
      </c>
      <c r="H1410" s="11" t="s">
        <v>7898</v>
      </c>
      <c r="I1410" s="11" t="s">
        <v>7866</v>
      </c>
      <c r="J1410" s="16">
        <v>24670</v>
      </c>
      <c r="K1410" s="17">
        <v>55</v>
      </c>
    </row>
    <row r="1411" spans="1:11" ht="15" customHeight="1" x14ac:dyDescent="0.25">
      <c r="A1411" s="11" t="s">
        <v>1454</v>
      </c>
      <c r="B1411" s="11">
        <v>1994</v>
      </c>
      <c r="C1411" s="11" t="s">
        <v>7856</v>
      </c>
      <c r="D1411" s="11">
        <v>14</v>
      </c>
      <c r="E1411" s="11">
        <v>0</v>
      </c>
      <c r="F1411" s="15">
        <v>7567.13</v>
      </c>
      <c r="G1411" s="11" t="s">
        <v>7898</v>
      </c>
      <c r="H1411" s="11" t="s">
        <v>7898</v>
      </c>
      <c r="I1411" s="11" t="s">
        <v>7877</v>
      </c>
      <c r="J1411" s="16">
        <v>34560</v>
      </c>
      <c r="K1411" s="17">
        <v>28</v>
      </c>
    </row>
    <row r="1412" spans="1:11" ht="15" customHeight="1" x14ac:dyDescent="0.25">
      <c r="A1412" s="11" t="s">
        <v>1455</v>
      </c>
      <c r="B1412" s="11">
        <v>1988</v>
      </c>
      <c r="C1412" s="11" t="s">
        <v>7855</v>
      </c>
      <c r="D1412" s="11">
        <v>15</v>
      </c>
      <c r="E1412" s="11">
        <v>3</v>
      </c>
      <c r="F1412" s="15">
        <v>7538.52</v>
      </c>
      <c r="G1412" s="11" t="s">
        <v>7898</v>
      </c>
      <c r="H1412" s="11" t="s">
        <v>7898</v>
      </c>
      <c r="I1412" s="11" t="s">
        <v>7867</v>
      </c>
      <c r="J1412" s="16">
        <v>32492</v>
      </c>
      <c r="K1412" s="17">
        <v>34</v>
      </c>
    </row>
    <row r="1413" spans="1:11" ht="15" customHeight="1" x14ac:dyDescent="0.25">
      <c r="A1413" s="11" t="s">
        <v>1456</v>
      </c>
      <c r="B1413" s="11">
        <v>1984</v>
      </c>
      <c r="C1413" s="11" t="s">
        <v>7856</v>
      </c>
      <c r="D1413" s="11">
        <v>22</v>
      </c>
      <c r="E1413" s="11">
        <v>3</v>
      </c>
      <c r="F1413" s="15">
        <v>7537.16</v>
      </c>
      <c r="G1413" s="11" t="s">
        <v>7898</v>
      </c>
      <c r="H1413" s="11" t="s">
        <v>7898</v>
      </c>
      <c r="I1413" s="11" t="s">
        <v>7867</v>
      </c>
      <c r="J1413" s="16">
        <v>30916</v>
      </c>
      <c r="K1413" s="17">
        <v>38</v>
      </c>
    </row>
    <row r="1414" spans="1:11" ht="15" customHeight="1" x14ac:dyDescent="0.25">
      <c r="A1414" s="11" t="s">
        <v>1457</v>
      </c>
      <c r="B1414" s="11">
        <v>1978</v>
      </c>
      <c r="C1414" s="11" t="s">
        <v>7855</v>
      </c>
      <c r="D1414" s="11">
        <v>14</v>
      </c>
      <c r="E1414" s="11">
        <v>2</v>
      </c>
      <c r="F1414" s="15">
        <v>7531.7</v>
      </c>
      <c r="G1414" s="11" t="s">
        <v>7898</v>
      </c>
      <c r="H1414" s="11" t="s">
        <v>7897</v>
      </c>
      <c r="I1414" s="11" t="s">
        <v>7866</v>
      </c>
      <c r="J1414" s="16">
        <v>28838</v>
      </c>
      <c r="K1414" s="17">
        <v>44</v>
      </c>
    </row>
    <row r="1415" spans="1:11" ht="15" customHeight="1" x14ac:dyDescent="0.25">
      <c r="A1415" s="11" t="s">
        <v>1458</v>
      </c>
      <c r="B1415" s="11">
        <v>1976</v>
      </c>
      <c r="C1415" s="11" t="s">
        <v>7857</v>
      </c>
      <c r="D1415" s="11">
        <v>10</v>
      </c>
      <c r="E1415" s="11">
        <v>0</v>
      </c>
      <c r="F1415" s="15">
        <v>7526.71</v>
      </c>
      <c r="G1415" s="11" t="s">
        <v>7896</v>
      </c>
      <c r="H1415" s="11" t="s">
        <v>7897</v>
      </c>
      <c r="I1415" s="11" t="s">
        <v>7867</v>
      </c>
      <c r="J1415" s="16">
        <v>28043</v>
      </c>
      <c r="K1415" s="17">
        <v>46</v>
      </c>
    </row>
    <row r="1416" spans="1:11" ht="15" customHeight="1" x14ac:dyDescent="0.25">
      <c r="A1416" s="11" t="s">
        <v>1459</v>
      </c>
      <c r="B1416" s="11">
        <v>1978</v>
      </c>
      <c r="C1416" s="11" t="s">
        <v>7857</v>
      </c>
      <c r="D1416" s="11">
        <v>18</v>
      </c>
      <c r="E1416" s="11">
        <v>1</v>
      </c>
      <c r="F1416" s="15">
        <v>7518.03</v>
      </c>
      <c r="G1416" s="11" t="s">
        <v>7898</v>
      </c>
      <c r="H1416" s="11" t="s">
        <v>7896</v>
      </c>
      <c r="I1416" s="11" t="s">
        <v>7867</v>
      </c>
      <c r="J1416" s="16">
        <v>28781</v>
      </c>
      <c r="K1416" s="17">
        <v>44</v>
      </c>
    </row>
    <row r="1417" spans="1:11" ht="15" customHeight="1" x14ac:dyDescent="0.25">
      <c r="A1417" s="11" t="s">
        <v>1460</v>
      </c>
      <c r="B1417" s="11">
        <v>1983</v>
      </c>
      <c r="C1417" s="11" t="s">
        <v>7851</v>
      </c>
      <c r="D1417" s="11">
        <v>10</v>
      </c>
      <c r="E1417" s="11">
        <v>4</v>
      </c>
      <c r="F1417" s="15">
        <v>7512.27</v>
      </c>
      <c r="G1417" s="11" t="s">
        <v>7896</v>
      </c>
      <c r="H1417" s="11" t="s">
        <v>7898</v>
      </c>
      <c r="I1417" s="11" t="s">
        <v>7868</v>
      </c>
      <c r="J1417" s="16">
        <v>30507</v>
      </c>
      <c r="K1417" s="17">
        <v>39</v>
      </c>
    </row>
    <row r="1418" spans="1:11" ht="15" customHeight="1" x14ac:dyDescent="0.25">
      <c r="A1418" s="11" t="s">
        <v>1461</v>
      </c>
      <c r="B1418" s="11">
        <v>1997</v>
      </c>
      <c r="C1418" s="11" t="s">
        <v>7857</v>
      </c>
      <c r="D1418" s="11">
        <v>28</v>
      </c>
      <c r="E1418" s="11">
        <v>0</v>
      </c>
      <c r="F1418" s="15">
        <v>7504.3</v>
      </c>
      <c r="G1418" s="11" t="s">
        <v>7898</v>
      </c>
      <c r="H1418" s="11" t="s">
        <v>7897</v>
      </c>
      <c r="I1418" s="11" t="s">
        <v>7867</v>
      </c>
      <c r="J1418" s="16">
        <v>35731</v>
      </c>
      <c r="K1418" s="17">
        <v>25</v>
      </c>
    </row>
    <row r="1419" spans="1:11" ht="15" customHeight="1" x14ac:dyDescent="0.25">
      <c r="A1419" s="11" t="s">
        <v>1462</v>
      </c>
      <c r="B1419" s="11">
        <v>1988</v>
      </c>
      <c r="C1419" s="11" t="s">
        <v>7855</v>
      </c>
      <c r="D1419" s="11">
        <v>15</v>
      </c>
      <c r="E1419" s="11">
        <v>3</v>
      </c>
      <c r="F1419" s="15">
        <v>7494.63</v>
      </c>
      <c r="G1419" s="11" t="s">
        <v>7898</v>
      </c>
      <c r="H1419" s="11" t="s">
        <v>7896</v>
      </c>
      <c r="I1419" s="11" t="s">
        <v>7873</v>
      </c>
      <c r="J1419" s="16">
        <v>32492</v>
      </c>
      <c r="K1419" s="17">
        <v>34</v>
      </c>
    </row>
    <row r="1420" spans="1:11" ht="15" customHeight="1" x14ac:dyDescent="0.25">
      <c r="A1420" s="11" t="s">
        <v>1463</v>
      </c>
      <c r="B1420" s="11">
        <v>1996</v>
      </c>
      <c r="C1420" s="11" t="s">
        <v>7853</v>
      </c>
      <c r="D1420" s="11">
        <v>14</v>
      </c>
      <c r="E1420" s="11">
        <v>0</v>
      </c>
      <c r="F1420" s="15">
        <v>7487.38</v>
      </c>
      <c r="G1420" s="11" t="s">
        <v>7898</v>
      </c>
      <c r="H1420" s="11" t="s">
        <v>7896</v>
      </c>
      <c r="I1420" s="11" t="s">
        <v>7867</v>
      </c>
      <c r="J1420" s="16">
        <v>35230</v>
      </c>
      <c r="K1420" s="17">
        <v>26</v>
      </c>
    </row>
    <row r="1421" spans="1:11" ht="15" customHeight="1" x14ac:dyDescent="0.25">
      <c r="A1421" s="11" t="s">
        <v>1464</v>
      </c>
      <c r="B1421" s="11">
        <v>1967</v>
      </c>
      <c r="C1421" s="11" t="s">
        <v>7856</v>
      </c>
      <c r="D1421" s="11">
        <v>4</v>
      </c>
      <c r="E1421" s="11">
        <v>0</v>
      </c>
      <c r="F1421" s="15">
        <v>7463.51</v>
      </c>
      <c r="G1421" s="11" t="s">
        <v>7896</v>
      </c>
      <c r="H1421" s="11" t="s">
        <v>7896</v>
      </c>
      <c r="I1421" s="11" t="s">
        <v>7866</v>
      </c>
      <c r="J1421" s="16">
        <v>24688</v>
      </c>
      <c r="K1421" s="17">
        <v>55</v>
      </c>
    </row>
    <row r="1422" spans="1:11" ht="15" customHeight="1" x14ac:dyDescent="0.25">
      <c r="A1422" s="11" t="s">
        <v>1465</v>
      </c>
      <c r="B1422" s="11">
        <v>2001</v>
      </c>
      <c r="C1422" s="11" t="s">
        <v>7853</v>
      </c>
      <c r="D1422" s="11">
        <v>1</v>
      </c>
      <c r="E1422" s="11">
        <v>0</v>
      </c>
      <c r="F1422" s="15">
        <v>7450.36</v>
      </c>
      <c r="G1422" s="11" t="s">
        <v>7898</v>
      </c>
      <c r="H1422" s="11" t="s">
        <v>7898</v>
      </c>
      <c r="I1422" s="11" t="s">
        <v>7867</v>
      </c>
      <c r="J1422" s="16">
        <v>37043</v>
      </c>
      <c r="K1422" s="17">
        <v>22</v>
      </c>
    </row>
    <row r="1423" spans="1:11" ht="15" customHeight="1" x14ac:dyDescent="0.25">
      <c r="A1423" s="11" t="s">
        <v>1466</v>
      </c>
      <c r="B1423" s="11">
        <v>1977</v>
      </c>
      <c r="C1423" s="11" t="s">
        <v>7854</v>
      </c>
      <c r="D1423" s="11">
        <v>30</v>
      </c>
      <c r="E1423" s="11">
        <v>0</v>
      </c>
      <c r="F1423" s="15">
        <v>7448.4</v>
      </c>
      <c r="G1423" s="11" t="s">
        <v>7896</v>
      </c>
      <c r="H1423" s="11" t="s">
        <v>7896</v>
      </c>
      <c r="I1423" s="11" t="s">
        <v>7878</v>
      </c>
      <c r="J1423" s="16">
        <v>28398</v>
      </c>
      <c r="K1423" s="17">
        <v>45</v>
      </c>
    </row>
    <row r="1424" spans="1:11" ht="15" customHeight="1" x14ac:dyDescent="0.25">
      <c r="A1424" s="11" t="s">
        <v>1467</v>
      </c>
      <c r="B1424" s="11">
        <v>1977</v>
      </c>
      <c r="C1424" s="11" t="s">
        <v>7854</v>
      </c>
      <c r="D1424" s="11">
        <v>25</v>
      </c>
      <c r="E1424" s="11">
        <v>1</v>
      </c>
      <c r="F1424" s="15">
        <v>7445.92</v>
      </c>
      <c r="G1424" s="11" t="s">
        <v>7896</v>
      </c>
      <c r="H1424" s="11" t="s">
        <v>7897</v>
      </c>
      <c r="I1424" s="11" t="s">
        <v>7868</v>
      </c>
      <c r="J1424" s="16">
        <v>28393</v>
      </c>
      <c r="K1424" s="17">
        <v>45</v>
      </c>
    </row>
    <row r="1425" spans="1:11" ht="15" customHeight="1" x14ac:dyDescent="0.25">
      <c r="A1425" s="11" t="s">
        <v>1468</v>
      </c>
      <c r="B1425" s="11">
        <v>1980</v>
      </c>
      <c r="C1425" s="11" t="s">
        <v>7851</v>
      </c>
      <c r="D1425" s="11">
        <v>7</v>
      </c>
      <c r="E1425" s="11">
        <v>1</v>
      </c>
      <c r="F1425" s="15">
        <v>7443.64</v>
      </c>
      <c r="G1425" s="11" t="s">
        <v>7898</v>
      </c>
      <c r="H1425" s="11" t="s">
        <v>7896</v>
      </c>
      <c r="I1425" s="11" t="s">
        <v>7867</v>
      </c>
      <c r="J1425" s="16">
        <v>29409</v>
      </c>
      <c r="K1425" s="17">
        <v>42</v>
      </c>
    </row>
    <row r="1426" spans="1:11" ht="15" customHeight="1" x14ac:dyDescent="0.25">
      <c r="A1426" s="11" t="s">
        <v>1469</v>
      </c>
      <c r="B1426" s="11">
        <v>1979</v>
      </c>
      <c r="C1426" s="11" t="s">
        <v>7854</v>
      </c>
      <c r="D1426" s="11">
        <v>1</v>
      </c>
      <c r="E1426" s="11">
        <v>2</v>
      </c>
      <c r="F1426" s="15">
        <v>7441.5</v>
      </c>
      <c r="G1426" s="11" t="s">
        <v>7896</v>
      </c>
      <c r="H1426" s="11" t="s">
        <v>7898</v>
      </c>
      <c r="I1426" s="11" t="s">
        <v>7868</v>
      </c>
      <c r="J1426" s="16">
        <v>29099</v>
      </c>
      <c r="K1426" s="17">
        <v>43</v>
      </c>
    </row>
    <row r="1427" spans="1:11" ht="15" customHeight="1" x14ac:dyDescent="0.25">
      <c r="A1427" s="11" t="s">
        <v>1470</v>
      </c>
      <c r="B1427" s="11">
        <v>1977</v>
      </c>
      <c r="C1427" s="11" t="s">
        <v>7856</v>
      </c>
      <c r="D1427" s="11">
        <v>25</v>
      </c>
      <c r="E1427" s="11">
        <v>1</v>
      </c>
      <c r="F1427" s="15">
        <v>7441.05</v>
      </c>
      <c r="G1427" s="11" t="s">
        <v>7896</v>
      </c>
      <c r="H1427" s="11" t="s">
        <v>7898</v>
      </c>
      <c r="I1427" s="11" t="s">
        <v>7868</v>
      </c>
      <c r="J1427" s="16">
        <v>28362</v>
      </c>
      <c r="K1427" s="17">
        <v>45</v>
      </c>
    </row>
    <row r="1428" spans="1:11" ht="15" customHeight="1" x14ac:dyDescent="0.25">
      <c r="A1428" s="11" t="s">
        <v>1471</v>
      </c>
      <c r="B1428" s="11">
        <v>1978</v>
      </c>
      <c r="C1428" s="11" t="s">
        <v>7855</v>
      </c>
      <c r="D1428" s="11">
        <v>2</v>
      </c>
      <c r="E1428" s="11">
        <v>0</v>
      </c>
      <c r="F1428" s="15">
        <v>7421.19</v>
      </c>
      <c r="G1428" s="11" t="s">
        <v>7898</v>
      </c>
      <c r="H1428" s="11" t="s">
        <v>7896</v>
      </c>
      <c r="I1428" s="11" t="s">
        <v>7867</v>
      </c>
      <c r="J1428" s="16">
        <v>28826</v>
      </c>
      <c r="K1428" s="17">
        <v>44</v>
      </c>
    </row>
    <row r="1429" spans="1:11" ht="15" customHeight="1" x14ac:dyDescent="0.25">
      <c r="A1429" s="11" t="s">
        <v>1472</v>
      </c>
      <c r="B1429" s="11">
        <v>1978</v>
      </c>
      <c r="C1429" s="11" t="s">
        <v>7852</v>
      </c>
      <c r="D1429" s="11">
        <v>12</v>
      </c>
      <c r="E1429" s="11">
        <v>0</v>
      </c>
      <c r="F1429" s="15">
        <v>7419.48</v>
      </c>
      <c r="G1429" s="11" t="s">
        <v>7898</v>
      </c>
      <c r="H1429" s="11" t="s">
        <v>7898</v>
      </c>
      <c r="I1429" s="11" t="s">
        <v>7867</v>
      </c>
      <c r="J1429" s="16">
        <v>28806</v>
      </c>
      <c r="K1429" s="17">
        <v>44</v>
      </c>
    </row>
    <row r="1430" spans="1:11" ht="15" customHeight="1" x14ac:dyDescent="0.25">
      <c r="A1430" s="11" t="s">
        <v>1473</v>
      </c>
      <c r="B1430" s="11">
        <v>1983</v>
      </c>
      <c r="C1430" s="11" t="s">
        <v>7854</v>
      </c>
      <c r="D1430" s="11">
        <v>19</v>
      </c>
      <c r="E1430" s="11">
        <v>3</v>
      </c>
      <c r="F1430" s="15">
        <v>7418.52</v>
      </c>
      <c r="G1430" s="11" t="s">
        <v>7898</v>
      </c>
      <c r="H1430" s="11" t="s">
        <v>7898</v>
      </c>
      <c r="I1430" s="11" t="s">
        <v>7868</v>
      </c>
      <c r="J1430" s="16">
        <v>30578</v>
      </c>
      <c r="K1430" s="17">
        <v>39</v>
      </c>
    </row>
    <row r="1431" spans="1:11" ht="15" customHeight="1" x14ac:dyDescent="0.25">
      <c r="A1431" s="11" t="s">
        <v>1474</v>
      </c>
      <c r="B1431" s="11">
        <v>1965</v>
      </c>
      <c r="C1431" s="11" t="s">
        <v>7855</v>
      </c>
      <c r="D1431" s="11">
        <v>5</v>
      </c>
      <c r="E1431" s="11">
        <v>0</v>
      </c>
      <c r="F1431" s="15">
        <v>7403.98</v>
      </c>
      <c r="G1431" s="11" t="s">
        <v>7896</v>
      </c>
      <c r="H1431" s="11" t="s">
        <v>7898</v>
      </c>
      <c r="I1431" s="11" t="s">
        <v>7866</v>
      </c>
      <c r="J1431" s="16">
        <v>24081</v>
      </c>
      <c r="K1431" s="17">
        <v>57</v>
      </c>
    </row>
    <row r="1432" spans="1:11" ht="15" customHeight="1" x14ac:dyDescent="0.25">
      <c r="A1432" s="11" t="s">
        <v>1475</v>
      </c>
      <c r="B1432" s="11">
        <v>1993</v>
      </c>
      <c r="C1432" s="11" t="s">
        <v>7851</v>
      </c>
      <c r="D1432" s="11">
        <v>22</v>
      </c>
      <c r="E1432" s="11">
        <v>0</v>
      </c>
      <c r="F1432" s="15">
        <v>7388.85</v>
      </c>
      <c r="G1432" s="11" t="s">
        <v>7898</v>
      </c>
      <c r="H1432" s="11" t="s">
        <v>7898</v>
      </c>
      <c r="I1432" s="11" t="s">
        <v>7880</v>
      </c>
      <c r="J1432" s="16">
        <v>34172</v>
      </c>
      <c r="K1432" s="17">
        <v>29</v>
      </c>
    </row>
    <row r="1433" spans="1:11" ht="15" customHeight="1" x14ac:dyDescent="0.25">
      <c r="A1433" s="11" t="s">
        <v>1476</v>
      </c>
      <c r="B1433" s="11">
        <v>1981</v>
      </c>
      <c r="C1433" s="11" t="s">
        <v>7852</v>
      </c>
      <c r="D1433" s="11">
        <v>24</v>
      </c>
      <c r="E1433" s="11">
        <v>2</v>
      </c>
      <c r="F1433" s="15">
        <v>7371.77</v>
      </c>
      <c r="G1433" s="11" t="s">
        <v>7898</v>
      </c>
      <c r="H1433" s="11" t="s">
        <v>7897</v>
      </c>
      <c r="I1433" s="11" t="s">
        <v>7868</v>
      </c>
      <c r="J1433" s="16">
        <v>29914</v>
      </c>
      <c r="K1433" s="17">
        <v>41</v>
      </c>
    </row>
    <row r="1434" spans="1:11" ht="15" customHeight="1" x14ac:dyDescent="0.25">
      <c r="A1434" s="11" t="s">
        <v>1477</v>
      </c>
      <c r="B1434" s="11">
        <v>1965</v>
      </c>
      <c r="C1434" s="11" t="s">
        <v>7855</v>
      </c>
      <c r="D1434" s="11">
        <v>9</v>
      </c>
      <c r="E1434" s="11">
        <v>0</v>
      </c>
      <c r="F1434" s="15">
        <v>7362.31</v>
      </c>
      <c r="G1434" s="11" t="s">
        <v>7896</v>
      </c>
      <c r="H1434" s="11" t="s">
        <v>7896</v>
      </c>
      <c r="I1434" s="11" t="s">
        <v>7866</v>
      </c>
      <c r="J1434" s="16">
        <v>24085</v>
      </c>
      <c r="K1434" s="17">
        <v>57</v>
      </c>
    </row>
    <row r="1435" spans="1:11" ht="15" customHeight="1" x14ac:dyDescent="0.25">
      <c r="A1435" s="11" t="s">
        <v>1478</v>
      </c>
      <c r="B1435" s="11">
        <v>1981</v>
      </c>
      <c r="C1435" s="11" t="s">
        <v>7851</v>
      </c>
      <c r="D1435" s="11">
        <v>16</v>
      </c>
      <c r="E1435" s="11">
        <v>1</v>
      </c>
      <c r="F1435" s="15">
        <v>7358.18</v>
      </c>
      <c r="G1435" s="11" t="s">
        <v>7898</v>
      </c>
      <c r="H1435" s="11" t="s">
        <v>7896</v>
      </c>
      <c r="I1435" s="11" t="s">
        <v>7874</v>
      </c>
      <c r="J1435" s="16">
        <v>29783</v>
      </c>
      <c r="K1435" s="17">
        <v>41</v>
      </c>
    </row>
    <row r="1436" spans="1:11" ht="15" customHeight="1" x14ac:dyDescent="0.25">
      <c r="A1436" s="11" t="s">
        <v>1479</v>
      </c>
      <c r="B1436" s="11">
        <v>1983</v>
      </c>
      <c r="C1436" s="11" t="s">
        <v>7853</v>
      </c>
      <c r="D1436" s="11">
        <v>21</v>
      </c>
      <c r="E1436" s="11">
        <v>3</v>
      </c>
      <c r="F1436" s="15">
        <v>7357.49</v>
      </c>
      <c r="G1436" s="11" t="s">
        <v>7898</v>
      </c>
      <c r="H1436" s="11" t="s">
        <v>7898</v>
      </c>
      <c r="I1436" s="11" t="s">
        <v>7867</v>
      </c>
      <c r="J1436" s="16">
        <v>30488</v>
      </c>
      <c r="K1436" s="17">
        <v>39</v>
      </c>
    </row>
    <row r="1437" spans="1:11" ht="15" customHeight="1" x14ac:dyDescent="0.25">
      <c r="A1437" s="11" t="s">
        <v>1480</v>
      </c>
      <c r="B1437" s="11">
        <v>1993</v>
      </c>
      <c r="C1437" s="11" t="s">
        <v>7857</v>
      </c>
      <c r="D1437" s="11">
        <v>5</v>
      </c>
      <c r="E1437" s="11">
        <v>0</v>
      </c>
      <c r="F1437" s="15">
        <v>7349.12</v>
      </c>
      <c r="G1437" s="11" t="s">
        <v>7898</v>
      </c>
      <c r="H1437" s="11" t="s">
        <v>7898</v>
      </c>
      <c r="I1437" s="11" t="s">
        <v>7877</v>
      </c>
      <c r="J1437" s="16">
        <v>34247</v>
      </c>
      <c r="K1437" s="17">
        <v>29</v>
      </c>
    </row>
    <row r="1438" spans="1:11" ht="15" customHeight="1" x14ac:dyDescent="0.25">
      <c r="A1438" s="11" t="s">
        <v>1481</v>
      </c>
      <c r="B1438" s="11">
        <v>1977</v>
      </c>
      <c r="C1438" s="11" t="s">
        <v>7855</v>
      </c>
      <c r="D1438" s="11">
        <v>1</v>
      </c>
      <c r="E1438" s="11">
        <v>0</v>
      </c>
      <c r="F1438" s="15">
        <v>7348.14</v>
      </c>
      <c r="G1438" s="11" t="s">
        <v>7898</v>
      </c>
      <c r="H1438" s="11" t="s">
        <v>7897</v>
      </c>
      <c r="I1438" s="11" t="s">
        <v>7868</v>
      </c>
      <c r="J1438" s="16">
        <v>28460</v>
      </c>
      <c r="K1438" s="17">
        <v>45</v>
      </c>
    </row>
    <row r="1439" spans="1:11" ht="15" customHeight="1" x14ac:dyDescent="0.25">
      <c r="A1439" s="11" t="s">
        <v>1482</v>
      </c>
      <c r="B1439" s="11">
        <v>1979</v>
      </c>
      <c r="C1439" s="11" t="s">
        <v>7853</v>
      </c>
      <c r="D1439" s="11">
        <v>26</v>
      </c>
      <c r="E1439" s="11">
        <v>1</v>
      </c>
      <c r="F1439" s="15">
        <v>7345.73</v>
      </c>
      <c r="G1439" s="11" t="s">
        <v>7898</v>
      </c>
      <c r="H1439" s="11" t="s">
        <v>7897</v>
      </c>
      <c r="I1439" s="11" t="s">
        <v>7866</v>
      </c>
      <c r="J1439" s="16">
        <v>29032</v>
      </c>
      <c r="K1439" s="17">
        <v>43</v>
      </c>
    </row>
    <row r="1440" spans="1:11" ht="15" customHeight="1" x14ac:dyDescent="0.25">
      <c r="A1440" s="11" t="s">
        <v>1483</v>
      </c>
      <c r="B1440" s="11">
        <v>1977</v>
      </c>
      <c r="C1440" s="11" t="s">
        <v>7855</v>
      </c>
      <c r="D1440" s="11">
        <v>18</v>
      </c>
      <c r="E1440" s="11">
        <v>0</v>
      </c>
      <c r="F1440" s="15">
        <v>7345.08</v>
      </c>
      <c r="G1440" s="11" t="s">
        <v>7898</v>
      </c>
      <c r="H1440" s="11" t="s">
        <v>7897</v>
      </c>
      <c r="I1440" s="11" t="s">
        <v>7868</v>
      </c>
      <c r="J1440" s="16">
        <v>28477</v>
      </c>
      <c r="K1440" s="17">
        <v>45</v>
      </c>
    </row>
    <row r="1441" spans="1:11" ht="15" customHeight="1" x14ac:dyDescent="0.25">
      <c r="A1441" s="11" t="s">
        <v>1484</v>
      </c>
      <c r="B1441" s="11">
        <v>1986</v>
      </c>
      <c r="C1441" s="11" t="s">
        <v>7853</v>
      </c>
      <c r="D1441" s="11">
        <v>15</v>
      </c>
      <c r="E1441" s="11">
        <v>3</v>
      </c>
      <c r="F1441" s="15">
        <v>7339.93</v>
      </c>
      <c r="G1441" s="11" t="s">
        <v>7898</v>
      </c>
      <c r="H1441" s="11" t="s">
        <v>7898</v>
      </c>
      <c r="I1441" s="11" t="s">
        <v>7867</v>
      </c>
      <c r="J1441" s="16">
        <v>31578</v>
      </c>
      <c r="K1441" s="17">
        <v>36</v>
      </c>
    </row>
    <row r="1442" spans="1:11" ht="15" customHeight="1" x14ac:dyDescent="0.25">
      <c r="A1442" s="11" t="s">
        <v>1485</v>
      </c>
      <c r="B1442" s="11">
        <v>1979</v>
      </c>
      <c r="C1442" s="11" t="s">
        <v>7854</v>
      </c>
      <c r="D1442" s="11">
        <v>19</v>
      </c>
      <c r="E1442" s="11">
        <v>1</v>
      </c>
      <c r="F1442" s="15">
        <v>7337.75</v>
      </c>
      <c r="G1442" s="11" t="s">
        <v>7898</v>
      </c>
      <c r="H1442" s="11" t="s">
        <v>7896</v>
      </c>
      <c r="I1442" s="11" t="s">
        <v>7868</v>
      </c>
      <c r="J1442" s="16">
        <v>29117</v>
      </c>
      <c r="K1442" s="17">
        <v>43</v>
      </c>
    </row>
    <row r="1443" spans="1:11" ht="15" customHeight="1" x14ac:dyDescent="0.25">
      <c r="A1443" s="11" t="s">
        <v>1486</v>
      </c>
      <c r="B1443" s="11">
        <v>1984</v>
      </c>
      <c r="C1443" s="11" t="s">
        <v>7851</v>
      </c>
      <c r="D1443" s="11">
        <v>25</v>
      </c>
      <c r="E1443" s="11">
        <v>3</v>
      </c>
      <c r="F1443" s="15">
        <v>7325.47</v>
      </c>
      <c r="G1443" s="11" t="s">
        <v>7898</v>
      </c>
      <c r="H1443" s="11" t="s">
        <v>7897</v>
      </c>
      <c r="I1443" s="11" t="s">
        <v>7867</v>
      </c>
      <c r="J1443" s="16">
        <v>30888</v>
      </c>
      <c r="K1443" s="17">
        <v>38</v>
      </c>
    </row>
    <row r="1444" spans="1:11" ht="15" customHeight="1" x14ac:dyDescent="0.25">
      <c r="A1444" s="11" t="s">
        <v>1487</v>
      </c>
      <c r="B1444" s="11">
        <v>1979</v>
      </c>
      <c r="C1444" s="11" t="s">
        <v>7853</v>
      </c>
      <c r="D1444" s="11">
        <v>19</v>
      </c>
      <c r="E1444" s="11">
        <v>0</v>
      </c>
      <c r="F1444" s="15">
        <v>7325.05</v>
      </c>
      <c r="G1444" s="11" t="s">
        <v>7898</v>
      </c>
      <c r="H1444" s="11" t="s">
        <v>7896</v>
      </c>
      <c r="I1444" s="11" t="s">
        <v>7874</v>
      </c>
      <c r="J1444" s="16">
        <v>29025</v>
      </c>
      <c r="K1444" s="17">
        <v>43</v>
      </c>
    </row>
    <row r="1445" spans="1:11" ht="15" customHeight="1" x14ac:dyDescent="0.25">
      <c r="A1445" s="11" t="s">
        <v>1488</v>
      </c>
      <c r="B1445" s="11">
        <v>2004</v>
      </c>
      <c r="C1445" s="11" t="s">
        <v>7852</v>
      </c>
      <c r="D1445" s="11">
        <v>15</v>
      </c>
      <c r="E1445" s="11">
        <v>0</v>
      </c>
      <c r="F1445" s="15">
        <v>7323.73</v>
      </c>
      <c r="G1445" s="11" t="s">
        <v>7898</v>
      </c>
      <c r="H1445" s="11" t="s">
        <v>7898</v>
      </c>
      <c r="I1445" s="11" t="s">
        <v>7874</v>
      </c>
      <c r="J1445" s="16">
        <v>38306</v>
      </c>
      <c r="K1445" s="17">
        <v>18</v>
      </c>
    </row>
    <row r="1446" spans="1:11" ht="15" customHeight="1" x14ac:dyDescent="0.25">
      <c r="A1446" s="11" t="s">
        <v>1489</v>
      </c>
      <c r="B1446" s="11">
        <v>1965</v>
      </c>
      <c r="C1446" s="11" t="s">
        <v>7851</v>
      </c>
      <c r="D1446" s="11">
        <v>11</v>
      </c>
      <c r="E1446" s="11">
        <v>0</v>
      </c>
      <c r="F1446" s="15">
        <v>7322.86</v>
      </c>
      <c r="G1446" s="11" t="s">
        <v>7896</v>
      </c>
      <c r="H1446" s="11" t="s">
        <v>7896</v>
      </c>
      <c r="I1446" s="11" t="s">
        <v>7867</v>
      </c>
      <c r="J1446" s="16">
        <v>23934</v>
      </c>
      <c r="K1446" s="17">
        <v>57</v>
      </c>
    </row>
    <row r="1447" spans="1:11" ht="15" customHeight="1" x14ac:dyDescent="0.25">
      <c r="A1447" s="11" t="s">
        <v>1490</v>
      </c>
      <c r="B1447" s="11">
        <v>1972</v>
      </c>
      <c r="C1447" s="11" t="s">
        <v>7856</v>
      </c>
      <c r="D1447" s="11">
        <v>11</v>
      </c>
      <c r="E1447" s="11">
        <v>0</v>
      </c>
      <c r="F1447" s="15">
        <v>7318.22</v>
      </c>
      <c r="G1447" s="11" t="s">
        <v>7898</v>
      </c>
      <c r="H1447" s="11" t="s">
        <v>7896</v>
      </c>
      <c r="I1447" s="11" t="s">
        <v>7867</v>
      </c>
      <c r="J1447" s="16">
        <v>26522</v>
      </c>
      <c r="K1447" s="17">
        <v>50</v>
      </c>
    </row>
    <row r="1448" spans="1:11" ht="15" customHeight="1" x14ac:dyDescent="0.25">
      <c r="A1448" s="11" t="s">
        <v>1491</v>
      </c>
      <c r="B1448" s="11">
        <v>1965</v>
      </c>
      <c r="C1448" s="11" t="s">
        <v>7853</v>
      </c>
      <c r="D1448" s="11">
        <v>25</v>
      </c>
      <c r="E1448" s="11">
        <v>0</v>
      </c>
      <c r="F1448" s="15">
        <v>7318.21</v>
      </c>
      <c r="G1448" s="11" t="s">
        <v>7896</v>
      </c>
      <c r="H1448" s="11" t="s">
        <v>7897</v>
      </c>
      <c r="I1448" s="11" t="s">
        <v>7866</v>
      </c>
      <c r="J1448" s="16">
        <v>23918</v>
      </c>
      <c r="K1448" s="17">
        <v>57</v>
      </c>
    </row>
    <row r="1449" spans="1:11" ht="15" customHeight="1" x14ac:dyDescent="0.25">
      <c r="A1449" s="11" t="s">
        <v>1492</v>
      </c>
      <c r="B1449" s="11">
        <v>1965</v>
      </c>
      <c r="C1449" s="11" t="s">
        <v>7853</v>
      </c>
      <c r="D1449" s="11">
        <v>6</v>
      </c>
      <c r="E1449" s="11">
        <v>0</v>
      </c>
      <c r="F1449" s="15">
        <v>7304.65</v>
      </c>
      <c r="G1449" s="11" t="s">
        <v>7896</v>
      </c>
      <c r="H1449" s="11" t="s">
        <v>7896</v>
      </c>
      <c r="I1449" s="11" t="s">
        <v>7866</v>
      </c>
      <c r="J1449" s="16">
        <v>23899</v>
      </c>
      <c r="K1449" s="17">
        <v>58</v>
      </c>
    </row>
    <row r="1450" spans="1:11" ht="15" customHeight="1" x14ac:dyDescent="0.25">
      <c r="A1450" s="11" t="s">
        <v>1493</v>
      </c>
      <c r="B1450" s="11">
        <v>1966</v>
      </c>
      <c r="C1450" s="11" t="s">
        <v>7855</v>
      </c>
      <c r="D1450" s="11">
        <v>26</v>
      </c>
      <c r="E1450" s="11">
        <v>0</v>
      </c>
      <c r="F1450" s="15">
        <v>7302.46</v>
      </c>
      <c r="G1450" s="11" t="s">
        <v>7896</v>
      </c>
      <c r="H1450" s="11" t="s">
        <v>7897</v>
      </c>
      <c r="I1450" s="11" t="s">
        <v>7867</v>
      </c>
      <c r="J1450" s="16">
        <v>24467</v>
      </c>
      <c r="K1450" s="17">
        <v>56</v>
      </c>
    </row>
    <row r="1451" spans="1:11" ht="15" customHeight="1" x14ac:dyDescent="0.25">
      <c r="A1451" s="11" t="s">
        <v>1494</v>
      </c>
      <c r="B1451" s="11">
        <v>1985</v>
      </c>
      <c r="C1451" s="11" t="s">
        <v>7852</v>
      </c>
      <c r="D1451" s="11">
        <v>2</v>
      </c>
      <c r="E1451" s="11">
        <v>3</v>
      </c>
      <c r="F1451" s="15">
        <v>7281.51</v>
      </c>
      <c r="G1451" s="11" t="s">
        <v>7898</v>
      </c>
      <c r="H1451" s="11" t="s">
        <v>7897</v>
      </c>
      <c r="I1451" s="11" t="s">
        <v>7867</v>
      </c>
      <c r="J1451" s="16">
        <v>31353</v>
      </c>
      <c r="K1451" s="17">
        <v>37</v>
      </c>
    </row>
    <row r="1452" spans="1:11" ht="15" customHeight="1" x14ac:dyDescent="0.25">
      <c r="A1452" s="11" t="s">
        <v>1495</v>
      </c>
      <c r="B1452" s="11">
        <v>1976</v>
      </c>
      <c r="C1452" s="11" t="s">
        <v>7855</v>
      </c>
      <c r="D1452" s="11">
        <v>18</v>
      </c>
      <c r="E1452" s="11">
        <v>2</v>
      </c>
      <c r="F1452" s="15">
        <v>7273.02</v>
      </c>
      <c r="G1452" s="11" t="s">
        <v>7898</v>
      </c>
      <c r="H1452" s="11" t="s">
        <v>7897</v>
      </c>
      <c r="I1452" s="11" t="s">
        <v>7866</v>
      </c>
      <c r="J1452" s="16">
        <v>28112</v>
      </c>
      <c r="K1452" s="17">
        <v>46</v>
      </c>
    </row>
    <row r="1453" spans="1:11" ht="15" customHeight="1" x14ac:dyDescent="0.25">
      <c r="A1453" s="11" t="s">
        <v>1496</v>
      </c>
      <c r="B1453" s="11">
        <v>1981</v>
      </c>
      <c r="C1453" s="11" t="s">
        <v>7856</v>
      </c>
      <c r="D1453" s="11">
        <v>4</v>
      </c>
      <c r="E1453" s="11">
        <v>2</v>
      </c>
      <c r="F1453" s="15">
        <v>7265.7</v>
      </c>
      <c r="G1453" s="11" t="s">
        <v>7896</v>
      </c>
      <c r="H1453" s="11" t="s">
        <v>7896</v>
      </c>
      <c r="I1453" s="11" t="s">
        <v>7867</v>
      </c>
      <c r="J1453" s="16">
        <v>29802</v>
      </c>
      <c r="K1453" s="17">
        <v>41</v>
      </c>
    </row>
    <row r="1454" spans="1:11" ht="15" customHeight="1" x14ac:dyDescent="0.25">
      <c r="A1454" s="11" t="s">
        <v>1497</v>
      </c>
      <c r="B1454" s="11">
        <v>1973</v>
      </c>
      <c r="C1454" s="11" t="s">
        <v>7857</v>
      </c>
      <c r="D1454" s="11">
        <v>25</v>
      </c>
      <c r="E1454" s="11">
        <v>0</v>
      </c>
      <c r="F1454" s="15">
        <v>7265.58</v>
      </c>
      <c r="G1454" s="11" t="s">
        <v>7898</v>
      </c>
      <c r="H1454" s="11" t="s">
        <v>7898</v>
      </c>
      <c r="I1454" s="11" t="s">
        <v>7866</v>
      </c>
      <c r="J1454" s="16">
        <v>26962</v>
      </c>
      <c r="K1454" s="17">
        <v>49</v>
      </c>
    </row>
    <row r="1455" spans="1:11" ht="15" customHeight="1" x14ac:dyDescent="0.25">
      <c r="A1455" s="11" t="s">
        <v>1498</v>
      </c>
      <c r="B1455" s="11">
        <v>1981</v>
      </c>
      <c r="C1455" s="11" t="s">
        <v>7853</v>
      </c>
      <c r="D1455" s="11">
        <v>13</v>
      </c>
      <c r="E1455" s="11">
        <v>2</v>
      </c>
      <c r="F1455" s="15">
        <v>7261.74</v>
      </c>
      <c r="G1455" s="11" t="s">
        <v>7896</v>
      </c>
      <c r="H1455" s="11" t="s">
        <v>7896</v>
      </c>
      <c r="I1455" s="11" t="s">
        <v>7867</v>
      </c>
      <c r="J1455" s="16">
        <v>29750</v>
      </c>
      <c r="K1455" s="17">
        <v>41</v>
      </c>
    </row>
    <row r="1456" spans="1:11" ht="15" customHeight="1" x14ac:dyDescent="0.25">
      <c r="A1456" s="11" t="s">
        <v>1499</v>
      </c>
      <c r="B1456" s="11">
        <v>1981</v>
      </c>
      <c r="C1456" s="11" t="s">
        <v>7856</v>
      </c>
      <c r="D1456" s="11">
        <v>14</v>
      </c>
      <c r="E1456" s="11">
        <v>2</v>
      </c>
      <c r="F1456" s="15">
        <v>7256.72</v>
      </c>
      <c r="G1456" s="11" t="s">
        <v>7896</v>
      </c>
      <c r="H1456" s="11" t="s">
        <v>7898</v>
      </c>
      <c r="I1456" s="11" t="s">
        <v>7867</v>
      </c>
      <c r="J1456" s="16">
        <v>29812</v>
      </c>
      <c r="K1456" s="17">
        <v>41</v>
      </c>
    </row>
    <row r="1457" spans="1:11" ht="15" customHeight="1" x14ac:dyDescent="0.25">
      <c r="A1457" s="11" t="s">
        <v>1500</v>
      </c>
      <c r="B1457" s="11">
        <v>1982</v>
      </c>
      <c r="C1457" s="11" t="s">
        <v>7851</v>
      </c>
      <c r="D1457" s="11">
        <v>24</v>
      </c>
      <c r="E1457" s="11">
        <v>3</v>
      </c>
      <c r="F1457" s="15">
        <v>7248.71</v>
      </c>
      <c r="G1457" s="11" t="s">
        <v>7898</v>
      </c>
      <c r="H1457" s="11" t="s">
        <v>7897</v>
      </c>
      <c r="I1457" s="11" t="s">
        <v>7866</v>
      </c>
      <c r="J1457" s="16">
        <v>30156</v>
      </c>
      <c r="K1457" s="17">
        <v>40</v>
      </c>
    </row>
    <row r="1458" spans="1:11" ht="15" customHeight="1" x14ac:dyDescent="0.25">
      <c r="A1458" s="11" t="s">
        <v>1501</v>
      </c>
      <c r="B1458" s="11">
        <v>1986</v>
      </c>
      <c r="C1458" s="11" t="s">
        <v>7854</v>
      </c>
      <c r="D1458" s="11">
        <v>2</v>
      </c>
      <c r="E1458" s="11">
        <v>4</v>
      </c>
      <c r="F1458" s="15">
        <v>7243.81</v>
      </c>
      <c r="G1458" s="11" t="s">
        <v>7898</v>
      </c>
      <c r="H1458" s="11" t="s">
        <v>7896</v>
      </c>
      <c r="I1458" s="11" t="s">
        <v>7866</v>
      </c>
      <c r="J1458" s="16">
        <v>31657</v>
      </c>
      <c r="K1458" s="17">
        <v>36</v>
      </c>
    </row>
    <row r="1459" spans="1:11" ht="15" customHeight="1" x14ac:dyDescent="0.25">
      <c r="A1459" s="11" t="s">
        <v>1502</v>
      </c>
      <c r="B1459" s="11">
        <v>1986</v>
      </c>
      <c r="C1459" s="11" t="s">
        <v>7851</v>
      </c>
      <c r="D1459" s="11">
        <v>13</v>
      </c>
      <c r="E1459" s="11">
        <v>3</v>
      </c>
      <c r="F1459" s="15">
        <v>7228.22</v>
      </c>
      <c r="G1459" s="11" t="s">
        <v>7898</v>
      </c>
      <c r="H1459" s="11" t="s">
        <v>7897</v>
      </c>
      <c r="I1459" s="11" t="s">
        <v>7874</v>
      </c>
      <c r="J1459" s="16">
        <v>31606</v>
      </c>
      <c r="K1459" s="17">
        <v>36</v>
      </c>
    </row>
    <row r="1460" spans="1:11" ht="15" customHeight="1" x14ac:dyDescent="0.25">
      <c r="A1460" s="11" t="s">
        <v>1503</v>
      </c>
      <c r="B1460" s="11">
        <v>1977</v>
      </c>
      <c r="C1460" s="11" t="s">
        <v>7854</v>
      </c>
      <c r="D1460" s="11">
        <v>15</v>
      </c>
      <c r="E1460" s="11">
        <v>0</v>
      </c>
      <c r="F1460" s="15">
        <v>7222.79</v>
      </c>
      <c r="G1460" s="11" t="s">
        <v>7896</v>
      </c>
      <c r="H1460" s="11" t="s">
        <v>7896</v>
      </c>
      <c r="I1460" s="11" t="s">
        <v>7867</v>
      </c>
      <c r="J1460" s="16">
        <v>28383</v>
      </c>
      <c r="K1460" s="17">
        <v>45</v>
      </c>
    </row>
    <row r="1461" spans="1:11" ht="15" customHeight="1" x14ac:dyDescent="0.25">
      <c r="A1461" s="11" t="s">
        <v>1504</v>
      </c>
      <c r="B1461" s="11">
        <v>1991</v>
      </c>
      <c r="C1461" s="11" t="s">
        <v>7853</v>
      </c>
      <c r="D1461" s="11">
        <v>28</v>
      </c>
      <c r="E1461" s="11">
        <v>3</v>
      </c>
      <c r="F1461" s="15">
        <v>7220.25</v>
      </c>
      <c r="G1461" s="11" t="s">
        <v>7898</v>
      </c>
      <c r="H1461" s="11" t="s">
        <v>7898</v>
      </c>
      <c r="I1461" s="11" t="s">
        <v>7877</v>
      </c>
      <c r="J1461" s="16">
        <v>33417</v>
      </c>
      <c r="K1461" s="17">
        <v>31</v>
      </c>
    </row>
    <row r="1462" spans="1:11" ht="15" customHeight="1" x14ac:dyDescent="0.25">
      <c r="A1462" s="11" t="s">
        <v>1505</v>
      </c>
      <c r="B1462" s="11">
        <v>1983</v>
      </c>
      <c r="C1462" s="11" t="s">
        <v>7852</v>
      </c>
      <c r="D1462" s="11">
        <v>21</v>
      </c>
      <c r="E1462" s="11">
        <v>2</v>
      </c>
      <c r="F1462" s="15">
        <v>7209.49</v>
      </c>
      <c r="G1462" s="11" t="s">
        <v>7898</v>
      </c>
      <c r="H1462" s="11" t="s">
        <v>7896</v>
      </c>
      <c r="I1462" s="11" t="s">
        <v>7867</v>
      </c>
      <c r="J1462" s="16">
        <v>30641</v>
      </c>
      <c r="K1462" s="17">
        <v>39</v>
      </c>
    </row>
    <row r="1463" spans="1:11" ht="15" customHeight="1" x14ac:dyDescent="0.25">
      <c r="A1463" s="11" t="s">
        <v>1506</v>
      </c>
      <c r="B1463" s="11">
        <v>1983</v>
      </c>
      <c r="C1463" s="11" t="s">
        <v>7856</v>
      </c>
      <c r="D1463" s="11">
        <v>11</v>
      </c>
      <c r="E1463" s="11">
        <v>2</v>
      </c>
      <c r="F1463" s="15">
        <v>7201.7</v>
      </c>
      <c r="G1463" s="11" t="s">
        <v>7898</v>
      </c>
      <c r="H1463" s="11" t="s">
        <v>7896</v>
      </c>
      <c r="I1463" s="11" t="s">
        <v>7867</v>
      </c>
      <c r="J1463" s="16">
        <v>30539</v>
      </c>
      <c r="K1463" s="17">
        <v>39</v>
      </c>
    </row>
    <row r="1464" spans="1:11" ht="15" customHeight="1" x14ac:dyDescent="0.25">
      <c r="A1464" s="11" t="s">
        <v>1507</v>
      </c>
      <c r="B1464" s="11">
        <v>1982</v>
      </c>
      <c r="C1464" s="11" t="s">
        <v>7854</v>
      </c>
      <c r="D1464" s="11">
        <v>14</v>
      </c>
      <c r="E1464" s="11">
        <v>3</v>
      </c>
      <c r="F1464" s="15">
        <v>7196.87</v>
      </c>
      <c r="G1464" s="11" t="s">
        <v>7896</v>
      </c>
      <c r="H1464" s="11" t="s">
        <v>7898</v>
      </c>
      <c r="I1464" s="11" t="s">
        <v>7868</v>
      </c>
      <c r="J1464" s="16">
        <v>30208</v>
      </c>
      <c r="K1464" s="17">
        <v>40</v>
      </c>
    </row>
    <row r="1465" spans="1:11" ht="15" customHeight="1" x14ac:dyDescent="0.25">
      <c r="A1465" s="11" t="s">
        <v>1508</v>
      </c>
      <c r="B1465" s="11">
        <v>1968</v>
      </c>
      <c r="C1465" s="11" t="s">
        <v>7856</v>
      </c>
      <c r="D1465" s="11">
        <v>26</v>
      </c>
      <c r="E1465" s="11">
        <v>0</v>
      </c>
      <c r="F1465" s="15">
        <v>7179.52</v>
      </c>
      <c r="G1465" s="11" t="s">
        <v>7896</v>
      </c>
      <c r="H1465" s="11" t="s">
        <v>7896</v>
      </c>
      <c r="I1465" s="11" t="s">
        <v>7866</v>
      </c>
      <c r="J1465" s="16">
        <v>25076</v>
      </c>
      <c r="K1465" s="17">
        <v>54</v>
      </c>
    </row>
    <row r="1466" spans="1:11" ht="15" customHeight="1" x14ac:dyDescent="0.25">
      <c r="A1466" s="11" t="s">
        <v>1509</v>
      </c>
      <c r="B1466" s="11">
        <v>1975</v>
      </c>
      <c r="C1466" s="11" t="s">
        <v>7851</v>
      </c>
      <c r="D1466" s="11">
        <v>19</v>
      </c>
      <c r="E1466" s="11">
        <v>1</v>
      </c>
      <c r="F1466" s="15">
        <v>7175.51</v>
      </c>
      <c r="G1466" s="11" t="s">
        <v>7898</v>
      </c>
      <c r="H1466" s="11" t="s">
        <v>7896</v>
      </c>
      <c r="I1466" s="11" t="s">
        <v>7866</v>
      </c>
      <c r="J1466" s="16">
        <v>27594</v>
      </c>
      <c r="K1466" s="17">
        <v>47</v>
      </c>
    </row>
    <row r="1467" spans="1:11" ht="15" customHeight="1" x14ac:dyDescent="0.25">
      <c r="A1467" s="11" t="s">
        <v>1510</v>
      </c>
      <c r="B1467" s="11">
        <v>1982</v>
      </c>
      <c r="C1467" s="11" t="s">
        <v>7856</v>
      </c>
      <c r="D1467" s="11">
        <v>16</v>
      </c>
      <c r="E1467" s="11">
        <v>2</v>
      </c>
      <c r="F1467" s="15">
        <v>7173.36</v>
      </c>
      <c r="G1467" s="11" t="s">
        <v>7896</v>
      </c>
      <c r="H1467" s="11" t="s">
        <v>7898</v>
      </c>
      <c r="I1467" s="11" t="s">
        <v>7871</v>
      </c>
      <c r="J1467" s="16">
        <v>30179</v>
      </c>
      <c r="K1467" s="17">
        <v>40</v>
      </c>
    </row>
    <row r="1468" spans="1:11" ht="15" customHeight="1" x14ac:dyDescent="0.25">
      <c r="A1468" s="11" t="s">
        <v>1511</v>
      </c>
      <c r="B1468" s="11">
        <v>1980</v>
      </c>
      <c r="C1468" s="11" t="s">
        <v>7854</v>
      </c>
      <c r="D1468" s="11">
        <v>30</v>
      </c>
      <c r="E1468" s="11">
        <v>2</v>
      </c>
      <c r="F1468" s="15">
        <v>7162.01</v>
      </c>
      <c r="G1468" s="11" t="s">
        <v>7898</v>
      </c>
      <c r="H1468" s="11" t="s">
        <v>7896</v>
      </c>
      <c r="I1468" s="11" t="s">
        <v>7866</v>
      </c>
      <c r="J1468" s="16">
        <v>29494</v>
      </c>
      <c r="K1468" s="17">
        <v>42</v>
      </c>
    </row>
    <row r="1469" spans="1:11" ht="15" customHeight="1" x14ac:dyDescent="0.25">
      <c r="A1469" s="11" t="s">
        <v>1512</v>
      </c>
      <c r="B1469" s="11">
        <v>1980</v>
      </c>
      <c r="C1469" s="11" t="s">
        <v>7857</v>
      </c>
      <c r="D1469" s="11">
        <v>7</v>
      </c>
      <c r="E1469" s="11">
        <v>2</v>
      </c>
      <c r="F1469" s="15">
        <v>7160.33</v>
      </c>
      <c r="G1469" s="11" t="s">
        <v>7898</v>
      </c>
      <c r="H1469" s="11" t="s">
        <v>7897</v>
      </c>
      <c r="I1469" s="11" t="s">
        <v>7866</v>
      </c>
      <c r="J1469" s="16">
        <v>29501</v>
      </c>
      <c r="K1469" s="17">
        <v>42</v>
      </c>
    </row>
    <row r="1470" spans="1:11" ht="15" customHeight="1" x14ac:dyDescent="0.25">
      <c r="A1470" s="11" t="s">
        <v>1513</v>
      </c>
      <c r="B1470" s="11">
        <v>1980</v>
      </c>
      <c r="C1470" s="11" t="s">
        <v>7853</v>
      </c>
      <c r="D1470" s="11">
        <v>22</v>
      </c>
      <c r="E1470" s="11">
        <v>2</v>
      </c>
      <c r="F1470" s="15">
        <v>7160.09</v>
      </c>
      <c r="G1470" s="11" t="s">
        <v>7898</v>
      </c>
      <c r="H1470" s="11" t="s">
        <v>7898</v>
      </c>
      <c r="I1470" s="11" t="s">
        <v>7868</v>
      </c>
      <c r="J1470" s="16">
        <v>29394</v>
      </c>
      <c r="K1470" s="17">
        <v>42</v>
      </c>
    </row>
    <row r="1471" spans="1:11" ht="15" customHeight="1" x14ac:dyDescent="0.25">
      <c r="A1471" s="11" t="s">
        <v>1514</v>
      </c>
      <c r="B1471" s="11">
        <v>1981</v>
      </c>
      <c r="C1471" s="11" t="s">
        <v>7851</v>
      </c>
      <c r="D1471" s="11">
        <v>17</v>
      </c>
      <c r="E1471" s="11">
        <v>1</v>
      </c>
      <c r="F1471" s="15">
        <v>7153.55</v>
      </c>
      <c r="G1471" s="11" t="s">
        <v>7898</v>
      </c>
      <c r="H1471" s="11" t="s">
        <v>7897</v>
      </c>
      <c r="I1471" s="11" t="s">
        <v>7867</v>
      </c>
      <c r="J1471" s="16">
        <v>29784</v>
      </c>
      <c r="K1471" s="17">
        <v>41</v>
      </c>
    </row>
    <row r="1472" spans="1:11" ht="15" customHeight="1" x14ac:dyDescent="0.25">
      <c r="A1472" s="11" t="s">
        <v>1515</v>
      </c>
      <c r="B1472" s="11">
        <v>1978</v>
      </c>
      <c r="C1472" s="11" t="s">
        <v>7854</v>
      </c>
      <c r="D1472" s="11">
        <v>6</v>
      </c>
      <c r="E1472" s="11">
        <v>1</v>
      </c>
      <c r="F1472" s="15">
        <v>7152.67</v>
      </c>
      <c r="G1472" s="11" t="s">
        <v>7896</v>
      </c>
      <c r="H1472" s="11" t="s">
        <v>7898</v>
      </c>
      <c r="I1472" s="11" t="s">
        <v>7866</v>
      </c>
      <c r="J1472" s="16">
        <v>28739</v>
      </c>
      <c r="K1472" s="17">
        <v>44</v>
      </c>
    </row>
    <row r="1473" spans="1:11" ht="15" customHeight="1" x14ac:dyDescent="0.25">
      <c r="A1473" s="11" t="s">
        <v>1516</v>
      </c>
      <c r="B1473" s="11">
        <v>1984</v>
      </c>
      <c r="C1473" s="11" t="s">
        <v>7853</v>
      </c>
      <c r="D1473" s="11">
        <v>29</v>
      </c>
      <c r="E1473" s="11">
        <v>3</v>
      </c>
      <c r="F1473" s="15">
        <v>7151.09</v>
      </c>
      <c r="G1473" s="11" t="s">
        <v>7898</v>
      </c>
      <c r="H1473" s="11" t="s">
        <v>7898</v>
      </c>
      <c r="I1473" s="11" t="s">
        <v>7868</v>
      </c>
      <c r="J1473" s="16">
        <v>30862</v>
      </c>
      <c r="K1473" s="17">
        <v>38</v>
      </c>
    </row>
    <row r="1474" spans="1:11" ht="15" customHeight="1" x14ac:dyDescent="0.25">
      <c r="A1474" s="11" t="s">
        <v>1517</v>
      </c>
      <c r="B1474" s="11">
        <v>1978</v>
      </c>
      <c r="C1474" s="11" t="s">
        <v>7851</v>
      </c>
      <c r="D1474" s="11">
        <v>30</v>
      </c>
      <c r="E1474" s="11">
        <v>1</v>
      </c>
      <c r="F1474" s="15">
        <v>7147.47</v>
      </c>
      <c r="G1474" s="11" t="s">
        <v>7898</v>
      </c>
      <c r="H1474" s="11" t="s">
        <v>7896</v>
      </c>
      <c r="I1474" s="11" t="s">
        <v>7866</v>
      </c>
      <c r="J1474" s="16">
        <v>28701</v>
      </c>
      <c r="K1474" s="17">
        <v>44</v>
      </c>
    </row>
    <row r="1475" spans="1:11" ht="15" customHeight="1" x14ac:dyDescent="0.25">
      <c r="A1475" s="11" t="s">
        <v>1518</v>
      </c>
      <c r="B1475" s="11">
        <v>1976</v>
      </c>
      <c r="C1475" s="11" t="s">
        <v>7853</v>
      </c>
      <c r="D1475" s="11">
        <v>24</v>
      </c>
      <c r="E1475" s="11">
        <v>0</v>
      </c>
      <c r="F1475" s="15">
        <v>7147.11</v>
      </c>
      <c r="G1475" s="11" t="s">
        <v>7896</v>
      </c>
      <c r="H1475" s="11" t="s">
        <v>7898</v>
      </c>
      <c r="I1475" s="11" t="s">
        <v>7868</v>
      </c>
      <c r="J1475" s="16">
        <v>27935</v>
      </c>
      <c r="K1475" s="17">
        <v>46</v>
      </c>
    </row>
    <row r="1476" spans="1:11" ht="15" customHeight="1" x14ac:dyDescent="0.25">
      <c r="A1476" s="11" t="s">
        <v>1519</v>
      </c>
      <c r="B1476" s="11">
        <v>1984</v>
      </c>
      <c r="C1476" s="11" t="s">
        <v>7852</v>
      </c>
      <c r="D1476" s="11">
        <v>21</v>
      </c>
      <c r="E1476" s="11">
        <v>2</v>
      </c>
      <c r="F1476" s="15">
        <v>7144.86</v>
      </c>
      <c r="G1476" s="11" t="s">
        <v>7898</v>
      </c>
      <c r="H1476" s="11" t="s">
        <v>7898</v>
      </c>
      <c r="I1476" s="11" t="s">
        <v>7874</v>
      </c>
      <c r="J1476" s="16">
        <v>31007</v>
      </c>
      <c r="K1476" s="17">
        <v>38</v>
      </c>
    </row>
    <row r="1477" spans="1:11" ht="15" customHeight="1" x14ac:dyDescent="0.25">
      <c r="A1477" s="11" t="s">
        <v>1520</v>
      </c>
      <c r="B1477" s="11">
        <v>1999</v>
      </c>
      <c r="C1477" s="11" t="s">
        <v>7856</v>
      </c>
      <c r="D1477" s="11">
        <v>8</v>
      </c>
      <c r="E1477" s="11">
        <v>0</v>
      </c>
      <c r="F1477" s="15">
        <v>7144.4</v>
      </c>
      <c r="G1477" s="11" t="s">
        <v>7898</v>
      </c>
      <c r="H1477" s="11" t="s">
        <v>7897</v>
      </c>
      <c r="I1477" s="11" t="s">
        <v>7881</v>
      </c>
      <c r="J1477" s="16">
        <v>36380</v>
      </c>
      <c r="K1477" s="17">
        <v>23</v>
      </c>
    </row>
    <row r="1478" spans="1:11" ht="15" customHeight="1" x14ac:dyDescent="0.25">
      <c r="A1478" s="11" t="s">
        <v>1521</v>
      </c>
      <c r="B1478" s="11">
        <v>1984</v>
      </c>
      <c r="C1478" s="11" t="s">
        <v>7851</v>
      </c>
      <c r="D1478" s="11">
        <v>7</v>
      </c>
      <c r="E1478" s="11">
        <v>2</v>
      </c>
      <c r="F1478" s="15">
        <v>7133.9</v>
      </c>
      <c r="G1478" s="11" t="s">
        <v>7898</v>
      </c>
      <c r="H1478" s="11" t="s">
        <v>7897</v>
      </c>
      <c r="I1478" s="11" t="s">
        <v>7874</v>
      </c>
      <c r="J1478" s="16">
        <v>30870</v>
      </c>
      <c r="K1478" s="17">
        <v>38</v>
      </c>
    </row>
    <row r="1479" spans="1:11" ht="15" customHeight="1" x14ac:dyDescent="0.25">
      <c r="A1479" s="11" t="s">
        <v>1522</v>
      </c>
      <c r="B1479" s="11">
        <v>1993</v>
      </c>
      <c r="C1479" s="11" t="s">
        <v>7856</v>
      </c>
      <c r="D1479" s="11">
        <v>1</v>
      </c>
      <c r="E1479" s="11">
        <v>0</v>
      </c>
      <c r="F1479" s="15">
        <v>7128.64</v>
      </c>
      <c r="G1479" s="11" t="s">
        <v>7898</v>
      </c>
      <c r="H1479" s="11" t="s">
        <v>7898</v>
      </c>
      <c r="I1479" s="11" t="s">
        <v>7877</v>
      </c>
      <c r="J1479" s="16">
        <v>34182</v>
      </c>
      <c r="K1479" s="17">
        <v>29</v>
      </c>
    </row>
    <row r="1480" spans="1:11" ht="15" customHeight="1" x14ac:dyDescent="0.25">
      <c r="A1480" s="11" t="s">
        <v>1523</v>
      </c>
      <c r="B1480" s="11">
        <v>1968</v>
      </c>
      <c r="C1480" s="11" t="s">
        <v>7853</v>
      </c>
      <c r="D1480" s="11">
        <v>29</v>
      </c>
      <c r="E1480" s="11">
        <v>0</v>
      </c>
      <c r="F1480" s="15">
        <v>7125.25</v>
      </c>
      <c r="G1480" s="11" t="s">
        <v>7896</v>
      </c>
      <c r="H1480" s="11" t="s">
        <v>7898</v>
      </c>
      <c r="I1480" s="11" t="s">
        <v>7866</v>
      </c>
      <c r="J1480" s="16">
        <v>25018</v>
      </c>
      <c r="K1480" s="17">
        <v>54</v>
      </c>
    </row>
    <row r="1481" spans="1:11" ht="15" customHeight="1" x14ac:dyDescent="0.25">
      <c r="A1481" s="11" t="s">
        <v>1524</v>
      </c>
      <c r="B1481" s="11">
        <v>1987</v>
      </c>
      <c r="C1481" s="11" t="s">
        <v>7856</v>
      </c>
      <c r="D1481" s="11">
        <v>11</v>
      </c>
      <c r="E1481" s="11">
        <v>3</v>
      </c>
      <c r="F1481" s="15">
        <v>7106.81</v>
      </c>
      <c r="G1481" s="11" t="s">
        <v>7898</v>
      </c>
      <c r="H1481" s="11" t="s">
        <v>7897</v>
      </c>
      <c r="I1481" s="11" t="s">
        <v>7867</v>
      </c>
      <c r="J1481" s="16">
        <v>32000</v>
      </c>
      <c r="K1481" s="17">
        <v>35</v>
      </c>
    </row>
    <row r="1482" spans="1:11" ht="15" customHeight="1" x14ac:dyDescent="0.25">
      <c r="A1482" s="11" t="s">
        <v>1525</v>
      </c>
      <c r="B1482" s="11">
        <v>1992</v>
      </c>
      <c r="C1482" s="11" t="s">
        <v>7853</v>
      </c>
      <c r="D1482" s="11">
        <v>18</v>
      </c>
      <c r="E1482" s="11">
        <v>0</v>
      </c>
      <c r="F1482" s="15">
        <v>7096.98</v>
      </c>
      <c r="G1482" s="11" t="s">
        <v>7898</v>
      </c>
      <c r="H1482" s="11" t="s">
        <v>7898</v>
      </c>
      <c r="I1482" s="11" t="s">
        <v>7867</v>
      </c>
      <c r="J1482" s="16">
        <v>33773</v>
      </c>
      <c r="K1482" s="17">
        <v>30</v>
      </c>
    </row>
    <row r="1483" spans="1:11" ht="15" customHeight="1" x14ac:dyDescent="0.25">
      <c r="A1483" s="11" t="s">
        <v>1526</v>
      </c>
      <c r="B1483" s="11">
        <v>1982</v>
      </c>
      <c r="C1483" s="11" t="s">
        <v>7857</v>
      </c>
      <c r="D1483" s="11">
        <v>6</v>
      </c>
      <c r="E1483" s="11">
        <v>1</v>
      </c>
      <c r="F1483" s="15">
        <v>7077.19</v>
      </c>
      <c r="G1483" s="11" t="s">
        <v>7898</v>
      </c>
      <c r="H1483" s="11" t="s">
        <v>7896</v>
      </c>
      <c r="I1483" s="11" t="s">
        <v>7874</v>
      </c>
      <c r="J1483" s="16">
        <v>30230</v>
      </c>
      <c r="K1483" s="17">
        <v>40</v>
      </c>
    </row>
    <row r="1484" spans="1:11" ht="15" customHeight="1" x14ac:dyDescent="0.25">
      <c r="A1484" s="11" t="s">
        <v>1527</v>
      </c>
      <c r="B1484" s="11">
        <v>1978</v>
      </c>
      <c r="C1484" s="11" t="s">
        <v>7853</v>
      </c>
      <c r="D1484" s="11">
        <v>24</v>
      </c>
      <c r="E1484" s="11">
        <v>2</v>
      </c>
      <c r="F1484" s="15">
        <v>7054.41</v>
      </c>
      <c r="G1484" s="11" t="s">
        <v>7898</v>
      </c>
      <c r="H1484" s="11" t="s">
        <v>7898</v>
      </c>
      <c r="I1484" s="11" t="s">
        <v>7866</v>
      </c>
      <c r="J1484" s="16">
        <v>28665</v>
      </c>
      <c r="K1484" s="17">
        <v>44</v>
      </c>
    </row>
    <row r="1485" spans="1:11" ht="15" customHeight="1" x14ac:dyDescent="0.25">
      <c r="A1485" s="11" t="s">
        <v>1528</v>
      </c>
      <c r="B1485" s="11">
        <v>1980</v>
      </c>
      <c r="C1485" s="11" t="s">
        <v>7853</v>
      </c>
      <c r="D1485" s="11">
        <v>28</v>
      </c>
      <c r="E1485" s="11">
        <v>1</v>
      </c>
      <c r="F1485" s="15">
        <v>7050.64</v>
      </c>
      <c r="G1485" s="11" t="s">
        <v>7898</v>
      </c>
      <c r="H1485" s="11" t="s">
        <v>7896</v>
      </c>
      <c r="I1485" s="11" t="s">
        <v>7868</v>
      </c>
      <c r="J1485" s="16">
        <v>29400</v>
      </c>
      <c r="K1485" s="17">
        <v>42</v>
      </c>
    </row>
    <row r="1486" spans="1:11" ht="15" customHeight="1" x14ac:dyDescent="0.25">
      <c r="A1486" s="11" t="s">
        <v>1529</v>
      </c>
      <c r="B1486" s="11">
        <v>1980</v>
      </c>
      <c r="C1486" s="11" t="s">
        <v>7851</v>
      </c>
      <c r="D1486" s="11">
        <v>21</v>
      </c>
      <c r="E1486" s="11">
        <v>0</v>
      </c>
      <c r="F1486" s="15">
        <v>7050.02</v>
      </c>
      <c r="G1486" s="11" t="s">
        <v>7898</v>
      </c>
      <c r="H1486" s="11" t="s">
        <v>7897</v>
      </c>
      <c r="I1486" s="11" t="s">
        <v>7874</v>
      </c>
      <c r="J1486" s="16">
        <v>29423</v>
      </c>
      <c r="K1486" s="17">
        <v>42</v>
      </c>
    </row>
    <row r="1487" spans="1:11" ht="15" customHeight="1" x14ac:dyDescent="0.25">
      <c r="A1487" s="11" t="s">
        <v>1530</v>
      </c>
      <c r="B1487" s="11">
        <v>1980</v>
      </c>
      <c r="C1487" s="11" t="s">
        <v>7857</v>
      </c>
      <c r="D1487" s="11">
        <v>22</v>
      </c>
      <c r="E1487" s="11">
        <v>1</v>
      </c>
      <c r="F1487" s="15">
        <v>7046.72</v>
      </c>
      <c r="G1487" s="11" t="s">
        <v>7898</v>
      </c>
      <c r="H1487" s="11" t="s">
        <v>7896</v>
      </c>
      <c r="I1487" s="11" t="s">
        <v>7866</v>
      </c>
      <c r="J1487" s="16">
        <v>29516</v>
      </c>
      <c r="K1487" s="17">
        <v>42</v>
      </c>
    </row>
    <row r="1488" spans="1:11" ht="15" customHeight="1" x14ac:dyDescent="0.25">
      <c r="A1488" s="11" t="s">
        <v>1531</v>
      </c>
      <c r="B1488" s="11">
        <v>1980</v>
      </c>
      <c r="C1488" s="11" t="s">
        <v>7851</v>
      </c>
      <c r="D1488" s="11">
        <v>26</v>
      </c>
      <c r="E1488" s="11">
        <v>1</v>
      </c>
      <c r="F1488" s="15">
        <v>7045.5</v>
      </c>
      <c r="G1488" s="11" t="s">
        <v>7898</v>
      </c>
      <c r="H1488" s="11" t="s">
        <v>7897</v>
      </c>
      <c r="I1488" s="11" t="s">
        <v>7868</v>
      </c>
      <c r="J1488" s="16">
        <v>29428</v>
      </c>
      <c r="K1488" s="17">
        <v>42</v>
      </c>
    </row>
    <row r="1489" spans="1:11" ht="15" customHeight="1" x14ac:dyDescent="0.25">
      <c r="A1489" s="11" t="s">
        <v>1532</v>
      </c>
      <c r="B1489" s="11">
        <v>1995</v>
      </c>
      <c r="C1489" s="11" t="s">
        <v>7857</v>
      </c>
      <c r="D1489" s="11">
        <v>29</v>
      </c>
      <c r="E1489" s="11">
        <v>0</v>
      </c>
      <c r="F1489" s="15">
        <v>7042.11</v>
      </c>
      <c r="G1489" s="11" t="s">
        <v>7898</v>
      </c>
      <c r="H1489" s="11" t="s">
        <v>7896</v>
      </c>
      <c r="I1489" s="11" t="s">
        <v>7867</v>
      </c>
      <c r="J1489" s="16">
        <v>35001</v>
      </c>
      <c r="K1489" s="17">
        <v>27</v>
      </c>
    </row>
    <row r="1490" spans="1:11" ht="15" customHeight="1" x14ac:dyDescent="0.25">
      <c r="A1490" s="11" t="s">
        <v>1533</v>
      </c>
      <c r="B1490" s="11">
        <v>1978</v>
      </c>
      <c r="C1490" s="11" t="s">
        <v>7853</v>
      </c>
      <c r="D1490" s="11">
        <v>2</v>
      </c>
      <c r="E1490" s="11">
        <v>2</v>
      </c>
      <c r="F1490" s="15">
        <v>7033.08</v>
      </c>
      <c r="G1490" s="11" t="s">
        <v>7898</v>
      </c>
      <c r="H1490" s="11" t="s">
        <v>7898</v>
      </c>
      <c r="I1490" s="11" t="s">
        <v>7866</v>
      </c>
      <c r="J1490" s="16">
        <v>28643</v>
      </c>
      <c r="K1490" s="17">
        <v>45</v>
      </c>
    </row>
    <row r="1491" spans="1:11" ht="15" customHeight="1" x14ac:dyDescent="0.25">
      <c r="A1491" s="11" t="s">
        <v>1534</v>
      </c>
      <c r="B1491" s="11">
        <v>1969</v>
      </c>
      <c r="C1491" s="11" t="s">
        <v>7851</v>
      </c>
      <c r="D1491" s="11">
        <v>6</v>
      </c>
      <c r="E1491" s="11">
        <v>0</v>
      </c>
      <c r="F1491" s="15">
        <v>7003.1</v>
      </c>
      <c r="G1491" s="11" t="s">
        <v>7898</v>
      </c>
      <c r="H1491" s="11" t="s">
        <v>7896</v>
      </c>
      <c r="I1491" s="11" t="s">
        <v>7866</v>
      </c>
      <c r="J1491" s="16">
        <v>25390</v>
      </c>
      <c r="K1491" s="17">
        <v>53</v>
      </c>
    </row>
    <row r="1492" spans="1:11" ht="15" customHeight="1" x14ac:dyDescent="0.25">
      <c r="A1492" s="11" t="s">
        <v>1535</v>
      </c>
      <c r="B1492" s="11">
        <v>1982</v>
      </c>
      <c r="C1492" s="11" t="s">
        <v>7854</v>
      </c>
      <c r="D1492" s="11">
        <v>1</v>
      </c>
      <c r="E1492" s="11">
        <v>3</v>
      </c>
      <c r="F1492" s="15">
        <v>6989.95</v>
      </c>
      <c r="G1492" s="11" t="s">
        <v>7898</v>
      </c>
      <c r="H1492" s="11" t="s">
        <v>7897</v>
      </c>
      <c r="I1492" s="11" t="s">
        <v>7866</v>
      </c>
      <c r="J1492" s="16">
        <v>30195</v>
      </c>
      <c r="K1492" s="17">
        <v>40</v>
      </c>
    </row>
    <row r="1493" spans="1:11" ht="15" customHeight="1" x14ac:dyDescent="0.25">
      <c r="A1493" s="11" t="s">
        <v>1536</v>
      </c>
      <c r="B1493" s="11">
        <v>1982</v>
      </c>
      <c r="C1493" s="11" t="s">
        <v>7857</v>
      </c>
      <c r="D1493" s="11">
        <v>18</v>
      </c>
      <c r="E1493" s="11">
        <v>2</v>
      </c>
      <c r="F1493" s="15">
        <v>6986.7</v>
      </c>
      <c r="G1493" s="11" t="s">
        <v>7896</v>
      </c>
      <c r="H1493" s="11" t="s">
        <v>7897</v>
      </c>
      <c r="I1493" s="11" t="s">
        <v>7867</v>
      </c>
      <c r="J1493" s="16">
        <v>30242</v>
      </c>
      <c r="K1493" s="17">
        <v>40</v>
      </c>
    </row>
    <row r="1494" spans="1:11" ht="15" customHeight="1" x14ac:dyDescent="0.25">
      <c r="A1494" s="11" t="s">
        <v>1537</v>
      </c>
      <c r="B1494" s="11">
        <v>1985</v>
      </c>
      <c r="C1494" s="11" t="s">
        <v>7855</v>
      </c>
      <c r="D1494" s="11">
        <v>10</v>
      </c>
      <c r="E1494" s="11">
        <v>3</v>
      </c>
      <c r="F1494" s="15">
        <v>6985.51</v>
      </c>
      <c r="G1494" s="11" t="s">
        <v>7898</v>
      </c>
      <c r="H1494" s="11" t="s">
        <v>7898</v>
      </c>
      <c r="I1494" s="11" t="s">
        <v>7870</v>
      </c>
      <c r="J1494" s="16">
        <v>31391</v>
      </c>
      <c r="K1494" s="17">
        <v>37</v>
      </c>
    </row>
    <row r="1495" spans="1:11" ht="15" customHeight="1" x14ac:dyDescent="0.25">
      <c r="A1495" s="11" t="s">
        <v>1538</v>
      </c>
      <c r="B1495" s="11">
        <v>1975</v>
      </c>
      <c r="C1495" s="11" t="s">
        <v>7853</v>
      </c>
      <c r="D1495" s="11">
        <v>3</v>
      </c>
      <c r="E1495" s="11">
        <v>1</v>
      </c>
      <c r="F1495" s="15">
        <v>6965.21</v>
      </c>
      <c r="G1495" s="11" t="s">
        <v>7898</v>
      </c>
      <c r="H1495" s="11" t="s">
        <v>7896</v>
      </c>
      <c r="I1495" s="11" t="s">
        <v>7866</v>
      </c>
      <c r="J1495" s="16">
        <v>27548</v>
      </c>
      <c r="K1495" s="17">
        <v>48</v>
      </c>
    </row>
    <row r="1496" spans="1:11" ht="15" customHeight="1" x14ac:dyDescent="0.25">
      <c r="A1496" s="11" t="s">
        <v>1539</v>
      </c>
      <c r="B1496" s="11">
        <v>1980</v>
      </c>
      <c r="C1496" s="11" t="s">
        <v>7856</v>
      </c>
      <c r="D1496" s="11">
        <v>18</v>
      </c>
      <c r="E1496" s="11">
        <v>2</v>
      </c>
      <c r="F1496" s="15">
        <v>6951.12</v>
      </c>
      <c r="G1496" s="11" t="s">
        <v>7898</v>
      </c>
      <c r="H1496" s="11" t="s">
        <v>7898</v>
      </c>
      <c r="I1496" s="11" t="s">
        <v>7866</v>
      </c>
      <c r="J1496" s="16">
        <v>29451</v>
      </c>
      <c r="K1496" s="17">
        <v>42</v>
      </c>
    </row>
    <row r="1497" spans="1:11" ht="15" customHeight="1" x14ac:dyDescent="0.25">
      <c r="A1497" s="11" t="s">
        <v>1540</v>
      </c>
      <c r="B1497" s="11">
        <v>1978</v>
      </c>
      <c r="C1497" s="11" t="s">
        <v>7855</v>
      </c>
      <c r="D1497" s="11">
        <v>15</v>
      </c>
      <c r="E1497" s="11">
        <v>0</v>
      </c>
      <c r="F1497" s="15">
        <v>6948.7</v>
      </c>
      <c r="G1497" s="11" t="s">
        <v>7897</v>
      </c>
      <c r="H1497" s="11" t="s">
        <v>7898</v>
      </c>
      <c r="I1497" s="11" t="s">
        <v>7867</v>
      </c>
      <c r="J1497" s="16">
        <v>28839</v>
      </c>
      <c r="K1497" s="17">
        <v>44</v>
      </c>
    </row>
    <row r="1498" spans="1:11" ht="15" customHeight="1" x14ac:dyDescent="0.25">
      <c r="A1498" s="11" t="s">
        <v>1541</v>
      </c>
      <c r="B1498" s="11">
        <v>1980</v>
      </c>
      <c r="C1498" s="11" t="s">
        <v>7857</v>
      </c>
      <c r="D1498" s="11">
        <v>5</v>
      </c>
      <c r="E1498" s="11">
        <v>2</v>
      </c>
      <c r="F1498" s="15">
        <v>6940.94</v>
      </c>
      <c r="G1498" s="11" t="s">
        <v>7898</v>
      </c>
      <c r="H1498" s="11" t="s">
        <v>7896</v>
      </c>
      <c r="I1498" s="11" t="s">
        <v>7866</v>
      </c>
      <c r="J1498" s="16">
        <v>29499</v>
      </c>
      <c r="K1498" s="17">
        <v>42</v>
      </c>
    </row>
    <row r="1499" spans="1:11" ht="15" customHeight="1" x14ac:dyDescent="0.25">
      <c r="A1499" s="11" t="s">
        <v>1542</v>
      </c>
      <c r="B1499" s="11">
        <v>1980</v>
      </c>
      <c r="C1499" s="11" t="s">
        <v>7856</v>
      </c>
      <c r="D1499" s="11">
        <v>30</v>
      </c>
      <c r="E1499" s="11">
        <v>1</v>
      </c>
      <c r="F1499" s="15">
        <v>6940.91</v>
      </c>
      <c r="G1499" s="11" t="s">
        <v>7898</v>
      </c>
      <c r="H1499" s="11" t="s">
        <v>7898</v>
      </c>
      <c r="I1499" s="11" t="s">
        <v>7867</v>
      </c>
      <c r="J1499" s="16">
        <v>29463</v>
      </c>
      <c r="K1499" s="17">
        <v>42</v>
      </c>
    </row>
    <row r="1500" spans="1:11" ht="15" customHeight="1" x14ac:dyDescent="0.25">
      <c r="A1500" s="11" t="s">
        <v>1543</v>
      </c>
      <c r="B1500" s="11">
        <v>1978</v>
      </c>
      <c r="C1500" s="11" t="s">
        <v>7852</v>
      </c>
      <c r="D1500" s="11">
        <v>29</v>
      </c>
      <c r="E1500" s="11">
        <v>2</v>
      </c>
      <c r="F1500" s="15">
        <v>6938.11</v>
      </c>
      <c r="G1500" s="11" t="s">
        <v>7898</v>
      </c>
      <c r="H1500" s="11" t="s">
        <v>7898</v>
      </c>
      <c r="I1500" s="11" t="s">
        <v>7866</v>
      </c>
      <c r="J1500" s="16">
        <v>28823</v>
      </c>
      <c r="K1500" s="17">
        <v>44</v>
      </c>
    </row>
    <row r="1501" spans="1:11" ht="15" customHeight="1" x14ac:dyDescent="0.25">
      <c r="A1501" s="11" t="s">
        <v>1544</v>
      </c>
      <c r="B1501" s="11">
        <v>1984</v>
      </c>
      <c r="C1501" s="11" t="s">
        <v>7854</v>
      </c>
      <c r="D1501" s="11">
        <v>5</v>
      </c>
      <c r="E1501" s="11">
        <v>2</v>
      </c>
      <c r="F1501" s="15">
        <v>6933.24</v>
      </c>
      <c r="G1501" s="11" t="s">
        <v>7898</v>
      </c>
      <c r="H1501" s="11" t="s">
        <v>7896</v>
      </c>
      <c r="I1501" s="11" t="s">
        <v>7867</v>
      </c>
      <c r="J1501" s="16">
        <v>30930</v>
      </c>
      <c r="K1501" s="17">
        <v>38</v>
      </c>
    </row>
    <row r="1502" spans="1:11" ht="15" customHeight="1" x14ac:dyDescent="0.25">
      <c r="A1502" s="11" t="s">
        <v>1545</v>
      </c>
      <c r="B1502" s="11">
        <v>1989</v>
      </c>
      <c r="C1502" s="11" t="s">
        <v>7855</v>
      </c>
      <c r="D1502" s="11">
        <v>21</v>
      </c>
      <c r="E1502" s="11">
        <v>3</v>
      </c>
      <c r="F1502" s="15">
        <v>6895.19</v>
      </c>
      <c r="G1502" s="11" t="s">
        <v>7898</v>
      </c>
      <c r="H1502" s="11" t="s">
        <v>7896</v>
      </c>
      <c r="I1502" s="11" t="s">
        <v>7874</v>
      </c>
      <c r="J1502" s="16">
        <v>32863</v>
      </c>
      <c r="K1502" s="17">
        <v>33</v>
      </c>
    </row>
    <row r="1503" spans="1:11" ht="15" customHeight="1" x14ac:dyDescent="0.25">
      <c r="A1503" s="11" t="s">
        <v>1546</v>
      </c>
      <c r="B1503" s="11">
        <v>1985</v>
      </c>
      <c r="C1503" s="11" t="s">
        <v>7854</v>
      </c>
      <c r="D1503" s="11">
        <v>10</v>
      </c>
      <c r="E1503" s="11">
        <v>2</v>
      </c>
      <c r="F1503" s="15">
        <v>6877.98</v>
      </c>
      <c r="G1503" s="11" t="s">
        <v>7898</v>
      </c>
      <c r="H1503" s="11" t="s">
        <v>7897</v>
      </c>
      <c r="I1503" s="11" t="s">
        <v>7874</v>
      </c>
      <c r="J1503" s="16">
        <v>31300</v>
      </c>
      <c r="K1503" s="17">
        <v>37</v>
      </c>
    </row>
    <row r="1504" spans="1:11" ht="15" customHeight="1" x14ac:dyDescent="0.25">
      <c r="A1504" s="11" t="s">
        <v>1547</v>
      </c>
      <c r="B1504" s="11">
        <v>2004</v>
      </c>
      <c r="C1504" s="11" t="s">
        <v>7855</v>
      </c>
      <c r="D1504" s="11">
        <v>24</v>
      </c>
      <c r="E1504" s="11">
        <v>0</v>
      </c>
      <c r="F1504" s="15">
        <v>6876.53</v>
      </c>
      <c r="G1504" s="11" t="s">
        <v>7898</v>
      </c>
      <c r="H1504" s="11" t="s">
        <v>7897</v>
      </c>
      <c r="I1504" s="11" t="s">
        <v>7867</v>
      </c>
      <c r="J1504" s="16">
        <v>38345</v>
      </c>
      <c r="K1504" s="17">
        <v>18</v>
      </c>
    </row>
    <row r="1505" spans="1:11" ht="15" customHeight="1" x14ac:dyDescent="0.25">
      <c r="A1505" s="11" t="s">
        <v>1548</v>
      </c>
      <c r="B1505" s="11">
        <v>1981</v>
      </c>
      <c r="C1505" s="11" t="s">
        <v>7853</v>
      </c>
      <c r="D1505" s="11">
        <v>23</v>
      </c>
      <c r="E1505" s="11">
        <v>2</v>
      </c>
      <c r="F1505" s="15">
        <v>6875.96</v>
      </c>
      <c r="G1505" s="11" t="s">
        <v>7898</v>
      </c>
      <c r="H1505" s="11" t="s">
        <v>7898</v>
      </c>
      <c r="I1505" s="11" t="s">
        <v>7868</v>
      </c>
      <c r="J1505" s="16">
        <v>29760</v>
      </c>
      <c r="K1505" s="17">
        <v>41</v>
      </c>
    </row>
    <row r="1506" spans="1:11" ht="15" customHeight="1" x14ac:dyDescent="0.25">
      <c r="A1506" s="11" t="s">
        <v>1549</v>
      </c>
      <c r="B1506" s="11">
        <v>1969</v>
      </c>
      <c r="C1506" s="11" t="s">
        <v>7857</v>
      </c>
      <c r="D1506" s="11">
        <v>23</v>
      </c>
      <c r="E1506" s="11">
        <v>0</v>
      </c>
      <c r="F1506" s="15">
        <v>6868.39</v>
      </c>
      <c r="G1506" s="11" t="s">
        <v>7898</v>
      </c>
      <c r="H1506" s="11" t="s">
        <v>7898</v>
      </c>
      <c r="I1506" s="11" t="s">
        <v>7866</v>
      </c>
      <c r="J1506" s="16">
        <v>25499</v>
      </c>
      <c r="K1506" s="17">
        <v>53</v>
      </c>
    </row>
    <row r="1507" spans="1:11" ht="15" customHeight="1" x14ac:dyDescent="0.25">
      <c r="A1507" s="11" t="s">
        <v>1550</v>
      </c>
      <c r="B1507" s="11">
        <v>1978</v>
      </c>
      <c r="C1507" s="11" t="s">
        <v>7856</v>
      </c>
      <c r="D1507" s="11">
        <v>5</v>
      </c>
      <c r="E1507" s="11">
        <v>2</v>
      </c>
      <c r="F1507" s="15">
        <v>6863.49</v>
      </c>
      <c r="G1507" s="11" t="s">
        <v>7898</v>
      </c>
      <c r="H1507" s="11" t="s">
        <v>7897</v>
      </c>
      <c r="I1507" s="11" t="s">
        <v>7866</v>
      </c>
      <c r="J1507" s="16">
        <v>28707</v>
      </c>
      <c r="K1507" s="17">
        <v>44</v>
      </c>
    </row>
    <row r="1508" spans="1:11" ht="15" customHeight="1" x14ac:dyDescent="0.25">
      <c r="A1508" s="11" t="s">
        <v>1551</v>
      </c>
      <c r="B1508" s="11">
        <v>1981</v>
      </c>
      <c r="C1508" s="11" t="s">
        <v>7853</v>
      </c>
      <c r="D1508" s="11">
        <v>19</v>
      </c>
      <c r="E1508" s="11">
        <v>1</v>
      </c>
      <c r="F1508" s="15">
        <v>6858.48</v>
      </c>
      <c r="G1508" s="11" t="s">
        <v>7898</v>
      </c>
      <c r="H1508" s="11" t="s">
        <v>7898</v>
      </c>
      <c r="I1508" s="11" t="s">
        <v>7870</v>
      </c>
      <c r="J1508" s="16">
        <v>29756</v>
      </c>
      <c r="K1508" s="17">
        <v>41</v>
      </c>
    </row>
    <row r="1509" spans="1:11" ht="15" customHeight="1" x14ac:dyDescent="0.25">
      <c r="A1509" s="11" t="s">
        <v>1552</v>
      </c>
      <c r="B1509" s="11">
        <v>1979</v>
      </c>
      <c r="C1509" s="11" t="s">
        <v>7852</v>
      </c>
      <c r="D1509" s="11">
        <v>4</v>
      </c>
      <c r="E1509" s="11">
        <v>1</v>
      </c>
      <c r="F1509" s="15">
        <v>6849.03</v>
      </c>
      <c r="G1509" s="11" t="s">
        <v>7898</v>
      </c>
      <c r="H1509" s="11" t="s">
        <v>7898</v>
      </c>
      <c r="I1509" s="11" t="s">
        <v>7868</v>
      </c>
      <c r="J1509" s="16">
        <v>29163</v>
      </c>
      <c r="K1509" s="17">
        <v>43</v>
      </c>
    </row>
    <row r="1510" spans="1:11" ht="15" customHeight="1" x14ac:dyDescent="0.25">
      <c r="A1510" s="11" t="s">
        <v>1553</v>
      </c>
      <c r="B1510" s="11">
        <v>1977</v>
      </c>
      <c r="C1510" s="11" t="s">
        <v>7853</v>
      </c>
      <c r="D1510" s="11">
        <v>15</v>
      </c>
      <c r="E1510" s="11">
        <v>2</v>
      </c>
      <c r="F1510" s="15">
        <v>6843.17</v>
      </c>
      <c r="G1510" s="11" t="s">
        <v>7898</v>
      </c>
      <c r="H1510" s="11" t="s">
        <v>7897</v>
      </c>
      <c r="I1510" s="11" t="s">
        <v>7866</v>
      </c>
      <c r="J1510" s="16">
        <v>28291</v>
      </c>
      <c r="K1510" s="17">
        <v>45</v>
      </c>
    </row>
    <row r="1511" spans="1:11" ht="15" customHeight="1" x14ac:dyDescent="0.25">
      <c r="A1511" s="11" t="s">
        <v>1554</v>
      </c>
      <c r="B1511" s="11">
        <v>2000</v>
      </c>
      <c r="C1511" s="11" t="s">
        <v>7852</v>
      </c>
      <c r="D1511" s="11">
        <v>30</v>
      </c>
      <c r="E1511" s="11">
        <v>0</v>
      </c>
      <c r="F1511" s="15">
        <v>6842.28</v>
      </c>
      <c r="G1511" s="11" t="s">
        <v>7898</v>
      </c>
      <c r="H1511" s="11" t="s">
        <v>7897</v>
      </c>
      <c r="I1511" s="11" t="s">
        <v>7867</v>
      </c>
      <c r="J1511" s="16">
        <v>36860</v>
      </c>
      <c r="K1511" s="17">
        <v>22</v>
      </c>
    </row>
    <row r="1512" spans="1:11" ht="15" customHeight="1" x14ac:dyDescent="0.25">
      <c r="A1512" s="11" t="s">
        <v>1555</v>
      </c>
      <c r="B1512" s="11">
        <v>1979</v>
      </c>
      <c r="C1512" s="11" t="s">
        <v>7851</v>
      </c>
      <c r="D1512" s="11">
        <v>15</v>
      </c>
      <c r="E1512" s="11">
        <v>0</v>
      </c>
      <c r="F1512" s="15">
        <v>6837.37</v>
      </c>
      <c r="G1512" s="11" t="s">
        <v>7896</v>
      </c>
      <c r="H1512" s="11" t="s">
        <v>7897</v>
      </c>
      <c r="I1512" s="11" t="s">
        <v>7871</v>
      </c>
      <c r="J1512" s="16">
        <v>29051</v>
      </c>
      <c r="K1512" s="17">
        <v>43</v>
      </c>
    </row>
    <row r="1513" spans="1:11" ht="15" customHeight="1" x14ac:dyDescent="0.25">
      <c r="A1513" s="11" t="s">
        <v>1556</v>
      </c>
      <c r="B1513" s="11">
        <v>1994</v>
      </c>
      <c r="C1513" s="11" t="s">
        <v>7851</v>
      </c>
      <c r="D1513" s="11">
        <v>8</v>
      </c>
      <c r="E1513" s="11">
        <v>0</v>
      </c>
      <c r="F1513" s="15">
        <v>6827.69</v>
      </c>
      <c r="G1513" s="11" t="s">
        <v>7898</v>
      </c>
      <c r="H1513" s="11" t="s">
        <v>7898</v>
      </c>
      <c r="I1513" s="11" t="s">
        <v>7877</v>
      </c>
      <c r="J1513" s="16">
        <v>34523</v>
      </c>
      <c r="K1513" s="17">
        <v>28</v>
      </c>
    </row>
    <row r="1514" spans="1:11" ht="15" customHeight="1" x14ac:dyDescent="0.25">
      <c r="A1514" s="11" t="s">
        <v>1557</v>
      </c>
      <c r="B1514" s="11">
        <v>1975</v>
      </c>
      <c r="C1514" s="11" t="s">
        <v>7856</v>
      </c>
      <c r="D1514" s="11">
        <v>17</v>
      </c>
      <c r="E1514" s="11">
        <v>1</v>
      </c>
      <c r="F1514" s="15">
        <v>6809.46</v>
      </c>
      <c r="G1514" s="11" t="s">
        <v>7898</v>
      </c>
      <c r="H1514" s="11" t="s">
        <v>7897</v>
      </c>
      <c r="I1514" s="11" t="s">
        <v>7867</v>
      </c>
      <c r="J1514" s="16">
        <v>27623</v>
      </c>
      <c r="K1514" s="17">
        <v>47</v>
      </c>
    </row>
    <row r="1515" spans="1:11" ht="15" customHeight="1" x14ac:dyDescent="0.25">
      <c r="A1515" s="11" t="s">
        <v>1558</v>
      </c>
      <c r="B1515" s="11">
        <v>1991</v>
      </c>
      <c r="C1515" s="11" t="s">
        <v>7853</v>
      </c>
      <c r="D1515" s="11">
        <v>29</v>
      </c>
      <c r="E1515" s="11">
        <v>5</v>
      </c>
      <c r="F1515" s="15">
        <v>6799.46</v>
      </c>
      <c r="G1515" s="11" t="s">
        <v>7897</v>
      </c>
      <c r="H1515" s="11" t="s">
        <v>7898</v>
      </c>
      <c r="I1515" s="11" t="s">
        <v>7876</v>
      </c>
      <c r="J1515" s="16">
        <v>33418</v>
      </c>
      <c r="K1515" s="17">
        <v>31</v>
      </c>
    </row>
    <row r="1516" spans="1:11" ht="15" customHeight="1" x14ac:dyDescent="0.25">
      <c r="A1516" s="11" t="s">
        <v>1559</v>
      </c>
      <c r="B1516" s="11">
        <v>1985</v>
      </c>
      <c r="C1516" s="11" t="s">
        <v>7855</v>
      </c>
      <c r="D1516" s="11">
        <v>24</v>
      </c>
      <c r="E1516" s="11">
        <v>3</v>
      </c>
      <c r="F1516" s="15">
        <v>6796.86</v>
      </c>
      <c r="G1516" s="11" t="s">
        <v>7896</v>
      </c>
      <c r="H1516" s="11" t="s">
        <v>7896</v>
      </c>
      <c r="I1516" s="11" t="s">
        <v>7867</v>
      </c>
      <c r="J1516" s="16">
        <v>31405</v>
      </c>
      <c r="K1516" s="17">
        <v>37</v>
      </c>
    </row>
    <row r="1517" spans="1:11" ht="15" customHeight="1" x14ac:dyDescent="0.25">
      <c r="A1517" s="11" t="s">
        <v>1560</v>
      </c>
      <c r="B1517" s="11">
        <v>1980</v>
      </c>
      <c r="C1517" s="11" t="s">
        <v>7852</v>
      </c>
      <c r="D1517" s="11">
        <v>23</v>
      </c>
      <c r="E1517" s="11">
        <v>2</v>
      </c>
      <c r="F1517" s="15">
        <v>6781.52</v>
      </c>
      <c r="G1517" s="11" t="s">
        <v>7898</v>
      </c>
      <c r="H1517" s="11" t="s">
        <v>7898</v>
      </c>
      <c r="I1517" s="11" t="s">
        <v>7866</v>
      </c>
      <c r="J1517" s="16">
        <v>29548</v>
      </c>
      <c r="K1517" s="17">
        <v>42</v>
      </c>
    </row>
    <row r="1518" spans="1:11" ht="15" customHeight="1" x14ac:dyDescent="0.25">
      <c r="A1518" s="11" t="s">
        <v>1561</v>
      </c>
      <c r="B1518" s="11">
        <v>1981</v>
      </c>
      <c r="C1518" s="11" t="s">
        <v>7857</v>
      </c>
      <c r="D1518" s="11">
        <v>8</v>
      </c>
      <c r="E1518" s="11">
        <v>1</v>
      </c>
      <c r="F1518" s="15">
        <v>6781.35</v>
      </c>
      <c r="G1518" s="11" t="s">
        <v>7898</v>
      </c>
      <c r="H1518" s="11" t="s">
        <v>7897</v>
      </c>
      <c r="I1518" s="11" t="s">
        <v>7866</v>
      </c>
      <c r="J1518" s="16">
        <v>29867</v>
      </c>
      <c r="K1518" s="17">
        <v>41</v>
      </c>
    </row>
    <row r="1519" spans="1:11" ht="15" customHeight="1" x14ac:dyDescent="0.25">
      <c r="A1519" s="11" t="s">
        <v>1562</v>
      </c>
      <c r="B1519" s="11">
        <v>1981</v>
      </c>
      <c r="C1519" s="11" t="s">
        <v>7854</v>
      </c>
      <c r="D1519" s="11">
        <v>3</v>
      </c>
      <c r="E1519" s="11">
        <v>1</v>
      </c>
      <c r="F1519" s="15">
        <v>6775.96</v>
      </c>
      <c r="G1519" s="11" t="s">
        <v>7898</v>
      </c>
      <c r="H1519" s="11" t="s">
        <v>7896</v>
      </c>
      <c r="I1519" s="11" t="s">
        <v>7868</v>
      </c>
      <c r="J1519" s="16">
        <v>29832</v>
      </c>
      <c r="K1519" s="17">
        <v>41</v>
      </c>
    </row>
    <row r="1520" spans="1:11" ht="15" customHeight="1" x14ac:dyDescent="0.25">
      <c r="A1520" s="11" t="s">
        <v>1563</v>
      </c>
      <c r="B1520" s="11">
        <v>1981</v>
      </c>
      <c r="C1520" s="11" t="s">
        <v>7854</v>
      </c>
      <c r="D1520" s="11">
        <v>21</v>
      </c>
      <c r="E1520" s="11">
        <v>1</v>
      </c>
      <c r="F1520" s="15">
        <v>6770.19</v>
      </c>
      <c r="G1520" s="11" t="s">
        <v>7898</v>
      </c>
      <c r="H1520" s="11" t="s">
        <v>7896</v>
      </c>
      <c r="I1520" s="11" t="s">
        <v>7866</v>
      </c>
      <c r="J1520" s="16">
        <v>29850</v>
      </c>
      <c r="K1520" s="17">
        <v>41</v>
      </c>
    </row>
    <row r="1521" spans="1:11" ht="15" customHeight="1" x14ac:dyDescent="0.25">
      <c r="A1521" s="11" t="s">
        <v>1564</v>
      </c>
      <c r="B1521" s="11">
        <v>1988</v>
      </c>
      <c r="C1521" s="11" t="s">
        <v>7857</v>
      </c>
      <c r="D1521" s="11">
        <v>10</v>
      </c>
      <c r="E1521" s="11">
        <v>3</v>
      </c>
      <c r="F1521" s="15">
        <v>6753.04</v>
      </c>
      <c r="G1521" s="11" t="s">
        <v>7898</v>
      </c>
      <c r="H1521" s="11" t="s">
        <v>7898</v>
      </c>
      <c r="I1521" s="11" t="s">
        <v>7874</v>
      </c>
      <c r="J1521" s="16">
        <v>32426</v>
      </c>
      <c r="K1521" s="17">
        <v>34</v>
      </c>
    </row>
    <row r="1522" spans="1:11" ht="15" customHeight="1" x14ac:dyDescent="0.25">
      <c r="A1522" s="11" t="s">
        <v>1565</v>
      </c>
      <c r="B1522" s="11">
        <v>1966</v>
      </c>
      <c r="C1522" s="11" t="s">
        <v>7855</v>
      </c>
      <c r="D1522" s="11">
        <v>9</v>
      </c>
      <c r="E1522" s="11">
        <v>0</v>
      </c>
      <c r="F1522" s="15">
        <v>6750.27</v>
      </c>
      <c r="G1522" s="11" t="s">
        <v>7896</v>
      </c>
      <c r="H1522" s="11" t="s">
        <v>7898</v>
      </c>
      <c r="I1522" s="11" t="s">
        <v>7866</v>
      </c>
      <c r="J1522" s="16">
        <v>24450</v>
      </c>
      <c r="K1522" s="17">
        <v>56</v>
      </c>
    </row>
    <row r="1523" spans="1:11" ht="15" customHeight="1" x14ac:dyDescent="0.25">
      <c r="A1523" s="11" t="s">
        <v>1566</v>
      </c>
      <c r="B1523" s="11">
        <v>1970</v>
      </c>
      <c r="C1523" s="11" t="s">
        <v>7853</v>
      </c>
      <c r="D1523" s="11">
        <v>17</v>
      </c>
      <c r="E1523" s="11">
        <v>0</v>
      </c>
      <c r="F1523" s="15">
        <v>6749.63</v>
      </c>
      <c r="G1523" s="11" t="s">
        <v>7898</v>
      </c>
      <c r="H1523" s="11" t="s">
        <v>7897</v>
      </c>
      <c r="I1523" s="11" t="s">
        <v>7866</v>
      </c>
      <c r="J1523" s="16">
        <v>25736</v>
      </c>
      <c r="K1523" s="17">
        <v>52</v>
      </c>
    </row>
    <row r="1524" spans="1:11" ht="15" customHeight="1" x14ac:dyDescent="0.25">
      <c r="A1524" s="11" t="s">
        <v>1567</v>
      </c>
      <c r="B1524" s="11">
        <v>1986</v>
      </c>
      <c r="C1524" s="11" t="s">
        <v>7853</v>
      </c>
      <c r="D1524" s="11">
        <v>5</v>
      </c>
      <c r="E1524" s="11">
        <v>3</v>
      </c>
      <c r="F1524" s="15">
        <v>6748.59</v>
      </c>
      <c r="G1524" s="11" t="s">
        <v>7896</v>
      </c>
      <c r="H1524" s="11" t="s">
        <v>7897</v>
      </c>
      <c r="I1524" s="11" t="s">
        <v>7871</v>
      </c>
      <c r="J1524" s="16">
        <v>31568</v>
      </c>
      <c r="K1524" s="17">
        <v>37</v>
      </c>
    </row>
    <row r="1525" spans="1:11" ht="15" customHeight="1" x14ac:dyDescent="0.25">
      <c r="A1525" s="11" t="s">
        <v>1568</v>
      </c>
      <c r="B1525" s="11">
        <v>1986</v>
      </c>
      <c r="C1525" s="11" t="s">
        <v>7856</v>
      </c>
      <c r="D1525" s="11">
        <v>7</v>
      </c>
      <c r="E1525" s="11">
        <v>3</v>
      </c>
      <c r="F1525" s="15">
        <v>6746.74</v>
      </c>
      <c r="G1525" s="11" t="s">
        <v>7896</v>
      </c>
      <c r="H1525" s="11" t="s">
        <v>7898</v>
      </c>
      <c r="I1525" s="11" t="s">
        <v>7871</v>
      </c>
      <c r="J1525" s="16">
        <v>31631</v>
      </c>
      <c r="K1525" s="17">
        <v>36</v>
      </c>
    </row>
    <row r="1526" spans="1:11" ht="15" customHeight="1" x14ac:dyDescent="0.25">
      <c r="A1526" s="11" t="s">
        <v>1569</v>
      </c>
      <c r="B1526" s="11">
        <v>1968</v>
      </c>
      <c r="C1526" s="11" t="s">
        <v>7851</v>
      </c>
      <c r="D1526" s="11">
        <v>18</v>
      </c>
      <c r="E1526" s="11">
        <v>0</v>
      </c>
      <c r="F1526" s="15">
        <v>6738.84</v>
      </c>
      <c r="G1526" s="11" t="s">
        <v>7896</v>
      </c>
      <c r="H1526" s="11" t="s">
        <v>7897</v>
      </c>
      <c r="I1526" s="11" t="s">
        <v>7867</v>
      </c>
      <c r="J1526" s="16">
        <v>25037</v>
      </c>
      <c r="K1526" s="17">
        <v>54</v>
      </c>
    </row>
    <row r="1527" spans="1:11" ht="15" customHeight="1" x14ac:dyDescent="0.25">
      <c r="A1527" s="11" t="s">
        <v>1570</v>
      </c>
      <c r="B1527" s="11">
        <v>1978</v>
      </c>
      <c r="C1527" s="11" t="s">
        <v>7857</v>
      </c>
      <c r="D1527" s="11">
        <v>21</v>
      </c>
      <c r="E1527" s="11">
        <v>2</v>
      </c>
      <c r="F1527" s="15">
        <v>6737.98</v>
      </c>
      <c r="G1527" s="11" t="s">
        <v>7898</v>
      </c>
      <c r="H1527" s="11" t="s">
        <v>7896</v>
      </c>
      <c r="I1527" s="11" t="s">
        <v>7866</v>
      </c>
      <c r="J1527" s="16">
        <v>28784</v>
      </c>
      <c r="K1527" s="17">
        <v>44</v>
      </c>
    </row>
    <row r="1528" spans="1:11" ht="15" customHeight="1" x14ac:dyDescent="0.25">
      <c r="A1528" s="11" t="s">
        <v>1571</v>
      </c>
      <c r="B1528" s="11">
        <v>1994</v>
      </c>
      <c r="C1528" s="11" t="s">
        <v>7853</v>
      </c>
      <c r="D1528" s="11">
        <v>13</v>
      </c>
      <c r="E1528" s="11">
        <v>0</v>
      </c>
      <c r="F1528" s="15">
        <v>6721.37</v>
      </c>
      <c r="G1528" s="11" t="s">
        <v>7898</v>
      </c>
      <c r="H1528" s="11" t="s">
        <v>7897</v>
      </c>
      <c r="I1528" s="11" t="s">
        <v>7867</v>
      </c>
      <c r="J1528" s="16">
        <v>34498</v>
      </c>
      <c r="K1528" s="17">
        <v>28</v>
      </c>
    </row>
    <row r="1529" spans="1:11" ht="15" customHeight="1" x14ac:dyDescent="0.25">
      <c r="A1529" s="11" t="s">
        <v>1572</v>
      </c>
      <c r="B1529" s="11">
        <v>1983</v>
      </c>
      <c r="C1529" s="11" t="s">
        <v>7853</v>
      </c>
      <c r="D1529" s="11">
        <v>12</v>
      </c>
      <c r="E1529" s="11">
        <v>2</v>
      </c>
      <c r="F1529" s="15">
        <v>6710.19</v>
      </c>
      <c r="G1529" s="11" t="s">
        <v>7896</v>
      </c>
      <c r="H1529" s="11" t="s">
        <v>7896</v>
      </c>
      <c r="I1529" s="11" t="s">
        <v>7867</v>
      </c>
      <c r="J1529" s="16">
        <v>30479</v>
      </c>
      <c r="K1529" s="17">
        <v>39</v>
      </c>
    </row>
    <row r="1530" spans="1:11" ht="15" customHeight="1" x14ac:dyDescent="0.25">
      <c r="A1530" s="11" t="s">
        <v>1573</v>
      </c>
      <c r="B1530" s="11">
        <v>1971</v>
      </c>
      <c r="C1530" s="11" t="s">
        <v>7855</v>
      </c>
      <c r="D1530" s="11">
        <v>12</v>
      </c>
      <c r="E1530" s="11">
        <v>0</v>
      </c>
      <c r="F1530" s="15">
        <v>6706.47</v>
      </c>
      <c r="G1530" s="11" t="s">
        <v>7898</v>
      </c>
      <c r="H1530" s="11" t="s">
        <v>7897</v>
      </c>
      <c r="I1530" s="11" t="s">
        <v>7866</v>
      </c>
      <c r="J1530" s="16">
        <v>26279</v>
      </c>
      <c r="K1530" s="17">
        <v>51</v>
      </c>
    </row>
    <row r="1531" spans="1:11" ht="15" customHeight="1" x14ac:dyDescent="0.25">
      <c r="A1531" s="11" t="s">
        <v>1574</v>
      </c>
      <c r="B1531" s="11">
        <v>1968</v>
      </c>
      <c r="C1531" s="11" t="s">
        <v>7851</v>
      </c>
      <c r="D1531" s="11">
        <v>13</v>
      </c>
      <c r="E1531" s="11">
        <v>0</v>
      </c>
      <c r="F1531" s="15">
        <v>6700.56</v>
      </c>
      <c r="G1531" s="11" t="s">
        <v>7896</v>
      </c>
      <c r="H1531" s="11" t="s">
        <v>7897</v>
      </c>
      <c r="I1531" s="11" t="s">
        <v>7867</v>
      </c>
      <c r="J1531" s="16">
        <v>25032</v>
      </c>
      <c r="K1531" s="17">
        <v>54</v>
      </c>
    </row>
    <row r="1532" spans="1:11" ht="15" customHeight="1" x14ac:dyDescent="0.25">
      <c r="A1532" s="11" t="s">
        <v>1575</v>
      </c>
      <c r="B1532" s="11">
        <v>1985</v>
      </c>
      <c r="C1532" s="11" t="s">
        <v>7851</v>
      </c>
      <c r="D1532" s="11">
        <v>9</v>
      </c>
      <c r="E1532" s="11">
        <v>2</v>
      </c>
      <c r="F1532" s="15">
        <v>6686.43</v>
      </c>
      <c r="G1532" s="11" t="s">
        <v>7898</v>
      </c>
      <c r="H1532" s="11" t="s">
        <v>7896</v>
      </c>
      <c r="I1532" s="11" t="s">
        <v>7867</v>
      </c>
      <c r="J1532" s="16">
        <v>31237</v>
      </c>
      <c r="K1532" s="17">
        <v>37</v>
      </c>
    </row>
    <row r="1533" spans="1:11" ht="15" customHeight="1" x14ac:dyDescent="0.25">
      <c r="A1533" s="11" t="s">
        <v>1576</v>
      </c>
      <c r="B1533" s="11">
        <v>1989</v>
      </c>
      <c r="C1533" s="11" t="s">
        <v>7857</v>
      </c>
      <c r="D1533" s="11">
        <v>20</v>
      </c>
      <c r="E1533" s="11">
        <v>5</v>
      </c>
      <c r="F1533" s="15">
        <v>6666.24</v>
      </c>
      <c r="G1533" s="11" t="s">
        <v>7896</v>
      </c>
      <c r="H1533" s="11" t="s">
        <v>7897</v>
      </c>
      <c r="I1533" s="11" t="s">
        <v>7868</v>
      </c>
      <c r="J1533" s="16">
        <v>32801</v>
      </c>
      <c r="K1533" s="17">
        <v>33</v>
      </c>
    </row>
    <row r="1534" spans="1:11" ht="15" customHeight="1" x14ac:dyDescent="0.25">
      <c r="A1534" s="11" t="s">
        <v>1577</v>
      </c>
      <c r="B1534" s="11">
        <v>1981</v>
      </c>
      <c r="C1534" s="11" t="s">
        <v>7854</v>
      </c>
      <c r="D1534" s="11">
        <v>17</v>
      </c>
      <c r="E1534" s="11">
        <v>1</v>
      </c>
      <c r="F1534" s="15">
        <v>6664.69</v>
      </c>
      <c r="G1534" s="11" t="s">
        <v>7896</v>
      </c>
      <c r="H1534" s="11" t="s">
        <v>7897</v>
      </c>
      <c r="I1534" s="11" t="s">
        <v>7867</v>
      </c>
      <c r="J1534" s="16">
        <v>29846</v>
      </c>
      <c r="K1534" s="17">
        <v>41</v>
      </c>
    </row>
    <row r="1535" spans="1:11" ht="15" customHeight="1" x14ac:dyDescent="0.25">
      <c r="A1535" s="11" t="s">
        <v>1578</v>
      </c>
      <c r="B1535" s="11">
        <v>1982</v>
      </c>
      <c r="C1535" s="11" t="s">
        <v>7854</v>
      </c>
      <c r="D1535" s="11">
        <v>27</v>
      </c>
      <c r="E1535" s="11">
        <v>3</v>
      </c>
      <c r="F1535" s="15">
        <v>6664.32</v>
      </c>
      <c r="G1535" s="11" t="s">
        <v>7898</v>
      </c>
      <c r="H1535" s="11" t="s">
        <v>7898</v>
      </c>
      <c r="I1535" s="11" t="s">
        <v>7866</v>
      </c>
      <c r="J1535" s="16">
        <v>30221</v>
      </c>
      <c r="K1535" s="17">
        <v>40</v>
      </c>
    </row>
    <row r="1536" spans="1:11" ht="15" customHeight="1" x14ac:dyDescent="0.25">
      <c r="A1536" s="11" t="s">
        <v>1579</v>
      </c>
      <c r="B1536" s="11">
        <v>1989</v>
      </c>
      <c r="C1536" s="11" t="s">
        <v>7852</v>
      </c>
      <c r="D1536" s="11">
        <v>19</v>
      </c>
      <c r="E1536" s="11">
        <v>5</v>
      </c>
      <c r="F1536" s="15">
        <v>6653.79</v>
      </c>
      <c r="G1536" s="11" t="s">
        <v>7898</v>
      </c>
      <c r="H1536" s="11" t="s">
        <v>7897</v>
      </c>
      <c r="I1536" s="11" t="s">
        <v>7866</v>
      </c>
      <c r="J1536" s="16">
        <v>32831</v>
      </c>
      <c r="K1536" s="17">
        <v>33</v>
      </c>
    </row>
    <row r="1537" spans="1:11" ht="15" customHeight="1" x14ac:dyDescent="0.25">
      <c r="A1537" s="11" t="s">
        <v>1580</v>
      </c>
      <c r="B1537" s="11">
        <v>1984</v>
      </c>
      <c r="C1537" s="11" t="s">
        <v>7851</v>
      </c>
      <c r="D1537" s="11">
        <v>1</v>
      </c>
      <c r="E1537" s="11">
        <v>3</v>
      </c>
      <c r="F1537" s="15">
        <v>6652.53</v>
      </c>
      <c r="G1537" s="11" t="s">
        <v>7896</v>
      </c>
      <c r="H1537" s="11" t="s">
        <v>7898</v>
      </c>
      <c r="I1537" s="11" t="s">
        <v>7866</v>
      </c>
      <c r="J1537" s="16">
        <v>30864</v>
      </c>
      <c r="K1537" s="17">
        <v>38</v>
      </c>
    </row>
    <row r="1538" spans="1:11" ht="15" customHeight="1" x14ac:dyDescent="0.25">
      <c r="A1538" s="11" t="s">
        <v>1581</v>
      </c>
      <c r="B1538" s="11">
        <v>1970</v>
      </c>
      <c r="C1538" s="11" t="s">
        <v>7852</v>
      </c>
      <c r="D1538" s="11">
        <v>8</v>
      </c>
      <c r="E1538" s="11">
        <v>0</v>
      </c>
      <c r="F1538" s="15">
        <v>6651.26</v>
      </c>
      <c r="G1538" s="11" t="s">
        <v>7898</v>
      </c>
      <c r="H1538" s="11" t="s">
        <v>7896</v>
      </c>
      <c r="I1538" s="11" t="s">
        <v>7866</v>
      </c>
      <c r="J1538" s="16">
        <v>25880</v>
      </c>
      <c r="K1538" s="17">
        <v>52</v>
      </c>
    </row>
    <row r="1539" spans="1:11" ht="15" customHeight="1" x14ac:dyDescent="0.25">
      <c r="A1539" s="11" t="s">
        <v>1582</v>
      </c>
      <c r="B1539" s="11">
        <v>1984</v>
      </c>
      <c r="C1539" s="11" t="s">
        <v>7855</v>
      </c>
      <c r="D1539" s="11">
        <v>8</v>
      </c>
      <c r="E1539" s="11">
        <v>2</v>
      </c>
      <c r="F1539" s="15">
        <v>6640.54</v>
      </c>
      <c r="G1539" s="11" t="s">
        <v>7898</v>
      </c>
      <c r="H1539" s="11" t="s">
        <v>7896</v>
      </c>
      <c r="I1539" s="11" t="s">
        <v>7870</v>
      </c>
      <c r="J1539" s="16">
        <v>31024</v>
      </c>
      <c r="K1539" s="17">
        <v>38</v>
      </c>
    </row>
    <row r="1540" spans="1:11" ht="15" customHeight="1" x14ac:dyDescent="0.25">
      <c r="A1540" s="11" t="s">
        <v>1583</v>
      </c>
      <c r="B1540" s="11">
        <v>1990</v>
      </c>
      <c r="C1540" s="11" t="s">
        <v>7853</v>
      </c>
      <c r="D1540" s="11">
        <v>6</v>
      </c>
      <c r="E1540" s="11">
        <v>3</v>
      </c>
      <c r="F1540" s="15">
        <v>6639.3</v>
      </c>
      <c r="G1540" s="11" t="s">
        <v>7898</v>
      </c>
      <c r="H1540" s="11" t="s">
        <v>7898</v>
      </c>
      <c r="I1540" s="11" t="s">
        <v>7877</v>
      </c>
      <c r="J1540" s="16">
        <v>33030</v>
      </c>
      <c r="K1540" s="17">
        <v>33</v>
      </c>
    </row>
    <row r="1541" spans="1:11" ht="15" customHeight="1" x14ac:dyDescent="0.25">
      <c r="A1541" s="11" t="s">
        <v>1584</v>
      </c>
      <c r="B1541" s="11">
        <v>2003</v>
      </c>
      <c r="C1541" s="11" t="s">
        <v>7854</v>
      </c>
      <c r="D1541" s="11">
        <v>4</v>
      </c>
      <c r="E1541" s="11">
        <v>0</v>
      </c>
      <c r="F1541" s="15">
        <v>6638.16</v>
      </c>
      <c r="G1541" s="11" t="s">
        <v>7898</v>
      </c>
      <c r="H1541" s="11" t="s">
        <v>7897</v>
      </c>
      <c r="I1541" s="11" t="s">
        <v>7867</v>
      </c>
      <c r="J1541" s="16">
        <v>37868</v>
      </c>
      <c r="K1541" s="17">
        <v>19</v>
      </c>
    </row>
    <row r="1542" spans="1:11" ht="15" customHeight="1" x14ac:dyDescent="0.25">
      <c r="A1542" s="11" t="s">
        <v>1585</v>
      </c>
      <c r="B1542" s="11">
        <v>1973</v>
      </c>
      <c r="C1542" s="11" t="s">
        <v>7856</v>
      </c>
      <c r="D1542" s="11">
        <v>29</v>
      </c>
      <c r="E1542" s="11">
        <v>0</v>
      </c>
      <c r="F1542" s="15">
        <v>6630.31</v>
      </c>
      <c r="G1542" s="11" t="s">
        <v>7898</v>
      </c>
      <c r="H1542" s="11" t="s">
        <v>7897</v>
      </c>
      <c r="I1542" s="11" t="s">
        <v>7866</v>
      </c>
      <c r="J1542" s="16">
        <v>26905</v>
      </c>
      <c r="K1542" s="17">
        <v>49</v>
      </c>
    </row>
    <row r="1543" spans="1:11" ht="15" customHeight="1" x14ac:dyDescent="0.25">
      <c r="A1543" s="11" t="s">
        <v>1586</v>
      </c>
      <c r="B1543" s="11">
        <v>1982</v>
      </c>
      <c r="C1543" s="11" t="s">
        <v>7856</v>
      </c>
      <c r="D1543" s="11">
        <v>28</v>
      </c>
      <c r="E1543" s="11">
        <v>1</v>
      </c>
      <c r="F1543" s="15">
        <v>6610.11</v>
      </c>
      <c r="G1543" s="11" t="s">
        <v>7896</v>
      </c>
      <c r="H1543" s="11" t="s">
        <v>7898</v>
      </c>
      <c r="I1543" s="11" t="s">
        <v>7869</v>
      </c>
      <c r="J1543" s="16">
        <v>30191</v>
      </c>
      <c r="K1543" s="17">
        <v>40</v>
      </c>
    </row>
    <row r="1544" spans="1:11" ht="15" customHeight="1" x14ac:dyDescent="0.25">
      <c r="A1544" s="11" t="s">
        <v>1587</v>
      </c>
      <c r="B1544" s="11">
        <v>1982</v>
      </c>
      <c r="C1544" s="11" t="s">
        <v>7852</v>
      </c>
      <c r="D1544" s="11">
        <v>7</v>
      </c>
      <c r="E1544" s="11">
        <v>2</v>
      </c>
      <c r="F1544" s="15">
        <v>6600.36</v>
      </c>
      <c r="G1544" s="11" t="s">
        <v>7898</v>
      </c>
      <c r="H1544" s="11" t="s">
        <v>7896</v>
      </c>
      <c r="I1544" s="11" t="s">
        <v>7868</v>
      </c>
      <c r="J1544" s="16">
        <v>30262</v>
      </c>
      <c r="K1544" s="17">
        <v>40</v>
      </c>
    </row>
    <row r="1545" spans="1:11" ht="15" customHeight="1" x14ac:dyDescent="0.25">
      <c r="A1545" s="11" t="s">
        <v>1588</v>
      </c>
      <c r="B1545" s="11">
        <v>1982</v>
      </c>
      <c r="C1545" s="11" t="s">
        <v>7855</v>
      </c>
      <c r="D1545" s="11">
        <v>29</v>
      </c>
      <c r="E1545" s="11">
        <v>1</v>
      </c>
      <c r="F1545" s="15">
        <v>6600.21</v>
      </c>
      <c r="G1545" s="11" t="s">
        <v>7896</v>
      </c>
      <c r="H1545" s="11" t="s">
        <v>7898</v>
      </c>
      <c r="I1545" s="11" t="s">
        <v>7871</v>
      </c>
      <c r="J1545" s="16">
        <v>30314</v>
      </c>
      <c r="K1545" s="17">
        <v>40</v>
      </c>
    </row>
    <row r="1546" spans="1:11" ht="15" customHeight="1" x14ac:dyDescent="0.25">
      <c r="A1546" s="11" t="s">
        <v>1589</v>
      </c>
      <c r="B1546" s="11">
        <v>1982</v>
      </c>
      <c r="C1546" s="11" t="s">
        <v>7852</v>
      </c>
      <c r="D1546" s="11">
        <v>22</v>
      </c>
      <c r="E1546" s="11">
        <v>2</v>
      </c>
      <c r="F1546" s="15">
        <v>6593.51</v>
      </c>
      <c r="G1546" s="11" t="s">
        <v>7898</v>
      </c>
      <c r="H1546" s="11" t="s">
        <v>7897</v>
      </c>
      <c r="I1546" s="11" t="s">
        <v>7866</v>
      </c>
      <c r="J1546" s="16">
        <v>30277</v>
      </c>
      <c r="K1546" s="17">
        <v>40</v>
      </c>
    </row>
    <row r="1547" spans="1:11" ht="15" customHeight="1" x14ac:dyDescent="0.25">
      <c r="A1547" s="11" t="s">
        <v>1590</v>
      </c>
      <c r="B1547" s="11">
        <v>1984</v>
      </c>
      <c r="C1547" s="11" t="s">
        <v>7857</v>
      </c>
      <c r="D1547" s="11">
        <v>5</v>
      </c>
      <c r="E1547" s="11">
        <v>2</v>
      </c>
      <c r="F1547" s="15">
        <v>6571.54</v>
      </c>
      <c r="G1547" s="11" t="s">
        <v>7898</v>
      </c>
      <c r="H1547" s="11" t="s">
        <v>7896</v>
      </c>
      <c r="I1547" s="11" t="s">
        <v>7868</v>
      </c>
      <c r="J1547" s="16">
        <v>30960</v>
      </c>
      <c r="K1547" s="17">
        <v>38</v>
      </c>
    </row>
    <row r="1548" spans="1:11" ht="15" customHeight="1" x14ac:dyDescent="0.25">
      <c r="A1548" s="11" t="s">
        <v>1591</v>
      </c>
      <c r="B1548" s="11">
        <v>1981</v>
      </c>
      <c r="C1548" s="11" t="s">
        <v>7851</v>
      </c>
      <c r="D1548" s="11">
        <v>20</v>
      </c>
      <c r="E1548" s="11">
        <v>0</v>
      </c>
      <c r="F1548" s="15">
        <v>6571.02</v>
      </c>
      <c r="G1548" s="11" t="s">
        <v>7898</v>
      </c>
      <c r="H1548" s="11" t="s">
        <v>7897</v>
      </c>
      <c r="I1548" s="11" t="s">
        <v>7867</v>
      </c>
      <c r="J1548" s="16">
        <v>29787</v>
      </c>
      <c r="K1548" s="17">
        <v>41</v>
      </c>
    </row>
    <row r="1549" spans="1:11" ht="15" customHeight="1" x14ac:dyDescent="0.25">
      <c r="A1549" s="11" t="s">
        <v>1592</v>
      </c>
      <c r="B1549" s="11">
        <v>1984</v>
      </c>
      <c r="C1549" s="11" t="s">
        <v>7854</v>
      </c>
      <c r="D1549" s="11">
        <v>20</v>
      </c>
      <c r="E1549" s="11">
        <v>1</v>
      </c>
      <c r="F1549" s="15">
        <v>6555.07</v>
      </c>
      <c r="G1549" s="11" t="s">
        <v>7898</v>
      </c>
      <c r="H1549" s="11" t="s">
        <v>7898</v>
      </c>
      <c r="I1549" s="11" t="s">
        <v>7874</v>
      </c>
      <c r="J1549" s="16">
        <v>30945</v>
      </c>
      <c r="K1549" s="17">
        <v>38</v>
      </c>
    </row>
    <row r="1550" spans="1:11" ht="15" customHeight="1" x14ac:dyDescent="0.25">
      <c r="A1550" s="11" t="s">
        <v>1593</v>
      </c>
      <c r="B1550" s="11">
        <v>1968</v>
      </c>
      <c r="C1550" s="11" t="s">
        <v>7855</v>
      </c>
      <c r="D1550" s="11">
        <v>11</v>
      </c>
      <c r="E1550" s="11">
        <v>0</v>
      </c>
      <c r="F1550" s="15">
        <v>6552.01</v>
      </c>
      <c r="G1550" s="11" t="s">
        <v>7896</v>
      </c>
      <c r="H1550" s="11" t="s">
        <v>7898</v>
      </c>
      <c r="I1550" s="11" t="s">
        <v>7866</v>
      </c>
      <c r="J1550" s="16">
        <v>25183</v>
      </c>
      <c r="K1550" s="17">
        <v>54</v>
      </c>
    </row>
    <row r="1551" spans="1:11" ht="15" customHeight="1" x14ac:dyDescent="0.25">
      <c r="A1551" s="11" t="s">
        <v>1594</v>
      </c>
      <c r="B1551" s="11">
        <v>1989</v>
      </c>
      <c r="C1551" s="11" t="s">
        <v>7856</v>
      </c>
      <c r="D1551" s="11">
        <v>6</v>
      </c>
      <c r="E1551" s="11">
        <v>3</v>
      </c>
      <c r="F1551" s="15">
        <v>6551.75</v>
      </c>
      <c r="G1551" s="11" t="s">
        <v>7898</v>
      </c>
      <c r="H1551" s="11" t="s">
        <v>7898</v>
      </c>
      <c r="I1551" s="11" t="s">
        <v>7874</v>
      </c>
      <c r="J1551" s="16">
        <v>32726</v>
      </c>
      <c r="K1551" s="17">
        <v>33</v>
      </c>
    </row>
    <row r="1552" spans="1:11" ht="15" customHeight="1" x14ac:dyDescent="0.25">
      <c r="A1552" s="11" t="s">
        <v>1595</v>
      </c>
      <c r="B1552" s="11">
        <v>1986</v>
      </c>
      <c r="C1552" s="11" t="s">
        <v>7855</v>
      </c>
      <c r="D1552" s="11">
        <v>18</v>
      </c>
      <c r="E1552" s="11">
        <v>3</v>
      </c>
      <c r="F1552" s="15">
        <v>6548.2</v>
      </c>
      <c r="G1552" s="11" t="s">
        <v>7898</v>
      </c>
      <c r="H1552" s="11" t="s">
        <v>7896</v>
      </c>
      <c r="I1552" s="11" t="s">
        <v>7867</v>
      </c>
      <c r="J1552" s="16">
        <v>31764</v>
      </c>
      <c r="K1552" s="17">
        <v>36</v>
      </c>
    </row>
    <row r="1553" spans="1:11" ht="15" customHeight="1" x14ac:dyDescent="0.25">
      <c r="A1553" s="11" t="s">
        <v>1596</v>
      </c>
      <c r="B1553" s="11">
        <v>1969</v>
      </c>
      <c r="C1553" s="11" t="s">
        <v>7855</v>
      </c>
      <c r="D1553" s="11">
        <v>3</v>
      </c>
      <c r="E1553" s="11">
        <v>0</v>
      </c>
      <c r="F1553" s="15">
        <v>6546.16</v>
      </c>
      <c r="G1553" s="11" t="s">
        <v>7898</v>
      </c>
      <c r="H1553" s="11" t="s">
        <v>7896</v>
      </c>
      <c r="I1553" s="11" t="s">
        <v>7866</v>
      </c>
      <c r="J1553" s="16">
        <v>25540</v>
      </c>
      <c r="K1553" s="17">
        <v>53</v>
      </c>
    </row>
    <row r="1554" spans="1:11" ht="15" customHeight="1" x14ac:dyDescent="0.25">
      <c r="A1554" s="11" t="s">
        <v>1597</v>
      </c>
      <c r="B1554" s="11">
        <v>1982</v>
      </c>
      <c r="C1554" s="11" t="s">
        <v>7857</v>
      </c>
      <c r="D1554" s="11">
        <v>2</v>
      </c>
      <c r="E1554" s="11">
        <v>3</v>
      </c>
      <c r="F1554" s="15">
        <v>6536.68</v>
      </c>
      <c r="G1554" s="11" t="s">
        <v>7898</v>
      </c>
      <c r="H1554" s="11" t="s">
        <v>7898</v>
      </c>
      <c r="I1554" s="11" t="s">
        <v>7867</v>
      </c>
      <c r="J1554" s="16">
        <v>30226</v>
      </c>
      <c r="K1554" s="17">
        <v>40</v>
      </c>
    </row>
    <row r="1555" spans="1:11" ht="15" customHeight="1" x14ac:dyDescent="0.25">
      <c r="A1555" s="11" t="s">
        <v>1598</v>
      </c>
      <c r="B1555" s="11">
        <v>1982</v>
      </c>
      <c r="C1555" s="11" t="s">
        <v>7856</v>
      </c>
      <c r="D1555" s="11">
        <v>12</v>
      </c>
      <c r="E1555" s="11">
        <v>3</v>
      </c>
      <c r="F1555" s="15">
        <v>6532.04</v>
      </c>
      <c r="G1555" s="11" t="s">
        <v>7898</v>
      </c>
      <c r="H1555" s="11" t="s">
        <v>7897</v>
      </c>
      <c r="I1555" s="11" t="s">
        <v>7866</v>
      </c>
      <c r="J1555" s="16">
        <v>30175</v>
      </c>
      <c r="K1555" s="17">
        <v>40</v>
      </c>
    </row>
    <row r="1556" spans="1:11" ht="15" customHeight="1" x14ac:dyDescent="0.25">
      <c r="A1556" s="11" t="s">
        <v>1599</v>
      </c>
      <c r="B1556" s="11">
        <v>1976</v>
      </c>
      <c r="C1556" s="11" t="s">
        <v>7857</v>
      </c>
      <c r="D1556" s="11">
        <v>23</v>
      </c>
      <c r="E1556" s="11">
        <v>2</v>
      </c>
      <c r="F1556" s="15">
        <v>6529.21</v>
      </c>
      <c r="G1556" s="11" t="s">
        <v>7898</v>
      </c>
      <c r="H1556" s="11" t="s">
        <v>7897</v>
      </c>
      <c r="I1556" s="11" t="s">
        <v>7866</v>
      </c>
      <c r="J1556" s="16">
        <v>28056</v>
      </c>
      <c r="K1556" s="17">
        <v>46</v>
      </c>
    </row>
    <row r="1557" spans="1:11" ht="15" customHeight="1" x14ac:dyDescent="0.25">
      <c r="A1557" s="11" t="s">
        <v>1600</v>
      </c>
      <c r="B1557" s="11">
        <v>1994</v>
      </c>
      <c r="C1557" s="11" t="s">
        <v>7851</v>
      </c>
      <c r="D1557" s="11">
        <v>7</v>
      </c>
      <c r="E1557" s="11">
        <v>0</v>
      </c>
      <c r="F1557" s="15">
        <v>6512.24</v>
      </c>
      <c r="G1557" s="11" t="s">
        <v>7898</v>
      </c>
      <c r="H1557" s="11" t="s">
        <v>7897</v>
      </c>
      <c r="I1557" s="11" t="s">
        <v>7877</v>
      </c>
      <c r="J1557" s="16">
        <v>34522</v>
      </c>
      <c r="K1557" s="17">
        <v>28</v>
      </c>
    </row>
    <row r="1558" spans="1:11" ht="15" customHeight="1" x14ac:dyDescent="0.25">
      <c r="A1558" s="11" t="s">
        <v>1601</v>
      </c>
      <c r="B1558" s="11">
        <v>1982</v>
      </c>
      <c r="C1558" s="11" t="s">
        <v>7856</v>
      </c>
      <c r="D1558" s="11">
        <v>28</v>
      </c>
      <c r="E1558" s="11">
        <v>1</v>
      </c>
      <c r="F1558" s="15">
        <v>6500.24</v>
      </c>
      <c r="G1558" s="11" t="s">
        <v>7898</v>
      </c>
      <c r="H1558" s="11" t="s">
        <v>7898</v>
      </c>
      <c r="I1558" s="11" t="s">
        <v>7866</v>
      </c>
      <c r="J1558" s="16">
        <v>30191</v>
      </c>
      <c r="K1558" s="17">
        <v>40</v>
      </c>
    </row>
    <row r="1559" spans="1:11" ht="15" customHeight="1" x14ac:dyDescent="0.25">
      <c r="A1559" s="11" t="s">
        <v>1602</v>
      </c>
      <c r="B1559" s="11">
        <v>1982</v>
      </c>
      <c r="C1559" s="11" t="s">
        <v>7857</v>
      </c>
      <c r="D1559" s="11">
        <v>9</v>
      </c>
      <c r="E1559" s="11">
        <v>1</v>
      </c>
      <c r="F1559" s="15">
        <v>6496.89</v>
      </c>
      <c r="G1559" s="11" t="s">
        <v>7898</v>
      </c>
      <c r="H1559" s="11" t="s">
        <v>7896</v>
      </c>
      <c r="I1559" s="11" t="s">
        <v>7868</v>
      </c>
      <c r="J1559" s="16">
        <v>30233</v>
      </c>
      <c r="K1559" s="17">
        <v>40</v>
      </c>
    </row>
    <row r="1560" spans="1:11" ht="15" customHeight="1" x14ac:dyDescent="0.25">
      <c r="A1560" s="11" t="s">
        <v>1603</v>
      </c>
      <c r="B1560" s="11">
        <v>1970</v>
      </c>
      <c r="C1560" s="11" t="s">
        <v>7855</v>
      </c>
      <c r="D1560" s="11">
        <v>1</v>
      </c>
      <c r="E1560" s="11">
        <v>0</v>
      </c>
      <c r="F1560" s="15">
        <v>6481.67</v>
      </c>
      <c r="G1560" s="11" t="s">
        <v>7898</v>
      </c>
      <c r="H1560" s="11" t="s">
        <v>7898</v>
      </c>
      <c r="I1560" s="11" t="s">
        <v>7866</v>
      </c>
      <c r="J1560" s="16">
        <v>25903</v>
      </c>
      <c r="K1560" s="17">
        <v>52</v>
      </c>
    </row>
    <row r="1561" spans="1:11" ht="15" customHeight="1" x14ac:dyDescent="0.25">
      <c r="A1561" s="11" t="s">
        <v>1604</v>
      </c>
      <c r="B1561" s="11">
        <v>1980</v>
      </c>
      <c r="C1561" s="11" t="s">
        <v>7853</v>
      </c>
      <c r="D1561" s="11">
        <v>8</v>
      </c>
      <c r="E1561" s="11">
        <v>0</v>
      </c>
      <c r="F1561" s="15">
        <v>6474.01</v>
      </c>
      <c r="G1561" s="11" t="s">
        <v>7898</v>
      </c>
      <c r="H1561" s="11" t="s">
        <v>7896</v>
      </c>
      <c r="I1561" s="11" t="s">
        <v>7868</v>
      </c>
      <c r="J1561" s="16">
        <v>29380</v>
      </c>
      <c r="K1561" s="17">
        <v>43</v>
      </c>
    </row>
    <row r="1562" spans="1:11" ht="15" customHeight="1" x14ac:dyDescent="0.25">
      <c r="A1562" s="11" t="s">
        <v>1605</v>
      </c>
      <c r="B1562" s="11">
        <v>1981</v>
      </c>
      <c r="C1562" s="11" t="s">
        <v>7851</v>
      </c>
      <c r="D1562" s="11">
        <v>27</v>
      </c>
      <c r="E1562" s="11">
        <v>1</v>
      </c>
      <c r="F1562" s="15">
        <v>6473.15</v>
      </c>
      <c r="G1562" s="11" t="s">
        <v>7898</v>
      </c>
      <c r="H1562" s="11" t="s">
        <v>7898</v>
      </c>
      <c r="I1562" s="11" t="s">
        <v>7866</v>
      </c>
      <c r="J1562" s="16">
        <v>29794</v>
      </c>
      <c r="K1562" s="17">
        <v>41</v>
      </c>
    </row>
    <row r="1563" spans="1:11" ht="15" customHeight="1" x14ac:dyDescent="0.25">
      <c r="A1563" s="11" t="s">
        <v>1606</v>
      </c>
      <c r="B1563" s="11">
        <v>1984</v>
      </c>
      <c r="C1563" s="11" t="s">
        <v>7852</v>
      </c>
      <c r="D1563" s="11">
        <v>1</v>
      </c>
      <c r="E1563" s="11">
        <v>2</v>
      </c>
      <c r="F1563" s="15">
        <v>6457.84</v>
      </c>
      <c r="G1563" s="11" t="s">
        <v>7898</v>
      </c>
      <c r="H1563" s="11" t="s">
        <v>7896</v>
      </c>
      <c r="I1563" s="11" t="s">
        <v>7867</v>
      </c>
      <c r="J1563" s="16">
        <v>30987</v>
      </c>
      <c r="K1563" s="17">
        <v>38</v>
      </c>
    </row>
    <row r="1564" spans="1:11" ht="15" customHeight="1" x14ac:dyDescent="0.25">
      <c r="A1564" s="11" t="s">
        <v>1607</v>
      </c>
      <c r="B1564" s="11">
        <v>1984</v>
      </c>
      <c r="C1564" s="11" t="s">
        <v>7856</v>
      </c>
      <c r="D1564" s="11">
        <v>26</v>
      </c>
      <c r="E1564" s="11">
        <v>2</v>
      </c>
      <c r="F1564" s="15">
        <v>6455.86</v>
      </c>
      <c r="G1564" s="11" t="s">
        <v>7896</v>
      </c>
      <c r="H1564" s="11" t="s">
        <v>7896</v>
      </c>
      <c r="I1564" s="11" t="s">
        <v>7867</v>
      </c>
      <c r="J1564" s="16">
        <v>30920</v>
      </c>
      <c r="K1564" s="17">
        <v>38</v>
      </c>
    </row>
    <row r="1565" spans="1:11" ht="15" customHeight="1" x14ac:dyDescent="0.25">
      <c r="A1565" s="11" t="s">
        <v>1608</v>
      </c>
      <c r="B1565" s="11">
        <v>1985</v>
      </c>
      <c r="C1565" s="11" t="s">
        <v>7851</v>
      </c>
      <c r="D1565" s="11">
        <v>22</v>
      </c>
      <c r="E1565" s="11">
        <v>3</v>
      </c>
      <c r="F1565" s="15">
        <v>6435.62</v>
      </c>
      <c r="G1565" s="11" t="s">
        <v>7896</v>
      </c>
      <c r="H1565" s="11" t="s">
        <v>7898</v>
      </c>
      <c r="I1565" s="11" t="s">
        <v>7866</v>
      </c>
      <c r="J1565" s="16">
        <v>31250</v>
      </c>
      <c r="K1565" s="17">
        <v>37</v>
      </c>
    </row>
    <row r="1566" spans="1:11" ht="15" customHeight="1" x14ac:dyDescent="0.25">
      <c r="A1566" s="11" t="s">
        <v>1609</v>
      </c>
      <c r="B1566" s="11">
        <v>1975</v>
      </c>
      <c r="C1566" s="11" t="s">
        <v>7856</v>
      </c>
      <c r="D1566" s="11">
        <v>5</v>
      </c>
      <c r="E1566" s="11">
        <v>1</v>
      </c>
      <c r="F1566" s="15">
        <v>6423.48</v>
      </c>
      <c r="G1566" s="11" t="s">
        <v>7898</v>
      </c>
      <c r="H1566" s="11" t="s">
        <v>7896</v>
      </c>
      <c r="I1566" s="11" t="s">
        <v>7866</v>
      </c>
      <c r="J1566" s="16">
        <v>27611</v>
      </c>
      <c r="K1566" s="17">
        <v>47</v>
      </c>
    </row>
    <row r="1567" spans="1:11" ht="15" customHeight="1" x14ac:dyDescent="0.25">
      <c r="A1567" s="11" t="s">
        <v>1610</v>
      </c>
      <c r="B1567" s="11">
        <v>1976</v>
      </c>
      <c r="C1567" s="11" t="s">
        <v>7855</v>
      </c>
      <c r="D1567" s="11">
        <v>30</v>
      </c>
      <c r="E1567" s="11">
        <v>2</v>
      </c>
      <c r="F1567" s="15">
        <v>6417.28</v>
      </c>
      <c r="G1567" s="11" t="s">
        <v>7898</v>
      </c>
      <c r="H1567" s="11" t="s">
        <v>7896</v>
      </c>
      <c r="I1567" s="11" t="s">
        <v>7866</v>
      </c>
      <c r="J1567" s="16">
        <v>28124</v>
      </c>
      <c r="K1567" s="17">
        <v>46</v>
      </c>
    </row>
    <row r="1568" spans="1:11" ht="15" customHeight="1" x14ac:dyDescent="0.25">
      <c r="A1568" s="11" t="s">
        <v>1611</v>
      </c>
      <c r="B1568" s="11">
        <v>1987</v>
      </c>
      <c r="C1568" s="11" t="s">
        <v>7854</v>
      </c>
      <c r="D1568" s="11">
        <v>4</v>
      </c>
      <c r="E1568" s="11">
        <v>3</v>
      </c>
      <c r="F1568" s="15">
        <v>6414.18</v>
      </c>
      <c r="G1568" s="11" t="s">
        <v>7898</v>
      </c>
      <c r="H1568" s="11" t="s">
        <v>7898</v>
      </c>
      <c r="I1568" s="11" t="s">
        <v>7868</v>
      </c>
      <c r="J1568" s="16">
        <v>32024</v>
      </c>
      <c r="K1568" s="17">
        <v>35</v>
      </c>
    </row>
    <row r="1569" spans="1:11" ht="15" customHeight="1" x14ac:dyDescent="0.25">
      <c r="A1569" s="11" t="s">
        <v>1612</v>
      </c>
      <c r="B1569" s="11">
        <v>1971</v>
      </c>
      <c r="C1569" s="11" t="s">
        <v>7856</v>
      </c>
      <c r="D1569" s="11">
        <v>22</v>
      </c>
      <c r="E1569" s="11">
        <v>0</v>
      </c>
      <c r="F1569" s="15">
        <v>6412.34</v>
      </c>
      <c r="G1569" s="11" t="s">
        <v>7898</v>
      </c>
      <c r="H1569" s="11" t="s">
        <v>7896</v>
      </c>
      <c r="I1569" s="11" t="s">
        <v>7866</v>
      </c>
      <c r="J1569" s="16">
        <v>26167</v>
      </c>
      <c r="K1569" s="17">
        <v>51</v>
      </c>
    </row>
    <row r="1570" spans="1:11" ht="15" customHeight="1" x14ac:dyDescent="0.25">
      <c r="A1570" s="11" t="s">
        <v>1613</v>
      </c>
      <c r="B1570" s="11">
        <v>1970</v>
      </c>
      <c r="C1570" s="11" t="s">
        <v>7856</v>
      </c>
      <c r="D1570" s="11">
        <v>20</v>
      </c>
      <c r="E1570" s="11">
        <v>0</v>
      </c>
      <c r="F1570" s="15">
        <v>6407.05</v>
      </c>
      <c r="G1570" s="11" t="s">
        <v>7898</v>
      </c>
      <c r="H1570" s="11" t="s">
        <v>7897</v>
      </c>
      <c r="I1570" s="11" t="s">
        <v>7866</v>
      </c>
      <c r="J1570" s="16">
        <v>25800</v>
      </c>
      <c r="K1570" s="17">
        <v>52</v>
      </c>
    </row>
    <row r="1571" spans="1:11" ht="15" customHeight="1" x14ac:dyDescent="0.25">
      <c r="A1571" s="11" t="s">
        <v>1614</v>
      </c>
      <c r="B1571" s="11">
        <v>1985</v>
      </c>
      <c r="C1571" s="11" t="s">
        <v>7855</v>
      </c>
      <c r="D1571" s="11">
        <v>10</v>
      </c>
      <c r="E1571" s="11">
        <v>2</v>
      </c>
      <c r="F1571" s="15">
        <v>6406.41</v>
      </c>
      <c r="G1571" s="11" t="s">
        <v>7897</v>
      </c>
      <c r="H1571" s="11" t="s">
        <v>7896</v>
      </c>
      <c r="I1571" s="11" t="s">
        <v>7876</v>
      </c>
      <c r="J1571" s="16">
        <v>31391</v>
      </c>
      <c r="K1571" s="17">
        <v>37</v>
      </c>
    </row>
    <row r="1572" spans="1:11" ht="15" customHeight="1" x14ac:dyDescent="0.25">
      <c r="A1572" s="11" t="s">
        <v>1615</v>
      </c>
      <c r="B1572" s="11">
        <v>1987</v>
      </c>
      <c r="C1572" s="11" t="s">
        <v>7854</v>
      </c>
      <c r="D1572" s="11">
        <v>9</v>
      </c>
      <c r="E1572" s="11">
        <v>2</v>
      </c>
      <c r="F1572" s="15">
        <v>6402.29</v>
      </c>
      <c r="G1572" s="11" t="s">
        <v>7898</v>
      </c>
      <c r="H1572" s="11" t="s">
        <v>7896</v>
      </c>
      <c r="I1572" s="11" t="s">
        <v>7874</v>
      </c>
      <c r="J1572" s="16">
        <v>32029</v>
      </c>
      <c r="K1572" s="17">
        <v>35</v>
      </c>
    </row>
    <row r="1573" spans="1:11" ht="15" customHeight="1" x14ac:dyDescent="0.25">
      <c r="A1573" s="11" t="s">
        <v>1616</v>
      </c>
      <c r="B1573" s="11">
        <v>1982</v>
      </c>
      <c r="C1573" s="11" t="s">
        <v>7857</v>
      </c>
      <c r="D1573" s="11">
        <v>28</v>
      </c>
      <c r="E1573" s="11">
        <v>1</v>
      </c>
      <c r="F1573" s="15">
        <v>6393.6</v>
      </c>
      <c r="G1573" s="11" t="s">
        <v>7898</v>
      </c>
      <c r="H1573" s="11" t="s">
        <v>7897</v>
      </c>
      <c r="I1573" s="11" t="s">
        <v>7867</v>
      </c>
      <c r="J1573" s="16">
        <v>30252</v>
      </c>
      <c r="K1573" s="17">
        <v>40</v>
      </c>
    </row>
    <row r="1574" spans="1:11" ht="15" customHeight="1" x14ac:dyDescent="0.25">
      <c r="A1574" s="11" t="s">
        <v>1617</v>
      </c>
      <c r="B1574" s="11">
        <v>1997</v>
      </c>
      <c r="C1574" s="11" t="s">
        <v>7856</v>
      </c>
      <c r="D1574" s="11">
        <v>16</v>
      </c>
      <c r="E1574" s="11">
        <v>0</v>
      </c>
      <c r="F1574" s="15">
        <v>6389.53</v>
      </c>
      <c r="G1574" s="11" t="s">
        <v>7898</v>
      </c>
      <c r="H1574" s="11" t="s">
        <v>7898</v>
      </c>
      <c r="I1574" s="11" t="s">
        <v>7877</v>
      </c>
      <c r="J1574" s="16">
        <v>35658</v>
      </c>
      <c r="K1574" s="17">
        <v>25</v>
      </c>
    </row>
    <row r="1575" spans="1:11" ht="15" customHeight="1" x14ac:dyDescent="0.25">
      <c r="A1575" s="11" t="s">
        <v>1618</v>
      </c>
      <c r="B1575" s="11">
        <v>1982</v>
      </c>
      <c r="C1575" s="11" t="s">
        <v>7856</v>
      </c>
      <c r="D1575" s="11">
        <v>6</v>
      </c>
      <c r="E1575" s="11">
        <v>1</v>
      </c>
      <c r="F1575" s="15">
        <v>6389.38</v>
      </c>
      <c r="G1575" s="11" t="s">
        <v>7897</v>
      </c>
      <c r="H1575" s="11" t="s">
        <v>7898</v>
      </c>
      <c r="I1575" s="11" t="s">
        <v>7867</v>
      </c>
      <c r="J1575" s="16">
        <v>30169</v>
      </c>
      <c r="K1575" s="17">
        <v>40</v>
      </c>
    </row>
    <row r="1576" spans="1:11" ht="15" customHeight="1" x14ac:dyDescent="0.25">
      <c r="A1576" s="11" t="s">
        <v>1619</v>
      </c>
      <c r="B1576" s="11">
        <v>1976</v>
      </c>
      <c r="C1576" s="11" t="s">
        <v>7852</v>
      </c>
      <c r="D1576" s="11">
        <v>18</v>
      </c>
      <c r="E1576" s="11">
        <v>2</v>
      </c>
      <c r="F1576" s="15">
        <v>6374.16</v>
      </c>
      <c r="G1576" s="11" t="s">
        <v>7898</v>
      </c>
      <c r="H1576" s="11" t="s">
        <v>7898</v>
      </c>
      <c r="I1576" s="11" t="s">
        <v>7866</v>
      </c>
      <c r="J1576" s="16">
        <v>28082</v>
      </c>
      <c r="K1576" s="17">
        <v>46</v>
      </c>
    </row>
    <row r="1577" spans="1:11" ht="15" customHeight="1" x14ac:dyDescent="0.25">
      <c r="A1577" s="11" t="s">
        <v>1620</v>
      </c>
      <c r="B1577" s="11">
        <v>1984</v>
      </c>
      <c r="C1577" s="11" t="s">
        <v>7856</v>
      </c>
      <c r="D1577" s="11">
        <v>13</v>
      </c>
      <c r="E1577" s="11">
        <v>1</v>
      </c>
      <c r="F1577" s="15">
        <v>6373.56</v>
      </c>
      <c r="G1577" s="11" t="s">
        <v>7898</v>
      </c>
      <c r="H1577" s="11" t="s">
        <v>7897</v>
      </c>
      <c r="I1577" s="11" t="s">
        <v>7867</v>
      </c>
      <c r="J1577" s="16">
        <v>30907</v>
      </c>
      <c r="K1577" s="17">
        <v>38</v>
      </c>
    </row>
    <row r="1578" spans="1:11" ht="15" customHeight="1" x14ac:dyDescent="0.25">
      <c r="A1578" s="11" t="s">
        <v>1621</v>
      </c>
      <c r="B1578" s="11">
        <v>1970</v>
      </c>
      <c r="C1578" s="11" t="s">
        <v>7852</v>
      </c>
      <c r="D1578" s="11">
        <v>9</v>
      </c>
      <c r="E1578" s="11">
        <v>0</v>
      </c>
      <c r="F1578" s="15">
        <v>6367.31</v>
      </c>
      <c r="G1578" s="11" t="s">
        <v>7898</v>
      </c>
      <c r="H1578" s="11" t="s">
        <v>7897</v>
      </c>
      <c r="I1578" s="11" t="s">
        <v>7866</v>
      </c>
      <c r="J1578" s="16">
        <v>25881</v>
      </c>
      <c r="K1578" s="17">
        <v>52</v>
      </c>
    </row>
    <row r="1579" spans="1:11" ht="15" customHeight="1" x14ac:dyDescent="0.25">
      <c r="A1579" s="11" t="s">
        <v>1622</v>
      </c>
      <c r="B1579" s="11">
        <v>1996</v>
      </c>
      <c r="C1579" s="11" t="s">
        <v>7851</v>
      </c>
      <c r="D1579" s="11">
        <v>7</v>
      </c>
      <c r="E1579" s="11">
        <v>0</v>
      </c>
      <c r="F1579" s="15">
        <v>6361.47</v>
      </c>
      <c r="G1579" s="11" t="s">
        <v>7898</v>
      </c>
      <c r="H1579" s="11" t="s">
        <v>7896</v>
      </c>
      <c r="I1579" s="11" t="s">
        <v>7877</v>
      </c>
      <c r="J1579" s="16">
        <v>35253</v>
      </c>
      <c r="K1579" s="17">
        <v>26</v>
      </c>
    </row>
    <row r="1580" spans="1:11" ht="15" customHeight="1" x14ac:dyDescent="0.25">
      <c r="A1580" s="11" t="s">
        <v>1623</v>
      </c>
      <c r="B1580" s="11">
        <v>1989</v>
      </c>
      <c r="C1580" s="11" t="s">
        <v>7853</v>
      </c>
      <c r="D1580" s="11">
        <v>24</v>
      </c>
      <c r="E1580" s="11">
        <v>3</v>
      </c>
      <c r="F1580" s="15">
        <v>6360.99</v>
      </c>
      <c r="G1580" s="11" t="s">
        <v>7898</v>
      </c>
      <c r="H1580" s="11" t="s">
        <v>7898</v>
      </c>
      <c r="I1580" s="11" t="s">
        <v>7867</v>
      </c>
      <c r="J1580" s="16">
        <v>32683</v>
      </c>
      <c r="K1580" s="17">
        <v>33</v>
      </c>
    </row>
    <row r="1581" spans="1:11" ht="15" customHeight="1" x14ac:dyDescent="0.25">
      <c r="A1581" s="11" t="s">
        <v>1624</v>
      </c>
      <c r="B1581" s="11">
        <v>1980</v>
      </c>
      <c r="C1581" s="11" t="s">
        <v>7857</v>
      </c>
      <c r="D1581" s="11">
        <v>30</v>
      </c>
      <c r="E1581" s="11">
        <v>0</v>
      </c>
      <c r="F1581" s="15">
        <v>6358.78</v>
      </c>
      <c r="G1581" s="11" t="s">
        <v>7898</v>
      </c>
      <c r="H1581" s="11" t="s">
        <v>7897</v>
      </c>
      <c r="I1581" s="11" t="s">
        <v>7867</v>
      </c>
      <c r="J1581" s="16">
        <v>29524</v>
      </c>
      <c r="K1581" s="17">
        <v>42</v>
      </c>
    </row>
    <row r="1582" spans="1:11" ht="15" customHeight="1" x14ac:dyDescent="0.25">
      <c r="A1582" s="11" t="s">
        <v>1625</v>
      </c>
      <c r="B1582" s="11">
        <v>1983</v>
      </c>
      <c r="C1582" s="11" t="s">
        <v>7856</v>
      </c>
      <c r="D1582" s="11">
        <v>19</v>
      </c>
      <c r="E1582" s="11">
        <v>2</v>
      </c>
      <c r="F1582" s="15">
        <v>6356.27</v>
      </c>
      <c r="G1582" s="11" t="s">
        <v>7896</v>
      </c>
      <c r="H1582" s="11" t="s">
        <v>7898</v>
      </c>
      <c r="I1582" s="11" t="s">
        <v>7866</v>
      </c>
      <c r="J1582" s="16">
        <v>30547</v>
      </c>
      <c r="K1582" s="17">
        <v>39</v>
      </c>
    </row>
    <row r="1583" spans="1:11" ht="15" customHeight="1" x14ac:dyDescent="0.25">
      <c r="A1583" s="11" t="s">
        <v>1626</v>
      </c>
      <c r="B1583" s="11">
        <v>1983</v>
      </c>
      <c r="C1583" s="11" t="s">
        <v>7857</v>
      </c>
      <c r="D1583" s="11">
        <v>21</v>
      </c>
      <c r="E1583" s="11">
        <v>2</v>
      </c>
      <c r="F1583" s="15">
        <v>6338.08</v>
      </c>
      <c r="G1583" s="11" t="s">
        <v>7898</v>
      </c>
      <c r="H1583" s="11" t="s">
        <v>7897</v>
      </c>
      <c r="I1583" s="11" t="s">
        <v>7866</v>
      </c>
      <c r="J1583" s="16">
        <v>30610</v>
      </c>
      <c r="K1583" s="17">
        <v>39</v>
      </c>
    </row>
    <row r="1584" spans="1:11" ht="15" customHeight="1" x14ac:dyDescent="0.25">
      <c r="A1584" s="11" t="s">
        <v>1627</v>
      </c>
      <c r="B1584" s="11">
        <v>1986</v>
      </c>
      <c r="C1584" s="11" t="s">
        <v>7854</v>
      </c>
      <c r="D1584" s="11">
        <v>25</v>
      </c>
      <c r="E1584" s="11">
        <v>3</v>
      </c>
      <c r="F1584" s="15">
        <v>6335.64</v>
      </c>
      <c r="G1584" s="11" t="s">
        <v>7898</v>
      </c>
      <c r="H1584" s="11" t="s">
        <v>7898</v>
      </c>
      <c r="I1584" s="11" t="s">
        <v>7866</v>
      </c>
      <c r="J1584" s="16">
        <v>31680</v>
      </c>
      <c r="K1584" s="17">
        <v>36</v>
      </c>
    </row>
    <row r="1585" spans="1:11" ht="15" customHeight="1" x14ac:dyDescent="0.25">
      <c r="A1585" s="11" t="s">
        <v>1628</v>
      </c>
      <c r="B1585" s="11">
        <v>1990</v>
      </c>
      <c r="C1585" s="11" t="s">
        <v>7856</v>
      </c>
      <c r="D1585" s="11">
        <v>13</v>
      </c>
      <c r="E1585" s="11">
        <v>3</v>
      </c>
      <c r="F1585" s="15">
        <v>6334.34</v>
      </c>
      <c r="G1585" s="11" t="s">
        <v>7898</v>
      </c>
      <c r="H1585" s="11" t="s">
        <v>7898</v>
      </c>
      <c r="I1585" s="11" t="s">
        <v>7874</v>
      </c>
      <c r="J1585" s="16">
        <v>33098</v>
      </c>
      <c r="K1585" s="17">
        <v>32</v>
      </c>
    </row>
    <row r="1586" spans="1:11" ht="15" customHeight="1" x14ac:dyDescent="0.25">
      <c r="A1586" s="11" t="s">
        <v>1629</v>
      </c>
      <c r="B1586" s="11">
        <v>1985</v>
      </c>
      <c r="C1586" s="11" t="s">
        <v>7855</v>
      </c>
      <c r="D1586" s="11">
        <v>15</v>
      </c>
      <c r="E1586" s="11">
        <v>2</v>
      </c>
      <c r="F1586" s="15">
        <v>6313.76</v>
      </c>
      <c r="G1586" s="11" t="s">
        <v>7898</v>
      </c>
      <c r="H1586" s="11" t="s">
        <v>7897</v>
      </c>
      <c r="I1586" s="11" t="s">
        <v>7866</v>
      </c>
      <c r="J1586" s="16">
        <v>31396</v>
      </c>
      <c r="K1586" s="17">
        <v>37</v>
      </c>
    </row>
    <row r="1587" spans="1:11" ht="15" customHeight="1" x14ac:dyDescent="0.25">
      <c r="A1587" s="11" t="s">
        <v>1630</v>
      </c>
      <c r="B1587" s="11">
        <v>1985</v>
      </c>
      <c r="C1587" s="11" t="s">
        <v>7852</v>
      </c>
      <c r="D1587" s="11">
        <v>19</v>
      </c>
      <c r="E1587" s="11">
        <v>2</v>
      </c>
      <c r="F1587" s="15">
        <v>6311.95</v>
      </c>
      <c r="G1587" s="11" t="s">
        <v>7898</v>
      </c>
      <c r="H1587" s="11" t="s">
        <v>7897</v>
      </c>
      <c r="I1587" s="11" t="s">
        <v>7868</v>
      </c>
      <c r="J1587" s="16">
        <v>31370</v>
      </c>
      <c r="K1587" s="17">
        <v>37</v>
      </c>
    </row>
    <row r="1588" spans="1:11" ht="15" customHeight="1" x14ac:dyDescent="0.25">
      <c r="A1588" s="11" t="s">
        <v>1631</v>
      </c>
      <c r="B1588" s="11">
        <v>2004</v>
      </c>
      <c r="C1588" s="11" t="s">
        <v>7851</v>
      </c>
      <c r="D1588" s="11">
        <v>27</v>
      </c>
      <c r="E1588" s="11">
        <v>0</v>
      </c>
      <c r="F1588" s="15">
        <v>6311.11</v>
      </c>
      <c r="G1588" s="11" t="s">
        <v>7898</v>
      </c>
      <c r="H1588" s="11" t="s">
        <v>7898</v>
      </c>
      <c r="I1588" s="11" t="s">
        <v>7868</v>
      </c>
      <c r="J1588" s="16">
        <v>38195</v>
      </c>
      <c r="K1588" s="17">
        <v>18</v>
      </c>
    </row>
    <row r="1589" spans="1:11" ht="15" customHeight="1" x14ac:dyDescent="0.25">
      <c r="A1589" s="11" t="s">
        <v>1632</v>
      </c>
      <c r="B1589" s="11">
        <v>1969</v>
      </c>
      <c r="C1589" s="11" t="s">
        <v>7854</v>
      </c>
      <c r="D1589" s="11">
        <v>4</v>
      </c>
      <c r="E1589" s="11">
        <v>0</v>
      </c>
      <c r="F1589" s="15">
        <v>6305.61</v>
      </c>
      <c r="G1589" s="11" t="s">
        <v>7898</v>
      </c>
      <c r="H1589" s="11" t="s">
        <v>7898</v>
      </c>
      <c r="I1589" s="11" t="s">
        <v>7867</v>
      </c>
      <c r="J1589" s="16">
        <v>25450</v>
      </c>
      <c r="K1589" s="17">
        <v>53</v>
      </c>
    </row>
    <row r="1590" spans="1:11" ht="15" customHeight="1" x14ac:dyDescent="0.25">
      <c r="A1590" s="11" t="s">
        <v>1633</v>
      </c>
      <c r="B1590" s="11">
        <v>1974</v>
      </c>
      <c r="C1590" s="11" t="s">
        <v>7854</v>
      </c>
      <c r="D1590" s="11">
        <v>17</v>
      </c>
      <c r="E1590" s="11">
        <v>0</v>
      </c>
      <c r="F1590" s="15">
        <v>6302.23</v>
      </c>
      <c r="G1590" s="11" t="s">
        <v>7898</v>
      </c>
      <c r="H1590" s="11" t="s">
        <v>7897</v>
      </c>
      <c r="I1590" s="11" t="s">
        <v>7866</v>
      </c>
      <c r="J1590" s="16">
        <v>27289</v>
      </c>
      <c r="K1590" s="17">
        <v>48</v>
      </c>
    </row>
    <row r="1591" spans="1:11" ht="15" customHeight="1" x14ac:dyDescent="0.25">
      <c r="A1591" s="11" t="s">
        <v>1634</v>
      </c>
      <c r="B1591" s="11">
        <v>1996</v>
      </c>
      <c r="C1591" s="11" t="s">
        <v>7851</v>
      </c>
      <c r="D1591" s="11">
        <v>4</v>
      </c>
      <c r="E1591" s="11">
        <v>0</v>
      </c>
      <c r="F1591" s="15">
        <v>6293.63</v>
      </c>
      <c r="G1591" s="11" t="s">
        <v>7898</v>
      </c>
      <c r="H1591" s="11" t="s">
        <v>7896</v>
      </c>
      <c r="I1591" s="11" t="s">
        <v>7877</v>
      </c>
      <c r="J1591" s="16">
        <v>35250</v>
      </c>
      <c r="K1591" s="17">
        <v>26</v>
      </c>
    </row>
    <row r="1592" spans="1:11" ht="15" customHeight="1" x14ac:dyDescent="0.25">
      <c r="A1592" s="11" t="s">
        <v>1635</v>
      </c>
      <c r="B1592" s="11">
        <v>1981</v>
      </c>
      <c r="C1592" s="11" t="s">
        <v>7856</v>
      </c>
      <c r="D1592" s="11">
        <v>26</v>
      </c>
      <c r="E1592" s="11">
        <v>1</v>
      </c>
      <c r="F1592" s="15">
        <v>6289.75</v>
      </c>
      <c r="G1592" s="11" t="s">
        <v>7898</v>
      </c>
      <c r="H1592" s="11" t="s">
        <v>7896</v>
      </c>
      <c r="I1592" s="11" t="s">
        <v>7866</v>
      </c>
      <c r="J1592" s="16">
        <v>29824</v>
      </c>
      <c r="K1592" s="17">
        <v>41</v>
      </c>
    </row>
    <row r="1593" spans="1:11" ht="15" customHeight="1" x14ac:dyDescent="0.25">
      <c r="A1593" s="11" t="s">
        <v>1636</v>
      </c>
      <c r="B1593" s="11">
        <v>1981</v>
      </c>
      <c r="C1593" s="11" t="s">
        <v>7852</v>
      </c>
      <c r="D1593" s="11">
        <v>24</v>
      </c>
      <c r="E1593" s="11">
        <v>1</v>
      </c>
      <c r="F1593" s="15">
        <v>6282.24</v>
      </c>
      <c r="G1593" s="11" t="s">
        <v>7898</v>
      </c>
      <c r="H1593" s="11" t="s">
        <v>7897</v>
      </c>
      <c r="I1593" s="11" t="s">
        <v>7868</v>
      </c>
      <c r="J1593" s="16">
        <v>29914</v>
      </c>
      <c r="K1593" s="17">
        <v>41</v>
      </c>
    </row>
    <row r="1594" spans="1:11" ht="15" customHeight="1" x14ac:dyDescent="0.25">
      <c r="A1594" s="11" t="s">
        <v>1637</v>
      </c>
      <c r="B1594" s="11">
        <v>1993</v>
      </c>
      <c r="C1594" s="11" t="s">
        <v>7857</v>
      </c>
      <c r="D1594" s="11">
        <v>16</v>
      </c>
      <c r="E1594" s="11">
        <v>0</v>
      </c>
      <c r="F1594" s="15">
        <v>6276.3</v>
      </c>
      <c r="G1594" s="11" t="s">
        <v>7898</v>
      </c>
      <c r="H1594" s="11" t="s">
        <v>7897</v>
      </c>
      <c r="I1594" s="11" t="s">
        <v>7873</v>
      </c>
      <c r="J1594" s="16">
        <v>34258</v>
      </c>
      <c r="K1594" s="17">
        <v>29</v>
      </c>
    </row>
    <row r="1595" spans="1:11" ht="15" customHeight="1" x14ac:dyDescent="0.25">
      <c r="A1595" s="11" t="s">
        <v>1638</v>
      </c>
      <c r="B1595" s="11">
        <v>1981</v>
      </c>
      <c r="C1595" s="11" t="s">
        <v>7853</v>
      </c>
      <c r="D1595" s="11">
        <v>30</v>
      </c>
      <c r="E1595" s="11">
        <v>1</v>
      </c>
      <c r="F1595" s="15">
        <v>6272.48</v>
      </c>
      <c r="G1595" s="11" t="s">
        <v>7897</v>
      </c>
      <c r="H1595" s="11" t="s">
        <v>7896</v>
      </c>
      <c r="I1595" s="11" t="s">
        <v>7866</v>
      </c>
      <c r="J1595" s="16">
        <v>29767</v>
      </c>
      <c r="K1595" s="17">
        <v>41</v>
      </c>
    </row>
    <row r="1596" spans="1:11" ht="15" customHeight="1" x14ac:dyDescent="0.25">
      <c r="A1596" s="11" t="s">
        <v>1639</v>
      </c>
      <c r="B1596" s="11">
        <v>1984</v>
      </c>
      <c r="C1596" s="11" t="s">
        <v>7854</v>
      </c>
      <c r="D1596" s="11">
        <v>25</v>
      </c>
      <c r="E1596" s="11">
        <v>3</v>
      </c>
      <c r="F1596" s="15">
        <v>6269.33</v>
      </c>
      <c r="G1596" s="11" t="s">
        <v>7898</v>
      </c>
      <c r="H1596" s="11" t="s">
        <v>7897</v>
      </c>
      <c r="I1596" s="11" t="s">
        <v>7866</v>
      </c>
      <c r="J1596" s="16">
        <v>30950</v>
      </c>
      <c r="K1596" s="17">
        <v>38</v>
      </c>
    </row>
    <row r="1597" spans="1:11" ht="15" customHeight="1" x14ac:dyDescent="0.25">
      <c r="A1597" s="11" t="s">
        <v>1640</v>
      </c>
      <c r="B1597" s="11">
        <v>1995</v>
      </c>
      <c r="C1597" s="11" t="s">
        <v>7857</v>
      </c>
      <c r="D1597" s="11">
        <v>17</v>
      </c>
      <c r="E1597" s="11">
        <v>0</v>
      </c>
      <c r="F1597" s="15">
        <v>6261.2</v>
      </c>
      <c r="G1597" s="11" t="s">
        <v>7898</v>
      </c>
      <c r="H1597" s="11" t="s">
        <v>7897</v>
      </c>
      <c r="I1597" s="11" t="s">
        <v>7880</v>
      </c>
      <c r="J1597" s="16">
        <v>34989</v>
      </c>
      <c r="K1597" s="17">
        <v>27</v>
      </c>
    </row>
    <row r="1598" spans="1:11" ht="15" customHeight="1" x14ac:dyDescent="0.25">
      <c r="A1598" s="11" t="s">
        <v>1641</v>
      </c>
      <c r="B1598" s="11">
        <v>1970</v>
      </c>
      <c r="C1598" s="11" t="s">
        <v>7857</v>
      </c>
      <c r="D1598" s="11">
        <v>11</v>
      </c>
      <c r="E1598" s="11">
        <v>0</v>
      </c>
      <c r="F1598" s="15">
        <v>6255.38</v>
      </c>
      <c r="G1598" s="11" t="s">
        <v>7898</v>
      </c>
      <c r="H1598" s="11" t="s">
        <v>7898</v>
      </c>
      <c r="I1598" s="11" t="s">
        <v>7866</v>
      </c>
      <c r="J1598" s="16">
        <v>25852</v>
      </c>
      <c r="K1598" s="17">
        <v>52</v>
      </c>
    </row>
    <row r="1599" spans="1:11" ht="15" customHeight="1" x14ac:dyDescent="0.25">
      <c r="A1599" s="11" t="s">
        <v>1642</v>
      </c>
      <c r="B1599" s="11">
        <v>1972</v>
      </c>
      <c r="C1599" s="11" t="s">
        <v>7854</v>
      </c>
      <c r="D1599" s="11">
        <v>8</v>
      </c>
      <c r="E1599" s="11">
        <v>0</v>
      </c>
      <c r="F1599" s="15">
        <v>6254.13</v>
      </c>
      <c r="G1599" s="11" t="s">
        <v>7898</v>
      </c>
      <c r="H1599" s="11" t="s">
        <v>7898</v>
      </c>
      <c r="I1599" s="11" t="s">
        <v>7867</v>
      </c>
      <c r="J1599" s="16">
        <v>26550</v>
      </c>
      <c r="K1599" s="17">
        <v>50</v>
      </c>
    </row>
    <row r="1600" spans="1:11" ht="15" customHeight="1" x14ac:dyDescent="0.25">
      <c r="A1600" s="11" t="s">
        <v>1643</v>
      </c>
      <c r="B1600" s="11">
        <v>1972</v>
      </c>
      <c r="C1600" s="11" t="s">
        <v>7852</v>
      </c>
      <c r="D1600" s="11">
        <v>11</v>
      </c>
      <c r="E1600" s="11">
        <v>0</v>
      </c>
      <c r="F1600" s="15">
        <v>6253.85</v>
      </c>
      <c r="G1600" s="11" t="s">
        <v>7898</v>
      </c>
      <c r="H1600" s="11" t="s">
        <v>7898</v>
      </c>
      <c r="I1600" s="11" t="s">
        <v>7866</v>
      </c>
      <c r="J1600" s="16">
        <v>26614</v>
      </c>
      <c r="K1600" s="17">
        <v>50</v>
      </c>
    </row>
    <row r="1601" spans="1:11" ht="15" customHeight="1" x14ac:dyDescent="0.25">
      <c r="A1601" s="11" t="s">
        <v>1644</v>
      </c>
      <c r="B1601" s="11">
        <v>1979</v>
      </c>
      <c r="C1601" s="11" t="s">
        <v>7857</v>
      </c>
      <c r="D1601" s="11">
        <v>10</v>
      </c>
      <c r="E1601" s="11">
        <v>0</v>
      </c>
      <c r="F1601" s="15">
        <v>6250.44</v>
      </c>
      <c r="G1601" s="11" t="s">
        <v>7898</v>
      </c>
      <c r="H1601" s="11" t="s">
        <v>7897</v>
      </c>
      <c r="I1601" s="11" t="s">
        <v>7868</v>
      </c>
      <c r="J1601" s="16">
        <v>29138</v>
      </c>
      <c r="K1601" s="17">
        <v>43</v>
      </c>
    </row>
    <row r="1602" spans="1:11" ht="15" customHeight="1" x14ac:dyDescent="0.25">
      <c r="A1602" s="11" t="s">
        <v>1645</v>
      </c>
      <c r="B1602" s="11">
        <v>1983</v>
      </c>
      <c r="C1602" s="11" t="s">
        <v>7856</v>
      </c>
      <c r="D1602" s="11">
        <v>11</v>
      </c>
      <c r="E1602" s="11">
        <v>1</v>
      </c>
      <c r="F1602" s="15">
        <v>6238.3</v>
      </c>
      <c r="G1602" s="11" t="s">
        <v>7898</v>
      </c>
      <c r="H1602" s="11" t="s">
        <v>7897</v>
      </c>
      <c r="I1602" s="11" t="s">
        <v>7868</v>
      </c>
      <c r="J1602" s="16">
        <v>30539</v>
      </c>
      <c r="K1602" s="17">
        <v>39</v>
      </c>
    </row>
    <row r="1603" spans="1:11" ht="15" customHeight="1" x14ac:dyDescent="0.25">
      <c r="A1603" s="11" t="s">
        <v>1646</v>
      </c>
      <c r="B1603" s="11">
        <v>1978</v>
      </c>
      <c r="C1603" s="11" t="s">
        <v>7854</v>
      </c>
      <c r="D1603" s="11">
        <v>19</v>
      </c>
      <c r="E1603" s="11">
        <v>2</v>
      </c>
      <c r="F1603" s="15">
        <v>6236.95</v>
      </c>
      <c r="G1603" s="11" t="s">
        <v>7898</v>
      </c>
      <c r="H1603" s="11" t="s">
        <v>7898</v>
      </c>
      <c r="I1603" s="11" t="s">
        <v>7866</v>
      </c>
      <c r="J1603" s="16">
        <v>28752</v>
      </c>
      <c r="K1603" s="17">
        <v>44</v>
      </c>
    </row>
    <row r="1604" spans="1:11" ht="15" customHeight="1" x14ac:dyDescent="0.25">
      <c r="A1604" s="11" t="s">
        <v>1647</v>
      </c>
      <c r="B1604" s="11">
        <v>1972</v>
      </c>
      <c r="C1604" s="11" t="s">
        <v>7853</v>
      </c>
      <c r="D1604" s="11">
        <v>29</v>
      </c>
      <c r="E1604" s="11">
        <v>0</v>
      </c>
      <c r="F1604" s="15">
        <v>6219.93</v>
      </c>
      <c r="G1604" s="11" t="s">
        <v>7898</v>
      </c>
      <c r="H1604" s="11" t="s">
        <v>7898</v>
      </c>
      <c r="I1604" s="11" t="s">
        <v>7866</v>
      </c>
      <c r="J1604" s="16">
        <v>26479</v>
      </c>
      <c r="K1604" s="17">
        <v>50</v>
      </c>
    </row>
    <row r="1605" spans="1:11" ht="15" customHeight="1" x14ac:dyDescent="0.25">
      <c r="A1605" s="11" t="s">
        <v>1648</v>
      </c>
      <c r="B1605" s="11">
        <v>1992</v>
      </c>
      <c r="C1605" s="11" t="s">
        <v>7856</v>
      </c>
      <c r="D1605" s="11">
        <v>12</v>
      </c>
      <c r="E1605" s="11">
        <v>0</v>
      </c>
      <c r="F1605" s="15">
        <v>6208.5</v>
      </c>
      <c r="G1605" s="11" t="s">
        <v>7898</v>
      </c>
      <c r="H1605" s="11" t="s">
        <v>7897</v>
      </c>
      <c r="I1605" s="11" t="s">
        <v>7877</v>
      </c>
      <c r="J1605" s="16">
        <v>33828</v>
      </c>
      <c r="K1605" s="17">
        <v>30</v>
      </c>
    </row>
    <row r="1606" spans="1:11" ht="15" customHeight="1" x14ac:dyDescent="0.25">
      <c r="A1606" s="11" t="s">
        <v>1649</v>
      </c>
      <c r="B1606" s="11">
        <v>1999</v>
      </c>
      <c r="C1606" s="11" t="s">
        <v>7854</v>
      </c>
      <c r="D1606" s="11">
        <v>10</v>
      </c>
      <c r="E1606" s="11">
        <v>0</v>
      </c>
      <c r="F1606" s="15">
        <v>6207.26</v>
      </c>
      <c r="G1606" s="11" t="s">
        <v>7898</v>
      </c>
      <c r="H1606" s="11" t="s">
        <v>7898</v>
      </c>
      <c r="I1606" s="11" t="s">
        <v>7880</v>
      </c>
      <c r="J1606" s="16">
        <v>36413</v>
      </c>
      <c r="K1606" s="17">
        <v>23</v>
      </c>
    </row>
    <row r="1607" spans="1:11" ht="15" customHeight="1" x14ac:dyDescent="0.25">
      <c r="A1607" s="11" t="s">
        <v>1650</v>
      </c>
      <c r="B1607" s="11">
        <v>1985</v>
      </c>
      <c r="C1607" s="11" t="s">
        <v>7854</v>
      </c>
      <c r="D1607" s="11">
        <v>22</v>
      </c>
      <c r="E1607" s="11">
        <v>2</v>
      </c>
      <c r="F1607" s="15">
        <v>6203.9</v>
      </c>
      <c r="G1607" s="11" t="s">
        <v>7898</v>
      </c>
      <c r="H1607" s="11" t="s">
        <v>7898</v>
      </c>
      <c r="I1607" s="11" t="s">
        <v>7867</v>
      </c>
      <c r="J1607" s="16">
        <v>31312</v>
      </c>
      <c r="K1607" s="17">
        <v>37</v>
      </c>
    </row>
    <row r="1608" spans="1:11" ht="15" customHeight="1" x14ac:dyDescent="0.25">
      <c r="A1608" s="11" t="s">
        <v>1651</v>
      </c>
      <c r="B1608" s="11">
        <v>1985</v>
      </c>
      <c r="C1608" s="11" t="s">
        <v>7851</v>
      </c>
      <c r="D1608" s="11">
        <v>22</v>
      </c>
      <c r="E1608" s="11">
        <v>2</v>
      </c>
      <c r="F1608" s="15">
        <v>6198.75</v>
      </c>
      <c r="G1608" s="11" t="s">
        <v>7898</v>
      </c>
      <c r="H1608" s="11" t="s">
        <v>7897</v>
      </c>
      <c r="I1608" s="11" t="s">
        <v>7867</v>
      </c>
      <c r="J1608" s="16">
        <v>31250</v>
      </c>
      <c r="K1608" s="17">
        <v>37</v>
      </c>
    </row>
    <row r="1609" spans="1:11" ht="15" customHeight="1" x14ac:dyDescent="0.25">
      <c r="A1609" s="11" t="s">
        <v>1652</v>
      </c>
      <c r="B1609" s="11">
        <v>1988</v>
      </c>
      <c r="C1609" s="11" t="s">
        <v>7857</v>
      </c>
      <c r="D1609" s="11">
        <v>23</v>
      </c>
      <c r="E1609" s="11">
        <v>3</v>
      </c>
      <c r="F1609" s="15">
        <v>6196.45</v>
      </c>
      <c r="G1609" s="11" t="s">
        <v>7898</v>
      </c>
      <c r="H1609" s="11" t="s">
        <v>7897</v>
      </c>
      <c r="I1609" s="11" t="s">
        <v>7868</v>
      </c>
      <c r="J1609" s="16">
        <v>32439</v>
      </c>
      <c r="K1609" s="17">
        <v>34</v>
      </c>
    </row>
    <row r="1610" spans="1:11" ht="15" customHeight="1" x14ac:dyDescent="0.25">
      <c r="A1610" s="11" t="s">
        <v>1653</v>
      </c>
      <c r="B1610" s="11">
        <v>1981</v>
      </c>
      <c r="C1610" s="11" t="s">
        <v>7857</v>
      </c>
      <c r="D1610" s="11">
        <v>1</v>
      </c>
      <c r="E1610" s="11">
        <v>0</v>
      </c>
      <c r="F1610" s="15">
        <v>6186.13</v>
      </c>
      <c r="G1610" s="11" t="s">
        <v>7898</v>
      </c>
      <c r="H1610" s="11" t="s">
        <v>7896</v>
      </c>
      <c r="I1610" s="11" t="s">
        <v>7868</v>
      </c>
      <c r="J1610" s="16">
        <v>29860</v>
      </c>
      <c r="K1610" s="17">
        <v>41</v>
      </c>
    </row>
    <row r="1611" spans="1:11" ht="15" customHeight="1" x14ac:dyDescent="0.25">
      <c r="A1611" s="11" t="s">
        <v>1654</v>
      </c>
      <c r="B1611" s="11">
        <v>1981</v>
      </c>
      <c r="C1611" s="11" t="s">
        <v>7852</v>
      </c>
      <c r="D1611" s="11">
        <v>22</v>
      </c>
      <c r="E1611" s="11">
        <v>0</v>
      </c>
      <c r="F1611" s="15">
        <v>6185.32</v>
      </c>
      <c r="G1611" s="11" t="s">
        <v>7898</v>
      </c>
      <c r="H1611" s="11" t="s">
        <v>7897</v>
      </c>
      <c r="I1611" s="11" t="s">
        <v>7866</v>
      </c>
      <c r="J1611" s="16">
        <v>29912</v>
      </c>
      <c r="K1611" s="17">
        <v>41</v>
      </c>
    </row>
    <row r="1612" spans="1:11" ht="15" customHeight="1" x14ac:dyDescent="0.25">
      <c r="A1612" s="11" t="s">
        <v>1655</v>
      </c>
      <c r="B1612" s="11">
        <v>1988</v>
      </c>
      <c r="C1612" s="11" t="s">
        <v>7852</v>
      </c>
      <c r="D1612" s="11">
        <v>1</v>
      </c>
      <c r="E1612" s="11">
        <v>3</v>
      </c>
      <c r="F1612" s="15">
        <v>6184.3</v>
      </c>
      <c r="G1612" s="11" t="s">
        <v>7898</v>
      </c>
      <c r="H1612" s="11" t="s">
        <v>7896</v>
      </c>
      <c r="I1612" s="11" t="s">
        <v>7866</v>
      </c>
      <c r="J1612" s="16">
        <v>32448</v>
      </c>
      <c r="K1612" s="17">
        <v>34</v>
      </c>
    </row>
    <row r="1613" spans="1:11" ht="15" customHeight="1" x14ac:dyDescent="0.25">
      <c r="A1613" s="11" t="s">
        <v>1656</v>
      </c>
      <c r="B1613" s="11">
        <v>1970</v>
      </c>
      <c r="C1613" s="11" t="s">
        <v>7857</v>
      </c>
      <c r="D1613" s="11">
        <v>5</v>
      </c>
      <c r="E1613" s="11">
        <v>0</v>
      </c>
      <c r="F1613" s="15">
        <v>6183.46</v>
      </c>
      <c r="G1613" s="11" t="s">
        <v>7898</v>
      </c>
      <c r="H1613" s="11" t="s">
        <v>7898</v>
      </c>
      <c r="I1613" s="11" t="s">
        <v>7867</v>
      </c>
      <c r="J1613" s="16">
        <v>25846</v>
      </c>
      <c r="K1613" s="17">
        <v>52</v>
      </c>
    </row>
    <row r="1614" spans="1:11" ht="15" customHeight="1" x14ac:dyDescent="0.25">
      <c r="A1614" s="11" t="s">
        <v>1657</v>
      </c>
      <c r="B1614" s="11">
        <v>1985</v>
      </c>
      <c r="C1614" s="11" t="s">
        <v>7856</v>
      </c>
      <c r="D1614" s="11">
        <v>9</v>
      </c>
      <c r="E1614" s="11">
        <v>3</v>
      </c>
      <c r="F1614" s="15">
        <v>6183.32</v>
      </c>
      <c r="G1614" s="11" t="s">
        <v>7898</v>
      </c>
      <c r="H1614" s="11" t="s">
        <v>7898</v>
      </c>
      <c r="I1614" s="11" t="s">
        <v>7867</v>
      </c>
      <c r="J1614" s="16">
        <v>31268</v>
      </c>
      <c r="K1614" s="17">
        <v>37</v>
      </c>
    </row>
    <row r="1615" spans="1:11" ht="15" customHeight="1" x14ac:dyDescent="0.25">
      <c r="A1615" s="11" t="s">
        <v>1658</v>
      </c>
      <c r="B1615" s="11">
        <v>1984</v>
      </c>
      <c r="C1615" s="11" t="s">
        <v>7857</v>
      </c>
      <c r="D1615" s="11">
        <v>6</v>
      </c>
      <c r="E1615" s="11">
        <v>3</v>
      </c>
      <c r="F1615" s="15">
        <v>6170.96</v>
      </c>
      <c r="G1615" s="11" t="s">
        <v>7898</v>
      </c>
      <c r="H1615" s="11" t="s">
        <v>7897</v>
      </c>
      <c r="I1615" s="11" t="s">
        <v>7866</v>
      </c>
      <c r="J1615" s="16">
        <v>30961</v>
      </c>
      <c r="K1615" s="17">
        <v>38</v>
      </c>
    </row>
    <row r="1616" spans="1:11" ht="15" customHeight="1" x14ac:dyDescent="0.25">
      <c r="A1616" s="11" t="s">
        <v>1659</v>
      </c>
      <c r="B1616" s="11">
        <v>1985</v>
      </c>
      <c r="C1616" s="11" t="s">
        <v>7857</v>
      </c>
      <c r="D1616" s="11">
        <v>15</v>
      </c>
      <c r="E1616" s="11">
        <v>3</v>
      </c>
      <c r="F1616" s="15">
        <v>6159.57</v>
      </c>
      <c r="G1616" s="11" t="s">
        <v>7898</v>
      </c>
      <c r="H1616" s="11" t="s">
        <v>7897</v>
      </c>
      <c r="I1616" s="11" t="s">
        <v>7867</v>
      </c>
      <c r="J1616" s="16">
        <v>31335</v>
      </c>
      <c r="K1616" s="17">
        <v>37</v>
      </c>
    </row>
    <row r="1617" spans="1:11" ht="15" customHeight="1" x14ac:dyDescent="0.25">
      <c r="A1617" s="11" t="s">
        <v>1660</v>
      </c>
      <c r="B1617" s="11">
        <v>1973</v>
      </c>
      <c r="C1617" s="11" t="s">
        <v>7852</v>
      </c>
      <c r="D1617" s="11">
        <v>6</v>
      </c>
      <c r="E1617" s="11">
        <v>0</v>
      </c>
      <c r="F1617" s="15">
        <v>6152.05</v>
      </c>
      <c r="G1617" s="11" t="s">
        <v>7898</v>
      </c>
      <c r="H1617" s="11" t="s">
        <v>7896</v>
      </c>
      <c r="I1617" s="11" t="s">
        <v>7866</v>
      </c>
      <c r="J1617" s="16">
        <v>26974</v>
      </c>
      <c r="K1617" s="17">
        <v>49</v>
      </c>
    </row>
    <row r="1618" spans="1:11" ht="15" customHeight="1" x14ac:dyDescent="0.25">
      <c r="A1618" s="11" t="s">
        <v>1661</v>
      </c>
      <c r="B1618" s="11">
        <v>1970</v>
      </c>
      <c r="C1618" s="11" t="s">
        <v>7857</v>
      </c>
      <c r="D1618" s="11">
        <v>14</v>
      </c>
      <c r="E1618" s="11">
        <v>0</v>
      </c>
      <c r="F1618" s="15">
        <v>6147.12</v>
      </c>
      <c r="G1618" s="11" t="s">
        <v>7898</v>
      </c>
      <c r="H1618" s="11" t="s">
        <v>7896</v>
      </c>
      <c r="I1618" s="11" t="s">
        <v>7867</v>
      </c>
      <c r="J1618" s="16">
        <v>25855</v>
      </c>
      <c r="K1618" s="17">
        <v>52</v>
      </c>
    </row>
    <row r="1619" spans="1:11" ht="15" customHeight="1" x14ac:dyDescent="0.25">
      <c r="A1619" s="11" t="s">
        <v>1662</v>
      </c>
      <c r="B1619" s="11">
        <v>1976</v>
      </c>
      <c r="C1619" s="11" t="s">
        <v>7855</v>
      </c>
      <c r="D1619" s="11">
        <v>12</v>
      </c>
      <c r="E1619" s="11">
        <v>2</v>
      </c>
      <c r="F1619" s="15">
        <v>6139.14</v>
      </c>
      <c r="G1619" s="11" t="s">
        <v>7898</v>
      </c>
      <c r="H1619" s="11" t="s">
        <v>7896</v>
      </c>
      <c r="I1619" s="11" t="s">
        <v>7866</v>
      </c>
      <c r="J1619" s="16">
        <v>28106</v>
      </c>
      <c r="K1619" s="17">
        <v>46</v>
      </c>
    </row>
    <row r="1620" spans="1:11" ht="15" customHeight="1" x14ac:dyDescent="0.25">
      <c r="A1620" s="11" t="s">
        <v>1663</v>
      </c>
      <c r="B1620" s="11">
        <v>1978</v>
      </c>
      <c r="C1620" s="11" t="s">
        <v>7854</v>
      </c>
      <c r="D1620" s="11">
        <v>5</v>
      </c>
      <c r="E1620" s="11">
        <v>2</v>
      </c>
      <c r="F1620" s="15">
        <v>6138.58</v>
      </c>
      <c r="G1620" s="11" t="s">
        <v>7898</v>
      </c>
      <c r="H1620" s="11" t="s">
        <v>7897</v>
      </c>
      <c r="I1620" s="11" t="s">
        <v>7866</v>
      </c>
      <c r="J1620" s="16">
        <v>28738</v>
      </c>
      <c r="K1620" s="17">
        <v>44</v>
      </c>
    </row>
    <row r="1621" spans="1:11" ht="15" customHeight="1" x14ac:dyDescent="0.25">
      <c r="A1621" s="11" t="s">
        <v>1664</v>
      </c>
      <c r="B1621" s="11">
        <v>1969</v>
      </c>
      <c r="C1621" s="11" t="s">
        <v>7852</v>
      </c>
      <c r="D1621" s="11">
        <v>9</v>
      </c>
      <c r="E1621" s="11">
        <v>0</v>
      </c>
      <c r="F1621" s="15">
        <v>6138.5</v>
      </c>
      <c r="G1621" s="11" t="s">
        <v>7898</v>
      </c>
      <c r="H1621" s="11" t="s">
        <v>7898</v>
      </c>
      <c r="I1621" s="11" t="s">
        <v>7868</v>
      </c>
      <c r="J1621" s="16">
        <v>25516</v>
      </c>
      <c r="K1621" s="17">
        <v>53</v>
      </c>
    </row>
    <row r="1622" spans="1:11" ht="15" customHeight="1" x14ac:dyDescent="0.25">
      <c r="A1622" s="11" t="s">
        <v>1665</v>
      </c>
      <c r="B1622" s="11">
        <v>1990</v>
      </c>
      <c r="C1622" s="11" t="s">
        <v>7856</v>
      </c>
      <c r="D1622" s="11">
        <v>18</v>
      </c>
      <c r="E1622" s="11">
        <v>3</v>
      </c>
      <c r="F1622" s="15">
        <v>6128.8</v>
      </c>
      <c r="G1622" s="11" t="s">
        <v>7898</v>
      </c>
      <c r="H1622" s="11" t="s">
        <v>7896</v>
      </c>
      <c r="I1622" s="11" t="s">
        <v>7867</v>
      </c>
      <c r="J1622" s="16">
        <v>33103</v>
      </c>
      <c r="K1622" s="17">
        <v>32</v>
      </c>
    </row>
    <row r="1623" spans="1:11" ht="15" customHeight="1" x14ac:dyDescent="0.25">
      <c r="A1623" s="11" t="s">
        <v>1666</v>
      </c>
      <c r="B1623" s="11">
        <v>1983</v>
      </c>
      <c r="C1623" s="11" t="s">
        <v>7852</v>
      </c>
      <c r="D1623" s="11">
        <v>16</v>
      </c>
      <c r="E1623" s="11">
        <v>1</v>
      </c>
      <c r="F1623" s="15">
        <v>6123.57</v>
      </c>
      <c r="G1623" s="11" t="s">
        <v>7896</v>
      </c>
      <c r="H1623" s="11" t="s">
        <v>7898</v>
      </c>
      <c r="I1623" s="11" t="s">
        <v>7867</v>
      </c>
      <c r="J1623" s="16">
        <v>30636</v>
      </c>
      <c r="K1623" s="17">
        <v>39</v>
      </c>
    </row>
    <row r="1624" spans="1:11" ht="15" customHeight="1" x14ac:dyDescent="0.25">
      <c r="A1624" s="11" t="s">
        <v>1667</v>
      </c>
      <c r="B1624" s="11">
        <v>1983</v>
      </c>
      <c r="C1624" s="11" t="s">
        <v>7856</v>
      </c>
      <c r="D1624" s="11">
        <v>11</v>
      </c>
      <c r="E1624" s="11">
        <v>1</v>
      </c>
      <c r="F1624" s="15">
        <v>6117.49</v>
      </c>
      <c r="G1624" s="11" t="s">
        <v>7898</v>
      </c>
      <c r="H1624" s="11" t="s">
        <v>7896</v>
      </c>
      <c r="I1624" s="11" t="s">
        <v>7867</v>
      </c>
      <c r="J1624" s="16">
        <v>30539</v>
      </c>
      <c r="K1624" s="17">
        <v>39</v>
      </c>
    </row>
    <row r="1625" spans="1:11" ht="15" customHeight="1" x14ac:dyDescent="0.25">
      <c r="A1625" s="11" t="s">
        <v>1668</v>
      </c>
      <c r="B1625" s="11">
        <v>1991</v>
      </c>
      <c r="C1625" s="11" t="s">
        <v>7851</v>
      </c>
      <c r="D1625" s="11">
        <v>25</v>
      </c>
      <c r="E1625" s="11">
        <v>3</v>
      </c>
      <c r="F1625" s="15">
        <v>6113.23</v>
      </c>
      <c r="G1625" s="11" t="s">
        <v>7898</v>
      </c>
      <c r="H1625" s="11" t="s">
        <v>7898</v>
      </c>
      <c r="I1625" s="11" t="s">
        <v>7874</v>
      </c>
      <c r="J1625" s="16">
        <v>33444</v>
      </c>
      <c r="K1625" s="17">
        <v>31</v>
      </c>
    </row>
    <row r="1626" spans="1:11" ht="15" customHeight="1" x14ac:dyDescent="0.25">
      <c r="A1626" s="11" t="s">
        <v>1669</v>
      </c>
      <c r="B1626" s="11">
        <v>1985</v>
      </c>
      <c r="C1626" s="11" t="s">
        <v>7851</v>
      </c>
      <c r="D1626" s="11">
        <v>21</v>
      </c>
      <c r="E1626" s="11">
        <v>1</v>
      </c>
      <c r="F1626" s="15">
        <v>6112.35</v>
      </c>
      <c r="G1626" s="11" t="s">
        <v>7898</v>
      </c>
      <c r="H1626" s="11" t="s">
        <v>7897</v>
      </c>
      <c r="I1626" s="11" t="s">
        <v>7867</v>
      </c>
      <c r="J1626" s="16">
        <v>31249</v>
      </c>
      <c r="K1626" s="17">
        <v>37</v>
      </c>
    </row>
    <row r="1627" spans="1:11" ht="15" customHeight="1" x14ac:dyDescent="0.25">
      <c r="A1627" s="11" t="s">
        <v>1670</v>
      </c>
      <c r="B1627" s="11">
        <v>1995</v>
      </c>
      <c r="C1627" s="11" t="s">
        <v>7854</v>
      </c>
      <c r="D1627" s="11">
        <v>9</v>
      </c>
      <c r="E1627" s="11">
        <v>0</v>
      </c>
      <c r="F1627" s="15">
        <v>6111.95</v>
      </c>
      <c r="G1627" s="11" t="s">
        <v>7898</v>
      </c>
      <c r="H1627" s="11" t="s">
        <v>7896</v>
      </c>
      <c r="I1627" s="11" t="s">
        <v>7880</v>
      </c>
      <c r="J1627" s="16">
        <v>34951</v>
      </c>
      <c r="K1627" s="17">
        <v>27</v>
      </c>
    </row>
    <row r="1628" spans="1:11" ht="15" customHeight="1" x14ac:dyDescent="0.25">
      <c r="A1628" s="11" t="s">
        <v>1671</v>
      </c>
      <c r="B1628" s="11">
        <v>1970</v>
      </c>
      <c r="C1628" s="11" t="s">
        <v>7853</v>
      </c>
      <c r="D1628" s="11">
        <v>9</v>
      </c>
      <c r="E1628" s="11">
        <v>0</v>
      </c>
      <c r="F1628" s="15">
        <v>6098.38</v>
      </c>
      <c r="G1628" s="11" t="s">
        <v>7898</v>
      </c>
      <c r="H1628" s="11" t="s">
        <v>7898</v>
      </c>
      <c r="I1628" s="11" t="s">
        <v>7866</v>
      </c>
      <c r="J1628" s="16">
        <v>25728</v>
      </c>
      <c r="K1628" s="17">
        <v>52</v>
      </c>
    </row>
    <row r="1629" spans="1:11" ht="15" customHeight="1" x14ac:dyDescent="0.25">
      <c r="A1629" s="11" t="s">
        <v>1672</v>
      </c>
      <c r="B1629" s="11">
        <v>1984</v>
      </c>
      <c r="C1629" s="11" t="s">
        <v>7851</v>
      </c>
      <c r="D1629" s="11">
        <v>25</v>
      </c>
      <c r="E1629" s="11">
        <v>2</v>
      </c>
      <c r="F1629" s="15">
        <v>6082.41</v>
      </c>
      <c r="G1629" s="11" t="s">
        <v>7897</v>
      </c>
      <c r="H1629" s="11" t="s">
        <v>7898</v>
      </c>
      <c r="I1629" s="11" t="s">
        <v>7868</v>
      </c>
      <c r="J1629" s="16">
        <v>30888</v>
      </c>
      <c r="K1629" s="17">
        <v>38</v>
      </c>
    </row>
    <row r="1630" spans="1:11" ht="15" customHeight="1" x14ac:dyDescent="0.25">
      <c r="A1630" s="11" t="s">
        <v>1673</v>
      </c>
      <c r="B1630" s="11">
        <v>1984</v>
      </c>
      <c r="C1630" s="11" t="s">
        <v>7857</v>
      </c>
      <c r="D1630" s="11">
        <v>14</v>
      </c>
      <c r="E1630" s="11">
        <v>1</v>
      </c>
      <c r="F1630" s="15">
        <v>6079.67</v>
      </c>
      <c r="G1630" s="11" t="s">
        <v>7897</v>
      </c>
      <c r="H1630" s="11" t="s">
        <v>7897</v>
      </c>
      <c r="I1630" s="11" t="s">
        <v>7876</v>
      </c>
      <c r="J1630" s="16">
        <v>30969</v>
      </c>
      <c r="K1630" s="17">
        <v>38</v>
      </c>
    </row>
    <row r="1631" spans="1:11" ht="15" customHeight="1" x14ac:dyDescent="0.25">
      <c r="A1631" s="11" t="s">
        <v>1674</v>
      </c>
      <c r="B1631" s="11">
        <v>1979</v>
      </c>
      <c r="C1631" s="11" t="s">
        <v>7856</v>
      </c>
      <c r="D1631" s="11">
        <v>8</v>
      </c>
      <c r="E1631" s="11">
        <v>2</v>
      </c>
      <c r="F1631" s="15">
        <v>6074.37</v>
      </c>
      <c r="G1631" s="11" t="s">
        <v>7898</v>
      </c>
      <c r="H1631" s="11" t="s">
        <v>7898</v>
      </c>
      <c r="I1631" s="11" t="s">
        <v>7867</v>
      </c>
      <c r="J1631" s="16">
        <v>29075</v>
      </c>
      <c r="K1631" s="17">
        <v>43</v>
      </c>
    </row>
    <row r="1632" spans="1:11" ht="15" customHeight="1" x14ac:dyDescent="0.25">
      <c r="A1632" s="11" t="s">
        <v>1675</v>
      </c>
      <c r="B1632" s="11">
        <v>1984</v>
      </c>
      <c r="C1632" s="11" t="s">
        <v>7854</v>
      </c>
      <c r="D1632" s="11">
        <v>21</v>
      </c>
      <c r="E1632" s="11">
        <v>1</v>
      </c>
      <c r="F1632" s="15">
        <v>6067.13</v>
      </c>
      <c r="G1632" s="11" t="s">
        <v>7896</v>
      </c>
      <c r="H1632" s="11" t="s">
        <v>7897</v>
      </c>
      <c r="I1632" s="11" t="s">
        <v>7871</v>
      </c>
      <c r="J1632" s="16">
        <v>30946</v>
      </c>
      <c r="K1632" s="17">
        <v>38</v>
      </c>
    </row>
    <row r="1633" spans="1:11" ht="15" customHeight="1" x14ac:dyDescent="0.25">
      <c r="A1633" s="11" t="s">
        <v>1676</v>
      </c>
      <c r="B1633" s="11">
        <v>1994</v>
      </c>
      <c r="C1633" s="11" t="s">
        <v>7852</v>
      </c>
      <c r="D1633" s="11">
        <v>8</v>
      </c>
      <c r="E1633" s="11">
        <v>0</v>
      </c>
      <c r="F1633" s="15">
        <v>6064.37</v>
      </c>
      <c r="G1633" s="11" t="s">
        <v>7898</v>
      </c>
      <c r="H1633" s="11" t="s">
        <v>7898</v>
      </c>
      <c r="I1633" s="11" t="s">
        <v>7868</v>
      </c>
      <c r="J1633" s="16">
        <v>34646</v>
      </c>
      <c r="K1633" s="17">
        <v>28</v>
      </c>
    </row>
    <row r="1634" spans="1:11" ht="15" customHeight="1" x14ac:dyDescent="0.25">
      <c r="A1634" s="11" t="s">
        <v>1677</v>
      </c>
      <c r="B1634" s="11">
        <v>1996</v>
      </c>
      <c r="C1634" s="11" t="s">
        <v>7851</v>
      </c>
      <c r="D1634" s="11">
        <v>28</v>
      </c>
      <c r="E1634" s="11">
        <v>0</v>
      </c>
      <c r="F1634" s="15">
        <v>6061.8</v>
      </c>
      <c r="G1634" s="11" t="s">
        <v>7898</v>
      </c>
      <c r="H1634" s="11" t="s">
        <v>7896</v>
      </c>
      <c r="I1634" s="11" t="s">
        <v>7867</v>
      </c>
      <c r="J1634" s="16">
        <v>35274</v>
      </c>
      <c r="K1634" s="17">
        <v>26</v>
      </c>
    </row>
    <row r="1635" spans="1:11" ht="15" customHeight="1" x14ac:dyDescent="0.25">
      <c r="A1635" s="11" t="s">
        <v>1678</v>
      </c>
      <c r="B1635" s="11">
        <v>1989</v>
      </c>
      <c r="C1635" s="11" t="s">
        <v>7856</v>
      </c>
      <c r="D1635" s="11">
        <v>16</v>
      </c>
      <c r="E1635" s="11">
        <v>4</v>
      </c>
      <c r="F1635" s="15">
        <v>6059.17</v>
      </c>
      <c r="G1635" s="11" t="s">
        <v>7898</v>
      </c>
      <c r="H1635" s="11" t="s">
        <v>7897</v>
      </c>
      <c r="I1635" s="11" t="s">
        <v>7868</v>
      </c>
      <c r="J1635" s="16">
        <v>32736</v>
      </c>
      <c r="K1635" s="17">
        <v>33</v>
      </c>
    </row>
    <row r="1636" spans="1:11" ht="15" customHeight="1" x14ac:dyDescent="0.25">
      <c r="A1636" s="11" t="s">
        <v>1679</v>
      </c>
      <c r="B1636" s="11">
        <v>1980</v>
      </c>
      <c r="C1636" s="11" t="s">
        <v>7856</v>
      </c>
      <c r="D1636" s="11">
        <v>8</v>
      </c>
      <c r="E1636" s="11">
        <v>2</v>
      </c>
      <c r="F1636" s="15">
        <v>5993.62</v>
      </c>
      <c r="G1636" s="11" t="s">
        <v>7898</v>
      </c>
      <c r="H1636" s="11" t="s">
        <v>7896</v>
      </c>
      <c r="I1636" s="11" t="s">
        <v>7866</v>
      </c>
      <c r="J1636" s="16">
        <v>29441</v>
      </c>
      <c r="K1636" s="17">
        <v>42</v>
      </c>
    </row>
    <row r="1637" spans="1:11" ht="15" customHeight="1" x14ac:dyDescent="0.25">
      <c r="A1637" s="11" t="s">
        <v>1680</v>
      </c>
      <c r="B1637" s="11">
        <v>1974</v>
      </c>
      <c r="C1637" s="11" t="s">
        <v>7856</v>
      </c>
      <c r="D1637" s="11">
        <v>17</v>
      </c>
      <c r="E1637" s="11">
        <v>0</v>
      </c>
      <c r="F1637" s="15">
        <v>5990.17</v>
      </c>
      <c r="G1637" s="11" t="s">
        <v>7898</v>
      </c>
      <c r="H1637" s="11" t="s">
        <v>7898</v>
      </c>
      <c r="I1637" s="11" t="s">
        <v>7866</v>
      </c>
      <c r="J1637" s="16">
        <v>27258</v>
      </c>
      <c r="K1637" s="17">
        <v>48</v>
      </c>
    </row>
    <row r="1638" spans="1:11" ht="15" customHeight="1" x14ac:dyDescent="0.25">
      <c r="A1638" s="11" t="s">
        <v>1681</v>
      </c>
      <c r="B1638" s="11">
        <v>1988</v>
      </c>
      <c r="C1638" s="11" t="s">
        <v>7853</v>
      </c>
      <c r="D1638" s="11">
        <v>10</v>
      </c>
      <c r="E1638" s="11">
        <v>2</v>
      </c>
      <c r="F1638" s="15">
        <v>5989.52</v>
      </c>
      <c r="G1638" s="11" t="s">
        <v>7898</v>
      </c>
      <c r="H1638" s="11" t="s">
        <v>7897</v>
      </c>
      <c r="I1638" s="11" t="s">
        <v>7867</v>
      </c>
      <c r="J1638" s="16">
        <v>32304</v>
      </c>
      <c r="K1638" s="17">
        <v>34</v>
      </c>
    </row>
    <row r="1639" spans="1:11" ht="15" customHeight="1" x14ac:dyDescent="0.25">
      <c r="A1639" s="11" t="s">
        <v>1682</v>
      </c>
      <c r="B1639" s="11">
        <v>1974</v>
      </c>
      <c r="C1639" s="11" t="s">
        <v>7857</v>
      </c>
      <c r="D1639" s="11">
        <v>11</v>
      </c>
      <c r="E1639" s="11">
        <v>0</v>
      </c>
      <c r="F1639" s="15">
        <v>5979.99</v>
      </c>
      <c r="G1639" s="11" t="s">
        <v>7898</v>
      </c>
      <c r="H1639" s="11" t="s">
        <v>7896</v>
      </c>
      <c r="I1639" s="11" t="s">
        <v>7866</v>
      </c>
      <c r="J1639" s="16">
        <v>27313</v>
      </c>
      <c r="K1639" s="17">
        <v>48</v>
      </c>
    </row>
    <row r="1640" spans="1:11" ht="15" customHeight="1" x14ac:dyDescent="0.25">
      <c r="A1640" s="11" t="s">
        <v>1683</v>
      </c>
      <c r="B1640" s="11">
        <v>1980</v>
      </c>
      <c r="C1640" s="11" t="s">
        <v>7857</v>
      </c>
      <c r="D1640" s="11">
        <v>10</v>
      </c>
      <c r="E1640" s="11">
        <v>0</v>
      </c>
      <c r="F1640" s="15">
        <v>5979.73</v>
      </c>
      <c r="G1640" s="11" t="s">
        <v>7898</v>
      </c>
      <c r="H1640" s="11" t="s">
        <v>7898</v>
      </c>
      <c r="I1640" s="11" t="s">
        <v>7868</v>
      </c>
      <c r="J1640" s="16">
        <v>29504</v>
      </c>
      <c r="K1640" s="17">
        <v>42</v>
      </c>
    </row>
    <row r="1641" spans="1:11" ht="15" customHeight="1" x14ac:dyDescent="0.25">
      <c r="A1641" s="11" t="s">
        <v>1684</v>
      </c>
      <c r="B1641" s="11">
        <v>1970</v>
      </c>
      <c r="C1641" s="11" t="s">
        <v>7853</v>
      </c>
      <c r="D1641" s="11">
        <v>25</v>
      </c>
      <c r="E1641" s="11">
        <v>0</v>
      </c>
      <c r="F1641" s="15">
        <v>5979.66</v>
      </c>
      <c r="G1641" s="11" t="s">
        <v>7898</v>
      </c>
      <c r="H1641" s="11" t="s">
        <v>7896</v>
      </c>
      <c r="I1641" s="11" t="s">
        <v>7866</v>
      </c>
      <c r="J1641" s="16">
        <v>25744</v>
      </c>
      <c r="K1641" s="17">
        <v>52</v>
      </c>
    </row>
    <row r="1642" spans="1:11" ht="15" customHeight="1" x14ac:dyDescent="0.25">
      <c r="A1642" s="11" t="s">
        <v>1685</v>
      </c>
      <c r="B1642" s="11">
        <v>1984</v>
      </c>
      <c r="C1642" s="11" t="s">
        <v>7852</v>
      </c>
      <c r="D1642" s="11">
        <v>11</v>
      </c>
      <c r="E1642" s="11">
        <v>1</v>
      </c>
      <c r="F1642" s="15">
        <v>5976.83</v>
      </c>
      <c r="G1642" s="11" t="s">
        <v>7898</v>
      </c>
      <c r="H1642" s="11" t="s">
        <v>7898</v>
      </c>
      <c r="I1642" s="11" t="s">
        <v>7866</v>
      </c>
      <c r="J1642" s="16">
        <v>30997</v>
      </c>
      <c r="K1642" s="17">
        <v>38</v>
      </c>
    </row>
    <row r="1643" spans="1:11" ht="15" customHeight="1" x14ac:dyDescent="0.25">
      <c r="A1643" s="11" t="s">
        <v>1686</v>
      </c>
      <c r="B1643" s="11">
        <v>1984</v>
      </c>
      <c r="C1643" s="11" t="s">
        <v>7854</v>
      </c>
      <c r="D1643" s="11">
        <v>19</v>
      </c>
      <c r="E1643" s="11">
        <v>1</v>
      </c>
      <c r="F1643" s="15">
        <v>5974.38</v>
      </c>
      <c r="G1643" s="11" t="s">
        <v>7898</v>
      </c>
      <c r="H1643" s="11" t="s">
        <v>7896</v>
      </c>
      <c r="I1643" s="11" t="s">
        <v>7866</v>
      </c>
      <c r="J1643" s="16">
        <v>30944</v>
      </c>
      <c r="K1643" s="17">
        <v>38</v>
      </c>
    </row>
    <row r="1644" spans="1:11" ht="15" customHeight="1" x14ac:dyDescent="0.25">
      <c r="A1644" s="11" t="s">
        <v>1687</v>
      </c>
      <c r="B1644" s="11">
        <v>1989</v>
      </c>
      <c r="C1644" s="11" t="s">
        <v>7851</v>
      </c>
      <c r="D1644" s="11">
        <v>22</v>
      </c>
      <c r="E1644" s="11">
        <v>3</v>
      </c>
      <c r="F1644" s="15">
        <v>5972.38</v>
      </c>
      <c r="G1644" s="11" t="s">
        <v>7898</v>
      </c>
      <c r="H1644" s="11" t="s">
        <v>7898</v>
      </c>
      <c r="I1644" s="11" t="s">
        <v>7868</v>
      </c>
      <c r="J1644" s="16">
        <v>32711</v>
      </c>
      <c r="K1644" s="17">
        <v>33</v>
      </c>
    </row>
    <row r="1645" spans="1:11" ht="15" customHeight="1" x14ac:dyDescent="0.25">
      <c r="A1645" s="11" t="s">
        <v>1688</v>
      </c>
      <c r="B1645" s="11">
        <v>1980</v>
      </c>
      <c r="C1645" s="11" t="s">
        <v>7851</v>
      </c>
      <c r="D1645" s="11">
        <v>21</v>
      </c>
      <c r="E1645" s="11">
        <v>0</v>
      </c>
      <c r="F1645" s="15">
        <v>5969.72</v>
      </c>
      <c r="G1645" s="11" t="s">
        <v>7896</v>
      </c>
      <c r="H1645" s="11" t="s">
        <v>7896</v>
      </c>
      <c r="I1645" s="11" t="s">
        <v>7868</v>
      </c>
      <c r="J1645" s="16">
        <v>29423</v>
      </c>
      <c r="K1645" s="17">
        <v>42</v>
      </c>
    </row>
    <row r="1646" spans="1:11" ht="15" customHeight="1" x14ac:dyDescent="0.25">
      <c r="A1646" s="11" t="s">
        <v>1689</v>
      </c>
      <c r="B1646" s="11">
        <v>1980</v>
      </c>
      <c r="C1646" s="11" t="s">
        <v>7856</v>
      </c>
      <c r="D1646" s="11">
        <v>5</v>
      </c>
      <c r="E1646" s="11">
        <v>0</v>
      </c>
      <c r="F1646" s="15">
        <v>5966.89</v>
      </c>
      <c r="G1646" s="11" t="s">
        <v>7898</v>
      </c>
      <c r="H1646" s="11" t="s">
        <v>7896</v>
      </c>
      <c r="I1646" s="11" t="s">
        <v>7866</v>
      </c>
      <c r="J1646" s="16">
        <v>29438</v>
      </c>
      <c r="K1646" s="17">
        <v>42</v>
      </c>
    </row>
    <row r="1647" spans="1:11" ht="15" customHeight="1" x14ac:dyDescent="0.25">
      <c r="A1647" s="11" t="s">
        <v>1690</v>
      </c>
      <c r="B1647" s="11">
        <v>2004</v>
      </c>
      <c r="C1647" s="11" t="s">
        <v>7851</v>
      </c>
      <c r="D1647" s="11">
        <v>15</v>
      </c>
      <c r="E1647" s="11">
        <v>0</v>
      </c>
      <c r="F1647" s="15">
        <v>5960.91</v>
      </c>
      <c r="G1647" s="11" t="s">
        <v>7898</v>
      </c>
      <c r="H1647" s="11" t="s">
        <v>7897</v>
      </c>
      <c r="I1647" s="11" t="s">
        <v>7880</v>
      </c>
      <c r="J1647" s="16">
        <v>38183</v>
      </c>
      <c r="K1647" s="17">
        <v>18</v>
      </c>
    </row>
    <row r="1648" spans="1:11" ht="15" customHeight="1" x14ac:dyDescent="0.25">
      <c r="A1648" s="11" t="s">
        <v>1691</v>
      </c>
      <c r="B1648" s="11">
        <v>2003</v>
      </c>
      <c r="C1648" s="11" t="s">
        <v>7856</v>
      </c>
      <c r="D1648" s="11">
        <v>13</v>
      </c>
      <c r="E1648" s="11">
        <v>0</v>
      </c>
      <c r="F1648" s="15">
        <v>5957.35</v>
      </c>
      <c r="G1648" s="11" t="s">
        <v>7898</v>
      </c>
      <c r="H1648" s="11" t="s">
        <v>7898</v>
      </c>
      <c r="I1648" s="11" t="s">
        <v>7867</v>
      </c>
      <c r="J1648" s="16">
        <v>37846</v>
      </c>
      <c r="K1648" s="17">
        <v>19</v>
      </c>
    </row>
    <row r="1649" spans="1:11" ht="15" customHeight="1" x14ac:dyDescent="0.25">
      <c r="A1649" s="11" t="s">
        <v>1692</v>
      </c>
      <c r="B1649" s="11">
        <v>1987</v>
      </c>
      <c r="C1649" s="11" t="s">
        <v>7851</v>
      </c>
      <c r="D1649" s="11">
        <v>14</v>
      </c>
      <c r="E1649" s="11">
        <v>3</v>
      </c>
      <c r="F1649" s="15">
        <v>5934.38</v>
      </c>
      <c r="G1649" s="11" t="s">
        <v>7896</v>
      </c>
      <c r="H1649" s="11" t="s">
        <v>7898</v>
      </c>
      <c r="I1649" s="11" t="s">
        <v>7866</v>
      </c>
      <c r="J1649" s="16">
        <v>31972</v>
      </c>
      <c r="K1649" s="17">
        <v>35</v>
      </c>
    </row>
    <row r="1650" spans="1:11" ht="15" customHeight="1" x14ac:dyDescent="0.25">
      <c r="A1650" s="11" t="s">
        <v>1693</v>
      </c>
      <c r="B1650" s="11">
        <v>1994</v>
      </c>
      <c r="C1650" s="11" t="s">
        <v>7851</v>
      </c>
      <c r="D1650" s="11">
        <v>30</v>
      </c>
      <c r="E1650" s="11">
        <v>0</v>
      </c>
      <c r="F1650" s="15">
        <v>5927.65</v>
      </c>
      <c r="G1650" s="11" t="s">
        <v>7898</v>
      </c>
      <c r="H1650" s="11" t="s">
        <v>7897</v>
      </c>
      <c r="I1650" s="11" t="s">
        <v>7867</v>
      </c>
      <c r="J1650" s="16">
        <v>34545</v>
      </c>
      <c r="K1650" s="17">
        <v>28</v>
      </c>
    </row>
    <row r="1651" spans="1:11" ht="15" customHeight="1" x14ac:dyDescent="0.25">
      <c r="A1651" s="11" t="s">
        <v>1694</v>
      </c>
      <c r="B1651" s="11">
        <v>1993</v>
      </c>
      <c r="C1651" s="11" t="s">
        <v>7856</v>
      </c>
      <c r="D1651" s="11">
        <v>13</v>
      </c>
      <c r="E1651" s="11">
        <v>0</v>
      </c>
      <c r="F1651" s="15">
        <v>5926.93</v>
      </c>
      <c r="G1651" s="11" t="s">
        <v>7898</v>
      </c>
      <c r="H1651" s="11" t="s">
        <v>7898</v>
      </c>
      <c r="I1651" s="11" t="s">
        <v>7873</v>
      </c>
      <c r="J1651" s="16">
        <v>34194</v>
      </c>
      <c r="K1651" s="17">
        <v>29</v>
      </c>
    </row>
    <row r="1652" spans="1:11" ht="15" customHeight="1" x14ac:dyDescent="0.25">
      <c r="A1652" s="11" t="s">
        <v>1695</v>
      </c>
      <c r="B1652" s="11">
        <v>1987</v>
      </c>
      <c r="C1652" s="11" t="s">
        <v>7851</v>
      </c>
      <c r="D1652" s="11">
        <v>29</v>
      </c>
      <c r="E1652" s="11">
        <v>3</v>
      </c>
      <c r="F1652" s="15">
        <v>5926.85</v>
      </c>
      <c r="G1652" s="11" t="s">
        <v>7896</v>
      </c>
      <c r="H1652" s="11" t="s">
        <v>7896</v>
      </c>
      <c r="I1652" s="11" t="s">
        <v>7868</v>
      </c>
      <c r="J1652" s="16">
        <v>31987</v>
      </c>
      <c r="K1652" s="17">
        <v>35</v>
      </c>
    </row>
    <row r="1653" spans="1:11" ht="15" customHeight="1" x14ac:dyDescent="0.25">
      <c r="A1653" s="11" t="s">
        <v>1696</v>
      </c>
      <c r="B1653" s="11">
        <v>1982</v>
      </c>
      <c r="C1653" s="11" t="s">
        <v>7855</v>
      </c>
      <c r="D1653" s="11">
        <v>21</v>
      </c>
      <c r="E1653" s="11">
        <v>0</v>
      </c>
      <c r="F1653" s="15">
        <v>5920.1</v>
      </c>
      <c r="G1653" s="11" t="s">
        <v>7898</v>
      </c>
      <c r="H1653" s="11" t="s">
        <v>7897</v>
      </c>
      <c r="I1653" s="11" t="s">
        <v>7866</v>
      </c>
      <c r="J1653" s="16">
        <v>30306</v>
      </c>
      <c r="K1653" s="17">
        <v>40</v>
      </c>
    </row>
    <row r="1654" spans="1:11" ht="15" customHeight="1" x14ac:dyDescent="0.25">
      <c r="A1654" s="11" t="s">
        <v>1697</v>
      </c>
      <c r="B1654" s="11">
        <v>1982</v>
      </c>
      <c r="C1654" s="11" t="s">
        <v>7851</v>
      </c>
      <c r="D1654" s="11">
        <v>8</v>
      </c>
      <c r="E1654" s="11">
        <v>0</v>
      </c>
      <c r="F1654" s="15">
        <v>5910.94</v>
      </c>
      <c r="G1654" s="11" t="s">
        <v>7898</v>
      </c>
      <c r="H1654" s="11" t="s">
        <v>7897</v>
      </c>
      <c r="I1654" s="11" t="s">
        <v>7868</v>
      </c>
      <c r="J1654" s="16">
        <v>30140</v>
      </c>
      <c r="K1654" s="17">
        <v>40</v>
      </c>
    </row>
    <row r="1655" spans="1:11" ht="15" customHeight="1" x14ac:dyDescent="0.25">
      <c r="A1655" s="11" t="s">
        <v>1698</v>
      </c>
      <c r="B1655" s="11">
        <v>1993</v>
      </c>
      <c r="C1655" s="11" t="s">
        <v>7857</v>
      </c>
      <c r="D1655" s="11">
        <v>19</v>
      </c>
      <c r="E1655" s="11">
        <v>0</v>
      </c>
      <c r="F1655" s="15">
        <v>5877.02</v>
      </c>
      <c r="G1655" s="11" t="s">
        <v>7898</v>
      </c>
      <c r="H1655" s="11" t="s">
        <v>7898</v>
      </c>
      <c r="I1655" s="11" t="s">
        <v>7877</v>
      </c>
      <c r="J1655" s="16">
        <v>34261</v>
      </c>
      <c r="K1655" s="17">
        <v>29</v>
      </c>
    </row>
    <row r="1656" spans="1:11" ht="15" customHeight="1" x14ac:dyDescent="0.25">
      <c r="A1656" s="11" t="s">
        <v>1699</v>
      </c>
      <c r="B1656" s="11">
        <v>1984</v>
      </c>
      <c r="C1656" s="11" t="s">
        <v>7852</v>
      </c>
      <c r="D1656" s="11">
        <v>22</v>
      </c>
      <c r="E1656" s="11">
        <v>1</v>
      </c>
      <c r="F1656" s="15">
        <v>5855.9</v>
      </c>
      <c r="G1656" s="11" t="s">
        <v>7898</v>
      </c>
      <c r="H1656" s="11" t="s">
        <v>7896</v>
      </c>
      <c r="I1656" s="11" t="s">
        <v>7867</v>
      </c>
      <c r="J1656" s="16">
        <v>31008</v>
      </c>
      <c r="K1656" s="17">
        <v>38</v>
      </c>
    </row>
    <row r="1657" spans="1:11" ht="15" customHeight="1" x14ac:dyDescent="0.25">
      <c r="A1657" s="11" t="s">
        <v>1700</v>
      </c>
      <c r="B1657" s="11">
        <v>1985</v>
      </c>
      <c r="C1657" s="11" t="s">
        <v>7853</v>
      </c>
      <c r="D1657" s="11">
        <v>18</v>
      </c>
      <c r="E1657" s="11">
        <v>3</v>
      </c>
      <c r="F1657" s="15">
        <v>5847.24</v>
      </c>
      <c r="G1657" s="11" t="s">
        <v>7898</v>
      </c>
      <c r="H1657" s="11" t="s">
        <v>7897</v>
      </c>
      <c r="I1657" s="11" t="s">
        <v>7866</v>
      </c>
      <c r="J1657" s="16">
        <v>31216</v>
      </c>
      <c r="K1657" s="17">
        <v>37</v>
      </c>
    </row>
    <row r="1658" spans="1:11" ht="15" customHeight="1" x14ac:dyDescent="0.25">
      <c r="A1658" s="11" t="s">
        <v>1701</v>
      </c>
      <c r="B1658" s="11">
        <v>1987</v>
      </c>
      <c r="C1658" s="11" t="s">
        <v>7854</v>
      </c>
      <c r="D1658" s="11">
        <v>30</v>
      </c>
      <c r="E1658" s="11">
        <v>2</v>
      </c>
      <c r="F1658" s="15">
        <v>5846.92</v>
      </c>
      <c r="G1658" s="11" t="s">
        <v>7898</v>
      </c>
      <c r="H1658" s="11" t="s">
        <v>7898</v>
      </c>
      <c r="I1658" s="11" t="s">
        <v>7866</v>
      </c>
      <c r="J1658" s="16">
        <v>32050</v>
      </c>
      <c r="K1658" s="17">
        <v>35</v>
      </c>
    </row>
    <row r="1659" spans="1:11" ht="15" customHeight="1" x14ac:dyDescent="0.25">
      <c r="A1659" s="11" t="s">
        <v>1702</v>
      </c>
      <c r="B1659" s="11">
        <v>1995</v>
      </c>
      <c r="C1659" s="11" t="s">
        <v>7856</v>
      </c>
      <c r="D1659" s="11">
        <v>20</v>
      </c>
      <c r="E1659" s="11">
        <v>0</v>
      </c>
      <c r="F1659" s="15">
        <v>5843.99</v>
      </c>
      <c r="G1659" s="11" t="s">
        <v>7898</v>
      </c>
      <c r="H1659" s="11" t="s">
        <v>7898</v>
      </c>
      <c r="I1659" s="11" t="s">
        <v>7873</v>
      </c>
      <c r="J1659" s="16">
        <v>34931</v>
      </c>
      <c r="K1659" s="17">
        <v>27</v>
      </c>
    </row>
    <row r="1660" spans="1:11" ht="15" customHeight="1" x14ac:dyDescent="0.25">
      <c r="A1660" s="11" t="s">
        <v>1703</v>
      </c>
      <c r="B1660" s="11">
        <v>1987</v>
      </c>
      <c r="C1660" s="11" t="s">
        <v>7851</v>
      </c>
      <c r="D1660" s="11">
        <v>27</v>
      </c>
      <c r="E1660" s="11">
        <v>2</v>
      </c>
      <c r="F1660" s="15">
        <v>5836.52</v>
      </c>
      <c r="G1660" s="11" t="s">
        <v>7898</v>
      </c>
      <c r="H1660" s="11" t="s">
        <v>7896</v>
      </c>
      <c r="I1660" s="11" t="s">
        <v>7866</v>
      </c>
      <c r="J1660" s="16">
        <v>31985</v>
      </c>
      <c r="K1660" s="17">
        <v>35</v>
      </c>
    </row>
    <row r="1661" spans="1:11" ht="15" customHeight="1" x14ac:dyDescent="0.25">
      <c r="A1661" s="11" t="s">
        <v>1704</v>
      </c>
      <c r="B1661" s="11">
        <v>1971</v>
      </c>
      <c r="C1661" s="11" t="s">
        <v>7854</v>
      </c>
      <c r="D1661" s="11">
        <v>27</v>
      </c>
      <c r="E1661" s="11">
        <v>0</v>
      </c>
      <c r="F1661" s="15">
        <v>5832.6</v>
      </c>
      <c r="G1661" s="11" t="s">
        <v>7898</v>
      </c>
      <c r="H1661" s="11" t="s">
        <v>7896</v>
      </c>
      <c r="I1661" s="11" t="s">
        <v>7867</v>
      </c>
      <c r="J1661" s="16">
        <v>26203</v>
      </c>
      <c r="K1661" s="17">
        <v>51</v>
      </c>
    </row>
    <row r="1662" spans="1:11" ht="15" customHeight="1" x14ac:dyDescent="0.25">
      <c r="A1662" s="11" t="s">
        <v>1705</v>
      </c>
      <c r="B1662" s="11">
        <v>2002</v>
      </c>
      <c r="C1662" s="11" t="s">
        <v>7851</v>
      </c>
      <c r="D1662" s="11">
        <v>22</v>
      </c>
      <c r="E1662" s="11">
        <v>0</v>
      </c>
      <c r="F1662" s="15">
        <v>5816.58</v>
      </c>
      <c r="G1662" s="11" t="s">
        <v>7898</v>
      </c>
      <c r="H1662" s="11" t="s">
        <v>7898</v>
      </c>
      <c r="I1662" s="11" t="s">
        <v>7880</v>
      </c>
      <c r="J1662" s="16">
        <v>37459</v>
      </c>
      <c r="K1662" s="17">
        <v>20</v>
      </c>
    </row>
    <row r="1663" spans="1:11" ht="15" customHeight="1" x14ac:dyDescent="0.25">
      <c r="A1663" s="11" t="s">
        <v>1706</v>
      </c>
      <c r="B1663" s="11">
        <v>1972</v>
      </c>
      <c r="C1663" s="11" t="s">
        <v>7852</v>
      </c>
      <c r="D1663" s="11">
        <v>2</v>
      </c>
      <c r="E1663" s="11">
        <v>0</v>
      </c>
      <c r="F1663" s="15">
        <v>5812.9</v>
      </c>
      <c r="G1663" s="11" t="s">
        <v>7898</v>
      </c>
      <c r="H1663" s="11" t="s">
        <v>7898</v>
      </c>
      <c r="I1663" s="11" t="s">
        <v>7866</v>
      </c>
      <c r="J1663" s="16">
        <v>26605</v>
      </c>
      <c r="K1663" s="17">
        <v>50</v>
      </c>
    </row>
    <row r="1664" spans="1:11" ht="15" customHeight="1" x14ac:dyDescent="0.25">
      <c r="A1664" s="11" t="s">
        <v>1707</v>
      </c>
      <c r="B1664" s="11">
        <v>1980</v>
      </c>
      <c r="C1664" s="11" t="s">
        <v>7854</v>
      </c>
      <c r="D1664" s="11">
        <v>18</v>
      </c>
      <c r="E1664" s="11">
        <v>2</v>
      </c>
      <c r="F1664" s="15">
        <v>5807.06</v>
      </c>
      <c r="G1664" s="11" t="s">
        <v>7898</v>
      </c>
      <c r="H1664" s="11" t="s">
        <v>7896</v>
      </c>
      <c r="I1664" s="11" t="s">
        <v>7866</v>
      </c>
      <c r="J1664" s="16">
        <v>29482</v>
      </c>
      <c r="K1664" s="17">
        <v>42</v>
      </c>
    </row>
    <row r="1665" spans="1:11" ht="15" customHeight="1" x14ac:dyDescent="0.25">
      <c r="A1665" s="11" t="s">
        <v>1708</v>
      </c>
      <c r="B1665" s="11">
        <v>2004</v>
      </c>
      <c r="C1665" s="11" t="s">
        <v>7852</v>
      </c>
      <c r="D1665" s="11">
        <v>1</v>
      </c>
      <c r="E1665" s="11">
        <v>0</v>
      </c>
      <c r="F1665" s="15">
        <v>5778.71</v>
      </c>
      <c r="G1665" s="11" t="s">
        <v>7898</v>
      </c>
      <c r="H1665" s="11" t="s">
        <v>7896</v>
      </c>
      <c r="I1665" s="11" t="s">
        <v>7881</v>
      </c>
      <c r="J1665" s="16">
        <v>38292</v>
      </c>
      <c r="K1665" s="17">
        <v>18</v>
      </c>
    </row>
    <row r="1666" spans="1:11" ht="15" customHeight="1" x14ac:dyDescent="0.25">
      <c r="A1666" s="11" t="s">
        <v>1709</v>
      </c>
      <c r="B1666" s="11">
        <v>1983</v>
      </c>
      <c r="C1666" s="11" t="s">
        <v>7856</v>
      </c>
      <c r="D1666" s="11">
        <v>30</v>
      </c>
      <c r="E1666" s="11">
        <v>0</v>
      </c>
      <c r="F1666" s="15">
        <v>5757.41</v>
      </c>
      <c r="G1666" s="11" t="s">
        <v>7898</v>
      </c>
      <c r="H1666" s="11" t="s">
        <v>7896</v>
      </c>
      <c r="I1666" s="11" t="s">
        <v>7870</v>
      </c>
      <c r="J1666" s="16">
        <v>30558</v>
      </c>
      <c r="K1666" s="17">
        <v>39</v>
      </c>
    </row>
    <row r="1667" spans="1:11" ht="15" customHeight="1" x14ac:dyDescent="0.25">
      <c r="A1667" s="11" t="s">
        <v>1710</v>
      </c>
      <c r="B1667" s="11">
        <v>1993</v>
      </c>
      <c r="C1667" s="11" t="s">
        <v>7853</v>
      </c>
      <c r="D1667" s="11">
        <v>10</v>
      </c>
      <c r="E1667" s="11">
        <v>0</v>
      </c>
      <c r="F1667" s="15">
        <v>5748.13</v>
      </c>
      <c r="G1667" s="11" t="s">
        <v>7898</v>
      </c>
      <c r="H1667" s="11" t="s">
        <v>7897</v>
      </c>
      <c r="I1667" s="11" t="s">
        <v>7877</v>
      </c>
      <c r="J1667" s="16">
        <v>34130</v>
      </c>
      <c r="K1667" s="17">
        <v>29</v>
      </c>
    </row>
    <row r="1668" spans="1:11" ht="15" customHeight="1" x14ac:dyDescent="0.25">
      <c r="A1668" s="11" t="s">
        <v>1711</v>
      </c>
      <c r="B1668" s="11">
        <v>1972</v>
      </c>
      <c r="C1668" s="11" t="s">
        <v>7856</v>
      </c>
      <c r="D1668" s="11">
        <v>21</v>
      </c>
      <c r="E1668" s="11">
        <v>0</v>
      </c>
      <c r="F1668" s="15">
        <v>5741.67</v>
      </c>
      <c r="G1668" s="11" t="s">
        <v>7898</v>
      </c>
      <c r="H1668" s="11" t="s">
        <v>7896</v>
      </c>
      <c r="I1668" s="11" t="s">
        <v>7866</v>
      </c>
      <c r="J1668" s="16">
        <v>26532</v>
      </c>
      <c r="K1668" s="17">
        <v>50</v>
      </c>
    </row>
    <row r="1669" spans="1:11" ht="15" customHeight="1" x14ac:dyDescent="0.25">
      <c r="A1669" s="11" t="s">
        <v>1712</v>
      </c>
      <c r="B1669" s="11">
        <v>1987</v>
      </c>
      <c r="C1669" s="11" t="s">
        <v>7857</v>
      </c>
      <c r="D1669" s="11">
        <v>19</v>
      </c>
      <c r="E1669" s="11">
        <v>2</v>
      </c>
      <c r="F1669" s="15">
        <v>5729.01</v>
      </c>
      <c r="G1669" s="11" t="s">
        <v>7897</v>
      </c>
      <c r="H1669" s="11" t="s">
        <v>7898</v>
      </c>
      <c r="I1669" s="11" t="s">
        <v>7867</v>
      </c>
      <c r="J1669" s="16">
        <v>32069</v>
      </c>
      <c r="K1669" s="17">
        <v>35</v>
      </c>
    </row>
    <row r="1670" spans="1:11" ht="15" customHeight="1" x14ac:dyDescent="0.25">
      <c r="A1670" s="11" t="s">
        <v>1713</v>
      </c>
      <c r="B1670" s="11">
        <v>1971</v>
      </c>
      <c r="C1670" s="11" t="s">
        <v>7855</v>
      </c>
      <c r="D1670" s="11">
        <v>18</v>
      </c>
      <c r="E1670" s="11">
        <v>0</v>
      </c>
      <c r="F1670" s="15">
        <v>5720.38</v>
      </c>
      <c r="G1670" s="11" t="s">
        <v>7898</v>
      </c>
      <c r="H1670" s="11" t="s">
        <v>7897</v>
      </c>
      <c r="I1670" s="11" t="s">
        <v>7866</v>
      </c>
      <c r="J1670" s="16">
        <v>26285</v>
      </c>
      <c r="K1670" s="17">
        <v>51</v>
      </c>
    </row>
    <row r="1671" spans="1:11" ht="15" customHeight="1" x14ac:dyDescent="0.25">
      <c r="A1671" s="11" t="s">
        <v>1714</v>
      </c>
      <c r="B1671" s="11">
        <v>1981</v>
      </c>
      <c r="C1671" s="11" t="s">
        <v>7856</v>
      </c>
      <c r="D1671" s="11">
        <v>30</v>
      </c>
      <c r="E1671" s="11">
        <v>0</v>
      </c>
      <c r="F1671" s="15">
        <v>5709.16</v>
      </c>
      <c r="G1671" s="11" t="s">
        <v>7896</v>
      </c>
      <c r="H1671" s="11" t="s">
        <v>7896</v>
      </c>
      <c r="I1671" s="11" t="s">
        <v>7866</v>
      </c>
      <c r="J1671" s="16">
        <v>29828</v>
      </c>
      <c r="K1671" s="17">
        <v>41</v>
      </c>
    </row>
    <row r="1672" spans="1:11" ht="15" customHeight="1" x14ac:dyDescent="0.25">
      <c r="A1672" s="11" t="s">
        <v>1715</v>
      </c>
      <c r="B1672" s="11">
        <v>1993</v>
      </c>
      <c r="C1672" s="11" t="s">
        <v>7852</v>
      </c>
      <c r="D1672" s="11">
        <v>3</v>
      </c>
      <c r="E1672" s="11">
        <v>4</v>
      </c>
      <c r="F1672" s="15">
        <v>5708.87</v>
      </c>
      <c r="G1672" s="11" t="s">
        <v>7898</v>
      </c>
      <c r="H1672" s="11" t="s">
        <v>7897</v>
      </c>
      <c r="I1672" s="11" t="s">
        <v>7868</v>
      </c>
      <c r="J1672" s="16">
        <v>34276</v>
      </c>
      <c r="K1672" s="17">
        <v>29</v>
      </c>
    </row>
    <row r="1673" spans="1:11" ht="15" customHeight="1" x14ac:dyDescent="0.25">
      <c r="A1673" s="11" t="s">
        <v>1716</v>
      </c>
      <c r="B1673" s="11">
        <v>1981</v>
      </c>
      <c r="C1673" s="11" t="s">
        <v>7853</v>
      </c>
      <c r="D1673" s="11">
        <v>15</v>
      </c>
      <c r="E1673" s="11">
        <v>0</v>
      </c>
      <c r="F1673" s="15">
        <v>5699.84</v>
      </c>
      <c r="G1673" s="11" t="s">
        <v>7898</v>
      </c>
      <c r="H1673" s="11" t="s">
        <v>7896</v>
      </c>
      <c r="I1673" s="11" t="s">
        <v>7866</v>
      </c>
      <c r="J1673" s="16">
        <v>29752</v>
      </c>
      <c r="K1673" s="17">
        <v>41</v>
      </c>
    </row>
    <row r="1674" spans="1:11" ht="15" customHeight="1" x14ac:dyDescent="0.25">
      <c r="A1674" s="11" t="s">
        <v>1717</v>
      </c>
      <c r="B1674" s="11">
        <v>1974</v>
      </c>
      <c r="C1674" s="11" t="s">
        <v>7851</v>
      </c>
      <c r="D1674" s="11">
        <v>6</v>
      </c>
      <c r="E1674" s="11">
        <v>0</v>
      </c>
      <c r="F1674" s="15">
        <v>5698.74</v>
      </c>
      <c r="G1674" s="11" t="s">
        <v>7898</v>
      </c>
      <c r="H1674" s="11" t="s">
        <v>7898</v>
      </c>
      <c r="I1674" s="11" t="s">
        <v>7867</v>
      </c>
      <c r="J1674" s="16">
        <v>27216</v>
      </c>
      <c r="K1674" s="17">
        <v>48</v>
      </c>
    </row>
    <row r="1675" spans="1:11" ht="15" customHeight="1" x14ac:dyDescent="0.25">
      <c r="A1675" s="11" t="s">
        <v>1718</v>
      </c>
      <c r="B1675" s="11">
        <v>1992</v>
      </c>
      <c r="C1675" s="11" t="s">
        <v>7852</v>
      </c>
      <c r="D1675" s="11">
        <v>3</v>
      </c>
      <c r="E1675" s="11">
        <v>3</v>
      </c>
      <c r="F1675" s="15">
        <v>5693.43</v>
      </c>
      <c r="G1675" s="11" t="s">
        <v>7898</v>
      </c>
      <c r="H1675" s="11" t="s">
        <v>7896</v>
      </c>
      <c r="I1675" s="11" t="s">
        <v>7867</v>
      </c>
      <c r="J1675" s="16">
        <v>33911</v>
      </c>
      <c r="K1675" s="17">
        <v>30</v>
      </c>
    </row>
    <row r="1676" spans="1:11" ht="15" customHeight="1" x14ac:dyDescent="0.25">
      <c r="A1676" s="11" t="s">
        <v>1719</v>
      </c>
      <c r="B1676" s="11">
        <v>1972</v>
      </c>
      <c r="C1676" s="11" t="s">
        <v>7857</v>
      </c>
      <c r="D1676" s="11">
        <v>28</v>
      </c>
      <c r="E1676" s="11">
        <v>0</v>
      </c>
      <c r="F1676" s="15">
        <v>5690.79</v>
      </c>
      <c r="G1676" s="11" t="s">
        <v>7898</v>
      </c>
      <c r="H1676" s="11" t="s">
        <v>7897</v>
      </c>
      <c r="I1676" s="11" t="s">
        <v>7866</v>
      </c>
      <c r="J1676" s="16">
        <v>26600</v>
      </c>
      <c r="K1676" s="17">
        <v>50</v>
      </c>
    </row>
    <row r="1677" spans="1:11" ht="15" customHeight="1" x14ac:dyDescent="0.25">
      <c r="A1677" s="11" t="s">
        <v>1720</v>
      </c>
      <c r="B1677" s="11">
        <v>1984</v>
      </c>
      <c r="C1677" s="11" t="s">
        <v>7856</v>
      </c>
      <c r="D1677" s="11">
        <v>12</v>
      </c>
      <c r="E1677" s="11">
        <v>3</v>
      </c>
      <c r="F1677" s="15">
        <v>5679.13</v>
      </c>
      <c r="G1677" s="11" t="s">
        <v>7898</v>
      </c>
      <c r="H1677" s="11" t="s">
        <v>7898</v>
      </c>
      <c r="I1677" s="11" t="s">
        <v>7866</v>
      </c>
      <c r="J1677" s="16">
        <v>30906</v>
      </c>
      <c r="K1677" s="17">
        <v>38</v>
      </c>
    </row>
    <row r="1678" spans="1:11" ht="15" customHeight="1" x14ac:dyDescent="0.25">
      <c r="A1678" s="11" t="s">
        <v>1721</v>
      </c>
      <c r="B1678" s="11">
        <v>1983</v>
      </c>
      <c r="C1678" s="11" t="s">
        <v>7854</v>
      </c>
      <c r="D1678" s="11">
        <v>3</v>
      </c>
      <c r="E1678" s="11">
        <v>0</v>
      </c>
      <c r="F1678" s="15">
        <v>5662.23</v>
      </c>
      <c r="G1678" s="11" t="s">
        <v>7898</v>
      </c>
      <c r="H1678" s="11" t="s">
        <v>7897</v>
      </c>
      <c r="I1678" s="11" t="s">
        <v>7866</v>
      </c>
      <c r="J1678" s="16">
        <v>30562</v>
      </c>
      <c r="K1678" s="17">
        <v>39</v>
      </c>
    </row>
    <row r="1679" spans="1:11" ht="15" customHeight="1" x14ac:dyDescent="0.25">
      <c r="A1679" s="11" t="s">
        <v>1722</v>
      </c>
      <c r="B1679" s="11">
        <v>1978</v>
      </c>
      <c r="C1679" s="11" t="s">
        <v>7854</v>
      </c>
      <c r="D1679" s="11">
        <v>27</v>
      </c>
      <c r="E1679" s="11">
        <v>2</v>
      </c>
      <c r="F1679" s="15">
        <v>5650.14</v>
      </c>
      <c r="G1679" s="11" t="s">
        <v>7898</v>
      </c>
      <c r="H1679" s="11" t="s">
        <v>7897</v>
      </c>
      <c r="I1679" s="11" t="s">
        <v>7866</v>
      </c>
      <c r="J1679" s="16">
        <v>28760</v>
      </c>
      <c r="K1679" s="17">
        <v>44</v>
      </c>
    </row>
    <row r="1680" spans="1:11" ht="15" customHeight="1" x14ac:dyDescent="0.25">
      <c r="A1680" s="11" t="s">
        <v>1723</v>
      </c>
      <c r="B1680" s="11">
        <v>1983</v>
      </c>
      <c r="C1680" s="11" t="s">
        <v>7853</v>
      </c>
      <c r="D1680" s="11">
        <v>8</v>
      </c>
      <c r="E1680" s="11">
        <v>0</v>
      </c>
      <c r="F1680" s="15">
        <v>5649.72</v>
      </c>
      <c r="G1680" s="11" t="s">
        <v>7898</v>
      </c>
      <c r="H1680" s="11" t="s">
        <v>7896</v>
      </c>
      <c r="I1680" s="11" t="s">
        <v>7868</v>
      </c>
      <c r="J1680" s="16">
        <v>30475</v>
      </c>
      <c r="K1680" s="17">
        <v>40</v>
      </c>
    </row>
    <row r="1681" spans="1:11" ht="15" customHeight="1" x14ac:dyDescent="0.25">
      <c r="A1681" s="11" t="s">
        <v>1724</v>
      </c>
      <c r="B1681" s="11">
        <v>1987</v>
      </c>
      <c r="C1681" s="11" t="s">
        <v>7855</v>
      </c>
      <c r="D1681" s="11">
        <v>9</v>
      </c>
      <c r="E1681" s="11">
        <v>1</v>
      </c>
      <c r="F1681" s="15">
        <v>5630.46</v>
      </c>
      <c r="G1681" s="11" t="s">
        <v>7898</v>
      </c>
      <c r="H1681" s="11" t="s">
        <v>7896</v>
      </c>
      <c r="I1681" s="11" t="s">
        <v>7867</v>
      </c>
      <c r="J1681" s="16">
        <v>32120</v>
      </c>
      <c r="K1681" s="17">
        <v>35</v>
      </c>
    </row>
    <row r="1682" spans="1:11" ht="15" customHeight="1" x14ac:dyDescent="0.25">
      <c r="A1682" s="11" t="s">
        <v>1725</v>
      </c>
      <c r="B1682" s="11">
        <v>1994</v>
      </c>
      <c r="C1682" s="11" t="s">
        <v>7852</v>
      </c>
      <c r="D1682" s="11">
        <v>15</v>
      </c>
      <c r="E1682" s="11">
        <v>5</v>
      </c>
      <c r="F1682" s="15">
        <v>5615.37</v>
      </c>
      <c r="G1682" s="11" t="s">
        <v>7898</v>
      </c>
      <c r="H1682" s="11" t="s">
        <v>7896</v>
      </c>
      <c r="I1682" s="11" t="s">
        <v>7868</v>
      </c>
      <c r="J1682" s="16">
        <v>34653</v>
      </c>
      <c r="K1682" s="17">
        <v>28</v>
      </c>
    </row>
    <row r="1683" spans="1:11" ht="15" customHeight="1" x14ac:dyDescent="0.25">
      <c r="A1683" s="11" t="s">
        <v>1726</v>
      </c>
      <c r="B1683" s="11">
        <v>1978</v>
      </c>
      <c r="C1683" s="11" t="s">
        <v>7854</v>
      </c>
      <c r="D1683" s="11">
        <v>11</v>
      </c>
      <c r="E1683" s="11">
        <v>2</v>
      </c>
      <c r="F1683" s="15">
        <v>5612.83</v>
      </c>
      <c r="G1683" s="11" t="s">
        <v>7898</v>
      </c>
      <c r="H1683" s="11" t="s">
        <v>7896</v>
      </c>
      <c r="I1683" s="11" t="s">
        <v>7866</v>
      </c>
      <c r="J1683" s="16">
        <v>28744</v>
      </c>
      <c r="K1683" s="17">
        <v>44</v>
      </c>
    </row>
    <row r="1684" spans="1:11" ht="15" customHeight="1" x14ac:dyDescent="0.25">
      <c r="A1684" s="11" t="s">
        <v>1727</v>
      </c>
      <c r="B1684" s="11">
        <v>1988</v>
      </c>
      <c r="C1684" s="11" t="s">
        <v>7852</v>
      </c>
      <c r="D1684" s="11">
        <v>18</v>
      </c>
      <c r="E1684" s="11">
        <v>1</v>
      </c>
      <c r="F1684" s="15">
        <v>5594.85</v>
      </c>
      <c r="G1684" s="11" t="s">
        <v>7898</v>
      </c>
      <c r="H1684" s="11" t="s">
        <v>7896</v>
      </c>
      <c r="I1684" s="11" t="s">
        <v>7874</v>
      </c>
      <c r="J1684" s="16">
        <v>32465</v>
      </c>
      <c r="K1684" s="17">
        <v>34</v>
      </c>
    </row>
    <row r="1685" spans="1:11" ht="15" customHeight="1" x14ac:dyDescent="0.25">
      <c r="A1685" s="11" t="s">
        <v>1728</v>
      </c>
      <c r="B1685" s="11">
        <v>1983</v>
      </c>
      <c r="C1685" s="11" t="s">
        <v>7857</v>
      </c>
      <c r="D1685" s="11">
        <v>3</v>
      </c>
      <c r="E1685" s="11">
        <v>3</v>
      </c>
      <c r="F1685" s="15">
        <v>5587.59</v>
      </c>
      <c r="G1685" s="11" t="s">
        <v>7898</v>
      </c>
      <c r="H1685" s="11" t="s">
        <v>7897</v>
      </c>
      <c r="I1685" s="11" t="s">
        <v>7866</v>
      </c>
      <c r="J1685" s="16">
        <v>30592</v>
      </c>
      <c r="K1685" s="17">
        <v>39</v>
      </c>
    </row>
    <row r="1686" spans="1:11" ht="15" customHeight="1" x14ac:dyDescent="0.25">
      <c r="A1686" s="11" t="s">
        <v>1729</v>
      </c>
      <c r="B1686" s="11">
        <v>1986</v>
      </c>
      <c r="C1686" s="11" t="s">
        <v>7852</v>
      </c>
      <c r="D1686" s="11">
        <v>21</v>
      </c>
      <c r="E1686" s="11">
        <v>2</v>
      </c>
      <c r="F1686" s="15">
        <v>5584.31</v>
      </c>
      <c r="G1686" s="11" t="s">
        <v>7896</v>
      </c>
      <c r="H1686" s="11" t="s">
        <v>7897</v>
      </c>
      <c r="I1686" s="11" t="s">
        <v>7866</v>
      </c>
      <c r="J1686" s="16">
        <v>31737</v>
      </c>
      <c r="K1686" s="17">
        <v>36</v>
      </c>
    </row>
    <row r="1687" spans="1:11" ht="15" customHeight="1" x14ac:dyDescent="0.25">
      <c r="A1687" s="11" t="s">
        <v>1730</v>
      </c>
      <c r="B1687" s="11">
        <v>1985</v>
      </c>
      <c r="C1687" s="11" t="s">
        <v>7854</v>
      </c>
      <c r="D1687" s="11">
        <v>5</v>
      </c>
      <c r="E1687" s="11">
        <v>3</v>
      </c>
      <c r="F1687" s="15">
        <v>5582.95</v>
      </c>
      <c r="G1687" s="11" t="s">
        <v>7898</v>
      </c>
      <c r="H1687" s="11" t="s">
        <v>7897</v>
      </c>
      <c r="I1687" s="11" t="s">
        <v>7867</v>
      </c>
      <c r="J1687" s="16">
        <v>31295</v>
      </c>
      <c r="K1687" s="17">
        <v>37</v>
      </c>
    </row>
    <row r="1688" spans="1:11" ht="15" customHeight="1" x14ac:dyDescent="0.25">
      <c r="A1688" s="11" t="s">
        <v>1731</v>
      </c>
      <c r="B1688" s="11">
        <v>1974</v>
      </c>
      <c r="C1688" s="11" t="s">
        <v>7854</v>
      </c>
      <c r="D1688" s="11">
        <v>18</v>
      </c>
      <c r="E1688" s="11">
        <v>0</v>
      </c>
      <c r="F1688" s="15">
        <v>5576.35</v>
      </c>
      <c r="G1688" s="11" t="s">
        <v>7898</v>
      </c>
      <c r="H1688" s="11" t="s">
        <v>7896</v>
      </c>
      <c r="I1688" s="11" t="s">
        <v>7866</v>
      </c>
      <c r="J1688" s="16">
        <v>27290</v>
      </c>
      <c r="K1688" s="17">
        <v>48</v>
      </c>
    </row>
    <row r="1689" spans="1:11" ht="15" customHeight="1" x14ac:dyDescent="0.25">
      <c r="A1689" s="11" t="s">
        <v>1732</v>
      </c>
      <c r="B1689" s="11">
        <v>1999</v>
      </c>
      <c r="C1689" s="11" t="s">
        <v>7854</v>
      </c>
      <c r="D1689" s="11">
        <v>22</v>
      </c>
      <c r="E1689" s="11">
        <v>0</v>
      </c>
      <c r="F1689" s="15">
        <v>5552.61</v>
      </c>
      <c r="G1689" s="11" t="s">
        <v>7898</v>
      </c>
      <c r="H1689" s="11" t="s">
        <v>7896</v>
      </c>
      <c r="I1689" s="11" t="s">
        <v>7880</v>
      </c>
      <c r="J1689" s="16">
        <v>36425</v>
      </c>
      <c r="K1689" s="17">
        <v>23</v>
      </c>
    </row>
    <row r="1690" spans="1:11" ht="15" customHeight="1" x14ac:dyDescent="0.25">
      <c r="A1690" s="11" t="s">
        <v>1733</v>
      </c>
      <c r="B1690" s="11">
        <v>1980</v>
      </c>
      <c r="C1690" s="11" t="s">
        <v>7855</v>
      </c>
      <c r="D1690" s="11">
        <v>7</v>
      </c>
      <c r="E1690" s="11">
        <v>2</v>
      </c>
      <c r="F1690" s="15">
        <v>5540.35</v>
      </c>
      <c r="G1690" s="11" t="s">
        <v>7898</v>
      </c>
      <c r="H1690" s="11" t="s">
        <v>7898</v>
      </c>
      <c r="I1690" s="11" t="s">
        <v>7867</v>
      </c>
      <c r="J1690" s="16">
        <v>29562</v>
      </c>
      <c r="K1690" s="17">
        <v>42</v>
      </c>
    </row>
    <row r="1691" spans="1:11" ht="15" customHeight="1" x14ac:dyDescent="0.25">
      <c r="A1691" s="11" t="s">
        <v>1734</v>
      </c>
      <c r="B1691" s="11">
        <v>1981</v>
      </c>
      <c r="C1691" s="11" t="s">
        <v>7852</v>
      </c>
      <c r="D1691" s="11">
        <v>7</v>
      </c>
      <c r="E1691" s="11">
        <v>1</v>
      </c>
      <c r="F1691" s="15">
        <v>5539.4</v>
      </c>
      <c r="G1691" s="11" t="s">
        <v>7898</v>
      </c>
      <c r="H1691" s="11" t="s">
        <v>7898</v>
      </c>
      <c r="I1691" s="11" t="s">
        <v>7866</v>
      </c>
      <c r="J1691" s="16">
        <v>29897</v>
      </c>
      <c r="K1691" s="17">
        <v>41</v>
      </c>
    </row>
    <row r="1692" spans="1:11" ht="15" customHeight="1" x14ac:dyDescent="0.25">
      <c r="A1692" s="11" t="s">
        <v>1735</v>
      </c>
      <c r="B1692" s="11">
        <v>1988</v>
      </c>
      <c r="C1692" s="11" t="s">
        <v>7851</v>
      </c>
      <c r="D1692" s="11">
        <v>29</v>
      </c>
      <c r="E1692" s="11">
        <v>3</v>
      </c>
      <c r="F1692" s="15">
        <v>5503.36</v>
      </c>
      <c r="G1692" s="11" t="s">
        <v>7898</v>
      </c>
      <c r="H1692" s="11" t="s">
        <v>7898</v>
      </c>
      <c r="I1692" s="11" t="s">
        <v>7867</v>
      </c>
      <c r="J1692" s="16">
        <v>32353</v>
      </c>
      <c r="K1692" s="17">
        <v>34</v>
      </c>
    </row>
    <row r="1693" spans="1:11" ht="15" customHeight="1" x14ac:dyDescent="0.25">
      <c r="A1693" s="11" t="s">
        <v>1736</v>
      </c>
      <c r="B1693" s="11">
        <v>1984</v>
      </c>
      <c r="C1693" s="11" t="s">
        <v>7856</v>
      </c>
      <c r="D1693" s="11">
        <v>17</v>
      </c>
      <c r="E1693" s="11">
        <v>1</v>
      </c>
      <c r="F1693" s="15">
        <v>5488.26</v>
      </c>
      <c r="G1693" s="11" t="s">
        <v>7898</v>
      </c>
      <c r="H1693" s="11" t="s">
        <v>7896</v>
      </c>
      <c r="I1693" s="11" t="s">
        <v>7868</v>
      </c>
      <c r="J1693" s="16">
        <v>30911</v>
      </c>
      <c r="K1693" s="17">
        <v>38</v>
      </c>
    </row>
    <row r="1694" spans="1:11" ht="15" customHeight="1" x14ac:dyDescent="0.25">
      <c r="A1694" s="11" t="s">
        <v>1737</v>
      </c>
      <c r="B1694" s="11">
        <v>1984</v>
      </c>
      <c r="C1694" s="11" t="s">
        <v>7856</v>
      </c>
      <c r="D1694" s="11">
        <v>26</v>
      </c>
      <c r="E1694" s="11">
        <v>1</v>
      </c>
      <c r="F1694" s="15">
        <v>5484.47</v>
      </c>
      <c r="G1694" s="11" t="s">
        <v>7898</v>
      </c>
      <c r="H1694" s="11" t="s">
        <v>7898</v>
      </c>
      <c r="I1694" s="11" t="s">
        <v>7866</v>
      </c>
      <c r="J1694" s="16">
        <v>30920</v>
      </c>
      <c r="K1694" s="17">
        <v>38</v>
      </c>
    </row>
    <row r="1695" spans="1:11" ht="15" customHeight="1" x14ac:dyDescent="0.25">
      <c r="A1695" s="11" t="s">
        <v>1738</v>
      </c>
      <c r="B1695" s="11">
        <v>1986</v>
      </c>
      <c r="C1695" s="11" t="s">
        <v>7854</v>
      </c>
      <c r="D1695" s="11">
        <v>30</v>
      </c>
      <c r="E1695" s="11">
        <v>1</v>
      </c>
      <c r="F1695" s="15">
        <v>5478.04</v>
      </c>
      <c r="G1695" s="11" t="s">
        <v>7898</v>
      </c>
      <c r="H1695" s="11" t="s">
        <v>7896</v>
      </c>
      <c r="I1695" s="11" t="s">
        <v>7866</v>
      </c>
      <c r="J1695" s="16">
        <v>31685</v>
      </c>
      <c r="K1695" s="17">
        <v>36</v>
      </c>
    </row>
    <row r="1696" spans="1:11" ht="15" customHeight="1" x14ac:dyDescent="0.25">
      <c r="A1696" s="11" t="s">
        <v>1739</v>
      </c>
      <c r="B1696" s="11">
        <v>1986</v>
      </c>
      <c r="C1696" s="11" t="s">
        <v>7851</v>
      </c>
      <c r="D1696" s="11">
        <v>12</v>
      </c>
      <c r="E1696" s="11">
        <v>1</v>
      </c>
      <c r="F1696" s="15">
        <v>5472.45</v>
      </c>
      <c r="G1696" s="11" t="s">
        <v>7898</v>
      </c>
      <c r="H1696" s="11" t="s">
        <v>7896</v>
      </c>
      <c r="I1696" s="11" t="s">
        <v>7868</v>
      </c>
      <c r="J1696" s="16">
        <v>31605</v>
      </c>
      <c r="K1696" s="17">
        <v>36</v>
      </c>
    </row>
    <row r="1697" spans="1:11" ht="15" customHeight="1" x14ac:dyDescent="0.25">
      <c r="A1697" s="11" t="s">
        <v>1740</v>
      </c>
      <c r="B1697" s="11">
        <v>1986</v>
      </c>
      <c r="C1697" s="11" t="s">
        <v>7855</v>
      </c>
      <c r="D1697" s="11">
        <v>2</v>
      </c>
      <c r="E1697" s="11">
        <v>0</v>
      </c>
      <c r="F1697" s="15">
        <v>5469.01</v>
      </c>
      <c r="G1697" s="11" t="s">
        <v>7898</v>
      </c>
      <c r="H1697" s="11" t="s">
        <v>7898</v>
      </c>
      <c r="I1697" s="11" t="s">
        <v>7874</v>
      </c>
      <c r="J1697" s="16">
        <v>31748</v>
      </c>
      <c r="K1697" s="17">
        <v>36</v>
      </c>
    </row>
    <row r="1698" spans="1:11" ht="15" customHeight="1" x14ac:dyDescent="0.25">
      <c r="A1698" s="11" t="s">
        <v>1741</v>
      </c>
      <c r="B1698" s="11">
        <v>1973</v>
      </c>
      <c r="C1698" s="11" t="s">
        <v>7857</v>
      </c>
      <c r="D1698" s="11">
        <v>24</v>
      </c>
      <c r="E1698" s="11">
        <v>0</v>
      </c>
      <c r="F1698" s="15">
        <v>5466.88</v>
      </c>
      <c r="G1698" s="11" t="s">
        <v>7898</v>
      </c>
      <c r="H1698" s="11" t="s">
        <v>7898</v>
      </c>
      <c r="I1698" s="11" t="s">
        <v>7866</v>
      </c>
      <c r="J1698" s="16">
        <v>26961</v>
      </c>
      <c r="K1698" s="17">
        <v>49</v>
      </c>
    </row>
    <row r="1699" spans="1:11" ht="15" customHeight="1" x14ac:dyDescent="0.25">
      <c r="A1699" s="11" t="s">
        <v>1742</v>
      </c>
      <c r="B1699" s="11">
        <v>1986</v>
      </c>
      <c r="C1699" s="11" t="s">
        <v>7855</v>
      </c>
      <c r="D1699" s="11">
        <v>25</v>
      </c>
      <c r="E1699" s="11">
        <v>0</v>
      </c>
      <c r="F1699" s="15">
        <v>5458.05</v>
      </c>
      <c r="G1699" s="11" t="s">
        <v>7898</v>
      </c>
      <c r="H1699" s="11" t="s">
        <v>7898</v>
      </c>
      <c r="I1699" s="11" t="s">
        <v>7874</v>
      </c>
      <c r="J1699" s="16">
        <v>31771</v>
      </c>
      <c r="K1699" s="17">
        <v>36</v>
      </c>
    </row>
    <row r="1700" spans="1:11" ht="15" customHeight="1" x14ac:dyDescent="0.25">
      <c r="A1700" s="11" t="s">
        <v>1743</v>
      </c>
      <c r="B1700" s="11">
        <v>1982</v>
      </c>
      <c r="C1700" s="11" t="s">
        <v>7856</v>
      </c>
      <c r="D1700" s="11">
        <v>25</v>
      </c>
      <c r="E1700" s="11">
        <v>0</v>
      </c>
      <c r="F1700" s="15">
        <v>5438.75</v>
      </c>
      <c r="G1700" s="11" t="s">
        <v>7896</v>
      </c>
      <c r="H1700" s="11" t="s">
        <v>7898</v>
      </c>
      <c r="I1700" s="11" t="s">
        <v>7866</v>
      </c>
      <c r="J1700" s="16">
        <v>30188</v>
      </c>
      <c r="K1700" s="17">
        <v>40</v>
      </c>
    </row>
    <row r="1701" spans="1:11" ht="15" customHeight="1" x14ac:dyDescent="0.25">
      <c r="A1701" s="11" t="s">
        <v>1744</v>
      </c>
      <c r="B1701" s="11">
        <v>1978</v>
      </c>
      <c r="C1701" s="11" t="s">
        <v>7853</v>
      </c>
      <c r="D1701" s="11">
        <v>8</v>
      </c>
      <c r="E1701" s="11">
        <v>2</v>
      </c>
      <c r="F1701" s="15">
        <v>5428.98</v>
      </c>
      <c r="G1701" s="11" t="s">
        <v>7898</v>
      </c>
      <c r="H1701" s="11" t="s">
        <v>7898</v>
      </c>
      <c r="I1701" s="11" t="s">
        <v>7867</v>
      </c>
      <c r="J1701" s="16">
        <v>28649</v>
      </c>
      <c r="K1701" s="17">
        <v>45</v>
      </c>
    </row>
    <row r="1702" spans="1:11" ht="15" customHeight="1" x14ac:dyDescent="0.25">
      <c r="A1702" s="11" t="s">
        <v>1745</v>
      </c>
      <c r="B1702" s="11">
        <v>1992</v>
      </c>
      <c r="C1702" s="11" t="s">
        <v>7854</v>
      </c>
      <c r="D1702" s="11">
        <v>17</v>
      </c>
      <c r="E1702" s="11">
        <v>3</v>
      </c>
      <c r="F1702" s="15">
        <v>5428.73</v>
      </c>
      <c r="G1702" s="11" t="s">
        <v>7896</v>
      </c>
      <c r="H1702" s="11" t="s">
        <v>7897</v>
      </c>
      <c r="I1702" s="11" t="s">
        <v>7878</v>
      </c>
      <c r="J1702" s="16">
        <v>33864</v>
      </c>
      <c r="K1702" s="17">
        <v>30</v>
      </c>
    </row>
    <row r="1703" spans="1:11" ht="15" customHeight="1" x14ac:dyDescent="0.25">
      <c r="A1703" s="11" t="s">
        <v>1746</v>
      </c>
      <c r="B1703" s="11">
        <v>1991</v>
      </c>
      <c r="C1703" s="11" t="s">
        <v>7851</v>
      </c>
      <c r="D1703" s="11">
        <v>6</v>
      </c>
      <c r="E1703" s="11">
        <v>3</v>
      </c>
      <c r="F1703" s="15">
        <v>5425.02</v>
      </c>
      <c r="G1703" s="11" t="s">
        <v>7898</v>
      </c>
      <c r="H1703" s="11" t="s">
        <v>7897</v>
      </c>
      <c r="I1703" s="11" t="s">
        <v>7867</v>
      </c>
      <c r="J1703" s="16">
        <v>33425</v>
      </c>
      <c r="K1703" s="17">
        <v>31</v>
      </c>
    </row>
    <row r="1704" spans="1:11" ht="15" customHeight="1" x14ac:dyDescent="0.25">
      <c r="A1704" s="11" t="s">
        <v>1747</v>
      </c>
      <c r="B1704" s="11">
        <v>1982</v>
      </c>
      <c r="C1704" s="11" t="s">
        <v>7854</v>
      </c>
      <c r="D1704" s="11">
        <v>27</v>
      </c>
      <c r="E1704" s="11">
        <v>0</v>
      </c>
      <c r="F1704" s="15">
        <v>5415.66</v>
      </c>
      <c r="G1704" s="11" t="s">
        <v>7898</v>
      </c>
      <c r="H1704" s="11" t="s">
        <v>7896</v>
      </c>
      <c r="I1704" s="11" t="s">
        <v>7866</v>
      </c>
      <c r="J1704" s="16">
        <v>30221</v>
      </c>
      <c r="K1704" s="17">
        <v>40</v>
      </c>
    </row>
    <row r="1705" spans="1:11" ht="15" customHeight="1" x14ac:dyDescent="0.25">
      <c r="A1705" s="11" t="s">
        <v>1748</v>
      </c>
      <c r="B1705" s="11">
        <v>1975</v>
      </c>
      <c r="C1705" s="11" t="s">
        <v>7854</v>
      </c>
      <c r="D1705" s="11">
        <v>27</v>
      </c>
      <c r="E1705" s="11">
        <v>1</v>
      </c>
      <c r="F1705" s="15">
        <v>5411.99</v>
      </c>
      <c r="G1705" s="11" t="s">
        <v>7898</v>
      </c>
      <c r="H1705" s="11" t="s">
        <v>7896</v>
      </c>
      <c r="I1705" s="11" t="s">
        <v>7867</v>
      </c>
      <c r="J1705" s="16">
        <v>27664</v>
      </c>
      <c r="K1705" s="17">
        <v>47</v>
      </c>
    </row>
    <row r="1706" spans="1:11" ht="15" customHeight="1" x14ac:dyDescent="0.25">
      <c r="A1706" s="11" t="s">
        <v>1749</v>
      </c>
      <c r="B1706" s="11">
        <v>1985</v>
      </c>
      <c r="C1706" s="11" t="s">
        <v>7855</v>
      </c>
      <c r="D1706" s="11">
        <v>23</v>
      </c>
      <c r="E1706" s="11">
        <v>3</v>
      </c>
      <c r="F1706" s="15">
        <v>5402.89</v>
      </c>
      <c r="G1706" s="11" t="s">
        <v>7898</v>
      </c>
      <c r="H1706" s="11" t="s">
        <v>7897</v>
      </c>
      <c r="I1706" s="11" t="s">
        <v>7866</v>
      </c>
      <c r="J1706" s="16">
        <v>31404</v>
      </c>
      <c r="K1706" s="17">
        <v>37</v>
      </c>
    </row>
    <row r="1707" spans="1:11" ht="15" customHeight="1" x14ac:dyDescent="0.25">
      <c r="A1707" s="11" t="s">
        <v>1750</v>
      </c>
      <c r="B1707" s="11">
        <v>1984</v>
      </c>
      <c r="C1707" s="11" t="s">
        <v>7856</v>
      </c>
      <c r="D1707" s="11">
        <v>1</v>
      </c>
      <c r="E1707" s="11">
        <v>0</v>
      </c>
      <c r="F1707" s="15">
        <v>5400.98</v>
      </c>
      <c r="G1707" s="11" t="s">
        <v>7898</v>
      </c>
      <c r="H1707" s="11" t="s">
        <v>7898</v>
      </c>
      <c r="I1707" s="11" t="s">
        <v>7866</v>
      </c>
      <c r="J1707" s="16">
        <v>30895</v>
      </c>
      <c r="K1707" s="17">
        <v>38</v>
      </c>
    </row>
    <row r="1708" spans="1:11" ht="15" customHeight="1" x14ac:dyDescent="0.25">
      <c r="A1708" s="11" t="s">
        <v>1751</v>
      </c>
      <c r="B1708" s="11">
        <v>1984</v>
      </c>
      <c r="C1708" s="11" t="s">
        <v>7854</v>
      </c>
      <c r="D1708" s="11">
        <v>3</v>
      </c>
      <c r="E1708" s="11">
        <v>0</v>
      </c>
      <c r="F1708" s="15">
        <v>5397.62</v>
      </c>
      <c r="G1708" s="11" t="s">
        <v>7898</v>
      </c>
      <c r="H1708" s="11" t="s">
        <v>7898</v>
      </c>
      <c r="I1708" s="11" t="s">
        <v>7866</v>
      </c>
      <c r="J1708" s="16">
        <v>30928</v>
      </c>
      <c r="K1708" s="17">
        <v>38</v>
      </c>
    </row>
    <row r="1709" spans="1:11" ht="15" customHeight="1" x14ac:dyDescent="0.25">
      <c r="A1709" s="11" t="s">
        <v>1752</v>
      </c>
      <c r="B1709" s="11">
        <v>1989</v>
      </c>
      <c r="C1709" s="11" t="s">
        <v>7852</v>
      </c>
      <c r="D1709" s="11">
        <v>6</v>
      </c>
      <c r="E1709" s="11">
        <v>3</v>
      </c>
      <c r="F1709" s="15">
        <v>5396.44</v>
      </c>
      <c r="G1709" s="11" t="s">
        <v>7898</v>
      </c>
      <c r="H1709" s="11" t="s">
        <v>7896</v>
      </c>
      <c r="I1709" s="11" t="s">
        <v>7866</v>
      </c>
      <c r="J1709" s="16">
        <v>32818</v>
      </c>
      <c r="K1709" s="17">
        <v>33</v>
      </c>
    </row>
    <row r="1710" spans="1:11" ht="15" customHeight="1" x14ac:dyDescent="0.25">
      <c r="A1710" s="11" t="s">
        <v>1753</v>
      </c>
      <c r="B1710" s="11">
        <v>1988</v>
      </c>
      <c r="C1710" s="11" t="s">
        <v>7856</v>
      </c>
      <c r="D1710" s="11">
        <v>8</v>
      </c>
      <c r="E1710" s="11">
        <v>1</v>
      </c>
      <c r="F1710" s="15">
        <v>5385.34</v>
      </c>
      <c r="G1710" s="11" t="s">
        <v>7898</v>
      </c>
      <c r="H1710" s="11" t="s">
        <v>7896</v>
      </c>
      <c r="I1710" s="11" t="s">
        <v>7867</v>
      </c>
      <c r="J1710" s="16">
        <v>32363</v>
      </c>
      <c r="K1710" s="17">
        <v>34</v>
      </c>
    </row>
    <row r="1711" spans="1:11" ht="15" customHeight="1" x14ac:dyDescent="0.25">
      <c r="A1711" s="11" t="s">
        <v>1754</v>
      </c>
      <c r="B1711" s="11">
        <v>1984</v>
      </c>
      <c r="C1711" s="11" t="s">
        <v>7853</v>
      </c>
      <c r="D1711" s="11">
        <v>1</v>
      </c>
      <c r="E1711" s="11">
        <v>0</v>
      </c>
      <c r="F1711" s="15">
        <v>5383.54</v>
      </c>
      <c r="G1711" s="11" t="s">
        <v>7898</v>
      </c>
      <c r="H1711" s="11" t="s">
        <v>7896</v>
      </c>
      <c r="I1711" s="11" t="s">
        <v>7868</v>
      </c>
      <c r="J1711" s="16">
        <v>30834</v>
      </c>
      <c r="K1711" s="17">
        <v>39</v>
      </c>
    </row>
    <row r="1712" spans="1:11" ht="15" customHeight="1" x14ac:dyDescent="0.25">
      <c r="A1712" s="11" t="s">
        <v>1755</v>
      </c>
      <c r="B1712" s="11">
        <v>1986</v>
      </c>
      <c r="C1712" s="11" t="s">
        <v>7851</v>
      </c>
      <c r="D1712" s="11">
        <v>22</v>
      </c>
      <c r="E1712" s="11">
        <v>1</v>
      </c>
      <c r="F1712" s="15">
        <v>5377.46</v>
      </c>
      <c r="G1712" s="11" t="s">
        <v>7898</v>
      </c>
      <c r="H1712" s="11" t="s">
        <v>7896</v>
      </c>
      <c r="I1712" s="11" t="s">
        <v>7867</v>
      </c>
      <c r="J1712" s="16">
        <v>31615</v>
      </c>
      <c r="K1712" s="17">
        <v>36</v>
      </c>
    </row>
    <row r="1713" spans="1:11" ht="15" customHeight="1" x14ac:dyDescent="0.25">
      <c r="A1713" s="11" t="s">
        <v>1756</v>
      </c>
      <c r="B1713" s="11">
        <v>1989</v>
      </c>
      <c r="C1713" s="11" t="s">
        <v>7852</v>
      </c>
      <c r="D1713" s="11">
        <v>18</v>
      </c>
      <c r="E1713" s="11">
        <v>2</v>
      </c>
      <c r="F1713" s="15">
        <v>5375.04</v>
      </c>
      <c r="G1713" s="11" t="s">
        <v>7898</v>
      </c>
      <c r="H1713" s="11" t="s">
        <v>7897</v>
      </c>
      <c r="I1713" s="11" t="s">
        <v>7868</v>
      </c>
      <c r="J1713" s="16">
        <v>32830</v>
      </c>
      <c r="K1713" s="17">
        <v>33</v>
      </c>
    </row>
    <row r="1714" spans="1:11" ht="15" customHeight="1" x14ac:dyDescent="0.25">
      <c r="A1714" s="11" t="s">
        <v>1757</v>
      </c>
      <c r="B1714" s="11">
        <v>1986</v>
      </c>
      <c r="C1714" s="11" t="s">
        <v>7853</v>
      </c>
      <c r="D1714" s="11">
        <v>1</v>
      </c>
      <c r="E1714" s="11">
        <v>1</v>
      </c>
      <c r="F1714" s="15">
        <v>5373.36</v>
      </c>
      <c r="G1714" s="11" t="s">
        <v>7898</v>
      </c>
      <c r="H1714" s="11" t="s">
        <v>7898</v>
      </c>
      <c r="I1714" s="11" t="s">
        <v>7867</v>
      </c>
      <c r="J1714" s="16">
        <v>31564</v>
      </c>
      <c r="K1714" s="17">
        <v>37</v>
      </c>
    </row>
    <row r="1715" spans="1:11" ht="15" customHeight="1" x14ac:dyDescent="0.25">
      <c r="A1715" s="11" t="s">
        <v>1758</v>
      </c>
      <c r="B1715" s="11">
        <v>1994</v>
      </c>
      <c r="C1715" s="11" t="s">
        <v>7855</v>
      </c>
      <c r="D1715" s="11">
        <v>7</v>
      </c>
      <c r="E1715" s="11">
        <v>0</v>
      </c>
      <c r="F1715" s="15">
        <v>5364.66</v>
      </c>
      <c r="G1715" s="11" t="s">
        <v>7898</v>
      </c>
      <c r="H1715" s="11" t="s">
        <v>7897</v>
      </c>
      <c r="I1715" s="11" t="s">
        <v>7868</v>
      </c>
      <c r="J1715" s="16">
        <v>34675</v>
      </c>
      <c r="K1715" s="17">
        <v>28</v>
      </c>
    </row>
    <row r="1716" spans="1:11" ht="15" customHeight="1" x14ac:dyDescent="0.25">
      <c r="A1716" s="11" t="s">
        <v>1759</v>
      </c>
      <c r="B1716" s="11">
        <v>1989</v>
      </c>
      <c r="C1716" s="11" t="s">
        <v>7852</v>
      </c>
      <c r="D1716" s="11">
        <v>7</v>
      </c>
      <c r="E1716" s="11">
        <v>1</v>
      </c>
      <c r="F1716" s="15">
        <v>5354.07</v>
      </c>
      <c r="G1716" s="11" t="s">
        <v>7898</v>
      </c>
      <c r="H1716" s="11" t="s">
        <v>7896</v>
      </c>
      <c r="I1716" s="11" t="s">
        <v>7874</v>
      </c>
      <c r="J1716" s="16">
        <v>32819</v>
      </c>
      <c r="K1716" s="17">
        <v>33</v>
      </c>
    </row>
    <row r="1717" spans="1:11" ht="15" customHeight="1" x14ac:dyDescent="0.25">
      <c r="A1717" s="11" t="s">
        <v>1760</v>
      </c>
      <c r="B1717" s="11">
        <v>1972</v>
      </c>
      <c r="C1717" s="11" t="s">
        <v>7855</v>
      </c>
      <c r="D1717" s="11">
        <v>15</v>
      </c>
      <c r="E1717" s="11">
        <v>0</v>
      </c>
      <c r="F1717" s="15">
        <v>5344.81</v>
      </c>
      <c r="G1717" s="11" t="s">
        <v>7898</v>
      </c>
      <c r="H1717" s="11" t="s">
        <v>7896</v>
      </c>
      <c r="I1717" s="11" t="s">
        <v>7866</v>
      </c>
      <c r="J1717" s="16">
        <v>26648</v>
      </c>
      <c r="K1717" s="17">
        <v>50</v>
      </c>
    </row>
    <row r="1718" spans="1:11" ht="15" customHeight="1" x14ac:dyDescent="0.25">
      <c r="A1718" s="11" t="s">
        <v>1761</v>
      </c>
      <c r="B1718" s="11">
        <v>1991</v>
      </c>
      <c r="C1718" s="11" t="s">
        <v>7856</v>
      </c>
      <c r="D1718" s="11">
        <v>28</v>
      </c>
      <c r="E1718" s="11">
        <v>2</v>
      </c>
      <c r="F1718" s="15">
        <v>5327.4</v>
      </c>
      <c r="G1718" s="11" t="s">
        <v>7898</v>
      </c>
      <c r="H1718" s="11" t="s">
        <v>7897</v>
      </c>
      <c r="I1718" s="11" t="s">
        <v>7867</v>
      </c>
      <c r="J1718" s="16">
        <v>33478</v>
      </c>
      <c r="K1718" s="17">
        <v>31</v>
      </c>
    </row>
    <row r="1719" spans="1:11" ht="15" customHeight="1" x14ac:dyDescent="0.25">
      <c r="A1719" s="11" t="s">
        <v>1762</v>
      </c>
      <c r="B1719" s="11">
        <v>1992</v>
      </c>
      <c r="C1719" s="11" t="s">
        <v>7853</v>
      </c>
      <c r="D1719" s="11">
        <v>18</v>
      </c>
      <c r="E1719" s="11">
        <v>3</v>
      </c>
      <c r="F1719" s="15">
        <v>5325.65</v>
      </c>
      <c r="G1719" s="11" t="s">
        <v>7898</v>
      </c>
      <c r="H1719" s="11" t="s">
        <v>7897</v>
      </c>
      <c r="I1719" s="11" t="s">
        <v>7868</v>
      </c>
      <c r="J1719" s="16">
        <v>33773</v>
      </c>
      <c r="K1719" s="17">
        <v>30</v>
      </c>
    </row>
    <row r="1720" spans="1:11" ht="15" customHeight="1" x14ac:dyDescent="0.25">
      <c r="A1720" s="11" t="s">
        <v>1763</v>
      </c>
      <c r="B1720" s="11">
        <v>1974</v>
      </c>
      <c r="C1720" s="11" t="s">
        <v>7854</v>
      </c>
      <c r="D1720" s="11">
        <v>2</v>
      </c>
      <c r="E1720" s="11">
        <v>0</v>
      </c>
      <c r="F1720" s="15">
        <v>5322.24</v>
      </c>
      <c r="G1720" s="11" t="s">
        <v>7898</v>
      </c>
      <c r="H1720" s="11" t="s">
        <v>7897</v>
      </c>
      <c r="I1720" s="11" t="s">
        <v>7867</v>
      </c>
      <c r="J1720" s="16">
        <v>27274</v>
      </c>
      <c r="K1720" s="17">
        <v>48</v>
      </c>
    </row>
    <row r="1721" spans="1:11" ht="15" customHeight="1" x14ac:dyDescent="0.25">
      <c r="A1721" s="11" t="s">
        <v>1764</v>
      </c>
      <c r="B1721" s="11">
        <v>1994</v>
      </c>
      <c r="C1721" s="11" t="s">
        <v>7852</v>
      </c>
      <c r="D1721" s="11">
        <v>13</v>
      </c>
      <c r="E1721" s="11">
        <v>3</v>
      </c>
      <c r="F1721" s="15">
        <v>5312.17</v>
      </c>
      <c r="G1721" s="11" t="s">
        <v>7898</v>
      </c>
      <c r="H1721" s="11" t="s">
        <v>7898</v>
      </c>
      <c r="I1721" s="11" t="s">
        <v>7867</v>
      </c>
      <c r="J1721" s="16">
        <v>34651</v>
      </c>
      <c r="K1721" s="17">
        <v>28</v>
      </c>
    </row>
    <row r="1722" spans="1:11" ht="15" customHeight="1" x14ac:dyDescent="0.25">
      <c r="A1722" s="11" t="s">
        <v>1765</v>
      </c>
      <c r="B1722" s="11">
        <v>2000</v>
      </c>
      <c r="C1722" s="11" t="s">
        <v>7854</v>
      </c>
      <c r="D1722" s="11">
        <v>9</v>
      </c>
      <c r="E1722" s="11">
        <v>0</v>
      </c>
      <c r="F1722" s="15">
        <v>5306.7</v>
      </c>
      <c r="G1722" s="11" t="s">
        <v>7898</v>
      </c>
      <c r="H1722" s="11" t="s">
        <v>7896</v>
      </c>
      <c r="I1722" s="11" t="s">
        <v>7867</v>
      </c>
      <c r="J1722" s="16">
        <v>36778</v>
      </c>
      <c r="K1722" s="17">
        <v>22</v>
      </c>
    </row>
    <row r="1723" spans="1:11" ht="15" customHeight="1" x14ac:dyDescent="0.25">
      <c r="A1723" s="11" t="s">
        <v>1766</v>
      </c>
      <c r="B1723" s="11">
        <v>2004</v>
      </c>
      <c r="C1723" s="11" t="s">
        <v>7856</v>
      </c>
      <c r="D1723" s="11">
        <v>22</v>
      </c>
      <c r="E1723" s="11">
        <v>0</v>
      </c>
      <c r="F1723" s="15">
        <v>5293.67</v>
      </c>
      <c r="G1723" s="11" t="s">
        <v>7898</v>
      </c>
      <c r="H1723" s="11" t="s">
        <v>7898</v>
      </c>
      <c r="I1723" s="11" t="s">
        <v>7881</v>
      </c>
      <c r="J1723" s="16">
        <v>38221</v>
      </c>
      <c r="K1723" s="17">
        <v>18</v>
      </c>
    </row>
    <row r="1724" spans="1:11" ht="15" customHeight="1" x14ac:dyDescent="0.25">
      <c r="A1724" s="11" t="s">
        <v>1767</v>
      </c>
      <c r="B1724" s="11">
        <v>1974</v>
      </c>
      <c r="C1724" s="11" t="s">
        <v>7852</v>
      </c>
      <c r="D1724" s="11">
        <v>12</v>
      </c>
      <c r="E1724" s="11">
        <v>0</v>
      </c>
      <c r="F1724" s="15">
        <v>5291.71</v>
      </c>
      <c r="G1724" s="11" t="s">
        <v>7898</v>
      </c>
      <c r="H1724" s="11" t="s">
        <v>7898</v>
      </c>
      <c r="I1724" s="11" t="s">
        <v>7867</v>
      </c>
      <c r="J1724" s="16">
        <v>27345</v>
      </c>
      <c r="K1724" s="17">
        <v>48</v>
      </c>
    </row>
    <row r="1725" spans="1:11" ht="15" customHeight="1" x14ac:dyDescent="0.25">
      <c r="A1725" s="11" t="s">
        <v>1768</v>
      </c>
      <c r="B1725" s="11">
        <v>1987</v>
      </c>
      <c r="C1725" s="11" t="s">
        <v>7854</v>
      </c>
      <c r="D1725" s="11">
        <v>1</v>
      </c>
      <c r="E1725" s="11">
        <v>3</v>
      </c>
      <c r="F1725" s="15">
        <v>5275.86</v>
      </c>
      <c r="G1725" s="11" t="s">
        <v>7898</v>
      </c>
      <c r="H1725" s="11" t="s">
        <v>7898</v>
      </c>
      <c r="I1725" s="11" t="s">
        <v>7866</v>
      </c>
      <c r="J1725" s="16">
        <v>32021</v>
      </c>
      <c r="K1725" s="17">
        <v>35</v>
      </c>
    </row>
    <row r="1726" spans="1:11" ht="15" customHeight="1" x14ac:dyDescent="0.25">
      <c r="A1726" s="11" t="s">
        <v>1769</v>
      </c>
      <c r="B1726" s="11">
        <v>1986</v>
      </c>
      <c r="C1726" s="11" t="s">
        <v>7857</v>
      </c>
      <c r="D1726" s="11">
        <v>20</v>
      </c>
      <c r="E1726" s="11">
        <v>0</v>
      </c>
      <c r="F1726" s="15">
        <v>5272.18</v>
      </c>
      <c r="G1726" s="11" t="s">
        <v>7898</v>
      </c>
      <c r="H1726" s="11" t="s">
        <v>7896</v>
      </c>
      <c r="I1726" s="11" t="s">
        <v>7867</v>
      </c>
      <c r="J1726" s="16">
        <v>31705</v>
      </c>
      <c r="K1726" s="17">
        <v>36</v>
      </c>
    </row>
    <row r="1727" spans="1:11" ht="15" customHeight="1" x14ac:dyDescent="0.25">
      <c r="A1727" s="11" t="s">
        <v>1770</v>
      </c>
      <c r="B1727" s="11">
        <v>1986</v>
      </c>
      <c r="C1727" s="11" t="s">
        <v>7854</v>
      </c>
      <c r="D1727" s="11">
        <v>20</v>
      </c>
      <c r="E1727" s="11">
        <v>0</v>
      </c>
      <c r="F1727" s="15">
        <v>5267.82</v>
      </c>
      <c r="G1727" s="11" t="s">
        <v>7898</v>
      </c>
      <c r="H1727" s="11" t="s">
        <v>7898</v>
      </c>
      <c r="I1727" s="11" t="s">
        <v>7867</v>
      </c>
      <c r="J1727" s="16">
        <v>31675</v>
      </c>
      <c r="K1727" s="17">
        <v>36</v>
      </c>
    </row>
    <row r="1728" spans="1:11" ht="15" customHeight="1" x14ac:dyDescent="0.25">
      <c r="A1728" s="11" t="s">
        <v>1771</v>
      </c>
      <c r="B1728" s="11">
        <v>1986</v>
      </c>
      <c r="C1728" s="11" t="s">
        <v>7857</v>
      </c>
      <c r="D1728" s="11">
        <v>25</v>
      </c>
      <c r="E1728" s="11">
        <v>0</v>
      </c>
      <c r="F1728" s="15">
        <v>5266.37</v>
      </c>
      <c r="G1728" s="11" t="s">
        <v>7898</v>
      </c>
      <c r="H1728" s="11" t="s">
        <v>7898</v>
      </c>
      <c r="I1728" s="11" t="s">
        <v>7867</v>
      </c>
      <c r="J1728" s="16">
        <v>31710</v>
      </c>
      <c r="K1728" s="17">
        <v>36</v>
      </c>
    </row>
    <row r="1729" spans="1:11" ht="15" customHeight="1" x14ac:dyDescent="0.25">
      <c r="A1729" s="11" t="s">
        <v>1772</v>
      </c>
      <c r="B1729" s="11">
        <v>1989</v>
      </c>
      <c r="C1729" s="11" t="s">
        <v>7851</v>
      </c>
      <c r="D1729" s="11">
        <v>19</v>
      </c>
      <c r="E1729" s="11">
        <v>2</v>
      </c>
      <c r="F1729" s="15">
        <v>5261.47</v>
      </c>
      <c r="G1729" s="11" t="s">
        <v>7898</v>
      </c>
      <c r="H1729" s="11" t="s">
        <v>7898</v>
      </c>
      <c r="I1729" s="11" t="s">
        <v>7867</v>
      </c>
      <c r="J1729" s="16">
        <v>32708</v>
      </c>
      <c r="K1729" s="17">
        <v>33</v>
      </c>
    </row>
    <row r="1730" spans="1:11" ht="15" customHeight="1" x14ac:dyDescent="0.25">
      <c r="A1730" s="11" t="s">
        <v>1773</v>
      </c>
      <c r="B1730" s="11">
        <v>1989</v>
      </c>
      <c r="C1730" s="11" t="s">
        <v>7852</v>
      </c>
      <c r="D1730" s="11">
        <v>25</v>
      </c>
      <c r="E1730" s="11">
        <v>2</v>
      </c>
      <c r="F1730" s="15">
        <v>5257.51</v>
      </c>
      <c r="G1730" s="11" t="s">
        <v>7898</v>
      </c>
      <c r="H1730" s="11" t="s">
        <v>7898</v>
      </c>
      <c r="I1730" s="11" t="s">
        <v>7867</v>
      </c>
      <c r="J1730" s="16">
        <v>32837</v>
      </c>
      <c r="K1730" s="17">
        <v>33</v>
      </c>
    </row>
    <row r="1731" spans="1:11" ht="15" customHeight="1" x14ac:dyDescent="0.25">
      <c r="A1731" s="11" t="s">
        <v>1774</v>
      </c>
      <c r="B1731" s="11">
        <v>1990</v>
      </c>
      <c r="C1731" s="11" t="s">
        <v>7851</v>
      </c>
      <c r="D1731" s="11">
        <v>6</v>
      </c>
      <c r="E1731" s="11">
        <v>3</v>
      </c>
      <c r="F1731" s="15">
        <v>5253.52</v>
      </c>
      <c r="G1731" s="11" t="s">
        <v>7896</v>
      </c>
      <c r="H1731" s="11" t="s">
        <v>7896</v>
      </c>
      <c r="I1731" s="11" t="s">
        <v>7868</v>
      </c>
      <c r="J1731" s="16">
        <v>33060</v>
      </c>
      <c r="K1731" s="17">
        <v>32</v>
      </c>
    </row>
    <row r="1732" spans="1:11" ht="15" customHeight="1" x14ac:dyDescent="0.25">
      <c r="A1732" s="11" t="s">
        <v>1775</v>
      </c>
      <c r="B1732" s="11">
        <v>1987</v>
      </c>
      <c r="C1732" s="11" t="s">
        <v>7854</v>
      </c>
      <c r="D1732" s="11">
        <v>9</v>
      </c>
      <c r="E1732" s="11">
        <v>1</v>
      </c>
      <c r="F1732" s="15">
        <v>5246.05</v>
      </c>
      <c r="G1732" s="11" t="s">
        <v>7898</v>
      </c>
      <c r="H1732" s="11" t="s">
        <v>7896</v>
      </c>
      <c r="I1732" s="11" t="s">
        <v>7868</v>
      </c>
      <c r="J1732" s="16">
        <v>32029</v>
      </c>
      <c r="K1732" s="17">
        <v>35</v>
      </c>
    </row>
    <row r="1733" spans="1:11" ht="15" customHeight="1" x14ac:dyDescent="0.25">
      <c r="A1733" s="11" t="s">
        <v>1776</v>
      </c>
      <c r="B1733" s="11">
        <v>1987</v>
      </c>
      <c r="C1733" s="11" t="s">
        <v>7851</v>
      </c>
      <c r="D1733" s="11">
        <v>5</v>
      </c>
      <c r="E1733" s="11">
        <v>1</v>
      </c>
      <c r="F1733" s="15">
        <v>5245.23</v>
      </c>
      <c r="G1733" s="11" t="s">
        <v>7898</v>
      </c>
      <c r="H1733" s="11" t="s">
        <v>7898</v>
      </c>
      <c r="I1733" s="11" t="s">
        <v>7866</v>
      </c>
      <c r="J1733" s="16">
        <v>31963</v>
      </c>
      <c r="K1733" s="17">
        <v>35</v>
      </c>
    </row>
    <row r="1734" spans="1:11" ht="15" customHeight="1" x14ac:dyDescent="0.25">
      <c r="A1734" s="11" t="s">
        <v>1777</v>
      </c>
      <c r="B1734" s="11">
        <v>1987</v>
      </c>
      <c r="C1734" s="11" t="s">
        <v>7855</v>
      </c>
      <c r="D1734" s="11">
        <v>26</v>
      </c>
      <c r="E1734" s="11">
        <v>1</v>
      </c>
      <c r="F1734" s="15">
        <v>5240.7700000000004</v>
      </c>
      <c r="G1734" s="11" t="s">
        <v>7898</v>
      </c>
      <c r="H1734" s="11" t="s">
        <v>7898</v>
      </c>
      <c r="I1734" s="11" t="s">
        <v>7868</v>
      </c>
      <c r="J1734" s="16">
        <v>32137</v>
      </c>
      <c r="K1734" s="17">
        <v>35</v>
      </c>
    </row>
    <row r="1735" spans="1:11" ht="15" customHeight="1" x14ac:dyDescent="0.25">
      <c r="A1735" s="11" t="s">
        <v>1778</v>
      </c>
      <c r="B1735" s="11">
        <v>1987</v>
      </c>
      <c r="C1735" s="11" t="s">
        <v>7853</v>
      </c>
      <c r="D1735" s="11">
        <v>29</v>
      </c>
      <c r="E1735" s="11">
        <v>0</v>
      </c>
      <c r="F1735" s="15">
        <v>5227.99</v>
      </c>
      <c r="G1735" s="11" t="s">
        <v>7898</v>
      </c>
      <c r="H1735" s="11" t="s">
        <v>7897</v>
      </c>
      <c r="I1735" s="11" t="s">
        <v>7874</v>
      </c>
      <c r="J1735" s="16">
        <v>31957</v>
      </c>
      <c r="K1735" s="17">
        <v>35</v>
      </c>
    </row>
    <row r="1736" spans="1:11" ht="15" customHeight="1" x14ac:dyDescent="0.25">
      <c r="A1736" s="11" t="s">
        <v>1779</v>
      </c>
      <c r="B1736" s="11">
        <v>1995</v>
      </c>
      <c r="C1736" s="11" t="s">
        <v>7853</v>
      </c>
      <c r="D1736" s="11">
        <v>6</v>
      </c>
      <c r="E1736" s="11">
        <v>0</v>
      </c>
      <c r="F1736" s="15">
        <v>5216.4799999999996</v>
      </c>
      <c r="G1736" s="11" t="s">
        <v>7898</v>
      </c>
      <c r="H1736" s="11" t="s">
        <v>7898</v>
      </c>
      <c r="I1736" s="11" t="s">
        <v>7873</v>
      </c>
      <c r="J1736" s="16">
        <v>34856</v>
      </c>
      <c r="K1736" s="17">
        <v>28</v>
      </c>
    </row>
    <row r="1737" spans="1:11" ht="15" customHeight="1" x14ac:dyDescent="0.25">
      <c r="A1737" s="11" t="s">
        <v>1780</v>
      </c>
      <c r="B1737" s="11">
        <v>1999</v>
      </c>
      <c r="C1737" s="11" t="s">
        <v>7855</v>
      </c>
      <c r="D1737" s="11">
        <v>1</v>
      </c>
      <c r="E1737" s="11">
        <v>0</v>
      </c>
      <c r="F1737" s="15">
        <v>5213.22</v>
      </c>
      <c r="G1737" s="11" t="s">
        <v>7898</v>
      </c>
      <c r="H1737" s="11" t="s">
        <v>7897</v>
      </c>
      <c r="I1737" s="11" t="s">
        <v>7867</v>
      </c>
      <c r="J1737" s="16">
        <v>36495</v>
      </c>
      <c r="K1737" s="17">
        <v>23</v>
      </c>
    </row>
    <row r="1738" spans="1:11" ht="15" customHeight="1" x14ac:dyDescent="0.25">
      <c r="A1738" s="11" t="s">
        <v>1781</v>
      </c>
      <c r="B1738" s="11">
        <v>1993</v>
      </c>
      <c r="C1738" s="11" t="s">
        <v>7853</v>
      </c>
      <c r="D1738" s="11">
        <v>17</v>
      </c>
      <c r="E1738" s="11">
        <v>3</v>
      </c>
      <c r="F1738" s="15">
        <v>5209.58</v>
      </c>
      <c r="G1738" s="11" t="s">
        <v>7896</v>
      </c>
      <c r="H1738" s="11" t="s">
        <v>7896</v>
      </c>
      <c r="I1738" s="11" t="s">
        <v>7878</v>
      </c>
      <c r="J1738" s="16">
        <v>34137</v>
      </c>
      <c r="K1738" s="17">
        <v>29</v>
      </c>
    </row>
    <row r="1739" spans="1:11" ht="15" customHeight="1" x14ac:dyDescent="0.25">
      <c r="A1739" s="11" t="s">
        <v>1782</v>
      </c>
      <c r="B1739" s="11">
        <v>1983</v>
      </c>
      <c r="C1739" s="11" t="s">
        <v>7857</v>
      </c>
      <c r="D1739" s="11">
        <v>24</v>
      </c>
      <c r="E1739" s="11">
        <v>3</v>
      </c>
      <c r="F1739" s="15">
        <v>5207.97</v>
      </c>
      <c r="G1739" s="11" t="s">
        <v>7898</v>
      </c>
      <c r="H1739" s="11" t="s">
        <v>7898</v>
      </c>
      <c r="I1739" s="11" t="s">
        <v>7867</v>
      </c>
      <c r="J1739" s="16">
        <v>30613</v>
      </c>
      <c r="K1739" s="17">
        <v>39</v>
      </c>
    </row>
    <row r="1740" spans="1:11" ht="15" customHeight="1" x14ac:dyDescent="0.25">
      <c r="A1740" s="11" t="s">
        <v>1783</v>
      </c>
      <c r="B1740" s="11">
        <v>2004</v>
      </c>
      <c r="C1740" s="11" t="s">
        <v>7853</v>
      </c>
      <c r="D1740" s="11">
        <v>6</v>
      </c>
      <c r="E1740" s="11">
        <v>0</v>
      </c>
      <c r="F1740" s="15">
        <v>5198.6899999999996</v>
      </c>
      <c r="G1740" s="11" t="s">
        <v>7898</v>
      </c>
      <c r="H1740" s="11" t="s">
        <v>7898</v>
      </c>
      <c r="I1740" s="11" t="s">
        <v>7881</v>
      </c>
      <c r="J1740" s="16">
        <v>38144</v>
      </c>
      <c r="K1740" s="17">
        <v>19</v>
      </c>
    </row>
    <row r="1741" spans="1:11" ht="15" customHeight="1" x14ac:dyDescent="0.25">
      <c r="A1741" s="11" t="s">
        <v>1784</v>
      </c>
      <c r="B1741" s="11">
        <v>1979</v>
      </c>
      <c r="C1741" s="11" t="s">
        <v>7854</v>
      </c>
      <c r="D1741" s="11">
        <v>12</v>
      </c>
      <c r="E1741" s="11">
        <v>2</v>
      </c>
      <c r="F1741" s="15">
        <v>5195.58</v>
      </c>
      <c r="G1741" s="11" t="s">
        <v>7898</v>
      </c>
      <c r="H1741" s="11" t="s">
        <v>7898</v>
      </c>
      <c r="I1741" s="11" t="s">
        <v>7866</v>
      </c>
      <c r="J1741" s="16">
        <v>29110</v>
      </c>
      <c r="K1741" s="17">
        <v>43</v>
      </c>
    </row>
    <row r="1742" spans="1:11" ht="15" customHeight="1" x14ac:dyDescent="0.25">
      <c r="A1742" s="11" t="s">
        <v>1785</v>
      </c>
      <c r="B1742" s="11">
        <v>1984</v>
      </c>
      <c r="C1742" s="11" t="s">
        <v>7857</v>
      </c>
      <c r="D1742" s="11">
        <v>16</v>
      </c>
      <c r="E1742" s="11">
        <v>3</v>
      </c>
      <c r="F1742" s="15">
        <v>5177.12</v>
      </c>
      <c r="G1742" s="11" t="s">
        <v>7898</v>
      </c>
      <c r="H1742" s="11" t="s">
        <v>7897</v>
      </c>
      <c r="I1742" s="11" t="s">
        <v>7866</v>
      </c>
      <c r="J1742" s="16">
        <v>30971</v>
      </c>
      <c r="K1742" s="17">
        <v>38</v>
      </c>
    </row>
    <row r="1743" spans="1:11" ht="15" customHeight="1" x14ac:dyDescent="0.25">
      <c r="A1743" s="11" t="s">
        <v>1786</v>
      </c>
      <c r="B1743" s="11">
        <v>1991</v>
      </c>
      <c r="C1743" s="11" t="s">
        <v>7856</v>
      </c>
      <c r="D1743" s="11">
        <v>29</v>
      </c>
      <c r="E1743" s="11">
        <v>3</v>
      </c>
      <c r="F1743" s="15">
        <v>5166.96</v>
      </c>
      <c r="G1743" s="11" t="s">
        <v>7898</v>
      </c>
      <c r="H1743" s="11" t="s">
        <v>7898</v>
      </c>
      <c r="I1743" s="11" t="s">
        <v>7867</v>
      </c>
      <c r="J1743" s="16">
        <v>33479</v>
      </c>
      <c r="K1743" s="17">
        <v>31</v>
      </c>
    </row>
    <row r="1744" spans="1:11" ht="15" customHeight="1" x14ac:dyDescent="0.25">
      <c r="A1744" s="11" t="s">
        <v>1787</v>
      </c>
      <c r="B1744" s="11">
        <v>1990</v>
      </c>
      <c r="C1744" s="11" t="s">
        <v>7857</v>
      </c>
      <c r="D1744" s="11">
        <v>9</v>
      </c>
      <c r="E1744" s="11">
        <v>2</v>
      </c>
      <c r="F1744" s="15">
        <v>5152.13</v>
      </c>
      <c r="G1744" s="11" t="s">
        <v>7898</v>
      </c>
      <c r="H1744" s="11" t="s">
        <v>7898</v>
      </c>
      <c r="I1744" s="11" t="s">
        <v>7868</v>
      </c>
      <c r="J1744" s="16">
        <v>33155</v>
      </c>
      <c r="K1744" s="17">
        <v>32</v>
      </c>
    </row>
    <row r="1745" spans="1:11" ht="15" customHeight="1" x14ac:dyDescent="0.25">
      <c r="A1745" s="11" t="s">
        <v>1788</v>
      </c>
      <c r="B1745" s="11">
        <v>1990</v>
      </c>
      <c r="C1745" s="11" t="s">
        <v>7856</v>
      </c>
      <c r="D1745" s="11">
        <v>22</v>
      </c>
      <c r="E1745" s="11">
        <v>1</v>
      </c>
      <c r="F1745" s="15">
        <v>5148.55</v>
      </c>
      <c r="G1745" s="11" t="s">
        <v>7898</v>
      </c>
      <c r="H1745" s="11" t="s">
        <v>7898</v>
      </c>
      <c r="I1745" s="11" t="s">
        <v>7874</v>
      </c>
      <c r="J1745" s="16">
        <v>33107</v>
      </c>
      <c r="K1745" s="17">
        <v>32</v>
      </c>
    </row>
    <row r="1746" spans="1:11" ht="15" customHeight="1" x14ac:dyDescent="0.25">
      <c r="A1746" s="11" t="s">
        <v>1789</v>
      </c>
      <c r="B1746" s="11">
        <v>1984</v>
      </c>
      <c r="C1746" s="11" t="s">
        <v>7856</v>
      </c>
      <c r="D1746" s="11">
        <v>22</v>
      </c>
      <c r="E1746" s="11">
        <v>3</v>
      </c>
      <c r="F1746" s="15">
        <v>5144.18</v>
      </c>
      <c r="G1746" s="11" t="s">
        <v>7898</v>
      </c>
      <c r="H1746" s="11" t="s">
        <v>7897</v>
      </c>
      <c r="I1746" s="11" t="s">
        <v>7866</v>
      </c>
      <c r="J1746" s="16">
        <v>30916</v>
      </c>
      <c r="K1746" s="17">
        <v>38</v>
      </c>
    </row>
    <row r="1747" spans="1:11" ht="15" customHeight="1" x14ac:dyDescent="0.25">
      <c r="A1747" s="11" t="s">
        <v>1790</v>
      </c>
      <c r="B1747" s="11">
        <v>1993</v>
      </c>
      <c r="C1747" s="11" t="s">
        <v>7855</v>
      </c>
      <c r="D1747" s="11">
        <v>10</v>
      </c>
      <c r="E1747" s="11">
        <v>3</v>
      </c>
      <c r="F1747" s="15">
        <v>5138.26</v>
      </c>
      <c r="G1747" s="11" t="s">
        <v>7898</v>
      </c>
      <c r="H1747" s="11" t="s">
        <v>7898</v>
      </c>
      <c r="I1747" s="11" t="s">
        <v>7866</v>
      </c>
      <c r="J1747" s="16">
        <v>34313</v>
      </c>
      <c r="K1747" s="17">
        <v>29</v>
      </c>
    </row>
    <row r="1748" spans="1:11" ht="15" customHeight="1" x14ac:dyDescent="0.25">
      <c r="A1748" s="11" t="s">
        <v>1791</v>
      </c>
      <c r="B1748" s="11">
        <v>1988</v>
      </c>
      <c r="C1748" s="11" t="s">
        <v>7854</v>
      </c>
      <c r="D1748" s="11">
        <v>15</v>
      </c>
      <c r="E1748" s="11">
        <v>3</v>
      </c>
      <c r="F1748" s="15">
        <v>5136.75</v>
      </c>
      <c r="G1748" s="11" t="s">
        <v>7898</v>
      </c>
      <c r="H1748" s="11" t="s">
        <v>7897</v>
      </c>
      <c r="I1748" s="11" t="s">
        <v>7866</v>
      </c>
      <c r="J1748" s="16">
        <v>32401</v>
      </c>
      <c r="K1748" s="17">
        <v>34</v>
      </c>
    </row>
    <row r="1749" spans="1:11" ht="15" customHeight="1" x14ac:dyDescent="0.25">
      <c r="A1749" s="11" t="s">
        <v>1792</v>
      </c>
      <c r="B1749" s="11">
        <v>1987</v>
      </c>
      <c r="C1749" s="11" t="s">
        <v>7854</v>
      </c>
      <c r="D1749" s="11">
        <v>13</v>
      </c>
      <c r="E1749" s="11">
        <v>1</v>
      </c>
      <c r="F1749" s="15">
        <v>5125.22</v>
      </c>
      <c r="G1749" s="11" t="s">
        <v>7897</v>
      </c>
      <c r="H1749" s="11" t="s">
        <v>7898</v>
      </c>
      <c r="I1749" s="11" t="s">
        <v>7867</v>
      </c>
      <c r="J1749" s="16">
        <v>32033</v>
      </c>
      <c r="K1749" s="17">
        <v>35</v>
      </c>
    </row>
    <row r="1750" spans="1:11" ht="15" customHeight="1" x14ac:dyDescent="0.25">
      <c r="A1750" s="11" t="s">
        <v>1793</v>
      </c>
      <c r="B1750" s="11">
        <v>1988</v>
      </c>
      <c r="C1750" s="11" t="s">
        <v>7852</v>
      </c>
      <c r="D1750" s="11">
        <v>1</v>
      </c>
      <c r="E1750" s="11">
        <v>2</v>
      </c>
      <c r="F1750" s="15">
        <v>5124.1899999999996</v>
      </c>
      <c r="G1750" s="11" t="s">
        <v>7898</v>
      </c>
      <c r="H1750" s="11" t="s">
        <v>7896</v>
      </c>
      <c r="I1750" s="11" t="s">
        <v>7866</v>
      </c>
      <c r="J1750" s="16">
        <v>32448</v>
      </c>
      <c r="K1750" s="17">
        <v>34</v>
      </c>
    </row>
    <row r="1751" spans="1:11" ht="15" customHeight="1" x14ac:dyDescent="0.25">
      <c r="A1751" s="11" t="s">
        <v>1794</v>
      </c>
      <c r="B1751" s="11">
        <v>1987</v>
      </c>
      <c r="C1751" s="11" t="s">
        <v>7852</v>
      </c>
      <c r="D1751" s="11">
        <v>18</v>
      </c>
      <c r="E1751" s="11">
        <v>1</v>
      </c>
      <c r="F1751" s="15">
        <v>5116.5</v>
      </c>
      <c r="G1751" s="11" t="s">
        <v>7898</v>
      </c>
      <c r="H1751" s="11" t="s">
        <v>7898</v>
      </c>
      <c r="I1751" s="11" t="s">
        <v>7867</v>
      </c>
      <c r="J1751" s="16">
        <v>32099</v>
      </c>
      <c r="K1751" s="17">
        <v>35</v>
      </c>
    </row>
    <row r="1752" spans="1:11" ht="15" customHeight="1" x14ac:dyDescent="0.25">
      <c r="A1752" s="11" t="s">
        <v>1795</v>
      </c>
      <c r="B1752" s="11">
        <v>1999</v>
      </c>
      <c r="C1752" s="11" t="s">
        <v>7853</v>
      </c>
      <c r="D1752" s="11">
        <v>19</v>
      </c>
      <c r="E1752" s="11">
        <v>0</v>
      </c>
      <c r="F1752" s="15">
        <v>5087.92</v>
      </c>
      <c r="G1752" s="11" t="s">
        <v>7898</v>
      </c>
      <c r="H1752" s="11" t="s">
        <v>7898</v>
      </c>
      <c r="I1752" s="11" t="s">
        <v>7880</v>
      </c>
      <c r="J1752" s="16">
        <v>36330</v>
      </c>
      <c r="K1752" s="17">
        <v>23</v>
      </c>
    </row>
    <row r="1753" spans="1:11" ht="15" customHeight="1" x14ac:dyDescent="0.25">
      <c r="A1753" s="11" t="s">
        <v>1796</v>
      </c>
      <c r="B1753" s="11">
        <v>1997</v>
      </c>
      <c r="C1753" s="11" t="s">
        <v>7851</v>
      </c>
      <c r="D1753" s="11">
        <v>14</v>
      </c>
      <c r="E1753" s="11">
        <v>5</v>
      </c>
      <c r="F1753" s="15">
        <v>5080.1000000000004</v>
      </c>
      <c r="G1753" s="11" t="s">
        <v>7896</v>
      </c>
      <c r="H1753" s="11" t="s">
        <v>7898</v>
      </c>
      <c r="I1753" s="11" t="s">
        <v>7868</v>
      </c>
      <c r="J1753" s="16">
        <v>35625</v>
      </c>
      <c r="K1753" s="17">
        <v>25</v>
      </c>
    </row>
    <row r="1754" spans="1:11" ht="15" customHeight="1" x14ac:dyDescent="0.25">
      <c r="A1754" s="11" t="s">
        <v>1797</v>
      </c>
      <c r="B1754" s="11">
        <v>1978</v>
      </c>
      <c r="C1754" s="11" t="s">
        <v>7852</v>
      </c>
      <c r="D1754" s="11">
        <v>22</v>
      </c>
      <c r="E1754" s="11">
        <v>2</v>
      </c>
      <c r="F1754" s="15">
        <v>5077.1899999999996</v>
      </c>
      <c r="G1754" s="11" t="s">
        <v>7898</v>
      </c>
      <c r="H1754" s="11" t="s">
        <v>7896</v>
      </c>
      <c r="I1754" s="11" t="s">
        <v>7867</v>
      </c>
      <c r="J1754" s="16">
        <v>28816</v>
      </c>
      <c r="K1754" s="17">
        <v>44</v>
      </c>
    </row>
    <row r="1755" spans="1:11" ht="15" customHeight="1" x14ac:dyDescent="0.25">
      <c r="A1755" s="11" t="s">
        <v>1798</v>
      </c>
      <c r="B1755" s="11">
        <v>1993</v>
      </c>
      <c r="C1755" s="11" t="s">
        <v>7853</v>
      </c>
      <c r="D1755" s="11">
        <v>11</v>
      </c>
      <c r="E1755" s="11">
        <v>0</v>
      </c>
      <c r="F1755" s="15">
        <v>5059.5600000000004</v>
      </c>
      <c r="G1755" s="11" t="s">
        <v>7898</v>
      </c>
      <c r="H1755" s="11" t="s">
        <v>7897</v>
      </c>
      <c r="I1755" s="11" t="s">
        <v>7877</v>
      </c>
      <c r="J1755" s="16">
        <v>34131</v>
      </c>
      <c r="K1755" s="17">
        <v>29</v>
      </c>
    </row>
    <row r="1756" spans="1:11" ht="15" customHeight="1" x14ac:dyDescent="0.25">
      <c r="A1756" s="11" t="s">
        <v>1799</v>
      </c>
      <c r="B1756" s="11">
        <v>1980</v>
      </c>
      <c r="C1756" s="11" t="s">
        <v>7854</v>
      </c>
      <c r="D1756" s="11">
        <v>7</v>
      </c>
      <c r="E1756" s="11">
        <v>2</v>
      </c>
      <c r="F1756" s="15">
        <v>5054.05</v>
      </c>
      <c r="G1756" s="11" t="s">
        <v>7898</v>
      </c>
      <c r="H1756" s="11" t="s">
        <v>7898</v>
      </c>
      <c r="I1756" s="11" t="s">
        <v>7866</v>
      </c>
      <c r="J1756" s="16">
        <v>29471</v>
      </c>
      <c r="K1756" s="17">
        <v>42</v>
      </c>
    </row>
    <row r="1757" spans="1:11" ht="15" customHeight="1" x14ac:dyDescent="0.25">
      <c r="A1757" s="11" t="s">
        <v>1800</v>
      </c>
      <c r="B1757" s="11">
        <v>1997</v>
      </c>
      <c r="C1757" s="11" t="s">
        <v>7851</v>
      </c>
      <c r="D1757" s="11">
        <v>29</v>
      </c>
      <c r="E1757" s="11">
        <v>0</v>
      </c>
      <c r="F1757" s="15">
        <v>5045.1499999999996</v>
      </c>
      <c r="G1757" s="11" t="s">
        <v>7898</v>
      </c>
      <c r="H1757" s="11" t="s">
        <v>7898</v>
      </c>
      <c r="I1757" s="11" t="s">
        <v>7867</v>
      </c>
      <c r="J1757" s="16">
        <v>35640</v>
      </c>
      <c r="K1757" s="17">
        <v>25</v>
      </c>
    </row>
    <row r="1758" spans="1:11" ht="15" customHeight="1" x14ac:dyDescent="0.25">
      <c r="A1758" s="11" t="s">
        <v>1801</v>
      </c>
      <c r="B1758" s="11">
        <v>2001</v>
      </c>
      <c r="C1758" s="11" t="s">
        <v>7857</v>
      </c>
      <c r="D1758" s="11">
        <v>16</v>
      </c>
      <c r="E1758" s="11">
        <v>0</v>
      </c>
      <c r="F1758" s="15">
        <v>5043.13</v>
      </c>
      <c r="G1758" s="11" t="s">
        <v>7898</v>
      </c>
      <c r="H1758" s="11" t="s">
        <v>7896</v>
      </c>
      <c r="I1758" s="11" t="s">
        <v>7868</v>
      </c>
      <c r="J1758" s="16">
        <v>37180</v>
      </c>
      <c r="K1758" s="17">
        <v>21</v>
      </c>
    </row>
    <row r="1759" spans="1:11" ht="15" customHeight="1" x14ac:dyDescent="0.25">
      <c r="A1759" s="11" t="s">
        <v>1802</v>
      </c>
      <c r="B1759" s="11">
        <v>1997</v>
      </c>
      <c r="C1759" s="11" t="s">
        <v>7855</v>
      </c>
      <c r="D1759" s="11">
        <v>4</v>
      </c>
      <c r="E1759" s="11">
        <v>0</v>
      </c>
      <c r="F1759" s="15">
        <v>5038.57</v>
      </c>
      <c r="G1759" s="11" t="s">
        <v>7898</v>
      </c>
      <c r="H1759" s="11" t="s">
        <v>7898</v>
      </c>
      <c r="I1759" s="11" t="s">
        <v>7873</v>
      </c>
      <c r="J1759" s="16">
        <v>35768</v>
      </c>
      <c r="K1759" s="17">
        <v>25</v>
      </c>
    </row>
    <row r="1760" spans="1:11" ht="15" customHeight="1" x14ac:dyDescent="0.25">
      <c r="A1760" s="11" t="s">
        <v>1803</v>
      </c>
      <c r="B1760" s="11">
        <v>1986</v>
      </c>
      <c r="C1760" s="11" t="s">
        <v>7853</v>
      </c>
      <c r="D1760" s="11">
        <v>29</v>
      </c>
      <c r="E1760" s="11">
        <v>3</v>
      </c>
      <c r="F1760" s="15">
        <v>5034.1000000000004</v>
      </c>
      <c r="G1760" s="11" t="s">
        <v>7898</v>
      </c>
      <c r="H1760" s="11" t="s">
        <v>7898</v>
      </c>
      <c r="I1760" s="11" t="s">
        <v>7866</v>
      </c>
      <c r="J1760" s="16">
        <v>31592</v>
      </c>
      <c r="K1760" s="17">
        <v>36</v>
      </c>
    </row>
    <row r="1761" spans="1:11" ht="15" customHeight="1" x14ac:dyDescent="0.25">
      <c r="A1761" s="11" t="s">
        <v>1804</v>
      </c>
      <c r="B1761" s="11">
        <v>1991</v>
      </c>
      <c r="C1761" s="11" t="s">
        <v>7854</v>
      </c>
      <c r="D1761" s="11">
        <v>10</v>
      </c>
      <c r="E1761" s="11">
        <v>2</v>
      </c>
      <c r="F1761" s="15">
        <v>5031.2700000000004</v>
      </c>
      <c r="G1761" s="11" t="s">
        <v>7896</v>
      </c>
      <c r="H1761" s="11" t="s">
        <v>7897</v>
      </c>
      <c r="I1761" s="11" t="s">
        <v>7871</v>
      </c>
      <c r="J1761" s="16">
        <v>33491</v>
      </c>
      <c r="K1761" s="17">
        <v>31</v>
      </c>
    </row>
    <row r="1762" spans="1:11" ht="15" customHeight="1" x14ac:dyDescent="0.25">
      <c r="A1762" s="11" t="s">
        <v>1805</v>
      </c>
      <c r="B1762" s="11">
        <v>1985</v>
      </c>
      <c r="C1762" s="11" t="s">
        <v>7855</v>
      </c>
      <c r="D1762" s="11">
        <v>28</v>
      </c>
      <c r="E1762" s="11">
        <v>0</v>
      </c>
      <c r="F1762" s="15">
        <v>5028.1499999999996</v>
      </c>
      <c r="G1762" s="11" t="s">
        <v>7897</v>
      </c>
      <c r="H1762" s="11" t="s">
        <v>7898</v>
      </c>
      <c r="I1762" s="11" t="s">
        <v>7867</v>
      </c>
      <c r="J1762" s="16">
        <v>31409</v>
      </c>
      <c r="K1762" s="17">
        <v>37</v>
      </c>
    </row>
    <row r="1763" spans="1:11" ht="15" customHeight="1" x14ac:dyDescent="0.25">
      <c r="A1763" s="11" t="s">
        <v>1806</v>
      </c>
      <c r="B1763" s="11">
        <v>1988</v>
      </c>
      <c r="C1763" s="11" t="s">
        <v>7852</v>
      </c>
      <c r="D1763" s="11">
        <v>9</v>
      </c>
      <c r="E1763" s="11">
        <v>1</v>
      </c>
      <c r="F1763" s="15">
        <v>5012.47</v>
      </c>
      <c r="G1763" s="11" t="s">
        <v>7898</v>
      </c>
      <c r="H1763" s="11" t="s">
        <v>7896</v>
      </c>
      <c r="I1763" s="11" t="s">
        <v>7868</v>
      </c>
      <c r="J1763" s="16">
        <v>32456</v>
      </c>
      <c r="K1763" s="17">
        <v>34</v>
      </c>
    </row>
    <row r="1764" spans="1:11" ht="15" customHeight="1" x14ac:dyDescent="0.25">
      <c r="A1764" s="11" t="s">
        <v>1807</v>
      </c>
      <c r="B1764" s="11">
        <v>1988</v>
      </c>
      <c r="C1764" s="11" t="s">
        <v>7851</v>
      </c>
      <c r="D1764" s="11">
        <v>8</v>
      </c>
      <c r="E1764" s="11">
        <v>1</v>
      </c>
      <c r="F1764" s="15">
        <v>5003.8500000000004</v>
      </c>
      <c r="G1764" s="11" t="s">
        <v>7898</v>
      </c>
      <c r="H1764" s="11" t="s">
        <v>7896</v>
      </c>
      <c r="I1764" s="11" t="s">
        <v>7868</v>
      </c>
      <c r="J1764" s="16">
        <v>32332</v>
      </c>
      <c r="K1764" s="17">
        <v>34</v>
      </c>
    </row>
    <row r="1765" spans="1:11" ht="15" customHeight="1" x14ac:dyDescent="0.25">
      <c r="A1765" s="11" t="s">
        <v>1808</v>
      </c>
      <c r="B1765" s="11">
        <v>1977</v>
      </c>
      <c r="C1765" s="11" t="s">
        <v>7853</v>
      </c>
      <c r="D1765" s="11">
        <v>9</v>
      </c>
      <c r="E1765" s="11">
        <v>2</v>
      </c>
      <c r="F1765" s="15">
        <v>5003.7700000000004</v>
      </c>
      <c r="G1765" s="11" t="s">
        <v>7898</v>
      </c>
      <c r="H1765" s="11" t="s">
        <v>7896</v>
      </c>
      <c r="I1765" s="11" t="s">
        <v>7866</v>
      </c>
      <c r="J1765" s="16">
        <v>28285</v>
      </c>
      <c r="K1765" s="17">
        <v>45</v>
      </c>
    </row>
    <row r="1766" spans="1:11" ht="15" customHeight="1" x14ac:dyDescent="0.25">
      <c r="A1766" s="11" t="s">
        <v>1809</v>
      </c>
      <c r="B1766" s="11">
        <v>1988</v>
      </c>
      <c r="C1766" s="11" t="s">
        <v>7854</v>
      </c>
      <c r="D1766" s="11">
        <v>4</v>
      </c>
      <c r="E1766" s="11">
        <v>1</v>
      </c>
      <c r="F1766" s="15">
        <v>5002.78</v>
      </c>
      <c r="G1766" s="11" t="s">
        <v>7898</v>
      </c>
      <c r="H1766" s="11" t="s">
        <v>7898</v>
      </c>
      <c r="I1766" s="11" t="s">
        <v>7866</v>
      </c>
      <c r="J1766" s="16">
        <v>32390</v>
      </c>
      <c r="K1766" s="17">
        <v>34</v>
      </c>
    </row>
    <row r="1767" spans="1:11" ht="15" customHeight="1" x14ac:dyDescent="0.25">
      <c r="A1767" s="11" t="s">
        <v>1810</v>
      </c>
      <c r="B1767" s="11">
        <v>2001</v>
      </c>
      <c r="C1767" s="11" t="s">
        <v>7857</v>
      </c>
      <c r="D1767" s="11">
        <v>5</v>
      </c>
      <c r="E1767" s="11">
        <v>0</v>
      </c>
      <c r="F1767" s="15">
        <v>4999.04</v>
      </c>
      <c r="G1767" s="11" t="s">
        <v>7898</v>
      </c>
      <c r="H1767" s="11" t="s">
        <v>7898</v>
      </c>
      <c r="I1767" s="11" t="s">
        <v>7868</v>
      </c>
      <c r="J1767" s="16">
        <v>37169</v>
      </c>
      <c r="K1767" s="17">
        <v>21</v>
      </c>
    </row>
    <row r="1768" spans="1:11" ht="15" customHeight="1" x14ac:dyDescent="0.25">
      <c r="A1768" s="11" t="s">
        <v>1811</v>
      </c>
      <c r="B1768" s="11">
        <v>1988</v>
      </c>
      <c r="C1768" s="11" t="s">
        <v>7853</v>
      </c>
      <c r="D1768" s="11">
        <v>24</v>
      </c>
      <c r="E1768" s="11">
        <v>0</v>
      </c>
      <c r="F1768" s="15">
        <v>4992.38</v>
      </c>
      <c r="G1768" s="11" t="s">
        <v>7898</v>
      </c>
      <c r="H1768" s="11" t="s">
        <v>7896</v>
      </c>
      <c r="I1768" s="11" t="s">
        <v>7874</v>
      </c>
      <c r="J1768" s="16">
        <v>32318</v>
      </c>
      <c r="K1768" s="17">
        <v>34</v>
      </c>
    </row>
    <row r="1769" spans="1:11" ht="15" customHeight="1" x14ac:dyDescent="0.25">
      <c r="A1769" s="11" t="s">
        <v>1812</v>
      </c>
      <c r="B1769" s="11">
        <v>1973</v>
      </c>
      <c r="C1769" s="11" t="s">
        <v>7852</v>
      </c>
      <c r="D1769" s="11">
        <v>7</v>
      </c>
      <c r="E1769" s="11">
        <v>0</v>
      </c>
      <c r="F1769" s="15">
        <v>4985.22</v>
      </c>
      <c r="G1769" s="11" t="s">
        <v>7898</v>
      </c>
      <c r="H1769" s="11" t="s">
        <v>7896</v>
      </c>
      <c r="I1769" s="11" t="s">
        <v>7866</v>
      </c>
      <c r="J1769" s="16">
        <v>26975</v>
      </c>
      <c r="K1769" s="17">
        <v>49</v>
      </c>
    </row>
    <row r="1770" spans="1:11" ht="15" customHeight="1" x14ac:dyDescent="0.25">
      <c r="A1770" s="11" t="s">
        <v>1813</v>
      </c>
      <c r="B1770" s="11">
        <v>1991</v>
      </c>
      <c r="C1770" s="11" t="s">
        <v>7856</v>
      </c>
      <c r="D1770" s="11">
        <v>30</v>
      </c>
      <c r="E1770" s="11">
        <v>2</v>
      </c>
      <c r="F1770" s="15">
        <v>4949.76</v>
      </c>
      <c r="G1770" s="11" t="s">
        <v>7898</v>
      </c>
      <c r="H1770" s="11" t="s">
        <v>7897</v>
      </c>
      <c r="I1770" s="11" t="s">
        <v>7866</v>
      </c>
      <c r="J1770" s="16">
        <v>33480</v>
      </c>
      <c r="K1770" s="17">
        <v>31</v>
      </c>
    </row>
    <row r="1771" spans="1:11" ht="15" customHeight="1" x14ac:dyDescent="0.25">
      <c r="A1771" s="11" t="s">
        <v>1814</v>
      </c>
      <c r="B1771" s="11">
        <v>1974</v>
      </c>
      <c r="C1771" s="11" t="s">
        <v>7853</v>
      </c>
      <c r="D1771" s="11">
        <v>26</v>
      </c>
      <c r="E1771" s="11">
        <v>0</v>
      </c>
      <c r="F1771" s="15">
        <v>4942.0600000000004</v>
      </c>
      <c r="G1771" s="11" t="s">
        <v>7898</v>
      </c>
      <c r="H1771" s="11" t="s">
        <v>7898</v>
      </c>
      <c r="I1771" s="11" t="s">
        <v>7866</v>
      </c>
      <c r="J1771" s="16">
        <v>27206</v>
      </c>
      <c r="K1771" s="17">
        <v>48</v>
      </c>
    </row>
    <row r="1772" spans="1:11" ht="15" customHeight="1" x14ac:dyDescent="0.25">
      <c r="A1772" s="11" t="s">
        <v>1815</v>
      </c>
      <c r="B1772" s="11">
        <v>1991</v>
      </c>
      <c r="C1772" s="11" t="s">
        <v>7852</v>
      </c>
      <c r="D1772" s="11">
        <v>27</v>
      </c>
      <c r="E1772" s="11">
        <v>2</v>
      </c>
      <c r="F1772" s="15">
        <v>4934.71</v>
      </c>
      <c r="G1772" s="11" t="s">
        <v>7898</v>
      </c>
      <c r="H1772" s="11" t="s">
        <v>7896</v>
      </c>
      <c r="I1772" s="11" t="s">
        <v>7868</v>
      </c>
      <c r="J1772" s="16">
        <v>33569</v>
      </c>
      <c r="K1772" s="17">
        <v>31</v>
      </c>
    </row>
    <row r="1773" spans="1:11" ht="15" customHeight="1" x14ac:dyDescent="0.25">
      <c r="A1773" s="11" t="s">
        <v>1816</v>
      </c>
      <c r="B1773" s="11">
        <v>1991</v>
      </c>
      <c r="C1773" s="11" t="s">
        <v>7856</v>
      </c>
      <c r="D1773" s="11">
        <v>23</v>
      </c>
      <c r="E1773" s="11">
        <v>2</v>
      </c>
      <c r="F1773" s="15">
        <v>4931.6499999999996</v>
      </c>
      <c r="G1773" s="11" t="s">
        <v>7898</v>
      </c>
      <c r="H1773" s="11" t="s">
        <v>7896</v>
      </c>
      <c r="I1773" s="11" t="s">
        <v>7868</v>
      </c>
      <c r="J1773" s="16">
        <v>33473</v>
      </c>
      <c r="K1773" s="17">
        <v>31</v>
      </c>
    </row>
    <row r="1774" spans="1:11" ht="15" customHeight="1" x14ac:dyDescent="0.25">
      <c r="A1774" s="11" t="s">
        <v>1817</v>
      </c>
      <c r="B1774" s="11">
        <v>1993</v>
      </c>
      <c r="C1774" s="11" t="s">
        <v>7856</v>
      </c>
      <c r="D1774" s="11">
        <v>10</v>
      </c>
      <c r="E1774" s="11">
        <v>2</v>
      </c>
      <c r="F1774" s="15">
        <v>4922.92</v>
      </c>
      <c r="G1774" s="11" t="s">
        <v>7898</v>
      </c>
      <c r="H1774" s="11" t="s">
        <v>7898</v>
      </c>
      <c r="I1774" s="11" t="s">
        <v>7867</v>
      </c>
      <c r="J1774" s="16">
        <v>34191</v>
      </c>
      <c r="K1774" s="17">
        <v>29</v>
      </c>
    </row>
    <row r="1775" spans="1:11" ht="15" customHeight="1" x14ac:dyDescent="0.25">
      <c r="A1775" s="11" t="s">
        <v>1818</v>
      </c>
      <c r="B1775" s="11">
        <v>2002</v>
      </c>
      <c r="C1775" s="11" t="s">
        <v>7856</v>
      </c>
      <c r="D1775" s="11">
        <v>21</v>
      </c>
      <c r="E1775" s="11">
        <v>5</v>
      </c>
      <c r="F1775" s="15">
        <v>4915.0600000000004</v>
      </c>
      <c r="G1775" s="11" t="s">
        <v>7898</v>
      </c>
      <c r="H1775" s="11" t="s">
        <v>7897</v>
      </c>
      <c r="I1775" s="11" t="s">
        <v>7878</v>
      </c>
      <c r="J1775" s="16">
        <v>37489</v>
      </c>
      <c r="K1775" s="17">
        <v>20</v>
      </c>
    </row>
    <row r="1776" spans="1:11" ht="15" customHeight="1" x14ac:dyDescent="0.25">
      <c r="A1776" s="11" t="s">
        <v>1819</v>
      </c>
      <c r="B1776" s="11">
        <v>1981</v>
      </c>
      <c r="C1776" s="11" t="s">
        <v>7857</v>
      </c>
      <c r="D1776" s="11">
        <v>18</v>
      </c>
      <c r="E1776" s="11">
        <v>1</v>
      </c>
      <c r="F1776" s="15">
        <v>4911.8900000000003</v>
      </c>
      <c r="G1776" s="11" t="s">
        <v>7898</v>
      </c>
      <c r="H1776" s="11" t="s">
        <v>7896</v>
      </c>
      <c r="I1776" s="11" t="s">
        <v>7866</v>
      </c>
      <c r="J1776" s="16">
        <v>29877</v>
      </c>
      <c r="K1776" s="17">
        <v>41</v>
      </c>
    </row>
    <row r="1777" spans="1:11" ht="15" customHeight="1" x14ac:dyDescent="0.25">
      <c r="A1777" s="11" t="s">
        <v>1820</v>
      </c>
      <c r="B1777" s="11">
        <v>1993</v>
      </c>
      <c r="C1777" s="11" t="s">
        <v>7851</v>
      </c>
      <c r="D1777" s="11">
        <v>10</v>
      </c>
      <c r="E1777" s="11">
        <v>2</v>
      </c>
      <c r="F1777" s="15">
        <v>4906.41</v>
      </c>
      <c r="G1777" s="11" t="s">
        <v>7898</v>
      </c>
      <c r="H1777" s="11" t="s">
        <v>7897</v>
      </c>
      <c r="I1777" s="11" t="s">
        <v>7867</v>
      </c>
      <c r="J1777" s="16">
        <v>34160</v>
      </c>
      <c r="K1777" s="17">
        <v>29</v>
      </c>
    </row>
    <row r="1778" spans="1:11" ht="15" customHeight="1" x14ac:dyDescent="0.25">
      <c r="A1778" s="11" t="s">
        <v>1821</v>
      </c>
      <c r="B1778" s="11">
        <v>1988</v>
      </c>
      <c r="C1778" s="11" t="s">
        <v>7854</v>
      </c>
      <c r="D1778" s="11">
        <v>23</v>
      </c>
      <c r="E1778" s="11">
        <v>1</v>
      </c>
      <c r="F1778" s="15">
        <v>4894.75</v>
      </c>
      <c r="G1778" s="11" t="s">
        <v>7896</v>
      </c>
      <c r="H1778" s="11" t="s">
        <v>7896</v>
      </c>
      <c r="I1778" s="11" t="s">
        <v>7867</v>
      </c>
      <c r="J1778" s="16">
        <v>32409</v>
      </c>
      <c r="K1778" s="17">
        <v>34</v>
      </c>
    </row>
    <row r="1779" spans="1:11" ht="15" customHeight="1" x14ac:dyDescent="0.25">
      <c r="A1779" s="11" t="s">
        <v>1822</v>
      </c>
      <c r="B1779" s="11">
        <v>1990</v>
      </c>
      <c r="C1779" s="11" t="s">
        <v>7852</v>
      </c>
      <c r="D1779" s="11">
        <v>28</v>
      </c>
      <c r="E1779" s="11">
        <v>3</v>
      </c>
      <c r="F1779" s="15">
        <v>4894.3900000000003</v>
      </c>
      <c r="G1779" s="11" t="s">
        <v>7898</v>
      </c>
      <c r="H1779" s="11" t="s">
        <v>7896</v>
      </c>
      <c r="I1779" s="11" t="s">
        <v>7866</v>
      </c>
      <c r="J1779" s="16">
        <v>33205</v>
      </c>
      <c r="K1779" s="17">
        <v>32</v>
      </c>
    </row>
    <row r="1780" spans="1:11" ht="15" customHeight="1" x14ac:dyDescent="0.25">
      <c r="A1780" s="11" t="s">
        <v>1823</v>
      </c>
      <c r="B1780" s="11">
        <v>1989</v>
      </c>
      <c r="C1780" s="11" t="s">
        <v>7851</v>
      </c>
      <c r="D1780" s="11">
        <v>10</v>
      </c>
      <c r="E1780" s="11">
        <v>2</v>
      </c>
      <c r="F1780" s="15">
        <v>4890</v>
      </c>
      <c r="G1780" s="11" t="s">
        <v>7896</v>
      </c>
      <c r="H1780" s="11" t="s">
        <v>7898</v>
      </c>
      <c r="I1780" s="11" t="s">
        <v>7866</v>
      </c>
      <c r="J1780" s="16">
        <v>32699</v>
      </c>
      <c r="K1780" s="17">
        <v>33</v>
      </c>
    </row>
    <row r="1781" spans="1:11" ht="15" customHeight="1" x14ac:dyDescent="0.25">
      <c r="A1781" s="11" t="s">
        <v>1824</v>
      </c>
      <c r="B1781" s="11">
        <v>1986</v>
      </c>
      <c r="C1781" s="11" t="s">
        <v>7857</v>
      </c>
      <c r="D1781" s="11">
        <v>27</v>
      </c>
      <c r="E1781" s="11">
        <v>0</v>
      </c>
      <c r="F1781" s="15">
        <v>4889.04</v>
      </c>
      <c r="G1781" s="11" t="s">
        <v>7898</v>
      </c>
      <c r="H1781" s="11" t="s">
        <v>7897</v>
      </c>
      <c r="I1781" s="11" t="s">
        <v>7866</v>
      </c>
      <c r="J1781" s="16">
        <v>31712</v>
      </c>
      <c r="K1781" s="17">
        <v>36</v>
      </c>
    </row>
    <row r="1782" spans="1:11" ht="15" customHeight="1" x14ac:dyDescent="0.25">
      <c r="A1782" s="11" t="s">
        <v>1825</v>
      </c>
      <c r="B1782" s="11">
        <v>1986</v>
      </c>
      <c r="C1782" s="11" t="s">
        <v>7855</v>
      </c>
      <c r="D1782" s="11">
        <v>23</v>
      </c>
      <c r="E1782" s="11">
        <v>0</v>
      </c>
      <c r="F1782" s="15">
        <v>4883.87</v>
      </c>
      <c r="G1782" s="11" t="s">
        <v>7898</v>
      </c>
      <c r="H1782" s="11" t="s">
        <v>7897</v>
      </c>
      <c r="I1782" s="11" t="s">
        <v>7868</v>
      </c>
      <c r="J1782" s="16">
        <v>31769</v>
      </c>
      <c r="K1782" s="17">
        <v>36</v>
      </c>
    </row>
    <row r="1783" spans="1:11" ht="15" customHeight="1" x14ac:dyDescent="0.25">
      <c r="A1783" s="11" t="s">
        <v>1826</v>
      </c>
      <c r="B1783" s="11">
        <v>1997</v>
      </c>
      <c r="C1783" s="11" t="s">
        <v>7854</v>
      </c>
      <c r="D1783" s="11">
        <v>29</v>
      </c>
      <c r="E1783" s="11">
        <v>4</v>
      </c>
      <c r="F1783" s="15">
        <v>4877.9799999999996</v>
      </c>
      <c r="G1783" s="11" t="s">
        <v>7898</v>
      </c>
      <c r="H1783" s="11" t="s">
        <v>7896</v>
      </c>
      <c r="I1783" s="11" t="s">
        <v>7867</v>
      </c>
      <c r="J1783" s="16">
        <v>35702</v>
      </c>
      <c r="K1783" s="17">
        <v>25</v>
      </c>
    </row>
    <row r="1784" spans="1:11" ht="15" customHeight="1" x14ac:dyDescent="0.25">
      <c r="A1784" s="11" t="s">
        <v>1827</v>
      </c>
      <c r="B1784" s="11">
        <v>1989</v>
      </c>
      <c r="C1784" s="11" t="s">
        <v>7854</v>
      </c>
      <c r="D1784" s="11">
        <v>1</v>
      </c>
      <c r="E1784" s="11">
        <v>3</v>
      </c>
      <c r="F1784" s="15">
        <v>4859.8900000000003</v>
      </c>
      <c r="G1784" s="11" t="s">
        <v>7898</v>
      </c>
      <c r="H1784" s="11" t="s">
        <v>7896</v>
      </c>
      <c r="I1784" s="11" t="s">
        <v>7868</v>
      </c>
      <c r="J1784" s="16">
        <v>32752</v>
      </c>
      <c r="K1784" s="17">
        <v>33</v>
      </c>
    </row>
    <row r="1785" spans="1:11" ht="15" customHeight="1" x14ac:dyDescent="0.25">
      <c r="A1785" s="11" t="s">
        <v>1828</v>
      </c>
      <c r="B1785" s="11">
        <v>1995</v>
      </c>
      <c r="C1785" s="11" t="s">
        <v>7855</v>
      </c>
      <c r="D1785" s="11">
        <v>27</v>
      </c>
      <c r="E1785" s="11">
        <v>3</v>
      </c>
      <c r="F1785" s="15">
        <v>4846.92</v>
      </c>
      <c r="G1785" s="11" t="s">
        <v>7898</v>
      </c>
      <c r="H1785" s="11" t="s">
        <v>7896</v>
      </c>
      <c r="I1785" s="11" t="s">
        <v>7878</v>
      </c>
      <c r="J1785" s="16">
        <v>35060</v>
      </c>
      <c r="K1785" s="17">
        <v>27</v>
      </c>
    </row>
    <row r="1786" spans="1:11" ht="15" customHeight="1" x14ac:dyDescent="0.25">
      <c r="A1786" s="11" t="s">
        <v>1829</v>
      </c>
      <c r="B1786" s="11">
        <v>2001</v>
      </c>
      <c r="C1786" s="11" t="s">
        <v>7853</v>
      </c>
      <c r="D1786" s="11">
        <v>7</v>
      </c>
      <c r="E1786" s="11">
        <v>0</v>
      </c>
      <c r="F1786" s="15">
        <v>4846.53</v>
      </c>
      <c r="G1786" s="11" t="s">
        <v>7898</v>
      </c>
      <c r="H1786" s="11" t="s">
        <v>7896</v>
      </c>
      <c r="I1786" s="11" t="s">
        <v>7877</v>
      </c>
      <c r="J1786" s="16">
        <v>37049</v>
      </c>
      <c r="K1786" s="17">
        <v>22</v>
      </c>
    </row>
    <row r="1787" spans="1:11" ht="15" customHeight="1" x14ac:dyDescent="0.25">
      <c r="A1787" s="11" t="s">
        <v>1830</v>
      </c>
      <c r="B1787" s="11">
        <v>1974</v>
      </c>
      <c r="C1787" s="11" t="s">
        <v>7854</v>
      </c>
      <c r="D1787" s="11">
        <v>11</v>
      </c>
      <c r="E1787" s="11">
        <v>0</v>
      </c>
      <c r="F1787" s="15">
        <v>4844.67</v>
      </c>
      <c r="G1787" s="11" t="s">
        <v>7898</v>
      </c>
      <c r="H1787" s="11" t="s">
        <v>7898</v>
      </c>
      <c r="I1787" s="11" t="s">
        <v>7866</v>
      </c>
      <c r="J1787" s="16">
        <v>27283</v>
      </c>
      <c r="K1787" s="17">
        <v>48</v>
      </c>
    </row>
    <row r="1788" spans="1:11" ht="15" customHeight="1" x14ac:dyDescent="0.25">
      <c r="A1788" s="11" t="s">
        <v>1831</v>
      </c>
      <c r="B1788" s="11">
        <v>1979</v>
      </c>
      <c r="C1788" s="11" t="s">
        <v>7855</v>
      </c>
      <c r="D1788" s="11">
        <v>13</v>
      </c>
      <c r="E1788" s="11">
        <v>2</v>
      </c>
      <c r="F1788" s="15">
        <v>4843.79</v>
      </c>
      <c r="G1788" s="11" t="s">
        <v>7898</v>
      </c>
      <c r="H1788" s="11" t="s">
        <v>7896</v>
      </c>
      <c r="I1788" s="11" t="s">
        <v>7866</v>
      </c>
      <c r="J1788" s="16">
        <v>29202</v>
      </c>
      <c r="K1788" s="17">
        <v>43</v>
      </c>
    </row>
    <row r="1789" spans="1:11" ht="15" customHeight="1" x14ac:dyDescent="0.25">
      <c r="A1789" s="11" t="s">
        <v>1832</v>
      </c>
      <c r="B1789" s="11">
        <v>1995</v>
      </c>
      <c r="C1789" s="11" t="s">
        <v>7854</v>
      </c>
      <c r="D1789" s="11">
        <v>29</v>
      </c>
      <c r="E1789" s="11">
        <v>0</v>
      </c>
      <c r="F1789" s="15">
        <v>4840.95</v>
      </c>
      <c r="G1789" s="11" t="s">
        <v>7898</v>
      </c>
      <c r="H1789" s="11" t="s">
        <v>7897</v>
      </c>
      <c r="I1789" s="11" t="s">
        <v>7877</v>
      </c>
      <c r="J1789" s="16">
        <v>34971</v>
      </c>
      <c r="K1789" s="17">
        <v>27</v>
      </c>
    </row>
    <row r="1790" spans="1:11" ht="15" customHeight="1" x14ac:dyDescent="0.25">
      <c r="A1790" s="11" t="s">
        <v>1833</v>
      </c>
      <c r="B1790" s="11">
        <v>1984</v>
      </c>
      <c r="C1790" s="11" t="s">
        <v>7857</v>
      </c>
      <c r="D1790" s="11">
        <v>15</v>
      </c>
      <c r="E1790" s="11">
        <v>3</v>
      </c>
      <c r="F1790" s="15">
        <v>4839.18</v>
      </c>
      <c r="G1790" s="11" t="s">
        <v>7898</v>
      </c>
      <c r="H1790" s="11" t="s">
        <v>7897</v>
      </c>
      <c r="I1790" s="11" t="s">
        <v>7867</v>
      </c>
      <c r="J1790" s="16">
        <v>30970</v>
      </c>
      <c r="K1790" s="17">
        <v>38</v>
      </c>
    </row>
    <row r="1791" spans="1:11" ht="15" customHeight="1" x14ac:dyDescent="0.25">
      <c r="A1791" s="11" t="s">
        <v>1834</v>
      </c>
      <c r="B1791" s="11">
        <v>1992</v>
      </c>
      <c r="C1791" s="11" t="s">
        <v>7854</v>
      </c>
      <c r="D1791" s="11">
        <v>10</v>
      </c>
      <c r="E1791" s="11">
        <v>3</v>
      </c>
      <c r="F1791" s="15">
        <v>4837.58</v>
      </c>
      <c r="G1791" s="11" t="s">
        <v>7896</v>
      </c>
      <c r="H1791" s="11" t="s">
        <v>7898</v>
      </c>
      <c r="I1791" s="11" t="s">
        <v>7866</v>
      </c>
      <c r="J1791" s="16">
        <v>33857</v>
      </c>
      <c r="K1791" s="17">
        <v>30</v>
      </c>
    </row>
    <row r="1792" spans="1:11" ht="15" customHeight="1" x14ac:dyDescent="0.25">
      <c r="A1792" s="11" t="s">
        <v>1835</v>
      </c>
      <c r="B1792" s="11">
        <v>2000</v>
      </c>
      <c r="C1792" s="11" t="s">
        <v>7855</v>
      </c>
      <c r="D1792" s="11">
        <v>11</v>
      </c>
      <c r="E1792" s="11">
        <v>0</v>
      </c>
      <c r="F1792" s="15">
        <v>4835.43</v>
      </c>
      <c r="G1792" s="11" t="s">
        <v>7898</v>
      </c>
      <c r="H1792" s="11" t="s">
        <v>7898</v>
      </c>
      <c r="I1792" s="11" t="s">
        <v>7877</v>
      </c>
      <c r="J1792" s="16">
        <v>36871</v>
      </c>
      <c r="K1792" s="17">
        <v>22</v>
      </c>
    </row>
    <row r="1793" spans="1:11" ht="15" customHeight="1" x14ac:dyDescent="0.25">
      <c r="A1793" s="11" t="s">
        <v>1836</v>
      </c>
      <c r="B1793" s="11">
        <v>2002</v>
      </c>
      <c r="C1793" s="11" t="s">
        <v>7853</v>
      </c>
      <c r="D1793" s="11">
        <v>27</v>
      </c>
      <c r="E1793" s="11">
        <v>5</v>
      </c>
      <c r="F1793" s="15">
        <v>4830.63</v>
      </c>
      <c r="G1793" s="11" t="s">
        <v>7898</v>
      </c>
      <c r="H1793" s="11" t="s">
        <v>7897</v>
      </c>
      <c r="I1793" s="11" t="s">
        <v>7868</v>
      </c>
      <c r="J1793" s="16">
        <v>37434</v>
      </c>
      <c r="K1793" s="17">
        <v>20</v>
      </c>
    </row>
    <row r="1794" spans="1:11" ht="15" customHeight="1" x14ac:dyDescent="0.25">
      <c r="A1794" s="11" t="s">
        <v>1837</v>
      </c>
      <c r="B1794" s="11">
        <v>1995</v>
      </c>
      <c r="C1794" s="11" t="s">
        <v>7855</v>
      </c>
      <c r="D1794" s="11">
        <v>1</v>
      </c>
      <c r="E1794" s="11">
        <v>3</v>
      </c>
      <c r="F1794" s="15">
        <v>4827.8999999999996</v>
      </c>
      <c r="G1794" s="11" t="s">
        <v>7897</v>
      </c>
      <c r="H1794" s="11" t="s">
        <v>7898</v>
      </c>
      <c r="I1794" s="11" t="s">
        <v>7866</v>
      </c>
      <c r="J1794" s="16">
        <v>35034</v>
      </c>
      <c r="K1794" s="17">
        <v>27</v>
      </c>
    </row>
    <row r="1795" spans="1:11" ht="15" customHeight="1" x14ac:dyDescent="0.25">
      <c r="A1795" s="11" t="s">
        <v>1838</v>
      </c>
      <c r="B1795" s="11">
        <v>1981</v>
      </c>
      <c r="C1795" s="11" t="s">
        <v>7851</v>
      </c>
      <c r="D1795" s="11">
        <v>3</v>
      </c>
      <c r="E1795" s="11">
        <v>1</v>
      </c>
      <c r="F1795" s="15">
        <v>4827.1000000000004</v>
      </c>
      <c r="G1795" s="11" t="s">
        <v>7898</v>
      </c>
      <c r="H1795" s="11" t="s">
        <v>7897</v>
      </c>
      <c r="I1795" s="11" t="s">
        <v>7866</v>
      </c>
      <c r="J1795" s="16">
        <v>29770</v>
      </c>
      <c r="K1795" s="17">
        <v>41</v>
      </c>
    </row>
    <row r="1796" spans="1:11" ht="15" customHeight="1" x14ac:dyDescent="0.25">
      <c r="A1796" s="11" t="s">
        <v>1839</v>
      </c>
      <c r="B1796" s="11">
        <v>1978</v>
      </c>
      <c r="C1796" s="11" t="s">
        <v>7857</v>
      </c>
      <c r="D1796" s="11">
        <v>3</v>
      </c>
      <c r="E1796" s="11">
        <v>2</v>
      </c>
      <c r="F1796" s="15">
        <v>4812.34</v>
      </c>
      <c r="G1796" s="11" t="s">
        <v>7898</v>
      </c>
      <c r="H1796" s="11" t="s">
        <v>7896</v>
      </c>
      <c r="I1796" s="11" t="s">
        <v>7866</v>
      </c>
      <c r="J1796" s="16">
        <v>28766</v>
      </c>
      <c r="K1796" s="17">
        <v>44</v>
      </c>
    </row>
    <row r="1797" spans="1:11" ht="15" customHeight="1" x14ac:dyDescent="0.25">
      <c r="A1797" s="11" t="s">
        <v>1840</v>
      </c>
      <c r="B1797" s="11">
        <v>1989</v>
      </c>
      <c r="C1797" s="11" t="s">
        <v>7855</v>
      </c>
      <c r="D1797" s="11">
        <v>16</v>
      </c>
      <c r="E1797" s="11">
        <v>1</v>
      </c>
      <c r="F1797" s="15">
        <v>4795.66</v>
      </c>
      <c r="G1797" s="11" t="s">
        <v>7898</v>
      </c>
      <c r="H1797" s="11" t="s">
        <v>7897</v>
      </c>
      <c r="I1797" s="11" t="s">
        <v>7866</v>
      </c>
      <c r="J1797" s="16">
        <v>32858</v>
      </c>
      <c r="K1797" s="17">
        <v>33</v>
      </c>
    </row>
    <row r="1798" spans="1:11" ht="15" customHeight="1" x14ac:dyDescent="0.25">
      <c r="A1798" s="11" t="s">
        <v>1841</v>
      </c>
      <c r="B1798" s="11">
        <v>1987</v>
      </c>
      <c r="C1798" s="11" t="s">
        <v>7853</v>
      </c>
      <c r="D1798" s="11">
        <v>22</v>
      </c>
      <c r="E1798" s="11">
        <v>3</v>
      </c>
      <c r="F1798" s="15">
        <v>4787.42</v>
      </c>
      <c r="G1798" s="11" t="s">
        <v>7898</v>
      </c>
      <c r="H1798" s="11" t="s">
        <v>7896</v>
      </c>
      <c r="I1798" s="11" t="s">
        <v>7866</v>
      </c>
      <c r="J1798" s="16">
        <v>31950</v>
      </c>
      <c r="K1798" s="17">
        <v>35</v>
      </c>
    </row>
    <row r="1799" spans="1:11" ht="15" customHeight="1" x14ac:dyDescent="0.25">
      <c r="A1799" s="11" t="s">
        <v>1842</v>
      </c>
      <c r="B1799" s="11">
        <v>1989</v>
      </c>
      <c r="C1799" s="11" t="s">
        <v>7855</v>
      </c>
      <c r="D1799" s="11">
        <v>9</v>
      </c>
      <c r="E1799" s="11">
        <v>1</v>
      </c>
      <c r="F1799" s="15">
        <v>4779.6000000000004</v>
      </c>
      <c r="G1799" s="11" t="s">
        <v>7898</v>
      </c>
      <c r="H1799" s="11" t="s">
        <v>7896</v>
      </c>
      <c r="I1799" s="11" t="s">
        <v>7866</v>
      </c>
      <c r="J1799" s="16">
        <v>32851</v>
      </c>
      <c r="K1799" s="17">
        <v>33</v>
      </c>
    </row>
    <row r="1800" spans="1:11" ht="15" customHeight="1" x14ac:dyDescent="0.25">
      <c r="A1800" s="11" t="s">
        <v>1843</v>
      </c>
      <c r="B1800" s="11">
        <v>1989</v>
      </c>
      <c r="C1800" s="11" t="s">
        <v>7856</v>
      </c>
      <c r="D1800" s="11">
        <v>1</v>
      </c>
      <c r="E1800" s="11">
        <v>1</v>
      </c>
      <c r="F1800" s="15">
        <v>4766.0200000000004</v>
      </c>
      <c r="G1800" s="11" t="s">
        <v>7898</v>
      </c>
      <c r="H1800" s="11" t="s">
        <v>7896</v>
      </c>
      <c r="I1800" s="11" t="s">
        <v>7868</v>
      </c>
      <c r="J1800" s="16">
        <v>32721</v>
      </c>
      <c r="K1800" s="17">
        <v>33</v>
      </c>
    </row>
    <row r="1801" spans="1:11" ht="15" customHeight="1" x14ac:dyDescent="0.25">
      <c r="A1801" s="11" t="s">
        <v>1844</v>
      </c>
      <c r="B1801" s="11">
        <v>1987</v>
      </c>
      <c r="C1801" s="11" t="s">
        <v>7854</v>
      </c>
      <c r="D1801" s="11">
        <v>27</v>
      </c>
      <c r="E1801" s="11">
        <v>1</v>
      </c>
      <c r="F1801" s="15">
        <v>4762.33</v>
      </c>
      <c r="G1801" s="11" t="s">
        <v>7896</v>
      </c>
      <c r="H1801" s="11" t="s">
        <v>7896</v>
      </c>
      <c r="I1801" s="11" t="s">
        <v>7868</v>
      </c>
      <c r="J1801" s="16">
        <v>32047</v>
      </c>
      <c r="K1801" s="17">
        <v>35</v>
      </c>
    </row>
    <row r="1802" spans="1:11" ht="15" customHeight="1" x14ac:dyDescent="0.25">
      <c r="A1802" s="11" t="s">
        <v>1845</v>
      </c>
      <c r="B1802" s="11">
        <v>1992</v>
      </c>
      <c r="C1802" s="11" t="s">
        <v>7856</v>
      </c>
      <c r="D1802" s="11">
        <v>16</v>
      </c>
      <c r="E1802" s="11">
        <v>2</v>
      </c>
      <c r="F1802" s="15">
        <v>4753.6400000000003</v>
      </c>
      <c r="G1802" s="11" t="s">
        <v>7898</v>
      </c>
      <c r="H1802" s="11" t="s">
        <v>7896</v>
      </c>
      <c r="I1802" s="11" t="s">
        <v>7866</v>
      </c>
      <c r="J1802" s="16">
        <v>33832</v>
      </c>
      <c r="K1802" s="17">
        <v>30</v>
      </c>
    </row>
    <row r="1803" spans="1:11" ht="15" customHeight="1" x14ac:dyDescent="0.25">
      <c r="A1803" s="11" t="s">
        <v>1846</v>
      </c>
      <c r="B1803" s="11">
        <v>1987</v>
      </c>
      <c r="C1803" s="11" t="s">
        <v>7852</v>
      </c>
      <c r="D1803" s="11">
        <v>22</v>
      </c>
      <c r="E1803" s="11">
        <v>1</v>
      </c>
      <c r="F1803" s="15">
        <v>4751.07</v>
      </c>
      <c r="G1803" s="11" t="s">
        <v>7896</v>
      </c>
      <c r="H1803" s="11" t="s">
        <v>7897</v>
      </c>
      <c r="I1803" s="11" t="s">
        <v>7868</v>
      </c>
      <c r="J1803" s="16">
        <v>32103</v>
      </c>
      <c r="K1803" s="17">
        <v>35</v>
      </c>
    </row>
    <row r="1804" spans="1:11" ht="15" customHeight="1" x14ac:dyDescent="0.25">
      <c r="A1804" s="11" t="s">
        <v>1847</v>
      </c>
      <c r="B1804" s="11">
        <v>1987</v>
      </c>
      <c r="C1804" s="11" t="s">
        <v>7854</v>
      </c>
      <c r="D1804" s="11">
        <v>2</v>
      </c>
      <c r="E1804" s="11">
        <v>1</v>
      </c>
      <c r="F1804" s="15">
        <v>4747.05</v>
      </c>
      <c r="G1804" s="11" t="s">
        <v>7898</v>
      </c>
      <c r="H1804" s="11" t="s">
        <v>7898</v>
      </c>
      <c r="I1804" s="11" t="s">
        <v>7866</v>
      </c>
      <c r="J1804" s="16">
        <v>32022</v>
      </c>
      <c r="K1804" s="17">
        <v>35</v>
      </c>
    </row>
    <row r="1805" spans="1:11" ht="15" customHeight="1" x14ac:dyDescent="0.25">
      <c r="A1805" s="11" t="s">
        <v>1848</v>
      </c>
      <c r="B1805" s="11">
        <v>1987</v>
      </c>
      <c r="C1805" s="11" t="s">
        <v>7853</v>
      </c>
      <c r="D1805" s="11">
        <v>5</v>
      </c>
      <c r="E1805" s="11">
        <v>1</v>
      </c>
      <c r="F1805" s="15">
        <v>4746.34</v>
      </c>
      <c r="G1805" s="11" t="s">
        <v>7898</v>
      </c>
      <c r="H1805" s="11" t="s">
        <v>7898</v>
      </c>
      <c r="I1805" s="11" t="s">
        <v>7868</v>
      </c>
      <c r="J1805" s="16">
        <v>31933</v>
      </c>
      <c r="K1805" s="17">
        <v>36</v>
      </c>
    </row>
    <row r="1806" spans="1:11" ht="15" customHeight="1" x14ac:dyDescent="0.25">
      <c r="A1806" s="11" t="s">
        <v>1849</v>
      </c>
      <c r="B1806" s="11">
        <v>2004</v>
      </c>
      <c r="C1806" s="11" t="s">
        <v>7852</v>
      </c>
      <c r="D1806" s="11">
        <v>24</v>
      </c>
      <c r="E1806" s="11">
        <v>0</v>
      </c>
      <c r="F1806" s="15">
        <v>4740.78</v>
      </c>
      <c r="G1806" s="11" t="s">
        <v>7898</v>
      </c>
      <c r="H1806" s="11" t="s">
        <v>7896</v>
      </c>
      <c r="I1806" s="11" t="s">
        <v>7877</v>
      </c>
      <c r="J1806" s="16">
        <v>38315</v>
      </c>
      <c r="K1806" s="17">
        <v>18</v>
      </c>
    </row>
    <row r="1807" spans="1:11" ht="15" customHeight="1" x14ac:dyDescent="0.25">
      <c r="A1807" s="11" t="s">
        <v>1850</v>
      </c>
      <c r="B1807" s="11">
        <v>1991</v>
      </c>
      <c r="C1807" s="11" t="s">
        <v>7857</v>
      </c>
      <c r="D1807" s="11">
        <v>12</v>
      </c>
      <c r="E1807" s="11">
        <v>1</v>
      </c>
      <c r="F1807" s="15">
        <v>4738.2700000000004</v>
      </c>
      <c r="G1807" s="11" t="s">
        <v>7898</v>
      </c>
      <c r="H1807" s="11" t="s">
        <v>7896</v>
      </c>
      <c r="I1807" s="11" t="s">
        <v>7867</v>
      </c>
      <c r="J1807" s="16">
        <v>33523</v>
      </c>
      <c r="K1807" s="17">
        <v>31</v>
      </c>
    </row>
    <row r="1808" spans="1:11" ht="15" customHeight="1" x14ac:dyDescent="0.25">
      <c r="A1808" s="11" t="s">
        <v>1851</v>
      </c>
      <c r="B1808" s="11">
        <v>1986</v>
      </c>
      <c r="C1808" s="11" t="s">
        <v>7854</v>
      </c>
      <c r="D1808" s="11">
        <v>5</v>
      </c>
      <c r="E1808" s="11">
        <v>3</v>
      </c>
      <c r="F1808" s="15">
        <v>4734.6400000000003</v>
      </c>
      <c r="G1808" s="11" t="s">
        <v>7898</v>
      </c>
      <c r="H1808" s="11" t="s">
        <v>7897</v>
      </c>
      <c r="I1808" s="11" t="s">
        <v>7866</v>
      </c>
      <c r="J1808" s="16">
        <v>31660</v>
      </c>
      <c r="K1808" s="17">
        <v>36</v>
      </c>
    </row>
    <row r="1809" spans="1:11" ht="15" customHeight="1" x14ac:dyDescent="0.25">
      <c r="A1809" s="11" t="s">
        <v>1852</v>
      </c>
      <c r="B1809" s="11">
        <v>1980</v>
      </c>
      <c r="C1809" s="11" t="s">
        <v>7851</v>
      </c>
      <c r="D1809" s="11">
        <v>2</v>
      </c>
      <c r="E1809" s="11">
        <v>2</v>
      </c>
      <c r="F1809" s="15">
        <v>4728.71</v>
      </c>
      <c r="G1809" s="11" t="s">
        <v>7898</v>
      </c>
      <c r="H1809" s="11" t="s">
        <v>7896</v>
      </c>
      <c r="I1809" s="11" t="s">
        <v>7867</v>
      </c>
      <c r="J1809" s="16">
        <v>29404</v>
      </c>
      <c r="K1809" s="17">
        <v>42</v>
      </c>
    </row>
    <row r="1810" spans="1:11" ht="15" customHeight="1" x14ac:dyDescent="0.25">
      <c r="A1810" s="11" t="s">
        <v>1853</v>
      </c>
      <c r="B1810" s="11">
        <v>1994</v>
      </c>
      <c r="C1810" s="11" t="s">
        <v>7856</v>
      </c>
      <c r="D1810" s="11">
        <v>12</v>
      </c>
      <c r="E1810" s="11">
        <v>2</v>
      </c>
      <c r="F1810" s="15">
        <v>4719.74</v>
      </c>
      <c r="G1810" s="11" t="s">
        <v>7898</v>
      </c>
      <c r="H1810" s="11" t="s">
        <v>7897</v>
      </c>
      <c r="I1810" s="11" t="s">
        <v>7867</v>
      </c>
      <c r="J1810" s="16">
        <v>34558</v>
      </c>
      <c r="K1810" s="17">
        <v>28</v>
      </c>
    </row>
    <row r="1811" spans="1:11" ht="15" customHeight="1" x14ac:dyDescent="0.25">
      <c r="A1811" s="11" t="s">
        <v>1854</v>
      </c>
      <c r="B1811" s="11">
        <v>1992</v>
      </c>
      <c r="C1811" s="11" t="s">
        <v>7854</v>
      </c>
      <c r="D1811" s="11">
        <v>28</v>
      </c>
      <c r="E1811" s="11">
        <v>1</v>
      </c>
      <c r="F1811" s="15">
        <v>4719.5200000000004</v>
      </c>
      <c r="G1811" s="11" t="s">
        <v>7898</v>
      </c>
      <c r="H1811" s="11" t="s">
        <v>7898</v>
      </c>
      <c r="I1811" s="11" t="s">
        <v>7874</v>
      </c>
      <c r="J1811" s="16">
        <v>33875</v>
      </c>
      <c r="K1811" s="17">
        <v>30</v>
      </c>
    </row>
    <row r="1812" spans="1:11" ht="15" customHeight="1" x14ac:dyDescent="0.25">
      <c r="A1812" s="11" t="s">
        <v>1855</v>
      </c>
      <c r="B1812" s="11">
        <v>1992</v>
      </c>
      <c r="C1812" s="11" t="s">
        <v>7857</v>
      </c>
      <c r="D1812" s="11">
        <v>9</v>
      </c>
      <c r="E1812" s="11">
        <v>1</v>
      </c>
      <c r="F1812" s="15">
        <v>4718.2</v>
      </c>
      <c r="G1812" s="11" t="s">
        <v>7898</v>
      </c>
      <c r="H1812" s="11" t="s">
        <v>7896</v>
      </c>
      <c r="I1812" s="11" t="s">
        <v>7874</v>
      </c>
      <c r="J1812" s="16">
        <v>33886</v>
      </c>
      <c r="K1812" s="17">
        <v>30</v>
      </c>
    </row>
    <row r="1813" spans="1:11" ht="15" customHeight="1" x14ac:dyDescent="0.25">
      <c r="A1813" s="11" t="s">
        <v>1856</v>
      </c>
      <c r="B1813" s="11">
        <v>1981</v>
      </c>
      <c r="C1813" s="11" t="s">
        <v>7856</v>
      </c>
      <c r="D1813" s="11">
        <v>12</v>
      </c>
      <c r="E1813" s="11">
        <v>1</v>
      </c>
      <c r="F1813" s="15">
        <v>4712.12</v>
      </c>
      <c r="G1813" s="11" t="s">
        <v>7898</v>
      </c>
      <c r="H1813" s="11" t="s">
        <v>7896</v>
      </c>
      <c r="I1813" s="11" t="s">
        <v>7868</v>
      </c>
      <c r="J1813" s="16">
        <v>29810</v>
      </c>
      <c r="K1813" s="17">
        <v>41</v>
      </c>
    </row>
    <row r="1814" spans="1:11" ht="15" customHeight="1" x14ac:dyDescent="0.25">
      <c r="A1814" s="11" t="s">
        <v>1857</v>
      </c>
      <c r="B1814" s="11">
        <v>1977</v>
      </c>
      <c r="C1814" s="11" t="s">
        <v>7855</v>
      </c>
      <c r="D1814" s="11">
        <v>4</v>
      </c>
      <c r="E1814" s="11">
        <v>2</v>
      </c>
      <c r="F1814" s="15">
        <v>4699.47</v>
      </c>
      <c r="G1814" s="11" t="s">
        <v>7898</v>
      </c>
      <c r="H1814" s="11" t="s">
        <v>7896</v>
      </c>
      <c r="I1814" s="11" t="s">
        <v>7866</v>
      </c>
      <c r="J1814" s="16">
        <v>28463</v>
      </c>
      <c r="K1814" s="17">
        <v>45</v>
      </c>
    </row>
    <row r="1815" spans="1:11" ht="15" customHeight="1" x14ac:dyDescent="0.25">
      <c r="A1815" s="11" t="s">
        <v>1858</v>
      </c>
      <c r="B1815" s="11">
        <v>2003</v>
      </c>
      <c r="C1815" s="11" t="s">
        <v>7853</v>
      </c>
      <c r="D1815" s="11">
        <v>22</v>
      </c>
      <c r="E1815" s="11">
        <v>5</v>
      </c>
      <c r="F1815" s="15">
        <v>4687.8</v>
      </c>
      <c r="G1815" s="11" t="s">
        <v>7898</v>
      </c>
      <c r="H1815" s="11" t="s">
        <v>7896</v>
      </c>
      <c r="I1815" s="11" t="s">
        <v>7868</v>
      </c>
      <c r="J1815" s="16">
        <v>37794</v>
      </c>
      <c r="K1815" s="17">
        <v>19</v>
      </c>
    </row>
    <row r="1816" spans="1:11" ht="15" customHeight="1" x14ac:dyDescent="0.25">
      <c r="A1816" s="11" t="s">
        <v>1859</v>
      </c>
      <c r="B1816" s="11">
        <v>1990</v>
      </c>
      <c r="C1816" s="11" t="s">
        <v>7854</v>
      </c>
      <c r="D1816" s="11">
        <v>4</v>
      </c>
      <c r="E1816" s="11">
        <v>2</v>
      </c>
      <c r="F1816" s="15">
        <v>4686.3900000000003</v>
      </c>
      <c r="G1816" s="11" t="s">
        <v>7896</v>
      </c>
      <c r="H1816" s="11" t="s">
        <v>7896</v>
      </c>
      <c r="I1816" s="11" t="s">
        <v>7866</v>
      </c>
      <c r="J1816" s="16">
        <v>33120</v>
      </c>
      <c r="K1816" s="17">
        <v>32</v>
      </c>
    </row>
    <row r="1817" spans="1:11" ht="15" customHeight="1" x14ac:dyDescent="0.25">
      <c r="A1817" s="11" t="s">
        <v>1860</v>
      </c>
      <c r="B1817" s="11">
        <v>2003</v>
      </c>
      <c r="C1817" s="11" t="s">
        <v>7857</v>
      </c>
      <c r="D1817" s="11">
        <v>4</v>
      </c>
      <c r="E1817" s="11">
        <v>0</v>
      </c>
      <c r="F1817" s="15">
        <v>4678.8</v>
      </c>
      <c r="G1817" s="11" t="s">
        <v>7898</v>
      </c>
      <c r="H1817" s="11" t="s">
        <v>7897</v>
      </c>
      <c r="I1817" s="11" t="s">
        <v>7877</v>
      </c>
      <c r="J1817" s="16">
        <v>37898</v>
      </c>
      <c r="K1817" s="17">
        <v>19</v>
      </c>
    </row>
    <row r="1818" spans="1:11" ht="15" customHeight="1" x14ac:dyDescent="0.25">
      <c r="A1818" s="11" t="s">
        <v>1861</v>
      </c>
      <c r="B1818" s="11">
        <v>1979</v>
      </c>
      <c r="C1818" s="11" t="s">
        <v>7857</v>
      </c>
      <c r="D1818" s="11">
        <v>18</v>
      </c>
      <c r="E1818" s="11">
        <v>2</v>
      </c>
      <c r="F1818" s="15">
        <v>4674.2</v>
      </c>
      <c r="G1818" s="11" t="s">
        <v>7898</v>
      </c>
      <c r="H1818" s="11" t="s">
        <v>7897</v>
      </c>
      <c r="I1818" s="11" t="s">
        <v>7866</v>
      </c>
      <c r="J1818" s="16">
        <v>29146</v>
      </c>
      <c r="K1818" s="17">
        <v>43</v>
      </c>
    </row>
    <row r="1819" spans="1:11" ht="15" customHeight="1" x14ac:dyDescent="0.25">
      <c r="A1819" s="11" t="s">
        <v>1862</v>
      </c>
      <c r="B1819" s="11">
        <v>1990</v>
      </c>
      <c r="C1819" s="11" t="s">
        <v>7851</v>
      </c>
      <c r="D1819" s="11">
        <v>13</v>
      </c>
      <c r="E1819" s="11">
        <v>2</v>
      </c>
      <c r="F1819" s="15">
        <v>4673.3900000000003</v>
      </c>
      <c r="G1819" s="11" t="s">
        <v>7898</v>
      </c>
      <c r="H1819" s="11" t="s">
        <v>7897</v>
      </c>
      <c r="I1819" s="11" t="s">
        <v>7866</v>
      </c>
      <c r="J1819" s="16">
        <v>33067</v>
      </c>
      <c r="K1819" s="17">
        <v>32</v>
      </c>
    </row>
    <row r="1820" spans="1:11" ht="15" customHeight="1" x14ac:dyDescent="0.25">
      <c r="A1820" s="11" t="s">
        <v>1863</v>
      </c>
      <c r="B1820" s="11">
        <v>1990</v>
      </c>
      <c r="C1820" s="11" t="s">
        <v>7854</v>
      </c>
      <c r="D1820" s="11">
        <v>26</v>
      </c>
      <c r="E1820" s="11">
        <v>2</v>
      </c>
      <c r="F1820" s="15">
        <v>4670.6400000000003</v>
      </c>
      <c r="G1820" s="11" t="s">
        <v>7898</v>
      </c>
      <c r="H1820" s="11" t="s">
        <v>7898</v>
      </c>
      <c r="I1820" s="11" t="s">
        <v>7868</v>
      </c>
      <c r="J1820" s="16">
        <v>33142</v>
      </c>
      <c r="K1820" s="17">
        <v>32</v>
      </c>
    </row>
    <row r="1821" spans="1:11" ht="15" customHeight="1" x14ac:dyDescent="0.25">
      <c r="A1821" s="11" t="s">
        <v>1864</v>
      </c>
      <c r="B1821" s="11">
        <v>1990</v>
      </c>
      <c r="C1821" s="11" t="s">
        <v>7856</v>
      </c>
      <c r="D1821" s="11">
        <v>5</v>
      </c>
      <c r="E1821" s="11">
        <v>1</v>
      </c>
      <c r="F1821" s="15">
        <v>4667.6099999999997</v>
      </c>
      <c r="G1821" s="11" t="s">
        <v>7896</v>
      </c>
      <c r="H1821" s="11" t="s">
        <v>7896</v>
      </c>
      <c r="I1821" s="11" t="s">
        <v>7871</v>
      </c>
      <c r="J1821" s="16">
        <v>33090</v>
      </c>
      <c r="K1821" s="17">
        <v>32</v>
      </c>
    </row>
    <row r="1822" spans="1:11" ht="15" customHeight="1" x14ac:dyDescent="0.25">
      <c r="A1822" s="11" t="s">
        <v>1865</v>
      </c>
      <c r="B1822" s="11">
        <v>1996</v>
      </c>
      <c r="C1822" s="11" t="s">
        <v>7857</v>
      </c>
      <c r="D1822" s="11">
        <v>25</v>
      </c>
      <c r="E1822" s="11">
        <v>3</v>
      </c>
      <c r="F1822" s="15">
        <v>4661.29</v>
      </c>
      <c r="G1822" s="11" t="s">
        <v>7898</v>
      </c>
      <c r="H1822" s="11" t="s">
        <v>7897</v>
      </c>
      <c r="I1822" s="11" t="s">
        <v>7878</v>
      </c>
      <c r="J1822" s="16">
        <v>35363</v>
      </c>
      <c r="K1822" s="17">
        <v>26</v>
      </c>
    </row>
    <row r="1823" spans="1:11" ht="15" customHeight="1" x14ac:dyDescent="0.25">
      <c r="A1823" s="11" t="s">
        <v>1866</v>
      </c>
      <c r="B1823" s="11">
        <v>1985</v>
      </c>
      <c r="C1823" s="11" t="s">
        <v>7853</v>
      </c>
      <c r="D1823" s="11">
        <v>22</v>
      </c>
      <c r="E1823" s="11">
        <v>0</v>
      </c>
      <c r="F1823" s="15">
        <v>4646.76</v>
      </c>
      <c r="G1823" s="11" t="s">
        <v>7897</v>
      </c>
      <c r="H1823" s="11" t="s">
        <v>7897</v>
      </c>
      <c r="I1823" s="11" t="s">
        <v>7868</v>
      </c>
      <c r="J1823" s="16">
        <v>31220</v>
      </c>
      <c r="K1823" s="17">
        <v>37</v>
      </c>
    </row>
    <row r="1824" spans="1:11" ht="15" customHeight="1" x14ac:dyDescent="0.25">
      <c r="A1824" s="11" t="s">
        <v>1867</v>
      </c>
      <c r="B1824" s="11">
        <v>1998</v>
      </c>
      <c r="C1824" s="11" t="s">
        <v>7853</v>
      </c>
      <c r="D1824" s="11">
        <v>29</v>
      </c>
      <c r="E1824" s="11">
        <v>3</v>
      </c>
      <c r="F1824" s="15">
        <v>4618.08</v>
      </c>
      <c r="G1824" s="11" t="s">
        <v>7898</v>
      </c>
      <c r="H1824" s="11" t="s">
        <v>7897</v>
      </c>
      <c r="I1824" s="11" t="s">
        <v>7867</v>
      </c>
      <c r="J1824" s="16">
        <v>35975</v>
      </c>
      <c r="K1824" s="17">
        <v>24</v>
      </c>
    </row>
    <row r="1825" spans="1:11" ht="15" customHeight="1" x14ac:dyDescent="0.25">
      <c r="A1825" s="11" t="s">
        <v>1868</v>
      </c>
      <c r="B1825" s="11">
        <v>2000</v>
      </c>
      <c r="C1825" s="11" t="s">
        <v>7851</v>
      </c>
      <c r="D1825" s="11">
        <v>2</v>
      </c>
      <c r="E1825" s="11">
        <v>0</v>
      </c>
      <c r="F1825" s="15">
        <v>4608.03</v>
      </c>
      <c r="G1825" s="11" t="s">
        <v>7898</v>
      </c>
      <c r="H1825" s="11" t="s">
        <v>7896</v>
      </c>
      <c r="I1825" s="11" t="s">
        <v>7868</v>
      </c>
      <c r="J1825" s="16">
        <v>36709</v>
      </c>
      <c r="K1825" s="17">
        <v>22</v>
      </c>
    </row>
    <row r="1826" spans="1:11" ht="15" customHeight="1" x14ac:dyDescent="0.25">
      <c r="A1826" s="11" t="s">
        <v>1869</v>
      </c>
      <c r="B1826" s="11">
        <v>1989</v>
      </c>
      <c r="C1826" s="11" t="s">
        <v>7854</v>
      </c>
      <c r="D1826" s="11">
        <v>18</v>
      </c>
      <c r="E1826" s="11">
        <v>0</v>
      </c>
      <c r="F1826" s="15">
        <v>4571.41</v>
      </c>
      <c r="G1826" s="11" t="s">
        <v>7898</v>
      </c>
      <c r="H1826" s="11" t="s">
        <v>7898</v>
      </c>
      <c r="I1826" s="11" t="s">
        <v>7867</v>
      </c>
      <c r="J1826" s="16">
        <v>32769</v>
      </c>
      <c r="K1826" s="17">
        <v>33</v>
      </c>
    </row>
    <row r="1827" spans="1:11" ht="15" customHeight="1" x14ac:dyDescent="0.25">
      <c r="A1827" s="11" t="s">
        <v>1870</v>
      </c>
      <c r="B1827" s="11">
        <v>1996</v>
      </c>
      <c r="C1827" s="11" t="s">
        <v>7855</v>
      </c>
      <c r="D1827" s="11">
        <v>25</v>
      </c>
      <c r="E1827" s="11">
        <v>2</v>
      </c>
      <c r="F1827" s="15">
        <v>4564.1899999999996</v>
      </c>
      <c r="G1827" s="11" t="s">
        <v>7898</v>
      </c>
      <c r="H1827" s="11" t="s">
        <v>7898</v>
      </c>
      <c r="I1827" s="11" t="s">
        <v>7874</v>
      </c>
      <c r="J1827" s="16">
        <v>35424</v>
      </c>
      <c r="K1827" s="17">
        <v>26</v>
      </c>
    </row>
    <row r="1828" spans="1:11" ht="15" customHeight="1" x14ac:dyDescent="0.25">
      <c r="A1828" s="11" t="s">
        <v>1871</v>
      </c>
      <c r="B1828" s="11">
        <v>1990</v>
      </c>
      <c r="C1828" s="11" t="s">
        <v>7854</v>
      </c>
      <c r="D1828" s="11">
        <v>20</v>
      </c>
      <c r="E1828" s="11">
        <v>1</v>
      </c>
      <c r="F1828" s="15">
        <v>4562.84</v>
      </c>
      <c r="G1828" s="11" t="s">
        <v>7898</v>
      </c>
      <c r="H1828" s="11" t="s">
        <v>7898</v>
      </c>
      <c r="I1828" s="11" t="s">
        <v>7866</v>
      </c>
      <c r="J1828" s="16">
        <v>33136</v>
      </c>
      <c r="K1828" s="17">
        <v>32</v>
      </c>
    </row>
    <row r="1829" spans="1:11" ht="15" customHeight="1" x14ac:dyDescent="0.25">
      <c r="A1829" s="11" t="s">
        <v>1872</v>
      </c>
      <c r="B1829" s="11">
        <v>2004</v>
      </c>
      <c r="C1829" s="11" t="s">
        <v>7855</v>
      </c>
      <c r="D1829" s="11">
        <v>22</v>
      </c>
      <c r="E1829" s="11">
        <v>4</v>
      </c>
      <c r="F1829" s="15">
        <v>4561.1899999999996</v>
      </c>
      <c r="G1829" s="11" t="s">
        <v>7898</v>
      </c>
      <c r="H1829" s="11" t="s">
        <v>7898</v>
      </c>
      <c r="I1829" s="11" t="s">
        <v>7874</v>
      </c>
      <c r="J1829" s="16">
        <v>38343</v>
      </c>
      <c r="K1829" s="17">
        <v>18</v>
      </c>
    </row>
    <row r="1830" spans="1:11" ht="15" customHeight="1" x14ac:dyDescent="0.25">
      <c r="A1830" s="11" t="s">
        <v>1873</v>
      </c>
      <c r="B1830" s="11">
        <v>1990</v>
      </c>
      <c r="C1830" s="11" t="s">
        <v>7852</v>
      </c>
      <c r="D1830" s="11">
        <v>17</v>
      </c>
      <c r="E1830" s="11">
        <v>0</v>
      </c>
      <c r="F1830" s="15">
        <v>4544.2299999999996</v>
      </c>
      <c r="G1830" s="11" t="s">
        <v>7898</v>
      </c>
      <c r="H1830" s="11" t="s">
        <v>7897</v>
      </c>
      <c r="I1830" s="11" t="s">
        <v>7874</v>
      </c>
      <c r="J1830" s="16">
        <v>33194</v>
      </c>
      <c r="K1830" s="17">
        <v>32</v>
      </c>
    </row>
    <row r="1831" spans="1:11" ht="15" customHeight="1" x14ac:dyDescent="0.25">
      <c r="A1831" s="11" t="s">
        <v>1874</v>
      </c>
      <c r="B1831" s="11">
        <v>1988</v>
      </c>
      <c r="C1831" s="11" t="s">
        <v>7853</v>
      </c>
      <c r="D1831" s="11">
        <v>13</v>
      </c>
      <c r="E1831" s="11">
        <v>1</v>
      </c>
      <c r="F1831" s="15">
        <v>4536.26</v>
      </c>
      <c r="G1831" s="11" t="s">
        <v>7898</v>
      </c>
      <c r="H1831" s="11" t="s">
        <v>7898</v>
      </c>
      <c r="I1831" s="11" t="s">
        <v>7868</v>
      </c>
      <c r="J1831" s="16">
        <v>32307</v>
      </c>
      <c r="K1831" s="17">
        <v>34</v>
      </c>
    </row>
    <row r="1832" spans="1:11" ht="15" customHeight="1" x14ac:dyDescent="0.25">
      <c r="A1832" s="11" t="s">
        <v>1875</v>
      </c>
      <c r="B1832" s="11">
        <v>1993</v>
      </c>
      <c r="C1832" s="11" t="s">
        <v>7853</v>
      </c>
      <c r="D1832" s="11">
        <v>29</v>
      </c>
      <c r="E1832" s="11">
        <v>2</v>
      </c>
      <c r="F1832" s="15">
        <v>4529.4799999999996</v>
      </c>
      <c r="G1832" s="11" t="s">
        <v>7898</v>
      </c>
      <c r="H1832" s="11" t="s">
        <v>7897</v>
      </c>
      <c r="I1832" s="11" t="s">
        <v>7868</v>
      </c>
      <c r="J1832" s="16">
        <v>34149</v>
      </c>
      <c r="K1832" s="17">
        <v>29</v>
      </c>
    </row>
    <row r="1833" spans="1:11" ht="15" customHeight="1" x14ac:dyDescent="0.25">
      <c r="A1833" s="11" t="s">
        <v>1876</v>
      </c>
      <c r="B1833" s="11">
        <v>1992</v>
      </c>
      <c r="C1833" s="11" t="s">
        <v>7856</v>
      </c>
      <c r="D1833" s="11">
        <v>13</v>
      </c>
      <c r="E1833" s="11">
        <v>1</v>
      </c>
      <c r="F1833" s="15">
        <v>4527.18</v>
      </c>
      <c r="G1833" s="11" t="s">
        <v>7898</v>
      </c>
      <c r="H1833" s="11" t="s">
        <v>7898</v>
      </c>
      <c r="I1833" s="11" t="s">
        <v>7867</v>
      </c>
      <c r="J1833" s="16">
        <v>33829</v>
      </c>
      <c r="K1833" s="17">
        <v>30</v>
      </c>
    </row>
    <row r="1834" spans="1:11" ht="15" customHeight="1" x14ac:dyDescent="0.25">
      <c r="A1834" s="11" t="s">
        <v>1877</v>
      </c>
      <c r="B1834" s="11">
        <v>1988</v>
      </c>
      <c r="C1834" s="11" t="s">
        <v>7855</v>
      </c>
      <c r="D1834" s="11">
        <v>21</v>
      </c>
      <c r="E1834" s="11">
        <v>0</v>
      </c>
      <c r="F1834" s="15">
        <v>4518.83</v>
      </c>
      <c r="G1834" s="11" t="s">
        <v>7898</v>
      </c>
      <c r="H1834" s="11" t="s">
        <v>7898</v>
      </c>
      <c r="I1834" s="11" t="s">
        <v>7878</v>
      </c>
      <c r="J1834" s="16">
        <v>32498</v>
      </c>
      <c r="K1834" s="17">
        <v>34</v>
      </c>
    </row>
    <row r="1835" spans="1:11" ht="15" customHeight="1" x14ac:dyDescent="0.25">
      <c r="A1835" s="11" t="s">
        <v>1878</v>
      </c>
      <c r="B1835" s="11">
        <v>1987</v>
      </c>
      <c r="C1835" s="11" t="s">
        <v>7855</v>
      </c>
      <c r="D1835" s="11">
        <v>5</v>
      </c>
      <c r="E1835" s="11">
        <v>3</v>
      </c>
      <c r="F1835" s="15">
        <v>4518.7700000000004</v>
      </c>
      <c r="G1835" s="11" t="s">
        <v>7898</v>
      </c>
      <c r="H1835" s="11" t="s">
        <v>7896</v>
      </c>
      <c r="I1835" s="11" t="s">
        <v>7867</v>
      </c>
      <c r="J1835" s="16">
        <v>32116</v>
      </c>
      <c r="K1835" s="17">
        <v>35</v>
      </c>
    </row>
    <row r="1836" spans="1:11" ht="15" customHeight="1" x14ac:dyDescent="0.25">
      <c r="A1836" s="11" t="s">
        <v>1879</v>
      </c>
      <c r="B1836" s="11">
        <v>2003</v>
      </c>
      <c r="C1836" s="11" t="s">
        <v>7857</v>
      </c>
      <c r="D1836" s="11">
        <v>2</v>
      </c>
      <c r="E1836" s="11">
        <v>0</v>
      </c>
      <c r="F1836" s="15">
        <v>4518.3999999999996</v>
      </c>
      <c r="G1836" s="11" t="s">
        <v>7898</v>
      </c>
      <c r="H1836" s="11" t="s">
        <v>7896</v>
      </c>
      <c r="I1836" s="11" t="s">
        <v>7880</v>
      </c>
      <c r="J1836" s="16">
        <v>37896</v>
      </c>
      <c r="K1836" s="17">
        <v>19</v>
      </c>
    </row>
    <row r="1837" spans="1:11" ht="15" customHeight="1" x14ac:dyDescent="0.25">
      <c r="A1837" s="11" t="s">
        <v>1880</v>
      </c>
      <c r="B1837" s="11">
        <v>1980</v>
      </c>
      <c r="C1837" s="11" t="s">
        <v>7853</v>
      </c>
      <c r="D1837" s="11">
        <v>16</v>
      </c>
      <c r="E1837" s="11">
        <v>2</v>
      </c>
      <c r="F1837" s="15">
        <v>4515.71</v>
      </c>
      <c r="G1837" s="11" t="s">
        <v>7898</v>
      </c>
      <c r="H1837" s="11" t="s">
        <v>7896</v>
      </c>
      <c r="I1837" s="11" t="s">
        <v>7866</v>
      </c>
      <c r="J1837" s="16">
        <v>29388</v>
      </c>
      <c r="K1837" s="17">
        <v>42</v>
      </c>
    </row>
    <row r="1838" spans="1:11" ht="15" customHeight="1" x14ac:dyDescent="0.25">
      <c r="A1838" s="11" t="s">
        <v>1881</v>
      </c>
      <c r="B1838" s="11">
        <v>1982</v>
      </c>
      <c r="C1838" s="11" t="s">
        <v>7854</v>
      </c>
      <c r="D1838" s="11">
        <v>27</v>
      </c>
      <c r="E1838" s="11">
        <v>3</v>
      </c>
      <c r="F1838" s="15">
        <v>4511.41</v>
      </c>
      <c r="G1838" s="11" t="s">
        <v>7898</v>
      </c>
      <c r="H1838" s="11" t="s">
        <v>7896</v>
      </c>
      <c r="I1838" s="11" t="s">
        <v>7866</v>
      </c>
      <c r="J1838" s="16">
        <v>30221</v>
      </c>
      <c r="K1838" s="17">
        <v>40</v>
      </c>
    </row>
    <row r="1839" spans="1:11" ht="15" customHeight="1" x14ac:dyDescent="0.25">
      <c r="A1839" s="11" t="s">
        <v>1882</v>
      </c>
      <c r="B1839" s="11">
        <v>1997</v>
      </c>
      <c r="C1839" s="11" t="s">
        <v>7857</v>
      </c>
      <c r="D1839" s="11">
        <v>13</v>
      </c>
      <c r="E1839" s="11">
        <v>4</v>
      </c>
      <c r="F1839" s="15">
        <v>4504.66</v>
      </c>
      <c r="G1839" s="11" t="s">
        <v>7897</v>
      </c>
      <c r="H1839" s="11" t="s">
        <v>7898</v>
      </c>
      <c r="I1839" s="11" t="s">
        <v>7866</v>
      </c>
      <c r="J1839" s="16">
        <v>35716</v>
      </c>
      <c r="K1839" s="17">
        <v>25</v>
      </c>
    </row>
    <row r="1840" spans="1:11" ht="15" customHeight="1" x14ac:dyDescent="0.25">
      <c r="A1840" s="11" t="s">
        <v>1883</v>
      </c>
      <c r="B1840" s="11">
        <v>1988</v>
      </c>
      <c r="C1840" s="11" t="s">
        <v>7853</v>
      </c>
      <c r="D1840" s="11">
        <v>26</v>
      </c>
      <c r="E1840" s="11">
        <v>0</v>
      </c>
      <c r="F1840" s="15">
        <v>4500.34</v>
      </c>
      <c r="G1840" s="11" t="s">
        <v>7898</v>
      </c>
      <c r="H1840" s="11" t="s">
        <v>7897</v>
      </c>
      <c r="I1840" s="11" t="s">
        <v>7878</v>
      </c>
      <c r="J1840" s="16">
        <v>32320</v>
      </c>
      <c r="K1840" s="17">
        <v>34</v>
      </c>
    </row>
    <row r="1841" spans="1:11" ht="15" customHeight="1" x14ac:dyDescent="0.25">
      <c r="A1841" s="11" t="s">
        <v>1884</v>
      </c>
      <c r="B1841" s="11">
        <v>1992</v>
      </c>
      <c r="C1841" s="11" t="s">
        <v>7851</v>
      </c>
      <c r="D1841" s="11">
        <v>12</v>
      </c>
      <c r="E1841" s="11">
        <v>0</v>
      </c>
      <c r="F1841" s="15">
        <v>4488.58</v>
      </c>
      <c r="G1841" s="11" t="s">
        <v>7898</v>
      </c>
      <c r="H1841" s="11" t="s">
        <v>7896</v>
      </c>
      <c r="I1841" s="11" t="s">
        <v>7867</v>
      </c>
      <c r="J1841" s="16">
        <v>33797</v>
      </c>
      <c r="K1841" s="17">
        <v>30</v>
      </c>
    </row>
    <row r="1842" spans="1:11" ht="15" customHeight="1" x14ac:dyDescent="0.25">
      <c r="A1842" s="11" t="s">
        <v>1885</v>
      </c>
      <c r="B1842" s="11">
        <v>2004</v>
      </c>
      <c r="C1842" s="11" t="s">
        <v>7851</v>
      </c>
      <c r="D1842" s="11">
        <v>18</v>
      </c>
      <c r="E1842" s="11">
        <v>0</v>
      </c>
      <c r="F1842" s="15">
        <v>4468.25</v>
      </c>
      <c r="G1842" s="11" t="s">
        <v>7898</v>
      </c>
      <c r="H1842" s="11" t="s">
        <v>7898</v>
      </c>
      <c r="I1842" s="11" t="s">
        <v>7867</v>
      </c>
      <c r="J1842" s="16">
        <v>38186</v>
      </c>
      <c r="K1842" s="17">
        <v>18</v>
      </c>
    </row>
    <row r="1843" spans="1:11" ht="15" customHeight="1" x14ac:dyDescent="0.25">
      <c r="A1843" s="11" t="s">
        <v>1886</v>
      </c>
      <c r="B1843" s="11">
        <v>1999</v>
      </c>
      <c r="C1843" s="11" t="s">
        <v>7852</v>
      </c>
      <c r="D1843" s="11">
        <v>20</v>
      </c>
      <c r="E1843" s="11">
        <v>3</v>
      </c>
      <c r="F1843" s="15">
        <v>4466.62</v>
      </c>
      <c r="G1843" s="11" t="s">
        <v>7898</v>
      </c>
      <c r="H1843" s="11" t="s">
        <v>7898</v>
      </c>
      <c r="I1843" s="11" t="s">
        <v>7867</v>
      </c>
      <c r="J1843" s="16">
        <v>36484</v>
      </c>
      <c r="K1843" s="17">
        <v>23</v>
      </c>
    </row>
    <row r="1844" spans="1:11" ht="15" customHeight="1" x14ac:dyDescent="0.25">
      <c r="A1844" s="11" t="s">
        <v>1887</v>
      </c>
      <c r="B1844" s="11">
        <v>1991</v>
      </c>
      <c r="C1844" s="11" t="s">
        <v>7851</v>
      </c>
      <c r="D1844" s="11">
        <v>4</v>
      </c>
      <c r="E1844" s="11">
        <v>2</v>
      </c>
      <c r="F1844" s="15">
        <v>4463.21</v>
      </c>
      <c r="G1844" s="11" t="s">
        <v>7896</v>
      </c>
      <c r="H1844" s="11" t="s">
        <v>7896</v>
      </c>
      <c r="I1844" s="11" t="s">
        <v>7866</v>
      </c>
      <c r="J1844" s="16">
        <v>33423</v>
      </c>
      <c r="K1844" s="17">
        <v>31</v>
      </c>
    </row>
    <row r="1845" spans="1:11" ht="15" customHeight="1" x14ac:dyDescent="0.25">
      <c r="A1845" s="11" t="s">
        <v>1888</v>
      </c>
      <c r="B1845" s="11">
        <v>1990</v>
      </c>
      <c r="C1845" s="11" t="s">
        <v>7851</v>
      </c>
      <c r="D1845" s="11">
        <v>15</v>
      </c>
      <c r="E1845" s="11">
        <v>1</v>
      </c>
      <c r="F1845" s="15">
        <v>4462.72</v>
      </c>
      <c r="G1845" s="11" t="s">
        <v>7898</v>
      </c>
      <c r="H1845" s="11" t="s">
        <v>7896</v>
      </c>
      <c r="I1845" s="11" t="s">
        <v>7867</v>
      </c>
      <c r="J1845" s="16">
        <v>33069</v>
      </c>
      <c r="K1845" s="17">
        <v>32</v>
      </c>
    </row>
    <row r="1846" spans="1:11" ht="15" customHeight="1" x14ac:dyDescent="0.25">
      <c r="A1846" s="11" t="s">
        <v>1889</v>
      </c>
      <c r="B1846" s="11">
        <v>1990</v>
      </c>
      <c r="C1846" s="11" t="s">
        <v>7856</v>
      </c>
      <c r="D1846" s="11">
        <v>8</v>
      </c>
      <c r="E1846" s="11">
        <v>1</v>
      </c>
      <c r="F1846" s="15">
        <v>4454.3999999999996</v>
      </c>
      <c r="G1846" s="11" t="s">
        <v>7898</v>
      </c>
      <c r="H1846" s="11" t="s">
        <v>7896</v>
      </c>
      <c r="I1846" s="11" t="s">
        <v>7867</v>
      </c>
      <c r="J1846" s="16">
        <v>33093</v>
      </c>
      <c r="K1846" s="17">
        <v>32</v>
      </c>
    </row>
    <row r="1847" spans="1:11" ht="15" customHeight="1" x14ac:dyDescent="0.25">
      <c r="A1847" s="11" t="s">
        <v>1890</v>
      </c>
      <c r="B1847" s="11">
        <v>1994</v>
      </c>
      <c r="C1847" s="11" t="s">
        <v>7853</v>
      </c>
      <c r="D1847" s="11">
        <v>28</v>
      </c>
      <c r="E1847" s="11">
        <v>3</v>
      </c>
      <c r="F1847" s="15">
        <v>4449.46</v>
      </c>
      <c r="G1847" s="11" t="s">
        <v>7897</v>
      </c>
      <c r="H1847" s="11" t="s">
        <v>7898</v>
      </c>
      <c r="I1847" s="11" t="s">
        <v>7866</v>
      </c>
      <c r="J1847" s="16">
        <v>34513</v>
      </c>
      <c r="K1847" s="17">
        <v>28</v>
      </c>
    </row>
    <row r="1848" spans="1:11" ht="15" customHeight="1" x14ac:dyDescent="0.25">
      <c r="A1848" s="11" t="s">
        <v>1891</v>
      </c>
      <c r="B1848" s="11">
        <v>1991</v>
      </c>
      <c r="C1848" s="11" t="s">
        <v>7854</v>
      </c>
      <c r="D1848" s="11">
        <v>3</v>
      </c>
      <c r="E1848" s="11">
        <v>1</v>
      </c>
      <c r="F1848" s="15">
        <v>4441.21</v>
      </c>
      <c r="G1848" s="11" t="s">
        <v>7897</v>
      </c>
      <c r="H1848" s="11" t="s">
        <v>7898</v>
      </c>
      <c r="I1848" s="11" t="s">
        <v>7876</v>
      </c>
      <c r="J1848" s="16">
        <v>33484</v>
      </c>
      <c r="K1848" s="17">
        <v>31</v>
      </c>
    </row>
    <row r="1849" spans="1:11" ht="15" customHeight="1" x14ac:dyDescent="0.25">
      <c r="A1849" s="11" t="s">
        <v>1892</v>
      </c>
      <c r="B1849" s="11">
        <v>1994</v>
      </c>
      <c r="C1849" s="11" t="s">
        <v>7857</v>
      </c>
      <c r="D1849" s="11">
        <v>24</v>
      </c>
      <c r="E1849" s="11">
        <v>2</v>
      </c>
      <c r="F1849" s="15">
        <v>4438.26</v>
      </c>
      <c r="G1849" s="11" t="s">
        <v>7898</v>
      </c>
      <c r="H1849" s="11" t="s">
        <v>7896</v>
      </c>
      <c r="I1849" s="11" t="s">
        <v>7878</v>
      </c>
      <c r="J1849" s="16">
        <v>34631</v>
      </c>
      <c r="K1849" s="17">
        <v>28</v>
      </c>
    </row>
    <row r="1850" spans="1:11" ht="15" customHeight="1" x14ac:dyDescent="0.25">
      <c r="A1850" s="11" t="s">
        <v>1893</v>
      </c>
      <c r="B1850" s="11">
        <v>1994</v>
      </c>
      <c r="C1850" s="11" t="s">
        <v>7857</v>
      </c>
      <c r="D1850" s="11">
        <v>8</v>
      </c>
      <c r="E1850" s="11">
        <v>2</v>
      </c>
      <c r="F1850" s="15">
        <v>4435.09</v>
      </c>
      <c r="G1850" s="11" t="s">
        <v>7896</v>
      </c>
      <c r="H1850" s="11" t="s">
        <v>7898</v>
      </c>
      <c r="I1850" s="11" t="s">
        <v>7871</v>
      </c>
      <c r="J1850" s="16">
        <v>34615</v>
      </c>
      <c r="K1850" s="17">
        <v>28</v>
      </c>
    </row>
    <row r="1851" spans="1:11" ht="15" customHeight="1" x14ac:dyDescent="0.25">
      <c r="A1851" s="11" t="s">
        <v>1894</v>
      </c>
      <c r="B1851" s="11">
        <v>1993</v>
      </c>
      <c r="C1851" s="11" t="s">
        <v>7855</v>
      </c>
      <c r="D1851" s="11">
        <v>23</v>
      </c>
      <c r="E1851" s="11">
        <v>2</v>
      </c>
      <c r="F1851" s="15">
        <v>4433.92</v>
      </c>
      <c r="G1851" s="11" t="s">
        <v>7898</v>
      </c>
      <c r="H1851" s="11" t="s">
        <v>7898</v>
      </c>
      <c r="I1851" s="11" t="s">
        <v>7867</v>
      </c>
      <c r="J1851" s="16">
        <v>34326</v>
      </c>
      <c r="K1851" s="17">
        <v>29</v>
      </c>
    </row>
    <row r="1852" spans="1:11" ht="15" customHeight="1" x14ac:dyDescent="0.25">
      <c r="A1852" s="11" t="s">
        <v>1895</v>
      </c>
      <c r="B1852" s="11">
        <v>1993</v>
      </c>
      <c r="C1852" s="11" t="s">
        <v>7854</v>
      </c>
      <c r="D1852" s="11">
        <v>4</v>
      </c>
      <c r="E1852" s="11">
        <v>2</v>
      </c>
      <c r="F1852" s="15">
        <v>4433.3900000000003</v>
      </c>
      <c r="G1852" s="11" t="s">
        <v>7898</v>
      </c>
      <c r="H1852" s="11" t="s">
        <v>7896</v>
      </c>
      <c r="I1852" s="11" t="s">
        <v>7867</v>
      </c>
      <c r="J1852" s="16">
        <v>34216</v>
      </c>
      <c r="K1852" s="17">
        <v>29</v>
      </c>
    </row>
    <row r="1853" spans="1:11" ht="15" customHeight="1" x14ac:dyDescent="0.25">
      <c r="A1853" s="11" t="s">
        <v>1896</v>
      </c>
      <c r="B1853" s="11">
        <v>1994</v>
      </c>
      <c r="C1853" s="11" t="s">
        <v>7855</v>
      </c>
      <c r="D1853" s="11">
        <v>29</v>
      </c>
      <c r="E1853" s="11">
        <v>2</v>
      </c>
      <c r="F1853" s="15">
        <v>4428.8900000000003</v>
      </c>
      <c r="G1853" s="11" t="s">
        <v>7896</v>
      </c>
      <c r="H1853" s="11" t="s">
        <v>7897</v>
      </c>
      <c r="I1853" s="11" t="s">
        <v>7878</v>
      </c>
      <c r="J1853" s="16">
        <v>34697</v>
      </c>
      <c r="K1853" s="17">
        <v>28</v>
      </c>
    </row>
    <row r="1854" spans="1:11" ht="15" customHeight="1" x14ac:dyDescent="0.25">
      <c r="A1854" s="11" t="s">
        <v>1897</v>
      </c>
      <c r="B1854" s="11">
        <v>1992</v>
      </c>
      <c r="C1854" s="11" t="s">
        <v>7856</v>
      </c>
      <c r="D1854" s="11">
        <v>15</v>
      </c>
      <c r="E1854" s="11">
        <v>0</v>
      </c>
      <c r="F1854" s="15">
        <v>4420.95</v>
      </c>
      <c r="G1854" s="11" t="s">
        <v>7898</v>
      </c>
      <c r="H1854" s="11" t="s">
        <v>7896</v>
      </c>
      <c r="I1854" s="11" t="s">
        <v>7879</v>
      </c>
      <c r="J1854" s="16">
        <v>33831</v>
      </c>
      <c r="K1854" s="17">
        <v>30</v>
      </c>
    </row>
    <row r="1855" spans="1:11" ht="15" customHeight="1" x14ac:dyDescent="0.25">
      <c r="A1855" s="11" t="s">
        <v>1898</v>
      </c>
      <c r="B1855" s="11">
        <v>1988</v>
      </c>
      <c r="C1855" s="11" t="s">
        <v>7854</v>
      </c>
      <c r="D1855" s="11">
        <v>16</v>
      </c>
      <c r="E1855" s="11">
        <v>0</v>
      </c>
      <c r="F1855" s="15">
        <v>4415.16</v>
      </c>
      <c r="G1855" s="11" t="s">
        <v>7898</v>
      </c>
      <c r="H1855" s="11" t="s">
        <v>7897</v>
      </c>
      <c r="I1855" s="11" t="s">
        <v>7866</v>
      </c>
      <c r="J1855" s="16">
        <v>32402</v>
      </c>
      <c r="K1855" s="17">
        <v>34</v>
      </c>
    </row>
    <row r="1856" spans="1:11" ht="15" customHeight="1" x14ac:dyDescent="0.25">
      <c r="A1856" s="11" t="s">
        <v>1899</v>
      </c>
      <c r="B1856" s="11">
        <v>1986</v>
      </c>
      <c r="C1856" s="11" t="s">
        <v>7851</v>
      </c>
      <c r="D1856" s="11">
        <v>13</v>
      </c>
      <c r="E1856" s="11">
        <v>0</v>
      </c>
      <c r="F1856" s="15">
        <v>4402.2299999999996</v>
      </c>
      <c r="G1856" s="11" t="s">
        <v>7898</v>
      </c>
      <c r="H1856" s="11" t="s">
        <v>7898</v>
      </c>
      <c r="I1856" s="11" t="s">
        <v>7868</v>
      </c>
      <c r="J1856" s="16">
        <v>31606</v>
      </c>
      <c r="K1856" s="17">
        <v>36</v>
      </c>
    </row>
    <row r="1857" spans="1:11" ht="15" customHeight="1" x14ac:dyDescent="0.25">
      <c r="A1857" s="11" t="s">
        <v>1900</v>
      </c>
      <c r="B1857" s="11">
        <v>1986</v>
      </c>
      <c r="C1857" s="11" t="s">
        <v>7856</v>
      </c>
      <c r="D1857" s="11">
        <v>11</v>
      </c>
      <c r="E1857" s="11">
        <v>0</v>
      </c>
      <c r="F1857" s="15">
        <v>4399.7299999999996</v>
      </c>
      <c r="G1857" s="11" t="s">
        <v>7896</v>
      </c>
      <c r="H1857" s="11" t="s">
        <v>7898</v>
      </c>
      <c r="I1857" s="11" t="s">
        <v>7866</v>
      </c>
      <c r="J1857" s="16">
        <v>31635</v>
      </c>
      <c r="K1857" s="17">
        <v>36</v>
      </c>
    </row>
    <row r="1858" spans="1:11" ht="15" customHeight="1" x14ac:dyDescent="0.25">
      <c r="A1858" s="11" t="s">
        <v>1901</v>
      </c>
      <c r="B1858" s="11">
        <v>1988</v>
      </c>
      <c r="C1858" s="11" t="s">
        <v>7851</v>
      </c>
      <c r="D1858" s="11">
        <v>18</v>
      </c>
      <c r="E1858" s="11">
        <v>3</v>
      </c>
      <c r="F1858" s="15">
        <v>4397.3100000000004</v>
      </c>
      <c r="G1858" s="11" t="s">
        <v>7898</v>
      </c>
      <c r="H1858" s="11" t="s">
        <v>7898</v>
      </c>
      <c r="I1858" s="11" t="s">
        <v>7866</v>
      </c>
      <c r="J1858" s="16">
        <v>32342</v>
      </c>
      <c r="K1858" s="17">
        <v>34</v>
      </c>
    </row>
    <row r="1859" spans="1:11" ht="15" customHeight="1" x14ac:dyDescent="0.25">
      <c r="A1859" s="11" t="s">
        <v>1902</v>
      </c>
      <c r="B1859" s="11">
        <v>1982</v>
      </c>
      <c r="C1859" s="11" t="s">
        <v>7853</v>
      </c>
      <c r="D1859" s="11">
        <v>29</v>
      </c>
      <c r="E1859" s="11">
        <v>3</v>
      </c>
      <c r="F1859" s="15">
        <v>4392.7</v>
      </c>
      <c r="G1859" s="11" t="s">
        <v>7898</v>
      </c>
      <c r="H1859" s="11" t="s">
        <v>7898</v>
      </c>
      <c r="I1859" s="11" t="s">
        <v>7866</v>
      </c>
      <c r="J1859" s="16">
        <v>30131</v>
      </c>
      <c r="K1859" s="17">
        <v>40</v>
      </c>
    </row>
    <row r="1860" spans="1:11" ht="15" customHeight="1" x14ac:dyDescent="0.25">
      <c r="A1860" s="11" t="s">
        <v>1903</v>
      </c>
      <c r="B1860" s="11">
        <v>1997</v>
      </c>
      <c r="C1860" s="11" t="s">
        <v>7852</v>
      </c>
      <c r="D1860" s="11">
        <v>29</v>
      </c>
      <c r="E1860" s="11">
        <v>3</v>
      </c>
      <c r="F1860" s="15">
        <v>4391.6499999999996</v>
      </c>
      <c r="G1860" s="11" t="s">
        <v>7898</v>
      </c>
      <c r="H1860" s="11" t="s">
        <v>7898</v>
      </c>
      <c r="I1860" s="11" t="s">
        <v>7868</v>
      </c>
      <c r="J1860" s="16">
        <v>35763</v>
      </c>
      <c r="K1860" s="17">
        <v>25</v>
      </c>
    </row>
    <row r="1861" spans="1:11" ht="15" customHeight="1" x14ac:dyDescent="0.25">
      <c r="A1861" s="11" t="s">
        <v>1904</v>
      </c>
      <c r="B1861" s="11">
        <v>1990</v>
      </c>
      <c r="C1861" s="11" t="s">
        <v>7856</v>
      </c>
      <c r="D1861" s="11">
        <v>28</v>
      </c>
      <c r="E1861" s="11">
        <v>0</v>
      </c>
      <c r="F1861" s="15">
        <v>4357.04</v>
      </c>
      <c r="G1861" s="11" t="s">
        <v>7898</v>
      </c>
      <c r="H1861" s="11" t="s">
        <v>7896</v>
      </c>
      <c r="I1861" s="11" t="s">
        <v>7867</v>
      </c>
      <c r="J1861" s="16">
        <v>33113</v>
      </c>
      <c r="K1861" s="17">
        <v>32</v>
      </c>
    </row>
    <row r="1862" spans="1:11" ht="15" customHeight="1" x14ac:dyDescent="0.25">
      <c r="A1862" s="11" t="s">
        <v>1905</v>
      </c>
      <c r="B1862" s="11">
        <v>1991</v>
      </c>
      <c r="C1862" s="11" t="s">
        <v>7854</v>
      </c>
      <c r="D1862" s="11">
        <v>13</v>
      </c>
      <c r="E1862" s="11">
        <v>1</v>
      </c>
      <c r="F1862" s="15">
        <v>4350.51</v>
      </c>
      <c r="G1862" s="11" t="s">
        <v>7898</v>
      </c>
      <c r="H1862" s="11" t="s">
        <v>7898</v>
      </c>
      <c r="I1862" s="11" t="s">
        <v>7866</v>
      </c>
      <c r="J1862" s="16">
        <v>33494</v>
      </c>
      <c r="K1862" s="17">
        <v>31</v>
      </c>
    </row>
    <row r="1863" spans="1:11" ht="15" customHeight="1" x14ac:dyDescent="0.25">
      <c r="A1863" s="11" t="s">
        <v>1906</v>
      </c>
      <c r="B1863" s="11">
        <v>1994</v>
      </c>
      <c r="C1863" s="11" t="s">
        <v>7852</v>
      </c>
      <c r="D1863" s="11">
        <v>1</v>
      </c>
      <c r="E1863" s="11">
        <v>2</v>
      </c>
      <c r="F1863" s="15">
        <v>4349.46</v>
      </c>
      <c r="G1863" s="11" t="s">
        <v>7898</v>
      </c>
      <c r="H1863" s="11" t="s">
        <v>7898</v>
      </c>
      <c r="I1863" s="11" t="s">
        <v>7866</v>
      </c>
      <c r="J1863" s="16">
        <v>34639</v>
      </c>
      <c r="K1863" s="17">
        <v>28</v>
      </c>
    </row>
    <row r="1864" spans="1:11" ht="15" customHeight="1" x14ac:dyDescent="0.25">
      <c r="A1864" s="11" t="s">
        <v>1907</v>
      </c>
      <c r="B1864" s="11">
        <v>1991</v>
      </c>
      <c r="C1864" s="11" t="s">
        <v>7853</v>
      </c>
      <c r="D1864" s="11">
        <v>1</v>
      </c>
      <c r="E1864" s="11">
        <v>0</v>
      </c>
      <c r="F1864" s="15">
        <v>4347.0200000000004</v>
      </c>
      <c r="G1864" s="11" t="s">
        <v>7898</v>
      </c>
      <c r="H1864" s="11" t="s">
        <v>7897</v>
      </c>
      <c r="I1864" s="11" t="s">
        <v>7874</v>
      </c>
      <c r="J1864" s="16">
        <v>33390</v>
      </c>
      <c r="K1864" s="17">
        <v>32</v>
      </c>
    </row>
    <row r="1865" spans="1:11" ht="15" customHeight="1" x14ac:dyDescent="0.25">
      <c r="A1865" s="11" t="s">
        <v>1908</v>
      </c>
      <c r="B1865" s="11">
        <v>1994</v>
      </c>
      <c r="C1865" s="11" t="s">
        <v>7857</v>
      </c>
      <c r="D1865" s="11">
        <v>26</v>
      </c>
      <c r="E1865" s="11">
        <v>2</v>
      </c>
      <c r="F1865" s="15">
        <v>4340.4399999999996</v>
      </c>
      <c r="G1865" s="11" t="s">
        <v>7898</v>
      </c>
      <c r="H1865" s="11" t="s">
        <v>7897</v>
      </c>
      <c r="I1865" s="11" t="s">
        <v>7866</v>
      </c>
      <c r="J1865" s="16">
        <v>34633</v>
      </c>
      <c r="K1865" s="17">
        <v>28</v>
      </c>
    </row>
    <row r="1866" spans="1:11" ht="15" customHeight="1" x14ac:dyDescent="0.25">
      <c r="A1866" s="11" t="s">
        <v>1909</v>
      </c>
      <c r="B1866" s="11">
        <v>1994</v>
      </c>
      <c r="C1866" s="11" t="s">
        <v>7852</v>
      </c>
      <c r="D1866" s="11">
        <v>2</v>
      </c>
      <c r="E1866" s="11">
        <v>1</v>
      </c>
      <c r="F1866" s="15">
        <v>4337.74</v>
      </c>
      <c r="G1866" s="11" t="s">
        <v>7898</v>
      </c>
      <c r="H1866" s="11" t="s">
        <v>7897</v>
      </c>
      <c r="I1866" s="11" t="s">
        <v>7874</v>
      </c>
      <c r="J1866" s="16">
        <v>34640</v>
      </c>
      <c r="K1866" s="17">
        <v>28</v>
      </c>
    </row>
    <row r="1867" spans="1:11" ht="15" customHeight="1" x14ac:dyDescent="0.25">
      <c r="A1867" s="11" t="s">
        <v>1910</v>
      </c>
      <c r="B1867" s="11">
        <v>1988</v>
      </c>
      <c r="C1867" s="11" t="s">
        <v>7855</v>
      </c>
      <c r="D1867" s="11">
        <v>19</v>
      </c>
      <c r="E1867" s="11">
        <v>0</v>
      </c>
      <c r="F1867" s="15">
        <v>4320.41</v>
      </c>
      <c r="G1867" s="11" t="s">
        <v>7898</v>
      </c>
      <c r="H1867" s="11" t="s">
        <v>7897</v>
      </c>
      <c r="I1867" s="11" t="s">
        <v>7867</v>
      </c>
      <c r="J1867" s="16">
        <v>32496</v>
      </c>
      <c r="K1867" s="17">
        <v>34</v>
      </c>
    </row>
    <row r="1868" spans="1:11" ht="15" customHeight="1" x14ac:dyDescent="0.25">
      <c r="A1868" s="11" t="s">
        <v>1911</v>
      </c>
      <c r="B1868" s="11">
        <v>2000</v>
      </c>
      <c r="C1868" s="11" t="s">
        <v>7852</v>
      </c>
      <c r="D1868" s="11">
        <v>25</v>
      </c>
      <c r="E1868" s="11">
        <v>3</v>
      </c>
      <c r="F1868" s="15">
        <v>4296.2700000000004</v>
      </c>
      <c r="G1868" s="11" t="s">
        <v>7898</v>
      </c>
      <c r="H1868" s="11" t="s">
        <v>7896</v>
      </c>
      <c r="I1868" s="11" t="s">
        <v>7867</v>
      </c>
      <c r="J1868" s="16">
        <v>36855</v>
      </c>
      <c r="K1868" s="17">
        <v>22</v>
      </c>
    </row>
    <row r="1869" spans="1:11" ht="15" customHeight="1" x14ac:dyDescent="0.25">
      <c r="A1869" s="11" t="s">
        <v>1912</v>
      </c>
      <c r="B1869" s="11">
        <v>2003</v>
      </c>
      <c r="C1869" s="11" t="s">
        <v>7853</v>
      </c>
      <c r="D1869" s="11">
        <v>8</v>
      </c>
      <c r="E1869" s="11">
        <v>0</v>
      </c>
      <c r="F1869" s="15">
        <v>4278.55</v>
      </c>
      <c r="G1869" s="11" t="s">
        <v>7898</v>
      </c>
      <c r="H1869" s="11" t="s">
        <v>7897</v>
      </c>
      <c r="I1869" s="11" t="s">
        <v>7877</v>
      </c>
      <c r="J1869" s="16">
        <v>37780</v>
      </c>
      <c r="K1869" s="17">
        <v>20</v>
      </c>
    </row>
    <row r="1870" spans="1:11" ht="15" customHeight="1" x14ac:dyDescent="0.25">
      <c r="A1870" s="11" t="s">
        <v>1913</v>
      </c>
      <c r="B1870" s="11">
        <v>1992</v>
      </c>
      <c r="C1870" s="11" t="s">
        <v>7853</v>
      </c>
      <c r="D1870" s="11">
        <v>18</v>
      </c>
      <c r="E1870" s="11">
        <v>2</v>
      </c>
      <c r="F1870" s="15">
        <v>4266.17</v>
      </c>
      <c r="G1870" s="11" t="s">
        <v>7896</v>
      </c>
      <c r="H1870" s="11" t="s">
        <v>7898</v>
      </c>
      <c r="I1870" s="11" t="s">
        <v>7866</v>
      </c>
      <c r="J1870" s="16">
        <v>33773</v>
      </c>
      <c r="K1870" s="17">
        <v>30</v>
      </c>
    </row>
    <row r="1871" spans="1:11" ht="15" customHeight="1" x14ac:dyDescent="0.25">
      <c r="A1871" s="11" t="s">
        <v>1914</v>
      </c>
      <c r="B1871" s="11">
        <v>1983</v>
      </c>
      <c r="C1871" s="11" t="s">
        <v>7852</v>
      </c>
      <c r="D1871" s="11">
        <v>20</v>
      </c>
      <c r="E1871" s="11">
        <v>3</v>
      </c>
      <c r="F1871" s="15">
        <v>4265.01</v>
      </c>
      <c r="G1871" s="11" t="s">
        <v>7898</v>
      </c>
      <c r="H1871" s="11" t="s">
        <v>7897</v>
      </c>
      <c r="I1871" s="11" t="s">
        <v>7867</v>
      </c>
      <c r="J1871" s="16">
        <v>30640</v>
      </c>
      <c r="K1871" s="17">
        <v>39</v>
      </c>
    </row>
    <row r="1872" spans="1:11" ht="15" customHeight="1" x14ac:dyDescent="0.25">
      <c r="A1872" s="11" t="s">
        <v>1915</v>
      </c>
      <c r="B1872" s="11">
        <v>1995</v>
      </c>
      <c r="C1872" s="11" t="s">
        <v>7857</v>
      </c>
      <c r="D1872" s="11">
        <v>14</v>
      </c>
      <c r="E1872" s="11">
        <v>3</v>
      </c>
      <c r="F1872" s="15">
        <v>4260.74</v>
      </c>
      <c r="G1872" s="11" t="s">
        <v>7896</v>
      </c>
      <c r="H1872" s="11" t="s">
        <v>7898</v>
      </c>
      <c r="I1872" s="11" t="s">
        <v>7868</v>
      </c>
      <c r="J1872" s="16">
        <v>34986</v>
      </c>
      <c r="K1872" s="17">
        <v>27</v>
      </c>
    </row>
    <row r="1873" spans="1:11" ht="15" customHeight="1" x14ac:dyDescent="0.25">
      <c r="A1873" s="11" t="s">
        <v>1916</v>
      </c>
      <c r="B1873" s="11">
        <v>1982</v>
      </c>
      <c r="C1873" s="11" t="s">
        <v>7853</v>
      </c>
      <c r="D1873" s="11">
        <v>16</v>
      </c>
      <c r="E1873" s="11">
        <v>3</v>
      </c>
      <c r="F1873" s="15">
        <v>4250.24</v>
      </c>
      <c r="G1873" s="11" t="s">
        <v>7898</v>
      </c>
      <c r="H1873" s="11" t="s">
        <v>7896</v>
      </c>
      <c r="I1873" s="11" t="s">
        <v>7866</v>
      </c>
      <c r="J1873" s="16">
        <v>30118</v>
      </c>
      <c r="K1873" s="17">
        <v>40</v>
      </c>
    </row>
    <row r="1874" spans="1:11" ht="15" customHeight="1" x14ac:dyDescent="0.25">
      <c r="A1874" s="11" t="s">
        <v>1917</v>
      </c>
      <c r="B1874" s="11">
        <v>1991</v>
      </c>
      <c r="C1874" s="11" t="s">
        <v>7855</v>
      </c>
      <c r="D1874" s="11">
        <v>1</v>
      </c>
      <c r="E1874" s="11">
        <v>1</v>
      </c>
      <c r="F1874" s="15">
        <v>4243.59</v>
      </c>
      <c r="G1874" s="11" t="s">
        <v>7896</v>
      </c>
      <c r="H1874" s="11" t="s">
        <v>7897</v>
      </c>
      <c r="I1874" s="11" t="s">
        <v>7867</v>
      </c>
      <c r="J1874" s="16">
        <v>33573</v>
      </c>
      <c r="K1874" s="17">
        <v>31</v>
      </c>
    </row>
    <row r="1875" spans="1:11" ht="15" customHeight="1" x14ac:dyDescent="0.25">
      <c r="A1875" s="11" t="s">
        <v>1918</v>
      </c>
      <c r="B1875" s="11">
        <v>1991</v>
      </c>
      <c r="C1875" s="11" t="s">
        <v>7852</v>
      </c>
      <c r="D1875" s="11">
        <v>3</v>
      </c>
      <c r="E1875" s="11">
        <v>1</v>
      </c>
      <c r="F1875" s="15">
        <v>4239.8900000000003</v>
      </c>
      <c r="G1875" s="11" t="s">
        <v>7898</v>
      </c>
      <c r="H1875" s="11" t="s">
        <v>7898</v>
      </c>
      <c r="I1875" s="11" t="s">
        <v>7867</v>
      </c>
      <c r="J1875" s="16">
        <v>33545</v>
      </c>
      <c r="K1875" s="17">
        <v>31</v>
      </c>
    </row>
    <row r="1876" spans="1:11" ht="15" customHeight="1" x14ac:dyDescent="0.25">
      <c r="A1876" s="11" t="s">
        <v>1919</v>
      </c>
      <c r="B1876" s="11">
        <v>1992</v>
      </c>
      <c r="C1876" s="11" t="s">
        <v>7853</v>
      </c>
      <c r="D1876" s="11">
        <v>27</v>
      </c>
      <c r="E1876" s="11">
        <v>1</v>
      </c>
      <c r="F1876" s="15">
        <v>4237.13</v>
      </c>
      <c r="G1876" s="11" t="s">
        <v>7896</v>
      </c>
      <c r="H1876" s="11" t="s">
        <v>7897</v>
      </c>
      <c r="I1876" s="11" t="s">
        <v>7871</v>
      </c>
      <c r="J1876" s="16">
        <v>33782</v>
      </c>
      <c r="K1876" s="17">
        <v>30</v>
      </c>
    </row>
    <row r="1877" spans="1:11" ht="15" customHeight="1" x14ac:dyDescent="0.25">
      <c r="A1877" s="11" t="s">
        <v>1920</v>
      </c>
      <c r="B1877" s="11">
        <v>1998</v>
      </c>
      <c r="C1877" s="11" t="s">
        <v>7855</v>
      </c>
      <c r="D1877" s="11">
        <v>14</v>
      </c>
      <c r="E1877" s="11">
        <v>3</v>
      </c>
      <c r="F1877" s="15">
        <v>4234.93</v>
      </c>
      <c r="G1877" s="11" t="s">
        <v>7898</v>
      </c>
      <c r="H1877" s="11" t="s">
        <v>7897</v>
      </c>
      <c r="I1877" s="11" t="s">
        <v>7868</v>
      </c>
      <c r="J1877" s="16">
        <v>36143</v>
      </c>
      <c r="K1877" s="17">
        <v>24</v>
      </c>
    </row>
    <row r="1878" spans="1:11" ht="15" customHeight="1" x14ac:dyDescent="0.25">
      <c r="A1878" s="11" t="s">
        <v>1921</v>
      </c>
      <c r="B1878" s="11">
        <v>1997</v>
      </c>
      <c r="C1878" s="11" t="s">
        <v>7854</v>
      </c>
      <c r="D1878" s="11">
        <v>6</v>
      </c>
      <c r="E1878" s="11">
        <v>2</v>
      </c>
      <c r="F1878" s="15">
        <v>4189.1099999999997</v>
      </c>
      <c r="G1878" s="11" t="s">
        <v>7898</v>
      </c>
      <c r="H1878" s="11" t="s">
        <v>7898</v>
      </c>
      <c r="I1878" s="11" t="s">
        <v>7867</v>
      </c>
      <c r="J1878" s="16">
        <v>35679</v>
      </c>
      <c r="K1878" s="17">
        <v>25</v>
      </c>
    </row>
    <row r="1879" spans="1:11" ht="15" customHeight="1" x14ac:dyDescent="0.25">
      <c r="A1879" s="11" t="s">
        <v>1922</v>
      </c>
      <c r="B1879" s="11">
        <v>1995</v>
      </c>
      <c r="C1879" s="11" t="s">
        <v>7857</v>
      </c>
      <c r="D1879" s="11">
        <v>3</v>
      </c>
      <c r="E1879" s="11">
        <v>0</v>
      </c>
      <c r="F1879" s="15">
        <v>4188.7299999999996</v>
      </c>
      <c r="G1879" s="11" t="s">
        <v>7898</v>
      </c>
      <c r="H1879" s="11" t="s">
        <v>7898</v>
      </c>
      <c r="I1879" s="11" t="s">
        <v>7873</v>
      </c>
      <c r="J1879" s="16">
        <v>34975</v>
      </c>
      <c r="K1879" s="17">
        <v>27</v>
      </c>
    </row>
    <row r="1880" spans="1:11" ht="15" customHeight="1" x14ac:dyDescent="0.25">
      <c r="A1880" s="11" t="s">
        <v>1923</v>
      </c>
      <c r="B1880" s="11">
        <v>1989</v>
      </c>
      <c r="C1880" s="11" t="s">
        <v>7853</v>
      </c>
      <c r="D1880" s="11">
        <v>25</v>
      </c>
      <c r="E1880" s="11">
        <v>0</v>
      </c>
      <c r="F1880" s="15">
        <v>4185.1000000000004</v>
      </c>
      <c r="G1880" s="11" t="s">
        <v>7898</v>
      </c>
      <c r="H1880" s="11" t="s">
        <v>7896</v>
      </c>
      <c r="I1880" s="11" t="s">
        <v>7866</v>
      </c>
      <c r="J1880" s="16">
        <v>32684</v>
      </c>
      <c r="K1880" s="17">
        <v>33</v>
      </c>
    </row>
    <row r="1881" spans="1:11" ht="15" customHeight="1" x14ac:dyDescent="0.25">
      <c r="A1881" s="11" t="s">
        <v>1924</v>
      </c>
      <c r="B1881" s="11">
        <v>1984</v>
      </c>
      <c r="C1881" s="11" t="s">
        <v>7854</v>
      </c>
      <c r="D1881" s="11">
        <v>16</v>
      </c>
      <c r="E1881" s="11">
        <v>3</v>
      </c>
      <c r="F1881" s="15">
        <v>4163.21</v>
      </c>
      <c r="G1881" s="11" t="s">
        <v>7898</v>
      </c>
      <c r="H1881" s="11" t="s">
        <v>7898</v>
      </c>
      <c r="I1881" s="11" t="s">
        <v>7867</v>
      </c>
      <c r="J1881" s="16">
        <v>30941</v>
      </c>
      <c r="K1881" s="17">
        <v>38</v>
      </c>
    </row>
    <row r="1882" spans="1:11" ht="15" customHeight="1" x14ac:dyDescent="0.25">
      <c r="A1882" s="11" t="s">
        <v>1925</v>
      </c>
      <c r="B1882" s="11">
        <v>1998</v>
      </c>
      <c r="C1882" s="11" t="s">
        <v>7852</v>
      </c>
      <c r="D1882" s="11">
        <v>26</v>
      </c>
      <c r="E1882" s="11">
        <v>0</v>
      </c>
      <c r="F1882" s="15">
        <v>4154.97</v>
      </c>
      <c r="G1882" s="11" t="s">
        <v>7898</v>
      </c>
      <c r="H1882" s="11" t="s">
        <v>7897</v>
      </c>
      <c r="I1882" s="11" t="s">
        <v>7867</v>
      </c>
      <c r="J1882" s="16">
        <v>36125</v>
      </c>
      <c r="K1882" s="17">
        <v>24</v>
      </c>
    </row>
    <row r="1883" spans="1:11" ht="15" customHeight="1" x14ac:dyDescent="0.25">
      <c r="A1883" s="11" t="s">
        <v>1926</v>
      </c>
      <c r="B1883" s="11">
        <v>1992</v>
      </c>
      <c r="C1883" s="11" t="s">
        <v>7856</v>
      </c>
      <c r="D1883" s="11">
        <v>4</v>
      </c>
      <c r="E1883" s="11">
        <v>1</v>
      </c>
      <c r="F1883" s="15">
        <v>4151.03</v>
      </c>
      <c r="G1883" s="11" t="s">
        <v>7898</v>
      </c>
      <c r="H1883" s="11" t="s">
        <v>7898</v>
      </c>
      <c r="I1883" s="11" t="s">
        <v>7866</v>
      </c>
      <c r="J1883" s="16">
        <v>33820</v>
      </c>
      <c r="K1883" s="17">
        <v>30</v>
      </c>
    </row>
    <row r="1884" spans="1:11" ht="15" customHeight="1" x14ac:dyDescent="0.25">
      <c r="A1884" s="11" t="s">
        <v>1927</v>
      </c>
      <c r="B1884" s="11">
        <v>1992</v>
      </c>
      <c r="C1884" s="11" t="s">
        <v>7853</v>
      </c>
      <c r="D1884" s="11">
        <v>28</v>
      </c>
      <c r="E1884" s="11">
        <v>1</v>
      </c>
      <c r="F1884" s="15">
        <v>4149.74</v>
      </c>
      <c r="G1884" s="11" t="s">
        <v>7898</v>
      </c>
      <c r="H1884" s="11" t="s">
        <v>7897</v>
      </c>
      <c r="I1884" s="11" t="s">
        <v>7868</v>
      </c>
      <c r="J1884" s="16">
        <v>33783</v>
      </c>
      <c r="K1884" s="17">
        <v>30</v>
      </c>
    </row>
    <row r="1885" spans="1:11" ht="15" customHeight="1" x14ac:dyDescent="0.25">
      <c r="A1885" s="11" t="s">
        <v>1928</v>
      </c>
      <c r="B1885" s="11">
        <v>1992</v>
      </c>
      <c r="C1885" s="11" t="s">
        <v>7853</v>
      </c>
      <c r="D1885" s="11">
        <v>18</v>
      </c>
      <c r="E1885" s="11">
        <v>0</v>
      </c>
      <c r="F1885" s="15">
        <v>4137.5200000000004</v>
      </c>
      <c r="G1885" s="11" t="s">
        <v>7898</v>
      </c>
      <c r="H1885" s="11" t="s">
        <v>7896</v>
      </c>
      <c r="I1885" s="11" t="s">
        <v>7874</v>
      </c>
      <c r="J1885" s="16">
        <v>33773</v>
      </c>
      <c r="K1885" s="17">
        <v>30</v>
      </c>
    </row>
    <row r="1886" spans="1:11" ht="15" customHeight="1" x14ac:dyDescent="0.25">
      <c r="A1886" s="11" t="s">
        <v>1929</v>
      </c>
      <c r="B1886" s="11">
        <v>1991</v>
      </c>
      <c r="C1886" s="11" t="s">
        <v>7856</v>
      </c>
      <c r="D1886" s="11">
        <v>6</v>
      </c>
      <c r="E1886" s="11">
        <v>0</v>
      </c>
      <c r="F1886" s="15">
        <v>4134.08</v>
      </c>
      <c r="G1886" s="11" t="s">
        <v>7898</v>
      </c>
      <c r="H1886" s="11" t="s">
        <v>7897</v>
      </c>
      <c r="I1886" s="11" t="s">
        <v>7867</v>
      </c>
      <c r="J1886" s="16">
        <v>33456</v>
      </c>
      <c r="K1886" s="17">
        <v>31</v>
      </c>
    </row>
    <row r="1887" spans="1:11" ht="15" customHeight="1" x14ac:dyDescent="0.25">
      <c r="A1887" s="11" t="s">
        <v>1930</v>
      </c>
      <c r="B1887" s="11">
        <v>1994</v>
      </c>
      <c r="C1887" s="11" t="s">
        <v>7856</v>
      </c>
      <c r="D1887" s="11">
        <v>21</v>
      </c>
      <c r="E1887" s="11">
        <v>1</v>
      </c>
      <c r="F1887" s="15">
        <v>4133.6400000000003</v>
      </c>
      <c r="G1887" s="11" t="s">
        <v>7898</v>
      </c>
      <c r="H1887" s="11" t="s">
        <v>7896</v>
      </c>
      <c r="I1887" s="11" t="s">
        <v>7867</v>
      </c>
      <c r="J1887" s="16">
        <v>34567</v>
      </c>
      <c r="K1887" s="17">
        <v>28</v>
      </c>
    </row>
    <row r="1888" spans="1:11" ht="15" customHeight="1" x14ac:dyDescent="0.25">
      <c r="A1888" s="11" t="s">
        <v>1931</v>
      </c>
      <c r="B1888" s="11">
        <v>1990</v>
      </c>
      <c r="C1888" s="11" t="s">
        <v>7855</v>
      </c>
      <c r="D1888" s="11">
        <v>14</v>
      </c>
      <c r="E1888" s="11">
        <v>1</v>
      </c>
      <c r="F1888" s="15">
        <v>4076.5</v>
      </c>
      <c r="G1888" s="11" t="s">
        <v>7898</v>
      </c>
      <c r="H1888" s="11" t="s">
        <v>7896</v>
      </c>
      <c r="I1888" s="11" t="s">
        <v>7868</v>
      </c>
      <c r="J1888" s="16">
        <v>33221</v>
      </c>
      <c r="K1888" s="17">
        <v>32</v>
      </c>
    </row>
    <row r="1889" spans="1:11" ht="15" customHeight="1" x14ac:dyDescent="0.25">
      <c r="A1889" s="11" t="s">
        <v>1932</v>
      </c>
      <c r="B1889" s="11">
        <v>1990</v>
      </c>
      <c r="C1889" s="11" t="s">
        <v>7855</v>
      </c>
      <c r="D1889" s="11">
        <v>1</v>
      </c>
      <c r="E1889" s="11">
        <v>1</v>
      </c>
      <c r="F1889" s="15">
        <v>4074.45</v>
      </c>
      <c r="G1889" s="11" t="s">
        <v>7896</v>
      </c>
      <c r="H1889" s="11" t="s">
        <v>7898</v>
      </c>
      <c r="I1889" s="11" t="s">
        <v>7866</v>
      </c>
      <c r="J1889" s="16">
        <v>33208</v>
      </c>
      <c r="K1889" s="17">
        <v>32</v>
      </c>
    </row>
    <row r="1890" spans="1:11" ht="15" customHeight="1" x14ac:dyDescent="0.25">
      <c r="A1890" s="11" t="s">
        <v>1933</v>
      </c>
      <c r="B1890" s="11">
        <v>2002</v>
      </c>
      <c r="C1890" s="11" t="s">
        <v>7857</v>
      </c>
      <c r="D1890" s="11">
        <v>18</v>
      </c>
      <c r="E1890" s="11">
        <v>0</v>
      </c>
      <c r="F1890" s="15">
        <v>4070.51</v>
      </c>
      <c r="G1890" s="11" t="s">
        <v>7898</v>
      </c>
      <c r="H1890" s="11" t="s">
        <v>7897</v>
      </c>
      <c r="I1890" s="11" t="s">
        <v>7867</v>
      </c>
      <c r="J1890" s="16">
        <v>37547</v>
      </c>
      <c r="K1890" s="17">
        <v>20</v>
      </c>
    </row>
    <row r="1891" spans="1:11" ht="15" customHeight="1" x14ac:dyDescent="0.25">
      <c r="A1891" s="11" t="s">
        <v>1934</v>
      </c>
      <c r="B1891" s="11">
        <v>1983</v>
      </c>
      <c r="C1891" s="11" t="s">
        <v>7854</v>
      </c>
      <c r="D1891" s="11">
        <v>16</v>
      </c>
      <c r="E1891" s="11">
        <v>3</v>
      </c>
      <c r="F1891" s="15">
        <v>4070.42</v>
      </c>
      <c r="G1891" s="11" t="s">
        <v>7898</v>
      </c>
      <c r="H1891" s="11" t="s">
        <v>7897</v>
      </c>
      <c r="I1891" s="11" t="s">
        <v>7866</v>
      </c>
      <c r="J1891" s="16">
        <v>30575</v>
      </c>
      <c r="K1891" s="17">
        <v>39</v>
      </c>
    </row>
    <row r="1892" spans="1:11" ht="15" customHeight="1" x14ac:dyDescent="0.25">
      <c r="A1892" s="11" t="s">
        <v>1935</v>
      </c>
      <c r="B1892" s="11">
        <v>1995</v>
      </c>
      <c r="C1892" s="11" t="s">
        <v>7854</v>
      </c>
      <c r="D1892" s="11">
        <v>14</v>
      </c>
      <c r="E1892" s="11">
        <v>2</v>
      </c>
      <c r="F1892" s="15">
        <v>4058.71</v>
      </c>
      <c r="G1892" s="11" t="s">
        <v>7896</v>
      </c>
      <c r="H1892" s="11" t="s">
        <v>7896</v>
      </c>
      <c r="I1892" s="11" t="s">
        <v>7867</v>
      </c>
      <c r="J1892" s="16">
        <v>34956</v>
      </c>
      <c r="K1892" s="17">
        <v>27</v>
      </c>
    </row>
    <row r="1893" spans="1:11" ht="15" customHeight="1" x14ac:dyDescent="0.25">
      <c r="A1893" s="11" t="s">
        <v>1936</v>
      </c>
      <c r="B1893" s="11">
        <v>1993</v>
      </c>
      <c r="C1893" s="11" t="s">
        <v>7856</v>
      </c>
      <c r="D1893" s="11">
        <v>13</v>
      </c>
      <c r="E1893" s="11">
        <v>2</v>
      </c>
      <c r="F1893" s="15">
        <v>4058.12</v>
      </c>
      <c r="G1893" s="11" t="s">
        <v>7898</v>
      </c>
      <c r="H1893" s="11" t="s">
        <v>7897</v>
      </c>
      <c r="I1893" s="11" t="s">
        <v>7866</v>
      </c>
      <c r="J1893" s="16">
        <v>34194</v>
      </c>
      <c r="K1893" s="17">
        <v>29</v>
      </c>
    </row>
    <row r="1894" spans="1:11" ht="15" customHeight="1" x14ac:dyDescent="0.25">
      <c r="A1894" s="11" t="s">
        <v>1937</v>
      </c>
      <c r="B1894" s="11">
        <v>1988</v>
      </c>
      <c r="C1894" s="11" t="s">
        <v>7852</v>
      </c>
      <c r="D1894" s="11">
        <v>30</v>
      </c>
      <c r="E1894" s="11">
        <v>3</v>
      </c>
      <c r="F1894" s="15">
        <v>4047.94</v>
      </c>
      <c r="G1894" s="11" t="s">
        <v>7898</v>
      </c>
      <c r="H1894" s="11" t="s">
        <v>7897</v>
      </c>
      <c r="I1894" s="11" t="s">
        <v>7866</v>
      </c>
      <c r="J1894" s="16">
        <v>32477</v>
      </c>
      <c r="K1894" s="17">
        <v>34</v>
      </c>
    </row>
    <row r="1895" spans="1:11" ht="15" customHeight="1" x14ac:dyDescent="0.25">
      <c r="A1895" s="11" t="s">
        <v>1938</v>
      </c>
      <c r="B1895" s="11">
        <v>1993</v>
      </c>
      <c r="C1895" s="11" t="s">
        <v>7855</v>
      </c>
      <c r="D1895" s="11">
        <v>26</v>
      </c>
      <c r="E1895" s="11">
        <v>1</v>
      </c>
      <c r="F1895" s="15">
        <v>4040.56</v>
      </c>
      <c r="G1895" s="11" t="s">
        <v>7896</v>
      </c>
      <c r="H1895" s="11" t="s">
        <v>7896</v>
      </c>
      <c r="I1895" s="11" t="s">
        <v>7869</v>
      </c>
      <c r="J1895" s="16">
        <v>34329</v>
      </c>
      <c r="K1895" s="17">
        <v>29</v>
      </c>
    </row>
    <row r="1896" spans="1:11" ht="15" customHeight="1" x14ac:dyDescent="0.25">
      <c r="A1896" s="11" t="s">
        <v>1939</v>
      </c>
      <c r="B1896" s="11">
        <v>1983</v>
      </c>
      <c r="C1896" s="11" t="s">
        <v>7852</v>
      </c>
      <c r="D1896" s="11">
        <v>10</v>
      </c>
      <c r="E1896" s="11">
        <v>3</v>
      </c>
      <c r="F1896" s="15">
        <v>4039.9</v>
      </c>
      <c r="G1896" s="11" t="s">
        <v>7898</v>
      </c>
      <c r="H1896" s="11" t="s">
        <v>7897</v>
      </c>
      <c r="I1896" s="11" t="s">
        <v>7866</v>
      </c>
      <c r="J1896" s="16">
        <v>30630</v>
      </c>
      <c r="K1896" s="17">
        <v>39</v>
      </c>
    </row>
    <row r="1897" spans="1:11" ht="15" customHeight="1" x14ac:dyDescent="0.25">
      <c r="A1897" s="11" t="s">
        <v>1940</v>
      </c>
      <c r="B1897" s="11">
        <v>1984</v>
      </c>
      <c r="C1897" s="11" t="s">
        <v>7851</v>
      </c>
      <c r="D1897" s="11">
        <v>7</v>
      </c>
      <c r="E1897" s="11">
        <v>3</v>
      </c>
      <c r="F1897" s="15">
        <v>4038.41</v>
      </c>
      <c r="G1897" s="11" t="s">
        <v>7898</v>
      </c>
      <c r="H1897" s="11" t="s">
        <v>7897</v>
      </c>
      <c r="I1897" s="11" t="s">
        <v>7866</v>
      </c>
      <c r="J1897" s="16">
        <v>30870</v>
      </c>
      <c r="K1897" s="17">
        <v>38</v>
      </c>
    </row>
    <row r="1898" spans="1:11" ht="15" customHeight="1" x14ac:dyDescent="0.25">
      <c r="A1898" s="11" t="s">
        <v>1941</v>
      </c>
      <c r="B1898" s="11">
        <v>1992</v>
      </c>
      <c r="C1898" s="11" t="s">
        <v>7857</v>
      </c>
      <c r="D1898" s="11">
        <v>11</v>
      </c>
      <c r="E1898" s="11">
        <v>1</v>
      </c>
      <c r="F1898" s="15">
        <v>4032.24</v>
      </c>
      <c r="G1898" s="11" t="s">
        <v>7896</v>
      </c>
      <c r="H1898" s="11" t="s">
        <v>7896</v>
      </c>
      <c r="I1898" s="11" t="s">
        <v>7867</v>
      </c>
      <c r="J1898" s="16">
        <v>33888</v>
      </c>
      <c r="K1898" s="17">
        <v>30</v>
      </c>
    </row>
    <row r="1899" spans="1:11" ht="15" customHeight="1" x14ac:dyDescent="0.25">
      <c r="A1899" s="11" t="s">
        <v>1942</v>
      </c>
      <c r="B1899" s="11">
        <v>2000</v>
      </c>
      <c r="C1899" s="11" t="s">
        <v>7854</v>
      </c>
      <c r="D1899" s="11">
        <v>13</v>
      </c>
      <c r="E1899" s="11">
        <v>3</v>
      </c>
      <c r="F1899" s="15">
        <v>4005.42</v>
      </c>
      <c r="G1899" s="11" t="s">
        <v>7898</v>
      </c>
      <c r="H1899" s="11" t="s">
        <v>7897</v>
      </c>
      <c r="I1899" s="11" t="s">
        <v>7869</v>
      </c>
      <c r="J1899" s="16">
        <v>36782</v>
      </c>
      <c r="K1899" s="17">
        <v>22</v>
      </c>
    </row>
    <row r="1900" spans="1:11" ht="15" customHeight="1" x14ac:dyDescent="0.25">
      <c r="A1900" s="11" t="s">
        <v>1943</v>
      </c>
      <c r="B1900" s="11">
        <v>1989</v>
      </c>
      <c r="C1900" s="11" t="s">
        <v>7851</v>
      </c>
      <c r="D1900" s="11">
        <v>10</v>
      </c>
      <c r="E1900" s="11">
        <v>3</v>
      </c>
      <c r="F1900" s="15">
        <v>4002.36</v>
      </c>
      <c r="G1900" s="11" t="s">
        <v>7898</v>
      </c>
      <c r="H1900" s="11" t="s">
        <v>7897</v>
      </c>
      <c r="I1900" s="11" t="s">
        <v>7866</v>
      </c>
      <c r="J1900" s="16">
        <v>32699</v>
      </c>
      <c r="K1900" s="17">
        <v>33</v>
      </c>
    </row>
    <row r="1901" spans="1:11" ht="15" customHeight="1" x14ac:dyDescent="0.25">
      <c r="A1901" s="11" t="s">
        <v>1944</v>
      </c>
      <c r="B1901" s="11">
        <v>1990</v>
      </c>
      <c r="C1901" s="11" t="s">
        <v>7852</v>
      </c>
      <c r="D1901" s="11">
        <v>1</v>
      </c>
      <c r="E1901" s="11">
        <v>0</v>
      </c>
      <c r="F1901" s="15">
        <v>3994.18</v>
      </c>
      <c r="G1901" s="11" t="s">
        <v>7898</v>
      </c>
      <c r="H1901" s="11" t="s">
        <v>7898</v>
      </c>
      <c r="I1901" s="11" t="s">
        <v>7866</v>
      </c>
      <c r="J1901" s="16">
        <v>33178</v>
      </c>
      <c r="K1901" s="17">
        <v>32</v>
      </c>
    </row>
    <row r="1902" spans="1:11" ht="15" customHeight="1" x14ac:dyDescent="0.25">
      <c r="A1902" s="11" t="s">
        <v>1945</v>
      </c>
      <c r="B1902" s="11">
        <v>1990</v>
      </c>
      <c r="C1902" s="11" t="s">
        <v>7852</v>
      </c>
      <c r="D1902" s="11">
        <v>22</v>
      </c>
      <c r="E1902" s="11">
        <v>0</v>
      </c>
      <c r="F1902" s="15">
        <v>3989.84</v>
      </c>
      <c r="G1902" s="11" t="s">
        <v>7898</v>
      </c>
      <c r="H1902" s="11" t="s">
        <v>7898</v>
      </c>
      <c r="I1902" s="11" t="s">
        <v>7868</v>
      </c>
      <c r="J1902" s="16">
        <v>33199</v>
      </c>
      <c r="K1902" s="17">
        <v>32</v>
      </c>
    </row>
    <row r="1903" spans="1:11" ht="15" customHeight="1" x14ac:dyDescent="0.25">
      <c r="A1903" s="11" t="s">
        <v>1946</v>
      </c>
      <c r="B1903" s="11">
        <v>1996</v>
      </c>
      <c r="C1903" s="11" t="s">
        <v>7854</v>
      </c>
      <c r="D1903" s="11">
        <v>8</v>
      </c>
      <c r="E1903" s="11">
        <v>2</v>
      </c>
      <c r="F1903" s="15">
        <v>3987.93</v>
      </c>
      <c r="G1903" s="11" t="s">
        <v>7898</v>
      </c>
      <c r="H1903" s="11" t="s">
        <v>7898</v>
      </c>
      <c r="I1903" s="11" t="s">
        <v>7868</v>
      </c>
      <c r="J1903" s="16">
        <v>35316</v>
      </c>
      <c r="K1903" s="17">
        <v>26</v>
      </c>
    </row>
    <row r="1904" spans="1:11" ht="15" customHeight="1" x14ac:dyDescent="0.25">
      <c r="A1904" s="11" t="s">
        <v>1947</v>
      </c>
      <c r="B1904" s="11">
        <v>1996</v>
      </c>
      <c r="C1904" s="11" t="s">
        <v>7856</v>
      </c>
      <c r="D1904" s="11">
        <v>17</v>
      </c>
      <c r="E1904" s="11">
        <v>2</v>
      </c>
      <c r="F1904" s="15">
        <v>3981.98</v>
      </c>
      <c r="G1904" s="11" t="s">
        <v>7898</v>
      </c>
      <c r="H1904" s="11" t="s">
        <v>7898</v>
      </c>
      <c r="I1904" s="11" t="s">
        <v>7866</v>
      </c>
      <c r="J1904" s="16">
        <v>35294</v>
      </c>
      <c r="K1904" s="17">
        <v>26</v>
      </c>
    </row>
    <row r="1905" spans="1:11" ht="15" customHeight="1" x14ac:dyDescent="0.25">
      <c r="A1905" s="11" t="s">
        <v>1948</v>
      </c>
      <c r="B1905" s="11">
        <v>1990</v>
      </c>
      <c r="C1905" s="11" t="s">
        <v>7851</v>
      </c>
      <c r="D1905" s="11">
        <v>29</v>
      </c>
      <c r="E1905" s="11">
        <v>0</v>
      </c>
      <c r="F1905" s="15">
        <v>3972.92</v>
      </c>
      <c r="G1905" s="11" t="s">
        <v>7898</v>
      </c>
      <c r="H1905" s="11" t="s">
        <v>7896</v>
      </c>
      <c r="I1905" s="11" t="s">
        <v>7866</v>
      </c>
      <c r="J1905" s="16">
        <v>33083</v>
      </c>
      <c r="K1905" s="17">
        <v>32</v>
      </c>
    </row>
    <row r="1906" spans="1:11" ht="15" customHeight="1" x14ac:dyDescent="0.25">
      <c r="A1906" s="11" t="s">
        <v>1949</v>
      </c>
      <c r="B1906" s="11">
        <v>1995</v>
      </c>
      <c r="C1906" s="11" t="s">
        <v>7851</v>
      </c>
      <c r="D1906" s="11">
        <v>11</v>
      </c>
      <c r="E1906" s="11">
        <v>1</v>
      </c>
      <c r="F1906" s="15">
        <v>3956.07</v>
      </c>
      <c r="G1906" s="11" t="s">
        <v>7898</v>
      </c>
      <c r="H1906" s="11" t="s">
        <v>7898</v>
      </c>
      <c r="I1906" s="11" t="s">
        <v>7867</v>
      </c>
      <c r="J1906" s="16">
        <v>34891</v>
      </c>
      <c r="K1906" s="17">
        <v>27</v>
      </c>
    </row>
    <row r="1907" spans="1:11" ht="15" customHeight="1" x14ac:dyDescent="0.25">
      <c r="A1907" s="11" t="s">
        <v>1950</v>
      </c>
      <c r="B1907" s="11">
        <v>1999</v>
      </c>
      <c r="C1907" s="11" t="s">
        <v>7851</v>
      </c>
      <c r="D1907" s="11">
        <v>10</v>
      </c>
      <c r="E1907" s="11">
        <v>0</v>
      </c>
      <c r="F1907" s="15">
        <v>3955.98</v>
      </c>
      <c r="G1907" s="11" t="s">
        <v>7898</v>
      </c>
      <c r="H1907" s="11" t="s">
        <v>7896</v>
      </c>
      <c r="I1907" s="11" t="s">
        <v>7877</v>
      </c>
      <c r="J1907" s="16">
        <v>36351</v>
      </c>
      <c r="K1907" s="17">
        <v>23</v>
      </c>
    </row>
    <row r="1908" spans="1:11" ht="15" customHeight="1" x14ac:dyDescent="0.25">
      <c r="A1908" s="11" t="s">
        <v>1951</v>
      </c>
      <c r="B1908" s="11">
        <v>1993</v>
      </c>
      <c r="C1908" s="11" t="s">
        <v>7852</v>
      </c>
      <c r="D1908" s="11">
        <v>11</v>
      </c>
      <c r="E1908" s="11">
        <v>1</v>
      </c>
      <c r="F1908" s="15">
        <v>3947.41</v>
      </c>
      <c r="G1908" s="11" t="s">
        <v>7898</v>
      </c>
      <c r="H1908" s="11" t="s">
        <v>7898</v>
      </c>
      <c r="I1908" s="11" t="s">
        <v>7866</v>
      </c>
      <c r="J1908" s="16">
        <v>34284</v>
      </c>
      <c r="K1908" s="17">
        <v>29</v>
      </c>
    </row>
    <row r="1909" spans="1:11" ht="15" customHeight="1" x14ac:dyDescent="0.25">
      <c r="A1909" s="11" t="s">
        <v>1952</v>
      </c>
      <c r="B1909" s="11">
        <v>1993</v>
      </c>
      <c r="C1909" s="11" t="s">
        <v>7854</v>
      </c>
      <c r="D1909" s="11">
        <v>29</v>
      </c>
      <c r="E1909" s="11">
        <v>0</v>
      </c>
      <c r="F1909" s="15">
        <v>3943.6</v>
      </c>
      <c r="G1909" s="11" t="s">
        <v>7898</v>
      </c>
      <c r="H1909" s="11" t="s">
        <v>7896</v>
      </c>
      <c r="I1909" s="11" t="s">
        <v>7874</v>
      </c>
      <c r="J1909" s="16">
        <v>34241</v>
      </c>
      <c r="K1909" s="17">
        <v>29</v>
      </c>
    </row>
    <row r="1910" spans="1:11" ht="15" customHeight="1" x14ac:dyDescent="0.25">
      <c r="A1910" s="11" t="s">
        <v>1953</v>
      </c>
      <c r="B1910" s="11">
        <v>1988</v>
      </c>
      <c r="C1910" s="11" t="s">
        <v>7857</v>
      </c>
      <c r="D1910" s="11">
        <v>24</v>
      </c>
      <c r="E1910" s="11">
        <v>0</v>
      </c>
      <c r="F1910" s="15">
        <v>3935.18</v>
      </c>
      <c r="G1910" s="11" t="s">
        <v>7896</v>
      </c>
      <c r="H1910" s="11" t="s">
        <v>7897</v>
      </c>
      <c r="I1910" s="11" t="s">
        <v>7866</v>
      </c>
      <c r="J1910" s="16">
        <v>32440</v>
      </c>
      <c r="K1910" s="17">
        <v>34</v>
      </c>
    </row>
    <row r="1911" spans="1:11" ht="15" customHeight="1" x14ac:dyDescent="0.25">
      <c r="A1911" s="11" t="s">
        <v>1954</v>
      </c>
      <c r="B1911" s="11">
        <v>2002</v>
      </c>
      <c r="C1911" s="11" t="s">
        <v>7853</v>
      </c>
      <c r="D1911" s="11">
        <v>15</v>
      </c>
      <c r="E1911" s="11">
        <v>0</v>
      </c>
      <c r="F1911" s="15">
        <v>3931.51</v>
      </c>
      <c r="G1911" s="11" t="s">
        <v>7898</v>
      </c>
      <c r="H1911" s="11" t="s">
        <v>7896</v>
      </c>
      <c r="I1911" s="11" t="s">
        <v>7868</v>
      </c>
      <c r="J1911" s="16">
        <v>37422</v>
      </c>
      <c r="K1911" s="17">
        <v>20</v>
      </c>
    </row>
    <row r="1912" spans="1:11" ht="15" customHeight="1" x14ac:dyDescent="0.25">
      <c r="A1912" s="11" t="s">
        <v>1955</v>
      </c>
      <c r="B1912" s="11">
        <v>2000</v>
      </c>
      <c r="C1912" s="11" t="s">
        <v>7851</v>
      </c>
      <c r="D1912" s="11">
        <v>10</v>
      </c>
      <c r="E1912" s="11">
        <v>2</v>
      </c>
      <c r="F1912" s="15">
        <v>3925.76</v>
      </c>
      <c r="G1912" s="11" t="s">
        <v>7898</v>
      </c>
      <c r="H1912" s="11" t="s">
        <v>7898</v>
      </c>
      <c r="I1912" s="11" t="s">
        <v>7874</v>
      </c>
      <c r="J1912" s="16">
        <v>36717</v>
      </c>
      <c r="K1912" s="17">
        <v>22</v>
      </c>
    </row>
    <row r="1913" spans="1:11" ht="15" customHeight="1" x14ac:dyDescent="0.25">
      <c r="A1913" s="11" t="s">
        <v>1956</v>
      </c>
      <c r="B1913" s="11">
        <v>1985</v>
      </c>
      <c r="C1913" s="11" t="s">
        <v>7851</v>
      </c>
      <c r="D1913" s="11">
        <v>5</v>
      </c>
      <c r="E1913" s="11">
        <v>3</v>
      </c>
      <c r="F1913" s="15">
        <v>3910.44</v>
      </c>
      <c r="G1913" s="11" t="s">
        <v>7898</v>
      </c>
      <c r="H1913" s="11" t="s">
        <v>7898</v>
      </c>
      <c r="I1913" s="11" t="s">
        <v>7866</v>
      </c>
      <c r="J1913" s="16">
        <v>31233</v>
      </c>
      <c r="K1913" s="17">
        <v>37</v>
      </c>
    </row>
    <row r="1914" spans="1:11" ht="15" customHeight="1" x14ac:dyDescent="0.25">
      <c r="A1914" s="11" t="s">
        <v>1957</v>
      </c>
      <c r="B1914" s="11">
        <v>1997</v>
      </c>
      <c r="C1914" s="11" t="s">
        <v>7852</v>
      </c>
      <c r="D1914" s="11">
        <v>24</v>
      </c>
      <c r="E1914" s="11">
        <v>3</v>
      </c>
      <c r="F1914" s="15">
        <v>3906.13</v>
      </c>
      <c r="G1914" s="11" t="s">
        <v>7896</v>
      </c>
      <c r="H1914" s="11" t="s">
        <v>7896</v>
      </c>
      <c r="I1914" s="11" t="s">
        <v>7868</v>
      </c>
      <c r="J1914" s="16">
        <v>35758</v>
      </c>
      <c r="K1914" s="17">
        <v>25</v>
      </c>
    </row>
    <row r="1915" spans="1:11" ht="15" customHeight="1" x14ac:dyDescent="0.25">
      <c r="A1915" s="11" t="s">
        <v>1958</v>
      </c>
      <c r="B1915" s="11">
        <v>1981</v>
      </c>
      <c r="C1915" s="11" t="s">
        <v>7856</v>
      </c>
      <c r="D1915" s="11">
        <v>27</v>
      </c>
      <c r="E1915" s="11">
        <v>1</v>
      </c>
      <c r="F1915" s="15">
        <v>3902.07</v>
      </c>
      <c r="G1915" s="11" t="s">
        <v>7898</v>
      </c>
      <c r="H1915" s="11" t="s">
        <v>7898</v>
      </c>
      <c r="I1915" s="11" t="s">
        <v>7866</v>
      </c>
      <c r="J1915" s="16">
        <v>29825</v>
      </c>
      <c r="K1915" s="17">
        <v>41</v>
      </c>
    </row>
    <row r="1916" spans="1:11" ht="15" customHeight="1" x14ac:dyDescent="0.25">
      <c r="A1916" s="11" t="s">
        <v>1959</v>
      </c>
      <c r="B1916" s="11">
        <v>1993</v>
      </c>
      <c r="C1916" s="11" t="s">
        <v>7854</v>
      </c>
      <c r="D1916" s="11">
        <v>14</v>
      </c>
      <c r="E1916" s="11">
        <v>0</v>
      </c>
      <c r="F1916" s="15">
        <v>3898.35</v>
      </c>
      <c r="G1916" s="11" t="s">
        <v>7898</v>
      </c>
      <c r="H1916" s="11" t="s">
        <v>7898</v>
      </c>
      <c r="I1916" s="11" t="s">
        <v>7867</v>
      </c>
      <c r="J1916" s="16">
        <v>34226</v>
      </c>
      <c r="K1916" s="17">
        <v>29</v>
      </c>
    </row>
    <row r="1917" spans="1:11" ht="15" customHeight="1" x14ac:dyDescent="0.25">
      <c r="A1917" s="11" t="s">
        <v>1960</v>
      </c>
      <c r="B1917" s="11">
        <v>2004</v>
      </c>
      <c r="C1917" s="11" t="s">
        <v>7851</v>
      </c>
      <c r="D1917" s="11">
        <v>13</v>
      </c>
      <c r="E1917" s="11">
        <v>0</v>
      </c>
      <c r="F1917" s="15">
        <v>3889.2</v>
      </c>
      <c r="G1917" s="11" t="s">
        <v>7898</v>
      </c>
      <c r="H1917" s="11" t="s">
        <v>7898</v>
      </c>
      <c r="I1917" s="11" t="s">
        <v>7867</v>
      </c>
      <c r="J1917" s="16">
        <v>38181</v>
      </c>
      <c r="K1917" s="17">
        <v>18</v>
      </c>
    </row>
    <row r="1918" spans="1:11" ht="15" customHeight="1" x14ac:dyDescent="0.25">
      <c r="A1918" s="11" t="s">
        <v>1961</v>
      </c>
      <c r="B1918" s="11">
        <v>1996</v>
      </c>
      <c r="C1918" s="11" t="s">
        <v>7857</v>
      </c>
      <c r="D1918" s="11">
        <v>23</v>
      </c>
      <c r="E1918" s="11">
        <v>2</v>
      </c>
      <c r="F1918" s="15">
        <v>3877.3</v>
      </c>
      <c r="G1918" s="11" t="s">
        <v>7897</v>
      </c>
      <c r="H1918" s="11" t="s">
        <v>7896</v>
      </c>
      <c r="I1918" s="11" t="s">
        <v>7867</v>
      </c>
      <c r="J1918" s="16">
        <v>35361</v>
      </c>
      <c r="K1918" s="17">
        <v>26</v>
      </c>
    </row>
    <row r="1919" spans="1:11" ht="15" customHeight="1" x14ac:dyDescent="0.25">
      <c r="A1919" s="11" t="s">
        <v>1962</v>
      </c>
      <c r="B1919" s="11">
        <v>1991</v>
      </c>
      <c r="C1919" s="11" t="s">
        <v>7851</v>
      </c>
      <c r="D1919" s="11">
        <v>25</v>
      </c>
      <c r="E1919" s="11">
        <v>1</v>
      </c>
      <c r="F1919" s="15">
        <v>3875.73</v>
      </c>
      <c r="G1919" s="11" t="s">
        <v>7898</v>
      </c>
      <c r="H1919" s="11" t="s">
        <v>7896</v>
      </c>
      <c r="I1919" s="11" t="s">
        <v>7866</v>
      </c>
      <c r="J1919" s="16">
        <v>33444</v>
      </c>
      <c r="K1919" s="17">
        <v>31</v>
      </c>
    </row>
    <row r="1920" spans="1:11" ht="15" customHeight="1" x14ac:dyDescent="0.25">
      <c r="A1920" s="11" t="s">
        <v>1963</v>
      </c>
      <c r="B1920" s="11">
        <v>1990</v>
      </c>
      <c r="C1920" s="11" t="s">
        <v>7853</v>
      </c>
      <c r="D1920" s="11">
        <v>24</v>
      </c>
      <c r="E1920" s="11">
        <v>0</v>
      </c>
      <c r="F1920" s="15">
        <v>3866.86</v>
      </c>
      <c r="G1920" s="11" t="s">
        <v>7897</v>
      </c>
      <c r="H1920" s="11" t="s">
        <v>7897</v>
      </c>
      <c r="I1920" s="11" t="s">
        <v>7867</v>
      </c>
      <c r="J1920" s="16">
        <v>33048</v>
      </c>
      <c r="K1920" s="17">
        <v>32</v>
      </c>
    </row>
    <row r="1921" spans="1:11" ht="15" customHeight="1" x14ac:dyDescent="0.25">
      <c r="A1921" s="11" t="s">
        <v>1964</v>
      </c>
      <c r="B1921" s="11">
        <v>2001</v>
      </c>
      <c r="C1921" s="11" t="s">
        <v>7857</v>
      </c>
      <c r="D1921" s="11">
        <v>18</v>
      </c>
      <c r="E1921" s="11">
        <v>3</v>
      </c>
      <c r="F1921" s="15">
        <v>3861.21</v>
      </c>
      <c r="G1921" s="11" t="s">
        <v>7898</v>
      </c>
      <c r="H1921" s="11" t="s">
        <v>7898</v>
      </c>
      <c r="I1921" s="11" t="s">
        <v>7871</v>
      </c>
      <c r="J1921" s="16">
        <v>37182</v>
      </c>
      <c r="K1921" s="17">
        <v>21</v>
      </c>
    </row>
    <row r="1922" spans="1:11" ht="15" customHeight="1" x14ac:dyDescent="0.25">
      <c r="A1922" s="11" t="s">
        <v>1965</v>
      </c>
      <c r="B1922" s="11">
        <v>2001</v>
      </c>
      <c r="C1922" s="11" t="s">
        <v>7853</v>
      </c>
      <c r="D1922" s="11">
        <v>6</v>
      </c>
      <c r="E1922" s="11">
        <v>0</v>
      </c>
      <c r="F1922" s="15">
        <v>3858.51</v>
      </c>
      <c r="G1922" s="11" t="s">
        <v>7898</v>
      </c>
      <c r="H1922" s="11" t="s">
        <v>7896</v>
      </c>
      <c r="I1922" s="11" t="s">
        <v>7873</v>
      </c>
      <c r="J1922" s="16">
        <v>37048</v>
      </c>
      <c r="K1922" s="17">
        <v>22</v>
      </c>
    </row>
    <row r="1923" spans="1:11" ht="15" customHeight="1" x14ac:dyDescent="0.25">
      <c r="A1923" s="11" t="s">
        <v>1966</v>
      </c>
      <c r="B1923" s="11">
        <v>1991</v>
      </c>
      <c r="C1923" s="11" t="s">
        <v>7856</v>
      </c>
      <c r="D1923" s="11">
        <v>19</v>
      </c>
      <c r="E1923" s="11">
        <v>0</v>
      </c>
      <c r="F1923" s="15">
        <v>3857.76</v>
      </c>
      <c r="G1923" s="11" t="s">
        <v>7896</v>
      </c>
      <c r="H1923" s="11" t="s">
        <v>7897</v>
      </c>
      <c r="I1923" s="11" t="s">
        <v>7871</v>
      </c>
      <c r="J1923" s="16">
        <v>33469</v>
      </c>
      <c r="K1923" s="17">
        <v>31</v>
      </c>
    </row>
    <row r="1924" spans="1:11" ht="15" customHeight="1" x14ac:dyDescent="0.25">
      <c r="A1924" s="11" t="s">
        <v>1967</v>
      </c>
      <c r="B1924" s="11">
        <v>1994</v>
      </c>
      <c r="C1924" s="11" t="s">
        <v>7856</v>
      </c>
      <c r="D1924" s="11">
        <v>12</v>
      </c>
      <c r="E1924" s="11">
        <v>2</v>
      </c>
      <c r="F1924" s="15">
        <v>3847.67</v>
      </c>
      <c r="G1924" s="11" t="s">
        <v>7896</v>
      </c>
      <c r="H1924" s="11" t="s">
        <v>7898</v>
      </c>
      <c r="I1924" s="11" t="s">
        <v>7868</v>
      </c>
      <c r="J1924" s="16">
        <v>34558</v>
      </c>
      <c r="K1924" s="17">
        <v>28</v>
      </c>
    </row>
    <row r="1925" spans="1:11" ht="15" customHeight="1" x14ac:dyDescent="0.25">
      <c r="A1925" s="11" t="s">
        <v>1968</v>
      </c>
      <c r="B1925" s="11">
        <v>1981</v>
      </c>
      <c r="C1925" s="11" t="s">
        <v>7854</v>
      </c>
      <c r="D1925" s="11">
        <v>29</v>
      </c>
      <c r="E1925" s="11">
        <v>1</v>
      </c>
      <c r="F1925" s="15">
        <v>3797.2</v>
      </c>
      <c r="G1925" s="11" t="s">
        <v>7898</v>
      </c>
      <c r="H1925" s="11" t="s">
        <v>7896</v>
      </c>
      <c r="I1925" s="11" t="s">
        <v>7867</v>
      </c>
      <c r="J1925" s="16">
        <v>29858</v>
      </c>
      <c r="K1925" s="17">
        <v>41</v>
      </c>
    </row>
    <row r="1926" spans="1:11" ht="15" customHeight="1" x14ac:dyDescent="0.25">
      <c r="A1926" s="11" t="s">
        <v>1969</v>
      </c>
      <c r="B1926" s="11">
        <v>1999</v>
      </c>
      <c r="C1926" s="11" t="s">
        <v>7853</v>
      </c>
      <c r="D1926" s="11">
        <v>24</v>
      </c>
      <c r="E1926" s="11">
        <v>0</v>
      </c>
      <c r="F1926" s="15">
        <v>3796.36</v>
      </c>
      <c r="G1926" s="11" t="s">
        <v>7898</v>
      </c>
      <c r="H1926" s="11" t="s">
        <v>7896</v>
      </c>
      <c r="I1926" s="11" t="s">
        <v>7867</v>
      </c>
      <c r="J1926" s="16">
        <v>36335</v>
      </c>
      <c r="K1926" s="17">
        <v>23</v>
      </c>
    </row>
    <row r="1927" spans="1:11" ht="15" customHeight="1" x14ac:dyDescent="0.25">
      <c r="A1927" s="11" t="s">
        <v>1970</v>
      </c>
      <c r="B1927" s="11">
        <v>1988</v>
      </c>
      <c r="C1927" s="11" t="s">
        <v>7856</v>
      </c>
      <c r="D1927" s="11">
        <v>28</v>
      </c>
      <c r="E1927" s="11">
        <v>3</v>
      </c>
      <c r="F1927" s="15">
        <v>3793.55</v>
      </c>
      <c r="G1927" s="11" t="s">
        <v>7898</v>
      </c>
      <c r="H1927" s="11" t="s">
        <v>7896</v>
      </c>
      <c r="I1927" s="11" t="s">
        <v>7866</v>
      </c>
      <c r="J1927" s="16">
        <v>32383</v>
      </c>
      <c r="K1927" s="17">
        <v>34</v>
      </c>
    </row>
    <row r="1928" spans="1:11" ht="15" customHeight="1" x14ac:dyDescent="0.25">
      <c r="A1928" s="11" t="s">
        <v>1971</v>
      </c>
      <c r="B1928" s="11">
        <v>1981</v>
      </c>
      <c r="C1928" s="11" t="s">
        <v>7855</v>
      </c>
      <c r="D1928" s="11">
        <v>13</v>
      </c>
      <c r="E1928" s="11">
        <v>1</v>
      </c>
      <c r="F1928" s="15">
        <v>3785.77</v>
      </c>
      <c r="G1928" s="11" t="s">
        <v>7898</v>
      </c>
      <c r="H1928" s="11" t="s">
        <v>7897</v>
      </c>
      <c r="I1928" s="11" t="s">
        <v>7866</v>
      </c>
      <c r="J1928" s="16">
        <v>29933</v>
      </c>
      <c r="K1928" s="17">
        <v>41</v>
      </c>
    </row>
    <row r="1929" spans="1:11" ht="15" customHeight="1" x14ac:dyDescent="0.25">
      <c r="A1929" s="11" t="s">
        <v>1972</v>
      </c>
      <c r="B1929" s="11">
        <v>1987</v>
      </c>
      <c r="C1929" s="11" t="s">
        <v>7857</v>
      </c>
      <c r="D1929" s="11">
        <v>24</v>
      </c>
      <c r="E1929" s="11">
        <v>3</v>
      </c>
      <c r="F1929" s="15">
        <v>3773.23</v>
      </c>
      <c r="G1929" s="11" t="s">
        <v>7898</v>
      </c>
      <c r="H1929" s="11" t="s">
        <v>7896</v>
      </c>
      <c r="I1929" s="11" t="s">
        <v>7866</v>
      </c>
      <c r="J1929" s="16">
        <v>32074</v>
      </c>
      <c r="K1929" s="17">
        <v>35</v>
      </c>
    </row>
    <row r="1930" spans="1:11" ht="15" customHeight="1" x14ac:dyDescent="0.25">
      <c r="A1930" s="11" t="s">
        <v>1973</v>
      </c>
      <c r="B1930" s="11">
        <v>1994</v>
      </c>
      <c r="C1930" s="11" t="s">
        <v>7852</v>
      </c>
      <c r="D1930" s="11">
        <v>21</v>
      </c>
      <c r="E1930" s="11">
        <v>1</v>
      </c>
      <c r="F1930" s="15">
        <v>3766.88</v>
      </c>
      <c r="G1930" s="11" t="s">
        <v>7898</v>
      </c>
      <c r="H1930" s="11" t="s">
        <v>7897</v>
      </c>
      <c r="I1930" s="11" t="s">
        <v>7866</v>
      </c>
      <c r="J1930" s="16">
        <v>34659</v>
      </c>
      <c r="K1930" s="17">
        <v>28</v>
      </c>
    </row>
    <row r="1931" spans="1:11" ht="15" customHeight="1" x14ac:dyDescent="0.25">
      <c r="A1931" s="11" t="s">
        <v>1974</v>
      </c>
      <c r="B1931" s="11">
        <v>1991</v>
      </c>
      <c r="C1931" s="11" t="s">
        <v>7857</v>
      </c>
      <c r="D1931" s="11">
        <v>24</v>
      </c>
      <c r="E1931" s="11">
        <v>0</v>
      </c>
      <c r="F1931" s="15">
        <v>3761.29</v>
      </c>
      <c r="G1931" s="11" t="s">
        <v>7898</v>
      </c>
      <c r="H1931" s="11" t="s">
        <v>7896</v>
      </c>
      <c r="I1931" s="11" t="s">
        <v>7868</v>
      </c>
      <c r="J1931" s="16">
        <v>33535</v>
      </c>
      <c r="K1931" s="17">
        <v>31</v>
      </c>
    </row>
    <row r="1932" spans="1:11" ht="15" customHeight="1" x14ac:dyDescent="0.25">
      <c r="A1932" s="11" t="s">
        <v>1975</v>
      </c>
      <c r="B1932" s="11">
        <v>1991</v>
      </c>
      <c r="C1932" s="11" t="s">
        <v>7856</v>
      </c>
      <c r="D1932" s="11">
        <v>25</v>
      </c>
      <c r="E1932" s="11">
        <v>0</v>
      </c>
      <c r="F1932" s="15">
        <v>3757.84</v>
      </c>
      <c r="G1932" s="11" t="s">
        <v>7898</v>
      </c>
      <c r="H1932" s="11" t="s">
        <v>7897</v>
      </c>
      <c r="I1932" s="11" t="s">
        <v>7866</v>
      </c>
      <c r="J1932" s="16">
        <v>33475</v>
      </c>
      <c r="K1932" s="17">
        <v>31</v>
      </c>
    </row>
    <row r="1933" spans="1:11" ht="15" customHeight="1" x14ac:dyDescent="0.25">
      <c r="A1933" s="11" t="s">
        <v>1976</v>
      </c>
      <c r="B1933" s="11">
        <v>1991</v>
      </c>
      <c r="C1933" s="11" t="s">
        <v>7857</v>
      </c>
      <c r="D1933" s="11">
        <v>28</v>
      </c>
      <c r="E1933" s="11">
        <v>0</v>
      </c>
      <c r="F1933" s="15">
        <v>3756.62</v>
      </c>
      <c r="G1933" s="11" t="s">
        <v>7898</v>
      </c>
      <c r="H1933" s="11" t="s">
        <v>7898</v>
      </c>
      <c r="I1933" s="11" t="s">
        <v>7866</v>
      </c>
      <c r="J1933" s="16">
        <v>33539</v>
      </c>
      <c r="K1933" s="17">
        <v>31</v>
      </c>
    </row>
    <row r="1934" spans="1:11" ht="15" customHeight="1" x14ac:dyDescent="0.25">
      <c r="A1934" s="11" t="s">
        <v>1977</v>
      </c>
      <c r="B1934" s="11">
        <v>1986</v>
      </c>
      <c r="C1934" s="11" t="s">
        <v>7854</v>
      </c>
      <c r="D1934" s="11">
        <v>9</v>
      </c>
      <c r="E1934" s="11">
        <v>3</v>
      </c>
      <c r="F1934" s="15">
        <v>3748.56</v>
      </c>
      <c r="G1934" s="11" t="s">
        <v>7898</v>
      </c>
      <c r="H1934" s="11" t="s">
        <v>7898</v>
      </c>
      <c r="I1934" s="11" t="s">
        <v>7866</v>
      </c>
      <c r="J1934" s="16">
        <v>31664</v>
      </c>
      <c r="K1934" s="17">
        <v>36</v>
      </c>
    </row>
    <row r="1935" spans="1:11" ht="15" customHeight="1" x14ac:dyDescent="0.25">
      <c r="A1935" s="11" t="s">
        <v>1978</v>
      </c>
      <c r="B1935" s="11">
        <v>1993</v>
      </c>
      <c r="C1935" s="11" t="s">
        <v>7853</v>
      </c>
      <c r="D1935" s="11">
        <v>22</v>
      </c>
      <c r="E1935" s="11">
        <v>0</v>
      </c>
      <c r="F1935" s="15">
        <v>3736.46</v>
      </c>
      <c r="G1935" s="11" t="s">
        <v>7898</v>
      </c>
      <c r="H1935" s="11" t="s">
        <v>7898</v>
      </c>
      <c r="I1935" s="11" t="s">
        <v>7867</v>
      </c>
      <c r="J1935" s="16">
        <v>34142</v>
      </c>
      <c r="K1935" s="17">
        <v>29</v>
      </c>
    </row>
    <row r="1936" spans="1:11" ht="15" customHeight="1" x14ac:dyDescent="0.25">
      <c r="A1936" s="11" t="s">
        <v>1979</v>
      </c>
      <c r="B1936" s="11">
        <v>1994</v>
      </c>
      <c r="C1936" s="11" t="s">
        <v>7856</v>
      </c>
      <c r="D1936" s="11">
        <v>22</v>
      </c>
      <c r="E1936" s="11">
        <v>0</v>
      </c>
      <c r="F1936" s="15">
        <v>3732.63</v>
      </c>
      <c r="G1936" s="11" t="s">
        <v>7898</v>
      </c>
      <c r="H1936" s="11" t="s">
        <v>7896</v>
      </c>
      <c r="I1936" s="11" t="s">
        <v>7874</v>
      </c>
      <c r="J1936" s="16">
        <v>34568</v>
      </c>
      <c r="K1936" s="17">
        <v>28</v>
      </c>
    </row>
    <row r="1937" spans="1:11" ht="15" customHeight="1" x14ac:dyDescent="0.25">
      <c r="A1937" s="11" t="s">
        <v>1980</v>
      </c>
      <c r="B1937" s="11">
        <v>1986</v>
      </c>
      <c r="C1937" s="11" t="s">
        <v>7855</v>
      </c>
      <c r="D1937" s="11">
        <v>1</v>
      </c>
      <c r="E1937" s="11">
        <v>3</v>
      </c>
      <c r="F1937" s="15">
        <v>3731.6</v>
      </c>
      <c r="G1937" s="11" t="s">
        <v>7898</v>
      </c>
      <c r="H1937" s="11" t="s">
        <v>7898</v>
      </c>
      <c r="I1937" s="11" t="s">
        <v>7866</v>
      </c>
      <c r="J1937" s="16">
        <v>31747</v>
      </c>
      <c r="K1937" s="17">
        <v>36</v>
      </c>
    </row>
    <row r="1938" spans="1:11" ht="15" customHeight="1" x14ac:dyDescent="0.25">
      <c r="A1938" s="11" t="s">
        <v>1981</v>
      </c>
      <c r="B1938" s="11">
        <v>2004</v>
      </c>
      <c r="C1938" s="11" t="s">
        <v>7852</v>
      </c>
      <c r="D1938" s="11">
        <v>5</v>
      </c>
      <c r="E1938" s="11">
        <v>0</v>
      </c>
      <c r="F1938" s="15">
        <v>3722.23</v>
      </c>
      <c r="G1938" s="11" t="s">
        <v>7898</v>
      </c>
      <c r="H1938" s="11" t="s">
        <v>7898</v>
      </c>
      <c r="I1938" s="11" t="s">
        <v>7873</v>
      </c>
      <c r="J1938" s="16">
        <v>38296</v>
      </c>
      <c r="K1938" s="17">
        <v>18</v>
      </c>
    </row>
    <row r="1939" spans="1:11" ht="15" customHeight="1" x14ac:dyDescent="0.25">
      <c r="A1939" s="11" t="s">
        <v>1982</v>
      </c>
      <c r="B1939" s="11">
        <v>1989</v>
      </c>
      <c r="C1939" s="11" t="s">
        <v>7855</v>
      </c>
      <c r="D1939" s="11">
        <v>2</v>
      </c>
      <c r="E1939" s="11">
        <v>0</v>
      </c>
      <c r="F1939" s="15">
        <v>3704.35</v>
      </c>
      <c r="G1939" s="11" t="s">
        <v>7898</v>
      </c>
      <c r="H1939" s="11" t="s">
        <v>7898</v>
      </c>
      <c r="I1939" s="11" t="s">
        <v>7866</v>
      </c>
      <c r="J1939" s="16">
        <v>32844</v>
      </c>
      <c r="K1939" s="17">
        <v>33</v>
      </c>
    </row>
    <row r="1940" spans="1:11" ht="15" customHeight="1" x14ac:dyDescent="0.25">
      <c r="A1940" s="11" t="s">
        <v>1983</v>
      </c>
      <c r="B1940" s="11">
        <v>1988</v>
      </c>
      <c r="C1940" s="11" t="s">
        <v>7856</v>
      </c>
      <c r="D1940" s="11">
        <v>18</v>
      </c>
      <c r="E1940" s="11">
        <v>3</v>
      </c>
      <c r="F1940" s="15">
        <v>3699.54</v>
      </c>
      <c r="G1940" s="11" t="s">
        <v>7898</v>
      </c>
      <c r="H1940" s="11" t="s">
        <v>7896</v>
      </c>
      <c r="I1940" s="11" t="s">
        <v>7866</v>
      </c>
      <c r="J1940" s="16">
        <v>32373</v>
      </c>
      <c r="K1940" s="17">
        <v>34</v>
      </c>
    </row>
    <row r="1941" spans="1:11" ht="15" customHeight="1" x14ac:dyDescent="0.25">
      <c r="A1941" s="11" t="s">
        <v>1984</v>
      </c>
      <c r="B1941" s="11">
        <v>1995</v>
      </c>
      <c r="C1941" s="11" t="s">
        <v>7857</v>
      </c>
      <c r="D1941" s="11">
        <v>21</v>
      </c>
      <c r="E1941" s="11">
        <v>2</v>
      </c>
      <c r="F1941" s="15">
        <v>3693.43</v>
      </c>
      <c r="G1941" s="11" t="s">
        <v>7898</v>
      </c>
      <c r="H1941" s="11" t="s">
        <v>7896</v>
      </c>
      <c r="I1941" s="11" t="s">
        <v>7868</v>
      </c>
      <c r="J1941" s="16">
        <v>34993</v>
      </c>
      <c r="K1941" s="17">
        <v>27</v>
      </c>
    </row>
    <row r="1942" spans="1:11" ht="15" customHeight="1" x14ac:dyDescent="0.25">
      <c r="A1942" s="11" t="s">
        <v>1985</v>
      </c>
      <c r="B1942" s="11">
        <v>1981</v>
      </c>
      <c r="C1942" s="11" t="s">
        <v>7855</v>
      </c>
      <c r="D1942" s="11">
        <v>14</v>
      </c>
      <c r="E1942" s="11">
        <v>1</v>
      </c>
      <c r="F1942" s="15">
        <v>3688.38</v>
      </c>
      <c r="G1942" s="11" t="s">
        <v>7898</v>
      </c>
      <c r="H1942" s="11" t="s">
        <v>7898</v>
      </c>
      <c r="I1942" s="11" t="s">
        <v>7866</v>
      </c>
      <c r="J1942" s="16">
        <v>29934</v>
      </c>
      <c r="K1942" s="17">
        <v>41</v>
      </c>
    </row>
    <row r="1943" spans="1:11" ht="15" customHeight="1" x14ac:dyDescent="0.25">
      <c r="A1943" s="11" t="s">
        <v>1986</v>
      </c>
      <c r="B1943" s="11">
        <v>2003</v>
      </c>
      <c r="C1943" s="11" t="s">
        <v>7851</v>
      </c>
      <c r="D1943" s="11">
        <v>10</v>
      </c>
      <c r="E1943" s="11">
        <v>0</v>
      </c>
      <c r="F1943" s="15">
        <v>3688.35</v>
      </c>
      <c r="G1943" s="11" t="s">
        <v>7898</v>
      </c>
      <c r="H1943" s="11" t="s">
        <v>7898</v>
      </c>
      <c r="I1943" s="11" t="s">
        <v>7877</v>
      </c>
      <c r="J1943" s="16">
        <v>37812</v>
      </c>
      <c r="K1943" s="17">
        <v>19</v>
      </c>
    </row>
    <row r="1944" spans="1:11" ht="15" customHeight="1" x14ac:dyDescent="0.25">
      <c r="A1944" s="11" t="s">
        <v>1987</v>
      </c>
      <c r="B1944" s="11">
        <v>1984</v>
      </c>
      <c r="C1944" s="11" t="s">
        <v>7851</v>
      </c>
      <c r="D1944" s="11">
        <v>6</v>
      </c>
      <c r="E1944" s="11">
        <v>3</v>
      </c>
      <c r="F1944" s="15">
        <v>3678.86</v>
      </c>
      <c r="G1944" s="11" t="s">
        <v>7898</v>
      </c>
      <c r="H1944" s="11" t="s">
        <v>7896</v>
      </c>
      <c r="I1944" s="11" t="s">
        <v>7866</v>
      </c>
      <c r="J1944" s="16">
        <v>30869</v>
      </c>
      <c r="K1944" s="17">
        <v>38</v>
      </c>
    </row>
    <row r="1945" spans="1:11" ht="15" customHeight="1" x14ac:dyDescent="0.25">
      <c r="A1945" s="11" t="s">
        <v>1988</v>
      </c>
      <c r="B1945" s="11">
        <v>1992</v>
      </c>
      <c r="C1945" s="11" t="s">
        <v>7854</v>
      </c>
      <c r="D1945" s="11">
        <v>14</v>
      </c>
      <c r="E1945" s="11">
        <v>1</v>
      </c>
      <c r="F1945" s="15">
        <v>3659.35</v>
      </c>
      <c r="G1945" s="11" t="s">
        <v>7896</v>
      </c>
      <c r="H1945" s="11" t="s">
        <v>7897</v>
      </c>
      <c r="I1945" s="11" t="s">
        <v>7868</v>
      </c>
      <c r="J1945" s="16">
        <v>33861</v>
      </c>
      <c r="K1945" s="17">
        <v>30</v>
      </c>
    </row>
    <row r="1946" spans="1:11" ht="15" customHeight="1" x14ac:dyDescent="0.25">
      <c r="A1946" s="11" t="s">
        <v>1989</v>
      </c>
      <c r="B1946" s="11">
        <v>1990</v>
      </c>
      <c r="C1946" s="11" t="s">
        <v>7852</v>
      </c>
      <c r="D1946" s="11">
        <v>8</v>
      </c>
      <c r="E1946" s="11">
        <v>3</v>
      </c>
      <c r="F1946" s="15">
        <v>3653.29</v>
      </c>
      <c r="G1946" s="11" t="s">
        <v>7898</v>
      </c>
      <c r="H1946" s="11" t="s">
        <v>7896</v>
      </c>
      <c r="I1946" s="11" t="s">
        <v>7868</v>
      </c>
      <c r="J1946" s="16">
        <v>33185</v>
      </c>
      <c r="K1946" s="17">
        <v>32</v>
      </c>
    </row>
    <row r="1947" spans="1:11" ht="15" customHeight="1" x14ac:dyDescent="0.25">
      <c r="A1947" s="11" t="s">
        <v>1990</v>
      </c>
      <c r="B1947" s="11">
        <v>1992</v>
      </c>
      <c r="C1947" s="11" t="s">
        <v>7852</v>
      </c>
      <c r="D1947" s="11">
        <v>17</v>
      </c>
      <c r="E1947" s="11">
        <v>0</v>
      </c>
      <c r="F1947" s="15">
        <v>3645.09</v>
      </c>
      <c r="G1947" s="11" t="s">
        <v>7897</v>
      </c>
      <c r="H1947" s="11" t="s">
        <v>7898</v>
      </c>
      <c r="I1947" s="11" t="s">
        <v>7876</v>
      </c>
      <c r="J1947" s="16">
        <v>33925</v>
      </c>
      <c r="K1947" s="17">
        <v>30</v>
      </c>
    </row>
    <row r="1948" spans="1:11" ht="15" customHeight="1" x14ac:dyDescent="0.25">
      <c r="A1948" s="11" t="s">
        <v>1991</v>
      </c>
      <c r="B1948" s="11">
        <v>1985</v>
      </c>
      <c r="C1948" s="11" t="s">
        <v>7853</v>
      </c>
      <c r="D1948" s="11">
        <v>14</v>
      </c>
      <c r="E1948" s="11">
        <v>3</v>
      </c>
      <c r="F1948" s="15">
        <v>3622.13</v>
      </c>
      <c r="G1948" s="11" t="s">
        <v>7898</v>
      </c>
      <c r="H1948" s="11" t="s">
        <v>7897</v>
      </c>
      <c r="I1948" s="11" t="s">
        <v>7866</v>
      </c>
      <c r="J1948" s="16">
        <v>31212</v>
      </c>
      <c r="K1948" s="17">
        <v>37</v>
      </c>
    </row>
    <row r="1949" spans="1:11" ht="15" customHeight="1" x14ac:dyDescent="0.25">
      <c r="A1949" s="11" t="s">
        <v>1992</v>
      </c>
      <c r="B1949" s="11">
        <v>1990</v>
      </c>
      <c r="C1949" s="11" t="s">
        <v>7857</v>
      </c>
      <c r="D1949" s="11">
        <v>11</v>
      </c>
      <c r="E1949" s="11">
        <v>3</v>
      </c>
      <c r="F1949" s="15">
        <v>3606.43</v>
      </c>
      <c r="G1949" s="11" t="s">
        <v>7898</v>
      </c>
      <c r="H1949" s="11" t="s">
        <v>7897</v>
      </c>
      <c r="I1949" s="11" t="s">
        <v>7866</v>
      </c>
      <c r="J1949" s="16">
        <v>33157</v>
      </c>
      <c r="K1949" s="17">
        <v>32</v>
      </c>
    </row>
    <row r="1950" spans="1:11" ht="15" customHeight="1" x14ac:dyDescent="0.25">
      <c r="A1950" s="11" t="s">
        <v>1993</v>
      </c>
      <c r="B1950" s="11">
        <v>1988</v>
      </c>
      <c r="C1950" s="11" t="s">
        <v>7852</v>
      </c>
      <c r="D1950" s="11">
        <v>4</v>
      </c>
      <c r="E1950" s="11">
        <v>3</v>
      </c>
      <c r="F1950" s="15">
        <v>3603.6</v>
      </c>
      <c r="G1950" s="11" t="s">
        <v>7898</v>
      </c>
      <c r="H1950" s="11" t="s">
        <v>7897</v>
      </c>
      <c r="I1950" s="11" t="s">
        <v>7866</v>
      </c>
      <c r="J1950" s="16">
        <v>32451</v>
      </c>
      <c r="K1950" s="17">
        <v>34</v>
      </c>
    </row>
    <row r="1951" spans="1:11" ht="15" customHeight="1" x14ac:dyDescent="0.25">
      <c r="A1951" s="11" t="s">
        <v>1994</v>
      </c>
      <c r="B1951" s="11">
        <v>1999</v>
      </c>
      <c r="C1951" s="11" t="s">
        <v>7856</v>
      </c>
      <c r="D1951" s="11">
        <v>12</v>
      </c>
      <c r="E1951" s="11">
        <v>3</v>
      </c>
      <c r="F1951" s="15">
        <v>3597.6</v>
      </c>
      <c r="G1951" s="11" t="s">
        <v>7898</v>
      </c>
      <c r="H1951" s="11" t="s">
        <v>7898</v>
      </c>
      <c r="I1951" s="11" t="s">
        <v>7868</v>
      </c>
      <c r="J1951" s="16">
        <v>36384</v>
      </c>
      <c r="K1951" s="17">
        <v>23</v>
      </c>
    </row>
    <row r="1952" spans="1:11" ht="15" customHeight="1" x14ac:dyDescent="0.25">
      <c r="A1952" s="11" t="s">
        <v>1995</v>
      </c>
      <c r="B1952" s="11">
        <v>1997</v>
      </c>
      <c r="C1952" s="11" t="s">
        <v>7852</v>
      </c>
      <c r="D1952" s="11">
        <v>4</v>
      </c>
      <c r="E1952" s="11">
        <v>1</v>
      </c>
      <c r="F1952" s="15">
        <v>3594.17</v>
      </c>
      <c r="G1952" s="11" t="s">
        <v>7898</v>
      </c>
      <c r="H1952" s="11" t="s">
        <v>7898</v>
      </c>
      <c r="I1952" s="11" t="s">
        <v>7867</v>
      </c>
      <c r="J1952" s="16">
        <v>35738</v>
      </c>
      <c r="K1952" s="17">
        <v>25</v>
      </c>
    </row>
    <row r="1953" spans="1:11" ht="15" customHeight="1" x14ac:dyDescent="0.25">
      <c r="A1953" s="11" t="s">
        <v>1996</v>
      </c>
      <c r="B1953" s="11">
        <v>1999</v>
      </c>
      <c r="C1953" s="11" t="s">
        <v>7853</v>
      </c>
      <c r="D1953" s="11">
        <v>6</v>
      </c>
      <c r="E1953" s="11">
        <v>3</v>
      </c>
      <c r="F1953" s="15">
        <v>3591.48</v>
      </c>
      <c r="G1953" s="11" t="s">
        <v>7898</v>
      </c>
      <c r="H1953" s="11" t="s">
        <v>7896</v>
      </c>
      <c r="I1953" s="11" t="s">
        <v>7868</v>
      </c>
      <c r="J1953" s="16">
        <v>36317</v>
      </c>
      <c r="K1953" s="17">
        <v>24</v>
      </c>
    </row>
    <row r="1954" spans="1:11" ht="15" customHeight="1" x14ac:dyDescent="0.25">
      <c r="A1954" s="11" t="s">
        <v>1997</v>
      </c>
      <c r="B1954" s="11">
        <v>1986</v>
      </c>
      <c r="C1954" s="11" t="s">
        <v>7855</v>
      </c>
      <c r="D1954" s="11">
        <v>27</v>
      </c>
      <c r="E1954" s="11">
        <v>3</v>
      </c>
      <c r="F1954" s="15">
        <v>3589.14</v>
      </c>
      <c r="G1954" s="11" t="s">
        <v>7898</v>
      </c>
      <c r="H1954" s="11" t="s">
        <v>7898</v>
      </c>
      <c r="I1954" s="11" t="s">
        <v>7866</v>
      </c>
      <c r="J1954" s="16">
        <v>31773</v>
      </c>
      <c r="K1954" s="17">
        <v>36</v>
      </c>
    </row>
    <row r="1955" spans="1:11" ht="15" customHeight="1" x14ac:dyDescent="0.25">
      <c r="A1955" s="11" t="s">
        <v>1998</v>
      </c>
      <c r="B1955" s="11">
        <v>2001</v>
      </c>
      <c r="C1955" s="11" t="s">
        <v>7852</v>
      </c>
      <c r="D1955" s="11">
        <v>11</v>
      </c>
      <c r="E1955" s="11">
        <v>2</v>
      </c>
      <c r="F1955" s="15">
        <v>3579.83</v>
      </c>
      <c r="G1955" s="11" t="s">
        <v>7898</v>
      </c>
      <c r="H1955" s="11" t="s">
        <v>7898</v>
      </c>
      <c r="I1955" s="11" t="s">
        <v>7867</v>
      </c>
      <c r="J1955" s="16">
        <v>37206</v>
      </c>
      <c r="K1955" s="17">
        <v>21</v>
      </c>
    </row>
    <row r="1956" spans="1:11" ht="15" customHeight="1" x14ac:dyDescent="0.25">
      <c r="A1956" s="11" t="s">
        <v>1999</v>
      </c>
      <c r="B1956" s="11">
        <v>1995</v>
      </c>
      <c r="C1956" s="11" t="s">
        <v>7856</v>
      </c>
      <c r="D1956" s="11">
        <v>23</v>
      </c>
      <c r="E1956" s="11">
        <v>1</v>
      </c>
      <c r="F1956" s="15">
        <v>3578</v>
      </c>
      <c r="G1956" s="11" t="s">
        <v>7898</v>
      </c>
      <c r="H1956" s="11" t="s">
        <v>7896</v>
      </c>
      <c r="I1956" s="11" t="s">
        <v>7868</v>
      </c>
      <c r="J1956" s="16">
        <v>34934</v>
      </c>
      <c r="K1956" s="17">
        <v>27</v>
      </c>
    </row>
    <row r="1957" spans="1:11" ht="15" customHeight="1" x14ac:dyDescent="0.25">
      <c r="A1957" s="11" t="s">
        <v>2000</v>
      </c>
      <c r="B1957" s="11">
        <v>1988</v>
      </c>
      <c r="C1957" s="11" t="s">
        <v>7856</v>
      </c>
      <c r="D1957" s="11">
        <v>18</v>
      </c>
      <c r="E1957" s="11">
        <v>3</v>
      </c>
      <c r="F1957" s="15">
        <v>3569.96</v>
      </c>
      <c r="G1957" s="11" t="s">
        <v>7898</v>
      </c>
      <c r="H1957" s="11" t="s">
        <v>7897</v>
      </c>
      <c r="I1957" s="11" t="s">
        <v>7867</v>
      </c>
      <c r="J1957" s="16">
        <v>32373</v>
      </c>
      <c r="K1957" s="17">
        <v>34</v>
      </c>
    </row>
    <row r="1958" spans="1:11" ht="15" customHeight="1" x14ac:dyDescent="0.25">
      <c r="A1958" s="11" t="s">
        <v>2001</v>
      </c>
      <c r="B1958" s="11">
        <v>1981</v>
      </c>
      <c r="C1958" s="11" t="s">
        <v>7857</v>
      </c>
      <c r="D1958" s="11">
        <v>10</v>
      </c>
      <c r="E1958" s="11">
        <v>1</v>
      </c>
      <c r="F1958" s="15">
        <v>3562.87</v>
      </c>
      <c r="G1958" s="11" t="s">
        <v>7898</v>
      </c>
      <c r="H1958" s="11" t="s">
        <v>7897</v>
      </c>
      <c r="I1958" s="11" t="s">
        <v>7866</v>
      </c>
      <c r="J1958" s="16">
        <v>29869</v>
      </c>
      <c r="K1958" s="17">
        <v>41</v>
      </c>
    </row>
    <row r="1959" spans="1:11" ht="15" customHeight="1" x14ac:dyDescent="0.25">
      <c r="A1959" s="11" t="s">
        <v>2002</v>
      </c>
      <c r="B1959" s="11">
        <v>1995</v>
      </c>
      <c r="C1959" s="11" t="s">
        <v>7853</v>
      </c>
      <c r="D1959" s="11">
        <v>16</v>
      </c>
      <c r="E1959" s="11">
        <v>1</v>
      </c>
      <c r="F1959" s="15">
        <v>3561.89</v>
      </c>
      <c r="G1959" s="11" t="s">
        <v>7898</v>
      </c>
      <c r="H1959" s="11" t="s">
        <v>7897</v>
      </c>
      <c r="I1959" s="11" t="s">
        <v>7866</v>
      </c>
      <c r="J1959" s="16">
        <v>34866</v>
      </c>
      <c r="K1959" s="17">
        <v>27</v>
      </c>
    </row>
    <row r="1960" spans="1:11" ht="15" customHeight="1" x14ac:dyDescent="0.25">
      <c r="A1960" s="11" t="s">
        <v>2003</v>
      </c>
      <c r="B1960" s="11">
        <v>1995</v>
      </c>
      <c r="C1960" s="11" t="s">
        <v>7857</v>
      </c>
      <c r="D1960" s="11">
        <v>9</v>
      </c>
      <c r="E1960" s="11">
        <v>0</v>
      </c>
      <c r="F1960" s="15">
        <v>3558.62</v>
      </c>
      <c r="G1960" s="11" t="s">
        <v>7898</v>
      </c>
      <c r="H1960" s="11" t="s">
        <v>7896</v>
      </c>
      <c r="I1960" s="11" t="s">
        <v>7874</v>
      </c>
      <c r="J1960" s="16">
        <v>34981</v>
      </c>
      <c r="K1960" s="17">
        <v>27</v>
      </c>
    </row>
    <row r="1961" spans="1:11" ht="15" customHeight="1" x14ac:dyDescent="0.25">
      <c r="A1961" s="11" t="s">
        <v>2004</v>
      </c>
      <c r="B1961" s="11">
        <v>1994</v>
      </c>
      <c r="C1961" s="11" t="s">
        <v>7854</v>
      </c>
      <c r="D1961" s="11">
        <v>24</v>
      </c>
      <c r="E1961" s="11">
        <v>0</v>
      </c>
      <c r="F1961" s="15">
        <v>3556.92</v>
      </c>
      <c r="G1961" s="11" t="s">
        <v>7898</v>
      </c>
      <c r="H1961" s="11" t="s">
        <v>7896</v>
      </c>
      <c r="I1961" s="11" t="s">
        <v>7867</v>
      </c>
      <c r="J1961" s="16">
        <v>34601</v>
      </c>
      <c r="K1961" s="17">
        <v>28</v>
      </c>
    </row>
    <row r="1962" spans="1:11" ht="15" customHeight="1" x14ac:dyDescent="0.25">
      <c r="A1962" s="11" t="s">
        <v>2005</v>
      </c>
      <c r="B1962" s="11">
        <v>1992</v>
      </c>
      <c r="C1962" s="11" t="s">
        <v>7855</v>
      </c>
      <c r="D1962" s="11">
        <v>22</v>
      </c>
      <c r="E1962" s="11">
        <v>0</v>
      </c>
      <c r="F1962" s="15">
        <v>3554.2</v>
      </c>
      <c r="G1962" s="11" t="s">
        <v>7898</v>
      </c>
      <c r="H1962" s="11" t="s">
        <v>7896</v>
      </c>
      <c r="I1962" s="11" t="s">
        <v>7868</v>
      </c>
      <c r="J1962" s="16">
        <v>33960</v>
      </c>
      <c r="K1962" s="17">
        <v>30</v>
      </c>
    </row>
    <row r="1963" spans="1:11" ht="15" customHeight="1" x14ac:dyDescent="0.25">
      <c r="A1963" s="11" t="s">
        <v>2006</v>
      </c>
      <c r="B1963" s="11">
        <v>1988</v>
      </c>
      <c r="C1963" s="11" t="s">
        <v>7857</v>
      </c>
      <c r="D1963" s="11">
        <v>15</v>
      </c>
      <c r="E1963" s="11">
        <v>3</v>
      </c>
      <c r="F1963" s="15">
        <v>3540.12</v>
      </c>
      <c r="G1963" s="11" t="s">
        <v>7898</v>
      </c>
      <c r="H1963" s="11" t="s">
        <v>7897</v>
      </c>
      <c r="I1963" s="11" t="s">
        <v>7866</v>
      </c>
      <c r="J1963" s="16">
        <v>32431</v>
      </c>
      <c r="K1963" s="17">
        <v>34</v>
      </c>
    </row>
    <row r="1964" spans="1:11" ht="15" customHeight="1" x14ac:dyDescent="0.25">
      <c r="A1964" s="11" t="s">
        <v>2007</v>
      </c>
      <c r="B1964" s="11">
        <v>2003</v>
      </c>
      <c r="C1964" s="11" t="s">
        <v>7856</v>
      </c>
      <c r="D1964" s="11">
        <v>24</v>
      </c>
      <c r="E1964" s="11">
        <v>0</v>
      </c>
      <c r="F1964" s="15">
        <v>3538.9</v>
      </c>
      <c r="G1964" s="11" t="s">
        <v>7898</v>
      </c>
      <c r="H1964" s="11" t="s">
        <v>7898</v>
      </c>
      <c r="I1964" s="11" t="s">
        <v>7867</v>
      </c>
      <c r="J1964" s="16">
        <v>37857</v>
      </c>
      <c r="K1964" s="17">
        <v>19</v>
      </c>
    </row>
    <row r="1965" spans="1:11" ht="15" customHeight="1" x14ac:dyDescent="0.25">
      <c r="A1965" s="11" t="s">
        <v>2008</v>
      </c>
      <c r="B1965" s="11">
        <v>1998</v>
      </c>
      <c r="C1965" s="11" t="s">
        <v>7854</v>
      </c>
      <c r="D1965" s="11">
        <v>16</v>
      </c>
      <c r="E1965" s="11">
        <v>2</v>
      </c>
      <c r="F1965" s="15">
        <v>3537.7</v>
      </c>
      <c r="G1965" s="11" t="s">
        <v>7896</v>
      </c>
      <c r="H1965" s="11" t="s">
        <v>7896</v>
      </c>
      <c r="I1965" s="11" t="s">
        <v>7867</v>
      </c>
      <c r="J1965" s="16">
        <v>36054</v>
      </c>
      <c r="K1965" s="17">
        <v>24</v>
      </c>
    </row>
    <row r="1966" spans="1:11" ht="15" customHeight="1" x14ac:dyDescent="0.25">
      <c r="A1966" s="11" t="s">
        <v>2009</v>
      </c>
      <c r="B1966" s="11">
        <v>1999</v>
      </c>
      <c r="C1966" s="11" t="s">
        <v>7854</v>
      </c>
      <c r="D1966" s="11">
        <v>22</v>
      </c>
      <c r="E1966" s="11">
        <v>2</v>
      </c>
      <c r="F1966" s="15">
        <v>3500.61</v>
      </c>
      <c r="G1966" s="11" t="s">
        <v>7898</v>
      </c>
      <c r="H1966" s="11" t="s">
        <v>7898</v>
      </c>
      <c r="I1966" s="11" t="s">
        <v>7866</v>
      </c>
      <c r="J1966" s="16">
        <v>36425</v>
      </c>
      <c r="K1966" s="17">
        <v>23</v>
      </c>
    </row>
    <row r="1967" spans="1:11" ht="15" customHeight="1" x14ac:dyDescent="0.25">
      <c r="A1967" s="11" t="s">
        <v>2010</v>
      </c>
      <c r="B1967" s="11">
        <v>1996</v>
      </c>
      <c r="C1967" s="11" t="s">
        <v>7854</v>
      </c>
      <c r="D1967" s="11">
        <v>18</v>
      </c>
      <c r="E1967" s="11">
        <v>1</v>
      </c>
      <c r="F1967" s="15">
        <v>3490.55</v>
      </c>
      <c r="G1967" s="11" t="s">
        <v>7897</v>
      </c>
      <c r="H1967" s="11" t="s">
        <v>7898</v>
      </c>
      <c r="I1967" s="11" t="s">
        <v>7869</v>
      </c>
      <c r="J1967" s="16">
        <v>35326</v>
      </c>
      <c r="K1967" s="17">
        <v>26</v>
      </c>
    </row>
    <row r="1968" spans="1:11" ht="15" customHeight="1" x14ac:dyDescent="0.25">
      <c r="A1968" s="11" t="s">
        <v>2011</v>
      </c>
      <c r="B1968" s="11">
        <v>1996</v>
      </c>
      <c r="C1968" s="11" t="s">
        <v>7854</v>
      </c>
      <c r="D1968" s="11">
        <v>19</v>
      </c>
      <c r="E1968" s="11">
        <v>2</v>
      </c>
      <c r="F1968" s="15">
        <v>3484.33</v>
      </c>
      <c r="G1968" s="11" t="s">
        <v>7896</v>
      </c>
      <c r="H1968" s="11" t="s">
        <v>7896</v>
      </c>
      <c r="I1968" s="11" t="s">
        <v>7868</v>
      </c>
      <c r="J1968" s="16">
        <v>35327</v>
      </c>
      <c r="K1968" s="17">
        <v>26</v>
      </c>
    </row>
    <row r="1969" spans="1:11" ht="15" customHeight="1" x14ac:dyDescent="0.25">
      <c r="A1969" s="11" t="s">
        <v>2012</v>
      </c>
      <c r="B1969" s="11">
        <v>2004</v>
      </c>
      <c r="C1969" s="11" t="s">
        <v>7853</v>
      </c>
      <c r="D1969" s="11">
        <v>26</v>
      </c>
      <c r="E1969" s="11">
        <v>3</v>
      </c>
      <c r="F1969" s="15">
        <v>3481.87</v>
      </c>
      <c r="G1969" s="11" t="s">
        <v>7898</v>
      </c>
      <c r="H1969" s="11" t="s">
        <v>7896</v>
      </c>
      <c r="I1969" s="11" t="s">
        <v>7871</v>
      </c>
      <c r="J1969" s="16">
        <v>38164</v>
      </c>
      <c r="K1969" s="17">
        <v>18</v>
      </c>
    </row>
    <row r="1970" spans="1:11" ht="15" customHeight="1" x14ac:dyDescent="0.25">
      <c r="A1970" s="11" t="s">
        <v>2013</v>
      </c>
      <c r="B1970" s="11">
        <v>1993</v>
      </c>
      <c r="C1970" s="11" t="s">
        <v>7857</v>
      </c>
      <c r="D1970" s="11">
        <v>12</v>
      </c>
      <c r="E1970" s="11">
        <v>1</v>
      </c>
      <c r="F1970" s="15">
        <v>3471.41</v>
      </c>
      <c r="G1970" s="11" t="s">
        <v>7898</v>
      </c>
      <c r="H1970" s="11" t="s">
        <v>7898</v>
      </c>
      <c r="I1970" s="11" t="s">
        <v>7866</v>
      </c>
      <c r="J1970" s="16">
        <v>34254</v>
      </c>
      <c r="K1970" s="17">
        <v>29</v>
      </c>
    </row>
    <row r="1971" spans="1:11" ht="15" customHeight="1" x14ac:dyDescent="0.25">
      <c r="A1971" s="11" t="s">
        <v>2014</v>
      </c>
      <c r="B1971" s="11">
        <v>2003</v>
      </c>
      <c r="C1971" s="11" t="s">
        <v>7851</v>
      </c>
      <c r="D1971" s="11">
        <v>29</v>
      </c>
      <c r="E1971" s="11">
        <v>0</v>
      </c>
      <c r="F1971" s="15">
        <v>3463.51</v>
      </c>
      <c r="G1971" s="11" t="s">
        <v>7898</v>
      </c>
      <c r="H1971" s="11" t="s">
        <v>7897</v>
      </c>
      <c r="I1971" s="11" t="s">
        <v>7873</v>
      </c>
      <c r="J1971" s="16">
        <v>37831</v>
      </c>
      <c r="K1971" s="17">
        <v>19</v>
      </c>
    </row>
    <row r="1972" spans="1:11" ht="15" customHeight="1" x14ac:dyDescent="0.25">
      <c r="A1972" s="11" t="s">
        <v>2015</v>
      </c>
      <c r="B1972" s="11">
        <v>1987</v>
      </c>
      <c r="C1972" s="11" t="s">
        <v>7854</v>
      </c>
      <c r="D1972" s="11">
        <v>14</v>
      </c>
      <c r="E1972" s="11">
        <v>3</v>
      </c>
      <c r="F1972" s="15">
        <v>3453.77</v>
      </c>
      <c r="G1972" s="11" t="s">
        <v>7898</v>
      </c>
      <c r="H1972" s="11" t="s">
        <v>7897</v>
      </c>
      <c r="I1972" s="11" t="s">
        <v>7868</v>
      </c>
      <c r="J1972" s="16">
        <v>32034</v>
      </c>
      <c r="K1972" s="17">
        <v>35</v>
      </c>
    </row>
    <row r="1973" spans="1:11" ht="15" customHeight="1" x14ac:dyDescent="0.25">
      <c r="A1973" s="11" t="s">
        <v>2016</v>
      </c>
      <c r="B1973" s="11">
        <v>2000</v>
      </c>
      <c r="C1973" s="11" t="s">
        <v>7853</v>
      </c>
      <c r="D1973" s="11">
        <v>20</v>
      </c>
      <c r="E1973" s="11">
        <v>3</v>
      </c>
      <c r="F1973" s="15">
        <v>3443.06</v>
      </c>
      <c r="G1973" s="11" t="s">
        <v>7898</v>
      </c>
      <c r="H1973" s="11" t="s">
        <v>7897</v>
      </c>
      <c r="I1973" s="11" t="s">
        <v>7868</v>
      </c>
      <c r="J1973" s="16">
        <v>36697</v>
      </c>
      <c r="K1973" s="17">
        <v>22</v>
      </c>
    </row>
    <row r="1974" spans="1:11" ht="15" customHeight="1" x14ac:dyDescent="0.25">
      <c r="A1974" s="11" t="s">
        <v>2017</v>
      </c>
      <c r="B1974" s="11">
        <v>1986</v>
      </c>
      <c r="C1974" s="11" t="s">
        <v>7856</v>
      </c>
      <c r="D1974" s="11">
        <v>27</v>
      </c>
      <c r="E1974" s="11">
        <v>3</v>
      </c>
      <c r="F1974" s="15">
        <v>3436.5</v>
      </c>
      <c r="G1974" s="11" t="s">
        <v>7898</v>
      </c>
      <c r="H1974" s="11" t="s">
        <v>7897</v>
      </c>
      <c r="I1974" s="11" t="s">
        <v>7866</v>
      </c>
      <c r="J1974" s="16">
        <v>31651</v>
      </c>
      <c r="K1974" s="17">
        <v>36</v>
      </c>
    </row>
    <row r="1975" spans="1:11" ht="15" customHeight="1" x14ac:dyDescent="0.25">
      <c r="A1975" s="11" t="s">
        <v>2018</v>
      </c>
      <c r="B1975" s="11">
        <v>2001</v>
      </c>
      <c r="C1975" s="11" t="s">
        <v>7855</v>
      </c>
      <c r="D1975" s="11">
        <v>26</v>
      </c>
      <c r="E1975" s="11">
        <v>0</v>
      </c>
      <c r="F1975" s="15">
        <v>3434.38</v>
      </c>
      <c r="G1975" s="11" t="s">
        <v>7898</v>
      </c>
      <c r="H1975" s="11" t="s">
        <v>7898</v>
      </c>
      <c r="I1975" s="11" t="s">
        <v>7868</v>
      </c>
      <c r="J1975" s="16">
        <v>37251</v>
      </c>
      <c r="K1975" s="17">
        <v>21</v>
      </c>
    </row>
    <row r="1976" spans="1:11" ht="15" customHeight="1" x14ac:dyDescent="0.25">
      <c r="A1976" s="11" t="s">
        <v>2019</v>
      </c>
      <c r="B1976" s="11">
        <v>1996</v>
      </c>
      <c r="C1976" s="11" t="s">
        <v>7855</v>
      </c>
      <c r="D1976" s="11">
        <v>19</v>
      </c>
      <c r="E1976" s="11">
        <v>1</v>
      </c>
      <c r="F1976" s="15">
        <v>3410.32</v>
      </c>
      <c r="G1976" s="11" t="s">
        <v>7898</v>
      </c>
      <c r="H1976" s="11" t="s">
        <v>7898</v>
      </c>
      <c r="I1976" s="11" t="s">
        <v>7868</v>
      </c>
      <c r="J1976" s="16">
        <v>35418</v>
      </c>
      <c r="K1976" s="17">
        <v>26</v>
      </c>
    </row>
    <row r="1977" spans="1:11" ht="15" customHeight="1" x14ac:dyDescent="0.25">
      <c r="A1977" s="11" t="s">
        <v>2020</v>
      </c>
      <c r="B1977" s="11">
        <v>2004</v>
      </c>
      <c r="C1977" s="11" t="s">
        <v>7851</v>
      </c>
      <c r="D1977" s="11">
        <v>16</v>
      </c>
      <c r="E1977" s="11">
        <v>2</v>
      </c>
      <c r="F1977" s="15">
        <v>3393.36</v>
      </c>
      <c r="G1977" s="11" t="s">
        <v>7898</v>
      </c>
      <c r="H1977" s="11" t="s">
        <v>7898</v>
      </c>
      <c r="I1977" s="11" t="s">
        <v>7875</v>
      </c>
      <c r="J1977" s="16">
        <v>38184</v>
      </c>
      <c r="K1977" s="17">
        <v>18</v>
      </c>
    </row>
    <row r="1978" spans="1:11" ht="15" customHeight="1" x14ac:dyDescent="0.25">
      <c r="A1978" s="11" t="s">
        <v>2021</v>
      </c>
      <c r="B1978" s="11">
        <v>1996</v>
      </c>
      <c r="C1978" s="11" t="s">
        <v>7857</v>
      </c>
      <c r="D1978" s="11">
        <v>27</v>
      </c>
      <c r="E1978" s="11">
        <v>1</v>
      </c>
      <c r="F1978" s="15">
        <v>3392.98</v>
      </c>
      <c r="G1978" s="11" t="s">
        <v>7898</v>
      </c>
      <c r="H1978" s="11" t="s">
        <v>7896</v>
      </c>
      <c r="I1978" s="11" t="s">
        <v>7866</v>
      </c>
      <c r="J1978" s="16">
        <v>35365</v>
      </c>
      <c r="K1978" s="17">
        <v>26</v>
      </c>
    </row>
    <row r="1979" spans="1:11" ht="15" customHeight="1" x14ac:dyDescent="0.25">
      <c r="A1979" s="11" t="s">
        <v>2022</v>
      </c>
      <c r="B1979" s="11">
        <v>1996</v>
      </c>
      <c r="C1979" s="11" t="s">
        <v>7856</v>
      </c>
      <c r="D1979" s="11">
        <v>10</v>
      </c>
      <c r="E1979" s="11">
        <v>1</v>
      </c>
      <c r="F1979" s="15">
        <v>3392.37</v>
      </c>
      <c r="G1979" s="11" t="s">
        <v>7898</v>
      </c>
      <c r="H1979" s="11" t="s">
        <v>7896</v>
      </c>
      <c r="I1979" s="11" t="s">
        <v>7866</v>
      </c>
      <c r="J1979" s="16">
        <v>35287</v>
      </c>
      <c r="K1979" s="17">
        <v>26</v>
      </c>
    </row>
    <row r="1980" spans="1:11" ht="15" customHeight="1" x14ac:dyDescent="0.25">
      <c r="A1980" s="11" t="s">
        <v>2023</v>
      </c>
      <c r="B1980" s="11">
        <v>1996</v>
      </c>
      <c r="C1980" s="11" t="s">
        <v>7852</v>
      </c>
      <c r="D1980" s="11">
        <v>13</v>
      </c>
      <c r="E1980" s="11">
        <v>0</v>
      </c>
      <c r="F1980" s="15">
        <v>3385.4</v>
      </c>
      <c r="G1980" s="11" t="s">
        <v>7898</v>
      </c>
      <c r="H1980" s="11" t="s">
        <v>7898</v>
      </c>
      <c r="I1980" s="11" t="s">
        <v>7874</v>
      </c>
      <c r="J1980" s="16">
        <v>35382</v>
      </c>
      <c r="K1980" s="17">
        <v>26</v>
      </c>
    </row>
    <row r="1981" spans="1:11" ht="15" customHeight="1" x14ac:dyDescent="0.25">
      <c r="A1981" s="11" t="s">
        <v>2024</v>
      </c>
      <c r="B1981" s="11">
        <v>1996</v>
      </c>
      <c r="C1981" s="11" t="s">
        <v>7855</v>
      </c>
      <c r="D1981" s="11">
        <v>14</v>
      </c>
      <c r="E1981" s="11">
        <v>1</v>
      </c>
      <c r="F1981" s="15">
        <v>3378.91</v>
      </c>
      <c r="G1981" s="11" t="s">
        <v>7898</v>
      </c>
      <c r="H1981" s="11" t="s">
        <v>7897</v>
      </c>
      <c r="I1981" s="11" t="s">
        <v>7868</v>
      </c>
      <c r="J1981" s="16">
        <v>35413</v>
      </c>
      <c r="K1981" s="17">
        <v>26</v>
      </c>
    </row>
    <row r="1982" spans="1:11" ht="15" customHeight="1" x14ac:dyDescent="0.25">
      <c r="A1982" s="11" t="s">
        <v>2025</v>
      </c>
      <c r="B1982" s="11">
        <v>1993</v>
      </c>
      <c r="C1982" s="11" t="s">
        <v>7857</v>
      </c>
      <c r="D1982" s="11">
        <v>7</v>
      </c>
      <c r="E1982" s="11">
        <v>0</v>
      </c>
      <c r="F1982" s="15">
        <v>3366.67</v>
      </c>
      <c r="G1982" s="11" t="s">
        <v>7898</v>
      </c>
      <c r="H1982" s="11" t="s">
        <v>7898</v>
      </c>
      <c r="I1982" s="11" t="s">
        <v>7866</v>
      </c>
      <c r="J1982" s="16">
        <v>34249</v>
      </c>
      <c r="K1982" s="17">
        <v>29</v>
      </c>
    </row>
    <row r="1983" spans="1:11" ht="15" customHeight="1" x14ac:dyDescent="0.25">
      <c r="A1983" s="11" t="s">
        <v>2026</v>
      </c>
      <c r="B1983" s="11">
        <v>1995</v>
      </c>
      <c r="C1983" s="11" t="s">
        <v>7853</v>
      </c>
      <c r="D1983" s="11">
        <v>23</v>
      </c>
      <c r="E1983" s="11">
        <v>0</v>
      </c>
      <c r="F1983" s="15">
        <v>3353.47</v>
      </c>
      <c r="G1983" s="11" t="s">
        <v>7898</v>
      </c>
      <c r="H1983" s="11" t="s">
        <v>7896</v>
      </c>
      <c r="I1983" s="11" t="s">
        <v>7867</v>
      </c>
      <c r="J1983" s="16">
        <v>34873</v>
      </c>
      <c r="K1983" s="17">
        <v>27</v>
      </c>
    </row>
    <row r="1984" spans="1:11" ht="15" customHeight="1" x14ac:dyDescent="0.25">
      <c r="A1984" s="11" t="s">
        <v>2027</v>
      </c>
      <c r="B1984" s="11">
        <v>1993</v>
      </c>
      <c r="C1984" s="11" t="s">
        <v>7857</v>
      </c>
      <c r="D1984" s="11">
        <v>28</v>
      </c>
      <c r="E1984" s="11">
        <v>0</v>
      </c>
      <c r="F1984" s="15">
        <v>3353.28</v>
      </c>
      <c r="G1984" s="11" t="s">
        <v>7898</v>
      </c>
      <c r="H1984" s="11" t="s">
        <v>7897</v>
      </c>
      <c r="I1984" s="11" t="s">
        <v>7868</v>
      </c>
      <c r="J1984" s="16">
        <v>34270</v>
      </c>
      <c r="K1984" s="17">
        <v>29</v>
      </c>
    </row>
    <row r="1985" spans="1:11" ht="15" customHeight="1" x14ac:dyDescent="0.25">
      <c r="A1985" s="11" t="s">
        <v>2028</v>
      </c>
      <c r="B1985" s="11">
        <v>1991</v>
      </c>
      <c r="C1985" s="11" t="s">
        <v>7854</v>
      </c>
      <c r="D1985" s="11">
        <v>1</v>
      </c>
      <c r="E1985" s="11">
        <v>3</v>
      </c>
      <c r="F1985" s="15">
        <v>3342.79</v>
      </c>
      <c r="G1985" s="11" t="s">
        <v>7898</v>
      </c>
      <c r="H1985" s="11" t="s">
        <v>7897</v>
      </c>
      <c r="I1985" s="11" t="s">
        <v>7866</v>
      </c>
      <c r="J1985" s="16">
        <v>33482</v>
      </c>
      <c r="K1985" s="17">
        <v>31</v>
      </c>
    </row>
    <row r="1986" spans="1:11" ht="15" customHeight="1" x14ac:dyDescent="0.25">
      <c r="A1986" s="11" t="s">
        <v>2029</v>
      </c>
      <c r="B1986" s="11">
        <v>1997</v>
      </c>
      <c r="C1986" s="11" t="s">
        <v>7853</v>
      </c>
      <c r="D1986" s="11">
        <v>20</v>
      </c>
      <c r="E1986" s="11">
        <v>1</v>
      </c>
      <c r="F1986" s="15">
        <v>3309.79</v>
      </c>
      <c r="G1986" s="11" t="s">
        <v>7896</v>
      </c>
      <c r="H1986" s="11" t="s">
        <v>7896</v>
      </c>
      <c r="I1986" s="11" t="s">
        <v>7878</v>
      </c>
      <c r="J1986" s="16">
        <v>35601</v>
      </c>
      <c r="K1986" s="17">
        <v>25</v>
      </c>
    </row>
    <row r="1987" spans="1:11" ht="15" customHeight="1" x14ac:dyDescent="0.25">
      <c r="A1987" s="11" t="s">
        <v>2030</v>
      </c>
      <c r="B1987" s="11">
        <v>2003</v>
      </c>
      <c r="C1987" s="11" t="s">
        <v>7852</v>
      </c>
      <c r="D1987" s="11">
        <v>18</v>
      </c>
      <c r="E1987" s="11">
        <v>0</v>
      </c>
      <c r="F1987" s="15">
        <v>3308.46</v>
      </c>
      <c r="G1987" s="11" t="s">
        <v>7898</v>
      </c>
      <c r="H1987" s="11" t="s">
        <v>7897</v>
      </c>
      <c r="I1987" s="11" t="s">
        <v>7877</v>
      </c>
      <c r="J1987" s="16">
        <v>37943</v>
      </c>
      <c r="K1987" s="17">
        <v>19</v>
      </c>
    </row>
    <row r="1988" spans="1:11" ht="15" customHeight="1" x14ac:dyDescent="0.25">
      <c r="A1988" s="11" t="s">
        <v>2031</v>
      </c>
      <c r="B1988" s="11">
        <v>2003</v>
      </c>
      <c r="C1988" s="11" t="s">
        <v>7855</v>
      </c>
      <c r="D1988" s="11">
        <v>5</v>
      </c>
      <c r="E1988" s="11">
        <v>0</v>
      </c>
      <c r="F1988" s="15">
        <v>3300.7</v>
      </c>
      <c r="G1988" s="11" t="s">
        <v>7898</v>
      </c>
      <c r="H1988" s="11" t="s">
        <v>7898</v>
      </c>
      <c r="I1988" s="11" t="s">
        <v>7873</v>
      </c>
      <c r="J1988" s="16">
        <v>37960</v>
      </c>
      <c r="K1988" s="17">
        <v>19</v>
      </c>
    </row>
    <row r="1989" spans="1:11" ht="15" customHeight="1" x14ac:dyDescent="0.25">
      <c r="A1989" s="11" t="s">
        <v>2032</v>
      </c>
      <c r="B1989" s="11">
        <v>1996</v>
      </c>
      <c r="C1989" s="11" t="s">
        <v>7852</v>
      </c>
      <c r="D1989" s="11">
        <v>17</v>
      </c>
      <c r="E1989" s="11">
        <v>1</v>
      </c>
      <c r="F1989" s="15">
        <v>3292.53</v>
      </c>
      <c r="G1989" s="11" t="s">
        <v>7898</v>
      </c>
      <c r="H1989" s="11" t="s">
        <v>7898</v>
      </c>
      <c r="I1989" s="11" t="s">
        <v>7867</v>
      </c>
      <c r="J1989" s="16">
        <v>35386</v>
      </c>
      <c r="K1989" s="17">
        <v>26</v>
      </c>
    </row>
    <row r="1990" spans="1:11" ht="15" customHeight="1" x14ac:dyDescent="0.25">
      <c r="A1990" s="11" t="s">
        <v>2033</v>
      </c>
      <c r="B1990" s="11">
        <v>2003</v>
      </c>
      <c r="C1990" s="11" t="s">
        <v>7851</v>
      </c>
      <c r="D1990" s="11">
        <v>3</v>
      </c>
      <c r="E1990" s="11">
        <v>0</v>
      </c>
      <c r="F1990" s="15">
        <v>3280.22</v>
      </c>
      <c r="G1990" s="11" t="s">
        <v>7898</v>
      </c>
      <c r="H1990" s="11" t="s">
        <v>7896</v>
      </c>
      <c r="I1990" s="11" t="s">
        <v>7868</v>
      </c>
      <c r="J1990" s="16">
        <v>37805</v>
      </c>
      <c r="K1990" s="17">
        <v>19</v>
      </c>
    </row>
    <row r="1991" spans="1:11" ht="15" customHeight="1" x14ac:dyDescent="0.25">
      <c r="A1991" s="11" t="s">
        <v>2034</v>
      </c>
      <c r="B1991" s="11">
        <v>2001</v>
      </c>
      <c r="C1991" s="11" t="s">
        <v>7857</v>
      </c>
      <c r="D1991" s="11">
        <v>6</v>
      </c>
      <c r="E1991" s="11">
        <v>2</v>
      </c>
      <c r="F1991" s="15">
        <v>3279.87</v>
      </c>
      <c r="G1991" s="11" t="s">
        <v>7898</v>
      </c>
      <c r="H1991" s="11" t="s">
        <v>7897</v>
      </c>
      <c r="I1991" s="11" t="s">
        <v>7878</v>
      </c>
      <c r="J1991" s="16">
        <v>37170</v>
      </c>
      <c r="K1991" s="17">
        <v>21</v>
      </c>
    </row>
    <row r="1992" spans="1:11" ht="15" customHeight="1" x14ac:dyDescent="0.25">
      <c r="A1992" s="11" t="s">
        <v>2035</v>
      </c>
      <c r="B1992" s="11">
        <v>1994</v>
      </c>
      <c r="C1992" s="11" t="s">
        <v>7851</v>
      </c>
      <c r="D1992" s="11">
        <v>1</v>
      </c>
      <c r="E1992" s="11">
        <v>1</v>
      </c>
      <c r="F1992" s="15">
        <v>3277.16</v>
      </c>
      <c r="G1992" s="11" t="s">
        <v>7898</v>
      </c>
      <c r="H1992" s="11" t="s">
        <v>7896</v>
      </c>
      <c r="I1992" s="11" t="s">
        <v>7868</v>
      </c>
      <c r="J1992" s="16">
        <v>34516</v>
      </c>
      <c r="K1992" s="17">
        <v>28</v>
      </c>
    </row>
    <row r="1993" spans="1:11" ht="15" customHeight="1" x14ac:dyDescent="0.25">
      <c r="A1993" s="11" t="s">
        <v>2036</v>
      </c>
      <c r="B1993" s="11">
        <v>1994</v>
      </c>
      <c r="C1993" s="11" t="s">
        <v>7855</v>
      </c>
      <c r="D1993" s="11">
        <v>2</v>
      </c>
      <c r="E1993" s="11">
        <v>0</v>
      </c>
      <c r="F1993" s="15">
        <v>3268.85</v>
      </c>
      <c r="G1993" s="11" t="s">
        <v>7896</v>
      </c>
      <c r="H1993" s="11" t="s">
        <v>7897</v>
      </c>
      <c r="I1993" s="11" t="s">
        <v>7871</v>
      </c>
      <c r="J1993" s="16">
        <v>34670</v>
      </c>
      <c r="K1993" s="17">
        <v>28</v>
      </c>
    </row>
    <row r="1994" spans="1:11" ht="15" customHeight="1" x14ac:dyDescent="0.25">
      <c r="A1994" s="11" t="s">
        <v>2037</v>
      </c>
      <c r="B1994" s="11">
        <v>1991</v>
      </c>
      <c r="C1994" s="11" t="s">
        <v>7852</v>
      </c>
      <c r="D1994" s="11">
        <v>13</v>
      </c>
      <c r="E1994" s="11">
        <v>0</v>
      </c>
      <c r="F1994" s="15">
        <v>3260.2</v>
      </c>
      <c r="G1994" s="11" t="s">
        <v>7896</v>
      </c>
      <c r="H1994" s="11" t="s">
        <v>7898</v>
      </c>
      <c r="I1994" s="11" t="s">
        <v>7868</v>
      </c>
      <c r="J1994" s="16">
        <v>33555</v>
      </c>
      <c r="K1994" s="17">
        <v>31</v>
      </c>
    </row>
    <row r="1995" spans="1:11" ht="15" customHeight="1" x14ac:dyDescent="0.25">
      <c r="A1995" s="11" t="s">
        <v>2038</v>
      </c>
      <c r="B1995" s="11">
        <v>1997</v>
      </c>
      <c r="C1995" s="11" t="s">
        <v>7854</v>
      </c>
      <c r="D1995" s="11">
        <v>2</v>
      </c>
      <c r="E1995" s="11">
        <v>1</v>
      </c>
      <c r="F1995" s="15">
        <v>3238.44</v>
      </c>
      <c r="G1995" s="11" t="s">
        <v>7898</v>
      </c>
      <c r="H1995" s="11" t="s">
        <v>7896</v>
      </c>
      <c r="I1995" s="11" t="s">
        <v>7866</v>
      </c>
      <c r="J1995" s="16">
        <v>35675</v>
      </c>
      <c r="K1995" s="17">
        <v>25</v>
      </c>
    </row>
    <row r="1996" spans="1:11" ht="15" customHeight="1" x14ac:dyDescent="0.25">
      <c r="A1996" s="11" t="s">
        <v>2039</v>
      </c>
      <c r="B1996" s="11">
        <v>1997</v>
      </c>
      <c r="C1996" s="11" t="s">
        <v>7856</v>
      </c>
      <c r="D1996" s="11">
        <v>2</v>
      </c>
      <c r="E1996" s="11">
        <v>1</v>
      </c>
      <c r="F1996" s="15">
        <v>3227.12</v>
      </c>
      <c r="G1996" s="11" t="s">
        <v>7898</v>
      </c>
      <c r="H1996" s="11" t="s">
        <v>7896</v>
      </c>
      <c r="I1996" s="11" t="s">
        <v>7866</v>
      </c>
      <c r="J1996" s="16">
        <v>35644</v>
      </c>
      <c r="K1996" s="17">
        <v>25</v>
      </c>
    </row>
    <row r="1997" spans="1:11" ht="15" customHeight="1" x14ac:dyDescent="0.25">
      <c r="A1997" s="11" t="s">
        <v>2040</v>
      </c>
      <c r="B1997" s="11">
        <v>1997</v>
      </c>
      <c r="C1997" s="11" t="s">
        <v>7851</v>
      </c>
      <c r="D1997" s="11">
        <v>6</v>
      </c>
      <c r="E1997" s="11">
        <v>0</v>
      </c>
      <c r="F1997" s="15">
        <v>3213.62</v>
      </c>
      <c r="G1997" s="11" t="s">
        <v>7898</v>
      </c>
      <c r="H1997" s="11" t="s">
        <v>7898</v>
      </c>
      <c r="I1997" s="11" t="s">
        <v>7874</v>
      </c>
      <c r="J1997" s="16">
        <v>35617</v>
      </c>
      <c r="K1997" s="17">
        <v>25</v>
      </c>
    </row>
    <row r="1998" spans="1:11" ht="15" customHeight="1" x14ac:dyDescent="0.25">
      <c r="A1998" s="11" t="s">
        <v>2041</v>
      </c>
      <c r="B1998" s="11">
        <v>1997</v>
      </c>
      <c r="C1998" s="11" t="s">
        <v>7855</v>
      </c>
      <c r="D1998" s="11">
        <v>22</v>
      </c>
      <c r="E1998" s="11">
        <v>1</v>
      </c>
      <c r="F1998" s="15">
        <v>3208.79</v>
      </c>
      <c r="G1998" s="11" t="s">
        <v>7898</v>
      </c>
      <c r="H1998" s="11" t="s">
        <v>7896</v>
      </c>
      <c r="I1998" s="11" t="s">
        <v>7868</v>
      </c>
      <c r="J1998" s="16">
        <v>35786</v>
      </c>
      <c r="K1998" s="17">
        <v>25</v>
      </c>
    </row>
    <row r="1999" spans="1:11" ht="15" customHeight="1" x14ac:dyDescent="0.25">
      <c r="A1999" s="11" t="s">
        <v>2042</v>
      </c>
      <c r="B1999" s="11">
        <v>1997</v>
      </c>
      <c r="C1999" s="11" t="s">
        <v>7851</v>
      </c>
      <c r="D1999" s="11">
        <v>5</v>
      </c>
      <c r="E1999" s="11">
        <v>0</v>
      </c>
      <c r="F1999" s="15">
        <v>3206.49</v>
      </c>
      <c r="G1999" s="11" t="s">
        <v>7898</v>
      </c>
      <c r="H1999" s="11" t="s">
        <v>7896</v>
      </c>
      <c r="I1999" s="11" t="s">
        <v>7874</v>
      </c>
      <c r="J1999" s="16">
        <v>35616</v>
      </c>
      <c r="K1999" s="17">
        <v>25</v>
      </c>
    </row>
    <row r="2000" spans="1:11" ht="15" customHeight="1" x14ac:dyDescent="0.25">
      <c r="A2000" s="11" t="s">
        <v>2043</v>
      </c>
      <c r="B2000" s="11">
        <v>1996</v>
      </c>
      <c r="C2000" s="11" t="s">
        <v>7857</v>
      </c>
      <c r="D2000" s="11">
        <v>11</v>
      </c>
      <c r="E2000" s="11">
        <v>0</v>
      </c>
      <c r="F2000" s="15">
        <v>3201.25</v>
      </c>
      <c r="G2000" s="11" t="s">
        <v>7898</v>
      </c>
      <c r="H2000" s="11" t="s">
        <v>7896</v>
      </c>
      <c r="I2000" s="11" t="s">
        <v>7867</v>
      </c>
      <c r="J2000" s="16">
        <v>35349</v>
      </c>
      <c r="K2000" s="17">
        <v>26</v>
      </c>
    </row>
    <row r="2001" spans="1:11" ht="15" customHeight="1" x14ac:dyDescent="0.25">
      <c r="A2001" s="11" t="s">
        <v>2044</v>
      </c>
      <c r="B2001" s="11">
        <v>2001</v>
      </c>
      <c r="C2001" s="11" t="s">
        <v>7854</v>
      </c>
      <c r="D2001" s="11">
        <v>2</v>
      </c>
      <c r="E2001" s="11">
        <v>2</v>
      </c>
      <c r="F2001" s="15">
        <v>3180.51</v>
      </c>
      <c r="G2001" s="11" t="s">
        <v>7898</v>
      </c>
      <c r="H2001" s="11" t="s">
        <v>7898</v>
      </c>
      <c r="I2001" s="11" t="s">
        <v>7866</v>
      </c>
      <c r="J2001" s="16">
        <v>37136</v>
      </c>
      <c r="K2001" s="17">
        <v>21</v>
      </c>
    </row>
    <row r="2002" spans="1:11" ht="15" customHeight="1" x14ac:dyDescent="0.25">
      <c r="A2002" s="11" t="s">
        <v>2045</v>
      </c>
      <c r="B2002" s="11">
        <v>2000</v>
      </c>
      <c r="C2002" s="11" t="s">
        <v>7854</v>
      </c>
      <c r="D2002" s="11">
        <v>23</v>
      </c>
      <c r="E2002" s="11">
        <v>0</v>
      </c>
      <c r="F2002" s="15">
        <v>3179.96</v>
      </c>
      <c r="G2002" s="11" t="s">
        <v>7898</v>
      </c>
      <c r="H2002" s="11" t="s">
        <v>7898</v>
      </c>
      <c r="I2002" s="11" t="s">
        <v>7867</v>
      </c>
      <c r="J2002" s="16">
        <v>36792</v>
      </c>
      <c r="K2002" s="17">
        <v>22</v>
      </c>
    </row>
    <row r="2003" spans="1:11" ht="15" customHeight="1" x14ac:dyDescent="0.25">
      <c r="A2003" s="11" t="s">
        <v>2046</v>
      </c>
      <c r="B2003" s="11">
        <v>1996</v>
      </c>
      <c r="C2003" s="11" t="s">
        <v>7851</v>
      </c>
      <c r="D2003" s="11">
        <v>3</v>
      </c>
      <c r="E2003" s="11">
        <v>0</v>
      </c>
      <c r="F2003" s="15">
        <v>3176.82</v>
      </c>
      <c r="G2003" s="11" t="s">
        <v>7898</v>
      </c>
      <c r="H2003" s="11" t="s">
        <v>7897</v>
      </c>
      <c r="I2003" s="11" t="s">
        <v>7867</v>
      </c>
      <c r="J2003" s="16">
        <v>35249</v>
      </c>
      <c r="K2003" s="17">
        <v>26</v>
      </c>
    </row>
    <row r="2004" spans="1:11" ht="15" customHeight="1" x14ac:dyDescent="0.25">
      <c r="A2004" s="11" t="s">
        <v>2047</v>
      </c>
      <c r="B2004" s="11">
        <v>1996</v>
      </c>
      <c r="C2004" s="11" t="s">
        <v>7856</v>
      </c>
      <c r="D2004" s="11">
        <v>14</v>
      </c>
      <c r="E2004" s="11">
        <v>0</v>
      </c>
      <c r="F2004" s="15">
        <v>3176.29</v>
      </c>
      <c r="G2004" s="11" t="s">
        <v>7898</v>
      </c>
      <c r="H2004" s="11" t="s">
        <v>7898</v>
      </c>
      <c r="I2004" s="11" t="s">
        <v>7867</v>
      </c>
      <c r="J2004" s="16">
        <v>35291</v>
      </c>
      <c r="K2004" s="17">
        <v>26</v>
      </c>
    </row>
    <row r="2005" spans="1:11" ht="15" customHeight="1" x14ac:dyDescent="0.25">
      <c r="A2005" s="11" t="s">
        <v>2048</v>
      </c>
      <c r="B2005" s="11">
        <v>1994</v>
      </c>
      <c r="C2005" s="11" t="s">
        <v>7851</v>
      </c>
      <c r="D2005" s="11">
        <v>6</v>
      </c>
      <c r="E2005" s="11">
        <v>0</v>
      </c>
      <c r="F2005" s="15">
        <v>3172.02</v>
      </c>
      <c r="G2005" s="11" t="s">
        <v>7898</v>
      </c>
      <c r="H2005" s="11" t="s">
        <v>7897</v>
      </c>
      <c r="I2005" s="11" t="s">
        <v>7868</v>
      </c>
      <c r="J2005" s="16">
        <v>34521</v>
      </c>
      <c r="K2005" s="17">
        <v>28</v>
      </c>
    </row>
    <row r="2006" spans="1:11" ht="15" customHeight="1" x14ac:dyDescent="0.25">
      <c r="A2006" s="11" t="s">
        <v>2049</v>
      </c>
      <c r="B2006" s="11">
        <v>1994</v>
      </c>
      <c r="C2006" s="11" t="s">
        <v>7857</v>
      </c>
      <c r="D2006" s="11">
        <v>25</v>
      </c>
      <c r="E2006" s="11">
        <v>0</v>
      </c>
      <c r="F2006" s="15">
        <v>3171.61</v>
      </c>
      <c r="G2006" s="11" t="s">
        <v>7898</v>
      </c>
      <c r="H2006" s="11" t="s">
        <v>7896</v>
      </c>
      <c r="I2006" s="11" t="s">
        <v>7866</v>
      </c>
      <c r="J2006" s="16">
        <v>34632</v>
      </c>
      <c r="K2006" s="17">
        <v>28</v>
      </c>
    </row>
    <row r="2007" spans="1:11" ht="15" customHeight="1" x14ac:dyDescent="0.25">
      <c r="A2007" s="11" t="s">
        <v>2050</v>
      </c>
      <c r="B2007" s="11">
        <v>2001</v>
      </c>
      <c r="C2007" s="11" t="s">
        <v>7856</v>
      </c>
      <c r="D2007" s="11">
        <v>29</v>
      </c>
      <c r="E2007" s="11">
        <v>1</v>
      </c>
      <c r="F2007" s="15">
        <v>3167.46</v>
      </c>
      <c r="G2007" s="11" t="s">
        <v>7898</v>
      </c>
      <c r="H2007" s="11" t="s">
        <v>7896</v>
      </c>
      <c r="I2007" s="11" t="s">
        <v>7874</v>
      </c>
      <c r="J2007" s="16">
        <v>37132</v>
      </c>
      <c r="K2007" s="17">
        <v>21</v>
      </c>
    </row>
    <row r="2008" spans="1:11" ht="15" customHeight="1" x14ac:dyDescent="0.25">
      <c r="A2008" s="11" t="s">
        <v>2051</v>
      </c>
      <c r="B2008" s="11">
        <v>1993</v>
      </c>
      <c r="C2008" s="11" t="s">
        <v>7854</v>
      </c>
      <c r="D2008" s="11">
        <v>25</v>
      </c>
      <c r="E2008" s="11">
        <v>0</v>
      </c>
      <c r="F2008" s="15">
        <v>3162.02</v>
      </c>
      <c r="G2008" s="11" t="s">
        <v>7898</v>
      </c>
      <c r="H2008" s="11" t="s">
        <v>7896</v>
      </c>
      <c r="I2008" s="11" t="s">
        <v>7866</v>
      </c>
      <c r="J2008" s="16">
        <v>34237</v>
      </c>
      <c r="K2008" s="17">
        <v>29</v>
      </c>
    </row>
    <row r="2009" spans="1:11" ht="15" customHeight="1" x14ac:dyDescent="0.25">
      <c r="A2009" s="11" t="s">
        <v>2052</v>
      </c>
      <c r="B2009" s="11">
        <v>1994</v>
      </c>
      <c r="C2009" s="11" t="s">
        <v>7851</v>
      </c>
      <c r="D2009" s="11">
        <v>10</v>
      </c>
      <c r="E2009" s="11">
        <v>0</v>
      </c>
      <c r="F2009" s="15">
        <v>3161.45</v>
      </c>
      <c r="G2009" s="11" t="s">
        <v>7898</v>
      </c>
      <c r="H2009" s="11" t="s">
        <v>7897</v>
      </c>
      <c r="I2009" s="11" t="s">
        <v>7868</v>
      </c>
      <c r="J2009" s="16">
        <v>34525</v>
      </c>
      <c r="K2009" s="17">
        <v>28</v>
      </c>
    </row>
    <row r="2010" spans="1:11" ht="15" customHeight="1" x14ac:dyDescent="0.25">
      <c r="A2010" s="11" t="s">
        <v>2053</v>
      </c>
      <c r="B2010" s="11">
        <v>1999</v>
      </c>
      <c r="C2010" s="11" t="s">
        <v>7853</v>
      </c>
      <c r="D2010" s="11">
        <v>25</v>
      </c>
      <c r="E2010" s="11">
        <v>0</v>
      </c>
      <c r="F2010" s="15">
        <v>3128.35</v>
      </c>
      <c r="G2010" s="11" t="s">
        <v>7898</v>
      </c>
      <c r="H2010" s="11" t="s">
        <v>7896</v>
      </c>
      <c r="I2010" s="11" t="s">
        <v>7877</v>
      </c>
      <c r="J2010" s="16">
        <v>36336</v>
      </c>
      <c r="K2010" s="17">
        <v>23</v>
      </c>
    </row>
    <row r="2011" spans="1:11" ht="15" customHeight="1" x14ac:dyDescent="0.25">
      <c r="A2011" s="11" t="s">
        <v>2054</v>
      </c>
      <c r="B2011" s="11">
        <v>1987</v>
      </c>
      <c r="C2011" s="11" t="s">
        <v>7856</v>
      </c>
      <c r="D2011" s="11">
        <v>1</v>
      </c>
      <c r="E2011" s="11">
        <v>3</v>
      </c>
      <c r="F2011" s="15">
        <v>3088.06</v>
      </c>
      <c r="G2011" s="11" t="s">
        <v>7898</v>
      </c>
      <c r="H2011" s="11" t="s">
        <v>7898</v>
      </c>
      <c r="I2011" s="11" t="s">
        <v>7866</v>
      </c>
      <c r="J2011" s="16">
        <v>31990</v>
      </c>
      <c r="K2011" s="17">
        <v>35</v>
      </c>
    </row>
    <row r="2012" spans="1:11" ht="15" customHeight="1" x14ac:dyDescent="0.25">
      <c r="A2012" s="11" t="s">
        <v>2055</v>
      </c>
      <c r="B2012" s="11">
        <v>2001</v>
      </c>
      <c r="C2012" s="11" t="s">
        <v>7857</v>
      </c>
      <c r="D2012" s="11">
        <v>13</v>
      </c>
      <c r="E2012" s="11">
        <v>2</v>
      </c>
      <c r="F2012" s="15">
        <v>3077.1</v>
      </c>
      <c r="G2012" s="11" t="s">
        <v>7898</v>
      </c>
      <c r="H2012" s="11" t="s">
        <v>7897</v>
      </c>
      <c r="I2012" s="11" t="s">
        <v>7867</v>
      </c>
      <c r="J2012" s="16">
        <v>37177</v>
      </c>
      <c r="K2012" s="17">
        <v>21</v>
      </c>
    </row>
    <row r="2013" spans="1:11" ht="15" customHeight="1" x14ac:dyDescent="0.25">
      <c r="A2013" s="11" t="s">
        <v>2056</v>
      </c>
      <c r="B2013" s="11">
        <v>1995</v>
      </c>
      <c r="C2013" s="11" t="s">
        <v>7854</v>
      </c>
      <c r="D2013" s="11">
        <v>10</v>
      </c>
      <c r="E2013" s="11">
        <v>0</v>
      </c>
      <c r="F2013" s="15">
        <v>3070.81</v>
      </c>
      <c r="G2013" s="11" t="s">
        <v>7896</v>
      </c>
      <c r="H2013" s="11" t="s">
        <v>7897</v>
      </c>
      <c r="I2013" s="11" t="s">
        <v>7878</v>
      </c>
      <c r="J2013" s="16">
        <v>34952</v>
      </c>
      <c r="K2013" s="17">
        <v>27</v>
      </c>
    </row>
    <row r="2014" spans="1:11" ht="15" customHeight="1" x14ac:dyDescent="0.25">
      <c r="A2014" s="11" t="s">
        <v>2057</v>
      </c>
      <c r="B2014" s="11">
        <v>1989</v>
      </c>
      <c r="C2014" s="11" t="s">
        <v>7857</v>
      </c>
      <c r="D2014" s="11">
        <v>1</v>
      </c>
      <c r="E2014" s="11">
        <v>3</v>
      </c>
      <c r="F2014" s="15">
        <v>3065.49</v>
      </c>
      <c r="G2014" s="11" t="s">
        <v>7898</v>
      </c>
      <c r="H2014" s="11" t="s">
        <v>7897</v>
      </c>
      <c r="I2014" s="11" t="s">
        <v>7867</v>
      </c>
      <c r="J2014" s="16">
        <v>32782</v>
      </c>
      <c r="K2014" s="17">
        <v>33</v>
      </c>
    </row>
    <row r="2015" spans="1:11" ht="15" customHeight="1" x14ac:dyDescent="0.25">
      <c r="A2015" s="11" t="s">
        <v>2058</v>
      </c>
      <c r="B2015" s="11">
        <v>1994</v>
      </c>
      <c r="C2015" s="11" t="s">
        <v>7854</v>
      </c>
      <c r="D2015" s="11">
        <v>26</v>
      </c>
      <c r="E2015" s="11">
        <v>0</v>
      </c>
      <c r="F2015" s="15">
        <v>3062.51</v>
      </c>
      <c r="G2015" s="11" t="s">
        <v>7896</v>
      </c>
      <c r="H2015" s="11" t="s">
        <v>7897</v>
      </c>
      <c r="I2015" s="11" t="s">
        <v>7867</v>
      </c>
      <c r="J2015" s="16">
        <v>34603</v>
      </c>
      <c r="K2015" s="17">
        <v>28</v>
      </c>
    </row>
    <row r="2016" spans="1:11" ht="15" customHeight="1" x14ac:dyDescent="0.25">
      <c r="A2016" s="11" t="s">
        <v>2059</v>
      </c>
      <c r="B2016" s="11">
        <v>2002</v>
      </c>
      <c r="C2016" s="11" t="s">
        <v>7853</v>
      </c>
      <c r="D2016" s="11">
        <v>21</v>
      </c>
      <c r="E2016" s="11">
        <v>2</v>
      </c>
      <c r="F2016" s="15">
        <v>3056.39</v>
      </c>
      <c r="G2016" s="11" t="s">
        <v>7898</v>
      </c>
      <c r="H2016" s="11" t="s">
        <v>7896</v>
      </c>
      <c r="I2016" s="11" t="s">
        <v>7866</v>
      </c>
      <c r="J2016" s="16">
        <v>37428</v>
      </c>
      <c r="K2016" s="17">
        <v>20</v>
      </c>
    </row>
    <row r="2017" spans="1:11" ht="15" customHeight="1" x14ac:dyDescent="0.25">
      <c r="A2017" s="11" t="s">
        <v>2060</v>
      </c>
      <c r="B2017" s="11">
        <v>1997</v>
      </c>
      <c r="C2017" s="11" t="s">
        <v>7855</v>
      </c>
      <c r="D2017" s="11">
        <v>22</v>
      </c>
      <c r="E2017" s="11">
        <v>0</v>
      </c>
      <c r="F2017" s="15">
        <v>3051.73</v>
      </c>
      <c r="G2017" s="11" t="s">
        <v>7898</v>
      </c>
      <c r="H2017" s="11" t="s">
        <v>7898</v>
      </c>
      <c r="I2017" s="11" t="s">
        <v>7868</v>
      </c>
      <c r="J2017" s="16">
        <v>35786</v>
      </c>
      <c r="K2017" s="17">
        <v>25</v>
      </c>
    </row>
    <row r="2018" spans="1:11" ht="15" customHeight="1" x14ac:dyDescent="0.25">
      <c r="A2018" s="11" t="s">
        <v>2061</v>
      </c>
      <c r="B2018" s="11">
        <v>1998</v>
      </c>
      <c r="C2018" s="11" t="s">
        <v>7856</v>
      </c>
      <c r="D2018" s="11">
        <v>9</v>
      </c>
      <c r="E2018" s="11">
        <v>0</v>
      </c>
      <c r="F2018" s="15">
        <v>3046.06</v>
      </c>
      <c r="G2018" s="11" t="s">
        <v>7898</v>
      </c>
      <c r="H2018" s="11" t="s">
        <v>7897</v>
      </c>
      <c r="I2018" s="11" t="s">
        <v>7875</v>
      </c>
      <c r="J2018" s="16">
        <v>36016</v>
      </c>
      <c r="K2018" s="17">
        <v>24</v>
      </c>
    </row>
    <row r="2019" spans="1:11" ht="15" customHeight="1" x14ac:dyDescent="0.25">
      <c r="A2019" s="11" t="s">
        <v>2062</v>
      </c>
      <c r="B2019" s="11">
        <v>1998</v>
      </c>
      <c r="C2019" s="11" t="s">
        <v>7854</v>
      </c>
      <c r="D2019" s="11">
        <v>15</v>
      </c>
      <c r="E2019" s="11">
        <v>0</v>
      </c>
      <c r="F2019" s="15">
        <v>3044.21</v>
      </c>
      <c r="G2019" s="11" t="s">
        <v>7898</v>
      </c>
      <c r="H2019" s="11" t="s">
        <v>7896</v>
      </c>
      <c r="I2019" s="11" t="s">
        <v>7874</v>
      </c>
      <c r="J2019" s="16">
        <v>36053</v>
      </c>
      <c r="K2019" s="17">
        <v>24</v>
      </c>
    </row>
    <row r="2020" spans="1:11" ht="15" customHeight="1" x14ac:dyDescent="0.25">
      <c r="A2020" s="11" t="s">
        <v>2063</v>
      </c>
      <c r="B2020" s="11">
        <v>1997</v>
      </c>
      <c r="C2020" s="11" t="s">
        <v>7855</v>
      </c>
      <c r="D2020" s="11">
        <v>19</v>
      </c>
      <c r="E2020" s="11">
        <v>0</v>
      </c>
      <c r="F2020" s="15">
        <v>3021.81</v>
      </c>
      <c r="G2020" s="11" t="s">
        <v>7898</v>
      </c>
      <c r="H2020" s="11" t="s">
        <v>7896</v>
      </c>
      <c r="I2020" s="11" t="s">
        <v>7867</v>
      </c>
      <c r="J2020" s="16">
        <v>35783</v>
      </c>
      <c r="K2020" s="17">
        <v>25</v>
      </c>
    </row>
    <row r="2021" spans="1:11" ht="15" customHeight="1" x14ac:dyDescent="0.25">
      <c r="A2021" s="11" t="s">
        <v>2064</v>
      </c>
      <c r="B2021" s="11">
        <v>1988</v>
      </c>
      <c r="C2021" s="11" t="s">
        <v>7854</v>
      </c>
      <c r="D2021" s="11">
        <v>28</v>
      </c>
      <c r="E2021" s="11">
        <v>3</v>
      </c>
      <c r="F2021" s="15">
        <v>3018.04</v>
      </c>
      <c r="G2021" s="11" t="s">
        <v>7898</v>
      </c>
      <c r="H2021" s="11" t="s">
        <v>7898</v>
      </c>
      <c r="I2021" s="11" t="s">
        <v>7867</v>
      </c>
      <c r="J2021" s="16">
        <v>32414</v>
      </c>
      <c r="K2021" s="17">
        <v>34</v>
      </c>
    </row>
    <row r="2022" spans="1:11" ht="15" customHeight="1" x14ac:dyDescent="0.25">
      <c r="A2022" s="11" t="s">
        <v>2065</v>
      </c>
      <c r="B2022" s="11">
        <v>2002</v>
      </c>
      <c r="C2022" s="11" t="s">
        <v>7855</v>
      </c>
      <c r="D2022" s="11">
        <v>15</v>
      </c>
      <c r="E2022" s="11">
        <v>0</v>
      </c>
      <c r="F2022" s="15">
        <v>3012.22</v>
      </c>
      <c r="G2022" s="11" t="s">
        <v>7898</v>
      </c>
      <c r="H2022" s="11" t="s">
        <v>7896</v>
      </c>
      <c r="I2022" s="11" t="s">
        <v>7867</v>
      </c>
      <c r="J2022" s="16">
        <v>37605</v>
      </c>
      <c r="K2022" s="17">
        <v>20</v>
      </c>
    </row>
    <row r="2023" spans="1:11" ht="15" customHeight="1" x14ac:dyDescent="0.25">
      <c r="A2023" s="11" t="s">
        <v>2066</v>
      </c>
      <c r="B2023" s="11">
        <v>1991</v>
      </c>
      <c r="C2023" s="11" t="s">
        <v>7852</v>
      </c>
      <c r="D2023" s="11">
        <v>20</v>
      </c>
      <c r="E2023" s="11">
        <v>3</v>
      </c>
      <c r="F2023" s="15">
        <v>2985.67</v>
      </c>
      <c r="G2023" s="11" t="s">
        <v>7898</v>
      </c>
      <c r="H2023" s="11" t="s">
        <v>7898</v>
      </c>
      <c r="I2023" s="11" t="s">
        <v>7866</v>
      </c>
      <c r="J2023" s="16">
        <v>33562</v>
      </c>
      <c r="K2023" s="17">
        <v>31</v>
      </c>
    </row>
    <row r="2024" spans="1:11" ht="15" customHeight="1" x14ac:dyDescent="0.25">
      <c r="A2024" s="11" t="s">
        <v>2067</v>
      </c>
      <c r="B2024" s="11">
        <v>1987</v>
      </c>
      <c r="C2024" s="11" t="s">
        <v>7853</v>
      </c>
      <c r="D2024" s="11">
        <v>18</v>
      </c>
      <c r="E2024" s="11">
        <v>3</v>
      </c>
      <c r="F2024" s="15">
        <v>2979.52</v>
      </c>
      <c r="G2024" s="11" t="s">
        <v>7898</v>
      </c>
      <c r="H2024" s="11" t="s">
        <v>7896</v>
      </c>
      <c r="I2024" s="11" t="s">
        <v>7866</v>
      </c>
      <c r="J2024" s="16">
        <v>31946</v>
      </c>
      <c r="K2024" s="17">
        <v>35</v>
      </c>
    </row>
    <row r="2025" spans="1:11" ht="15" customHeight="1" x14ac:dyDescent="0.25">
      <c r="A2025" s="11" t="s">
        <v>2068</v>
      </c>
      <c r="B2025" s="11">
        <v>1995</v>
      </c>
      <c r="C2025" s="11" t="s">
        <v>7854</v>
      </c>
      <c r="D2025" s="11">
        <v>24</v>
      </c>
      <c r="E2025" s="11">
        <v>0</v>
      </c>
      <c r="F2025" s="15">
        <v>2974.13</v>
      </c>
      <c r="G2025" s="11" t="s">
        <v>7898</v>
      </c>
      <c r="H2025" s="11" t="s">
        <v>7897</v>
      </c>
      <c r="I2025" s="11" t="s">
        <v>7868</v>
      </c>
      <c r="J2025" s="16">
        <v>34966</v>
      </c>
      <c r="K2025" s="17">
        <v>27</v>
      </c>
    </row>
    <row r="2026" spans="1:11" ht="15" customHeight="1" x14ac:dyDescent="0.25">
      <c r="A2026" s="11" t="s">
        <v>2069</v>
      </c>
      <c r="B2026" s="11">
        <v>2002</v>
      </c>
      <c r="C2026" s="11" t="s">
        <v>7854</v>
      </c>
      <c r="D2026" s="11">
        <v>30</v>
      </c>
      <c r="E2026" s="11">
        <v>0</v>
      </c>
      <c r="F2026" s="15">
        <v>2943.41</v>
      </c>
      <c r="G2026" s="11" t="s">
        <v>7898</v>
      </c>
      <c r="H2026" s="11" t="s">
        <v>7896</v>
      </c>
      <c r="I2026" s="11" t="s">
        <v>7867</v>
      </c>
      <c r="J2026" s="16">
        <v>37529</v>
      </c>
      <c r="K2026" s="17">
        <v>20</v>
      </c>
    </row>
    <row r="2027" spans="1:11" ht="15" customHeight="1" x14ac:dyDescent="0.25">
      <c r="A2027" s="11" t="s">
        <v>2070</v>
      </c>
      <c r="B2027" s="11">
        <v>1996</v>
      </c>
      <c r="C2027" s="11" t="s">
        <v>7853</v>
      </c>
      <c r="D2027" s="11">
        <v>30</v>
      </c>
      <c r="E2027" s="11">
        <v>1</v>
      </c>
      <c r="F2027" s="15">
        <v>2927.06</v>
      </c>
      <c r="G2027" s="11" t="s">
        <v>7898</v>
      </c>
      <c r="H2027" s="11" t="s">
        <v>7898</v>
      </c>
      <c r="I2027" s="11" t="s">
        <v>7866</v>
      </c>
      <c r="J2027" s="16">
        <v>35246</v>
      </c>
      <c r="K2027" s="17">
        <v>26</v>
      </c>
    </row>
    <row r="2028" spans="1:11" ht="15" customHeight="1" x14ac:dyDescent="0.25">
      <c r="A2028" s="11" t="s">
        <v>2071</v>
      </c>
      <c r="B2028" s="11">
        <v>2003</v>
      </c>
      <c r="C2028" s="11" t="s">
        <v>7853</v>
      </c>
      <c r="D2028" s="11">
        <v>5</v>
      </c>
      <c r="E2028" s="11">
        <v>2</v>
      </c>
      <c r="F2028" s="15">
        <v>2913.57</v>
      </c>
      <c r="G2028" s="11" t="s">
        <v>7898</v>
      </c>
      <c r="H2028" s="11" t="s">
        <v>7898</v>
      </c>
      <c r="I2028" s="11" t="s">
        <v>7868</v>
      </c>
      <c r="J2028" s="16">
        <v>37777</v>
      </c>
      <c r="K2028" s="17">
        <v>20</v>
      </c>
    </row>
    <row r="2029" spans="1:11" ht="15" customHeight="1" x14ac:dyDescent="0.25">
      <c r="A2029" s="11" t="s">
        <v>2072</v>
      </c>
      <c r="B2029" s="11">
        <v>1996</v>
      </c>
      <c r="C2029" s="11" t="s">
        <v>7853</v>
      </c>
      <c r="D2029" s="11">
        <v>13</v>
      </c>
      <c r="E2029" s="11">
        <v>1</v>
      </c>
      <c r="F2029" s="15">
        <v>2904.09</v>
      </c>
      <c r="G2029" s="11" t="s">
        <v>7898</v>
      </c>
      <c r="H2029" s="11" t="s">
        <v>7898</v>
      </c>
      <c r="I2029" s="11" t="s">
        <v>7868</v>
      </c>
      <c r="J2029" s="16">
        <v>35229</v>
      </c>
      <c r="K2029" s="17">
        <v>26</v>
      </c>
    </row>
    <row r="2030" spans="1:11" ht="15" customHeight="1" x14ac:dyDescent="0.25">
      <c r="A2030" s="11" t="s">
        <v>2073</v>
      </c>
      <c r="B2030" s="11">
        <v>1996</v>
      </c>
      <c r="C2030" s="11" t="s">
        <v>7857</v>
      </c>
      <c r="D2030" s="11">
        <v>24</v>
      </c>
      <c r="E2030" s="11">
        <v>1</v>
      </c>
      <c r="F2030" s="15">
        <v>2902.91</v>
      </c>
      <c r="G2030" s="11" t="s">
        <v>7898</v>
      </c>
      <c r="H2030" s="11" t="s">
        <v>7898</v>
      </c>
      <c r="I2030" s="11" t="s">
        <v>7866</v>
      </c>
      <c r="J2030" s="16">
        <v>35362</v>
      </c>
      <c r="K2030" s="17">
        <v>26</v>
      </c>
    </row>
    <row r="2031" spans="1:11" ht="15" customHeight="1" x14ac:dyDescent="0.25">
      <c r="A2031" s="11" t="s">
        <v>2074</v>
      </c>
      <c r="B2031" s="11">
        <v>1999</v>
      </c>
      <c r="C2031" s="11" t="s">
        <v>7852</v>
      </c>
      <c r="D2031" s="11">
        <v>1</v>
      </c>
      <c r="E2031" s="11">
        <v>0</v>
      </c>
      <c r="F2031" s="15">
        <v>2899.49</v>
      </c>
      <c r="G2031" s="11" t="s">
        <v>7898</v>
      </c>
      <c r="H2031" s="11" t="s">
        <v>7898</v>
      </c>
      <c r="I2031" s="11" t="s">
        <v>7874</v>
      </c>
      <c r="J2031" s="16">
        <v>36465</v>
      </c>
      <c r="K2031" s="17">
        <v>23</v>
      </c>
    </row>
    <row r="2032" spans="1:11" ht="15" customHeight="1" x14ac:dyDescent="0.25">
      <c r="A2032" s="11" t="s">
        <v>2075</v>
      </c>
      <c r="B2032" s="11">
        <v>2000</v>
      </c>
      <c r="C2032" s="11" t="s">
        <v>7851</v>
      </c>
      <c r="D2032" s="11">
        <v>14</v>
      </c>
      <c r="E2032" s="11">
        <v>0</v>
      </c>
      <c r="F2032" s="15">
        <v>2897.46</v>
      </c>
      <c r="G2032" s="11" t="s">
        <v>7898</v>
      </c>
      <c r="H2032" s="11" t="s">
        <v>7897</v>
      </c>
      <c r="I2032" s="11" t="s">
        <v>7867</v>
      </c>
      <c r="J2032" s="16">
        <v>36721</v>
      </c>
      <c r="K2032" s="17">
        <v>22</v>
      </c>
    </row>
    <row r="2033" spans="1:11" ht="15" customHeight="1" x14ac:dyDescent="0.25">
      <c r="A2033" s="11" t="s">
        <v>2076</v>
      </c>
      <c r="B2033" s="11">
        <v>1996</v>
      </c>
      <c r="C2033" s="11" t="s">
        <v>7853</v>
      </c>
      <c r="D2033" s="11">
        <v>21</v>
      </c>
      <c r="E2033" s="11">
        <v>0</v>
      </c>
      <c r="F2033" s="15">
        <v>2897.32</v>
      </c>
      <c r="G2033" s="11" t="s">
        <v>7896</v>
      </c>
      <c r="H2033" s="11" t="s">
        <v>7896</v>
      </c>
      <c r="I2033" s="11" t="s">
        <v>7871</v>
      </c>
      <c r="J2033" s="16">
        <v>35237</v>
      </c>
      <c r="K2033" s="17">
        <v>26</v>
      </c>
    </row>
    <row r="2034" spans="1:11" ht="15" customHeight="1" x14ac:dyDescent="0.25">
      <c r="A2034" s="11" t="s">
        <v>2077</v>
      </c>
      <c r="B2034" s="11">
        <v>1993</v>
      </c>
      <c r="C2034" s="11" t="s">
        <v>7856</v>
      </c>
      <c r="D2034" s="11">
        <v>12</v>
      </c>
      <c r="E2034" s="11">
        <v>0</v>
      </c>
      <c r="F2034" s="15">
        <v>2867.12</v>
      </c>
      <c r="G2034" s="11" t="s">
        <v>7897</v>
      </c>
      <c r="H2034" s="11" t="s">
        <v>7896</v>
      </c>
      <c r="I2034" s="11" t="s">
        <v>7866</v>
      </c>
      <c r="J2034" s="16">
        <v>34193</v>
      </c>
      <c r="K2034" s="17">
        <v>29</v>
      </c>
    </row>
    <row r="2035" spans="1:11" ht="15" customHeight="1" x14ac:dyDescent="0.25">
      <c r="A2035" s="11" t="s">
        <v>2078</v>
      </c>
      <c r="B2035" s="11">
        <v>1993</v>
      </c>
      <c r="C2035" s="11" t="s">
        <v>7852</v>
      </c>
      <c r="D2035" s="11">
        <v>1</v>
      </c>
      <c r="E2035" s="11">
        <v>0</v>
      </c>
      <c r="F2035" s="15">
        <v>2866.09</v>
      </c>
      <c r="G2035" s="11" t="s">
        <v>7896</v>
      </c>
      <c r="H2035" s="11" t="s">
        <v>7896</v>
      </c>
      <c r="I2035" s="11" t="s">
        <v>7868</v>
      </c>
      <c r="J2035" s="16">
        <v>34274</v>
      </c>
      <c r="K2035" s="17">
        <v>29</v>
      </c>
    </row>
    <row r="2036" spans="1:11" ht="15" customHeight="1" x14ac:dyDescent="0.25">
      <c r="A2036" s="11" t="s">
        <v>2079</v>
      </c>
      <c r="B2036" s="11">
        <v>1998</v>
      </c>
      <c r="C2036" s="11" t="s">
        <v>7854</v>
      </c>
      <c r="D2036" s="11">
        <v>4</v>
      </c>
      <c r="E2036" s="11">
        <v>0</v>
      </c>
      <c r="F2036" s="15">
        <v>2855.44</v>
      </c>
      <c r="G2036" s="11" t="s">
        <v>7898</v>
      </c>
      <c r="H2036" s="11" t="s">
        <v>7896</v>
      </c>
      <c r="I2036" s="11" t="s">
        <v>7867</v>
      </c>
      <c r="J2036" s="16">
        <v>36042</v>
      </c>
      <c r="K2036" s="17">
        <v>24</v>
      </c>
    </row>
    <row r="2037" spans="1:11" ht="15" customHeight="1" x14ac:dyDescent="0.25">
      <c r="A2037" s="11" t="s">
        <v>2080</v>
      </c>
      <c r="B2037" s="11">
        <v>1998</v>
      </c>
      <c r="C2037" s="11" t="s">
        <v>7853</v>
      </c>
      <c r="D2037" s="11">
        <v>17</v>
      </c>
      <c r="E2037" s="11">
        <v>0</v>
      </c>
      <c r="F2037" s="15">
        <v>2850.68</v>
      </c>
      <c r="G2037" s="11" t="s">
        <v>7898</v>
      </c>
      <c r="H2037" s="11" t="s">
        <v>7896</v>
      </c>
      <c r="I2037" s="11" t="s">
        <v>7867</v>
      </c>
      <c r="J2037" s="16">
        <v>35963</v>
      </c>
      <c r="K2037" s="17">
        <v>24</v>
      </c>
    </row>
    <row r="2038" spans="1:11" ht="15" customHeight="1" x14ac:dyDescent="0.25">
      <c r="A2038" s="11" t="s">
        <v>2081</v>
      </c>
      <c r="B2038" s="11">
        <v>1998</v>
      </c>
      <c r="C2038" s="11" t="s">
        <v>7852</v>
      </c>
      <c r="D2038" s="11">
        <v>15</v>
      </c>
      <c r="E2038" s="11">
        <v>0</v>
      </c>
      <c r="F2038" s="15">
        <v>2842.76</v>
      </c>
      <c r="G2038" s="11" t="s">
        <v>7898</v>
      </c>
      <c r="H2038" s="11" t="s">
        <v>7896</v>
      </c>
      <c r="I2038" s="11" t="s">
        <v>7867</v>
      </c>
      <c r="J2038" s="16">
        <v>36114</v>
      </c>
      <c r="K2038" s="17">
        <v>24</v>
      </c>
    </row>
    <row r="2039" spans="1:11" ht="15" customHeight="1" x14ac:dyDescent="0.25">
      <c r="A2039" s="11" t="s">
        <v>2082</v>
      </c>
      <c r="B2039" s="11">
        <v>2000</v>
      </c>
      <c r="C2039" s="11" t="s">
        <v>7857</v>
      </c>
      <c r="D2039" s="11">
        <v>1</v>
      </c>
      <c r="E2039" s="11">
        <v>0</v>
      </c>
      <c r="F2039" s="15">
        <v>2819.51</v>
      </c>
      <c r="G2039" s="11" t="s">
        <v>7898</v>
      </c>
      <c r="H2039" s="11" t="s">
        <v>7896</v>
      </c>
      <c r="I2039" s="11" t="s">
        <v>7868</v>
      </c>
      <c r="J2039" s="16">
        <v>36800</v>
      </c>
      <c r="K2039" s="17">
        <v>22</v>
      </c>
    </row>
    <row r="2040" spans="1:11" ht="15" customHeight="1" x14ac:dyDescent="0.25">
      <c r="A2040" s="11" t="s">
        <v>2083</v>
      </c>
      <c r="B2040" s="11">
        <v>2003</v>
      </c>
      <c r="C2040" s="11" t="s">
        <v>7854</v>
      </c>
      <c r="D2040" s="11">
        <v>23</v>
      </c>
      <c r="E2040" s="11">
        <v>2</v>
      </c>
      <c r="F2040" s="15">
        <v>2803.7</v>
      </c>
      <c r="G2040" s="11" t="s">
        <v>7898</v>
      </c>
      <c r="H2040" s="11" t="s">
        <v>7897</v>
      </c>
      <c r="I2040" s="11" t="s">
        <v>7867</v>
      </c>
      <c r="J2040" s="16">
        <v>37887</v>
      </c>
      <c r="K2040" s="17">
        <v>19</v>
      </c>
    </row>
    <row r="2041" spans="1:11" ht="15" customHeight="1" x14ac:dyDescent="0.25">
      <c r="A2041" s="11" t="s">
        <v>2084</v>
      </c>
      <c r="B2041" s="11">
        <v>2004</v>
      </c>
      <c r="C2041" s="11" t="s">
        <v>7856</v>
      </c>
      <c r="D2041" s="11">
        <v>4</v>
      </c>
      <c r="E2041" s="11">
        <v>2</v>
      </c>
      <c r="F2041" s="15">
        <v>2801.26</v>
      </c>
      <c r="G2041" s="11" t="s">
        <v>7898</v>
      </c>
      <c r="H2041" s="11" t="s">
        <v>7896</v>
      </c>
      <c r="I2041" s="11" t="s">
        <v>7866</v>
      </c>
      <c r="J2041" s="16">
        <v>38203</v>
      </c>
      <c r="K2041" s="17">
        <v>18</v>
      </c>
    </row>
    <row r="2042" spans="1:11" ht="15" customHeight="1" x14ac:dyDescent="0.25">
      <c r="A2042" s="11" t="s">
        <v>2085</v>
      </c>
      <c r="B2042" s="11">
        <v>1999</v>
      </c>
      <c r="C2042" s="11" t="s">
        <v>7855</v>
      </c>
      <c r="D2042" s="11">
        <v>24</v>
      </c>
      <c r="E2042" s="11">
        <v>1</v>
      </c>
      <c r="F2042" s="15">
        <v>2789.06</v>
      </c>
      <c r="G2042" s="11" t="s">
        <v>7898</v>
      </c>
      <c r="H2042" s="11" t="s">
        <v>7896</v>
      </c>
      <c r="I2042" s="11" t="s">
        <v>7867</v>
      </c>
      <c r="J2042" s="16">
        <v>36518</v>
      </c>
      <c r="K2042" s="17">
        <v>23</v>
      </c>
    </row>
    <row r="2043" spans="1:11" ht="15" customHeight="1" x14ac:dyDescent="0.25">
      <c r="A2043" s="11" t="s">
        <v>2086</v>
      </c>
      <c r="B2043" s="11">
        <v>1999</v>
      </c>
      <c r="C2043" s="11" t="s">
        <v>7856</v>
      </c>
      <c r="D2043" s="11">
        <v>29</v>
      </c>
      <c r="E2043" s="11">
        <v>1</v>
      </c>
      <c r="F2043" s="15">
        <v>2775.19</v>
      </c>
      <c r="G2043" s="11" t="s">
        <v>7898</v>
      </c>
      <c r="H2043" s="11" t="s">
        <v>7897</v>
      </c>
      <c r="I2043" s="11" t="s">
        <v>7867</v>
      </c>
      <c r="J2043" s="16">
        <v>36401</v>
      </c>
      <c r="K2043" s="17">
        <v>23</v>
      </c>
    </row>
    <row r="2044" spans="1:11" ht="15" customHeight="1" x14ac:dyDescent="0.25">
      <c r="A2044" s="11" t="s">
        <v>2087</v>
      </c>
      <c r="B2044" s="11">
        <v>2004</v>
      </c>
      <c r="C2044" s="11" t="s">
        <v>7852</v>
      </c>
      <c r="D2044" s="11">
        <v>14</v>
      </c>
      <c r="E2044" s="11">
        <v>0</v>
      </c>
      <c r="F2044" s="15">
        <v>2773.46</v>
      </c>
      <c r="G2044" s="11" t="s">
        <v>7898</v>
      </c>
      <c r="H2044" s="11" t="s">
        <v>7897</v>
      </c>
      <c r="I2044" s="11" t="s">
        <v>7877</v>
      </c>
      <c r="J2044" s="16">
        <v>38305</v>
      </c>
      <c r="K2044" s="17">
        <v>18</v>
      </c>
    </row>
    <row r="2045" spans="1:11" ht="15" customHeight="1" x14ac:dyDescent="0.25">
      <c r="A2045" s="11" t="s">
        <v>2088</v>
      </c>
      <c r="B2045" s="11">
        <v>1997</v>
      </c>
      <c r="C2045" s="11" t="s">
        <v>7856</v>
      </c>
      <c r="D2045" s="11">
        <v>10</v>
      </c>
      <c r="E2045" s="11">
        <v>0</v>
      </c>
      <c r="F2045" s="15">
        <v>2758.99</v>
      </c>
      <c r="G2045" s="11" t="s">
        <v>7898</v>
      </c>
      <c r="H2045" s="11" t="s">
        <v>7897</v>
      </c>
      <c r="I2045" s="11" t="s">
        <v>7867</v>
      </c>
      <c r="J2045" s="16">
        <v>35652</v>
      </c>
      <c r="K2045" s="17">
        <v>25</v>
      </c>
    </row>
    <row r="2046" spans="1:11" ht="15" customHeight="1" x14ac:dyDescent="0.25">
      <c r="A2046" s="11" t="s">
        <v>2089</v>
      </c>
      <c r="B2046" s="11">
        <v>2000</v>
      </c>
      <c r="C2046" s="11" t="s">
        <v>7857</v>
      </c>
      <c r="D2046" s="11">
        <v>11</v>
      </c>
      <c r="E2046" s="11">
        <v>0</v>
      </c>
      <c r="F2046" s="15">
        <v>2755.02</v>
      </c>
      <c r="G2046" s="11" t="s">
        <v>7898</v>
      </c>
      <c r="H2046" s="11" t="s">
        <v>7897</v>
      </c>
      <c r="I2046" s="11" t="s">
        <v>7874</v>
      </c>
      <c r="J2046" s="16">
        <v>36810</v>
      </c>
      <c r="K2046" s="17">
        <v>22</v>
      </c>
    </row>
    <row r="2047" spans="1:11" ht="15" customHeight="1" x14ac:dyDescent="0.25">
      <c r="A2047" s="11" t="s">
        <v>2090</v>
      </c>
      <c r="B2047" s="11">
        <v>2000</v>
      </c>
      <c r="C2047" s="11" t="s">
        <v>7857</v>
      </c>
      <c r="D2047" s="11">
        <v>3</v>
      </c>
      <c r="E2047" s="11">
        <v>0</v>
      </c>
      <c r="F2047" s="15">
        <v>2741.95</v>
      </c>
      <c r="G2047" s="11" t="s">
        <v>7898</v>
      </c>
      <c r="H2047" s="11" t="s">
        <v>7896</v>
      </c>
      <c r="I2047" s="11" t="s">
        <v>7874</v>
      </c>
      <c r="J2047" s="16">
        <v>36802</v>
      </c>
      <c r="K2047" s="17">
        <v>22</v>
      </c>
    </row>
    <row r="2048" spans="1:11" ht="15" customHeight="1" x14ac:dyDescent="0.25">
      <c r="A2048" s="11" t="s">
        <v>2091</v>
      </c>
      <c r="B2048" s="11">
        <v>2000</v>
      </c>
      <c r="C2048" s="11" t="s">
        <v>7855</v>
      </c>
      <c r="D2048" s="11">
        <v>17</v>
      </c>
      <c r="E2048" s="11">
        <v>0</v>
      </c>
      <c r="F2048" s="15">
        <v>2731.91</v>
      </c>
      <c r="G2048" s="11" t="s">
        <v>7898</v>
      </c>
      <c r="H2048" s="11" t="s">
        <v>7896</v>
      </c>
      <c r="I2048" s="11" t="s">
        <v>7874</v>
      </c>
      <c r="J2048" s="16">
        <v>36877</v>
      </c>
      <c r="K2048" s="17">
        <v>22</v>
      </c>
    </row>
    <row r="2049" spans="1:11" ht="15" customHeight="1" x14ac:dyDescent="0.25">
      <c r="A2049" s="11" t="s">
        <v>2092</v>
      </c>
      <c r="B2049" s="11">
        <v>2003</v>
      </c>
      <c r="C2049" s="11" t="s">
        <v>7855</v>
      </c>
      <c r="D2049" s="11">
        <v>3</v>
      </c>
      <c r="E2049" s="11">
        <v>1</v>
      </c>
      <c r="F2049" s="15">
        <v>2730.11</v>
      </c>
      <c r="G2049" s="11" t="s">
        <v>7898</v>
      </c>
      <c r="H2049" s="11" t="s">
        <v>7896</v>
      </c>
      <c r="I2049" s="11" t="s">
        <v>7867</v>
      </c>
      <c r="J2049" s="16">
        <v>37958</v>
      </c>
      <c r="K2049" s="17">
        <v>19</v>
      </c>
    </row>
    <row r="2050" spans="1:11" ht="15" customHeight="1" x14ac:dyDescent="0.25">
      <c r="A2050" s="11" t="s">
        <v>2093</v>
      </c>
      <c r="B2050" s="11">
        <v>1997</v>
      </c>
      <c r="C2050" s="11" t="s">
        <v>7857</v>
      </c>
      <c r="D2050" s="11">
        <v>6</v>
      </c>
      <c r="E2050" s="11">
        <v>0</v>
      </c>
      <c r="F2050" s="15">
        <v>2727.4</v>
      </c>
      <c r="G2050" s="11" t="s">
        <v>7896</v>
      </c>
      <c r="H2050" s="11" t="s">
        <v>7896</v>
      </c>
      <c r="I2050" s="11" t="s">
        <v>7871</v>
      </c>
      <c r="J2050" s="16">
        <v>35709</v>
      </c>
      <c r="K2050" s="17">
        <v>25</v>
      </c>
    </row>
    <row r="2051" spans="1:11" ht="15" customHeight="1" x14ac:dyDescent="0.25">
      <c r="A2051" s="11" t="s">
        <v>2094</v>
      </c>
      <c r="B2051" s="11">
        <v>1988</v>
      </c>
      <c r="C2051" s="11" t="s">
        <v>7856</v>
      </c>
      <c r="D2051" s="11">
        <v>20</v>
      </c>
      <c r="E2051" s="11">
        <v>3</v>
      </c>
      <c r="F2051" s="15">
        <v>2726.06</v>
      </c>
      <c r="G2051" s="11" t="s">
        <v>7898</v>
      </c>
      <c r="H2051" s="11" t="s">
        <v>7898</v>
      </c>
      <c r="I2051" s="11" t="s">
        <v>7866</v>
      </c>
      <c r="J2051" s="16">
        <v>32375</v>
      </c>
      <c r="K2051" s="17">
        <v>34</v>
      </c>
    </row>
    <row r="2052" spans="1:11" ht="15" customHeight="1" x14ac:dyDescent="0.25">
      <c r="A2052" s="11" t="s">
        <v>2095</v>
      </c>
      <c r="B2052" s="11">
        <v>1997</v>
      </c>
      <c r="C2052" s="11" t="s">
        <v>7857</v>
      </c>
      <c r="D2052" s="11">
        <v>30</v>
      </c>
      <c r="E2052" s="11">
        <v>0</v>
      </c>
      <c r="F2052" s="15">
        <v>2721.32</v>
      </c>
      <c r="G2052" s="11" t="s">
        <v>7897</v>
      </c>
      <c r="H2052" s="11" t="s">
        <v>7896</v>
      </c>
      <c r="I2052" s="11" t="s">
        <v>7876</v>
      </c>
      <c r="J2052" s="16">
        <v>35733</v>
      </c>
      <c r="K2052" s="17">
        <v>25</v>
      </c>
    </row>
    <row r="2053" spans="1:11" ht="15" customHeight="1" x14ac:dyDescent="0.25">
      <c r="A2053" s="11" t="s">
        <v>2096</v>
      </c>
      <c r="B2053" s="11">
        <v>2003</v>
      </c>
      <c r="C2053" s="11" t="s">
        <v>7856</v>
      </c>
      <c r="D2053" s="11">
        <v>6</v>
      </c>
      <c r="E2053" s="11">
        <v>1</v>
      </c>
      <c r="F2053" s="15">
        <v>2719.28</v>
      </c>
      <c r="G2053" s="11" t="s">
        <v>7898</v>
      </c>
      <c r="H2053" s="11" t="s">
        <v>7898</v>
      </c>
      <c r="I2053" s="11" t="s">
        <v>7867</v>
      </c>
      <c r="J2053" s="16">
        <v>37839</v>
      </c>
      <c r="K2053" s="17">
        <v>19</v>
      </c>
    </row>
    <row r="2054" spans="1:11" ht="15" customHeight="1" x14ac:dyDescent="0.25">
      <c r="A2054" s="11" t="s">
        <v>2097</v>
      </c>
      <c r="B2054" s="11">
        <v>2003</v>
      </c>
      <c r="C2054" s="11" t="s">
        <v>7855</v>
      </c>
      <c r="D2054" s="11">
        <v>1</v>
      </c>
      <c r="E2054" s="11">
        <v>1</v>
      </c>
      <c r="F2054" s="15">
        <v>2710.83</v>
      </c>
      <c r="G2054" s="11" t="s">
        <v>7898</v>
      </c>
      <c r="H2054" s="11" t="s">
        <v>7896</v>
      </c>
      <c r="I2054" s="11" t="s">
        <v>7867</v>
      </c>
      <c r="J2054" s="16">
        <v>37956</v>
      </c>
      <c r="K2054" s="17">
        <v>19</v>
      </c>
    </row>
    <row r="2055" spans="1:11" ht="15" customHeight="1" x14ac:dyDescent="0.25">
      <c r="A2055" s="11" t="s">
        <v>2098</v>
      </c>
      <c r="B2055" s="11">
        <v>2003</v>
      </c>
      <c r="C2055" s="11" t="s">
        <v>7852</v>
      </c>
      <c r="D2055" s="11">
        <v>21</v>
      </c>
      <c r="E2055" s="11">
        <v>1</v>
      </c>
      <c r="F2055" s="15">
        <v>2709.24</v>
      </c>
      <c r="G2055" s="11" t="s">
        <v>7898</v>
      </c>
      <c r="H2055" s="11" t="s">
        <v>7898</v>
      </c>
      <c r="I2055" s="11" t="s">
        <v>7867</v>
      </c>
      <c r="J2055" s="16">
        <v>37946</v>
      </c>
      <c r="K2055" s="17">
        <v>19</v>
      </c>
    </row>
    <row r="2056" spans="1:11" ht="15" customHeight="1" x14ac:dyDescent="0.25">
      <c r="A2056" s="11" t="s">
        <v>2099</v>
      </c>
      <c r="B2056" s="11">
        <v>2003</v>
      </c>
      <c r="C2056" s="11" t="s">
        <v>7851</v>
      </c>
      <c r="D2056" s="11">
        <v>17</v>
      </c>
      <c r="E2056" s="11">
        <v>1</v>
      </c>
      <c r="F2056" s="15">
        <v>2709.11</v>
      </c>
      <c r="G2056" s="11" t="s">
        <v>7898</v>
      </c>
      <c r="H2056" s="11" t="s">
        <v>7898</v>
      </c>
      <c r="I2056" s="11" t="s">
        <v>7867</v>
      </c>
      <c r="J2056" s="16">
        <v>37819</v>
      </c>
      <c r="K2056" s="17">
        <v>19</v>
      </c>
    </row>
    <row r="2057" spans="1:11" ht="15" customHeight="1" x14ac:dyDescent="0.25">
      <c r="A2057" s="11" t="s">
        <v>2100</v>
      </c>
      <c r="B2057" s="11">
        <v>1996</v>
      </c>
      <c r="C2057" s="11" t="s">
        <v>7853</v>
      </c>
      <c r="D2057" s="11">
        <v>13</v>
      </c>
      <c r="E2057" s="11">
        <v>0</v>
      </c>
      <c r="F2057" s="15">
        <v>2699.57</v>
      </c>
      <c r="G2057" s="11" t="s">
        <v>7898</v>
      </c>
      <c r="H2057" s="11" t="s">
        <v>7897</v>
      </c>
      <c r="I2057" s="11" t="s">
        <v>7867</v>
      </c>
      <c r="J2057" s="16">
        <v>35229</v>
      </c>
      <c r="K2057" s="17">
        <v>26</v>
      </c>
    </row>
    <row r="2058" spans="1:11" ht="15" customHeight="1" x14ac:dyDescent="0.25">
      <c r="A2058" s="11" t="s">
        <v>2101</v>
      </c>
      <c r="B2058" s="11">
        <v>1999</v>
      </c>
      <c r="C2058" s="11" t="s">
        <v>7853</v>
      </c>
      <c r="D2058" s="11">
        <v>11</v>
      </c>
      <c r="E2058" s="11">
        <v>0</v>
      </c>
      <c r="F2058" s="15">
        <v>2690.11</v>
      </c>
      <c r="G2058" s="11" t="s">
        <v>7898</v>
      </c>
      <c r="H2058" s="11" t="s">
        <v>7898</v>
      </c>
      <c r="I2058" s="11" t="s">
        <v>7867</v>
      </c>
      <c r="J2058" s="16">
        <v>36322</v>
      </c>
      <c r="K2058" s="17">
        <v>23</v>
      </c>
    </row>
    <row r="2059" spans="1:11" ht="15" customHeight="1" x14ac:dyDescent="0.25">
      <c r="A2059" s="11" t="s">
        <v>2102</v>
      </c>
      <c r="B2059" s="11">
        <v>1994</v>
      </c>
      <c r="C2059" s="11" t="s">
        <v>7857</v>
      </c>
      <c r="D2059" s="11">
        <v>2</v>
      </c>
      <c r="E2059" s="11">
        <v>0</v>
      </c>
      <c r="F2059" s="15">
        <v>2689.5</v>
      </c>
      <c r="G2059" s="11" t="s">
        <v>7896</v>
      </c>
      <c r="H2059" s="11" t="s">
        <v>7898</v>
      </c>
      <c r="I2059" s="11" t="s">
        <v>7866</v>
      </c>
      <c r="J2059" s="16">
        <v>34609</v>
      </c>
      <c r="K2059" s="17">
        <v>28</v>
      </c>
    </row>
    <row r="2060" spans="1:11" ht="15" customHeight="1" x14ac:dyDescent="0.25">
      <c r="A2060" s="11" t="s">
        <v>2103</v>
      </c>
      <c r="B2060" s="11">
        <v>1994</v>
      </c>
      <c r="C2060" s="11" t="s">
        <v>7854</v>
      </c>
      <c r="D2060" s="11">
        <v>17</v>
      </c>
      <c r="E2060" s="11">
        <v>0</v>
      </c>
      <c r="F2060" s="15">
        <v>2684.69</v>
      </c>
      <c r="G2060" s="11" t="s">
        <v>7898</v>
      </c>
      <c r="H2060" s="11" t="s">
        <v>7898</v>
      </c>
      <c r="I2060" s="11" t="s">
        <v>7866</v>
      </c>
      <c r="J2060" s="16">
        <v>34594</v>
      </c>
      <c r="K2060" s="17">
        <v>28</v>
      </c>
    </row>
    <row r="2061" spans="1:11" ht="15" customHeight="1" x14ac:dyDescent="0.25">
      <c r="A2061" s="11" t="s">
        <v>2104</v>
      </c>
      <c r="B2061" s="11">
        <v>1996</v>
      </c>
      <c r="C2061" s="11" t="s">
        <v>7856</v>
      </c>
      <c r="D2061" s="11">
        <v>5</v>
      </c>
      <c r="E2061" s="11">
        <v>0</v>
      </c>
      <c r="F2061" s="15">
        <v>2680.95</v>
      </c>
      <c r="G2061" s="11" t="s">
        <v>7896</v>
      </c>
      <c r="H2061" s="11" t="s">
        <v>7898</v>
      </c>
      <c r="I2061" s="11" t="s">
        <v>7867</v>
      </c>
      <c r="J2061" s="16">
        <v>35282</v>
      </c>
      <c r="K2061" s="17">
        <v>26</v>
      </c>
    </row>
    <row r="2062" spans="1:11" ht="15" customHeight="1" x14ac:dyDescent="0.25">
      <c r="A2062" s="11" t="s">
        <v>2105</v>
      </c>
      <c r="B2062" s="11">
        <v>2000</v>
      </c>
      <c r="C2062" s="11" t="s">
        <v>7855</v>
      </c>
      <c r="D2062" s="11">
        <v>9</v>
      </c>
      <c r="E2062" s="11">
        <v>1</v>
      </c>
      <c r="F2062" s="15">
        <v>2643.27</v>
      </c>
      <c r="G2062" s="11" t="s">
        <v>7898</v>
      </c>
      <c r="H2062" s="11" t="s">
        <v>7897</v>
      </c>
      <c r="I2062" s="11" t="s">
        <v>7867</v>
      </c>
      <c r="J2062" s="16">
        <v>36869</v>
      </c>
      <c r="K2062" s="17">
        <v>22</v>
      </c>
    </row>
    <row r="2063" spans="1:11" ht="15" customHeight="1" x14ac:dyDescent="0.25">
      <c r="A2063" s="11" t="s">
        <v>2106</v>
      </c>
      <c r="B2063" s="11">
        <v>2000</v>
      </c>
      <c r="C2063" s="11" t="s">
        <v>7853</v>
      </c>
      <c r="D2063" s="11">
        <v>24</v>
      </c>
      <c r="E2063" s="11">
        <v>1</v>
      </c>
      <c r="F2063" s="15">
        <v>2639.04</v>
      </c>
      <c r="G2063" s="11" t="s">
        <v>7898</v>
      </c>
      <c r="H2063" s="11" t="s">
        <v>7898</v>
      </c>
      <c r="I2063" s="11" t="s">
        <v>7867</v>
      </c>
      <c r="J2063" s="16">
        <v>36701</v>
      </c>
      <c r="K2063" s="17">
        <v>22</v>
      </c>
    </row>
    <row r="2064" spans="1:11" ht="15" customHeight="1" x14ac:dyDescent="0.25">
      <c r="A2064" s="11" t="s">
        <v>2107</v>
      </c>
      <c r="B2064" s="11">
        <v>1997</v>
      </c>
      <c r="C2064" s="11" t="s">
        <v>7856</v>
      </c>
      <c r="D2064" s="11">
        <v>26</v>
      </c>
      <c r="E2064" s="11">
        <v>0</v>
      </c>
      <c r="F2064" s="15">
        <v>2632.99</v>
      </c>
      <c r="G2064" s="11" t="s">
        <v>7898</v>
      </c>
      <c r="H2064" s="11" t="s">
        <v>7897</v>
      </c>
      <c r="I2064" s="11" t="s">
        <v>7868</v>
      </c>
      <c r="J2064" s="16">
        <v>35668</v>
      </c>
      <c r="K2064" s="17">
        <v>25</v>
      </c>
    </row>
    <row r="2065" spans="1:11" ht="15" customHeight="1" x14ac:dyDescent="0.25">
      <c r="A2065" s="11" t="s">
        <v>2108</v>
      </c>
      <c r="B2065" s="11">
        <v>2001</v>
      </c>
      <c r="C2065" s="11" t="s">
        <v>7856</v>
      </c>
      <c r="D2065" s="11">
        <v>26</v>
      </c>
      <c r="E2065" s="11">
        <v>1</v>
      </c>
      <c r="F2065" s="15">
        <v>2597.7800000000002</v>
      </c>
      <c r="G2065" s="11" t="s">
        <v>7898</v>
      </c>
      <c r="H2065" s="11" t="s">
        <v>7897</v>
      </c>
      <c r="I2065" s="11" t="s">
        <v>7868</v>
      </c>
      <c r="J2065" s="16">
        <v>37129</v>
      </c>
      <c r="K2065" s="17">
        <v>21</v>
      </c>
    </row>
    <row r="2066" spans="1:11" ht="15" customHeight="1" x14ac:dyDescent="0.25">
      <c r="A2066" s="11" t="s">
        <v>2109</v>
      </c>
      <c r="B2066" s="11">
        <v>2001</v>
      </c>
      <c r="C2066" s="11" t="s">
        <v>7851</v>
      </c>
      <c r="D2066" s="11">
        <v>28</v>
      </c>
      <c r="E2066" s="11">
        <v>0</v>
      </c>
      <c r="F2066" s="15">
        <v>2585.85</v>
      </c>
      <c r="G2066" s="11" t="s">
        <v>7898</v>
      </c>
      <c r="H2066" s="11" t="s">
        <v>7898</v>
      </c>
      <c r="I2066" s="11" t="s">
        <v>7874</v>
      </c>
      <c r="J2066" s="16">
        <v>37100</v>
      </c>
      <c r="K2066" s="17">
        <v>21</v>
      </c>
    </row>
    <row r="2067" spans="1:11" ht="15" customHeight="1" x14ac:dyDescent="0.25">
      <c r="A2067" s="11" t="s">
        <v>2110</v>
      </c>
      <c r="B2067" s="11">
        <v>2001</v>
      </c>
      <c r="C2067" s="11" t="s">
        <v>7857</v>
      </c>
      <c r="D2067" s="11">
        <v>15</v>
      </c>
      <c r="E2067" s="11">
        <v>1</v>
      </c>
      <c r="F2067" s="15">
        <v>2585.27</v>
      </c>
      <c r="G2067" s="11" t="s">
        <v>7898</v>
      </c>
      <c r="H2067" s="11" t="s">
        <v>7896</v>
      </c>
      <c r="I2067" s="11" t="s">
        <v>7868</v>
      </c>
      <c r="J2067" s="16">
        <v>37179</v>
      </c>
      <c r="K2067" s="17">
        <v>21</v>
      </c>
    </row>
    <row r="2068" spans="1:11" ht="15" customHeight="1" x14ac:dyDescent="0.25">
      <c r="A2068" s="11" t="s">
        <v>2111</v>
      </c>
      <c r="B2068" s="11">
        <v>2002</v>
      </c>
      <c r="C2068" s="11" t="s">
        <v>7851</v>
      </c>
      <c r="D2068" s="11">
        <v>20</v>
      </c>
      <c r="E2068" s="11">
        <v>0</v>
      </c>
      <c r="F2068" s="15">
        <v>2585.04</v>
      </c>
      <c r="G2068" s="11" t="s">
        <v>7898</v>
      </c>
      <c r="H2068" s="11" t="s">
        <v>7898</v>
      </c>
      <c r="I2068" s="11" t="s">
        <v>7877</v>
      </c>
      <c r="J2068" s="16">
        <v>37457</v>
      </c>
      <c r="K2068" s="17">
        <v>20</v>
      </c>
    </row>
    <row r="2069" spans="1:11" ht="15" customHeight="1" x14ac:dyDescent="0.25">
      <c r="A2069" s="11" t="s">
        <v>2112</v>
      </c>
      <c r="B2069" s="11">
        <v>2002</v>
      </c>
      <c r="C2069" s="11" t="s">
        <v>7857</v>
      </c>
      <c r="D2069" s="11">
        <v>11</v>
      </c>
      <c r="E2069" s="11">
        <v>2</v>
      </c>
      <c r="F2069" s="15">
        <v>2566.4699999999998</v>
      </c>
      <c r="G2069" s="11" t="s">
        <v>7898</v>
      </c>
      <c r="H2069" s="11" t="s">
        <v>7896</v>
      </c>
      <c r="I2069" s="11" t="s">
        <v>7866</v>
      </c>
      <c r="J2069" s="16">
        <v>37540</v>
      </c>
      <c r="K2069" s="17">
        <v>20</v>
      </c>
    </row>
    <row r="2070" spans="1:11" ht="15" customHeight="1" x14ac:dyDescent="0.25">
      <c r="A2070" s="11" t="s">
        <v>2113</v>
      </c>
      <c r="B2070" s="11">
        <v>1991</v>
      </c>
      <c r="C2070" s="11" t="s">
        <v>7852</v>
      </c>
      <c r="D2070" s="11">
        <v>17</v>
      </c>
      <c r="E2070" s="11">
        <v>3</v>
      </c>
      <c r="F2070" s="15">
        <v>2545.6799999999998</v>
      </c>
      <c r="G2070" s="11" t="s">
        <v>7898</v>
      </c>
      <c r="H2070" s="11" t="s">
        <v>7897</v>
      </c>
      <c r="I2070" s="11" t="s">
        <v>7866</v>
      </c>
      <c r="J2070" s="16">
        <v>33559</v>
      </c>
      <c r="K2070" s="17">
        <v>31</v>
      </c>
    </row>
    <row r="2071" spans="1:11" ht="15" customHeight="1" x14ac:dyDescent="0.25">
      <c r="A2071" s="11" t="s">
        <v>2114</v>
      </c>
      <c r="B2071" s="11">
        <v>1990</v>
      </c>
      <c r="C2071" s="11" t="s">
        <v>7857</v>
      </c>
      <c r="D2071" s="11">
        <v>1</v>
      </c>
      <c r="E2071" s="11">
        <v>3</v>
      </c>
      <c r="F2071" s="15">
        <v>2540.39</v>
      </c>
      <c r="G2071" s="11" t="s">
        <v>7898</v>
      </c>
      <c r="H2071" s="11" t="s">
        <v>7898</v>
      </c>
      <c r="I2071" s="11" t="s">
        <v>7866</v>
      </c>
      <c r="J2071" s="16">
        <v>33147</v>
      </c>
      <c r="K2071" s="17">
        <v>32</v>
      </c>
    </row>
    <row r="2072" spans="1:11" ht="15" customHeight="1" x14ac:dyDescent="0.25">
      <c r="A2072" s="11" t="s">
        <v>2115</v>
      </c>
      <c r="B2072" s="11">
        <v>1997</v>
      </c>
      <c r="C2072" s="11" t="s">
        <v>7851</v>
      </c>
      <c r="D2072" s="11">
        <v>28</v>
      </c>
      <c r="E2072" s="11">
        <v>0</v>
      </c>
      <c r="F2072" s="15">
        <v>2534.39</v>
      </c>
      <c r="G2072" s="11" t="s">
        <v>7896</v>
      </c>
      <c r="H2072" s="11" t="s">
        <v>7896</v>
      </c>
      <c r="I2072" s="11" t="s">
        <v>7867</v>
      </c>
      <c r="J2072" s="16">
        <v>35639</v>
      </c>
      <c r="K2072" s="17">
        <v>25</v>
      </c>
    </row>
    <row r="2073" spans="1:11" ht="15" customHeight="1" x14ac:dyDescent="0.25">
      <c r="A2073" s="11" t="s">
        <v>2116</v>
      </c>
      <c r="B2073" s="11">
        <v>2000</v>
      </c>
      <c r="C2073" s="11" t="s">
        <v>7856</v>
      </c>
      <c r="D2073" s="11">
        <v>25</v>
      </c>
      <c r="E2073" s="11">
        <v>0</v>
      </c>
      <c r="F2073" s="15">
        <v>2527.8200000000002</v>
      </c>
      <c r="G2073" s="11" t="s">
        <v>7898</v>
      </c>
      <c r="H2073" s="11" t="s">
        <v>7896</v>
      </c>
      <c r="I2073" s="11" t="s">
        <v>7867</v>
      </c>
      <c r="J2073" s="16">
        <v>36763</v>
      </c>
      <c r="K2073" s="17">
        <v>22</v>
      </c>
    </row>
    <row r="2074" spans="1:11" ht="15" customHeight="1" x14ac:dyDescent="0.25">
      <c r="A2074" s="11" t="s">
        <v>2117</v>
      </c>
      <c r="B2074" s="11">
        <v>1997</v>
      </c>
      <c r="C2074" s="11" t="s">
        <v>7852</v>
      </c>
      <c r="D2074" s="11">
        <v>2</v>
      </c>
      <c r="E2074" s="11">
        <v>0</v>
      </c>
      <c r="F2074" s="15">
        <v>2523.17</v>
      </c>
      <c r="G2074" s="11" t="s">
        <v>7896</v>
      </c>
      <c r="H2074" s="11" t="s">
        <v>7897</v>
      </c>
      <c r="I2074" s="11" t="s">
        <v>7867</v>
      </c>
      <c r="J2074" s="16">
        <v>35736</v>
      </c>
      <c r="K2074" s="17">
        <v>25</v>
      </c>
    </row>
    <row r="2075" spans="1:11" ht="15" customHeight="1" x14ac:dyDescent="0.25">
      <c r="A2075" s="11" t="s">
        <v>2118</v>
      </c>
      <c r="B2075" s="11">
        <v>1991</v>
      </c>
      <c r="C2075" s="11" t="s">
        <v>7856</v>
      </c>
      <c r="D2075" s="11">
        <v>5</v>
      </c>
      <c r="E2075" s="11">
        <v>3</v>
      </c>
      <c r="F2075" s="15">
        <v>2510.79</v>
      </c>
      <c r="G2075" s="11" t="s">
        <v>7898</v>
      </c>
      <c r="H2075" s="11" t="s">
        <v>7897</v>
      </c>
      <c r="I2075" s="11" t="s">
        <v>7866</v>
      </c>
      <c r="J2075" s="16">
        <v>33455</v>
      </c>
      <c r="K2075" s="17">
        <v>31</v>
      </c>
    </row>
    <row r="2076" spans="1:11" ht="15" customHeight="1" x14ac:dyDescent="0.25">
      <c r="A2076" s="11" t="s">
        <v>2119</v>
      </c>
      <c r="B2076" s="11">
        <v>2004</v>
      </c>
      <c r="C2076" s="11" t="s">
        <v>7854</v>
      </c>
      <c r="D2076" s="11">
        <v>6</v>
      </c>
      <c r="E2076" s="11">
        <v>0</v>
      </c>
      <c r="F2076" s="15">
        <v>2500.9299999999998</v>
      </c>
      <c r="G2076" s="11" t="s">
        <v>7898</v>
      </c>
      <c r="H2076" s="11" t="s">
        <v>7898</v>
      </c>
      <c r="I2076" s="11" t="s">
        <v>7867</v>
      </c>
      <c r="J2076" s="16">
        <v>38236</v>
      </c>
      <c r="K2076" s="17">
        <v>18</v>
      </c>
    </row>
    <row r="2077" spans="1:11" ht="15" customHeight="1" x14ac:dyDescent="0.25">
      <c r="A2077" s="11" t="s">
        <v>2120</v>
      </c>
      <c r="B2077" s="11">
        <v>1995</v>
      </c>
      <c r="C2077" s="11" t="s">
        <v>7857</v>
      </c>
      <c r="D2077" s="11">
        <v>15</v>
      </c>
      <c r="E2077" s="11">
        <v>0</v>
      </c>
      <c r="F2077" s="15">
        <v>2498.41</v>
      </c>
      <c r="G2077" s="11" t="s">
        <v>7896</v>
      </c>
      <c r="H2077" s="11" t="s">
        <v>7896</v>
      </c>
      <c r="I2077" s="11" t="s">
        <v>7866</v>
      </c>
      <c r="J2077" s="16">
        <v>34987</v>
      </c>
      <c r="K2077" s="17">
        <v>27</v>
      </c>
    </row>
    <row r="2078" spans="1:11" ht="15" customHeight="1" x14ac:dyDescent="0.25">
      <c r="A2078" s="11" t="s">
        <v>2121</v>
      </c>
      <c r="B2078" s="11">
        <v>1995</v>
      </c>
      <c r="C2078" s="11" t="s">
        <v>7851</v>
      </c>
      <c r="D2078" s="11">
        <v>9</v>
      </c>
      <c r="E2078" s="11">
        <v>0</v>
      </c>
      <c r="F2078" s="15">
        <v>2497.04</v>
      </c>
      <c r="G2078" s="11" t="s">
        <v>7896</v>
      </c>
      <c r="H2078" s="11" t="s">
        <v>7896</v>
      </c>
      <c r="I2078" s="11" t="s">
        <v>7866</v>
      </c>
      <c r="J2078" s="16">
        <v>34889</v>
      </c>
      <c r="K2078" s="17">
        <v>27</v>
      </c>
    </row>
    <row r="2079" spans="1:11" ht="15" customHeight="1" x14ac:dyDescent="0.25">
      <c r="A2079" s="11" t="s">
        <v>2122</v>
      </c>
      <c r="B2079" s="11">
        <v>1995</v>
      </c>
      <c r="C2079" s="11" t="s">
        <v>7857</v>
      </c>
      <c r="D2079" s="11">
        <v>14</v>
      </c>
      <c r="E2079" s="11">
        <v>0</v>
      </c>
      <c r="F2079" s="15">
        <v>2494.02</v>
      </c>
      <c r="G2079" s="11" t="s">
        <v>7896</v>
      </c>
      <c r="H2079" s="11" t="s">
        <v>7897</v>
      </c>
      <c r="I2079" s="11" t="s">
        <v>7868</v>
      </c>
      <c r="J2079" s="16">
        <v>34986</v>
      </c>
      <c r="K2079" s="17">
        <v>27</v>
      </c>
    </row>
    <row r="2080" spans="1:11" ht="15" customHeight="1" x14ac:dyDescent="0.25">
      <c r="A2080" s="11" t="s">
        <v>2123</v>
      </c>
      <c r="B2080" s="11">
        <v>1995</v>
      </c>
      <c r="C2080" s="11" t="s">
        <v>7852</v>
      </c>
      <c r="D2080" s="11">
        <v>6</v>
      </c>
      <c r="E2080" s="11">
        <v>0</v>
      </c>
      <c r="F2080" s="15">
        <v>2483.7399999999998</v>
      </c>
      <c r="G2080" s="11" t="s">
        <v>7896</v>
      </c>
      <c r="H2080" s="11" t="s">
        <v>7898</v>
      </c>
      <c r="I2080" s="11" t="s">
        <v>7866</v>
      </c>
      <c r="J2080" s="16">
        <v>35009</v>
      </c>
      <c r="K2080" s="17">
        <v>27</v>
      </c>
    </row>
    <row r="2081" spans="1:11" ht="15" customHeight="1" x14ac:dyDescent="0.25">
      <c r="A2081" s="11" t="s">
        <v>2124</v>
      </c>
      <c r="B2081" s="11">
        <v>1998</v>
      </c>
      <c r="C2081" s="11" t="s">
        <v>7853</v>
      </c>
      <c r="D2081" s="11">
        <v>20</v>
      </c>
      <c r="E2081" s="11">
        <v>0</v>
      </c>
      <c r="F2081" s="15">
        <v>2480.98</v>
      </c>
      <c r="G2081" s="11" t="s">
        <v>7898</v>
      </c>
      <c r="H2081" s="11" t="s">
        <v>7898</v>
      </c>
      <c r="I2081" s="11" t="s">
        <v>7866</v>
      </c>
      <c r="J2081" s="16">
        <v>35966</v>
      </c>
      <c r="K2081" s="17">
        <v>24</v>
      </c>
    </row>
    <row r="2082" spans="1:11" ht="15" customHeight="1" x14ac:dyDescent="0.25">
      <c r="A2082" s="11" t="s">
        <v>2125</v>
      </c>
      <c r="B2082" s="11">
        <v>1998</v>
      </c>
      <c r="C2082" s="11" t="s">
        <v>7851</v>
      </c>
      <c r="D2082" s="11">
        <v>2</v>
      </c>
      <c r="E2082" s="11">
        <v>0</v>
      </c>
      <c r="F2082" s="15">
        <v>2473.33</v>
      </c>
      <c r="G2082" s="11" t="s">
        <v>7898</v>
      </c>
      <c r="H2082" s="11" t="s">
        <v>7896</v>
      </c>
      <c r="I2082" s="11" t="s">
        <v>7866</v>
      </c>
      <c r="J2082" s="16">
        <v>35978</v>
      </c>
      <c r="K2082" s="17">
        <v>24</v>
      </c>
    </row>
    <row r="2083" spans="1:11" ht="15" customHeight="1" x14ac:dyDescent="0.25">
      <c r="A2083" s="11" t="s">
        <v>2126</v>
      </c>
      <c r="B2083" s="11">
        <v>1998</v>
      </c>
      <c r="C2083" s="11" t="s">
        <v>7856</v>
      </c>
      <c r="D2083" s="11">
        <v>17</v>
      </c>
      <c r="E2083" s="11">
        <v>0</v>
      </c>
      <c r="F2083" s="15">
        <v>2464.62</v>
      </c>
      <c r="G2083" s="11" t="s">
        <v>7898</v>
      </c>
      <c r="H2083" s="11" t="s">
        <v>7896</v>
      </c>
      <c r="I2083" s="11" t="s">
        <v>7866</v>
      </c>
      <c r="J2083" s="16">
        <v>36024</v>
      </c>
      <c r="K2083" s="17">
        <v>24</v>
      </c>
    </row>
    <row r="2084" spans="1:11" ht="15" customHeight="1" x14ac:dyDescent="0.25">
      <c r="A2084" s="11" t="s">
        <v>2127</v>
      </c>
      <c r="B2084" s="11">
        <v>2002</v>
      </c>
      <c r="C2084" s="11" t="s">
        <v>7851</v>
      </c>
      <c r="D2084" s="11">
        <v>11</v>
      </c>
      <c r="E2084" s="11">
        <v>0</v>
      </c>
      <c r="F2084" s="15">
        <v>2459.7199999999998</v>
      </c>
      <c r="G2084" s="11" t="s">
        <v>7898</v>
      </c>
      <c r="H2084" s="11" t="s">
        <v>7898</v>
      </c>
      <c r="I2084" s="11" t="s">
        <v>7874</v>
      </c>
      <c r="J2084" s="16">
        <v>37448</v>
      </c>
      <c r="K2084" s="17">
        <v>20</v>
      </c>
    </row>
    <row r="2085" spans="1:11" ht="15" customHeight="1" x14ac:dyDescent="0.25">
      <c r="A2085" s="11" t="s">
        <v>2128</v>
      </c>
      <c r="B2085" s="11">
        <v>1998</v>
      </c>
      <c r="C2085" s="11" t="s">
        <v>7852</v>
      </c>
      <c r="D2085" s="11">
        <v>19</v>
      </c>
      <c r="E2085" s="11">
        <v>0</v>
      </c>
      <c r="F2085" s="15">
        <v>2457.5</v>
      </c>
      <c r="G2085" s="11" t="s">
        <v>7898</v>
      </c>
      <c r="H2085" s="11" t="s">
        <v>7897</v>
      </c>
      <c r="I2085" s="11" t="s">
        <v>7868</v>
      </c>
      <c r="J2085" s="16">
        <v>36118</v>
      </c>
      <c r="K2085" s="17">
        <v>24</v>
      </c>
    </row>
    <row r="2086" spans="1:11" ht="15" customHeight="1" x14ac:dyDescent="0.25">
      <c r="A2086" s="11" t="s">
        <v>2129</v>
      </c>
      <c r="B2086" s="11">
        <v>2002</v>
      </c>
      <c r="C2086" s="11" t="s">
        <v>7851</v>
      </c>
      <c r="D2086" s="11">
        <v>29</v>
      </c>
      <c r="E2086" s="11">
        <v>0</v>
      </c>
      <c r="F2086" s="15">
        <v>2457.21</v>
      </c>
      <c r="G2086" s="11" t="s">
        <v>7898</v>
      </c>
      <c r="H2086" s="11" t="s">
        <v>7897</v>
      </c>
      <c r="I2086" s="11" t="s">
        <v>7874</v>
      </c>
      <c r="J2086" s="16">
        <v>37466</v>
      </c>
      <c r="K2086" s="17">
        <v>20</v>
      </c>
    </row>
    <row r="2087" spans="1:11" ht="15" customHeight="1" x14ac:dyDescent="0.25">
      <c r="A2087" s="11" t="s">
        <v>2130</v>
      </c>
      <c r="B2087" s="11">
        <v>1999</v>
      </c>
      <c r="C2087" s="11" t="s">
        <v>7852</v>
      </c>
      <c r="D2087" s="11">
        <v>21</v>
      </c>
      <c r="E2087" s="11">
        <v>1</v>
      </c>
      <c r="F2087" s="15">
        <v>2438.06</v>
      </c>
      <c r="G2087" s="11" t="s">
        <v>7898</v>
      </c>
      <c r="H2087" s="11" t="s">
        <v>7898</v>
      </c>
      <c r="I2087" s="11" t="s">
        <v>7866</v>
      </c>
      <c r="J2087" s="16">
        <v>36485</v>
      </c>
      <c r="K2087" s="17">
        <v>23</v>
      </c>
    </row>
    <row r="2088" spans="1:11" ht="15" customHeight="1" x14ac:dyDescent="0.25">
      <c r="A2088" s="11" t="s">
        <v>2131</v>
      </c>
      <c r="B2088" s="11">
        <v>1999</v>
      </c>
      <c r="C2088" s="11" t="s">
        <v>7852</v>
      </c>
      <c r="D2088" s="11">
        <v>12</v>
      </c>
      <c r="E2088" s="11">
        <v>1</v>
      </c>
      <c r="F2088" s="15">
        <v>2416.96</v>
      </c>
      <c r="G2088" s="11" t="s">
        <v>7898</v>
      </c>
      <c r="H2088" s="11" t="s">
        <v>7898</v>
      </c>
      <c r="I2088" s="11" t="s">
        <v>7868</v>
      </c>
      <c r="J2088" s="16">
        <v>36476</v>
      </c>
      <c r="K2088" s="17">
        <v>23</v>
      </c>
    </row>
    <row r="2089" spans="1:11" ht="15" customHeight="1" x14ac:dyDescent="0.25">
      <c r="A2089" s="11" t="s">
        <v>2132</v>
      </c>
      <c r="B2089" s="11">
        <v>2001</v>
      </c>
      <c r="C2089" s="11" t="s">
        <v>7853</v>
      </c>
      <c r="D2089" s="11">
        <v>3</v>
      </c>
      <c r="E2089" s="11">
        <v>0</v>
      </c>
      <c r="F2089" s="15">
        <v>2404.73</v>
      </c>
      <c r="G2089" s="11" t="s">
        <v>7898</v>
      </c>
      <c r="H2089" s="11" t="s">
        <v>7896</v>
      </c>
      <c r="I2089" s="11" t="s">
        <v>7867</v>
      </c>
      <c r="J2089" s="16">
        <v>37045</v>
      </c>
      <c r="K2089" s="17">
        <v>22</v>
      </c>
    </row>
    <row r="2090" spans="1:11" ht="15" customHeight="1" x14ac:dyDescent="0.25">
      <c r="A2090" s="11" t="s">
        <v>2133</v>
      </c>
      <c r="B2090" s="11">
        <v>1999</v>
      </c>
      <c r="C2090" s="11" t="s">
        <v>7856</v>
      </c>
      <c r="D2090" s="11">
        <v>10</v>
      </c>
      <c r="E2090" s="11">
        <v>0</v>
      </c>
      <c r="F2090" s="15">
        <v>2396.1</v>
      </c>
      <c r="G2090" s="11" t="s">
        <v>7898</v>
      </c>
      <c r="H2090" s="11" t="s">
        <v>7897</v>
      </c>
      <c r="I2090" s="11" t="s">
        <v>7870</v>
      </c>
      <c r="J2090" s="16">
        <v>36382</v>
      </c>
      <c r="K2090" s="17">
        <v>23</v>
      </c>
    </row>
    <row r="2091" spans="1:11" ht="15" customHeight="1" x14ac:dyDescent="0.25">
      <c r="A2091" s="11" t="s">
        <v>2134</v>
      </c>
      <c r="B2091" s="11">
        <v>1999</v>
      </c>
      <c r="C2091" s="11" t="s">
        <v>7855</v>
      </c>
      <c r="D2091" s="11">
        <v>17</v>
      </c>
      <c r="E2091" s="11">
        <v>0</v>
      </c>
      <c r="F2091" s="15">
        <v>2395.17</v>
      </c>
      <c r="G2091" s="11" t="s">
        <v>7898</v>
      </c>
      <c r="H2091" s="11" t="s">
        <v>7897</v>
      </c>
      <c r="I2091" s="11" t="s">
        <v>7876</v>
      </c>
      <c r="J2091" s="16">
        <v>36511</v>
      </c>
      <c r="K2091" s="17">
        <v>23</v>
      </c>
    </row>
    <row r="2092" spans="1:11" ht="15" customHeight="1" x14ac:dyDescent="0.25">
      <c r="A2092" s="11" t="s">
        <v>2135</v>
      </c>
      <c r="B2092" s="11">
        <v>1988</v>
      </c>
      <c r="C2092" s="11" t="s">
        <v>7855</v>
      </c>
      <c r="D2092" s="11">
        <v>12</v>
      </c>
      <c r="E2092" s="11">
        <v>3</v>
      </c>
      <c r="F2092" s="15">
        <v>2373.3000000000002</v>
      </c>
      <c r="G2092" s="11" t="s">
        <v>7898</v>
      </c>
      <c r="H2092" s="11" t="s">
        <v>7898</v>
      </c>
      <c r="I2092" s="11" t="s">
        <v>7866</v>
      </c>
      <c r="J2092" s="16">
        <v>32489</v>
      </c>
      <c r="K2092" s="17">
        <v>34</v>
      </c>
    </row>
    <row r="2093" spans="1:11" ht="15" customHeight="1" x14ac:dyDescent="0.25">
      <c r="A2093" s="11" t="s">
        <v>2136</v>
      </c>
      <c r="B2093" s="11">
        <v>2002</v>
      </c>
      <c r="C2093" s="11" t="s">
        <v>7852</v>
      </c>
      <c r="D2093" s="11">
        <v>5</v>
      </c>
      <c r="E2093" s="11">
        <v>1</v>
      </c>
      <c r="F2093" s="15">
        <v>2362.23</v>
      </c>
      <c r="G2093" s="11" t="s">
        <v>7898</v>
      </c>
      <c r="H2093" s="11" t="s">
        <v>7897</v>
      </c>
      <c r="I2093" s="11" t="s">
        <v>7867</v>
      </c>
      <c r="J2093" s="16">
        <v>37565</v>
      </c>
      <c r="K2093" s="17">
        <v>20</v>
      </c>
    </row>
    <row r="2094" spans="1:11" ht="15" customHeight="1" x14ac:dyDescent="0.25">
      <c r="A2094" s="11" t="s">
        <v>2137</v>
      </c>
      <c r="B2094" s="11">
        <v>1998</v>
      </c>
      <c r="C2094" s="11" t="s">
        <v>7857</v>
      </c>
      <c r="D2094" s="11">
        <v>21</v>
      </c>
      <c r="E2094" s="11">
        <v>0</v>
      </c>
      <c r="F2094" s="15">
        <v>2352.9699999999998</v>
      </c>
      <c r="G2094" s="11" t="s">
        <v>7896</v>
      </c>
      <c r="H2094" s="11" t="s">
        <v>7896</v>
      </c>
      <c r="I2094" s="11" t="s">
        <v>7867</v>
      </c>
      <c r="J2094" s="16">
        <v>36089</v>
      </c>
      <c r="K2094" s="17">
        <v>24</v>
      </c>
    </row>
    <row r="2095" spans="1:11" ht="15" customHeight="1" x14ac:dyDescent="0.25">
      <c r="A2095" s="11" t="s">
        <v>2138</v>
      </c>
      <c r="B2095" s="11">
        <v>2003</v>
      </c>
      <c r="C2095" s="11" t="s">
        <v>7852</v>
      </c>
      <c r="D2095" s="11">
        <v>18</v>
      </c>
      <c r="E2095" s="11">
        <v>1</v>
      </c>
      <c r="F2095" s="15">
        <v>2331.52</v>
      </c>
      <c r="G2095" s="11" t="s">
        <v>7898</v>
      </c>
      <c r="H2095" s="11" t="s">
        <v>7896</v>
      </c>
      <c r="I2095" s="11" t="s">
        <v>7868</v>
      </c>
      <c r="J2095" s="16">
        <v>37943</v>
      </c>
      <c r="K2095" s="17">
        <v>19</v>
      </c>
    </row>
    <row r="2096" spans="1:11" ht="15" customHeight="1" x14ac:dyDescent="0.25">
      <c r="A2096" s="11" t="s">
        <v>2139</v>
      </c>
      <c r="B2096" s="11">
        <v>1996</v>
      </c>
      <c r="C2096" s="11" t="s">
        <v>7855</v>
      </c>
      <c r="D2096" s="11">
        <v>17</v>
      </c>
      <c r="E2096" s="11">
        <v>0</v>
      </c>
      <c r="F2096" s="15">
        <v>2322.62</v>
      </c>
      <c r="G2096" s="11" t="s">
        <v>7898</v>
      </c>
      <c r="H2096" s="11" t="s">
        <v>7897</v>
      </c>
      <c r="I2096" s="11" t="s">
        <v>7866</v>
      </c>
      <c r="J2096" s="16">
        <v>35416</v>
      </c>
      <c r="K2096" s="17">
        <v>26</v>
      </c>
    </row>
    <row r="2097" spans="1:11" ht="15" customHeight="1" x14ac:dyDescent="0.25">
      <c r="A2097" s="11" t="s">
        <v>2140</v>
      </c>
      <c r="B2097" s="11">
        <v>2004</v>
      </c>
      <c r="C2097" s="11" t="s">
        <v>7854</v>
      </c>
      <c r="D2097" s="11">
        <v>6</v>
      </c>
      <c r="E2097" s="11">
        <v>2</v>
      </c>
      <c r="F2097" s="15">
        <v>2304</v>
      </c>
      <c r="G2097" s="11" t="s">
        <v>7898</v>
      </c>
      <c r="H2097" s="11" t="s">
        <v>7896</v>
      </c>
      <c r="I2097" s="11" t="s">
        <v>7866</v>
      </c>
      <c r="J2097" s="16">
        <v>38236</v>
      </c>
      <c r="K2097" s="17">
        <v>18</v>
      </c>
    </row>
    <row r="2098" spans="1:11" ht="15" customHeight="1" x14ac:dyDescent="0.25">
      <c r="A2098" s="11" t="s">
        <v>2141</v>
      </c>
      <c r="B2098" s="11">
        <v>1996</v>
      </c>
      <c r="C2098" s="11" t="s">
        <v>7852</v>
      </c>
      <c r="D2098" s="11">
        <v>28</v>
      </c>
      <c r="E2098" s="11">
        <v>0</v>
      </c>
      <c r="F2098" s="15">
        <v>2302.3000000000002</v>
      </c>
      <c r="G2098" s="11" t="s">
        <v>7897</v>
      </c>
      <c r="H2098" s="11" t="s">
        <v>7898</v>
      </c>
      <c r="I2098" s="11" t="s">
        <v>7868</v>
      </c>
      <c r="J2098" s="16">
        <v>35397</v>
      </c>
      <c r="K2098" s="17">
        <v>26</v>
      </c>
    </row>
    <row r="2099" spans="1:11" ht="15" customHeight="1" x14ac:dyDescent="0.25">
      <c r="A2099" s="11" t="s">
        <v>2142</v>
      </c>
      <c r="B2099" s="11">
        <v>1989</v>
      </c>
      <c r="C2099" s="11" t="s">
        <v>7857</v>
      </c>
      <c r="D2099" s="11">
        <v>5</v>
      </c>
      <c r="E2099" s="11">
        <v>3</v>
      </c>
      <c r="F2099" s="15">
        <v>2295.2399999999998</v>
      </c>
      <c r="G2099" s="11" t="s">
        <v>7898</v>
      </c>
      <c r="H2099" s="11" t="s">
        <v>7897</v>
      </c>
      <c r="I2099" s="11" t="s">
        <v>7866</v>
      </c>
      <c r="J2099" s="16">
        <v>32786</v>
      </c>
      <c r="K2099" s="17">
        <v>33</v>
      </c>
    </row>
    <row r="2100" spans="1:11" ht="15" customHeight="1" x14ac:dyDescent="0.25">
      <c r="A2100" s="11" t="s">
        <v>2143</v>
      </c>
      <c r="B2100" s="11">
        <v>1991</v>
      </c>
      <c r="C2100" s="11" t="s">
        <v>7853</v>
      </c>
      <c r="D2100" s="11">
        <v>16</v>
      </c>
      <c r="E2100" s="11">
        <v>3</v>
      </c>
      <c r="F2100" s="15">
        <v>2277.7199999999998</v>
      </c>
      <c r="G2100" s="11" t="s">
        <v>7898</v>
      </c>
      <c r="H2100" s="11" t="s">
        <v>7897</v>
      </c>
      <c r="I2100" s="11" t="s">
        <v>7866</v>
      </c>
      <c r="J2100" s="16">
        <v>33405</v>
      </c>
      <c r="K2100" s="17">
        <v>31</v>
      </c>
    </row>
    <row r="2101" spans="1:11" ht="15" customHeight="1" x14ac:dyDescent="0.25">
      <c r="A2101" s="11" t="s">
        <v>2144</v>
      </c>
      <c r="B2101" s="11">
        <v>2002</v>
      </c>
      <c r="C2101" s="11" t="s">
        <v>7852</v>
      </c>
      <c r="D2101" s="11">
        <v>12</v>
      </c>
      <c r="E2101" s="11">
        <v>0</v>
      </c>
      <c r="F2101" s="15">
        <v>2261.5700000000002</v>
      </c>
      <c r="G2101" s="11" t="s">
        <v>7898</v>
      </c>
      <c r="H2101" s="11" t="s">
        <v>7897</v>
      </c>
      <c r="I2101" s="11" t="s">
        <v>7867</v>
      </c>
      <c r="J2101" s="16">
        <v>37572</v>
      </c>
      <c r="K2101" s="17">
        <v>20</v>
      </c>
    </row>
    <row r="2102" spans="1:11" ht="15" customHeight="1" x14ac:dyDescent="0.25">
      <c r="A2102" s="11" t="s">
        <v>2145</v>
      </c>
      <c r="B2102" s="11">
        <v>2002</v>
      </c>
      <c r="C2102" s="11" t="s">
        <v>7851</v>
      </c>
      <c r="D2102" s="11">
        <v>15</v>
      </c>
      <c r="E2102" s="11">
        <v>0</v>
      </c>
      <c r="F2102" s="15">
        <v>2257.48</v>
      </c>
      <c r="G2102" s="11" t="s">
        <v>7898</v>
      </c>
      <c r="H2102" s="11" t="s">
        <v>7897</v>
      </c>
      <c r="I2102" s="11" t="s">
        <v>7867</v>
      </c>
      <c r="J2102" s="16">
        <v>37452</v>
      </c>
      <c r="K2102" s="17">
        <v>20</v>
      </c>
    </row>
    <row r="2103" spans="1:11" ht="15" customHeight="1" x14ac:dyDescent="0.25">
      <c r="A2103" s="11" t="s">
        <v>2146</v>
      </c>
      <c r="B2103" s="11">
        <v>2000</v>
      </c>
      <c r="C2103" s="11" t="s">
        <v>7855</v>
      </c>
      <c r="D2103" s="11">
        <v>11</v>
      </c>
      <c r="E2103" s="11">
        <v>0</v>
      </c>
      <c r="F2103" s="15">
        <v>2254.8000000000002</v>
      </c>
      <c r="G2103" s="11" t="s">
        <v>7898</v>
      </c>
      <c r="H2103" s="11" t="s">
        <v>7896</v>
      </c>
      <c r="I2103" s="11" t="s">
        <v>7871</v>
      </c>
      <c r="J2103" s="16">
        <v>36871</v>
      </c>
      <c r="K2103" s="17">
        <v>22</v>
      </c>
    </row>
    <row r="2104" spans="1:11" ht="15" customHeight="1" x14ac:dyDescent="0.25">
      <c r="A2104" s="11" t="s">
        <v>2147</v>
      </c>
      <c r="B2104" s="11">
        <v>2000</v>
      </c>
      <c r="C2104" s="11" t="s">
        <v>7853</v>
      </c>
      <c r="D2104" s="11">
        <v>30</v>
      </c>
      <c r="E2104" s="11">
        <v>0</v>
      </c>
      <c r="F2104" s="15">
        <v>2250.84</v>
      </c>
      <c r="G2104" s="11" t="s">
        <v>7898</v>
      </c>
      <c r="H2104" s="11" t="s">
        <v>7898</v>
      </c>
      <c r="I2104" s="11" t="s">
        <v>7872</v>
      </c>
      <c r="J2104" s="16">
        <v>36707</v>
      </c>
      <c r="K2104" s="17">
        <v>22</v>
      </c>
    </row>
    <row r="2105" spans="1:11" ht="15" customHeight="1" x14ac:dyDescent="0.25">
      <c r="A2105" s="11" t="s">
        <v>2148</v>
      </c>
      <c r="B2105" s="11">
        <v>2003</v>
      </c>
      <c r="C2105" s="11" t="s">
        <v>7855</v>
      </c>
      <c r="D2105" s="11">
        <v>10</v>
      </c>
      <c r="E2105" s="11">
        <v>1</v>
      </c>
      <c r="F2105" s="15">
        <v>2221.56</v>
      </c>
      <c r="G2105" s="11" t="s">
        <v>7898</v>
      </c>
      <c r="H2105" s="11" t="s">
        <v>7896</v>
      </c>
      <c r="I2105" s="11" t="s">
        <v>7867</v>
      </c>
      <c r="J2105" s="16">
        <v>37965</v>
      </c>
      <c r="K2105" s="17">
        <v>19</v>
      </c>
    </row>
    <row r="2106" spans="1:11" ht="15" customHeight="1" x14ac:dyDescent="0.25">
      <c r="A2106" s="11" t="s">
        <v>2149</v>
      </c>
      <c r="B2106" s="11">
        <v>2004</v>
      </c>
      <c r="C2106" s="11" t="s">
        <v>7855</v>
      </c>
      <c r="D2106" s="11">
        <v>12</v>
      </c>
      <c r="E2106" s="11">
        <v>1</v>
      </c>
      <c r="F2106" s="15">
        <v>2219.4499999999998</v>
      </c>
      <c r="G2106" s="11" t="s">
        <v>7898</v>
      </c>
      <c r="H2106" s="11" t="s">
        <v>7897</v>
      </c>
      <c r="I2106" s="11" t="s">
        <v>7866</v>
      </c>
      <c r="J2106" s="16">
        <v>38333</v>
      </c>
      <c r="K2106" s="17">
        <v>18</v>
      </c>
    </row>
    <row r="2107" spans="1:11" ht="15" customHeight="1" x14ac:dyDescent="0.25">
      <c r="A2107" s="11" t="s">
        <v>2150</v>
      </c>
      <c r="B2107" s="11">
        <v>2004</v>
      </c>
      <c r="C2107" s="11" t="s">
        <v>7854</v>
      </c>
      <c r="D2107" s="11">
        <v>25</v>
      </c>
      <c r="E2107" s="11">
        <v>0</v>
      </c>
      <c r="F2107" s="15">
        <v>2217.6</v>
      </c>
      <c r="G2107" s="11" t="s">
        <v>7898</v>
      </c>
      <c r="H2107" s="11" t="s">
        <v>7897</v>
      </c>
      <c r="I2107" s="11" t="s">
        <v>7874</v>
      </c>
      <c r="J2107" s="16">
        <v>38255</v>
      </c>
      <c r="K2107" s="17">
        <v>18</v>
      </c>
    </row>
    <row r="2108" spans="1:11" ht="15" customHeight="1" x14ac:dyDescent="0.25">
      <c r="A2108" s="11" t="s">
        <v>2151</v>
      </c>
      <c r="B2108" s="11">
        <v>2004</v>
      </c>
      <c r="C2108" s="11" t="s">
        <v>7853</v>
      </c>
      <c r="D2108" s="11">
        <v>13</v>
      </c>
      <c r="E2108" s="11">
        <v>0</v>
      </c>
      <c r="F2108" s="15">
        <v>2217.4699999999998</v>
      </c>
      <c r="G2108" s="11" t="s">
        <v>7898</v>
      </c>
      <c r="H2108" s="11" t="s">
        <v>7897</v>
      </c>
      <c r="I2108" s="11" t="s">
        <v>7874</v>
      </c>
      <c r="J2108" s="16">
        <v>38151</v>
      </c>
      <c r="K2108" s="17">
        <v>18</v>
      </c>
    </row>
    <row r="2109" spans="1:11" ht="15" customHeight="1" x14ac:dyDescent="0.25">
      <c r="A2109" s="11" t="s">
        <v>2152</v>
      </c>
      <c r="B2109" s="11">
        <v>1994</v>
      </c>
      <c r="C2109" s="11" t="s">
        <v>7852</v>
      </c>
      <c r="D2109" s="11">
        <v>17</v>
      </c>
      <c r="E2109" s="11">
        <v>0</v>
      </c>
      <c r="F2109" s="15">
        <v>2213.21</v>
      </c>
      <c r="G2109" s="11" t="s">
        <v>7898</v>
      </c>
      <c r="H2109" s="11" t="s">
        <v>7898</v>
      </c>
      <c r="I2109" s="11" t="s">
        <v>7866</v>
      </c>
      <c r="J2109" s="16">
        <v>34655</v>
      </c>
      <c r="K2109" s="17">
        <v>28</v>
      </c>
    </row>
    <row r="2110" spans="1:11" ht="15" customHeight="1" x14ac:dyDescent="0.25">
      <c r="A2110" s="11" t="s">
        <v>2153</v>
      </c>
      <c r="B2110" s="11">
        <v>2004</v>
      </c>
      <c r="C2110" s="11" t="s">
        <v>7851</v>
      </c>
      <c r="D2110" s="11">
        <v>27</v>
      </c>
      <c r="E2110" s="11">
        <v>0</v>
      </c>
      <c r="F2110" s="15">
        <v>2211.13</v>
      </c>
      <c r="G2110" s="11" t="s">
        <v>7898</v>
      </c>
      <c r="H2110" s="11" t="s">
        <v>7898</v>
      </c>
      <c r="I2110" s="11" t="s">
        <v>7874</v>
      </c>
      <c r="J2110" s="16">
        <v>38195</v>
      </c>
      <c r="K2110" s="17">
        <v>18</v>
      </c>
    </row>
    <row r="2111" spans="1:11" ht="15" customHeight="1" x14ac:dyDescent="0.25">
      <c r="A2111" s="11" t="s">
        <v>2154</v>
      </c>
      <c r="B2111" s="11">
        <v>2004</v>
      </c>
      <c r="C2111" s="11" t="s">
        <v>7856</v>
      </c>
      <c r="D2111" s="11">
        <v>6</v>
      </c>
      <c r="E2111" s="11">
        <v>0</v>
      </c>
      <c r="F2111" s="15">
        <v>2207.6999999999998</v>
      </c>
      <c r="G2111" s="11" t="s">
        <v>7898</v>
      </c>
      <c r="H2111" s="11" t="s">
        <v>7898</v>
      </c>
      <c r="I2111" s="11" t="s">
        <v>7874</v>
      </c>
      <c r="J2111" s="16">
        <v>38205</v>
      </c>
      <c r="K2111" s="17">
        <v>18</v>
      </c>
    </row>
    <row r="2112" spans="1:11" ht="15" customHeight="1" x14ac:dyDescent="0.25">
      <c r="A2112" s="11" t="s">
        <v>2155</v>
      </c>
      <c r="B2112" s="11">
        <v>2004</v>
      </c>
      <c r="C2112" s="11" t="s">
        <v>7852</v>
      </c>
      <c r="D2112" s="11">
        <v>13</v>
      </c>
      <c r="E2112" s="11">
        <v>0</v>
      </c>
      <c r="F2112" s="15">
        <v>2205.98</v>
      </c>
      <c r="G2112" s="11" t="s">
        <v>7898</v>
      </c>
      <c r="H2112" s="11" t="s">
        <v>7896</v>
      </c>
      <c r="I2112" s="11" t="s">
        <v>7874</v>
      </c>
      <c r="J2112" s="16">
        <v>38304</v>
      </c>
      <c r="K2112" s="17">
        <v>18</v>
      </c>
    </row>
    <row r="2113" spans="1:11" ht="15" customHeight="1" x14ac:dyDescent="0.25">
      <c r="A2113" s="11" t="s">
        <v>2156</v>
      </c>
      <c r="B2113" s="11">
        <v>2004</v>
      </c>
      <c r="C2113" s="11" t="s">
        <v>7857</v>
      </c>
      <c r="D2113" s="11">
        <v>28</v>
      </c>
      <c r="E2113" s="11">
        <v>0</v>
      </c>
      <c r="F2113" s="15">
        <v>2203.7399999999998</v>
      </c>
      <c r="G2113" s="11" t="s">
        <v>7898</v>
      </c>
      <c r="H2113" s="11" t="s">
        <v>7898</v>
      </c>
      <c r="I2113" s="11" t="s">
        <v>7874</v>
      </c>
      <c r="J2113" s="16">
        <v>38288</v>
      </c>
      <c r="K2113" s="17">
        <v>18</v>
      </c>
    </row>
    <row r="2114" spans="1:11" ht="15" customHeight="1" x14ac:dyDescent="0.25">
      <c r="A2114" s="11" t="s">
        <v>2157</v>
      </c>
      <c r="B2114" s="11">
        <v>2004</v>
      </c>
      <c r="C2114" s="11" t="s">
        <v>7856</v>
      </c>
      <c r="D2114" s="11">
        <v>6</v>
      </c>
      <c r="E2114" s="11">
        <v>0</v>
      </c>
      <c r="F2114" s="15">
        <v>2203.4699999999998</v>
      </c>
      <c r="G2114" s="11" t="s">
        <v>7898</v>
      </c>
      <c r="H2114" s="11" t="s">
        <v>7898</v>
      </c>
      <c r="I2114" s="11" t="s">
        <v>7874</v>
      </c>
      <c r="J2114" s="16">
        <v>38205</v>
      </c>
      <c r="K2114" s="17">
        <v>18</v>
      </c>
    </row>
    <row r="2115" spans="1:11" ht="15" customHeight="1" x14ac:dyDescent="0.25">
      <c r="A2115" s="11" t="s">
        <v>2158</v>
      </c>
      <c r="B2115" s="11">
        <v>2004</v>
      </c>
      <c r="C2115" s="11" t="s">
        <v>7851</v>
      </c>
      <c r="D2115" s="11">
        <v>27</v>
      </c>
      <c r="E2115" s="11">
        <v>1</v>
      </c>
      <c r="F2115" s="15">
        <v>2201.1</v>
      </c>
      <c r="G2115" s="11" t="s">
        <v>7898</v>
      </c>
      <c r="H2115" s="11" t="s">
        <v>7896</v>
      </c>
      <c r="I2115" s="11" t="s">
        <v>7866</v>
      </c>
      <c r="J2115" s="16">
        <v>38195</v>
      </c>
      <c r="K2115" s="17">
        <v>18</v>
      </c>
    </row>
    <row r="2116" spans="1:11" ht="15" customHeight="1" x14ac:dyDescent="0.25">
      <c r="A2116" s="11" t="s">
        <v>2159</v>
      </c>
      <c r="B2116" s="11">
        <v>2004</v>
      </c>
      <c r="C2116" s="11" t="s">
        <v>7854</v>
      </c>
      <c r="D2116" s="11">
        <v>12</v>
      </c>
      <c r="E2116" s="11">
        <v>0</v>
      </c>
      <c r="F2116" s="15">
        <v>2200.83</v>
      </c>
      <c r="G2116" s="11" t="s">
        <v>7898</v>
      </c>
      <c r="H2116" s="11" t="s">
        <v>7898</v>
      </c>
      <c r="I2116" s="11" t="s">
        <v>7874</v>
      </c>
      <c r="J2116" s="16">
        <v>38242</v>
      </c>
      <c r="K2116" s="17">
        <v>18</v>
      </c>
    </row>
    <row r="2117" spans="1:11" ht="15" customHeight="1" x14ac:dyDescent="0.25">
      <c r="A2117" s="11" t="s">
        <v>2160</v>
      </c>
      <c r="B2117" s="11">
        <v>2004</v>
      </c>
      <c r="C2117" s="11" t="s">
        <v>7854</v>
      </c>
      <c r="D2117" s="11">
        <v>3</v>
      </c>
      <c r="E2117" s="11">
        <v>0</v>
      </c>
      <c r="F2117" s="15">
        <v>2198.19</v>
      </c>
      <c r="G2117" s="11" t="s">
        <v>7898</v>
      </c>
      <c r="H2117" s="11" t="s">
        <v>7897</v>
      </c>
      <c r="I2117" s="11" t="s">
        <v>7875</v>
      </c>
      <c r="J2117" s="16">
        <v>38233</v>
      </c>
      <c r="K2117" s="17">
        <v>18</v>
      </c>
    </row>
    <row r="2118" spans="1:11" ht="15" customHeight="1" x14ac:dyDescent="0.25">
      <c r="A2118" s="11" t="s">
        <v>2161</v>
      </c>
      <c r="B2118" s="11">
        <v>2004</v>
      </c>
      <c r="C2118" s="11" t="s">
        <v>7855</v>
      </c>
      <c r="D2118" s="11">
        <v>7</v>
      </c>
      <c r="E2118" s="11">
        <v>0</v>
      </c>
      <c r="F2118" s="15">
        <v>2196.4699999999998</v>
      </c>
      <c r="G2118" s="11" t="s">
        <v>7898</v>
      </c>
      <c r="H2118" s="11" t="s">
        <v>7896</v>
      </c>
      <c r="I2118" s="11" t="s">
        <v>7874</v>
      </c>
      <c r="J2118" s="16">
        <v>38328</v>
      </c>
      <c r="K2118" s="17">
        <v>18</v>
      </c>
    </row>
    <row r="2119" spans="1:11" ht="15" customHeight="1" x14ac:dyDescent="0.25">
      <c r="A2119" s="11" t="s">
        <v>2162</v>
      </c>
      <c r="B2119" s="11">
        <v>1991</v>
      </c>
      <c r="C2119" s="11" t="s">
        <v>7855</v>
      </c>
      <c r="D2119" s="11">
        <v>16</v>
      </c>
      <c r="E2119" s="11">
        <v>3</v>
      </c>
      <c r="F2119" s="15">
        <v>2193.1999999999998</v>
      </c>
      <c r="G2119" s="11" t="s">
        <v>7898</v>
      </c>
      <c r="H2119" s="11" t="s">
        <v>7898</v>
      </c>
      <c r="I2119" s="11" t="s">
        <v>7867</v>
      </c>
      <c r="J2119" s="16">
        <v>33588</v>
      </c>
      <c r="K2119" s="17">
        <v>31</v>
      </c>
    </row>
    <row r="2120" spans="1:11" ht="15" customHeight="1" x14ac:dyDescent="0.25">
      <c r="A2120" s="11" t="s">
        <v>2163</v>
      </c>
      <c r="B2120" s="11">
        <v>1994</v>
      </c>
      <c r="C2120" s="11" t="s">
        <v>7854</v>
      </c>
      <c r="D2120" s="11">
        <v>27</v>
      </c>
      <c r="E2120" s="11">
        <v>0</v>
      </c>
      <c r="F2120" s="15">
        <v>2170.08</v>
      </c>
      <c r="G2120" s="11" t="s">
        <v>7898</v>
      </c>
      <c r="H2120" s="11" t="s">
        <v>7898</v>
      </c>
      <c r="I2120" s="11" t="s">
        <v>7866</v>
      </c>
      <c r="J2120" s="16">
        <v>34604</v>
      </c>
      <c r="K2120" s="17">
        <v>28</v>
      </c>
    </row>
    <row r="2121" spans="1:11" ht="15" customHeight="1" x14ac:dyDescent="0.25">
      <c r="A2121" s="11" t="s">
        <v>2164</v>
      </c>
      <c r="B2121" s="11">
        <v>2000</v>
      </c>
      <c r="C2121" s="11" t="s">
        <v>7856</v>
      </c>
      <c r="D2121" s="11">
        <v>23</v>
      </c>
      <c r="E2121" s="11">
        <v>0</v>
      </c>
      <c r="F2121" s="15">
        <v>2166.73</v>
      </c>
      <c r="G2121" s="11" t="s">
        <v>7898</v>
      </c>
      <c r="H2121" s="11" t="s">
        <v>7898</v>
      </c>
      <c r="I2121" s="11" t="s">
        <v>7868</v>
      </c>
      <c r="J2121" s="16">
        <v>36761</v>
      </c>
      <c r="K2121" s="17">
        <v>22</v>
      </c>
    </row>
    <row r="2122" spans="1:11" ht="15" customHeight="1" x14ac:dyDescent="0.25">
      <c r="A2122" s="11" t="s">
        <v>2165</v>
      </c>
      <c r="B2122" s="11">
        <v>2000</v>
      </c>
      <c r="C2122" s="11" t="s">
        <v>7855</v>
      </c>
      <c r="D2122" s="11">
        <v>10</v>
      </c>
      <c r="E2122" s="11">
        <v>0</v>
      </c>
      <c r="F2122" s="15">
        <v>2156.75</v>
      </c>
      <c r="G2122" s="11" t="s">
        <v>7898</v>
      </c>
      <c r="H2122" s="11" t="s">
        <v>7898</v>
      </c>
      <c r="I2122" s="11" t="s">
        <v>7866</v>
      </c>
      <c r="J2122" s="16">
        <v>36870</v>
      </c>
      <c r="K2122" s="17">
        <v>22</v>
      </c>
    </row>
    <row r="2123" spans="1:11" ht="15" customHeight="1" x14ac:dyDescent="0.25">
      <c r="A2123" s="11" t="s">
        <v>2166</v>
      </c>
      <c r="B2123" s="11">
        <v>2000</v>
      </c>
      <c r="C2123" s="11" t="s">
        <v>7852</v>
      </c>
      <c r="D2123" s="11">
        <v>29</v>
      </c>
      <c r="E2123" s="11">
        <v>0</v>
      </c>
      <c r="F2123" s="15">
        <v>2155.6799999999998</v>
      </c>
      <c r="G2123" s="11" t="s">
        <v>7898</v>
      </c>
      <c r="H2123" s="11" t="s">
        <v>7896</v>
      </c>
      <c r="I2123" s="11" t="s">
        <v>7866</v>
      </c>
      <c r="J2123" s="16">
        <v>36859</v>
      </c>
      <c r="K2123" s="17">
        <v>22</v>
      </c>
    </row>
    <row r="2124" spans="1:11" ht="15" customHeight="1" x14ac:dyDescent="0.25">
      <c r="A2124" s="11" t="s">
        <v>2167</v>
      </c>
      <c r="B2124" s="11">
        <v>2000</v>
      </c>
      <c r="C2124" s="11" t="s">
        <v>7857</v>
      </c>
      <c r="D2124" s="11">
        <v>22</v>
      </c>
      <c r="E2124" s="11">
        <v>0</v>
      </c>
      <c r="F2124" s="15">
        <v>2154.36</v>
      </c>
      <c r="G2124" s="11" t="s">
        <v>7898</v>
      </c>
      <c r="H2124" s="11" t="s">
        <v>7898</v>
      </c>
      <c r="I2124" s="11" t="s">
        <v>7868</v>
      </c>
      <c r="J2124" s="16">
        <v>36821</v>
      </c>
      <c r="K2124" s="17">
        <v>22</v>
      </c>
    </row>
    <row r="2125" spans="1:11" ht="15" customHeight="1" x14ac:dyDescent="0.25">
      <c r="A2125" s="11" t="s">
        <v>2168</v>
      </c>
      <c r="B2125" s="11">
        <v>2000</v>
      </c>
      <c r="C2125" s="11" t="s">
        <v>7855</v>
      </c>
      <c r="D2125" s="11">
        <v>27</v>
      </c>
      <c r="E2125" s="11">
        <v>0</v>
      </c>
      <c r="F2125" s="15">
        <v>2150.4699999999998</v>
      </c>
      <c r="G2125" s="11" t="s">
        <v>7898</v>
      </c>
      <c r="H2125" s="11" t="s">
        <v>7896</v>
      </c>
      <c r="I2125" s="11" t="s">
        <v>7868</v>
      </c>
      <c r="J2125" s="16">
        <v>36887</v>
      </c>
      <c r="K2125" s="17">
        <v>22</v>
      </c>
    </row>
    <row r="2126" spans="1:11" ht="15" customHeight="1" x14ac:dyDescent="0.25">
      <c r="A2126" s="11" t="s">
        <v>2169</v>
      </c>
      <c r="B2126" s="11">
        <v>2004</v>
      </c>
      <c r="C2126" s="11" t="s">
        <v>7857</v>
      </c>
      <c r="D2126" s="11">
        <v>4</v>
      </c>
      <c r="E2126" s="11">
        <v>0</v>
      </c>
      <c r="F2126" s="15">
        <v>2144.85</v>
      </c>
      <c r="G2126" s="11" t="s">
        <v>7898</v>
      </c>
      <c r="H2126" s="11" t="s">
        <v>7897</v>
      </c>
      <c r="I2126" s="11" t="s">
        <v>7868</v>
      </c>
      <c r="J2126" s="16">
        <v>38264</v>
      </c>
      <c r="K2126" s="17">
        <v>18</v>
      </c>
    </row>
    <row r="2127" spans="1:11" ht="15" customHeight="1" x14ac:dyDescent="0.25">
      <c r="A2127" s="11" t="s">
        <v>2170</v>
      </c>
      <c r="B2127" s="11">
        <v>2003</v>
      </c>
      <c r="C2127" s="11" t="s">
        <v>7856</v>
      </c>
      <c r="D2127" s="11">
        <v>19</v>
      </c>
      <c r="E2127" s="11">
        <v>0</v>
      </c>
      <c r="F2127" s="15">
        <v>2138.0700000000002</v>
      </c>
      <c r="G2127" s="11" t="s">
        <v>7898</v>
      </c>
      <c r="H2127" s="11" t="s">
        <v>7897</v>
      </c>
      <c r="I2127" s="11" t="s">
        <v>7867</v>
      </c>
      <c r="J2127" s="16">
        <v>37852</v>
      </c>
      <c r="K2127" s="17">
        <v>19</v>
      </c>
    </row>
    <row r="2128" spans="1:11" ht="15" customHeight="1" x14ac:dyDescent="0.25">
      <c r="A2128" s="11" t="s">
        <v>2171</v>
      </c>
      <c r="B2128" s="11">
        <v>1997</v>
      </c>
      <c r="C2128" s="11" t="s">
        <v>7854</v>
      </c>
      <c r="D2128" s="11">
        <v>3</v>
      </c>
      <c r="E2128" s="11">
        <v>0</v>
      </c>
      <c r="F2128" s="15">
        <v>2137.65</v>
      </c>
      <c r="G2128" s="11" t="s">
        <v>7896</v>
      </c>
      <c r="H2128" s="11" t="s">
        <v>7897</v>
      </c>
      <c r="I2128" s="11" t="s">
        <v>7866</v>
      </c>
      <c r="J2128" s="16">
        <v>35676</v>
      </c>
      <c r="K2128" s="17">
        <v>25</v>
      </c>
    </row>
    <row r="2129" spans="1:11" ht="15" customHeight="1" x14ac:dyDescent="0.25">
      <c r="A2129" s="11" t="s">
        <v>2172</v>
      </c>
      <c r="B2129" s="11">
        <v>2003</v>
      </c>
      <c r="C2129" s="11" t="s">
        <v>7854</v>
      </c>
      <c r="D2129" s="11">
        <v>26</v>
      </c>
      <c r="E2129" s="11">
        <v>0</v>
      </c>
      <c r="F2129" s="15">
        <v>2136.88</v>
      </c>
      <c r="G2129" s="11" t="s">
        <v>7898</v>
      </c>
      <c r="H2129" s="11" t="s">
        <v>7898</v>
      </c>
      <c r="I2129" s="11" t="s">
        <v>7867</v>
      </c>
      <c r="J2129" s="16">
        <v>37890</v>
      </c>
      <c r="K2129" s="17">
        <v>19</v>
      </c>
    </row>
    <row r="2130" spans="1:11" ht="15" customHeight="1" x14ac:dyDescent="0.25">
      <c r="A2130" s="11" t="s">
        <v>2173</v>
      </c>
      <c r="B2130" s="11">
        <v>2003</v>
      </c>
      <c r="C2130" s="11" t="s">
        <v>7854</v>
      </c>
      <c r="D2130" s="11">
        <v>1</v>
      </c>
      <c r="E2130" s="11">
        <v>0</v>
      </c>
      <c r="F2130" s="15">
        <v>2134.9</v>
      </c>
      <c r="G2130" s="11" t="s">
        <v>7898</v>
      </c>
      <c r="H2130" s="11" t="s">
        <v>7896</v>
      </c>
      <c r="I2130" s="11" t="s">
        <v>7867</v>
      </c>
      <c r="J2130" s="16">
        <v>37865</v>
      </c>
      <c r="K2130" s="17">
        <v>19</v>
      </c>
    </row>
    <row r="2131" spans="1:11" ht="15" customHeight="1" x14ac:dyDescent="0.25">
      <c r="A2131" s="11" t="s">
        <v>2174</v>
      </c>
      <c r="B2131" s="11">
        <v>2003</v>
      </c>
      <c r="C2131" s="11" t="s">
        <v>7855</v>
      </c>
      <c r="D2131" s="11">
        <v>22</v>
      </c>
      <c r="E2131" s="11">
        <v>0</v>
      </c>
      <c r="F2131" s="15">
        <v>2130.6799999999998</v>
      </c>
      <c r="G2131" s="11" t="s">
        <v>7898</v>
      </c>
      <c r="H2131" s="11" t="s">
        <v>7896</v>
      </c>
      <c r="I2131" s="11" t="s">
        <v>7867</v>
      </c>
      <c r="J2131" s="16">
        <v>37977</v>
      </c>
      <c r="K2131" s="17">
        <v>19</v>
      </c>
    </row>
    <row r="2132" spans="1:11" ht="15" customHeight="1" x14ac:dyDescent="0.25">
      <c r="A2132" s="11" t="s">
        <v>2175</v>
      </c>
      <c r="B2132" s="11">
        <v>2003</v>
      </c>
      <c r="C2132" s="11" t="s">
        <v>7856</v>
      </c>
      <c r="D2132" s="11">
        <v>30</v>
      </c>
      <c r="E2132" s="11">
        <v>0</v>
      </c>
      <c r="F2132" s="15">
        <v>2128.4299999999998</v>
      </c>
      <c r="G2132" s="11" t="s">
        <v>7898</v>
      </c>
      <c r="H2132" s="11" t="s">
        <v>7897</v>
      </c>
      <c r="I2132" s="11" t="s">
        <v>7867</v>
      </c>
      <c r="J2132" s="16">
        <v>37863</v>
      </c>
      <c r="K2132" s="17">
        <v>19</v>
      </c>
    </row>
    <row r="2133" spans="1:11" ht="15" customHeight="1" x14ac:dyDescent="0.25">
      <c r="A2133" s="11" t="s">
        <v>2176</v>
      </c>
      <c r="B2133" s="11">
        <v>2004</v>
      </c>
      <c r="C2133" s="11" t="s">
        <v>7852</v>
      </c>
      <c r="D2133" s="11">
        <v>4</v>
      </c>
      <c r="E2133" s="11">
        <v>0</v>
      </c>
      <c r="F2133" s="15">
        <v>2118.61</v>
      </c>
      <c r="G2133" s="11" t="s">
        <v>7898</v>
      </c>
      <c r="H2133" s="11" t="s">
        <v>7897</v>
      </c>
      <c r="I2133" s="11" t="s">
        <v>7867</v>
      </c>
      <c r="J2133" s="16">
        <v>38295</v>
      </c>
      <c r="K2133" s="17">
        <v>18</v>
      </c>
    </row>
    <row r="2134" spans="1:11" ht="15" customHeight="1" x14ac:dyDescent="0.25">
      <c r="A2134" s="11" t="s">
        <v>2177</v>
      </c>
      <c r="B2134" s="11">
        <v>2003</v>
      </c>
      <c r="C2134" s="11" t="s">
        <v>7854</v>
      </c>
      <c r="D2134" s="11">
        <v>30</v>
      </c>
      <c r="E2134" s="11">
        <v>0</v>
      </c>
      <c r="F2134" s="15">
        <v>2117.34</v>
      </c>
      <c r="G2134" s="11" t="s">
        <v>7898</v>
      </c>
      <c r="H2134" s="11" t="s">
        <v>7896</v>
      </c>
      <c r="I2134" s="11" t="s">
        <v>7867</v>
      </c>
      <c r="J2134" s="16">
        <v>37894</v>
      </c>
      <c r="K2134" s="17">
        <v>19</v>
      </c>
    </row>
    <row r="2135" spans="1:11" ht="15" customHeight="1" x14ac:dyDescent="0.25">
      <c r="A2135" s="11" t="s">
        <v>2178</v>
      </c>
      <c r="B2135" s="11">
        <v>1989</v>
      </c>
      <c r="C2135" s="11" t="s">
        <v>7851</v>
      </c>
      <c r="D2135" s="11">
        <v>21</v>
      </c>
      <c r="E2135" s="11">
        <v>3</v>
      </c>
      <c r="F2135" s="15">
        <v>2106.2600000000002</v>
      </c>
      <c r="G2135" s="11" t="s">
        <v>7898</v>
      </c>
      <c r="H2135" s="11" t="s">
        <v>7898</v>
      </c>
      <c r="I2135" s="11" t="s">
        <v>7866</v>
      </c>
      <c r="J2135" s="16">
        <v>32710</v>
      </c>
      <c r="K2135" s="17">
        <v>33</v>
      </c>
    </row>
    <row r="2136" spans="1:11" ht="15" customHeight="1" x14ac:dyDescent="0.25">
      <c r="A2136" s="11" t="s">
        <v>2179</v>
      </c>
      <c r="B2136" s="11">
        <v>2001</v>
      </c>
      <c r="C2136" s="11" t="s">
        <v>7852</v>
      </c>
      <c r="D2136" s="11">
        <v>28</v>
      </c>
      <c r="E2136" s="11">
        <v>0</v>
      </c>
      <c r="F2136" s="15">
        <v>2104.11</v>
      </c>
      <c r="G2136" s="11" t="s">
        <v>7898</v>
      </c>
      <c r="H2136" s="11" t="s">
        <v>7897</v>
      </c>
      <c r="I2136" s="11" t="s">
        <v>7871</v>
      </c>
      <c r="J2136" s="16">
        <v>37223</v>
      </c>
      <c r="K2136" s="17">
        <v>21</v>
      </c>
    </row>
    <row r="2137" spans="1:11" ht="15" customHeight="1" x14ac:dyDescent="0.25">
      <c r="A2137" s="11" t="s">
        <v>2180</v>
      </c>
      <c r="B2137" s="11">
        <v>2001</v>
      </c>
      <c r="C2137" s="11" t="s">
        <v>7853</v>
      </c>
      <c r="D2137" s="11">
        <v>22</v>
      </c>
      <c r="E2137" s="11">
        <v>1</v>
      </c>
      <c r="F2137" s="15">
        <v>2103.08</v>
      </c>
      <c r="G2137" s="11" t="s">
        <v>7896</v>
      </c>
      <c r="H2137" s="11" t="s">
        <v>7898</v>
      </c>
      <c r="I2137" s="11" t="s">
        <v>7868</v>
      </c>
      <c r="J2137" s="16">
        <v>37064</v>
      </c>
      <c r="K2137" s="17">
        <v>21</v>
      </c>
    </row>
    <row r="2138" spans="1:11" ht="15" customHeight="1" x14ac:dyDescent="0.25">
      <c r="A2138" s="11" t="s">
        <v>2181</v>
      </c>
      <c r="B2138" s="11">
        <v>2001</v>
      </c>
      <c r="C2138" s="11" t="s">
        <v>7856</v>
      </c>
      <c r="D2138" s="11">
        <v>14</v>
      </c>
      <c r="E2138" s="11">
        <v>0</v>
      </c>
      <c r="F2138" s="15">
        <v>2102.2600000000002</v>
      </c>
      <c r="G2138" s="11" t="s">
        <v>7896</v>
      </c>
      <c r="H2138" s="11" t="s">
        <v>7898</v>
      </c>
      <c r="I2138" s="11" t="s">
        <v>7870</v>
      </c>
      <c r="J2138" s="16">
        <v>37117</v>
      </c>
      <c r="K2138" s="17">
        <v>21</v>
      </c>
    </row>
    <row r="2139" spans="1:11" ht="15" customHeight="1" x14ac:dyDescent="0.25">
      <c r="A2139" s="11" t="s">
        <v>2182</v>
      </c>
      <c r="B2139" s="11">
        <v>2004</v>
      </c>
      <c r="C2139" s="11" t="s">
        <v>7853</v>
      </c>
      <c r="D2139" s="11">
        <v>12</v>
      </c>
      <c r="E2139" s="11">
        <v>0</v>
      </c>
      <c r="F2139" s="15">
        <v>2094.1</v>
      </c>
      <c r="G2139" s="11" t="s">
        <v>7896</v>
      </c>
      <c r="H2139" s="11" t="s">
        <v>7898</v>
      </c>
      <c r="I2139" s="11" t="s">
        <v>7873</v>
      </c>
      <c r="J2139" s="16">
        <v>38150</v>
      </c>
      <c r="K2139" s="17">
        <v>18</v>
      </c>
    </row>
    <row r="2140" spans="1:11" ht="15" customHeight="1" x14ac:dyDescent="0.25">
      <c r="A2140" s="11" t="s">
        <v>2183</v>
      </c>
      <c r="B2140" s="11">
        <v>2000</v>
      </c>
      <c r="C2140" s="11" t="s">
        <v>7851</v>
      </c>
      <c r="D2140" s="11">
        <v>26</v>
      </c>
      <c r="E2140" s="11">
        <v>0</v>
      </c>
      <c r="F2140" s="15">
        <v>2055.3200000000002</v>
      </c>
      <c r="G2140" s="11" t="s">
        <v>7896</v>
      </c>
      <c r="H2140" s="11" t="s">
        <v>7896</v>
      </c>
      <c r="I2140" s="11" t="s">
        <v>7867</v>
      </c>
      <c r="J2140" s="16">
        <v>36733</v>
      </c>
      <c r="K2140" s="17">
        <v>22</v>
      </c>
    </row>
    <row r="2141" spans="1:11" ht="15" customHeight="1" x14ac:dyDescent="0.25">
      <c r="A2141" s="11" t="s">
        <v>2184</v>
      </c>
      <c r="B2141" s="11">
        <v>2000</v>
      </c>
      <c r="C2141" s="11" t="s">
        <v>7854</v>
      </c>
      <c r="D2141" s="11">
        <v>2</v>
      </c>
      <c r="E2141" s="11">
        <v>0</v>
      </c>
      <c r="F2141" s="15">
        <v>2045.69</v>
      </c>
      <c r="G2141" s="11" t="s">
        <v>7896</v>
      </c>
      <c r="H2141" s="11" t="s">
        <v>7896</v>
      </c>
      <c r="I2141" s="11" t="s">
        <v>7867</v>
      </c>
      <c r="J2141" s="16">
        <v>36771</v>
      </c>
      <c r="K2141" s="17">
        <v>22</v>
      </c>
    </row>
    <row r="2142" spans="1:11" ht="15" customHeight="1" x14ac:dyDescent="0.25">
      <c r="A2142" s="11" t="s">
        <v>2185</v>
      </c>
      <c r="B2142" s="11">
        <v>2001</v>
      </c>
      <c r="C2142" s="11" t="s">
        <v>7856</v>
      </c>
      <c r="D2142" s="11">
        <v>4</v>
      </c>
      <c r="E2142" s="11">
        <v>0</v>
      </c>
      <c r="F2142" s="15">
        <v>2026.97</v>
      </c>
      <c r="G2142" s="11" t="s">
        <v>7896</v>
      </c>
      <c r="H2142" s="11" t="s">
        <v>7898</v>
      </c>
      <c r="I2142" s="11" t="s">
        <v>7866</v>
      </c>
      <c r="J2142" s="16">
        <v>37107</v>
      </c>
      <c r="K2142" s="17">
        <v>21</v>
      </c>
    </row>
    <row r="2143" spans="1:11" ht="15" customHeight="1" x14ac:dyDescent="0.25">
      <c r="A2143" s="11" t="s">
        <v>2186</v>
      </c>
      <c r="B2143" s="11">
        <v>2001</v>
      </c>
      <c r="C2143" s="11" t="s">
        <v>7854</v>
      </c>
      <c r="D2143" s="11">
        <v>6</v>
      </c>
      <c r="E2143" s="11">
        <v>0</v>
      </c>
      <c r="F2143" s="15">
        <v>2020.55</v>
      </c>
      <c r="G2143" s="11" t="s">
        <v>7896</v>
      </c>
      <c r="H2143" s="11" t="s">
        <v>7898</v>
      </c>
      <c r="I2143" s="11" t="s">
        <v>7866</v>
      </c>
      <c r="J2143" s="16">
        <v>37140</v>
      </c>
      <c r="K2143" s="17">
        <v>21</v>
      </c>
    </row>
    <row r="2144" spans="1:11" ht="15" customHeight="1" x14ac:dyDescent="0.25">
      <c r="A2144" s="11" t="s">
        <v>2187</v>
      </c>
      <c r="B2144" s="11">
        <v>2001</v>
      </c>
      <c r="C2144" s="11" t="s">
        <v>7851</v>
      </c>
      <c r="D2144" s="11">
        <v>1</v>
      </c>
      <c r="E2144" s="11">
        <v>0</v>
      </c>
      <c r="F2144" s="15">
        <v>2020.18</v>
      </c>
      <c r="G2144" s="11" t="s">
        <v>7896</v>
      </c>
      <c r="H2144" s="11" t="s">
        <v>7897</v>
      </c>
      <c r="I2144" s="11" t="s">
        <v>7868</v>
      </c>
      <c r="J2144" s="16">
        <v>37073</v>
      </c>
      <c r="K2144" s="17">
        <v>21</v>
      </c>
    </row>
    <row r="2145" spans="1:11" ht="15" customHeight="1" x14ac:dyDescent="0.25">
      <c r="A2145" s="11" t="s">
        <v>2188</v>
      </c>
      <c r="B2145" s="11">
        <v>2001</v>
      </c>
      <c r="C2145" s="11" t="s">
        <v>7856</v>
      </c>
      <c r="D2145" s="11">
        <v>14</v>
      </c>
      <c r="E2145" s="11">
        <v>0</v>
      </c>
      <c r="F2145" s="15">
        <v>2007.95</v>
      </c>
      <c r="G2145" s="11" t="s">
        <v>7896</v>
      </c>
      <c r="H2145" s="11" t="s">
        <v>7898</v>
      </c>
      <c r="I2145" s="11" t="s">
        <v>7868</v>
      </c>
      <c r="J2145" s="16">
        <v>37117</v>
      </c>
      <c r="K2145" s="17">
        <v>21</v>
      </c>
    </row>
    <row r="2146" spans="1:11" ht="15" customHeight="1" x14ac:dyDescent="0.25">
      <c r="A2146" s="11" t="s">
        <v>2189</v>
      </c>
      <c r="B2146" s="11">
        <v>1998</v>
      </c>
      <c r="C2146" s="11" t="s">
        <v>7854</v>
      </c>
      <c r="D2146" s="11">
        <v>14</v>
      </c>
      <c r="E2146" s="11">
        <v>0</v>
      </c>
      <c r="F2146" s="15">
        <v>1986.93</v>
      </c>
      <c r="G2146" s="11" t="s">
        <v>7896</v>
      </c>
      <c r="H2146" s="11" t="s">
        <v>7898</v>
      </c>
      <c r="I2146" s="11" t="s">
        <v>7866</v>
      </c>
      <c r="J2146" s="16">
        <v>36052</v>
      </c>
      <c r="K2146" s="17">
        <v>24</v>
      </c>
    </row>
    <row r="2147" spans="1:11" ht="15" customHeight="1" x14ac:dyDescent="0.25">
      <c r="A2147" s="11" t="s">
        <v>2190</v>
      </c>
      <c r="B2147" s="11">
        <v>2002</v>
      </c>
      <c r="C2147" s="11" t="s">
        <v>7854</v>
      </c>
      <c r="D2147" s="11">
        <v>29</v>
      </c>
      <c r="E2147" s="11">
        <v>0</v>
      </c>
      <c r="F2147" s="15">
        <v>1984.45</v>
      </c>
      <c r="G2147" s="11" t="s">
        <v>7896</v>
      </c>
      <c r="H2147" s="11" t="s">
        <v>7896</v>
      </c>
      <c r="I2147" s="11" t="s">
        <v>7871</v>
      </c>
      <c r="J2147" s="16">
        <v>37528</v>
      </c>
      <c r="K2147" s="17">
        <v>20</v>
      </c>
    </row>
    <row r="2148" spans="1:11" ht="15" customHeight="1" x14ac:dyDescent="0.25">
      <c r="A2148" s="11" t="s">
        <v>2191</v>
      </c>
      <c r="B2148" s="11">
        <v>1998</v>
      </c>
      <c r="C2148" s="11" t="s">
        <v>7855</v>
      </c>
      <c r="D2148" s="11">
        <v>29</v>
      </c>
      <c r="E2148" s="11">
        <v>0</v>
      </c>
      <c r="F2148" s="15">
        <v>1981.58</v>
      </c>
      <c r="G2148" s="11" t="s">
        <v>7896</v>
      </c>
      <c r="H2148" s="11" t="s">
        <v>7897</v>
      </c>
      <c r="I2148" s="11" t="s">
        <v>7866</v>
      </c>
      <c r="J2148" s="16">
        <v>36158</v>
      </c>
      <c r="K2148" s="17">
        <v>24</v>
      </c>
    </row>
    <row r="2149" spans="1:11" ht="15" customHeight="1" x14ac:dyDescent="0.25">
      <c r="A2149" s="11" t="s">
        <v>2192</v>
      </c>
      <c r="B2149" s="11">
        <v>2002</v>
      </c>
      <c r="C2149" s="11" t="s">
        <v>7851</v>
      </c>
      <c r="D2149" s="11">
        <v>16</v>
      </c>
      <c r="E2149" s="11">
        <v>1</v>
      </c>
      <c r="F2149" s="15">
        <v>1980.07</v>
      </c>
      <c r="G2149" s="11" t="s">
        <v>7896</v>
      </c>
      <c r="H2149" s="11" t="s">
        <v>7896</v>
      </c>
      <c r="I2149" s="11" t="s">
        <v>7868</v>
      </c>
      <c r="J2149" s="16">
        <v>37453</v>
      </c>
      <c r="K2149" s="17">
        <v>20</v>
      </c>
    </row>
    <row r="2150" spans="1:11" ht="15" customHeight="1" x14ac:dyDescent="0.25">
      <c r="A2150" s="11" t="s">
        <v>2193</v>
      </c>
      <c r="B2150" s="11">
        <v>1998</v>
      </c>
      <c r="C2150" s="11" t="s">
        <v>7854</v>
      </c>
      <c r="D2150" s="11">
        <v>29</v>
      </c>
      <c r="E2150" s="11">
        <v>0</v>
      </c>
      <c r="F2150" s="15">
        <v>1977.82</v>
      </c>
      <c r="G2150" s="11" t="s">
        <v>7896</v>
      </c>
      <c r="H2150" s="11" t="s">
        <v>7897</v>
      </c>
      <c r="I2150" s="11" t="s">
        <v>7868</v>
      </c>
      <c r="J2150" s="16">
        <v>36067</v>
      </c>
      <c r="K2150" s="17">
        <v>24</v>
      </c>
    </row>
    <row r="2151" spans="1:11" ht="15" customHeight="1" x14ac:dyDescent="0.25">
      <c r="A2151" s="11" t="s">
        <v>2194</v>
      </c>
      <c r="B2151" s="11">
        <v>1998</v>
      </c>
      <c r="C2151" s="11" t="s">
        <v>7857</v>
      </c>
      <c r="D2151" s="11">
        <v>5</v>
      </c>
      <c r="E2151" s="11">
        <v>0</v>
      </c>
      <c r="F2151" s="15">
        <v>1972.95</v>
      </c>
      <c r="G2151" s="11" t="s">
        <v>7896</v>
      </c>
      <c r="H2151" s="11" t="s">
        <v>7897</v>
      </c>
      <c r="I2151" s="11" t="s">
        <v>7868</v>
      </c>
      <c r="J2151" s="16">
        <v>36073</v>
      </c>
      <c r="K2151" s="17">
        <v>24</v>
      </c>
    </row>
    <row r="2152" spans="1:11" ht="15" customHeight="1" x14ac:dyDescent="0.25">
      <c r="A2152" s="11" t="s">
        <v>2195</v>
      </c>
      <c r="B2152" s="11">
        <v>1998</v>
      </c>
      <c r="C2152" s="11" t="s">
        <v>7854</v>
      </c>
      <c r="D2152" s="11">
        <v>28</v>
      </c>
      <c r="E2152" s="11">
        <v>0</v>
      </c>
      <c r="F2152" s="15">
        <v>1969.61</v>
      </c>
      <c r="G2152" s="11" t="s">
        <v>7896</v>
      </c>
      <c r="H2152" s="11" t="s">
        <v>7896</v>
      </c>
      <c r="I2152" s="11" t="s">
        <v>7868</v>
      </c>
      <c r="J2152" s="16">
        <v>36066</v>
      </c>
      <c r="K2152" s="17">
        <v>24</v>
      </c>
    </row>
    <row r="2153" spans="1:11" ht="15" customHeight="1" x14ac:dyDescent="0.25">
      <c r="A2153" s="11" t="s">
        <v>2196</v>
      </c>
      <c r="B2153" s="11">
        <v>2002</v>
      </c>
      <c r="C2153" s="11" t="s">
        <v>7851</v>
      </c>
      <c r="D2153" s="11">
        <v>29</v>
      </c>
      <c r="E2153" s="11">
        <v>0</v>
      </c>
      <c r="F2153" s="15">
        <v>1967.02</v>
      </c>
      <c r="G2153" s="11" t="s">
        <v>7896</v>
      </c>
      <c r="H2153" s="11" t="s">
        <v>7898</v>
      </c>
      <c r="I2153" s="11" t="s">
        <v>7871</v>
      </c>
      <c r="J2153" s="16">
        <v>37466</v>
      </c>
      <c r="K2153" s="17">
        <v>20</v>
      </c>
    </row>
    <row r="2154" spans="1:11" ht="15" customHeight="1" x14ac:dyDescent="0.25">
      <c r="A2154" s="11" t="s">
        <v>2197</v>
      </c>
      <c r="B2154" s="11">
        <v>2002</v>
      </c>
      <c r="C2154" s="11" t="s">
        <v>7854</v>
      </c>
      <c r="D2154" s="11">
        <v>7</v>
      </c>
      <c r="E2154" s="11">
        <v>1</v>
      </c>
      <c r="F2154" s="15">
        <v>1964.78</v>
      </c>
      <c r="G2154" s="11" t="s">
        <v>7896</v>
      </c>
      <c r="H2154" s="11" t="s">
        <v>7897</v>
      </c>
      <c r="I2154" s="11" t="s">
        <v>7868</v>
      </c>
      <c r="J2154" s="16">
        <v>37506</v>
      </c>
      <c r="K2154" s="17">
        <v>20</v>
      </c>
    </row>
    <row r="2155" spans="1:11" ht="15" customHeight="1" x14ac:dyDescent="0.25">
      <c r="A2155" s="11" t="s">
        <v>2198</v>
      </c>
      <c r="B2155" s="11">
        <v>2001</v>
      </c>
      <c r="C2155" s="11" t="s">
        <v>7855</v>
      </c>
      <c r="D2155" s="11">
        <v>9</v>
      </c>
      <c r="E2155" s="11">
        <v>0</v>
      </c>
      <c r="F2155" s="15">
        <v>1917.32</v>
      </c>
      <c r="G2155" s="11" t="s">
        <v>7896</v>
      </c>
      <c r="H2155" s="11" t="s">
        <v>7898</v>
      </c>
      <c r="I2155" s="11" t="s">
        <v>7867</v>
      </c>
      <c r="J2155" s="16">
        <v>37234</v>
      </c>
      <c r="K2155" s="17">
        <v>21</v>
      </c>
    </row>
    <row r="2156" spans="1:11" ht="15" customHeight="1" x14ac:dyDescent="0.25">
      <c r="A2156" s="11" t="s">
        <v>2199</v>
      </c>
      <c r="B2156" s="11">
        <v>2001</v>
      </c>
      <c r="C2156" s="11" t="s">
        <v>7856</v>
      </c>
      <c r="D2156" s="11">
        <v>3</v>
      </c>
      <c r="E2156" s="11">
        <v>0</v>
      </c>
      <c r="F2156" s="15">
        <v>1909.53</v>
      </c>
      <c r="G2156" s="11" t="s">
        <v>7896</v>
      </c>
      <c r="H2156" s="11" t="s">
        <v>7896</v>
      </c>
      <c r="I2156" s="11" t="s">
        <v>7867</v>
      </c>
      <c r="J2156" s="16">
        <v>37106</v>
      </c>
      <c r="K2156" s="17">
        <v>21</v>
      </c>
    </row>
    <row r="2157" spans="1:11" ht="15" customHeight="1" x14ac:dyDescent="0.25">
      <c r="A2157" s="11" t="s">
        <v>2200</v>
      </c>
      <c r="B2157" s="11">
        <v>1994</v>
      </c>
      <c r="C2157" s="11" t="s">
        <v>7857</v>
      </c>
      <c r="D2157" s="11">
        <v>6</v>
      </c>
      <c r="E2157" s="11">
        <v>0</v>
      </c>
      <c r="F2157" s="15">
        <v>1908.9</v>
      </c>
      <c r="G2157" s="11" t="s">
        <v>7896</v>
      </c>
      <c r="H2157" s="11" t="s">
        <v>7896</v>
      </c>
      <c r="I2157" s="11" t="s">
        <v>7866</v>
      </c>
      <c r="J2157" s="16">
        <v>34613</v>
      </c>
      <c r="K2157" s="17">
        <v>28</v>
      </c>
    </row>
    <row r="2158" spans="1:11" ht="15" customHeight="1" x14ac:dyDescent="0.25">
      <c r="A2158" s="11" t="s">
        <v>2201</v>
      </c>
      <c r="B2158" s="11">
        <v>2001</v>
      </c>
      <c r="C2158" s="11" t="s">
        <v>7856</v>
      </c>
      <c r="D2158" s="11">
        <v>10</v>
      </c>
      <c r="E2158" s="11">
        <v>0</v>
      </c>
      <c r="F2158" s="15">
        <v>1906.36</v>
      </c>
      <c r="G2158" s="11" t="s">
        <v>7896</v>
      </c>
      <c r="H2158" s="11" t="s">
        <v>7897</v>
      </c>
      <c r="I2158" s="11" t="s">
        <v>7867</v>
      </c>
      <c r="J2158" s="16">
        <v>37113</v>
      </c>
      <c r="K2158" s="17">
        <v>21</v>
      </c>
    </row>
    <row r="2159" spans="1:11" ht="15" customHeight="1" x14ac:dyDescent="0.25">
      <c r="A2159" s="11" t="s">
        <v>2202</v>
      </c>
      <c r="B2159" s="11">
        <v>2002</v>
      </c>
      <c r="C2159" s="11" t="s">
        <v>7856</v>
      </c>
      <c r="D2159" s="11">
        <v>21</v>
      </c>
      <c r="E2159" s="11">
        <v>0</v>
      </c>
      <c r="F2159" s="15">
        <v>1880.49</v>
      </c>
      <c r="G2159" s="11" t="s">
        <v>7896</v>
      </c>
      <c r="H2159" s="11" t="s">
        <v>7897</v>
      </c>
      <c r="I2159" s="11" t="s">
        <v>7868</v>
      </c>
      <c r="J2159" s="16">
        <v>37489</v>
      </c>
      <c r="K2159" s="17">
        <v>20</v>
      </c>
    </row>
    <row r="2160" spans="1:11" ht="15" customHeight="1" x14ac:dyDescent="0.25">
      <c r="A2160" s="11" t="s">
        <v>2203</v>
      </c>
      <c r="B2160" s="11">
        <v>2002</v>
      </c>
      <c r="C2160" s="11" t="s">
        <v>7856</v>
      </c>
      <c r="D2160" s="11">
        <v>29</v>
      </c>
      <c r="E2160" s="11">
        <v>0</v>
      </c>
      <c r="F2160" s="15">
        <v>1880.07</v>
      </c>
      <c r="G2160" s="11" t="s">
        <v>7896</v>
      </c>
      <c r="H2160" s="11" t="s">
        <v>7898</v>
      </c>
      <c r="I2160" s="11" t="s">
        <v>7866</v>
      </c>
      <c r="J2160" s="16">
        <v>37497</v>
      </c>
      <c r="K2160" s="17">
        <v>20</v>
      </c>
    </row>
    <row r="2161" spans="1:11" ht="15" customHeight="1" x14ac:dyDescent="0.25">
      <c r="A2161" s="11" t="s">
        <v>2204</v>
      </c>
      <c r="B2161" s="11">
        <v>2002</v>
      </c>
      <c r="C2161" s="11" t="s">
        <v>7857</v>
      </c>
      <c r="D2161" s="11">
        <v>29</v>
      </c>
      <c r="E2161" s="11">
        <v>0</v>
      </c>
      <c r="F2161" s="15">
        <v>1877.93</v>
      </c>
      <c r="G2161" s="11" t="s">
        <v>7896</v>
      </c>
      <c r="H2161" s="11" t="s">
        <v>7897</v>
      </c>
      <c r="I2161" s="11" t="s">
        <v>7866</v>
      </c>
      <c r="J2161" s="16">
        <v>37558</v>
      </c>
      <c r="K2161" s="17">
        <v>20</v>
      </c>
    </row>
    <row r="2162" spans="1:11" ht="15" customHeight="1" x14ac:dyDescent="0.25">
      <c r="A2162" s="11" t="s">
        <v>2205</v>
      </c>
      <c r="B2162" s="11">
        <v>2002</v>
      </c>
      <c r="C2162" s="11" t="s">
        <v>7854</v>
      </c>
      <c r="D2162" s="11">
        <v>22</v>
      </c>
      <c r="E2162" s="11">
        <v>0</v>
      </c>
      <c r="F2162" s="15">
        <v>1875.34</v>
      </c>
      <c r="G2162" s="11" t="s">
        <v>7896</v>
      </c>
      <c r="H2162" s="11" t="s">
        <v>7898</v>
      </c>
      <c r="I2162" s="11" t="s">
        <v>7868</v>
      </c>
      <c r="J2162" s="16">
        <v>37521</v>
      </c>
      <c r="K2162" s="17">
        <v>20</v>
      </c>
    </row>
    <row r="2163" spans="1:11" ht="15" customHeight="1" x14ac:dyDescent="0.25">
      <c r="A2163" s="11" t="s">
        <v>2206</v>
      </c>
      <c r="B2163" s="11">
        <v>1996</v>
      </c>
      <c r="C2163" s="11" t="s">
        <v>7851</v>
      </c>
      <c r="D2163" s="11">
        <v>2</v>
      </c>
      <c r="E2163" s="11">
        <v>0</v>
      </c>
      <c r="F2163" s="15">
        <v>1865.98</v>
      </c>
      <c r="G2163" s="11" t="s">
        <v>7896</v>
      </c>
      <c r="H2163" s="11" t="s">
        <v>7896</v>
      </c>
      <c r="I2163" s="11" t="s">
        <v>7867</v>
      </c>
      <c r="J2163" s="16">
        <v>35248</v>
      </c>
      <c r="K2163" s="17">
        <v>26</v>
      </c>
    </row>
    <row r="2164" spans="1:11" ht="15" customHeight="1" x14ac:dyDescent="0.25">
      <c r="A2164" s="11" t="s">
        <v>2207</v>
      </c>
      <c r="B2164" s="11">
        <v>2004</v>
      </c>
      <c r="C2164" s="11" t="s">
        <v>7855</v>
      </c>
      <c r="D2164" s="11">
        <v>27</v>
      </c>
      <c r="E2164" s="11">
        <v>0</v>
      </c>
      <c r="F2164" s="15">
        <v>1863.45</v>
      </c>
      <c r="G2164" s="11" t="s">
        <v>7896</v>
      </c>
      <c r="H2164" s="11" t="s">
        <v>7897</v>
      </c>
      <c r="I2164" s="11" t="s">
        <v>7873</v>
      </c>
      <c r="J2164" s="16">
        <v>38348</v>
      </c>
      <c r="K2164" s="17">
        <v>18</v>
      </c>
    </row>
    <row r="2165" spans="1:11" ht="15" customHeight="1" x14ac:dyDescent="0.25">
      <c r="A2165" s="11" t="s">
        <v>2208</v>
      </c>
      <c r="B2165" s="11">
        <v>1994</v>
      </c>
      <c r="C2165" s="11" t="s">
        <v>7855</v>
      </c>
      <c r="D2165" s="11">
        <v>6</v>
      </c>
      <c r="E2165" s="11">
        <v>0</v>
      </c>
      <c r="F2165" s="15">
        <v>1850.55</v>
      </c>
      <c r="G2165" s="11" t="s">
        <v>7896</v>
      </c>
      <c r="H2165" s="11" t="s">
        <v>7898</v>
      </c>
      <c r="I2165" s="11" t="s">
        <v>7867</v>
      </c>
      <c r="J2165" s="16">
        <v>34674</v>
      </c>
      <c r="K2165" s="17">
        <v>28</v>
      </c>
    </row>
    <row r="2166" spans="1:11" ht="15" customHeight="1" x14ac:dyDescent="0.25">
      <c r="A2166" s="11" t="s">
        <v>2209</v>
      </c>
      <c r="B2166" s="11">
        <v>2003</v>
      </c>
      <c r="C2166" s="11" t="s">
        <v>7851</v>
      </c>
      <c r="D2166" s="11">
        <v>20</v>
      </c>
      <c r="E2166" s="11">
        <v>1</v>
      </c>
      <c r="F2166" s="15">
        <v>1842.52</v>
      </c>
      <c r="G2166" s="11" t="s">
        <v>7896</v>
      </c>
      <c r="H2166" s="11" t="s">
        <v>7898</v>
      </c>
      <c r="I2166" s="11" t="s">
        <v>7868</v>
      </c>
      <c r="J2166" s="16">
        <v>37822</v>
      </c>
      <c r="K2166" s="17">
        <v>19</v>
      </c>
    </row>
    <row r="2167" spans="1:11" ht="15" customHeight="1" x14ac:dyDescent="0.25">
      <c r="A2167" s="11" t="s">
        <v>2210</v>
      </c>
      <c r="B2167" s="11">
        <v>1999</v>
      </c>
      <c r="C2167" s="11" t="s">
        <v>7855</v>
      </c>
      <c r="D2167" s="11">
        <v>12</v>
      </c>
      <c r="E2167" s="11">
        <v>0</v>
      </c>
      <c r="F2167" s="15">
        <v>1837.28</v>
      </c>
      <c r="G2167" s="11" t="s">
        <v>7896</v>
      </c>
      <c r="H2167" s="11" t="s">
        <v>7898</v>
      </c>
      <c r="I2167" s="11" t="s">
        <v>7866</v>
      </c>
      <c r="J2167" s="16">
        <v>36506</v>
      </c>
      <c r="K2167" s="17">
        <v>23</v>
      </c>
    </row>
    <row r="2168" spans="1:11" ht="15" customHeight="1" x14ac:dyDescent="0.25">
      <c r="A2168" s="11" t="s">
        <v>2211</v>
      </c>
      <c r="B2168" s="11">
        <v>2003</v>
      </c>
      <c r="C2168" s="11" t="s">
        <v>7856</v>
      </c>
      <c r="D2168" s="11">
        <v>4</v>
      </c>
      <c r="E2168" s="11">
        <v>1</v>
      </c>
      <c r="F2168" s="15">
        <v>1837.24</v>
      </c>
      <c r="G2168" s="11" t="s">
        <v>7896</v>
      </c>
      <c r="H2168" s="11" t="s">
        <v>7898</v>
      </c>
      <c r="I2168" s="11" t="s">
        <v>7868</v>
      </c>
      <c r="J2168" s="16">
        <v>37837</v>
      </c>
      <c r="K2168" s="17">
        <v>19</v>
      </c>
    </row>
    <row r="2169" spans="1:11" ht="15" customHeight="1" x14ac:dyDescent="0.25">
      <c r="A2169" s="11" t="s">
        <v>2212</v>
      </c>
      <c r="B2169" s="11">
        <v>2003</v>
      </c>
      <c r="C2169" s="11" t="s">
        <v>7856</v>
      </c>
      <c r="D2169" s="11">
        <v>11</v>
      </c>
      <c r="E2169" s="11">
        <v>1</v>
      </c>
      <c r="F2169" s="15">
        <v>1832.09</v>
      </c>
      <c r="G2169" s="11" t="s">
        <v>7896</v>
      </c>
      <c r="H2169" s="11" t="s">
        <v>7896</v>
      </c>
      <c r="I2169" s="11" t="s">
        <v>7868</v>
      </c>
      <c r="J2169" s="16">
        <v>37844</v>
      </c>
      <c r="K2169" s="17">
        <v>19</v>
      </c>
    </row>
    <row r="2170" spans="1:11" ht="15" customHeight="1" x14ac:dyDescent="0.25">
      <c r="A2170" s="11" t="s">
        <v>2213</v>
      </c>
      <c r="B2170" s="11">
        <v>1999</v>
      </c>
      <c r="C2170" s="11" t="s">
        <v>7857</v>
      </c>
      <c r="D2170" s="11">
        <v>1</v>
      </c>
      <c r="E2170" s="11">
        <v>0</v>
      </c>
      <c r="F2170" s="15">
        <v>1826.84</v>
      </c>
      <c r="G2170" s="11" t="s">
        <v>7896</v>
      </c>
      <c r="H2170" s="11" t="s">
        <v>7898</v>
      </c>
      <c r="I2170" s="11" t="s">
        <v>7868</v>
      </c>
      <c r="J2170" s="16">
        <v>36434</v>
      </c>
      <c r="K2170" s="17">
        <v>23</v>
      </c>
    </row>
    <row r="2171" spans="1:11" ht="15" customHeight="1" x14ac:dyDescent="0.25">
      <c r="A2171" s="11" t="s">
        <v>2214</v>
      </c>
      <c r="B2171" s="11">
        <v>1999</v>
      </c>
      <c r="C2171" s="11" t="s">
        <v>7852</v>
      </c>
      <c r="D2171" s="11">
        <v>17</v>
      </c>
      <c r="E2171" s="11">
        <v>0</v>
      </c>
      <c r="F2171" s="15">
        <v>1824.29</v>
      </c>
      <c r="G2171" s="11" t="s">
        <v>7896</v>
      </c>
      <c r="H2171" s="11" t="s">
        <v>7896</v>
      </c>
      <c r="I2171" s="11" t="s">
        <v>7866</v>
      </c>
      <c r="J2171" s="16">
        <v>36481</v>
      </c>
      <c r="K2171" s="17">
        <v>23</v>
      </c>
    </row>
    <row r="2172" spans="1:11" ht="15" customHeight="1" x14ac:dyDescent="0.25">
      <c r="A2172" s="11" t="s">
        <v>2215</v>
      </c>
      <c r="B2172" s="11">
        <v>2004</v>
      </c>
      <c r="C2172" s="11" t="s">
        <v>7856</v>
      </c>
      <c r="D2172" s="11">
        <v>19</v>
      </c>
      <c r="E2172" s="11">
        <v>0</v>
      </c>
      <c r="F2172" s="15">
        <v>1822.54</v>
      </c>
      <c r="G2172" s="11" t="s">
        <v>7896</v>
      </c>
      <c r="H2172" s="11" t="s">
        <v>7897</v>
      </c>
      <c r="I2172" s="11" t="s">
        <v>7867</v>
      </c>
      <c r="J2172" s="16">
        <v>38218</v>
      </c>
      <c r="K2172" s="17">
        <v>18</v>
      </c>
    </row>
    <row r="2173" spans="1:11" ht="15" customHeight="1" x14ac:dyDescent="0.25">
      <c r="A2173" s="11" t="s">
        <v>2216</v>
      </c>
      <c r="B2173" s="11">
        <v>1999</v>
      </c>
      <c r="C2173" s="11" t="s">
        <v>7854</v>
      </c>
      <c r="D2173" s="11">
        <v>25</v>
      </c>
      <c r="E2173" s="11">
        <v>0</v>
      </c>
      <c r="F2173" s="15">
        <v>1815.88</v>
      </c>
      <c r="G2173" s="11" t="s">
        <v>7896</v>
      </c>
      <c r="H2173" s="11" t="s">
        <v>7896</v>
      </c>
      <c r="I2173" s="11" t="s">
        <v>7866</v>
      </c>
      <c r="J2173" s="16">
        <v>36428</v>
      </c>
      <c r="K2173" s="17">
        <v>23</v>
      </c>
    </row>
    <row r="2174" spans="1:11" ht="15" customHeight="1" x14ac:dyDescent="0.25">
      <c r="A2174" s="11" t="s">
        <v>2217</v>
      </c>
      <c r="B2174" s="11">
        <v>2002</v>
      </c>
      <c r="C2174" s="11" t="s">
        <v>7855</v>
      </c>
      <c r="D2174" s="11">
        <v>13</v>
      </c>
      <c r="E2174" s="11">
        <v>0</v>
      </c>
      <c r="F2174" s="15">
        <v>1769.53</v>
      </c>
      <c r="G2174" s="11" t="s">
        <v>7896</v>
      </c>
      <c r="H2174" s="11" t="s">
        <v>7896</v>
      </c>
      <c r="I2174" s="11" t="s">
        <v>7867</v>
      </c>
      <c r="J2174" s="16">
        <v>37603</v>
      </c>
      <c r="K2174" s="17">
        <v>20</v>
      </c>
    </row>
    <row r="2175" spans="1:11" ht="15" customHeight="1" x14ac:dyDescent="0.25">
      <c r="A2175" s="11" t="s">
        <v>2218</v>
      </c>
      <c r="B2175" s="11">
        <v>2003</v>
      </c>
      <c r="C2175" s="11" t="s">
        <v>7852</v>
      </c>
      <c r="D2175" s="11">
        <v>19</v>
      </c>
      <c r="E2175" s="11">
        <v>0</v>
      </c>
      <c r="F2175" s="15">
        <v>1759.34</v>
      </c>
      <c r="G2175" s="11" t="s">
        <v>7896</v>
      </c>
      <c r="H2175" s="11" t="s">
        <v>7897</v>
      </c>
      <c r="I2175" s="11" t="s">
        <v>7868</v>
      </c>
      <c r="J2175" s="16">
        <v>37944</v>
      </c>
      <c r="K2175" s="17">
        <v>19</v>
      </c>
    </row>
    <row r="2176" spans="1:11" ht="15" customHeight="1" x14ac:dyDescent="0.25">
      <c r="A2176" s="11" t="s">
        <v>2219</v>
      </c>
      <c r="B2176" s="11">
        <v>1998</v>
      </c>
      <c r="C2176" s="11" t="s">
        <v>7857</v>
      </c>
      <c r="D2176" s="11">
        <v>7</v>
      </c>
      <c r="E2176" s="11">
        <v>0</v>
      </c>
      <c r="F2176" s="15">
        <v>1756.6</v>
      </c>
      <c r="G2176" s="11" t="s">
        <v>7896</v>
      </c>
      <c r="H2176" s="11" t="s">
        <v>7896</v>
      </c>
      <c r="I2176" s="11" t="s">
        <v>7866</v>
      </c>
      <c r="J2176" s="16">
        <v>36075</v>
      </c>
      <c r="K2176" s="17">
        <v>24</v>
      </c>
    </row>
    <row r="2177" spans="1:11" ht="15" customHeight="1" x14ac:dyDescent="0.25">
      <c r="A2177" s="11" t="s">
        <v>2220</v>
      </c>
      <c r="B2177" s="11">
        <v>2003</v>
      </c>
      <c r="C2177" s="11" t="s">
        <v>7854</v>
      </c>
      <c r="D2177" s="11">
        <v>26</v>
      </c>
      <c r="E2177" s="11">
        <v>0</v>
      </c>
      <c r="F2177" s="15">
        <v>1748.77</v>
      </c>
      <c r="G2177" s="11" t="s">
        <v>7896</v>
      </c>
      <c r="H2177" s="11" t="s">
        <v>7897</v>
      </c>
      <c r="I2177" s="11" t="s">
        <v>7868</v>
      </c>
      <c r="J2177" s="16">
        <v>37890</v>
      </c>
      <c r="K2177" s="17">
        <v>19</v>
      </c>
    </row>
    <row r="2178" spans="1:11" ht="15" customHeight="1" x14ac:dyDescent="0.25">
      <c r="A2178" s="11" t="s">
        <v>2221</v>
      </c>
      <c r="B2178" s="11">
        <v>2003</v>
      </c>
      <c r="C2178" s="11" t="s">
        <v>7851</v>
      </c>
      <c r="D2178" s="11">
        <v>28</v>
      </c>
      <c r="E2178" s="11">
        <v>0</v>
      </c>
      <c r="F2178" s="15">
        <v>1744.47</v>
      </c>
      <c r="G2178" s="11" t="s">
        <v>7896</v>
      </c>
      <c r="H2178" s="11" t="s">
        <v>7897</v>
      </c>
      <c r="I2178" s="11" t="s">
        <v>7868</v>
      </c>
      <c r="J2178" s="16">
        <v>37830</v>
      </c>
      <c r="K2178" s="17">
        <v>19</v>
      </c>
    </row>
    <row r="2179" spans="1:11" ht="15" customHeight="1" x14ac:dyDescent="0.25">
      <c r="A2179" s="11" t="s">
        <v>2222</v>
      </c>
      <c r="B2179" s="11">
        <v>2003</v>
      </c>
      <c r="C2179" s="11" t="s">
        <v>7851</v>
      </c>
      <c r="D2179" s="11">
        <v>25</v>
      </c>
      <c r="E2179" s="11">
        <v>0</v>
      </c>
      <c r="F2179" s="15">
        <v>1743.21</v>
      </c>
      <c r="G2179" s="11" t="s">
        <v>7896</v>
      </c>
      <c r="H2179" s="11" t="s">
        <v>7897</v>
      </c>
      <c r="I2179" s="11" t="s">
        <v>7868</v>
      </c>
      <c r="J2179" s="16">
        <v>37827</v>
      </c>
      <c r="K2179" s="17">
        <v>19</v>
      </c>
    </row>
    <row r="2180" spans="1:11" ht="15" customHeight="1" x14ac:dyDescent="0.25">
      <c r="A2180" s="11" t="s">
        <v>2223</v>
      </c>
      <c r="B2180" s="11">
        <v>2003</v>
      </c>
      <c r="C2180" s="11" t="s">
        <v>7852</v>
      </c>
      <c r="D2180" s="11">
        <v>14</v>
      </c>
      <c r="E2180" s="11">
        <v>0</v>
      </c>
      <c r="F2180" s="15">
        <v>1737.38</v>
      </c>
      <c r="G2180" s="11" t="s">
        <v>7896</v>
      </c>
      <c r="H2180" s="11" t="s">
        <v>7898</v>
      </c>
      <c r="I2180" s="11" t="s">
        <v>7868</v>
      </c>
      <c r="J2180" s="16">
        <v>37939</v>
      </c>
      <c r="K2180" s="17">
        <v>19</v>
      </c>
    </row>
    <row r="2181" spans="1:11" ht="15" customHeight="1" x14ac:dyDescent="0.25">
      <c r="A2181" s="11" t="s">
        <v>2224</v>
      </c>
      <c r="B2181" s="11">
        <v>2003</v>
      </c>
      <c r="C2181" s="11" t="s">
        <v>7852</v>
      </c>
      <c r="D2181" s="11">
        <v>9</v>
      </c>
      <c r="E2181" s="11">
        <v>0</v>
      </c>
      <c r="F2181" s="15">
        <v>1731.68</v>
      </c>
      <c r="G2181" s="11" t="s">
        <v>7896</v>
      </c>
      <c r="H2181" s="11" t="s">
        <v>7898</v>
      </c>
      <c r="I2181" s="11" t="s">
        <v>7868</v>
      </c>
      <c r="J2181" s="16">
        <v>37934</v>
      </c>
      <c r="K2181" s="17">
        <v>19</v>
      </c>
    </row>
    <row r="2182" spans="1:11" ht="15" customHeight="1" x14ac:dyDescent="0.25">
      <c r="A2182" s="11" t="s">
        <v>2225</v>
      </c>
      <c r="B2182" s="11">
        <v>2003</v>
      </c>
      <c r="C2182" s="11" t="s">
        <v>7854</v>
      </c>
      <c r="D2182" s="11">
        <v>1</v>
      </c>
      <c r="E2182" s="11">
        <v>0</v>
      </c>
      <c r="F2182" s="15">
        <v>1728.9</v>
      </c>
      <c r="G2182" s="11" t="s">
        <v>7896</v>
      </c>
      <c r="H2182" s="11" t="s">
        <v>7898</v>
      </c>
      <c r="I2182" s="11" t="s">
        <v>7868</v>
      </c>
      <c r="J2182" s="16">
        <v>37865</v>
      </c>
      <c r="K2182" s="17">
        <v>19</v>
      </c>
    </row>
    <row r="2183" spans="1:11" ht="15" customHeight="1" x14ac:dyDescent="0.25">
      <c r="A2183" s="11" t="s">
        <v>2226</v>
      </c>
      <c r="B2183" s="11">
        <v>2003</v>
      </c>
      <c r="C2183" s="11" t="s">
        <v>7852</v>
      </c>
      <c r="D2183" s="11">
        <v>21</v>
      </c>
      <c r="E2183" s="11">
        <v>0</v>
      </c>
      <c r="F2183" s="15">
        <v>1727.79</v>
      </c>
      <c r="G2183" s="11" t="s">
        <v>7896</v>
      </c>
      <c r="H2183" s="11" t="s">
        <v>7896</v>
      </c>
      <c r="I2183" s="11" t="s">
        <v>7868</v>
      </c>
      <c r="J2183" s="16">
        <v>37946</v>
      </c>
      <c r="K2183" s="17">
        <v>19</v>
      </c>
    </row>
    <row r="2184" spans="1:11" ht="15" customHeight="1" x14ac:dyDescent="0.25">
      <c r="A2184" s="11" t="s">
        <v>2227</v>
      </c>
      <c r="B2184" s="11">
        <v>2004</v>
      </c>
      <c r="C2184" s="11" t="s">
        <v>7854</v>
      </c>
      <c r="D2184" s="11">
        <v>9</v>
      </c>
      <c r="E2184" s="11">
        <v>1</v>
      </c>
      <c r="F2184" s="15">
        <v>1727.54</v>
      </c>
      <c r="G2184" s="11" t="s">
        <v>7896</v>
      </c>
      <c r="H2184" s="11" t="s">
        <v>7897</v>
      </c>
      <c r="I2184" s="11" t="s">
        <v>7866</v>
      </c>
      <c r="J2184" s="16">
        <v>38239</v>
      </c>
      <c r="K2184" s="17">
        <v>18</v>
      </c>
    </row>
    <row r="2185" spans="1:11" ht="15" customHeight="1" x14ac:dyDescent="0.25">
      <c r="A2185" s="11" t="s">
        <v>2228</v>
      </c>
      <c r="B2185" s="11">
        <v>2004</v>
      </c>
      <c r="C2185" s="11" t="s">
        <v>7857</v>
      </c>
      <c r="D2185" s="11">
        <v>21</v>
      </c>
      <c r="E2185" s="11">
        <v>1</v>
      </c>
      <c r="F2185" s="15">
        <v>1725.55</v>
      </c>
      <c r="G2185" s="11" t="s">
        <v>7896</v>
      </c>
      <c r="H2185" s="11" t="s">
        <v>7898</v>
      </c>
      <c r="I2185" s="11" t="s">
        <v>7866</v>
      </c>
      <c r="J2185" s="16">
        <v>38281</v>
      </c>
      <c r="K2185" s="17">
        <v>18</v>
      </c>
    </row>
    <row r="2186" spans="1:11" ht="15" customHeight="1" x14ac:dyDescent="0.25">
      <c r="A2186" s="11" t="s">
        <v>2229</v>
      </c>
      <c r="B2186" s="11">
        <v>2004</v>
      </c>
      <c r="C2186" s="11" t="s">
        <v>7854</v>
      </c>
      <c r="D2186" s="11">
        <v>11</v>
      </c>
      <c r="E2186" s="11">
        <v>1</v>
      </c>
      <c r="F2186" s="15">
        <v>1720.35</v>
      </c>
      <c r="G2186" s="11" t="s">
        <v>7896</v>
      </c>
      <c r="H2186" s="11" t="s">
        <v>7896</v>
      </c>
      <c r="I2186" s="11" t="s">
        <v>7866</v>
      </c>
      <c r="J2186" s="16">
        <v>38241</v>
      </c>
      <c r="K2186" s="17">
        <v>18</v>
      </c>
    </row>
    <row r="2187" spans="1:11" ht="15" customHeight="1" x14ac:dyDescent="0.25">
      <c r="A2187" s="11" t="s">
        <v>2230</v>
      </c>
      <c r="B2187" s="11">
        <v>2004</v>
      </c>
      <c r="C2187" s="11" t="s">
        <v>7853</v>
      </c>
      <c r="D2187" s="11">
        <v>10</v>
      </c>
      <c r="E2187" s="11">
        <v>1</v>
      </c>
      <c r="F2187" s="15">
        <v>1719.44</v>
      </c>
      <c r="G2187" s="11" t="s">
        <v>7896</v>
      </c>
      <c r="H2187" s="11" t="s">
        <v>7896</v>
      </c>
      <c r="I2187" s="11" t="s">
        <v>7866</v>
      </c>
      <c r="J2187" s="16">
        <v>38148</v>
      </c>
      <c r="K2187" s="17">
        <v>18</v>
      </c>
    </row>
    <row r="2188" spans="1:11" ht="15" customHeight="1" x14ac:dyDescent="0.25">
      <c r="A2188" s="11" t="s">
        <v>2231</v>
      </c>
      <c r="B2188" s="11">
        <v>2004</v>
      </c>
      <c r="C2188" s="11" t="s">
        <v>7854</v>
      </c>
      <c r="D2188" s="11">
        <v>21</v>
      </c>
      <c r="E2188" s="11">
        <v>0</v>
      </c>
      <c r="F2188" s="15">
        <v>1712.23</v>
      </c>
      <c r="G2188" s="11" t="s">
        <v>7896</v>
      </c>
      <c r="H2188" s="11" t="s">
        <v>7897</v>
      </c>
      <c r="I2188" s="11" t="s">
        <v>7871</v>
      </c>
      <c r="J2188" s="16">
        <v>38251</v>
      </c>
      <c r="K2188" s="17">
        <v>18</v>
      </c>
    </row>
    <row r="2189" spans="1:11" ht="15" customHeight="1" x14ac:dyDescent="0.25">
      <c r="A2189" s="11" t="s">
        <v>2232</v>
      </c>
      <c r="B2189" s="11">
        <v>2004</v>
      </c>
      <c r="C2189" s="11" t="s">
        <v>7854</v>
      </c>
      <c r="D2189" s="11">
        <v>19</v>
      </c>
      <c r="E2189" s="11">
        <v>1</v>
      </c>
      <c r="F2189" s="15">
        <v>1711.03</v>
      </c>
      <c r="G2189" s="11" t="s">
        <v>7896</v>
      </c>
      <c r="H2189" s="11" t="s">
        <v>7896</v>
      </c>
      <c r="I2189" s="11" t="s">
        <v>7866</v>
      </c>
      <c r="J2189" s="16">
        <v>38249</v>
      </c>
      <c r="K2189" s="17">
        <v>18</v>
      </c>
    </row>
    <row r="2190" spans="1:11" ht="15" customHeight="1" x14ac:dyDescent="0.25">
      <c r="A2190" s="11" t="s">
        <v>2233</v>
      </c>
      <c r="B2190" s="11">
        <v>2004</v>
      </c>
      <c r="C2190" s="11" t="s">
        <v>7855</v>
      </c>
      <c r="D2190" s="11">
        <v>12</v>
      </c>
      <c r="E2190" s="11">
        <v>0</v>
      </c>
      <c r="F2190" s="15">
        <v>1708.93</v>
      </c>
      <c r="G2190" s="11" t="s">
        <v>7896</v>
      </c>
      <c r="H2190" s="11" t="s">
        <v>7897</v>
      </c>
      <c r="I2190" s="11" t="s">
        <v>7870</v>
      </c>
      <c r="J2190" s="16">
        <v>38333</v>
      </c>
      <c r="K2190" s="17">
        <v>18</v>
      </c>
    </row>
    <row r="2191" spans="1:11" ht="15" customHeight="1" x14ac:dyDescent="0.25">
      <c r="A2191" s="11" t="s">
        <v>2234</v>
      </c>
      <c r="B2191" s="11">
        <v>2004</v>
      </c>
      <c r="C2191" s="11" t="s">
        <v>7857</v>
      </c>
      <c r="D2191" s="11">
        <v>17</v>
      </c>
      <c r="E2191" s="11">
        <v>0</v>
      </c>
      <c r="F2191" s="15">
        <v>1708</v>
      </c>
      <c r="G2191" s="11" t="s">
        <v>7896</v>
      </c>
      <c r="H2191" s="11" t="s">
        <v>7898</v>
      </c>
      <c r="I2191" s="11" t="s">
        <v>7871</v>
      </c>
      <c r="J2191" s="16">
        <v>38277</v>
      </c>
      <c r="K2191" s="17">
        <v>18</v>
      </c>
    </row>
    <row r="2192" spans="1:11" ht="15" customHeight="1" x14ac:dyDescent="0.25">
      <c r="A2192" s="11" t="s">
        <v>2235</v>
      </c>
      <c r="B2192" s="11">
        <v>2004</v>
      </c>
      <c r="C2192" s="11" t="s">
        <v>7855</v>
      </c>
      <c r="D2192" s="11">
        <v>6</v>
      </c>
      <c r="E2192" s="11">
        <v>0</v>
      </c>
      <c r="F2192" s="15">
        <v>1705.62</v>
      </c>
      <c r="G2192" s="11" t="s">
        <v>7898</v>
      </c>
      <c r="H2192" s="11" t="s">
        <v>7898</v>
      </c>
      <c r="I2192" s="11" t="s">
        <v>7869</v>
      </c>
      <c r="J2192" s="16">
        <v>38327</v>
      </c>
      <c r="K2192" s="17">
        <v>18</v>
      </c>
    </row>
    <row r="2193" spans="1:11" ht="15" customHeight="1" x14ac:dyDescent="0.25">
      <c r="A2193" s="11" t="s">
        <v>2236</v>
      </c>
      <c r="B2193" s="11">
        <v>2004</v>
      </c>
      <c r="C2193" s="11" t="s">
        <v>7855</v>
      </c>
      <c r="D2193" s="11">
        <v>14</v>
      </c>
      <c r="E2193" s="11">
        <v>0</v>
      </c>
      <c r="F2193" s="15">
        <v>1704.7</v>
      </c>
      <c r="G2193" s="11" t="s">
        <v>7898</v>
      </c>
      <c r="H2193" s="11" t="s">
        <v>7896</v>
      </c>
      <c r="I2193" s="11" t="s">
        <v>7872</v>
      </c>
      <c r="J2193" s="16">
        <v>38335</v>
      </c>
      <c r="K2193" s="17">
        <v>18</v>
      </c>
    </row>
    <row r="2194" spans="1:11" ht="15" customHeight="1" x14ac:dyDescent="0.25">
      <c r="A2194" s="11" t="s">
        <v>2237</v>
      </c>
      <c r="B2194" s="11">
        <v>2004</v>
      </c>
      <c r="C2194" s="11" t="s">
        <v>7852</v>
      </c>
      <c r="D2194" s="11">
        <v>7</v>
      </c>
      <c r="E2194" s="11">
        <v>0</v>
      </c>
      <c r="F2194" s="15">
        <v>1704.57</v>
      </c>
      <c r="G2194" s="11" t="s">
        <v>7898</v>
      </c>
      <c r="H2194" s="11" t="s">
        <v>7897</v>
      </c>
      <c r="I2194" s="11" t="s">
        <v>7871</v>
      </c>
      <c r="J2194" s="16">
        <v>38298</v>
      </c>
      <c r="K2194" s="17">
        <v>18</v>
      </c>
    </row>
    <row r="2195" spans="1:11" ht="15" customHeight="1" x14ac:dyDescent="0.25">
      <c r="A2195" s="11" t="s">
        <v>2238</v>
      </c>
      <c r="B2195" s="11">
        <v>2004</v>
      </c>
      <c r="C2195" s="11" t="s">
        <v>7855</v>
      </c>
      <c r="D2195" s="11">
        <v>10</v>
      </c>
      <c r="E2195" s="11">
        <v>0</v>
      </c>
      <c r="F2195" s="15">
        <v>1702.46</v>
      </c>
      <c r="G2195" s="11" t="s">
        <v>7898</v>
      </c>
      <c r="H2195" s="11" t="s">
        <v>7896</v>
      </c>
      <c r="I2195" s="11" t="s">
        <v>7870</v>
      </c>
      <c r="J2195" s="16">
        <v>38331</v>
      </c>
      <c r="K2195" s="17">
        <v>18</v>
      </c>
    </row>
    <row r="2196" spans="1:11" ht="15" customHeight="1" x14ac:dyDescent="0.25">
      <c r="A2196" s="11" t="s">
        <v>2239</v>
      </c>
      <c r="B2196" s="11">
        <v>2004</v>
      </c>
      <c r="C2196" s="11" t="s">
        <v>7852</v>
      </c>
      <c r="D2196" s="11">
        <v>17</v>
      </c>
      <c r="E2196" s="11">
        <v>0</v>
      </c>
      <c r="F2196" s="15">
        <v>1694.8</v>
      </c>
      <c r="G2196" s="11" t="s">
        <v>7898</v>
      </c>
      <c r="H2196" s="11" t="s">
        <v>7898</v>
      </c>
      <c r="I2196" s="11" t="s">
        <v>7869</v>
      </c>
      <c r="J2196" s="16">
        <v>38308</v>
      </c>
      <c r="K2196" s="17">
        <v>18</v>
      </c>
    </row>
    <row r="2197" spans="1:11" ht="15" customHeight="1" x14ac:dyDescent="0.25">
      <c r="A2197" s="11" t="s">
        <v>2240</v>
      </c>
      <c r="B2197" s="11">
        <v>2000</v>
      </c>
      <c r="C2197" s="11" t="s">
        <v>7857</v>
      </c>
      <c r="D2197" s="11">
        <v>21</v>
      </c>
      <c r="E2197" s="11">
        <v>0</v>
      </c>
      <c r="F2197" s="15">
        <v>1682.6</v>
      </c>
      <c r="G2197" s="11" t="s">
        <v>7898</v>
      </c>
      <c r="H2197" s="11" t="s">
        <v>7898</v>
      </c>
      <c r="I2197" s="11" t="s">
        <v>7868</v>
      </c>
      <c r="J2197" s="16">
        <v>36820</v>
      </c>
      <c r="K2197" s="17">
        <v>22</v>
      </c>
    </row>
    <row r="2198" spans="1:11" ht="15" customHeight="1" x14ac:dyDescent="0.25">
      <c r="A2198" s="11" t="s">
        <v>2241</v>
      </c>
      <c r="B2198" s="11">
        <v>2000</v>
      </c>
      <c r="C2198" s="11" t="s">
        <v>7853</v>
      </c>
      <c r="D2198" s="11">
        <v>10</v>
      </c>
      <c r="E2198" s="11">
        <v>0</v>
      </c>
      <c r="F2198" s="15">
        <v>1674.63</v>
      </c>
      <c r="G2198" s="11" t="s">
        <v>7898</v>
      </c>
      <c r="H2198" s="11" t="s">
        <v>7898</v>
      </c>
      <c r="I2198" s="11" t="s">
        <v>7866</v>
      </c>
      <c r="J2198" s="16">
        <v>36687</v>
      </c>
      <c r="K2198" s="17">
        <v>22</v>
      </c>
    </row>
    <row r="2199" spans="1:11" ht="15" customHeight="1" x14ac:dyDescent="0.25">
      <c r="A2199" s="11" t="s">
        <v>2242</v>
      </c>
      <c r="B2199" s="11">
        <v>2000</v>
      </c>
      <c r="C2199" s="11" t="s">
        <v>7857</v>
      </c>
      <c r="D2199" s="11">
        <v>23</v>
      </c>
      <c r="E2199" s="11">
        <v>0</v>
      </c>
      <c r="F2199" s="15">
        <v>1665</v>
      </c>
      <c r="G2199" s="11" t="s">
        <v>7898</v>
      </c>
      <c r="H2199" s="11" t="s">
        <v>7898</v>
      </c>
      <c r="I2199" s="11" t="s">
        <v>7866</v>
      </c>
      <c r="J2199" s="16">
        <v>36822</v>
      </c>
      <c r="K2199" s="17">
        <v>22</v>
      </c>
    </row>
    <row r="2200" spans="1:11" ht="15" customHeight="1" x14ac:dyDescent="0.25">
      <c r="A2200" s="11" t="s">
        <v>2243</v>
      </c>
      <c r="B2200" s="11">
        <v>2003</v>
      </c>
      <c r="C2200" s="11" t="s">
        <v>7855</v>
      </c>
      <c r="D2200" s="11">
        <v>30</v>
      </c>
      <c r="E2200" s="11">
        <v>0</v>
      </c>
      <c r="F2200" s="15">
        <v>1646.43</v>
      </c>
      <c r="G2200" s="11" t="s">
        <v>7898</v>
      </c>
      <c r="H2200" s="11" t="s">
        <v>7897</v>
      </c>
      <c r="I2200" s="11" t="s">
        <v>7867</v>
      </c>
      <c r="J2200" s="16">
        <v>37985</v>
      </c>
      <c r="K2200" s="17">
        <v>19</v>
      </c>
    </row>
    <row r="2201" spans="1:11" ht="15" customHeight="1" x14ac:dyDescent="0.25">
      <c r="A2201" s="11" t="s">
        <v>2244</v>
      </c>
      <c r="B2201" s="11">
        <v>2003</v>
      </c>
      <c r="C2201" s="11" t="s">
        <v>7856</v>
      </c>
      <c r="D2201" s="11">
        <v>21</v>
      </c>
      <c r="E2201" s="11">
        <v>0</v>
      </c>
      <c r="F2201" s="15">
        <v>1639.56</v>
      </c>
      <c r="G2201" s="11" t="s">
        <v>7898</v>
      </c>
      <c r="H2201" s="11" t="s">
        <v>7898</v>
      </c>
      <c r="I2201" s="11" t="s">
        <v>7867</v>
      </c>
      <c r="J2201" s="16">
        <v>37854</v>
      </c>
      <c r="K2201" s="17">
        <v>19</v>
      </c>
    </row>
    <row r="2202" spans="1:11" ht="15" customHeight="1" x14ac:dyDescent="0.25">
      <c r="A2202" s="11" t="s">
        <v>2245</v>
      </c>
      <c r="B2202" s="11">
        <v>2003</v>
      </c>
      <c r="C2202" s="11" t="s">
        <v>7854</v>
      </c>
      <c r="D2202" s="11">
        <v>16</v>
      </c>
      <c r="E2202" s="11">
        <v>0</v>
      </c>
      <c r="F2202" s="15">
        <v>1639.56</v>
      </c>
      <c r="G2202" s="11" t="s">
        <v>7898</v>
      </c>
      <c r="H2202" s="11" t="s">
        <v>7898</v>
      </c>
      <c r="I2202" s="11" t="s">
        <v>7867</v>
      </c>
      <c r="J2202" s="16">
        <v>37880</v>
      </c>
      <c r="K2202" s="17">
        <v>19</v>
      </c>
    </row>
    <row r="2203" spans="1:11" ht="15" customHeight="1" x14ac:dyDescent="0.25">
      <c r="A2203" s="11" t="s">
        <v>2246</v>
      </c>
      <c r="B2203" s="11">
        <v>2003</v>
      </c>
      <c r="C2203" s="11" t="s">
        <v>7855</v>
      </c>
      <c r="D2203" s="11">
        <v>30</v>
      </c>
      <c r="E2203" s="11">
        <v>0</v>
      </c>
      <c r="F2203" s="15">
        <v>1635.73</v>
      </c>
      <c r="G2203" s="11" t="s">
        <v>7898</v>
      </c>
      <c r="H2203" s="11" t="s">
        <v>7896</v>
      </c>
      <c r="I2203" s="11" t="s">
        <v>7867</v>
      </c>
      <c r="J2203" s="16">
        <v>37985</v>
      </c>
      <c r="K2203" s="17">
        <v>19</v>
      </c>
    </row>
    <row r="2204" spans="1:11" ht="15" customHeight="1" x14ac:dyDescent="0.25">
      <c r="A2204" s="11" t="s">
        <v>2247</v>
      </c>
      <c r="B2204" s="11">
        <v>2004</v>
      </c>
      <c r="C2204" s="11" t="s">
        <v>7853</v>
      </c>
      <c r="D2204" s="11">
        <v>13</v>
      </c>
      <c r="E2204" s="11">
        <v>0</v>
      </c>
      <c r="F2204" s="15">
        <v>1634.57</v>
      </c>
      <c r="G2204" s="11" t="s">
        <v>7898</v>
      </c>
      <c r="H2204" s="11" t="s">
        <v>7898</v>
      </c>
      <c r="I2204" s="11" t="s">
        <v>7866</v>
      </c>
      <c r="J2204" s="16">
        <v>38151</v>
      </c>
      <c r="K2204" s="17">
        <v>18</v>
      </c>
    </row>
    <row r="2205" spans="1:11" ht="15" customHeight="1" x14ac:dyDescent="0.25">
      <c r="A2205" s="11" t="s">
        <v>2248</v>
      </c>
      <c r="B2205" s="11">
        <v>2004</v>
      </c>
      <c r="C2205" s="11" t="s">
        <v>7856</v>
      </c>
      <c r="D2205" s="11">
        <v>8</v>
      </c>
      <c r="E2205" s="11">
        <v>0</v>
      </c>
      <c r="F2205" s="15">
        <v>1633.96</v>
      </c>
      <c r="G2205" s="11" t="s">
        <v>7898</v>
      </c>
      <c r="H2205" s="11" t="s">
        <v>7897</v>
      </c>
      <c r="I2205" s="11" t="s">
        <v>7866</v>
      </c>
      <c r="J2205" s="16">
        <v>38207</v>
      </c>
      <c r="K2205" s="17">
        <v>18</v>
      </c>
    </row>
    <row r="2206" spans="1:11" ht="15" customHeight="1" x14ac:dyDescent="0.25">
      <c r="A2206" s="11" t="s">
        <v>2249</v>
      </c>
      <c r="B2206" s="11">
        <v>2004</v>
      </c>
      <c r="C2206" s="11" t="s">
        <v>7855</v>
      </c>
      <c r="D2206" s="11">
        <v>13</v>
      </c>
      <c r="E2206" s="11">
        <v>0</v>
      </c>
      <c r="F2206" s="15">
        <v>1633.04</v>
      </c>
      <c r="G2206" s="11" t="s">
        <v>7898</v>
      </c>
      <c r="H2206" s="11" t="s">
        <v>7898</v>
      </c>
      <c r="I2206" s="11" t="s">
        <v>7866</v>
      </c>
      <c r="J2206" s="16">
        <v>38334</v>
      </c>
      <c r="K2206" s="17">
        <v>18</v>
      </c>
    </row>
    <row r="2207" spans="1:11" ht="15" customHeight="1" x14ac:dyDescent="0.25">
      <c r="A2207" s="11" t="s">
        <v>2250</v>
      </c>
      <c r="B2207" s="11">
        <v>2003</v>
      </c>
      <c r="C2207" s="11" t="s">
        <v>7854</v>
      </c>
      <c r="D2207" s="11">
        <v>16</v>
      </c>
      <c r="E2207" s="11">
        <v>0</v>
      </c>
      <c r="F2207" s="15">
        <v>1632.56</v>
      </c>
      <c r="G2207" s="11" t="s">
        <v>7898</v>
      </c>
      <c r="H2207" s="11" t="s">
        <v>7898</v>
      </c>
      <c r="I2207" s="11" t="s">
        <v>7867</v>
      </c>
      <c r="J2207" s="16">
        <v>37880</v>
      </c>
      <c r="K2207" s="17">
        <v>19</v>
      </c>
    </row>
    <row r="2208" spans="1:11" ht="15" customHeight="1" x14ac:dyDescent="0.25">
      <c r="A2208" s="11" t="s">
        <v>2251</v>
      </c>
      <c r="B2208" s="11">
        <v>2003</v>
      </c>
      <c r="C2208" s="11" t="s">
        <v>7857</v>
      </c>
      <c r="D2208" s="11">
        <v>3</v>
      </c>
      <c r="E2208" s="11">
        <v>0</v>
      </c>
      <c r="F2208" s="15">
        <v>1632.04</v>
      </c>
      <c r="G2208" s="11" t="s">
        <v>7898</v>
      </c>
      <c r="H2208" s="11" t="s">
        <v>7898</v>
      </c>
      <c r="I2208" s="11" t="s">
        <v>7867</v>
      </c>
      <c r="J2208" s="16">
        <v>37897</v>
      </c>
      <c r="K2208" s="17">
        <v>19</v>
      </c>
    </row>
    <row r="2209" spans="1:11" ht="15" customHeight="1" x14ac:dyDescent="0.25">
      <c r="A2209" s="11" t="s">
        <v>2252</v>
      </c>
      <c r="B2209" s="11">
        <v>2004</v>
      </c>
      <c r="C2209" s="11" t="s">
        <v>7851</v>
      </c>
      <c r="D2209" s="11">
        <v>9</v>
      </c>
      <c r="E2209" s="11">
        <v>0</v>
      </c>
      <c r="F2209" s="15">
        <v>1631.82</v>
      </c>
      <c r="G2209" s="11" t="s">
        <v>7898</v>
      </c>
      <c r="H2209" s="11" t="s">
        <v>7897</v>
      </c>
      <c r="I2209" s="11" t="s">
        <v>7866</v>
      </c>
      <c r="J2209" s="16">
        <v>38177</v>
      </c>
      <c r="K2209" s="17">
        <v>18</v>
      </c>
    </row>
    <row r="2210" spans="1:11" ht="15" customHeight="1" x14ac:dyDescent="0.25">
      <c r="A2210" s="11" t="s">
        <v>2253</v>
      </c>
      <c r="B2210" s="11">
        <v>2004</v>
      </c>
      <c r="C2210" s="11" t="s">
        <v>7855</v>
      </c>
      <c r="D2210" s="11">
        <v>5</v>
      </c>
      <c r="E2210" s="11">
        <v>0</v>
      </c>
      <c r="F2210" s="15">
        <v>1631.67</v>
      </c>
      <c r="G2210" s="11" t="s">
        <v>7898</v>
      </c>
      <c r="H2210" s="11" t="s">
        <v>7896</v>
      </c>
      <c r="I2210" s="11" t="s">
        <v>7866</v>
      </c>
      <c r="J2210" s="16">
        <v>38326</v>
      </c>
      <c r="K2210" s="17">
        <v>18</v>
      </c>
    </row>
    <row r="2211" spans="1:11" ht="15" customHeight="1" x14ac:dyDescent="0.25">
      <c r="A2211" s="11" t="s">
        <v>2254</v>
      </c>
      <c r="B2211" s="11">
        <v>2004</v>
      </c>
      <c r="C2211" s="11" t="s">
        <v>7857</v>
      </c>
      <c r="D2211" s="11">
        <v>4</v>
      </c>
      <c r="E2211" s="11">
        <v>0</v>
      </c>
      <c r="F2211" s="15">
        <v>1629.83</v>
      </c>
      <c r="G2211" s="11" t="s">
        <v>7898</v>
      </c>
      <c r="H2211" s="11" t="s">
        <v>7898</v>
      </c>
      <c r="I2211" s="11" t="s">
        <v>7866</v>
      </c>
      <c r="J2211" s="16">
        <v>38264</v>
      </c>
      <c r="K2211" s="17">
        <v>18</v>
      </c>
    </row>
    <row r="2212" spans="1:11" ht="15" customHeight="1" x14ac:dyDescent="0.25">
      <c r="A2212" s="11" t="s">
        <v>2255</v>
      </c>
      <c r="B2212" s="11">
        <v>2003</v>
      </c>
      <c r="C2212" s="11" t="s">
        <v>7851</v>
      </c>
      <c r="D2212" s="11">
        <v>17</v>
      </c>
      <c r="E2212" s="11">
        <v>0</v>
      </c>
      <c r="F2212" s="15">
        <v>1628.47</v>
      </c>
      <c r="G2212" s="11" t="s">
        <v>7898</v>
      </c>
      <c r="H2212" s="11" t="s">
        <v>7897</v>
      </c>
      <c r="I2212" s="11" t="s">
        <v>7867</v>
      </c>
      <c r="J2212" s="16">
        <v>37819</v>
      </c>
      <c r="K2212" s="17">
        <v>19</v>
      </c>
    </row>
    <row r="2213" spans="1:11" ht="15" customHeight="1" x14ac:dyDescent="0.25">
      <c r="A2213" s="11" t="s">
        <v>2256</v>
      </c>
      <c r="B2213" s="11">
        <v>2003</v>
      </c>
      <c r="C2213" s="11" t="s">
        <v>7855</v>
      </c>
      <c r="D2213" s="11">
        <v>4</v>
      </c>
      <c r="E2213" s="11">
        <v>0</v>
      </c>
      <c r="F2213" s="15">
        <v>1627.28</v>
      </c>
      <c r="G2213" s="11" t="s">
        <v>7898</v>
      </c>
      <c r="H2213" s="11" t="s">
        <v>7898</v>
      </c>
      <c r="I2213" s="11" t="s">
        <v>7867</v>
      </c>
      <c r="J2213" s="16">
        <v>37959</v>
      </c>
      <c r="K2213" s="17">
        <v>19</v>
      </c>
    </row>
    <row r="2214" spans="1:11" ht="15" customHeight="1" x14ac:dyDescent="0.25">
      <c r="A2214" s="11" t="s">
        <v>2257</v>
      </c>
      <c r="B2214" s="11">
        <v>2003</v>
      </c>
      <c r="C2214" s="11" t="s">
        <v>7854</v>
      </c>
      <c r="D2214" s="11">
        <v>9</v>
      </c>
      <c r="E2214" s="11">
        <v>0</v>
      </c>
      <c r="F2214" s="15">
        <v>1625.43</v>
      </c>
      <c r="G2214" s="11" t="s">
        <v>7898</v>
      </c>
      <c r="H2214" s="11" t="s">
        <v>7896</v>
      </c>
      <c r="I2214" s="11" t="s">
        <v>7867</v>
      </c>
      <c r="J2214" s="16">
        <v>37873</v>
      </c>
      <c r="K2214" s="17">
        <v>19</v>
      </c>
    </row>
    <row r="2215" spans="1:11" ht="15" customHeight="1" x14ac:dyDescent="0.25">
      <c r="A2215" s="11" t="s">
        <v>2258</v>
      </c>
      <c r="B2215" s="11">
        <v>2004</v>
      </c>
      <c r="C2215" s="11" t="s">
        <v>7851</v>
      </c>
      <c r="D2215" s="11">
        <v>25</v>
      </c>
      <c r="E2215" s="11">
        <v>0</v>
      </c>
      <c r="F2215" s="15">
        <v>1622.19</v>
      </c>
      <c r="G2215" s="11" t="s">
        <v>7898</v>
      </c>
      <c r="H2215" s="11" t="s">
        <v>7897</v>
      </c>
      <c r="I2215" s="11" t="s">
        <v>7866</v>
      </c>
      <c r="J2215" s="16">
        <v>38193</v>
      </c>
      <c r="K2215" s="17">
        <v>18</v>
      </c>
    </row>
    <row r="2216" spans="1:11" ht="15" customHeight="1" x14ac:dyDescent="0.25">
      <c r="A2216" s="11" t="s">
        <v>2259</v>
      </c>
      <c r="B2216" s="11">
        <v>2004</v>
      </c>
      <c r="C2216" s="11" t="s">
        <v>7856</v>
      </c>
      <c r="D2216" s="11">
        <v>21</v>
      </c>
      <c r="E2216" s="11">
        <v>0</v>
      </c>
      <c r="F2216" s="15">
        <v>1621.88</v>
      </c>
      <c r="G2216" s="11" t="s">
        <v>7898</v>
      </c>
      <c r="H2216" s="11" t="s">
        <v>7898</v>
      </c>
      <c r="I2216" s="11" t="s">
        <v>7866</v>
      </c>
      <c r="J2216" s="16">
        <v>38220</v>
      </c>
      <c r="K2216" s="17">
        <v>18</v>
      </c>
    </row>
    <row r="2217" spans="1:11" ht="15" customHeight="1" x14ac:dyDescent="0.25">
      <c r="A2217" s="11" t="s">
        <v>2260</v>
      </c>
      <c r="B2217" s="11">
        <v>2003</v>
      </c>
      <c r="C2217" s="11" t="s">
        <v>7854</v>
      </c>
      <c r="D2217" s="11">
        <v>14</v>
      </c>
      <c r="E2217" s="11">
        <v>0</v>
      </c>
      <c r="F2217" s="15">
        <v>1621.34</v>
      </c>
      <c r="G2217" s="11" t="s">
        <v>7898</v>
      </c>
      <c r="H2217" s="11" t="s">
        <v>7898</v>
      </c>
      <c r="I2217" s="11" t="s">
        <v>7867</v>
      </c>
      <c r="J2217" s="16">
        <v>37878</v>
      </c>
      <c r="K2217" s="17">
        <v>19</v>
      </c>
    </row>
    <row r="2218" spans="1:11" ht="15" customHeight="1" x14ac:dyDescent="0.25">
      <c r="A2218" s="11" t="s">
        <v>2261</v>
      </c>
      <c r="B2218" s="11">
        <v>1995</v>
      </c>
      <c r="C2218" s="11" t="s">
        <v>7856</v>
      </c>
      <c r="D2218" s="11">
        <v>5</v>
      </c>
      <c r="E2218" s="11">
        <v>0</v>
      </c>
      <c r="F2218" s="15">
        <v>1617.16</v>
      </c>
      <c r="G2218" s="11" t="s">
        <v>7898</v>
      </c>
      <c r="H2218" s="11" t="s">
        <v>7897</v>
      </c>
      <c r="I2218" s="11" t="s">
        <v>7866</v>
      </c>
      <c r="J2218" s="16">
        <v>34916</v>
      </c>
      <c r="K2218" s="17">
        <v>27</v>
      </c>
    </row>
    <row r="2219" spans="1:11" ht="15" customHeight="1" x14ac:dyDescent="0.25">
      <c r="A2219" s="11" t="s">
        <v>2262</v>
      </c>
      <c r="B2219" s="11">
        <v>2004</v>
      </c>
      <c r="C2219" s="11" t="s">
        <v>7851</v>
      </c>
      <c r="D2219" s="11">
        <v>22</v>
      </c>
      <c r="E2219" s="11">
        <v>0</v>
      </c>
      <c r="F2219" s="15">
        <v>1615.77</v>
      </c>
      <c r="G2219" s="11" t="s">
        <v>7898</v>
      </c>
      <c r="H2219" s="11" t="s">
        <v>7897</v>
      </c>
      <c r="I2219" s="11" t="s">
        <v>7866</v>
      </c>
      <c r="J2219" s="16">
        <v>38190</v>
      </c>
      <c r="K2219" s="17">
        <v>18</v>
      </c>
    </row>
    <row r="2220" spans="1:11" ht="15" customHeight="1" x14ac:dyDescent="0.25">
      <c r="A2220" s="11" t="s">
        <v>2263</v>
      </c>
      <c r="B2220" s="11">
        <v>2004</v>
      </c>
      <c r="C2220" s="11" t="s">
        <v>7852</v>
      </c>
      <c r="D2220" s="11">
        <v>19</v>
      </c>
      <c r="E2220" s="11">
        <v>0</v>
      </c>
      <c r="F2220" s="15">
        <v>1607.51</v>
      </c>
      <c r="G2220" s="11" t="s">
        <v>7898</v>
      </c>
      <c r="H2220" s="11" t="s">
        <v>7896</v>
      </c>
      <c r="I2220" s="11" t="s">
        <v>7866</v>
      </c>
      <c r="J2220" s="16">
        <v>38310</v>
      </c>
      <c r="K2220" s="17">
        <v>18</v>
      </c>
    </row>
    <row r="2221" spans="1:11" ht="15" customHeight="1" x14ac:dyDescent="0.25">
      <c r="A2221" s="11" t="s">
        <v>2264</v>
      </c>
      <c r="B2221" s="11">
        <v>1992</v>
      </c>
      <c r="C2221" s="11" t="s">
        <v>7854</v>
      </c>
      <c r="D2221" s="11">
        <v>22</v>
      </c>
      <c r="E2221" s="11">
        <v>0</v>
      </c>
      <c r="F2221" s="15">
        <v>1566.88</v>
      </c>
      <c r="G2221" s="11" t="s">
        <v>7898</v>
      </c>
      <c r="H2221" s="11" t="s">
        <v>7897</v>
      </c>
      <c r="I2221" s="11" t="s">
        <v>7866</v>
      </c>
      <c r="J2221" s="16">
        <v>33869</v>
      </c>
      <c r="K2221" s="17">
        <v>30</v>
      </c>
    </row>
    <row r="2222" spans="1:11" ht="15" customHeight="1" x14ac:dyDescent="0.25">
      <c r="A2222" s="11" t="s">
        <v>2265</v>
      </c>
      <c r="B2222" s="11">
        <v>2001</v>
      </c>
      <c r="C2222" s="11" t="s">
        <v>7855</v>
      </c>
      <c r="D2222" s="11">
        <v>5</v>
      </c>
      <c r="E2222" s="11">
        <v>0</v>
      </c>
      <c r="F2222" s="15">
        <v>1534.3</v>
      </c>
      <c r="G2222" s="11" t="s">
        <v>7898</v>
      </c>
      <c r="H2222" s="11" t="s">
        <v>7898</v>
      </c>
      <c r="I2222" s="11" t="s">
        <v>7866</v>
      </c>
      <c r="J2222" s="16">
        <v>37230</v>
      </c>
      <c r="K2222" s="17">
        <v>21</v>
      </c>
    </row>
    <row r="2223" spans="1:11" ht="15" customHeight="1" x14ac:dyDescent="0.25">
      <c r="A2223" s="11" t="s">
        <v>2266</v>
      </c>
      <c r="B2223" s="11">
        <v>2001</v>
      </c>
      <c r="C2223" s="11" t="s">
        <v>7853</v>
      </c>
      <c r="D2223" s="11">
        <v>2</v>
      </c>
      <c r="E2223" s="11">
        <v>0</v>
      </c>
      <c r="F2223" s="15">
        <v>1532.47</v>
      </c>
      <c r="G2223" s="11" t="s">
        <v>7898</v>
      </c>
      <c r="H2223" s="11" t="s">
        <v>7898</v>
      </c>
      <c r="I2223" s="11" t="s">
        <v>7866</v>
      </c>
      <c r="J2223" s="16">
        <v>37044</v>
      </c>
      <c r="K2223" s="17">
        <v>22</v>
      </c>
    </row>
    <row r="2224" spans="1:11" ht="15" customHeight="1" x14ac:dyDescent="0.25">
      <c r="A2224" s="11" t="s">
        <v>2267</v>
      </c>
      <c r="B2224" s="11">
        <v>2001</v>
      </c>
      <c r="C2224" s="11" t="s">
        <v>7851</v>
      </c>
      <c r="D2224" s="11">
        <v>7</v>
      </c>
      <c r="E2224" s="11">
        <v>0</v>
      </c>
      <c r="F2224" s="15">
        <v>1526.31</v>
      </c>
      <c r="G2224" s="11" t="s">
        <v>7898</v>
      </c>
      <c r="H2224" s="11" t="s">
        <v>7896</v>
      </c>
      <c r="I2224" s="11" t="s">
        <v>7868</v>
      </c>
      <c r="J2224" s="16">
        <v>37079</v>
      </c>
      <c r="K2224" s="17">
        <v>21</v>
      </c>
    </row>
    <row r="2225" spans="1:11" ht="15" customHeight="1" x14ac:dyDescent="0.25">
      <c r="A2225" s="11" t="s">
        <v>2268</v>
      </c>
      <c r="B2225" s="11">
        <v>2001</v>
      </c>
      <c r="C2225" s="11" t="s">
        <v>7856</v>
      </c>
      <c r="D2225" s="11">
        <v>25</v>
      </c>
      <c r="E2225" s="11">
        <v>0</v>
      </c>
      <c r="F2225" s="15">
        <v>1515.34</v>
      </c>
      <c r="G2225" s="11" t="s">
        <v>7898</v>
      </c>
      <c r="H2225" s="11" t="s">
        <v>7896</v>
      </c>
      <c r="I2225" s="11" t="s">
        <v>7866</v>
      </c>
      <c r="J2225" s="16">
        <v>37128</v>
      </c>
      <c r="K2225" s="17">
        <v>21</v>
      </c>
    </row>
    <row r="2226" spans="1:11" ht="15" customHeight="1" x14ac:dyDescent="0.25">
      <c r="A2226" s="11" t="s">
        <v>2269</v>
      </c>
      <c r="B2226" s="11">
        <v>1998</v>
      </c>
      <c r="C2226" s="11" t="s">
        <v>7853</v>
      </c>
      <c r="D2226" s="11">
        <v>19</v>
      </c>
      <c r="E2226" s="11">
        <v>0</v>
      </c>
      <c r="F2226" s="15">
        <v>1497</v>
      </c>
      <c r="G2226" s="11" t="s">
        <v>7898</v>
      </c>
      <c r="H2226" s="11" t="s">
        <v>7898</v>
      </c>
      <c r="I2226" s="11" t="s">
        <v>7866</v>
      </c>
      <c r="J2226" s="16">
        <v>35965</v>
      </c>
      <c r="K2226" s="17">
        <v>24</v>
      </c>
    </row>
    <row r="2227" spans="1:11" ht="15" customHeight="1" x14ac:dyDescent="0.25">
      <c r="A2227" s="11" t="s">
        <v>2270</v>
      </c>
      <c r="B2227" s="11">
        <v>1995</v>
      </c>
      <c r="C2227" s="11" t="s">
        <v>7857</v>
      </c>
      <c r="D2227" s="11">
        <v>7</v>
      </c>
      <c r="E2227" s="11">
        <v>0</v>
      </c>
      <c r="F2227" s="15">
        <v>1493</v>
      </c>
      <c r="G2227" s="11" t="s">
        <v>7898</v>
      </c>
      <c r="H2227" s="11" t="s">
        <v>7896</v>
      </c>
      <c r="I2227" s="11" t="s">
        <v>7866</v>
      </c>
      <c r="J2227" s="16">
        <v>34979</v>
      </c>
      <c r="K2227" s="17">
        <v>27</v>
      </c>
    </row>
    <row r="2228" spans="1:11" ht="15" customHeight="1" x14ac:dyDescent="0.25">
      <c r="A2228" s="11" t="s">
        <v>2271</v>
      </c>
      <c r="B2228" s="11">
        <v>1997</v>
      </c>
      <c r="C2228" s="11" t="s">
        <v>7853</v>
      </c>
      <c r="D2228" s="11">
        <v>9</v>
      </c>
      <c r="E2228" s="11">
        <v>0</v>
      </c>
      <c r="F2228" s="15">
        <v>1481</v>
      </c>
      <c r="G2228" s="11" t="s">
        <v>7898</v>
      </c>
      <c r="H2228" s="11" t="s">
        <v>7897</v>
      </c>
      <c r="I2228" s="11" t="s">
        <v>7867</v>
      </c>
      <c r="J2228" s="16">
        <v>35590</v>
      </c>
      <c r="K2228" s="17">
        <v>25</v>
      </c>
    </row>
    <row r="2229" spans="1:11" ht="15" customHeight="1" x14ac:dyDescent="0.25">
      <c r="A2229" s="11" t="s">
        <v>2272</v>
      </c>
      <c r="B2229" s="11">
        <v>1998</v>
      </c>
      <c r="C2229" s="11" t="s">
        <v>7855</v>
      </c>
      <c r="D2229" s="11">
        <v>7</v>
      </c>
      <c r="E2229" s="11">
        <v>0</v>
      </c>
      <c r="F2229" s="15">
        <v>1477</v>
      </c>
      <c r="G2229" s="11" t="s">
        <v>7898</v>
      </c>
      <c r="H2229" s="11" t="s">
        <v>7897</v>
      </c>
      <c r="I2229" s="11" t="s">
        <v>7866</v>
      </c>
      <c r="J2229" s="16">
        <v>36136</v>
      </c>
      <c r="K2229" s="17">
        <v>24</v>
      </c>
    </row>
    <row r="2230" spans="1:11" ht="15" customHeight="1" x14ac:dyDescent="0.25">
      <c r="A2230" s="11" t="s">
        <v>2273</v>
      </c>
      <c r="B2230" s="11">
        <v>2003</v>
      </c>
      <c r="C2230" s="11" t="s">
        <v>7853</v>
      </c>
      <c r="D2230" s="11">
        <v>20</v>
      </c>
      <c r="E2230" s="11">
        <v>0</v>
      </c>
      <c r="F2230" s="15">
        <v>1467</v>
      </c>
      <c r="G2230" s="11" t="s">
        <v>7898</v>
      </c>
      <c r="H2230" s="11" t="s">
        <v>7898</v>
      </c>
      <c r="I2230" s="11" t="s">
        <v>7866</v>
      </c>
      <c r="J2230" s="16">
        <v>37792</v>
      </c>
      <c r="K2230" s="17">
        <v>19</v>
      </c>
    </row>
    <row r="2231" spans="1:11" ht="15" customHeight="1" x14ac:dyDescent="0.25">
      <c r="A2231" s="11" t="s">
        <v>2274</v>
      </c>
      <c r="B2231" s="11">
        <v>1997</v>
      </c>
      <c r="C2231" s="11" t="s">
        <v>7853</v>
      </c>
      <c r="D2231" s="11">
        <v>19</v>
      </c>
      <c r="E2231" s="11">
        <v>0</v>
      </c>
      <c r="F2231" s="15">
        <v>1445</v>
      </c>
      <c r="G2231" s="11" t="s">
        <v>7898</v>
      </c>
      <c r="H2231" s="11" t="s">
        <v>7897</v>
      </c>
      <c r="I2231" s="11" t="s">
        <v>7866</v>
      </c>
      <c r="J2231" s="16">
        <v>35600</v>
      </c>
      <c r="K2231" s="17">
        <v>25</v>
      </c>
    </row>
    <row r="2232" spans="1:11" ht="15" customHeight="1" x14ac:dyDescent="0.25">
      <c r="A2232" s="11" t="s">
        <v>2275</v>
      </c>
      <c r="B2232" s="11">
        <v>2000</v>
      </c>
      <c r="C2232" s="11" t="s">
        <v>7854</v>
      </c>
      <c r="D2232" s="11">
        <v>1</v>
      </c>
      <c r="E2232" s="11">
        <v>0</v>
      </c>
      <c r="F2232" s="15">
        <v>1438</v>
      </c>
      <c r="G2232" s="11" t="s">
        <v>7898</v>
      </c>
      <c r="H2232" s="11" t="s">
        <v>7898</v>
      </c>
      <c r="I2232" s="11" t="s">
        <v>7866</v>
      </c>
      <c r="J2232" s="16">
        <v>36770</v>
      </c>
      <c r="K2232" s="17">
        <v>22</v>
      </c>
    </row>
    <row r="2233" spans="1:11" ht="15" customHeight="1" x14ac:dyDescent="0.25">
      <c r="A2233" s="11" t="s">
        <v>2276</v>
      </c>
      <c r="B2233" s="11">
        <v>1997</v>
      </c>
      <c r="C2233" s="11" t="s">
        <v>7855</v>
      </c>
      <c r="D2233" s="11">
        <v>5</v>
      </c>
      <c r="E2233" s="11">
        <v>0</v>
      </c>
      <c r="F2233" s="15">
        <v>1422</v>
      </c>
      <c r="G2233" s="11" t="s">
        <v>7898</v>
      </c>
      <c r="H2233" s="11" t="s">
        <v>7898</v>
      </c>
      <c r="I2233" s="11" t="s">
        <v>7866</v>
      </c>
      <c r="J2233" s="16">
        <v>35769</v>
      </c>
      <c r="K2233" s="17">
        <v>25</v>
      </c>
    </row>
    <row r="2234" spans="1:11" ht="15" customHeight="1" x14ac:dyDescent="0.25">
      <c r="A2234" s="11" t="s">
        <v>2277</v>
      </c>
      <c r="B2234" s="11">
        <v>2001</v>
      </c>
      <c r="C2234" s="11" t="s">
        <v>7856</v>
      </c>
      <c r="D2234" s="11">
        <v>23</v>
      </c>
      <c r="E2234" s="11">
        <v>0</v>
      </c>
      <c r="F2234" s="15">
        <v>1421</v>
      </c>
      <c r="G2234" s="11" t="s">
        <v>7898</v>
      </c>
      <c r="H2234" s="11" t="s">
        <v>7898</v>
      </c>
      <c r="I2234" s="11" t="s">
        <v>7866</v>
      </c>
      <c r="J2234" s="16">
        <v>37126</v>
      </c>
      <c r="K2234" s="17">
        <v>21</v>
      </c>
    </row>
    <row r="2235" spans="1:11" ht="15" customHeight="1" x14ac:dyDescent="0.25">
      <c r="A2235" s="11" t="s">
        <v>2278</v>
      </c>
      <c r="B2235" s="11">
        <v>1996</v>
      </c>
      <c r="C2235" s="11" t="s">
        <v>7853</v>
      </c>
      <c r="D2235" s="11">
        <v>23</v>
      </c>
      <c r="E2235" s="11">
        <v>0</v>
      </c>
      <c r="F2235" s="15">
        <v>1417</v>
      </c>
      <c r="G2235" s="11" t="s">
        <v>7898</v>
      </c>
      <c r="H2235" s="11" t="s">
        <v>7896</v>
      </c>
      <c r="I2235" s="11" t="s">
        <v>7866</v>
      </c>
      <c r="J2235" s="16">
        <v>35239</v>
      </c>
      <c r="K2235" s="17">
        <v>26</v>
      </c>
    </row>
    <row r="2236" spans="1:11" ht="15" customHeight="1" x14ac:dyDescent="0.25">
      <c r="A2236" s="11" t="s">
        <v>2279</v>
      </c>
      <c r="B2236" s="11">
        <v>1997</v>
      </c>
      <c r="C2236" s="11" t="s">
        <v>7857</v>
      </c>
      <c r="D2236" s="11">
        <v>27</v>
      </c>
      <c r="E2236" s="11">
        <v>0</v>
      </c>
      <c r="F2236" s="15">
        <v>1402</v>
      </c>
      <c r="G2236" s="11" t="s">
        <v>7898</v>
      </c>
      <c r="H2236" s="11" t="s">
        <v>7896</v>
      </c>
      <c r="I2236" s="11" t="s">
        <v>7868</v>
      </c>
      <c r="J2236" s="16">
        <v>35730</v>
      </c>
      <c r="K2236" s="17">
        <v>25</v>
      </c>
    </row>
    <row r="2237" spans="1:11" ht="15" customHeight="1" x14ac:dyDescent="0.25">
      <c r="A2237" s="11" t="s">
        <v>2280</v>
      </c>
      <c r="B2237" s="11">
        <v>1998</v>
      </c>
      <c r="C2237" s="11" t="s">
        <v>7854</v>
      </c>
      <c r="D2237" s="11">
        <v>5</v>
      </c>
      <c r="E2237" s="11">
        <v>0</v>
      </c>
      <c r="F2237" s="15">
        <v>1400.44</v>
      </c>
      <c r="G2237" s="11" t="s">
        <v>7898</v>
      </c>
      <c r="H2237" s="11" t="s">
        <v>7898</v>
      </c>
      <c r="I2237" s="11" t="s">
        <v>7866</v>
      </c>
      <c r="J2237" s="16">
        <v>36043</v>
      </c>
      <c r="K2237" s="17">
        <v>24</v>
      </c>
    </row>
    <row r="2238" spans="1:11" ht="15" customHeight="1" x14ac:dyDescent="0.25">
      <c r="A2238" s="11" t="s">
        <v>2281</v>
      </c>
      <c r="B2238" s="11">
        <v>2002</v>
      </c>
      <c r="C2238" s="11" t="s">
        <v>7855</v>
      </c>
      <c r="D2238" s="11">
        <v>22</v>
      </c>
      <c r="E2238" s="11">
        <v>0</v>
      </c>
      <c r="F2238" s="15">
        <v>1391.53</v>
      </c>
      <c r="G2238" s="11" t="s">
        <v>7898</v>
      </c>
      <c r="H2238" s="11" t="s">
        <v>7897</v>
      </c>
      <c r="I2238" s="11" t="s">
        <v>7866</v>
      </c>
      <c r="J2238" s="16">
        <v>37612</v>
      </c>
      <c r="K2238" s="17">
        <v>20</v>
      </c>
    </row>
    <row r="2239" spans="1:11" ht="15" customHeight="1" x14ac:dyDescent="0.25">
      <c r="A2239" s="11" t="s">
        <v>2282</v>
      </c>
      <c r="B2239" s="11">
        <v>2002</v>
      </c>
      <c r="C2239" s="11" t="s">
        <v>7852</v>
      </c>
      <c r="D2239" s="11">
        <v>14</v>
      </c>
      <c r="E2239" s="11">
        <v>0</v>
      </c>
      <c r="F2239" s="15">
        <v>1390</v>
      </c>
      <c r="G2239" s="11" t="s">
        <v>7898</v>
      </c>
      <c r="H2239" s="11" t="s">
        <v>7898</v>
      </c>
      <c r="I2239" s="11" t="s">
        <v>7866</v>
      </c>
      <c r="J2239" s="16">
        <v>37574</v>
      </c>
      <c r="K2239" s="17">
        <v>20</v>
      </c>
    </row>
    <row r="2240" spans="1:11" ht="15" customHeight="1" x14ac:dyDescent="0.25">
      <c r="A2240" s="11" t="s">
        <v>2283</v>
      </c>
      <c r="B2240" s="11">
        <v>1999</v>
      </c>
      <c r="C2240" s="11" t="s">
        <v>7851</v>
      </c>
      <c r="D2240" s="11">
        <v>6</v>
      </c>
      <c r="E2240" s="11">
        <v>0</v>
      </c>
      <c r="F2240" s="15">
        <v>1389</v>
      </c>
      <c r="G2240" s="11" t="s">
        <v>7898</v>
      </c>
      <c r="H2240" s="11" t="s">
        <v>7898</v>
      </c>
      <c r="I2240" s="11" t="s">
        <v>7866</v>
      </c>
      <c r="J2240" s="16">
        <v>36347</v>
      </c>
      <c r="K2240" s="17">
        <v>23</v>
      </c>
    </row>
    <row r="2241" spans="1:11" ht="15" customHeight="1" x14ac:dyDescent="0.25">
      <c r="A2241" s="11" t="s">
        <v>2284</v>
      </c>
      <c r="B2241" s="11">
        <v>2002</v>
      </c>
      <c r="C2241" s="11" t="s">
        <v>7856</v>
      </c>
      <c r="D2241" s="11">
        <v>15</v>
      </c>
      <c r="E2241" s="11">
        <v>0</v>
      </c>
      <c r="F2241" s="15">
        <v>1382</v>
      </c>
      <c r="G2241" s="11" t="s">
        <v>7898</v>
      </c>
      <c r="H2241" s="11" t="s">
        <v>7897</v>
      </c>
      <c r="I2241" s="11" t="s">
        <v>7866</v>
      </c>
      <c r="J2241" s="16">
        <v>37483</v>
      </c>
      <c r="K2241" s="17">
        <v>20</v>
      </c>
    </row>
    <row r="2242" spans="1:11" ht="15" customHeight="1" x14ac:dyDescent="0.25">
      <c r="A2242" s="11" t="s">
        <v>2285</v>
      </c>
      <c r="B2242" s="11">
        <v>1998</v>
      </c>
      <c r="C2242" s="11" t="s">
        <v>7855</v>
      </c>
      <c r="D2242" s="11">
        <v>3</v>
      </c>
      <c r="E2242" s="11">
        <v>0</v>
      </c>
      <c r="F2242" s="15">
        <v>1359</v>
      </c>
      <c r="G2242" s="11" t="s">
        <v>7898</v>
      </c>
      <c r="H2242" s="11" t="s">
        <v>7897</v>
      </c>
      <c r="I2242" s="11" t="s">
        <v>7866</v>
      </c>
      <c r="J2242" s="16">
        <v>36132</v>
      </c>
      <c r="K2242" s="17">
        <v>24</v>
      </c>
    </row>
    <row r="2243" spans="1:11" ht="15" customHeight="1" x14ac:dyDescent="0.25">
      <c r="A2243" s="11" t="s">
        <v>2286</v>
      </c>
      <c r="B2243" s="11">
        <v>1997</v>
      </c>
      <c r="C2243" s="11" t="s">
        <v>7852</v>
      </c>
      <c r="D2243" s="11">
        <v>7</v>
      </c>
      <c r="E2243" s="11">
        <v>0</v>
      </c>
      <c r="F2243" s="15">
        <v>1341.16</v>
      </c>
      <c r="G2243" s="11" t="s">
        <v>7898</v>
      </c>
      <c r="H2243" s="11" t="s">
        <v>7898</v>
      </c>
      <c r="I2243" s="11" t="s">
        <v>7867</v>
      </c>
      <c r="J2243" s="16">
        <v>35741</v>
      </c>
      <c r="K2243" s="17">
        <v>25</v>
      </c>
    </row>
    <row r="2244" spans="1:11" ht="15" customHeight="1" x14ac:dyDescent="0.25">
      <c r="A2244" s="11" t="s">
        <v>2287</v>
      </c>
      <c r="B2244" s="11">
        <v>1995</v>
      </c>
      <c r="C2244" s="11" t="s">
        <v>7851</v>
      </c>
      <c r="D2244" s="11">
        <v>30</v>
      </c>
      <c r="E2244" s="11">
        <v>0</v>
      </c>
      <c r="F2244" s="15">
        <v>1338</v>
      </c>
      <c r="G2244" s="11" t="s">
        <v>7898</v>
      </c>
      <c r="H2244" s="11" t="s">
        <v>7896</v>
      </c>
      <c r="I2244" s="11" t="s">
        <v>7867</v>
      </c>
      <c r="J2244" s="16">
        <v>34910</v>
      </c>
      <c r="K2244" s="17">
        <v>27</v>
      </c>
    </row>
    <row r="2245" spans="1:11" ht="15" customHeight="1" x14ac:dyDescent="0.25">
      <c r="A2245" s="11" t="s">
        <v>2288</v>
      </c>
      <c r="B2245" s="11">
        <v>1998</v>
      </c>
      <c r="C2245" s="11" t="s">
        <v>7851</v>
      </c>
      <c r="D2245" s="11">
        <v>12</v>
      </c>
      <c r="E2245" s="11">
        <v>0</v>
      </c>
      <c r="F2245" s="15">
        <v>1332.61</v>
      </c>
      <c r="G2245" s="11" t="s">
        <v>7898</v>
      </c>
      <c r="H2245" s="11" t="s">
        <v>7896</v>
      </c>
      <c r="I2245" s="11" t="s">
        <v>7866</v>
      </c>
      <c r="J2245" s="16">
        <v>35988</v>
      </c>
      <c r="K2245" s="17">
        <v>24</v>
      </c>
    </row>
    <row r="2246" spans="1:11" ht="15" customHeight="1" x14ac:dyDescent="0.25">
      <c r="A2246" s="11" t="s">
        <v>2289</v>
      </c>
      <c r="B2246" s="11">
        <v>1999</v>
      </c>
      <c r="C2246" s="11" t="s">
        <v>7857</v>
      </c>
      <c r="D2246" s="11">
        <v>14</v>
      </c>
      <c r="E2246" s="11">
        <v>0</v>
      </c>
      <c r="F2246" s="15">
        <v>1329.17</v>
      </c>
      <c r="G2246" s="11" t="s">
        <v>7898</v>
      </c>
      <c r="H2246" s="11" t="s">
        <v>7896</v>
      </c>
      <c r="I2246" s="11" t="s">
        <v>7866</v>
      </c>
      <c r="J2246" s="16">
        <v>36447</v>
      </c>
      <c r="K2246" s="17">
        <v>23</v>
      </c>
    </row>
    <row r="2247" spans="1:11" ht="15" customHeight="1" x14ac:dyDescent="0.25">
      <c r="A2247" s="11" t="s">
        <v>2290</v>
      </c>
      <c r="B2247" s="11">
        <v>2002</v>
      </c>
      <c r="C2247" s="11" t="s">
        <v>7857</v>
      </c>
      <c r="D2247" s="11">
        <v>13</v>
      </c>
      <c r="E2247" s="11">
        <v>0</v>
      </c>
      <c r="F2247" s="15">
        <v>1315</v>
      </c>
      <c r="G2247" s="11" t="s">
        <v>7898</v>
      </c>
      <c r="H2247" s="11" t="s">
        <v>7898</v>
      </c>
      <c r="I2247" s="11" t="s">
        <v>7866</v>
      </c>
      <c r="J2247" s="16">
        <v>37542</v>
      </c>
      <c r="K2247" s="17">
        <v>20</v>
      </c>
    </row>
    <row r="2248" spans="1:11" ht="15" customHeight="1" x14ac:dyDescent="0.25">
      <c r="A2248" s="11" t="s">
        <v>2291</v>
      </c>
      <c r="B2248" s="11">
        <v>1999</v>
      </c>
      <c r="C2248" s="11" t="s">
        <v>7855</v>
      </c>
      <c r="D2248" s="11">
        <v>2</v>
      </c>
      <c r="E2248" s="11">
        <v>0</v>
      </c>
      <c r="F2248" s="15">
        <v>1304</v>
      </c>
      <c r="G2248" s="11" t="s">
        <v>7898</v>
      </c>
      <c r="H2248" s="11" t="s">
        <v>7898</v>
      </c>
      <c r="I2248" s="11" t="s">
        <v>7866</v>
      </c>
      <c r="J2248" s="16">
        <v>36496</v>
      </c>
      <c r="K2248" s="17">
        <v>23</v>
      </c>
    </row>
    <row r="2249" spans="1:11" ht="15" customHeight="1" x14ac:dyDescent="0.25">
      <c r="A2249" s="11" t="s">
        <v>2292</v>
      </c>
      <c r="B2249" s="11">
        <v>2002</v>
      </c>
      <c r="C2249" s="11" t="s">
        <v>7855</v>
      </c>
      <c r="D2249" s="11">
        <v>10</v>
      </c>
      <c r="E2249" s="11">
        <v>0</v>
      </c>
      <c r="F2249" s="15">
        <v>1304</v>
      </c>
      <c r="G2249" s="11" t="s">
        <v>7898</v>
      </c>
      <c r="H2249" s="11" t="s">
        <v>7898</v>
      </c>
      <c r="I2249" s="11" t="s">
        <v>7867</v>
      </c>
      <c r="J2249" s="16">
        <v>37600</v>
      </c>
      <c r="K2249" s="17">
        <v>20</v>
      </c>
    </row>
    <row r="2250" spans="1:11" ht="15" customHeight="1" x14ac:dyDescent="0.25">
      <c r="A2250" s="11" t="s">
        <v>2293</v>
      </c>
      <c r="B2250" s="11">
        <v>2001</v>
      </c>
      <c r="C2250" s="11" t="s">
        <v>7852</v>
      </c>
      <c r="D2250" s="11">
        <v>29</v>
      </c>
      <c r="E2250" s="11">
        <v>0</v>
      </c>
      <c r="F2250" s="15">
        <v>1293</v>
      </c>
      <c r="G2250" s="11" t="s">
        <v>7898</v>
      </c>
      <c r="H2250" s="11" t="s">
        <v>7896</v>
      </c>
      <c r="I2250" s="11" t="s">
        <v>7867</v>
      </c>
      <c r="J2250" s="16">
        <v>37224</v>
      </c>
      <c r="K2250" s="17">
        <v>21</v>
      </c>
    </row>
    <row r="2251" spans="1:11" ht="15" customHeight="1" x14ac:dyDescent="0.25">
      <c r="A2251" s="11" t="s">
        <v>2294</v>
      </c>
      <c r="B2251" s="11">
        <v>1998</v>
      </c>
      <c r="C2251" s="11" t="s">
        <v>7853</v>
      </c>
      <c r="D2251" s="11">
        <v>4</v>
      </c>
      <c r="E2251" s="11">
        <v>0</v>
      </c>
      <c r="F2251" s="15">
        <v>1290.93</v>
      </c>
      <c r="G2251" s="11" t="s">
        <v>7898</v>
      </c>
      <c r="H2251" s="11" t="s">
        <v>7898</v>
      </c>
      <c r="I2251" s="11" t="s">
        <v>7866</v>
      </c>
      <c r="J2251" s="16">
        <v>35950</v>
      </c>
      <c r="K2251" s="17">
        <v>25</v>
      </c>
    </row>
    <row r="2252" spans="1:11" ht="15" customHeight="1" x14ac:dyDescent="0.25">
      <c r="A2252" s="11" t="s">
        <v>2295</v>
      </c>
      <c r="B2252" s="11">
        <v>2000</v>
      </c>
      <c r="C2252" s="11" t="s">
        <v>7853</v>
      </c>
      <c r="D2252" s="11">
        <v>26</v>
      </c>
      <c r="E2252" s="11">
        <v>0</v>
      </c>
      <c r="F2252" s="15">
        <v>1286</v>
      </c>
      <c r="G2252" s="11" t="s">
        <v>7898</v>
      </c>
      <c r="H2252" s="11" t="s">
        <v>7898</v>
      </c>
      <c r="I2252" s="11" t="s">
        <v>7866</v>
      </c>
      <c r="J2252" s="16">
        <v>36703</v>
      </c>
      <c r="K2252" s="17">
        <v>22</v>
      </c>
    </row>
    <row r="2253" spans="1:11" ht="15" customHeight="1" x14ac:dyDescent="0.25">
      <c r="A2253" s="11" t="s">
        <v>2296</v>
      </c>
      <c r="B2253" s="11">
        <v>2004</v>
      </c>
      <c r="C2253" s="11" t="s">
        <v>7851</v>
      </c>
      <c r="D2253" s="11">
        <v>28</v>
      </c>
      <c r="E2253" s="11">
        <v>0</v>
      </c>
      <c r="F2253" s="15">
        <v>1285</v>
      </c>
      <c r="G2253" s="11" t="s">
        <v>7898</v>
      </c>
      <c r="H2253" s="11" t="s">
        <v>7896</v>
      </c>
      <c r="I2253" s="11" t="s">
        <v>7866</v>
      </c>
      <c r="J2253" s="16">
        <v>38196</v>
      </c>
      <c r="K2253" s="17">
        <v>18</v>
      </c>
    </row>
    <row r="2254" spans="1:11" ht="15" customHeight="1" x14ac:dyDescent="0.25">
      <c r="A2254" s="11" t="s">
        <v>2297</v>
      </c>
      <c r="B2254" s="11">
        <v>2004</v>
      </c>
      <c r="C2254" s="11" t="s">
        <v>7854</v>
      </c>
      <c r="D2254" s="11">
        <v>30</v>
      </c>
      <c r="E2254" s="11">
        <v>0</v>
      </c>
      <c r="F2254" s="15">
        <v>1283</v>
      </c>
      <c r="G2254" s="11" t="s">
        <v>7898</v>
      </c>
      <c r="H2254" s="11" t="s">
        <v>7897</v>
      </c>
      <c r="I2254" s="11" t="s">
        <v>7866</v>
      </c>
      <c r="J2254" s="16">
        <v>38260</v>
      </c>
      <c r="K2254" s="17">
        <v>18</v>
      </c>
    </row>
    <row r="2255" spans="1:11" ht="15" customHeight="1" x14ac:dyDescent="0.25">
      <c r="A2255" s="11" t="s">
        <v>2298</v>
      </c>
      <c r="B2255" s="11">
        <v>1997</v>
      </c>
      <c r="C2255" s="11" t="s">
        <v>7857</v>
      </c>
      <c r="D2255" s="11">
        <v>26</v>
      </c>
      <c r="E2255" s="11">
        <v>0</v>
      </c>
      <c r="F2255" s="15">
        <v>1276</v>
      </c>
      <c r="G2255" s="11" t="s">
        <v>7898</v>
      </c>
      <c r="H2255" s="11" t="s">
        <v>7898</v>
      </c>
      <c r="I2255" s="11" t="s">
        <v>7867</v>
      </c>
      <c r="J2255" s="16">
        <v>35729</v>
      </c>
      <c r="K2255" s="17">
        <v>25</v>
      </c>
    </row>
    <row r="2256" spans="1:11" ht="15" customHeight="1" x14ac:dyDescent="0.25">
      <c r="A2256" s="11" t="s">
        <v>2299</v>
      </c>
      <c r="B2256" s="11">
        <v>2002</v>
      </c>
      <c r="C2256" s="11" t="s">
        <v>7855</v>
      </c>
      <c r="D2256" s="11">
        <v>4</v>
      </c>
      <c r="E2256" s="11">
        <v>0</v>
      </c>
      <c r="F2256" s="15">
        <v>1267</v>
      </c>
      <c r="G2256" s="11" t="s">
        <v>7898</v>
      </c>
      <c r="H2256" s="11" t="s">
        <v>7897</v>
      </c>
      <c r="I2256" s="11" t="s">
        <v>7866</v>
      </c>
      <c r="J2256" s="16">
        <v>37594</v>
      </c>
      <c r="K2256" s="17">
        <v>20</v>
      </c>
    </row>
    <row r="2257" spans="1:11" ht="15" customHeight="1" x14ac:dyDescent="0.25">
      <c r="A2257" s="11" t="s">
        <v>2300</v>
      </c>
      <c r="B2257" s="11">
        <v>2003</v>
      </c>
      <c r="C2257" s="11" t="s">
        <v>7852</v>
      </c>
      <c r="D2257" s="11">
        <v>21</v>
      </c>
      <c r="E2257" s="11">
        <v>0</v>
      </c>
      <c r="F2257" s="15">
        <v>1263.25</v>
      </c>
      <c r="G2257" s="11" t="s">
        <v>7898</v>
      </c>
      <c r="H2257" s="11" t="s">
        <v>7896</v>
      </c>
      <c r="I2257" s="11" t="s">
        <v>7868</v>
      </c>
      <c r="J2257" s="16">
        <v>37946</v>
      </c>
      <c r="K2257" s="17">
        <v>19</v>
      </c>
    </row>
    <row r="2258" spans="1:11" ht="15" customHeight="1" x14ac:dyDescent="0.25">
      <c r="A2258" s="11" t="s">
        <v>2301</v>
      </c>
      <c r="B2258" s="11">
        <v>2003</v>
      </c>
      <c r="C2258" s="11" t="s">
        <v>7856</v>
      </c>
      <c r="D2258" s="11">
        <v>15</v>
      </c>
      <c r="E2258" s="11">
        <v>0</v>
      </c>
      <c r="F2258" s="15">
        <v>1261.8599999999999</v>
      </c>
      <c r="G2258" s="11" t="s">
        <v>7898</v>
      </c>
      <c r="H2258" s="11" t="s">
        <v>7896</v>
      </c>
      <c r="I2258" s="11" t="s">
        <v>7868</v>
      </c>
      <c r="J2258" s="16">
        <v>37848</v>
      </c>
      <c r="K2258" s="17">
        <v>19</v>
      </c>
    </row>
    <row r="2259" spans="1:11" ht="15" customHeight="1" x14ac:dyDescent="0.25">
      <c r="A2259" s="11" t="s">
        <v>2302</v>
      </c>
      <c r="B2259" s="11">
        <v>2003</v>
      </c>
      <c r="C2259" s="11" t="s">
        <v>7857</v>
      </c>
      <c r="D2259" s="11">
        <v>30</v>
      </c>
      <c r="E2259" s="11">
        <v>0</v>
      </c>
      <c r="F2259" s="15">
        <v>1261.44</v>
      </c>
      <c r="G2259" s="11" t="s">
        <v>7898</v>
      </c>
      <c r="H2259" s="11" t="s">
        <v>7896</v>
      </c>
      <c r="I2259" s="11" t="s">
        <v>7868</v>
      </c>
      <c r="J2259" s="16">
        <v>37924</v>
      </c>
      <c r="K2259" s="17">
        <v>19</v>
      </c>
    </row>
    <row r="2260" spans="1:11" ht="15" customHeight="1" x14ac:dyDescent="0.25">
      <c r="A2260" s="11" t="s">
        <v>2303</v>
      </c>
      <c r="B2260" s="11">
        <v>2003</v>
      </c>
      <c r="C2260" s="11" t="s">
        <v>7857</v>
      </c>
      <c r="D2260" s="11">
        <v>13</v>
      </c>
      <c r="E2260" s="11">
        <v>0</v>
      </c>
      <c r="F2260" s="15">
        <v>1256.3</v>
      </c>
      <c r="G2260" s="11" t="s">
        <v>7898</v>
      </c>
      <c r="H2260" s="11" t="s">
        <v>7896</v>
      </c>
      <c r="I2260" s="11" t="s">
        <v>7868</v>
      </c>
      <c r="J2260" s="16">
        <v>37907</v>
      </c>
      <c r="K2260" s="17">
        <v>19</v>
      </c>
    </row>
    <row r="2261" spans="1:11" ht="15" customHeight="1" x14ac:dyDescent="0.25">
      <c r="A2261" s="11" t="s">
        <v>2304</v>
      </c>
      <c r="B2261" s="11">
        <v>2003</v>
      </c>
      <c r="C2261" s="11" t="s">
        <v>7855</v>
      </c>
      <c r="D2261" s="11">
        <v>10</v>
      </c>
      <c r="E2261" s="11">
        <v>0</v>
      </c>
      <c r="F2261" s="15">
        <v>1253.94</v>
      </c>
      <c r="G2261" s="11" t="s">
        <v>7898</v>
      </c>
      <c r="H2261" s="11" t="s">
        <v>7898</v>
      </c>
      <c r="I2261" s="11" t="s">
        <v>7868</v>
      </c>
      <c r="J2261" s="16">
        <v>37965</v>
      </c>
      <c r="K2261" s="17">
        <v>19</v>
      </c>
    </row>
    <row r="2262" spans="1:11" ht="15" customHeight="1" x14ac:dyDescent="0.25">
      <c r="A2262" s="11" t="s">
        <v>2305</v>
      </c>
      <c r="B2262" s="11">
        <v>1997</v>
      </c>
      <c r="C2262" s="11" t="s">
        <v>7852</v>
      </c>
      <c r="D2262" s="11">
        <v>4</v>
      </c>
      <c r="E2262" s="11">
        <v>0</v>
      </c>
      <c r="F2262" s="15">
        <v>1253</v>
      </c>
      <c r="G2262" s="11" t="s">
        <v>7898</v>
      </c>
      <c r="H2262" s="11" t="s">
        <v>7898</v>
      </c>
      <c r="I2262" s="11" t="s">
        <v>7866</v>
      </c>
      <c r="J2262" s="16">
        <v>35738</v>
      </c>
      <c r="K2262" s="17">
        <v>25</v>
      </c>
    </row>
    <row r="2263" spans="1:11" ht="15" customHeight="1" x14ac:dyDescent="0.25">
      <c r="A2263" s="11" t="s">
        <v>2306</v>
      </c>
      <c r="B2263" s="11">
        <v>2003</v>
      </c>
      <c r="C2263" s="11" t="s">
        <v>7854</v>
      </c>
      <c r="D2263" s="11">
        <v>15</v>
      </c>
      <c r="E2263" s="11">
        <v>0</v>
      </c>
      <c r="F2263" s="15">
        <v>1252.4100000000001</v>
      </c>
      <c r="G2263" s="11" t="s">
        <v>7898</v>
      </c>
      <c r="H2263" s="11" t="s">
        <v>7896</v>
      </c>
      <c r="I2263" s="11" t="s">
        <v>7868</v>
      </c>
      <c r="J2263" s="16">
        <v>37879</v>
      </c>
      <c r="K2263" s="17">
        <v>19</v>
      </c>
    </row>
    <row r="2264" spans="1:11" ht="15" customHeight="1" x14ac:dyDescent="0.25">
      <c r="A2264" s="11" t="s">
        <v>2307</v>
      </c>
      <c r="B2264" s="11">
        <v>2003</v>
      </c>
      <c r="C2264" s="11" t="s">
        <v>7854</v>
      </c>
      <c r="D2264" s="11">
        <v>8</v>
      </c>
      <c r="E2264" s="11">
        <v>0</v>
      </c>
      <c r="F2264" s="15">
        <v>1242.82</v>
      </c>
      <c r="G2264" s="11" t="s">
        <v>7898</v>
      </c>
      <c r="H2264" s="11" t="s">
        <v>7897</v>
      </c>
      <c r="I2264" s="11" t="s">
        <v>7868</v>
      </c>
      <c r="J2264" s="16">
        <v>37872</v>
      </c>
      <c r="K2264" s="17">
        <v>19</v>
      </c>
    </row>
    <row r="2265" spans="1:11" ht="15" customHeight="1" x14ac:dyDescent="0.25">
      <c r="A2265" s="11" t="s">
        <v>2308</v>
      </c>
      <c r="B2265" s="11">
        <v>2003</v>
      </c>
      <c r="C2265" s="11" t="s">
        <v>7854</v>
      </c>
      <c r="D2265" s="11">
        <v>15</v>
      </c>
      <c r="E2265" s="11">
        <v>0</v>
      </c>
      <c r="F2265" s="15">
        <v>1242.26</v>
      </c>
      <c r="G2265" s="11" t="s">
        <v>7898</v>
      </c>
      <c r="H2265" s="11" t="s">
        <v>7897</v>
      </c>
      <c r="I2265" s="11" t="s">
        <v>7868</v>
      </c>
      <c r="J2265" s="16">
        <v>37879</v>
      </c>
      <c r="K2265" s="17">
        <v>19</v>
      </c>
    </row>
    <row r="2266" spans="1:11" ht="15" customHeight="1" x14ac:dyDescent="0.25">
      <c r="A2266" s="11" t="s">
        <v>2309</v>
      </c>
      <c r="B2266" s="11">
        <v>2003</v>
      </c>
      <c r="C2266" s="11" t="s">
        <v>7856</v>
      </c>
      <c r="D2266" s="11">
        <v>2</v>
      </c>
      <c r="E2266" s="11">
        <v>0</v>
      </c>
      <c r="F2266" s="15">
        <v>1241.57</v>
      </c>
      <c r="G2266" s="11" t="s">
        <v>7898</v>
      </c>
      <c r="H2266" s="11" t="s">
        <v>7898</v>
      </c>
      <c r="I2266" s="11" t="s">
        <v>7868</v>
      </c>
      <c r="J2266" s="16">
        <v>37835</v>
      </c>
      <c r="K2266" s="17">
        <v>19</v>
      </c>
    </row>
    <row r="2267" spans="1:11" ht="15" customHeight="1" x14ac:dyDescent="0.25">
      <c r="A2267" s="11" t="s">
        <v>2310</v>
      </c>
      <c r="B2267" s="11">
        <v>2002</v>
      </c>
      <c r="C2267" s="11" t="s">
        <v>7851</v>
      </c>
      <c r="D2267" s="11">
        <v>1</v>
      </c>
      <c r="E2267" s="11">
        <v>0</v>
      </c>
      <c r="F2267" s="15">
        <v>1241</v>
      </c>
      <c r="G2267" s="11" t="s">
        <v>7898</v>
      </c>
      <c r="H2267" s="11" t="s">
        <v>7898</v>
      </c>
      <c r="I2267" s="11" t="s">
        <v>7866</v>
      </c>
      <c r="J2267" s="16">
        <v>37438</v>
      </c>
      <c r="K2267" s="17">
        <v>20</v>
      </c>
    </row>
    <row r="2268" spans="1:11" ht="15" customHeight="1" x14ac:dyDescent="0.25">
      <c r="A2268" s="11" t="s">
        <v>2311</v>
      </c>
      <c r="B2268" s="11">
        <v>1998</v>
      </c>
      <c r="C2268" s="11" t="s">
        <v>7857</v>
      </c>
      <c r="D2268" s="11">
        <v>11</v>
      </c>
      <c r="E2268" s="11">
        <v>0</v>
      </c>
      <c r="F2268" s="15">
        <v>1240</v>
      </c>
      <c r="G2268" s="11" t="s">
        <v>7898</v>
      </c>
      <c r="H2268" s="11" t="s">
        <v>7897</v>
      </c>
      <c r="I2268" s="11" t="s">
        <v>7867</v>
      </c>
      <c r="J2268" s="16">
        <v>36079</v>
      </c>
      <c r="K2268" s="17">
        <v>24</v>
      </c>
    </row>
    <row r="2269" spans="1:11" ht="15" customHeight="1" x14ac:dyDescent="0.25">
      <c r="A2269" s="11" t="s">
        <v>2312</v>
      </c>
      <c r="B2269" s="11">
        <v>2002</v>
      </c>
      <c r="C2269" s="11" t="s">
        <v>7855</v>
      </c>
      <c r="D2269" s="11">
        <v>12</v>
      </c>
      <c r="E2269" s="11">
        <v>0</v>
      </c>
      <c r="F2269" s="15">
        <v>1237</v>
      </c>
      <c r="G2269" s="11" t="s">
        <v>7898</v>
      </c>
      <c r="H2269" s="11" t="s">
        <v>7898</v>
      </c>
      <c r="I2269" s="11" t="s">
        <v>7866</v>
      </c>
      <c r="J2269" s="16">
        <v>37602</v>
      </c>
      <c r="K2269" s="17">
        <v>20</v>
      </c>
    </row>
    <row r="2270" spans="1:11" ht="15" customHeight="1" x14ac:dyDescent="0.25">
      <c r="A2270" s="11" t="s">
        <v>2313</v>
      </c>
      <c r="B2270" s="11">
        <v>1998</v>
      </c>
      <c r="C2270" s="11" t="s">
        <v>7851</v>
      </c>
      <c r="D2270" s="11">
        <v>13</v>
      </c>
      <c r="E2270" s="11">
        <v>0</v>
      </c>
      <c r="F2270" s="15">
        <v>1234</v>
      </c>
      <c r="G2270" s="11" t="s">
        <v>7898</v>
      </c>
      <c r="H2270" s="11" t="s">
        <v>7897</v>
      </c>
      <c r="I2270" s="11" t="s">
        <v>7866</v>
      </c>
      <c r="J2270" s="16">
        <v>35989</v>
      </c>
      <c r="K2270" s="17">
        <v>24</v>
      </c>
    </row>
    <row r="2271" spans="1:11" ht="15" customHeight="1" x14ac:dyDescent="0.25">
      <c r="A2271" s="11" t="s">
        <v>2314</v>
      </c>
      <c r="B2271" s="11">
        <v>2004</v>
      </c>
      <c r="C2271" s="11" t="s">
        <v>7857</v>
      </c>
      <c r="D2271" s="11">
        <v>16</v>
      </c>
      <c r="E2271" s="11">
        <v>0</v>
      </c>
      <c r="F2271" s="15">
        <v>1228</v>
      </c>
      <c r="G2271" s="11" t="s">
        <v>7898</v>
      </c>
      <c r="H2271" s="11" t="s">
        <v>7897</v>
      </c>
      <c r="I2271" s="11" t="s">
        <v>7867</v>
      </c>
      <c r="J2271" s="16">
        <v>38276</v>
      </c>
      <c r="K2271" s="17">
        <v>18</v>
      </c>
    </row>
    <row r="2272" spans="1:11" ht="15" customHeight="1" x14ac:dyDescent="0.25">
      <c r="A2272" s="11" t="s">
        <v>2315</v>
      </c>
      <c r="B2272" s="11">
        <v>2004</v>
      </c>
      <c r="C2272" s="11" t="s">
        <v>7851</v>
      </c>
      <c r="D2272" s="11">
        <v>9</v>
      </c>
      <c r="E2272" s="11">
        <v>0</v>
      </c>
      <c r="F2272" s="15">
        <v>1224</v>
      </c>
      <c r="G2272" s="11" t="s">
        <v>7898</v>
      </c>
      <c r="H2272" s="11" t="s">
        <v>7897</v>
      </c>
      <c r="I2272" s="11" t="s">
        <v>7866</v>
      </c>
      <c r="J2272" s="16">
        <v>38177</v>
      </c>
      <c r="K2272" s="17">
        <v>18</v>
      </c>
    </row>
    <row r="2273" spans="1:11" ht="15" customHeight="1" x14ac:dyDescent="0.25">
      <c r="A2273" s="11" t="s">
        <v>2316</v>
      </c>
      <c r="B2273" s="11">
        <v>1996</v>
      </c>
      <c r="C2273" s="11" t="s">
        <v>7852</v>
      </c>
      <c r="D2273" s="11">
        <v>4</v>
      </c>
      <c r="E2273" s="11">
        <v>0</v>
      </c>
      <c r="F2273" s="15">
        <v>1220</v>
      </c>
      <c r="G2273" s="11" t="s">
        <v>7898</v>
      </c>
      <c r="H2273" s="11" t="s">
        <v>7896</v>
      </c>
      <c r="I2273" s="11" t="s">
        <v>7867</v>
      </c>
      <c r="J2273" s="16">
        <v>35373</v>
      </c>
      <c r="K2273" s="17">
        <v>26</v>
      </c>
    </row>
    <row r="2274" spans="1:11" ht="15" customHeight="1" x14ac:dyDescent="0.25">
      <c r="A2274" s="11" t="s">
        <v>2317</v>
      </c>
      <c r="B2274" s="11">
        <v>2004</v>
      </c>
      <c r="C2274" s="11" t="s">
        <v>7853</v>
      </c>
      <c r="D2274" s="11">
        <v>2</v>
      </c>
      <c r="E2274" s="11">
        <v>0</v>
      </c>
      <c r="F2274" s="15">
        <v>1210</v>
      </c>
      <c r="G2274" s="11" t="s">
        <v>7898</v>
      </c>
      <c r="H2274" s="11" t="s">
        <v>7897</v>
      </c>
      <c r="I2274" s="11" t="s">
        <v>7866</v>
      </c>
      <c r="J2274" s="16">
        <v>38140</v>
      </c>
      <c r="K2274" s="17">
        <v>19</v>
      </c>
    </row>
    <row r="2275" spans="1:11" ht="15" customHeight="1" x14ac:dyDescent="0.25">
      <c r="A2275" s="11" t="s">
        <v>2318</v>
      </c>
      <c r="B2275" s="11">
        <v>1992</v>
      </c>
      <c r="C2275" s="11" t="s">
        <v>7857</v>
      </c>
      <c r="D2275" s="11">
        <v>6</v>
      </c>
      <c r="E2275" s="11">
        <v>0</v>
      </c>
      <c r="F2275" s="15">
        <v>1200.55</v>
      </c>
      <c r="G2275" s="11" t="s">
        <v>7898</v>
      </c>
      <c r="H2275" s="11" t="s">
        <v>7896</v>
      </c>
      <c r="I2275" s="11" t="s">
        <v>7866</v>
      </c>
      <c r="J2275" s="16">
        <v>33883</v>
      </c>
      <c r="K2275" s="17">
        <v>30</v>
      </c>
    </row>
    <row r="2276" spans="1:11" ht="15" customHeight="1" x14ac:dyDescent="0.25">
      <c r="A2276" s="11" t="s">
        <v>2319</v>
      </c>
      <c r="B2276" s="11">
        <v>1999</v>
      </c>
      <c r="C2276" s="11" t="s">
        <v>7853</v>
      </c>
      <c r="D2276" s="11">
        <v>28</v>
      </c>
      <c r="E2276" s="11">
        <v>0</v>
      </c>
      <c r="F2276" s="15">
        <v>1200</v>
      </c>
      <c r="G2276" s="11" t="s">
        <v>7898</v>
      </c>
      <c r="H2276" s="11" t="s">
        <v>7896</v>
      </c>
      <c r="I2276" s="11" t="s">
        <v>7867</v>
      </c>
      <c r="J2276" s="16">
        <v>36339</v>
      </c>
      <c r="K2276" s="17">
        <v>23</v>
      </c>
    </row>
    <row r="2277" spans="1:11" ht="15" customHeight="1" x14ac:dyDescent="0.25">
      <c r="A2277" s="11" t="s">
        <v>2320</v>
      </c>
      <c r="B2277" s="11">
        <v>2002</v>
      </c>
      <c r="C2277" s="11" t="s">
        <v>7856</v>
      </c>
      <c r="D2277" s="11">
        <v>26</v>
      </c>
      <c r="E2277" s="11">
        <v>0</v>
      </c>
      <c r="F2277" s="15">
        <v>1191</v>
      </c>
      <c r="G2277" s="11" t="s">
        <v>7898</v>
      </c>
      <c r="H2277" s="11" t="s">
        <v>7897</v>
      </c>
      <c r="I2277" s="11" t="s">
        <v>7866</v>
      </c>
      <c r="J2277" s="16">
        <v>37494</v>
      </c>
      <c r="K2277" s="17">
        <v>20</v>
      </c>
    </row>
    <row r="2278" spans="1:11" ht="15" customHeight="1" x14ac:dyDescent="0.25">
      <c r="A2278" s="11" t="s">
        <v>2321</v>
      </c>
      <c r="B2278" s="11">
        <v>1997</v>
      </c>
      <c r="C2278" s="11" t="s">
        <v>7853</v>
      </c>
      <c r="D2278" s="11">
        <v>28</v>
      </c>
      <c r="E2278" s="11">
        <v>0</v>
      </c>
      <c r="F2278" s="15">
        <v>1178.07</v>
      </c>
      <c r="G2278" s="11" t="s">
        <v>7898</v>
      </c>
      <c r="H2278" s="11" t="s">
        <v>7898</v>
      </c>
      <c r="I2278" s="11" t="s">
        <v>7866</v>
      </c>
      <c r="J2278" s="16">
        <v>35609</v>
      </c>
      <c r="K2278" s="17">
        <v>25</v>
      </c>
    </row>
    <row r="2279" spans="1:11" ht="15" customHeight="1" x14ac:dyDescent="0.25">
      <c r="A2279" s="11" t="s">
        <v>2322</v>
      </c>
      <c r="B2279" s="11">
        <v>1996</v>
      </c>
      <c r="C2279" s="11" t="s">
        <v>7856</v>
      </c>
      <c r="D2279" s="11">
        <v>11</v>
      </c>
      <c r="E2279" s="11">
        <v>0</v>
      </c>
      <c r="F2279" s="15">
        <v>1178</v>
      </c>
      <c r="G2279" s="11" t="s">
        <v>7898</v>
      </c>
      <c r="H2279" s="11" t="s">
        <v>7896</v>
      </c>
      <c r="I2279" s="11" t="s">
        <v>7866</v>
      </c>
      <c r="J2279" s="16">
        <v>35288</v>
      </c>
      <c r="K2279" s="17">
        <v>26</v>
      </c>
    </row>
    <row r="2280" spans="1:11" ht="15" customHeight="1" x14ac:dyDescent="0.25">
      <c r="A2280" s="11" t="s">
        <v>2323</v>
      </c>
      <c r="B2280" s="11">
        <v>2001</v>
      </c>
      <c r="C2280" s="11" t="s">
        <v>7852</v>
      </c>
      <c r="D2280" s="11">
        <v>12</v>
      </c>
      <c r="E2280" s="11">
        <v>0</v>
      </c>
      <c r="F2280" s="15">
        <v>1167</v>
      </c>
      <c r="G2280" s="11" t="s">
        <v>7898</v>
      </c>
      <c r="H2280" s="11" t="s">
        <v>7897</v>
      </c>
      <c r="I2280" s="11" t="s">
        <v>7866</v>
      </c>
      <c r="J2280" s="16">
        <v>37207</v>
      </c>
      <c r="K2280" s="17">
        <v>21</v>
      </c>
    </row>
    <row r="2281" spans="1:11" ht="15" customHeight="1" x14ac:dyDescent="0.25">
      <c r="A2281" s="11" t="s">
        <v>2324</v>
      </c>
      <c r="B2281" s="11">
        <v>2002</v>
      </c>
      <c r="C2281" s="11" t="s">
        <v>7853</v>
      </c>
      <c r="D2281" s="11">
        <v>11</v>
      </c>
      <c r="E2281" s="11">
        <v>0</v>
      </c>
      <c r="F2281" s="15">
        <v>1165</v>
      </c>
      <c r="G2281" s="11" t="s">
        <v>7898</v>
      </c>
      <c r="H2281" s="11" t="s">
        <v>7896</v>
      </c>
      <c r="I2281" s="11" t="s">
        <v>7867</v>
      </c>
      <c r="J2281" s="16">
        <v>37418</v>
      </c>
      <c r="K2281" s="17">
        <v>20</v>
      </c>
    </row>
    <row r="2282" spans="1:11" ht="15" customHeight="1" x14ac:dyDescent="0.25">
      <c r="A2282" s="11" t="s">
        <v>2325</v>
      </c>
      <c r="B2282" s="11">
        <v>2004</v>
      </c>
      <c r="C2282" s="11" t="s">
        <v>7852</v>
      </c>
      <c r="D2282" s="11">
        <v>11</v>
      </c>
      <c r="E2282" s="11">
        <v>0</v>
      </c>
      <c r="F2282" s="15">
        <v>1163.46</v>
      </c>
      <c r="G2282" s="11" t="s">
        <v>7898</v>
      </c>
      <c r="H2282" s="11" t="s">
        <v>7896</v>
      </c>
      <c r="I2282" s="11" t="s">
        <v>7866</v>
      </c>
      <c r="J2282" s="16">
        <v>38302</v>
      </c>
      <c r="K2282" s="17">
        <v>18</v>
      </c>
    </row>
    <row r="2283" spans="1:11" ht="15" customHeight="1" x14ac:dyDescent="0.25">
      <c r="A2283" s="11" t="s">
        <v>2326</v>
      </c>
      <c r="B2283" s="11">
        <v>1994</v>
      </c>
      <c r="C2283" s="11" t="s">
        <v>7851</v>
      </c>
      <c r="D2283" s="11">
        <v>26</v>
      </c>
      <c r="E2283" s="11">
        <v>0</v>
      </c>
      <c r="F2283" s="15">
        <v>1158.32</v>
      </c>
      <c r="G2283" s="11" t="s">
        <v>7898</v>
      </c>
      <c r="H2283" s="11" t="s">
        <v>7897</v>
      </c>
      <c r="I2283" s="11" t="s">
        <v>7866</v>
      </c>
      <c r="J2283" s="16">
        <v>34541</v>
      </c>
      <c r="K2283" s="17">
        <v>28</v>
      </c>
    </row>
    <row r="2284" spans="1:11" ht="15" customHeight="1" x14ac:dyDescent="0.25">
      <c r="A2284" s="11" t="s">
        <v>2327</v>
      </c>
      <c r="B2284" s="11">
        <v>2004</v>
      </c>
      <c r="C2284" s="11" t="s">
        <v>7851</v>
      </c>
      <c r="D2284" s="11">
        <v>18</v>
      </c>
      <c r="E2284" s="11">
        <v>0</v>
      </c>
      <c r="F2284" s="15">
        <v>1149.4000000000001</v>
      </c>
      <c r="G2284" s="11" t="s">
        <v>7898</v>
      </c>
      <c r="H2284" s="11" t="s">
        <v>7898</v>
      </c>
      <c r="I2284" s="11" t="s">
        <v>7866</v>
      </c>
      <c r="J2284" s="16">
        <v>38186</v>
      </c>
      <c r="K2284" s="17">
        <v>18</v>
      </c>
    </row>
    <row r="2285" spans="1:11" ht="15" customHeight="1" x14ac:dyDescent="0.25">
      <c r="A2285" s="11" t="s">
        <v>2328</v>
      </c>
      <c r="B2285" s="11">
        <v>2003</v>
      </c>
      <c r="C2285" s="11" t="s">
        <v>7853</v>
      </c>
      <c r="D2285" s="11">
        <v>12</v>
      </c>
      <c r="E2285" s="11">
        <v>0</v>
      </c>
      <c r="F2285" s="15">
        <v>1149</v>
      </c>
      <c r="G2285" s="11" t="s">
        <v>7898</v>
      </c>
      <c r="H2285" s="11" t="s">
        <v>7897</v>
      </c>
      <c r="I2285" s="11" t="s">
        <v>7867</v>
      </c>
      <c r="J2285" s="16">
        <v>37784</v>
      </c>
      <c r="K2285" s="17">
        <v>19</v>
      </c>
    </row>
    <row r="2286" spans="1:11" ht="15" customHeight="1" x14ac:dyDescent="0.25">
      <c r="A2286" s="11" t="s">
        <v>2329</v>
      </c>
      <c r="B2286" s="11">
        <v>2004</v>
      </c>
      <c r="C2286" s="11" t="s">
        <v>7853</v>
      </c>
      <c r="D2286" s="11">
        <v>10</v>
      </c>
      <c r="E2286" s="11">
        <v>0</v>
      </c>
      <c r="F2286" s="15">
        <v>1146.8</v>
      </c>
      <c r="G2286" s="11" t="s">
        <v>7898</v>
      </c>
      <c r="H2286" s="11" t="s">
        <v>7898</v>
      </c>
      <c r="I2286" s="11" t="s">
        <v>7866</v>
      </c>
      <c r="J2286" s="16">
        <v>38148</v>
      </c>
      <c r="K2286" s="17">
        <v>18</v>
      </c>
    </row>
    <row r="2287" spans="1:11" ht="15" customHeight="1" x14ac:dyDescent="0.25">
      <c r="A2287" s="11" t="s">
        <v>2330</v>
      </c>
      <c r="B2287" s="11">
        <v>2002</v>
      </c>
      <c r="C2287" s="11" t="s">
        <v>7857</v>
      </c>
      <c r="D2287" s="11">
        <v>1</v>
      </c>
      <c r="E2287" s="11">
        <v>0</v>
      </c>
      <c r="F2287" s="15">
        <v>1142</v>
      </c>
      <c r="G2287" s="11" t="s">
        <v>7896</v>
      </c>
      <c r="H2287" s="11" t="s">
        <v>7898</v>
      </c>
      <c r="I2287" s="11" t="s">
        <v>7868</v>
      </c>
      <c r="J2287" s="16">
        <v>37530</v>
      </c>
      <c r="K2287" s="17">
        <v>20</v>
      </c>
    </row>
    <row r="2288" spans="1:11" ht="15" customHeight="1" x14ac:dyDescent="0.25">
      <c r="A2288" s="11" t="s">
        <v>2331</v>
      </c>
      <c r="B2288" s="11">
        <v>2004</v>
      </c>
      <c r="C2288" s="11" t="s">
        <v>7854</v>
      </c>
      <c r="D2288" s="11">
        <v>12</v>
      </c>
      <c r="E2288" s="11">
        <v>0</v>
      </c>
      <c r="F2288" s="15">
        <v>1141.45</v>
      </c>
      <c r="G2288" s="11" t="s">
        <v>7896</v>
      </c>
      <c r="H2288" s="11" t="s">
        <v>7896</v>
      </c>
      <c r="I2288" s="11" t="s">
        <v>7866</v>
      </c>
      <c r="J2288" s="16">
        <v>38242</v>
      </c>
      <c r="K2288" s="17">
        <v>18</v>
      </c>
    </row>
    <row r="2289" spans="1:11" ht="15" customHeight="1" x14ac:dyDescent="0.25">
      <c r="A2289" s="11" t="s">
        <v>2332</v>
      </c>
      <c r="B2289" s="11">
        <v>2001</v>
      </c>
      <c r="C2289" s="11" t="s">
        <v>7857</v>
      </c>
      <c r="D2289" s="11">
        <v>25</v>
      </c>
      <c r="E2289" s="11">
        <v>0</v>
      </c>
      <c r="F2289" s="15">
        <v>1141</v>
      </c>
      <c r="G2289" s="11" t="s">
        <v>7896</v>
      </c>
      <c r="H2289" s="11" t="s">
        <v>7897</v>
      </c>
      <c r="I2289" s="11" t="s">
        <v>7866</v>
      </c>
      <c r="J2289" s="16">
        <v>37189</v>
      </c>
      <c r="K2289" s="17">
        <v>21</v>
      </c>
    </row>
    <row r="2290" spans="1:11" ht="15" customHeight="1" x14ac:dyDescent="0.25">
      <c r="A2290" s="11" t="s">
        <v>2333</v>
      </c>
      <c r="B2290" s="11">
        <v>2004</v>
      </c>
      <c r="C2290" s="11" t="s">
        <v>7852</v>
      </c>
      <c r="D2290" s="11">
        <v>27</v>
      </c>
      <c r="E2290" s="11">
        <v>0</v>
      </c>
      <c r="F2290" s="15">
        <v>1137.47</v>
      </c>
      <c r="G2290" s="11" t="s">
        <v>7896</v>
      </c>
      <c r="H2290" s="11" t="s">
        <v>7898</v>
      </c>
      <c r="I2290" s="11" t="s">
        <v>7866</v>
      </c>
      <c r="J2290" s="16">
        <v>38318</v>
      </c>
      <c r="K2290" s="17">
        <v>18</v>
      </c>
    </row>
    <row r="2291" spans="1:11" ht="15" customHeight="1" x14ac:dyDescent="0.25">
      <c r="A2291" s="11" t="s">
        <v>2334</v>
      </c>
      <c r="B2291" s="11">
        <v>2004</v>
      </c>
      <c r="C2291" s="11" t="s">
        <v>7857</v>
      </c>
      <c r="D2291" s="11">
        <v>15</v>
      </c>
      <c r="E2291" s="11">
        <v>0</v>
      </c>
      <c r="F2291" s="15">
        <v>1137.01</v>
      </c>
      <c r="G2291" s="11" t="s">
        <v>7896</v>
      </c>
      <c r="H2291" s="11" t="s">
        <v>7897</v>
      </c>
      <c r="I2291" s="11" t="s">
        <v>7866</v>
      </c>
      <c r="J2291" s="16">
        <v>38275</v>
      </c>
      <c r="K2291" s="17">
        <v>18</v>
      </c>
    </row>
    <row r="2292" spans="1:11" ht="15" customHeight="1" x14ac:dyDescent="0.25">
      <c r="A2292" s="11" t="s">
        <v>2335</v>
      </c>
      <c r="B2292" s="11">
        <v>2002</v>
      </c>
      <c r="C2292" s="11" t="s">
        <v>7856</v>
      </c>
      <c r="D2292" s="11">
        <v>11</v>
      </c>
      <c r="E2292" s="11">
        <v>0</v>
      </c>
      <c r="F2292" s="15">
        <v>1137</v>
      </c>
      <c r="G2292" s="11" t="s">
        <v>7896</v>
      </c>
      <c r="H2292" s="11" t="s">
        <v>7897</v>
      </c>
      <c r="I2292" s="11" t="s">
        <v>7866</v>
      </c>
      <c r="J2292" s="16">
        <v>37479</v>
      </c>
      <c r="K2292" s="17">
        <v>20</v>
      </c>
    </row>
    <row r="2293" spans="1:11" ht="15" customHeight="1" x14ac:dyDescent="0.25">
      <c r="A2293" s="11" t="s">
        <v>2336</v>
      </c>
      <c r="B2293" s="11">
        <v>2004</v>
      </c>
      <c r="C2293" s="11" t="s">
        <v>7852</v>
      </c>
      <c r="D2293" s="11">
        <v>28</v>
      </c>
      <c r="E2293" s="11">
        <v>0</v>
      </c>
      <c r="F2293" s="15">
        <v>1136.4000000000001</v>
      </c>
      <c r="G2293" s="11" t="s">
        <v>7896</v>
      </c>
      <c r="H2293" s="11" t="s">
        <v>7896</v>
      </c>
      <c r="I2293" s="11" t="s">
        <v>7866</v>
      </c>
      <c r="J2293" s="16">
        <v>38319</v>
      </c>
      <c r="K2293" s="17">
        <v>18</v>
      </c>
    </row>
    <row r="2294" spans="1:11" ht="15" customHeight="1" x14ac:dyDescent="0.25">
      <c r="A2294" s="11" t="s">
        <v>2337</v>
      </c>
      <c r="B2294" s="11">
        <v>2004</v>
      </c>
      <c r="C2294" s="11" t="s">
        <v>7853</v>
      </c>
      <c r="D2294" s="11">
        <v>11</v>
      </c>
      <c r="E2294" s="11">
        <v>0</v>
      </c>
      <c r="F2294" s="15">
        <v>1135.94</v>
      </c>
      <c r="G2294" s="11" t="s">
        <v>7896</v>
      </c>
      <c r="H2294" s="11" t="s">
        <v>7896</v>
      </c>
      <c r="I2294" s="11" t="s">
        <v>7866</v>
      </c>
      <c r="J2294" s="16">
        <v>38149</v>
      </c>
      <c r="K2294" s="17">
        <v>18</v>
      </c>
    </row>
    <row r="2295" spans="1:11" ht="15" customHeight="1" x14ac:dyDescent="0.25">
      <c r="A2295" s="11" t="s">
        <v>2338</v>
      </c>
      <c r="B2295" s="11">
        <v>2004</v>
      </c>
      <c r="C2295" s="11" t="s">
        <v>7857</v>
      </c>
      <c r="D2295" s="11">
        <v>6</v>
      </c>
      <c r="E2295" s="11">
        <v>0</v>
      </c>
      <c r="F2295" s="15">
        <v>1135</v>
      </c>
      <c r="G2295" s="11" t="s">
        <v>7896</v>
      </c>
      <c r="H2295" s="11" t="s">
        <v>7896</v>
      </c>
      <c r="I2295" s="11" t="s">
        <v>7866</v>
      </c>
      <c r="J2295" s="16">
        <v>38266</v>
      </c>
      <c r="K2295" s="17">
        <v>18</v>
      </c>
    </row>
    <row r="2296" spans="1:11" ht="15" customHeight="1" x14ac:dyDescent="0.25">
      <c r="A2296" s="11" t="s">
        <v>2339</v>
      </c>
      <c r="B2296" s="11">
        <v>2002</v>
      </c>
      <c r="C2296" s="11" t="s">
        <v>7851</v>
      </c>
      <c r="D2296" s="11">
        <v>19</v>
      </c>
      <c r="E2296" s="11">
        <v>0</v>
      </c>
      <c r="F2296" s="15">
        <v>1132</v>
      </c>
      <c r="G2296" s="11" t="s">
        <v>7896</v>
      </c>
      <c r="H2296" s="11" t="s">
        <v>7897</v>
      </c>
      <c r="I2296" s="11" t="s">
        <v>7866</v>
      </c>
      <c r="J2296" s="16">
        <v>37456</v>
      </c>
      <c r="K2296" s="17">
        <v>20</v>
      </c>
    </row>
    <row r="2297" spans="1:11" ht="15" customHeight="1" x14ac:dyDescent="0.25">
      <c r="A2297" s="11" t="s">
        <v>2340</v>
      </c>
      <c r="B2297" s="11">
        <v>2004</v>
      </c>
      <c r="C2297" s="11" t="s">
        <v>7853</v>
      </c>
      <c r="D2297" s="11">
        <v>14</v>
      </c>
      <c r="E2297" s="11">
        <v>0</v>
      </c>
      <c r="F2297" s="15">
        <v>1131.51</v>
      </c>
      <c r="G2297" s="11" t="s">
        <v>7896</v>
      </c>
      <c r="H2297" s="11" t="s">
        <v>7897</v>
      </c>
      <c r="I2297" s="11" t="s">
        <v>7866</v>
      </c>
      <c r="J2297" s="16">
        <v>38152</v>
      </c>
      <c r="K2297" s="17">
        <v>18</v>
      </c>
    </row>
    <row r="2298" spans="1:11" ht="15" customHeight="1" x14ac:dyDescent="0.25">
      <c r="A2298" s="11" t="s">
        <v>2341</v>
      </c>
      <c r="B2298" s="11">
        <v>2004</v>
      </c>
      <c r="C2298" s="11" t="s">
        <v>7852</v>
      </c>
      <c r="D2298" s="11">
        <v>12</v>
      </c>
      <c r="E2298" s="11">
        <v>0</v>
      </c>
      <c r="F2298" s="15">
        <v>1121.8699999999999</v>
      </c>
      <c r="G2298" s="11" t="s">
        <v>7896</v>
      </c>
      <c r="H2298" s="11" t="s">
        <v>7897</v>
      </c>
      <c r="I2298" s="11" t="s">
        <v>7866</v>
      </c>
      <c r="J2298" s="16">
        <v>38303</v>
      </c>
      <c r="K2298" s="17">
        <v>18</v>
      </c>
    </row>
    <row r="2299" spans="1:11" ht="15" customHeight="1" x14ac:dyDescent="0.25">
      <c r="A2299" s="11" t="s">
        <v>2342</v>
      </c>
      <c r="B2299" s="11">
        <v>2002</v>
      </c>
      <c r="C2299" s="11" t="s">
        <v>7856</v>
      </c>
      <c r="D2299" s="11">
        <v>13</v>
      </c>
      <c r="E2299" s="11">
        <v>0</v>
      </c>
      <c r="F2299" s="15">
        <v>1086</v>
      </c>
      <c r="G2299" s="11" t="s">
        <v>7896</v>
      </c>
      <c r="H2299" s="11" t="s">
        <v>7896</v>
      </c>
      <c r="I2299" s="11" t="s">
        <v>7866</v>
      </c>
      <c r="J2299" s="16">
        <v>37481</v>
      </c>
      <c r="K2299" s="17">
        <v>20</v>
      </c>
    </row>
    <row r="2300" spans="1:11" ht="15" customHeight="1" x14ac:dyDescent="0.25">
      <c r="A2300" s="11" t="s">
        <v>2343</v>
      </c>
      <c r="B2300" s="11">
        <v>1998</v>
      </c>
      <c r="C2300" s="11" t="s">
        <v>7855</v>
      </c>
      <c r="D2300" s="11">
        <v>26</v>
      </c>
      <c r="E2300" s="11">
        <v>0</v>
      </c>
      <c r="F2300" s="15">
        <v>1082</v>
      </c>
      <c r="G2300" s="11" t="s">
        <v>7896</v>
      </c>
      <c r="H2300" s="11" t="s">
        <v>7898</v>
      </c>
      <c r="I2300" s="11" t="s">
        <v>7866</v>
      </c>
      <c r="J2300" s="16">
        <v>36155</v>
      </c>
      <c r="K2300" s="17">
        <v>24</v>
      </c>
    </row>
    <row r="2301" spans="1:11" ht="15" customHeight="1" x14ac:dyDescent="0.25">
      <c r="A2301" s="11" t="s">
        <v>2344</v>
      </c>
      <c r="B2301" s="11">
        <v>1997</v>
      </c>
      <c r="C2301" s="11" t="s">
        <v>7856</v>
      </c>
      <c r="D2301" s="11">
        <v>13</v>
      </c>
      <c r="E2301" s="11">
        <v>0</v>
      </c>
      <c r="F2301" s="15">
        <v>1071</v>
      </c>
      <c r="G2301" s="11" t="s">
        <v>7896</v>
      </c>
      <c r="H2301" s="11" t="s">
        <v>7896</v>
      </c>
      <c r="I2301" s="11" t="s">
        <v>7866</v>
      </c>
      <c r="J2301" s="16">
        <v>35655</v>
      </c>
      <c r="K2301" s="17">
        <v>25</v>
      </c>
    </row>
    <row r="2302" spans="1:11" ht="15" customHeight="1" x14ac:dyDescent="0.25">
      <c r="A2302" s="11" t="s">
        <v>2345</v>
      </c>
      <c r="B2302" s="11">
        <v>2004</v>
      </c>
      <c r="C2302" s="11" t="s">
        <v>7856</v>
      </c>
      <c r="D2302" s="11">
        <v>24</v>
      </c>
      <c r="E2302" s="11">
        <v>0</v>
      </c>
      <c r="F2302" s="15">
        <v>1070</v>
      </c>
      <c r="G2302" s="11" t="s">
        <v>7896</v>
      </c>
      <c r="H2302" s="11" t="s">
        <v>7896</v>
      </c>
      <c r="I2302" s="11" t="s">
        <v>7866</v>
      </c>
      <c r="J2302" s="16">
        <v>38223</v>
      </c>
      <c r="K2302" s="17">
        <v>18</v>
      </c>
    </row>
    <row r="2303" spans="1:11" ht="15" customHeight="1" x14ac:dyDescent="0.25">
      <c r="A2303" s="11" t="s">
        <v>2346</v>
      </c>
      <c r="B2303" s="11">
        <v>1993</v>
      </c>
      <c r="C2303" s="11" t="s">
        <v>7854</v>
      </c>
      <c r="D2303" s="11">
        <v>28</v>
      </c>
      <c r="E2303" s="11">
        <v>0</v>
      </c>
      <c r="F2303" s="15">
        <v>1068</v>
      </c>
      <c r="G2303" s="11" t="s">
        <v>7896</v>
      </c>
      <c r="H2303" s="11" t="s">
        <v>7897</v>
      </c>
      <c r="I2303" s="11" t="s">
        <v>7866</v>
      </c>
      <c r="J2303" s="16">
        <v>34240</v>
      </c>
      <c r="K2303" s="17">
        <v>29</v>
      </c>
    </row>
    <row r="2304" spans="1:11" ht="15" customHeight="1" x14ac:dyDescent="0.25">
      <c r="A2304" s="11" t="s">
        <v>2347</v>
      </c>
      <c r="B2304" s="11">
        <v>1995</v>
      </c>
      <c r="C2304" s="11" t="s">
        <v>7853</v>
      </c>
      <c r="D2304" s="11">
        <v>1</v>
      </c>
      <c r="E2304" s="11">
        <v>0</v>
      </c>
      <c r="F2304" s="15">
        <v>1056</v>
      </c>
      <c r="G2304" s="11" t="s">
        <v>7896</v>
      </c>
      <c r="H2304" s="11" t="s">
        <v>7898</v>
      </c>
      <c r="I2304" s="11" t="s">
        <v>7866</v>
      </c>
      <c r="J2304" s="16">
        <v>34851</v>
      </c>
      <c r="K2304" s="17">
        <v>28</v>
      </c>
    </row>
    <row r="2305" spans="1:11" ht="15" customHeight="1" x14ac:dyDescent="0.25">
      <c r="A2305" s="11" t="s">
        <v>2348</v>
      </c>
      <c r="B2305" s="11">
        <v>2002</v>
      </c>
      <c r="C2305" s="11" t="s">
        <v>7851</v>
      </c>
      <c r="D2305" s="11">
        <v>1</v>
      </c>
      <c r="E2305" s="11">
        <v>0</v>
      </c>
      <c r="F2305" s="15">
        <v>1049</v>
      </c>
      <c r="G2305" s="11" t="s">
        <v>7896</v>
      </c>
      <c r="H2305" s="11" t="s">
        <v>7898</v>
      </c>
      <c r="I2305" s="11" t="s">
        <v>7867</v>
      </c>
      <c r="J2305" s="16">
        <v>37438</v>
      </c>
      <c r="K2305" s="17">
        <v>20</v>
      </c>
    </row>
    <row r="2306" spans="1:11" ht="15" customHeight="1" x14ac:dyDescent="0.25">
      <c r="A2306" s="11" t="s">
        <v>2349</v>
      </c>
      <c r="B2306" s="11">
        <v>2002</v>
      </c>
      <c r="C2306" s="11" t="s">
        <v>7851</v>
      </c>
      <c r="D2306" s="11">
        <v>20</v>
      </c>
      <c r="E2306" s="11">
        <v>0</v>
      </c>
      <c r="F2306" s="15">
        <v>1047</v>
      </c>
      <c r="G2306" s="11" t="s">
        <v>7896</v>
      </c>
      <c r="H2306" s="11" t="s">
        <v>7897</v>
      </c>
      <c r="I2306" s="11" t="s">
        <v>7866</v>
      </c>
      <c r="J2306" s="16">
        <v>37457</v>
      </c>
      <c r="K2306" s="17">
        <v>20</v>
      </c>
    </row>
    <row r="2307" spans="1:11" ht="15" customHeight="1" x14ac:dyDescent="0.25">
      <c r="A2307" s="11" t="s">
        <v>2350</v>
      </c>
      <c r="B2307" s="11">
        <v>1994</v>
      </c>
      <c r="C2307" s="11" t="s">
        <v>7852</v>
      </c>
      <c r="D2307" s="11">
        <v>17</v>
      </c>
      <c r="E2307" s="11">
        <v>0</v>
      </c>
      <c r="F2307" s="15">
        <v>1044</v>
      </c>
      <c r="G2307" s="11" t="s">
        <v>7896</v>
      </c>
      <c r="H2307" s="11" t="s">
        <v>7898</v>
      </c>
      <c r="I2307" s="11" t="s">
        <v>7866</v>
      </c>
      <c r="J2307" s="16">
        <v>34655</v>
      </c>
      <c r="K2307" s="17">
        <v>28</v>
      </c>
    </row>
    <row r="2308" spans="1:11" ht="15" customHeight="1" x14ac:dyDescent="0.25">
      <c r="A2308" s="11" t="s">
        <v>2351</v>
      </c>
      <c r="B2308" s="11">
        <v>1995</v>
      </c>
      <c r="C2308" s="11" t="s">
        <v>7857</v>
      </c>
      <c r="D2308" s="11">
        <v>5</v>
      </c>
      <c r="E2308" s="11">
        <v>0</v>
      </c>
      <c r="F2308" s="15">
        <v>1033.74</v>
      </c>
      <c r="G2308" s="11" t="s">
        <v>7896</v>
      </c>
      <c r="H2308" s="11" t="s">
        <v>7897</v>
      </c>
      <c r="I2308" s="11" t="s">
        <v>7866</v>
      </c>
      <c r="J2308" s="16">
        <v>34977</v>
      </c>
      <c r="K2308" s="17">
        <v>27</v>
      </c>
    </row>
    <row r="2309" spans="1:11" ht="15" customHeight="1" x14ac:dyDescent="0.25">
      <c r="A2309" s="11" t="s">
        <v>2352</v>
      </c>
      <c r="B2309" s="11">
        <v>1999</v>
      </c>
      <c r="C2309" s="11" t="s">
        <v>7856</v>
      </c>
      <c r="D2309" s="11">
        <v>5</v>
      </c>
      <c r="E2309" s="11">
        <v>0</v>
      </c>
      <c r="F2309" s="15">
        <v>1019</v>
      </c>
      <c r="G2309" s="11" t="s">
        <v>7896</v>
      </c>
      <c r="H2309" s="11" t="s">
        <v>7898</v>
      </c>
      <c r="I2309" s="11" t="s">
        <v>7866</v>
      </c>
      <c r="J2309" s="16">
        <v>36377</v>
      </c>
      <c r="K2309" s="17">
        <v>23</v>
      </c>
    </row>
    <row r="2310" spans="1:11" ht="15" customHeight="1" x14ac:dyDescent="0.25">
      <c r="A2310" s="11" t="s">
        <v>2353</v>
      </c>
      <c r="B2310" s="11">
        <v>2000</v>
      </c>
      <c r="C2310" s="11" t="s">
        <v>7857</v>
      </c>
      <c r="D2310" s="11">
        <v>9</v>
      </c>
      <c r="E2310" s="11">
        <v>0</v>
      </c>
      <c r="F2310" s="15">
        <v>1012</v>
      </c>
      <c r="G2310" s="11" t="s">
        <v>7896</v>
      </c>
      <c r="H2310" s="11" t="s">
        <v>7898</v>
      </c>
      <c r="I2310" s="11" t="s">
        <v>7866</v>
      </c>
      <c r="J2310" s="16">
        <v>36808</v>
      </c>
      <c r="K2310" s="17">
        <v>22</v>
      </c>
    </row>
    <row r="2311" spans="1:11" ht="15" customHeight="1" x14ac:dyDescent="0.25">
      <c r="A2311" s="11" t="s">
        <v>2354</v>
      </c>
      <c r="B2311" s="11">
        <v>1994</v>
      </c>
      <c r="C2311" s="11" t="s">
        <v>7852</v>
      </c>
      <c r="D2311" s="11">
        <v>22</v>
      </c>
      <c r="E2311" s="11">
        <v>0</v>
      </c>
      <c r="F2311" s="15">
        <v>1006.65</v>
      </c>
      <c r="G2311" s="11" t="s">
        <v>7896</v>
      </c>
      <c r="H2311" s="11" t="s">
        <v>7898</v>
      </c>
      <c r="I2311" s="11" t="s">
        <v>7866</v>
      </c>
      <c r="J2311" s="16">
        <v>34660</v>
      </c>
      <c r="K2311" s="17">
        <v>28</v>
      </c>
    </row>
    <row r="2312" spans="1:11" ht="15" customHeight="1" x14ac:dyDescent="0.25">
      <c r="A2312" s="11" t="s">
        <v>2355</v>
      </c>
      <c r="B2312" s="11">
        <v>2001</v>
      </c>
      <c r="C2312" s="11" t="s">
        <v>7856</v>
      </c>
      <c r="D2312" s="11">
        <v>19</v>
      </c>
      <c r="E2312" s="11">
        <v>0</v>
      </c>
      <c r="F2312" s="15">
        <v>964.71</v>
      </c>
      <c r="G2312" s="11" t="s">
        <v>7896</v>
      </c>
      <c r="H2312" s="11" t="s">
        <v>7898</v>
      </c>
      <c r="I2312" s="11" t="s">
        <v>7866</v>
      </c>
      <c r="J2312" s="16">
        <v>37122</v>
      </c>
      <c r="K2312" s="17">
        <v>21</v>
      </c>
    </row>
    <row r="2313" spans="1:11" ht="15" customHeight="1" x14ac:dyDescent="0.25">
      <c r="A2313" s="11" t="s">
        <v>2356</v>
      </c>
      <c r="B2313" s="11">
        <v>1995</v>
      </c>
      <c r="C2313" s="11" t="s">
        <v>7857</v>
      </c>
      <c r="D2313" s="11">
        <v>28</v>
      </c>
      <c r="E2313" s="11">
        <v>0</v>
      </c>
      <c r="F2313" s="15">
        <v>928.59</v>
      </c>
      <c r="G2313" s="11" t="s">
        <v>7896</v>
      </c>
      <c r="H2313" s="11" t="s">
        <v>7897</v>
      </c>
      <c r="I2313" s="11" t="s">
        <v>7866</v>
      </c>
      <c r="J2313" s="16">
        <v>35000</v>
      </c>
      <c r="K2313" s="17">
        <v>27</v>
      </c>
    </row>
    <row r="2314" spans="1:11" ht="15" customHeight="1" x14ac:dyDescent="0.25">
      <c r="A2314" s="11" t="s">
        <v>2357</v>
      </c>
      <c r="B2314" s="11">
        <v>1994</v>
      </c>
      <c r="C2314" s="11" t="s">
        <v>7857</v>
      </c>
      <c r="D2314" s="11">
        <v>30</v>
      </c>
      <c r="E2314" s="11">
        <v>0</v>
      </c>
      <c r="F2314" s="15">
        <v>915.07</v>
      </c>
      <c r="G2314" s="11" t="s">
        <v>7896</v>
      </c>
      <c r="H2314" s="11" t="s">
        <v>7897</v>
      </c>
      <c r="I2314" s="11" t="s">
        <v>7866</v>
      </c>
      <c r="J2314" s="16">
        <v>34637</v>
      </c>
      <c r="K2314" s="17">
        <v>28</v>
      </c>
    </row>
    <row r="2315" spans="1:11" ht="15" customHeight="1" x14ac:dyDescent="0.25">
      <c r="A2315" s="11" t="s">
        <v>2358</v>
      </c>
      <c r="B2315" s="11">
        <v>1993</v>
      </c>
      <c r="C2315" s="11" t="s">
        <v>7852</v>
      </c>
      <c r="D2315" s="11">
        <v>27</v>
      </c>
      <c r="E2315" s="11">
        <v>0</v>
      </c>
      <c r="F2315" s="15">
        <v>896.21</v>
      </c>
      <c r="G2315" s="11" t="s">
        <v>7896</v>
      </c>
      <c r="H2315" s="11" t="s">
        <v>7897</v>
      </c>
      <c r="I2315" s="11" t="s">
        <v>7866</v>
      </c>
      <c r="J2315" s="16">
        <v>34300</v>
      </c>
      <c r="K2315" s="17">
        <v>29</v>
      </c>
    </row>
    <row r="2316" spans="1:11" ht="15" customHeight="1" x14ac:dyDescent="0.25">
      <c r="A2316" s="11" t="s">
        <v>2359</v>
      </c>
      <c r="B2316" s="11">
        <v>2000</v>
      </c>
      <c r="C2316" s="11" t="s">
        <v>7852</v>
      </c>
      <c r="D2316" s="11">
        <v>18</v>
      </c>
      <c r="E2316" s="11">
        <v>0</v>
      </c>
      <c r="F2316" s="15">
        <v>865.41</v>
      </c>
      <c r="G2316" s="11" t="s">
        <v>7896</v>
      </c>
      <c r="H2316" s="11" t="s">
        <v>7897</v>
      </c>
      <c r="I2316" s="11" t="s">
        <v>7866</v>
      </c>
      <c r="J2316" s="16">
        <v>36848</v>
      </c>
      <c r="K2316" s="17">
        <v>22</v>
      </c>
    </row>
    <row r="2317" spans="1:11" ht="15" customHeight="1" x14ac:dyDescent="0.25">
      <c r="A2317" s="11" t="s">
        <v>2360</v>
      </c>
      <c r="B2317" s="11">
        <v>2004</v>
      </c>
      <c r="C2317" s="11" t="s">
        <v>7857</v>
      </c>
      <c r="D2317" s="11">
        <v>7</v>
      </c>
      <c r="E2317" s="11">
        <v>0</v>
      </c>
      <c r="F2317" s="15">
        <v>830.52</v>
      </c>
      <c r="G2317" s="11" t="s">
        <v>7896</v>
      </c>
      <c r="H2317" s="11" t="s">
        <v>7898</v>
      </c>
      <c r="I2317" s="11" t="s">
        <v>7868</v>
      </c>
      <c r="J2317" s="16">
        <v>38267</v>
      </c>
      <c r="K2317" s="17">
        <v>18</v>
      </c>
    </row>
    <row r="2318" spans="1:11" ht="15" customHeight="1" x14ac:dyDescent="0.25">
      <c r="A2318" s="11" t="s">
        <v>2361</v>
      </c>
      <c r="B2318" s="11">
        <v>1995</v>
      </c>
      <c r="C2318" s="11" t="s">
        <v>7855</v>
      </c>
      <c r="D2318" s="11">
        <v>7</v>
      </c>
      <c r="E2318" s="11">
        <v>0</v>
      </c>
      <c r="F2318" s="15">
        <v>773.54</v>
      </c>
      <c r="G2318" s="11" t="s">
        <v>7896</v>
      </c>
      <c r="H2318" s="11" t="s">
        <v>7898</v>
      </c>
      <c r="I2318" s="11" t="s">
        <v>7866</v>
      </c>
      <c r="J2318" s="16">
        <v>35040</v>
      </c>
      <c r="K2318" s="17">
        <v>27</v>
      </c>
    </row>
    <row r="2319" spans="1:11" ht="15" customHeight="1" x14ac:dyDescent="0.25">
      <c r="A2319" s="11" t="s">
        <v>2362</v>
      </c>
      <c r="B2319" s="11">
        <v>1996</v>
      </c>
      <c r="C2319" s="11" t="s">
        <v>7854</v>
      </c>
      <c r="D2319" s="11">
        <v>18</v>
      </c>
      <c r="E2319" s="11">
        <v>0</v>
      </c>
      <c r="F2319" s="15">
        <v>770.38</v>
      </c>
      <c r="G2319" s="11" t="s">
        <v>7896</v>
      </c>
      <c r="H2319" s="18" t="s">
        <v>7898</v>
      </c>
      <c r="I2319" s="11" t="s">
        <v>7867</v>
      </c>
      <c r="J2319" s="16">
        <v>35326</v>
      </c>
      <c r="K2319" s="17">
        <v>26</v>
      </c>
    </row>
    <row r="2320" spans="1:11" ht="15" customHeight="1" x14ac:dyDescent="0.25">
      <c r="A2320" s="11" t="s">
        <v>2363</v>
      </c>
      <c r="B2320" s="11">
        <v>1993</v>
      </c>
      <c r="C2320" s="11" t="s">
        <v>7853</v>
      </c>
      <c r="D2320" s="11">
        <v>28</v>
      </c>
      <c r="E2320" s="11">
        <v>0</v>
      </c>
      <c r="F2320" s="15">
        <v>770</v>
      </c>
      <c r="G2320" s="11" t="s">
        <v>7896</v>
      </c>
      <c r="H2320" s="11" t="s">
        <v>7896</v>
      </c>
      <c r="I2320" s="11" t="s">
        <v>7866</v>
      </c>
      <c r="J2320" s="16">
        <v>34148</v>
      </c>
      <c r="K2320" s="17">
        <v>29</v>
      </c>
    </row>
    <row r="2321" spans="1:11" ht="15" customHeight="1" x14ac:dyDescent="0.25">
      <c r="A2321" s="11" t="s">
        <v>2364</v>
      </c>
      <c r="B2321" s="11">
        <v>1996</v>
      </c>
      <c r="C2321" s="11" t="s">
        <v>7857</v>
      </c>
      <c r="D2321" s="11">
        <v>22</v>
      </c>
      <c r="E2321" s="11">
        <v>0</v>
      </c>
      <c r="F2321" s="15">
        <v>760</v>
      </c>
      <c r="G2321" s="11" t="s">
        <v>7896</v>
      </c>
      <c r="H2321" s="11" t="s">
        <v>7896</v>
      </c>
      <c r="I2321" s="11" t="s">
        <v>7866</v>
      </c>
      <c r="J2321" s="16">
        <v>35360</v>
      </c>
      <c r="K2321" s="17">
        <v>26</v>
      </c>
    </row>
    <row r="2322" spans="1:11" ht="15" customHeight="1" x14ac:dyDescent="0.25">
      <c r="A2322" s="11" t="s">
        <v>2365</v>
      </c>
      <c r="B2322" s="11">
        <v>1993</v>
      </c>
      <c r="C2322" s="11" t="s">
        <v>7856</v>
      </c>
      <c r="D2322" s="11">
        <v>9</v>
      </c>
      <c r="E2322" s="11">
        <v>0</v>
      </c>
      <c r="F2322" s="15">
        <v>760</v>
      </c>
      <c r="G2322" s="11" t="s">
        <v>7896</v>
      </c>
      <c r="H2322" s="11" t="s">
        <v>7897</v>
      </c>
      <c r="I2322" s="11" t="s">
        <v>7866</v>
      </c>
      <c r="J2322" s="16">
        <v>34190</v>
      </c>
      <c r="K2322" s="17">
        <v>29</v>
      </c>
    </row>
    <row r="2323" spans="1:11" ht="15" customHeight="1" x14ac:dyDescent="0.25">
      <c r="A2323" s="11" t="s">
        <v>2366</v>
      </c>
      <c r="B2323" s="11">
        <v>2002</v>
      </c>
      <c r="C2323" s="11" t="s">
        <v>7854</v>
      </c>
      <c r="D2323" s="11">
        <v>19</v>
      </c>
      <c r="E2323" s="11">
        <v>0</v>
      </c>
      <c r="F2323" s="15">
        <v>750</v>
      </c>
      <c r="G2323" s="11" t="s">
        <v>7896</v>
      </c>
      <c r="H2323" s="11" t="s">
        <v>7897</v>
      </c>
      <c r="I2323" s="11" t="s">
        <v>7867</v>
      </c>
      <c r="J2323" s="16">
        <v>37518</v>
      </c>
      <c r="K2323" s="17">
        <v>20</v>
      </c>
    </row>
    <row r="2324" spans="1:11" ht="15" customHeight="1" x14ac:dyDescent="0.25">
      <c r="A2324" s="11" t="s">
        <v>2367</v>
      </c>
      <c r="B2324" s="11">
        <v>1999</v>
      </c>
      <c r="C2324" s="11" t="s">
        <v>7855</v>
      </c>
      <c r="D2324" s="11">
        <v>14</v>
      </c>
      <c r="E2324" s="11">
        <v>0</v>
      </c>
      <c r="F2324" s="15">
        <v>722.99</v>
      </c>
      <c r="G2324" s="11" t="s">
        <v>7896</v>
      </c>
      <c r="H2324" s="11" t="s">
        <v>7897</v>
      </c>
      <c r="I2324" s="11" t="s">
        <v>7866</v>
      </c>
      <c r="J2324" s="16">
        <v>36508</v>
      </c>
      <c r="K2324" s="17">
        <v>23</v>
      </c>
    </row>
    <row r="2325" spans="1:11" ht="15" customHeight="1" x14ac:dyDescent="0.25">
      <c r="A2325" s="11" t="s">
        <v>2368</v>
      </c>
      <c r="B2325" s="11">
        <v>1999</v>
      </c>
      <c r="C2325" s="11" t="s">
        <v>7855</v>
      </c>
      <c r="D2325" s="11">
        <v>26</v>
      </c>
      <c r="E2325" s="11">
        <v>0</v>
      </c>
      <c r="F2325" s="15">
        <v>700</v>
      </c>
      <c r="G2325" s="18" t="s">
        <v>7898</v>
      </c>
      <c r="H2325" s="11" t="s">
        <v>7896</v>
      </c>
      <c r="I2325" s="11" t="s">
        <v>7866</v>
      </c>
      <c r="J2325" s="16">
        <v>36520</v>
      </c>
      <c r="K2325" s="17">
        <v>23</v>
      </c>
    </row>
    <row r="2326" spans="1:11" ht="15" customHeight="1" x14ac:dyDescent="0.25">
      <c r="A2326" s="11" t="s">
        <v>2369</v>
      </c>
      <c r="B2326" s="11">
        <v>2001</v>
      </c>
      <c r="C2326" s="11" t="s">
        <v>7854</v>
      </c>
      <c r="D2326" s="11">
        <v>12</v>
      </c>
      <c r="E2326" s="11">
        <v>0</v>
      </c>
      <c r="F2326" s="15">
        <v>687.54</v>
      </c>
      <c r="G2326" s="11" t="s">
        <v>7896</v>
      </c>
      <c r="H2326" s="11" t="s">
        <v>7898</v>
      </c>
      <c r="I2326" s="11" t="s">
        <v>7866</v>
      </c>
      <c r="J2326" s="16">
        <v>37146</v>
      </c>
      <c r="K2326" s="17">
        <v>21</v>
      </c>
    </row>
    <row r="2327" spans="1:11" ht="15" customHeight="1" x14ac:dyDescent="0.25">
      <c r="A2327" s="11" t="s">
        <v>2370</v>
      </c>
      <c r="B2327" s="11">
        <v>1997</v>
      </c>
      <c r="C2327" s="11" t="s">
        <v>7852</v>
      </c>
      <c r="D2327" s="11">
        <v>9</v>
      </c>
      <c r="E2327" s="11">
        <v>0</v>
      </c>
      <c r="F2327" s="15">
        <v>670</v>
      </c>
      <c r="G2327" s="11" t="s">
        <v>7896</v>
      </c>
      <c r="H2327" s="11" t="s">
        <v>7896</v>
      </c>
      <c r="I2327" s="11" t="s">
        <v>7866</v>
      </c>
      <c r="J2327" s="16">
        <v>35743</v>
      </c>
      <c r="K2327" s="17">
        <v>25</v>
      </c>
    </row>
    <row r="2328" spans="1:11" ht="15" customHeight="1" x14ac:dyDescent="0.25">
      <c r="A2328" s="11" t="s">
        <v>2371</v>
      </c>
      <c r="B2328" s="11">
        <v>2002</v>
      </c>
      <c r="C2328" s="11" t="s">
        <v>7852</v>
      </c>
      <c r="D2328" s="11">
        <v>29</v>
      </c>
      <c r="E2328" s="11">
        <v>0</v>
      </c>
      <c r="F2328" s="15">
        <v>668</v>
      </c>
      <c r="G2328" s="11" t="s">
        <v>7896</v>
      </c>
      <c r="H2328" s="11" t="s">
        <v>7898</v>
      </c>
      <c r="I2328" s="11" t="s">
        <v>7867</v>
      </c>
      <c r="J2328" s="16">
        <v>37589</v>
      </c>
      <c r="K2328" s="17">
        <v>20</v>
      </c>
    </row>
    <row r="2329" spans="1:11" ht="15" customHeight="1" x14ac:dyDescent="0.25">
      <c r="A2329" s="11" t="s">
        <v>2372</v>
      </c>
      <c r="B2329" s="11">
        <v>1995</v>
      </c>
      <c r="C2329" s="11" t="s">
        <v>7851</v>
      </c>
      <c r="D2329" s="11">
        <v>4</v>
      </c>
      <c r="E2329" s="11">
        <v>0</v>
      </c>
      <c r="F2329" s="15">
        <v>650</v>
      </c>
      <c r="G2329" s="11" t="s">
        <v>7896</v>
      </c>
      <c r="H2329" s="11" t="s">
        <v>7896</v>
      </c>
      <c r="I2329" s="11" t="s">
        <v>7866</v>
      </c>
      <c r="J2329" s="16">
        <v>34884</v>
      </c>
      <c r="K2329" s="17">
        <v>27</v>
      </c>
    </row>
    <row r="2330" spans="1:11" ht="15" customHeight="1" x14ac:dyDescent="0.25">
      <c r="A2330" s="11" t="s">
        <v>2373</v>
      </c>
      <c r="B2330" s="11">
        <v>1993</v>
      </c>
      <c r="C2330" s="11" t="s">
        <v>7853</v>
      </c>
      <c r="D2330" s="11">
        <v>1</v>
      </c>
      <c r="E2330" s="11">
        <v>0</v>
      </c>
      <c r="F2330" s="15">
        <v>650</v>
      </c>
      <c r="G2330" s="11" t="s">
        <v>7896</v>
      </c>
      <c r="H2330" s="11" t="s">
        <v>7896</v>
      </c>
      <c r="I2330" s="11" t="s">
        <v>7866</v>
      </c>
      <c r="J2330" s="16">
        <v>34121</v>
      </c>
      <c r="K2330" s="17">
        <v>30</v>
      </c>
    </row>
    <row r="2331" spans="1:11" ht="15" customHeight="1" x14ac:dyDescent="0.25">
      <c r="A2331" s="11" t="s">
        <v>2374</v>
      </c>
      <c r="B2331" s="11">
        <v>2001</v>
      </c>
      <c r="C2331" s="11" t="s">
        <v>7852</v>
      </c>
      <c r="D2331" s="11">
        <v>20</v>
      </c>
      <c r="E2331" s="11">
        <v>0</v>
      </c>
      <c r="F2331" s="15">
        <v>646.14</v>
      </c>
      <c r="G2331" s="11" t="s">
        <v>7896</v>
      </c>
      <c r="H2331" s="11" t="s">
        <v>7896</v>
      </c>
      <c r="I2331" s="11" t="s">
        <v>7867</v>
      </c>
      <c r="J2331" s="16">
        <v>37215</v>
      </c>
      <c r="K2331" s="17">
        <v>21</v>
      </c>
    </row>
    <row r="2332" spans="1:11" ht="15" customHeight="1" x14ac:dyDescent="0.25">
      <c r="A2332" s="11" t="s">
        <v>2375</v>
      </c>
      <c r="B2332" s="11">
        <v>1998</v>
      </c>
      <c r="C2332" s="11" t="s">
        <v>7851</v>
      </c>
      <c r="D2332" s="11">
        <v>27</v>
      </c>
      <c r="E2332" s="11">
        <v>0</v>
      </c>
      <c r="F2332" s="15">
        <v>637.26</v>
      </c>
      <c r="G2332" s="11" t="s">
        <v>7896</v>
      </c>
      <c r="H2332" s="11" t="s">
        <v>7896</v>
      </c>
      <c r="I2332" s="11" t="s">
        <v>7866</v>
      </c>
      <c r="J2332" s="16">
        <v>36003</v>
      </c>
      <c r="K2332" s="17">
        <v>24</v>
      </c>
    </row>
    <row r="2333" spans="1:11" ht="15" customHeight="1" x14ac:dyDescent="0.25">
      <c r="A2333" s="11" t="s">
        <v>2376</v>
      </c>
      <c r="B2333" s="11">
        <v>1992</v>
      </c>
      <c r="C2333" s="11" t="s">
        <v>7854</v>
      </c>
      <c r="D2333" s="11">
        <v>13</v>
      </c>
      <c r="E2333" s="11">
        <v>0</v>
      </c>
      <c r="F2333" s="15">
        <v>604.54</v>
      </c>
      <c r="G2333" s="11" t="s">
        <v>7896</v>
      </c>
      <c r="H2333" s="11" t="s">
        <v>7896</v>
      </c>
      <c r="I2333" s="11" t="s">
        <v>7866</v>
      </c>
      <c r="J2333" s="16">
        <v>33860</v>
      </c>
      <c r="K2333" s="17">
        <v>30</v>
      </c>
    </row>
    <row r="2334" spans="1:11" ht="15" customHeight="1" x14ac:dyDescent="0.25">
      <c r="A2334" s="11" t="s">
        <v>2377</v>
      </c>
      <c r="B2334" s="11">
        <v>1993</v>
      </c>
      <c r="C2334" s="11" t="s">
        <v>7853</v>
      </c>
      <c r="D2334" s="11">
        <v>30</v>
      </c>
      <c r="E2334" s="11">
        <v>0</v>
      </c>
      <c r="F2334" s="15">
        <v>600</v>
      </c>
      <c r="G2334" s="11" t="s">
        <v>7898</v>
      </c>
      <c r="H2334" s="11" t="s">
        <v>7897</v>
      </c>
      <c r="I2334" s="11" t="s">
        <v>7866</v>
      </c>
      <c r="J2334" s="16">
        <v>34150</v>
      </c>
      <c r="K2334" s="17">
        <v>29</v>
      </c>
    </row>
    <row r="2335" spans="1:11" ht="15" customHeight="1" x14ac:dyDescent="0.25">
      <c r="A2335" s="11" t="s">
        <v>2378</v>
      </c>
      <c r="B2335" s="11">
        <v>1992</v>
      </c>
      <c r="C2335" s="11" t="s">
        <v>7852</v>
      </c>
      <c r="D2335" s="11">
        <v>30</v>
      </c>
      <c r="E2335" s="11">
        <v>0</v>
      </c>
      <c r="F2335" s="15">
        <v>570.62</v>
      </c>
      <c r="G2335" s="11" t="s">
        <v>7898</v>
      </c>
      <c r="H2335" s="11" t="s">
        <v>7897</v>
      </c>
      <c r="I2335" s="11" t="s">
        <v>7866</v>
      </c>
      <c r="J2335" s="16">
        <v>33938</v>
      </c>
      <c r="K2335" s="17">
        <v>30</v>
      </c>
    </row>
    <row r="2336" spans="1:11" ht="15" customHeight="1" x14ac:dyDescent="0.25">
      <c r="A2336" s="11" t="s">
        <v>2379</v>
      </c>
      <c r="B2336" s="11">
        <v>1992</v>
      </c>
      <c r="C2336" s="19" t="s">
        <v>7851</v>
      </c>
      <c r="D2336" s="11">
        <v>9</v>
      </c>
      <c r="E2336" s="11">
        <v>0</v>
      </c>
      <c r="F2336" s="15">
        <v>563.84</v>
      </c>
      <c r="G2336" s="11" t="s">
        <v>7898</v>
      </c>
      <c r="H2336" s="11" t="s">
        <v>7896</v>
      </c>
      <c r="I2336" s="11" t="s">
        <v>7866</v>
      </c>
      <c r="J2336" s="16">
        <v>33794</v>
      </c>
      <c r="K2336" s="17">
        <v>30</v>
      </c>
    </row>
    <row r="2337" spans="1:11" ht="15" customHeight="1" x14ac:dyDescent="0.25">
      <c r="A2337" s="11" t="s">
        <v>7861</v>
      </c>
      <c r="B2337" s="11">
        <v>1987</v>
      </c>
      <c r="C2337" s="11" t="s">
        <v>7852</v>
      </c>
      <c r="D2337" s="11">
        <v>27</v>
      </c>
      <c r="E2337" s="11">
        <v>2</v>
      </c>
      <c r="F2337" s="15">
        <v>20984.09</v>
      </c>
      <c r="G2337" s="11" t="s">
        <v>7898</v>
      </c>
      <c r="H2337" s="11" t="s">
        <v>7898</v>
      </c>
      <c r="I2337" s="11" t="s">
        <v>7869</v>
      </c>
      <c r="J2337" s="16">
        <v>32108</v>
      </c>
      <c r="K2337" s="17">
        <v>35</v>
      </c>
    </row>
    <row r="2338" spans="1:11" ht="15" customHeight="1" x14ac:dyDescent="0.25">
      <c r="A2338" s="11" t="s">
        <v>7862</v>
      </c>
      <c r="B2338" s="11">
        <v>2004</v>
      </c>
      <c r="C2338" s="11" t="s">
        <v>7852</v>
      </c>
      <c r="D2338" s="11">
        <v>1</v>
      </c>
      <c r="E2338" s="11">
        <v>2</v>
      </c>
      <c r="F2338" s="15">
        <v>34303.17</v>
      </c>
      <c r="G2338" s="11" t="s">
        <v>7897</v>
      </c>
      <c r="H2338" s="11" t="s">
        <v>7896</v>
      </c>
      <c r="I2338" s="11" t="s">
        <v>7866</v>
      </c>
      <c r="J2338" s="16">
        <v>38292</v>
      </c>
      <c r="K2338" s="17">
        <v>18</v>
      </c>
    </row>
    <row r="2339" spans="1:11" ht="15" customHeight="1" x14ac:dyDescent="0.25">
      <c r="A2339" s="11" t="s">
        <v>7858</v>
      </c>
      <c r="B2339" s="11">
        <v>2004</v>
      </c>
      <c r="C2339" s="11" t="s">
        <v>7852</v>
      </c>
      <c r="D2339" s="11">
        <v>6</v>
      </c>
      <c r="E2339" s="11">
        <v>0</v>
      </c>
      <c r="F2339" s="15">
        <v>1137.01</v>
      </c>
      <c r="G2339" s="11" t="s">
        <v>7896</v>
      </c>
      <c r="H2339" s="11" t="s">
        <v>7897</v>
      </c>
      <c r="I2339" s="11" t="s">
        <v>7866</v>
      </c>
      <c r="J2339" s="16">
        <v>38297</v>
      </c>
      <c r="K2339" s="17">
        <v>18</v>
      </c>
    </row>
    <row r="2340" spans="1:11" ht="15" customHeight="1" x14ac:dyDescent="0.25">
      <c r="A2340" s="11" t="s">
        <v>7859</v>
      </c>
      <c r="B2340" s="11">
        <v>1999</v>
      </c>
      <c r="C2340" s="11" t="s">
        <v>7853</v>
      </c>
      <c r="D2340" s="11">
        <v>9</v>
      </c>
      <c r="E2340" s="11">
        <v>1</v>
      </c>
      <c r="F2340" s="15">
        <v>2775.19</v>
      </c>
      <c r="G2340" s="11" t="s">
        <v>7898</v>
      </c>
      <c r="H2340" s="11" t="s">
        <v>7897</v>
      </c>
      <c r="I2340" s="11" t="s">
        <v>7867</v>
      </c>
      <c r="J2340" s="16">
        <v>36320</v>
      </c>
      <c r="K2340" s="17">
        <v>23</v>
      </c>
    </row>
    <row r="2341" spans="1:11" ht="15" customHeight="1" x14ac:dyDescent="0.25">
      <c r="A2341" s="11" t="s">
        <v>7860</v>
      </c>
      <c r="B2341" s="11">
        <v>1985</v>
      </c>
      <c r="C2341" s="11" t="s">
        <v>7855</v>
      </c>
      <c r="D2341" s="11">
        <v>20</v>
      </c>
      <c r="E2341" s="11">
        <v>2</v>
      </c>
      <c r="F2341" s="15">
        <v>6203.9</v>
      </c>
      <c r="G2341" s="11" t="s">
        <v>7897</v>
      </c>
      <c r="H2341" s="11" t="s">
        <v>7898</v>
      </c>
      <c r="I2341" s="11" t="s">
        <v>7867</v>
      </c>
      <c r="J2341" s="16">
        <v>31401</v>
      </c>
      <c r="K2341" s="17">
        <v>37</v>
      </c>
    </row>
    <row r="2342" spans="1:11" ht="15" customHeight="1" x14ac:dyDescent="0.25">
      <c r="A2342" s="11" t="s">
        <v>7863</v>
      </c>
      <c r="B2342" s="11">
        <v>2000</v>
      </c>
      <c r="C2342" s="11" t="s">
        <v>7857</v>
      </c>
      <c r="D2342" s="11">
        <v>13</v>
      </c>
      <c r="E2342" s="11">
        <v>0</v>
      </c>
      <c r="F2342" s="15">
        <v>35585.58</v>
      </c>
      <c r="G2342" s="11" t="s">
        <v>7897</v>
      </c>
      <c r="H2342" s="11" t="s">
        <v>7898</v>
      </c>
      <c r="I2342" s="11" t="s">
        <v>7868</v>
      </c>
      <c r="J2342" s="16">
        <v>36812</v>
      </c>
      <c r="K2342" s="17">
        <v>22</v>
      </c>
    </row>
    <row r="2343" spans="1:11" ht="15" customHeight="1" x14ac:dyDescent="0.25">
      <c r="A2343" s="11" t="s">
        <v>7864</v>
      </c>
      <c r="B2343" s="11">
        <v>1992</v>
      </c>
      <c r="C2343" s="11" t="s">
        <v>7857</v>
      </c>
      <c r="D2343" s="11">
        <v>6</v>
      </c>
      <c r="E2343" s="11">
        <v>0</v>
      </c>
      <c r="F2343" s="15">
        <v>36837.47</v>
      </c>
      <c r="G2343" s="11" t="s">
        <v>7897</v>
      </c>
      <c r="H2343" s="11" t="s">
        <v>7898</v>
      </c>
      <c r="I2343" s="11" t="s">
        <v>7868</v>
      </c>
      <c r="J2343" s="16">
        <v>33883</v>
      </c>
      <c r="K2343" s="17">
        <v>30</v>
      </c>
    </row>
    <row r="2344" spans="1:11" ht="15" customHeight="1" x14ac:dyDescent="0.25">
      <c r="A2344" s="11" t="s">
        <v>7865</v>
      </c>
      <c r="B2344" s="11">
        <v>1991</v>
      </c>
      <c r="C2344" s="11" t="s">
        <v>7852</v>
      </c>
      <c r="D2344" s="11">
        <v>22</v>
      </c>
      <c r="E2344" s="11">
        <v>2</v>
      </c>
      <c r="F2344" s="15">
        <v>38711</v>
      </c>
      <c r="G2344" s="11" t="s">
        <v>7897</v>
      </c>
      <c r="H2344" s="11" t="s">
        <v>7896</v>
      </c>
      <c r="I2344" s="11" t="s">
        <v>7868</v>
      </c>
      <c r="J2344" s="16">
        <v>33564</v>
      </c>
      <c r="K2344" s="17">
        <v>31</v>
      </c>
    </row>
  </sheetData>
  <autoFilter ref="A1:M1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DCE5-1FA0-4786-8BCC-9882DB0CC34C}">
  <dimension ref="A1:Q2336"/>
  <sheetViews>
    <sheetView tabSelected="1" workbookViewId="0">
      <pane ySplit="1" topLeftCell="A2" activePane="bottomLeft" state="frozen"/>
      <selection pane="bottomLeft" sqref="A1:Q2336"/>
    </sheetView>
  </sheetViews>
  <sheetFormatPr defaultRowHeight="15" x14ac:dyDescent="0.25"/>
  <cols>
    <col min="1" max="1" width="15.5703125" style="26" customWidth="1"/>
    <col min="2" max="2" width="17.85546875" bestFit="1" customWidth="1"/>
    <col min="5" max="5" width="16.28515625" bestFit="1" customWidth="1"/>
    <col min="6" max="6" width="19.7109375" bestFit="1" customWidth="1"/>
    <col min="7" max="7" width="18.28515625" bestFit="1" customWidth="1"/>
    <col min="8" max="8" width="21.7109375" customWidth="1"/>
    <col min="9" max="9" width="12.28515625" bestFit="1" customWidth="1"/>
    <col min="10" max="10" width="18.140625" bestFit="1" customWidth="1"/>
    <col min="11" max="11" width="19.42578125" bestFit="1" customWidth="1"/>
    <col min="12" max="12" width="9.7109375" style="39" customWidth="1"/>
  </cols>
  <sheetData>
    <row r="1" spans="1:17" ht="15.75" x14ac:dyDescent="0.25">
      <c r="A1" s="24" t="s">
        <v>0</v>
      </c>
      <c r="B1" s="12" t="s">
        <v>2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7899</v>
      </c>
      <c r="J1" s="10" t="s">
        <v>10</v>
      </c>
      <c r="K1" s="10" t="s">
        <v>11</v>
      </c>
      <c r="L1" s="37" t="s">
        <v>13</v>
      </c>
      <c r="M1" s="20" t="s">
        <v>7886</v>
      </c>
      <c r="N1" s="20" t="s">
        <v>7887</v>
      </c>
      <c r="O1" s="20" t="s">
        <v>7888</v>
      </c>
      <c r="P1" s="14" t="s">
        <v>12</v>
      </c>
      <c r="Q1" s="14" t="s">
        <v>14</v>
      </c>
    </row>
    <row r="2" spans="1:17" ht="15.75" x14ac:dyDescent="0.25">
      <c r="A2" s="25" t="s">
        <v>45</v>
      </c>
      <c r="B2" s="17" t="str">
        <f>VLOOKUP($A2,'Customer Names'!$A$1:$D$2336,4,0)</f>
        <v>Ms. Kelly</v>
      </c>
      <c r="C2" s="17">
        <f>VLOOKUP($A2,'Medical Examinations'!$A$1:$J$2336,MATCH(Healthcare!C$1,'Medical Examinations'!$A$1:$J$1,0),0)</f>
        <v>47.41</v>
      </c>
      <c r="D2" s="17">
        <f>VLOOKUP($A2,'Medical Examinations'!$A$1:$J$2336,MATCH(Healthcare!D$1,'Medical Examinations'!$A$1:$J$1,0),0)</f>
        <v>7.47</v>
      </c>
      <c r="E2" s="17" t="str">
        <f>VLOOKUP($A2,'Medical Examinations'!$A$1:$J$2336,MATCH(Healthcare!E$1,'Medical Examinations'!$A$1:$J$1,0),0)</f>
        <v>No</v>
      </c>
      <c r="F2" s="17" t="str">
        <f>VLOOKUP($A2,'Medical Examinations'!$A$1:$J$2336,MATCH(Healthcare!F$1,'Medical Examinations'!$A$1:$J$1,0),0)</f>
        <v>No</v>
      </c>
      <c r="G2" s="17" t="str">
        <f>VLOOKUP($A2,'Medical Examinations'!$A$1:$J$2336,MATCH(Healthcare!G$1,'Medical Examinations'!$A$1:$J$1,0),0)</f>
        <v>No</v>
      </c>
      <c r="H2" s="17">
        <f>VLOOKUP($A2,'Medical Examinations'!$A$1:$J$2336,MATCH(Healthcare!H$1,'Medical Examinations'!$A$1:$J$1,0),0)</f>
        <v>0</v>
      </c>
      <c r="I2" s="17" t="str">
        <f>VLOOKUP($A2,'Medical Examinations'!$A$1:$J$2336,MATCH(Healthcare!I$1,'Medical Examinations'!$A$1:$J$1,0),0)</f>
        <v>Yes</v>
      </c>
      <c r="J2" s="17" t="str">
        <f>VLOOKUP($A2,'Medical Examinations'!$A$1:$J$2336,MATCH(Healthcare!J$1,'Medical Examinations'!$A$1:$J$1,0),0)</f>
        <v>Obesity</v>
      </c>
      <c r="K2" s="17" t="str">
        <f>VLOOKUP($A2,'Medical Examinations'!$A$1:$J$2336,MATCH(Healthcare!K$1,'Medical Examinations'!$A$1:$J$1,0),0)</f>
        <v>Diabetes</v>
      </c>
      <c r="L2" s="38">
        <f>VLOOKUP($A2,'Hospitalisation Details'!$A$2:$K$2344,MATCH(Healthcare!L$1,'Hospitalisation Details'!$A$1:$K$1,0),0)</f>
        <v>25123</v>
      </c>
      <c r="M2" s="17">
        <f>VLOOKUP($A2,'Hospitalisation Details'!$A$2:$K$2344,MATCH(Healthcare!M$1,'Hospitalisation Details'!$A$1:$K$1,0),0)</f>
        <v>63770.43</v>
      </c>
      <c r="N2" s="17" t="str">
        <f>VLOOKUP($A2,'Hospitalisation Details'!$A$2:$K$2344,MATCH(Healthcare!N$1,'Hospitalisation Details'!$A$1:$K$1,0),0)</f>
        <v>Tier - 1</v>
      </c>
      <c r="O2" s="17" t="str">
        <f>VLOOKUP($A2,'Hospitalisation Details'!$A$2:$K$2344,MATCH(Healthcare!O$1,'Hospitalisation Details'!$A$1:$K$1,0),0)</f>
        <v>Tier - 3</v>
      </c>
      <c r="P2" s="17" t="str">
        <f>VLOOKUP($A2,'Hospitalisation Details'!$A$2:$K$2344,MATCH(Healthcare!P$1,'Hospitalisation Details'!$A$1:$K$1,0),0)</f>
        <v>R1013</v>
      </c>
      <c r="Q2" s="17">
        <f>VLOOKUP($A2,'Hospitalisation Details'!$A$2:$K$2344,MATCH(Healthcare!Q$1,'Hospitalisation Details'!$A$1:$K$1,0),0)</f>
        <v>54</v>
      </c>
    </row>
    <row r="3" spans="1:17" ht="15.75" x14ac:dyDescent="0.25">
      <c r="A3" s="25" t="s">
        <v>46</v>
      </c>
      <c r="B3" s="17" t="str">
        <f>VLOOKUP($A3,'Customer Names'!$A$1:$D$2336,4,0)</f>
        <v>Mr. Matthew</v>
      </c>
      <c r="C3" s="17">
        <f>VLOOKUP($A3,'Medical Examinations'!$A$1:$J$2336,MATCH(Healthcare!C$1,'Medical Examinations'!$A$1:$J$1,0),0)</f>
        <v>30.36</v>
      </c>
      <c r="D3" s="17">
        <f>VLOOKUP($A3,'Medical Examinations'!$A$1:$J$2336,MATCH(Healthcare!D$1,'Medical Examinations'!$A$1:$J$1,0),0)</f>
        <v>5.77</v>
      </c>
      <c r="E3" s="17" t="str">
        <f>VLOOKUP($A3,'Medical Examinations'!$A$1:$J$2336,MATCH(Healthcare!E$1,'Medical Examinations'!$A$1:$J$1,0),0)</f>
        <v>No</v>
      </c>
      <c r="F3" s="17" t="str">
        <f>VLOOKUP($A3,'Medical Examinations'!$A$1:$J$2336,MATCH(Healthcare!F$1,'Medical Examinations'!$A$1:$J$1,0),0)</f>
        <v>No</v>
      </c>
      <c r="G3" s="17" t="str">
        <f>VLOOKUP($A3,'Medical Examinations'!$A$1:$J$2336,MATCH(Healthcare!G$1,'Medical Examinations'!$A$1:$J$1,0),0)</f>
        <v>No</v>
      </c>
      <c r="H3" s="17">
        <f>VLOOKUP($A3,'Medical Examinations'!$A$1:$J$2336,MATCH(Healthcare!H$1,'Medical Examinations'!$A$1:$J$1,0),0)</f>
        <v>0</v>
      </c>
      <c r="I3" s="17" t="str">
        <f>VLOOKUP($A3,'Medical Examinations'!$A$1:$J$2336,MATCH(Healthcare!I$1,'Medical Examinations'!$A$1:$J$1,0),0)</f>
        <v>Yes</v>
      </c>
      <c r="J3" s="17" t="str">
        <f>VLOOKUP($A3,'Medical Examinations'!$A$1:$J$2336,MATCH(Healthcare!J$1,'Medical Examinations'!$A$1:$J$1,0),0)</f>
        <v>Obesity</v>
      </c>
      <c r="K3" s="17" t="str">
        <f>VLOOKUP($A3,'Medical Examinations'!$A$1:$J$2336,MATCH(Healthcare!K$1,'Medical Examinations'!$A$1:$J$1,0),0)</f>
        <v>Prediabetes</v>
      </c>
      <c r="L3" s="38">
        <f>VLOOKUP($A3,'Hospitalisation Details'!$A$2:$K$2344,MATCH(Healthcare!L$1,'Hospitalisation Details'!$A$1:$K$1,0),0)</f>
        <v>28284</v>
      </c>
      <c r="M3" s="17">
        <f>VLOOKUP($A3,'Hospitalisation Details'!$A$2:$K$2344,MATCH(Healthcare!M$1,'Hospitalisation Details'!$A$1:$K$1,0),0)</f>
        <v>62592.87</v>
      </c>
      <c r="N3" s="17" t="str">
        <f>VLOOKUP($A3,'Hospitalisation Details'!$A$2:$K$2344,MATCH(Healthcare!N$1,'Hospitalisation Details'!$A$1:$K$1,0),0)</f>
        <v>Tier - 2</v>
      </c>
      <c r="O3" s="17" t="str">
        <f>VLOOKUP($A3,'Hospitalisation Details'!$A$2:$K$2344,MATCH(Healthcare!O$1,'Hospitalisation Details'!$A$1:$K$1,0),0)</f>
        <v>Tier - 3</v>
      </c>
      <c r="P3" s="17" t="str">
        <f>VLOOKUP($A3,'Hospitalisation Details'!$A$2:$K$2344,MATCH(Healthcare!P$1,'Hospitalisation Details'!$A$1:$K$1,0),0)</f>
        <v>R1013</v>
      </c>
      <c r="Q3" s="17">
        <f>VLOOKUP($A3,'Hospitalisation Details'!$A$2:$K$2344,MATCH(Healthcare!Q$1,'Hospitalisation Details'!$A$1:$K$1,0),0)</f>
        <v>46</v>
      </c>
    </row>
    <row r="4" spans="1:17" ht="15.75" x14ac:dyDescent="0.25">
      <c r="A4" s="25" t="s">
        <v>47</v>
      </c>
      <c r="B4" s="17" t="str">
        <f>VLOOKUP($A4,'Customer Names'!$A$1:$D$2336,4,0)</f>
        <v>Mr. Phil</v>
      </c>
      <c r="C4" s="17">
        <f>VLOOKUP($A4,'Medical Examinations'!$A$1:$J$2336,MATCH(Healthcare!C$1,'Medical Examinations'!$A$1:$J$1,0),0)</f>
        <v>34.484999999999999</v>
      </c>
      <c r="D4" s="17">
        <f>VLOOKUP($A4,'Medical Examinations'!$A$1:$J$2336,MATCH(Healthcare!D$1,'Medical Examinations'!$A$1:$J$1,0),0)</f>
        <v>11.87</v>
      </c>
      <c r="E4" s="17" t="str">
        <f>VLOOKUP($A4,'Medical Examinations'!$A$1:$J$2336,MATCH(Healthcare!E$1,'Medical Examinations'!$A$1:$J$1,0),0)</f>
        <v>Yes</v>
      </c>
      <c r="F4" s="17" t="str">
        <f>VLOOKUP($A4,'Medical Examinations'!$A$1:$J$2336,MATCH(Healthcare!F$1,'Medical Examinations'!$A$1:$J$1,0),0)</f>
        <v>No</v>
      </c>
      <c r="G4" s="17" t="str">
        <f>VLOOKUP($A4,'Medical Examinations'!$A$1:$J$2336,MATCH(Healthcare!G$1,'Medical Examinations'!$A$1:$J$1,0),0)</f>
        <v>No</v>
      </c>
      <c r="H4" s="17">
        <f>VLOOKUP($A4,'Medical Examinations'!$A$1:$J$2336,MATCH(Healthcare!H$1,'Medical Examinations'!$A$1:$J$1,0),0)</f>
        <v>2</v>
      </c>
      <c r="I4" s="17" t="str">
        <f>VLOOKUP($A4,'Medical Examinations'!$A$1:$J$2336,MATCH(Healthcare!I$1,'Medical Examinations'!$A$1:$J$1,0),0)</f>
        <v>Yes</v>
      </c>
      <c r="J4" s="17" t="str">
        <f>VLOOKUP($A4,'Medical Examinations'!$A$1:$J$2336,MATCH(Healthcare!J$1,'Medical Examinations'!$A$1:$J$1,0),0)</f>
        <v>Obesity</v>
      </c>
      <c r="K4" s="17" t="str">
        <f>VLOOKUP($A4,'Medical Examinations'!$A$1:$J$2336,MATCH(Healthcare!K$1,'Medical Examinations'!$A$1:$J$1,0),0)</f>
        <v>Diabetes</v>
      </c>
      <c r="L4" s="38">
        <f>VLOOKUP($A4,'Hospitalisation Details'!$A$2:$K$2344,MATCH(Healthcare!L$1,'Hospitalisation Details'!$A$1:$K$1,0),0)</f>
        <v>25822</v>
      </c>
      <c r="M4" s="17">
        <f>VLOOKUP($A4,'Hospitalisation Details'!$A$2:$K$2344,MATCH(Healthcare!M$1,'Hospitalisation Details'!$A$1:$K$1,0),0)</f>
        <v>60021.4</v>
      </c>
      <c r="N4" s="17" t="str">
        <f>VLOOKUP($A4,'Hospitalisation Details'!$A$2:$K$2344,MATCH(Healthcare!N$1,'Hospitalisation Details'!$A$1:$K$1,0),0)</f>
        <v>Tier - 1</v>
      </c>
      <c r="O4" s="17" t="str">
        <f>VLOOKUP($A4,'Hospitalisation Details'!$A$2:$K$2344,MATCH(Healthcare!O$1,'Hospitalisation Details'!$A$1:$K$1,0),0)</f>
        <v>Tier - 1</v>
      </c>
      <c r="P4" s="17" t="str">
        <f>VLOOKUP($A4,'Hospitalisation Details'!$A$2:$K$2344,MATCH(Healthcare!P$1,'Hospitalisation Details'!$A$1:$K$1,0),0)</f>
        <v>R1012</v>
      </c>
      <c r="Q4" s="17">
        <f>VLOOKUP($A4,'Hospitalisation Details'!$A$2:$K$2344,MATCH(Healthcare!Q$1,'Hospitalisation Details'!$A$1:$K$1,0),0)</f>
        <v>52</v>
      </c>
    </row>
    <row r="5" spans="1:17" ht="15.75" x14ac:dyDescent="0.25">
      <c r="A5" s="25" t="s">
        <v>48</v>
      </c>
      <c r="B5" s="17" t="str">
        <f>VLOOKUP($A5,'Customer Names'!$A$1:$D$2336,4,0)</f>
        <v>Ms. Kelsey</v>
      </c>
      <c r="C5" s="17">
        <f>VLOOKUP($A5,'Medical Examinations'!$A$1:$J$2336,MATCH(Healthcare!C$1,'Medical Examinations'!$A$1:$J$1,0),0)</f>
        <v>38.094999999999999</v>
      </c>
      <c r="D5" s="17">
        <f>VLOOKUP($A5,'Medical Examinations'!$A$1:$J$2336,MATCH(Healthcare!D$1,'Medical Examinations'!$A$1:$J$1,0),0)</f>
        <v>6.05</v>
      </c>
      <c r="E5" s="17" t="str">
        <f>VLOOKUP($A5,'Medical Examinations'!$A$1:$J$2336,MATCH(Healthcare!E$1,'Medical Examinations'!$A$1:$J$1,0),0)</f>
        <v>No</v>
      </c>
      <c r="F5" s="17" t="str">
        <f>VLOOKUP($A5,'Medical Examinations'!$A$1:$J$2336,MATCH(Healthcare!F$1,'Medical Examinations'!$A$1:$J$1,0),0)</f>
        <v>No</v>
      </c>
      <c r="G5" s="17" t="str">
        <f>VLOOKUP($A5,'Medical Examinations'!$A$1:$J$2336,MATCH(Healthcare!G$1,'Medical Examinations'!$A$1:$J$1,0),0)</f>
        <v>No</v>
      </c>
      <c r="H5" s="17">
        <f>VLOOKUP($A5,'Medical Examinations'!$A$1:$J$2336,MATCH(Healthcare!H$1,'Medical Examinations'!$A$1:$J$1,0),0)</f>
        <v>0</v>
      </c>
      <c r="I5" s="17" t="str">
        <f>VLOOKUP($A5,'Medical Examinations'!$A$1:$J$2336,MATCH(Healthcare!I$1,'Medical Examinations'!$A$1:$J$1,0),0)</f>
        <v>Yes</v>
      </c>
      <c r="J5" s="17" t="str">
        <f>VLOOKUP($A5,'Medical Examinations'!$A$1:$J$2336,MATCH(Healthcare!J$1,'Medical Examinations'!$A$1:$J$1,0),0)</f>
        <v>Obesity</v>
      </c>
      <c r="K5" s="17" t="str">
        <f>VLOOKUP($A5,'Medical Examinations'!$A$1:$J$2336,MATCH(Healthcare!K$1,'Medical Examinations'!$A$1:$J$1,0),0)</f>
        <v>Prediabetes</v>
      </c>
      <c r="L5" s="38">
        <f>VLOOKUP($A5,'Hospitalisation Details'!$A$2:$K$2344,MATCH(Healthcare!L$1,'Hospitalisation Details'!$A$1:$K$1,0),0)</f>
        <v>33395</v>
      </c>
      <c r="M5" s="17">
        <f>VLOOKUP($A5,'Hospitalisation Details'!$A$2:$K$2344,MATCH(Healthcare!M$1,'Hospitalisation Details'!$A$1:$K$1,0),0)</f>
        <v>58571.07</v>
      </c>
      <c r="N5" s="17" t="str">
        <f>VLOOKUP($A5,'Hospitalisation Details'!$A$2:$K$2344,MATCH(Healthcare!N$1,'Hospitalisation Details'!$A$1:$K$1,0),0)</f>
        <v>Tier - 1</v>
      </c>
      <c r="O5" s="17" t="str">
        <f>VLOOKUP($A5,'Hospitalisation Details'!$A$2:$K$2344,MATCH(Healthcare!O$1,'Hospitalisation Details'!$A$1:$K$1,0),0)</f>
        <v>Tier - 3</v>
      </c>
      <c r="P5" s="17" t="str">
        <f>VLOOKUP($A5,'Hospitalisation Details'!$A$2:$K$2344,MATCH(Healthcare!P$1,'Hospitalisation Details'!$A$1:$K$1,0),0)</f>
        <v>R1024</v>
      </c>
      <c r="Q5" s="17">
        <f>VLOOKUP($A5,'Hospitalisation Details'!$A$2:$K$2344,MATCH(Healthcare!Q$1,'Hospitalisation Details'!$A$1:$K$1,0),0)</f>
        <v>32</v>
      </c>
    </row>
    <row r="6" spans="1:17" ht="15.75" x14ac:dyDescent="0.25">
      <c r="A6" s="25" t="s">
        <v>49</v>
      </c>
      <c r="B6" s="17" t="str">
        <f>VLOOKUP($A6,'Customer Names'!$A$1:$D$2336,4,0)</f>
        <v>Ms. Kristyn</v>
      </c>
      <c r="C6" s="17">
        <f>VLOOKUP($A6,'Medical Examinations'!$A$1:$J$2336,MATCH(Healthcare!C$1,'Medical Examinations'!$A$1:$J$1,0),0)</f>
        <v>35.53</v>
      </c>
      <c r="D6" s="17">
        <f>VLOOKUP($A6,'Medical Examinations'!$A$1:$J$2336,MATCH(Healthcare!D$1,'Medical Examinations'!$A$1:$J$1,0),0)</f>
        <v>5.45</v>
      </c>
      <c r="E6" s="17" t="str">
        <f>VLOOKUP($A6,'Medical Examinations'!$A$1:$J$2336,MATCH(Healthcare!E$1,'Medical Examinations'!$A$1:$J$1,0),0)</f>
        <v>No</v>
      </c>
      <c r="F6" s="17" t="str">
        <f>VLOOKUP($A6,'Medical Examinations'!$A$1:$J$2336,MATCH(Healthcare!F$1,'Medical Examinations'!$A$1:$J$1,0),0)</f>
        <v>No</v>
      </c>
      <c r="G6" s="17" t="str">
        <f>VLOOKUP($A6,'Medical Examinations'!$A$1:$J$2336,MATCH(Healthcare!G$1,'Medical Examinations'!$A$1:$J$1,0),0)</f>
        <v>No</v>
      </c>
      <c r="H6" s="17">
        <f>VLOOKUP($A6,'Medical Examinations'!$A$1:$J$2336,MATCH(Healthcare!H$1,'Medical Examinations'!$A$1:$J$1,0),0)</f>
        <v>0</v>
      </c>
      <c r="I6" s="17" t="str">
        <f>VLOOKUP($A6,'Medical Examinations'!$A$1:$J$2336,MATCH(Healthcare!I$1,'Medical Examinations'!$A$1:$J$1,0),0)</f>
        <v>Yes</v>
      </c>
      <c r="J6" s="17" t="str">
        <f>VLOOKUP($A6,'Medical Examinations'!$A$1:$J$2336,MATCH(Healthcare!J$1,'Medical Examinations'!$A$1:$J$1,0),0)</f>
        <v>Obesity</v>
      </c>
      <c r="K6" s="17" t="str">
        <f>VLOOKUP($A6,'Medical Examinations'!$A$1:$J$2336,MATCH(Healthcare!K$1,'Medical Examinations'!$A$1:$J$1,0),0)</f>
        <v>Normal</v>
      </c>
      <c r="L6" s="38">
        <f>VLOOKUP($A6,'Hospitalisation Details'!$A$2:$K$2344,MATCH(Healthcare!L$1,'Hospitalisation Details'!$A$1:$K$1,0),0)</f>
        <v>32678</v>
      </c>
      <c r="M6" s="17">
        <f>VLOOKUP($A6,'Hospitalisation Details'!$A$2:$K$2344,MATCH(Healthcare!M$1,'Hospitalisation Details'!$A$1:$K$1,0),0)</f>
        <v>55135.4</v>
      </c>
      <c r="N6" s="17" t="str">
        <f>VLOOKUP($A6,'Hospitalisation Details'!$A$2:$K$2344,MATCH(Healthcare!N$1,'Hospitalisation Details'!$A$1:$K$1,0),0)</f>
        <v>Tier - 1</v>
      </c>
      <c r="O6" s="17" t="str">
        <f>VLOOKUP($A6,'Hospitalisation Details'!$A$2:$K$2344,MATCH(Healthcare!O$1,'Hospitalisation Details'!$A$1:$K$1,0),0)</f>
        <v>Tier - 2</v>
      </c>
      <c r="P6" s="17" t="str">
        <f>VLOOKUP($A6,'Hospitalisation Details'!$A$2:$K$2344,MATCH(Healthcare!P$1,'Hospitalisation Details'!$A$1:$K$1,0),0)</f>
        <v>R1012</v>
      </c>
      <c r="Q6" s="17">
        <f>VLOOKUP($A6,'Hospitalisation Details'!$A$2:$K$2344,MATCH(Healthcare!Q$1,'Hospitalisation Details'!$A$1:$K$1,0),0)</f>
        <v>33</v>
      </c>
    </row>
    <row r="7" spans="1:17" ht="15.75" x14ac:dyDescent="0.25">
      <c r="A7" s="25" t="s">
        <v>50</v>
      </c>
      <c r="B7" s="17" t="str">
        <f>VLOOKUP($A7,'Customer Names'!$A$1:$D$2336,4,0)</f>
        <v>Mr. Russell</v>
      </c>
      <c r="C7" s="17">
        <f>VLOOKUP($A7,'Medical Examinations'!$A$1:$J$2336,MATCH(Healthcare!C$1,'Medical Examinations'!$A$1:$J$1,0),0)</f>
        <v>32.799999999999997</v>
      </c>
      <c r="D7" s="17">
        <f>VLOOKUP($A7,'Medical Examinations'!$A$1:$J$2336,MATCH(Healthcare!D$1,'Medical Examinations'!$A$1:$J$1,0),0)</f>
        <v>6.59</v>
      </c>
      <c r="E7" s="17" t="str">
        <f>VLOOKUP($A7,'Medical Examinations'!$A$1:$J$2336,MATCH(Healthcare!E$1,'Medical Examinations'!$A$1:$J$1,0),0)</f>
        <v>No</v>
      </c>
      <c r="F7" s="17" t="str">
        <f>VLOOKUP($A7,'Medical Examinations'!$A$1:$J$2336,MATCH(Healthcare!F$1,'Medical Examinations'!$A$1:$J$1,0),0)</f>
        <v>No</v>
      </c>
      <c r="G7" s="17" t="str">
        <f>VLOOKUP($A7,'Medical Examinations'!$A$1:$J$2336,MATCH(Healthcare!G$1,'Medical Examinations'!$A$1:$J$1,0),0)</f>
        <v>No</v>
      </c>
      <c r="H7" s="17">
        <f>VLOOKUP($A7,'Medical Examinations'!$A$1:$J$2336,MATCH(Healthcare!H$1,'Medical Examinations'!$A$1:$J$1,0),0)</f>
        <v>0</v>
      </c>
      <c r="I7" s="17" t="str">
        <f>VLOOKUP($A7,'Medical Examinations'!$A$1:$J$2336,MATCH(Healthcare!I$1,'Medical Examinations'!$A$1:$J$1,0),0)</f>
        <v>Yes</v>
      </c>
      <c r="J7" s="17" t="str">
        <f>VLOOKUP($A7,'Medical Examinations'!$A$1:$J$2336,MATCH(Healthcare!J$1,'Medical Examinations'!$A$1:$J$1,0),0)</f>
        <v>Obesity</v>
      </c>
      <c r="K7" s="17" t="str">
        <f>VLOOKUP($A7,'Medical Examinations'!$A$1:$J$2336,MATCH(Healthcare!K$1,'Medical Examinations'!$A$1:$J$1,0),0)</f>
        <v>Diabetes</v>
      </c>
      <c r="L7" s="38">
        <f>VLOOKUP($A7,'Hospitalisation Details'!$A$2:$K$2344,MATCH(Healthcare!L$1,'Hospitalisation Details'!$A$1:$K$1,0),0)</f>
        <v>22862</v>
      </c>
      <c r="M7" s="17">
        <f>VLOOKUP($A7,'Hospitalisation Details'!$A$2:$K$2344,MATCH(Healthcare!M$1,'Hospitalisation Details'!$A$1:$K$1,0),0)</f>
        <v>52590.83</v>
      </c>
      <c r="N7" s="17" t="str">
        <f>VLOOKUP($A7,'Hospitalisation Details'!$A$2:$K$2344,MATCH(Healthcare!N$1,'Hospitalisation Details'!$A$1:$K$1,0),0)</f>
        <v>Tier - 1</v>
      </c>
      <c r="O7" s="17" t="str">
        <f>VLOOKUP($A7,'Hospitalisation Details'!$A$2:$K$2344,MATCH(Healthcare!O$1,'Hospitalisation Details'!$A$1:$K$1,0),0)</f>
        <v>Tier - 3</v>
      </c>
      <c r="P7" s="17" t="str">
        <f>VLOOKUP($A7,'Hospitalisation Details'!$A$2:$K$2344,MATCH(Healthcare!P$1,'Hospitalisation Details'!$A$1:$K$1,0),0)</f>
        <v>R1011</v>
      </c>
      <c r="Q7" s="17">
        <f>VLOOKUP($A7,'Hospitalisation Details'!$A$2:$K$2344,MATCH(Healthcare!Q$1,'Hospitalisation Details'!$A$1:$K$1,0),0)</f>
        <v>60</v>
      </c>
    </row>
    <row r="8" spans="1:17" ht="15.75" x14ac:dyDescent="0.25">
      <c r="A8" s="25" t="s">
        <v>51</v>
      </c>
      <c r="B8" s="17" t="str">
        <f>VLOOKUP($A8,'Customer Names'!$A$1:$D$2336,4,0)</f>
        <v>Mr. Scott</v>
      </c>
      <c r="C8" s="17">
        <f>VLOOKUP($A8,'Medical Examinations'!$A$1:$J$2336,MATCH(Healthcare!C$1,'Medical Examinations'!$A$1:$J$1,0),0)</f>
        <v>36.4</v>
      </c>
      <c r="D8" s="17">
        <f>VLOOKUP($A8,'Medical Examinations'!$A$1:$J$2336,MATCH(Healthcare!D$1,'Medical Examinations'!$A$1:$J$1,0),0)</f>
        <v>6.07</v>
      </c>
      <c r="E8" s="17" t="str">
        <f>VLOOKUP($A8,'Medical Examinations'!$A$1:$J$2336,MATCH(Healthcare!E$1,'Medical Examinations'!$A$1:$J$1,0),0)</f>
        <v>No</v>
      </c>
      <c r="F8" s="17" t="str">
        <f>VLOOKUP($A8,'Medical Examinations'!$A$1:$J$2336,MATCH(Healthcare!F$1,'Medical Examinations'!$A$1:$J$1,0),0)</f>
        <v>No</v>
      </c>
      <c r="G8" s="17" t="str">
        <f>VLOOKUP($A8,'Medical Examinations'!$A$1:$J$2336,MATCH(Healthcare!G$1,'Medical Examinations'!$A$1:$J$1,0),0)</f>
        <v>No</v>
      </c>
      <c r="H8" s="17">
        <f>VLOOKUP($A8,'Medical Examinations'!$A$1:$J$2336,MATCH(Healthcare!H$1,'Medical Examinations'!$A$1:$J$1,0),0)</f>
        <v>0</v>
      </c>
      <c r="I8" s="17" t="str">
        <f>VLOOKUP($A8,'Medical Examinations'!$A$1:$J$2336,MATCH(Healthcare!I$1,'Medical Examinations'!$A$1:$J$1,0),0)</f>
        <v>Yes</v>
      </c>
      <c r="J8" s="17" t="str">
        <f>VLOOKUP($A8,'Medical Examinations'!$A$1:$J$2336,MATCH(Healthcare!J$1,'Medical Examinations'!$A$1:$J$1,0),0)</f>
        <v>Obesity</v>
      </c>
      <c r="K8" s="17" t="str">
        <f>VLOOKUP($A8,'Medical Examinations'!$A$1:$J$2336,MATCH(Healthcare!K$1,'Medical Examinations'!$A$1:$J$1,0),0)</f>
        <v>Prediabetes</v>
      </c>
      <c r="L8" s="38">
        <f>VLOOKUP($A8,'Hospitalisation Details'!$A$2:$K$2344,MATCH(Healthcare!L$1,'Hospitalisation Details'!$A$1:$K$1,0),0)</f>
        <v>34634</v>
      </c>
      <c r="M8" s="17">
        <f>VLOOKUP($A8,'Hospitalisation Details'!$A$2:$K$2344,MATCH(Healthcare!M$1,'Hospitalisation Details'!$A$1:$K$1,0),0)</f>
        <v>51194.559999999998</v>
      </c>
      <c r="N8" s="17" t="str">
        <f>VLOOKUP($A8,'Hospitalisation Details'!$A$2:$K$2344,MATCH(Healthcare!N$1,'Hospitalisation Details'!$A$1:$K$1,0),0)</f>
        <v>Tier - 1</v>
      </c>
      <c r="O8" s="17" t="str">
        <f>VLOOKUP($A8,'Hospitalisation Details'!$A$2:$K$2344,MATCH(Healthcare!O$1,'Hospitalisation Details'!$A$1:$K$1,0),0)</f>
        <v>Tier - 3</v>
      </c>
      <c r="P8" s="17" t="str">
        <f>VLOOKUP($A8,'Hospitalisation Details'!$A$2:$K$2344,MATCH(Healthcare!P$1,'Hospitalisation Details'!$A$1:$K$1,0),0)</f>
        <v>R1011</v>
      </c>
      <c r="Q8" s="17">
        <f>VLOOKUP($A8,'Hospitalisation Details'!$A$2:$K$2344,MATCH(Healthcare!Q$1,'Hospitalisation Details'!$A$1:$K$1,0),0)</f>
        <v>28</v>
      </c>
    </row>
    <row r="9" spans="1:17" ht="15.75" x14ac:dyDescent="0.25">
      <c r="A9" s="25" t="s">
        <v>52</v>
      </c>
      <c r="B9" s="17" t="str">
        <f>VLOOKUP($A9,'Customer Names'!$A$1:$D$2336,4,0)</f>
        <v>Mr. Stephen</v>
      </c>
      <c r="C9" s="17">
        <f>VLOOKUP($A9,'Medical Examinations'!$A$1:$J$2336,MATCH(Healthcare!C$1,'Medical Examinations'!$A$1:$J$1,0),0)</f>
        <v>36.96</v>
      </c>
      <c r="D9" s="17">
        <f>VLOOKUP($A9,'Medical Examinations'!$A$1:$J$2336,MATCH(Healthcare!D$1,'Medical Examinations'!$A$1:$J$1,0),0)</f>
        <v>7.93</v>
      </c>
      <c r="E9" s="17" t="str">
        <f>VLOOKUP($A9,'Medical Examinations'!$A$1:$J$2336,MATCH(Healthcare!E$1,'Medical Examinations'!$A$1:$J$1,0),0)</f>
        <v>No</v>
      </c>
      <c r="F9" s="17" t="str">
        <f>VLOOKUP($A9,'Medical Examinations'!$A$1:$J$2336,MATCH(Healthcare!F$1,'Medical Examinations'!$A$1:$J$1,0),0)</f>
        <v>No</v>
      </c>
      <c r="G9" s="17" t="str">
        <f>VLOOKUP($A9,'Medical Examinations'!$A$1:$J$2336,MATCH(Healthcare!G$1,'Medical Examinations'!$A$1:$J$1,0),0)</f>
        <v>No</v>
      </c>
      <c r="H9" s="17">
        <f>VLOOKUP($A9,'Medical Examinations'!$A$1:$J$2336,MATCH(Healthcare!H$1,'Medical Examinations'!$A$1:$J$1,0),0)</f>
        <v>3</v>
      </c>
      <c r="I9" s="17" t="str">
        <f>VLOOKUP($A9,'Medical Examinations'!$A$1:$J$2336,MATCH(Healthcare!I$1,'Medical Examinations'!$A$1:$J$1,0),0)</f>
        <v>Yes</v>
      </c>
      <c r="J9" s="17" t="str">
        <f>VLOOKUP($A9,'Medical Examinations'!$A$1:$J$2336,MATCH(Healthcare!J$1,'Medical Examinations'!$A$1:$J$1,0),0)</f>
        <v>Obesity</v>
      </c>
      <c r="K9" s="17" t="str">
        <f>VLOOKUP($A9,'Medical Examinations'!$A$1:$J$2336,MATCH(Healthcare!K$1,'Medical Examinations'!$A$1:$J$1,0),0)</f>
        <v>Diabetes</v>
      </c>
      <c r="L9" s="38">
        <f>VLOOKUP($A9,'Hospitalisation Details'!$A$2:$K$2344,MATCH(Healthcare!L$1,'Hospitalisation Details'!$A$1:$K$1,0),0)</f>
        <v>21363</v>
      </c>
      <c r="M9" s="17">
        <f>VLOOKUP($A9,'Hospitalisation Details'!$A$2:$K$2344,MATCH(Healthcare!M$1,'Hospitalisation Details'!$A$1:$K$1,0),0)</f>
        <v>49577.66</v>
      </c>
      <c r="N9" s="17" t="str">
        <f>VLOOKUP($A9,'Hospitalisation Details'!$A$2:$K$2344,MATCH(Healthcare!N$1,'Hospitalisation Details'!$A$1:$K$1,0),0)</f>
        <v>Tier - 2</v>
      </c>
      <c r="O9" s="17" t="str">
        <f>VLOOKUP($A9,'Hospitalisation Details'!$A$2:$K$2344,MATCH(Healthcare!O$1,'Hospitalisation Details'!$A$1:$K$1,0),0)</f>
        <v>Tier - 2</v>
      </c>
      <c r="P9" s="17" t="str">
        <f>VLOOKUP($A9,'Hospitalisation Details'!$A$2:$K$2344,MATCH(Healthcare!P$1,'Hospitalisation Details'!$A$1:$K$1,0),0)</f>
        <v>R1013</v>
      </c>
      <c r="Q9" s="17">
        <f>VLOOKUP($A9,'Hospitalisation Details'!$A$2:$K$2344,MATCH(Healthcare!Q$1,'Hospitalisation Details'!$A$1:$K$1,0),0)</f>
        <v>64</v>
      </c>
    </row>
    <row r="10" spans="1:17" ht="15.75" x14ac:dyDescent="0.25">
      <c r="A10" s="25" t="s">
        <v>53</v>
      </c>
      <c r="B10" s="17" t="str">
        <f>VLOOKUP($A10,'Customer Names'!$A$1:$D$2336,4,0)</f>
        <v>Mr. Patrick</v>
      </c>
      <c r="C10" s="17">
        <f>VLOOKUP($A10,'Medical Examinations'!$A$1:$J$2336,MATCH(Healthcare!C$1,'Medical Examinations'!$A$1:$J$1,0),0)</f>
        <v>41.14</v>
      </c>
      <c r="D10" s="17">
        <f>VLOOKUP($A10,'Medical Examinations'!$A$1:$J$2336,MATCH(Healthcare!D$1,'Medical Examinations'!$A$1:$J$1,0),0)</f>
        <v>9.58</v>
      </c>
      <c r="E10" s="17" t="str">
        <f>VLOOKUP($A10,'Medical Examinations'!$A$1:$J$2336,MATCH(Healthcare!E$1,'Medical Examinations'!$A$1:$J$1,0),0)</f>
        <v>Yes</v>
      </c>
      <c r="F10" s="17" t="str">
        <f>VLOOKUP($A10,'Medical Examinations'!$A$1:$J$2336,MATCH(Healthcare!F$1,'Medical Examinations'!$A$1:$J$1,0),0)</f>
        <v>No</v>
      </c>
      <c r="G10" s="17" t="str">
        <f>VLOOKUP($A10,'Medical Examinations'!$A$1:$J$2336,MATCH(Healthcare!G$1,'Medical Examinations'!$A$1:$J$1,0),0)</f>
        <v>Yes</v>
      </c>
      <c r="H10" s="17">
        <f>VLOOKUP($A10,'Medical Examinations'!$A$1:$J$2336,MATCH(Healthcare!H$1,'Medical Examinations'!$A$1:$J$1,0),0)</f>
        <v>1</v>
      </c>
      <c r="I10" s="17" t="str">
        <f>VLOOKUP($A10,'Medical Examinations'!$A$1:$J$2336,MATCH(Healthcare!I$1,'Medical Examinations'!$A$1:$J$1,0),0)</f>
        <v>Yes</v>
      </c>
      <c r="J10" s="17" t="str">
        <f>VLOOKUP($A10,'Medical Examinations'!$A$1:$J$2336,MATCH(Healthcare!J$1,'Medical Examinations'!$A$1:$J$1,0),0)</f>
        <v>Obesity</v>
      </c>
      <c r="K10" s="17" t="str">
        <f>VLOOKUP($A10,'Medical Examinations'!$A$1:$J$2336,MATCH(Healthcare!K$1,'Medical Examinations'!$A$1:$J$1,0),0)</f>
        <v>Diabetes</v>
      </c>
      <c r="L10" s="38">
        <f>VLOOKUP($A10,'Hospitalisation Details'!$A$2:$K$2344,MATCH(Healthcare!L$1,'Hospitalisation Details'!$A$1:$K$1,0),0)</f>
        <v>23258</v>
      </c>
      <c r="M10" s="17">
        <f>VLOOKUP($A10,'Hospitalisation Details'!$A$2:$K$2344,MATCH(Healthcare!M$1,'Hospitalisation Details'!$A$1:$K$1,0),0)</f>
        <v>48970.25</v>
      </c>
      <c r="N10" s="17" t="str">
        <f>VLOOKUP($A10,'Hospitalisation Details'!$A$2:$K$2344,MATCH(Healthcare!N$1,'Hospitalisation Details'!$A$1:$K$1,0),0)</f>
        <v>Tier - 1</v>
      </c>
      <c r="O10" s="17" t="str">
        <f>VLOOKUP($A10,'Hospitalisation Details'!$A$2:$K$2344,MATCH(Healthcare!O$1,'Hospitalisation Details'!$A$1:$K$1,0),0)</f>
        <v>Tier - 2</v>
      </c>
      <c r="P10" s="17" t="str">
        <f>VLOOKUP($A10,'Hospitalisation Details'!$A$2:$K$2344,MATCH(Healthcare!P$1,'Hospitalisation Details'!$A$1:$K$1,0),0)</f>
        <v>R1013</v>
      </c>
      <c r="Q10" s="17">
        <f>VLOOKUP($A10,'Hospitalisation Details'!$A$2:$K$2344,MATCH(Healthcare!Q$1,'Hospitalisation Details'!$A$1:$K$1,0),0)</f>
        <v>59</v>
      </c>
    </row>
    <row r="11" spans="1:17" ht="15.75" x14ac:dyDescent="0.25">
      <c r="A11" s="25" t="s">
        <v>54</v>
      </c>
      <c r="B11" s="17" t="str">
        <f>VLOOKUP($A11,'Customer Names'!$A$1:$D$2336,4,0)</f>
        <v>Ms. Brooke</v>
      </c>
      <c r="C11" s="17">
        <f>VLOOKUP($A11,'Medical Examinations'!$A$1:$J$2336,MATCH(Healthcare!C$1,'Medical Examinations'!$A$1:$J$1,0),0)</f>
        <v>38.06</v>
      </c>
      <c r="D11" s="17">
        <f>VLOOKUP($A11,'Medical Examinations'!$A$1:$J$2336,MATCH(Healthcare!D$1,'Medical Examinations'!$A$1:$J$1,0),0)</f>
        <v>10.79</v>
      </c>
      <c r="E11" s="17" t="str">
        <f>VLOOKUP($A11,'Medical Examinations'!$A$1:$J$2336,MATCH(Healthcare!E$1,'Medical Examinations'!$A$1:$J$1,0),0)</f>
        <v>No</v>
      </c>
      <c r="F11" s="17" t="str">
        <f>VLOOKUP($A11,'Medical Examinations'!$A$1:$J$2336,MATCH(Healthcare!F$1,'Medical Examinations'!$A$1:$J$1,0),0)</f>
        <v>No</v>
      </c>
      <c r="G11" s="17" t="str">
        <f>VLOOKUP($A11,'Medical Examinations'!$A$1:$J$2336,MATCH(Healthcare!G$1,'Medical Examinations'!$A$1:$J$1,0),0)</f>
        <v>No</v>
      </c>
      <c r="H11" s="17">
        <f>VLOOKUP($A11,'Medical Examinations'!$A$1:$J$2336,MATCH(Healthcare!H$1,'Medical Examinations'!$A$1:$J$1,0),0)</f>
        <v>0</v>
      </c>
      <c r="I11" s="17" t="str">
        <f>VLOOKUP($A11,'Medical Examinations'!$A$1:$J$2336,MATCH(Healthcare!I$1,'Medical Examinations'!$A$1:$J$1,0),0)</f>
        <v>Yes</v>
      </c>
      <c r="J11" s="17" t="str">
        <f>VLOOKUP($A11,'Medical Examinations'!$A$1:$J$2336,MATCH(Healthcare!J$1,'Medical Examinations'!$A$1:$J$1,0),0)</f>
        <v>Obesity</v>
      </c>
      <c r="K11" s="17" t="str">
        <f>VLOOKUP($A11,'Medical Examinations'!$A$1:$J$2336,MATCH(Healthcare!K$1,'Medical Examinations'!$A$1:$J$1,0),0)</f>
        <v>Diabetes</v>
      </c>
      <c r="L11" s="38">
        <f>VLOOKUP($A11,'Hospitalisation Details'!$A$2:$K$2344,MATCH(Healthcare!L$1,'Hospitalisation Details'!$A$1:$K$1,0),0)</f>
        <v>28853</v>
      </c>
      <c r="M11" s="17">
        <f>VLOOKUP($A11,'Hospitalisation Details'!$A$2:$K$2344,MATCH(Healthcare!M$1,'Hospitalisation Details'!$A$1:$K$1,0),0)</f>
        <v>48885.14</v>
      </c>
      <c r="N11" s="17" t="str">
        <f>VLOOKUP($A11,'Hospitalisation Details'!$A$2:$K$2344,MATCH(Healthcare!N$1,'Hospitalisation Details'!$A$1:$K$1,0),0)</f>
        <v>Tier - 1</v>
      </c>
      <c r="O11" s="17" t="str">
        <f>VLOOKUP($A11,'Hospitalisation Details'!$A$2:$K$2344,MATCH(Healthcare!O$1,'Hospitalisation Details'!$A$1:$K$1,0),0)</f>
        <v>Tier - 2</v>
      </c>
      <c r="P11" s="17" t="str">
        <f>VLOOKUP($A11,'Hospitalisation Details'!$A$2:$K$2344,MATCH(Healthcare!P$1,'Hospitalisation Details'!$A$1:$K$1,0),0)</f>
        <v>R1013</v>
      </c>
      <c r="Q11" s="17">
        <f>VLOOKUP($A11,'Hospitalisation Details'!$A$2:$K$2344,MATCH(Healthcare!Q$1,'Hospitalisation Details'!$A$1:$K$1,0),0)</f>
        <v>44</v>
      </c>
    </row>
    <row r="12" spans="1:17" ht="15.75" x14ac:dyDescent="0.25">
      <c r="A12" s="25" t="s">
        <v>55</v>
      </c>
      <c r="B12" s="17" t="str">
        <f>VLOOKUP($A12,'Customer Names'!$A$1:$D$2336,4,0)</f>
        <v>Ms. Paola</v>
      </c>
      <c r="C12" s="17">
        <f>VLOOKUP($A12,'Medical Examinations'!$A$1:$J$2336,MATCH(Healthcare!C$1,'Medical Examinations'!$A$1:$J$1,0),0)</f>
        <v>37.700000000000003</v>
      </c>
      <c r="D12" s="17">
        <f>VLOOKUP($A12,'Medical Examinations'!$A$1:$J$2336,MATCH(Healthcare!D$1,'Medical Examinations'!$A$1:$J$1,0),0)</f>
        <v>5.96</v>
      </c>
      <c r="E12" s="17" t="str">
        <f>VLOOKUP($A12,'Medical Examinations'!$A$1:$J$2336,MATCH(Healthcare!E$1,'Medical Examinations'!$A$1:$J$1,0),0)</f>
        <v>Yes</v>
      </c>
      <c r="F12" s="17" t="str">
        <f>VLOOKUP($A12,'Medical Examinations'!$A$1:$J$2336,MATCH(Healthcare!F$1,'Medical Examinations'!$A$1:$J$1,0),0)</f>
        <v>No</v>
      </c>
      <c r="G12" s="17" t="str">
        <f>VLOOKUP($A12,'Medical Examinations'!$A$1:$J$2336,MATCH(Healthcare!G$1,'Medical Examinations'!$A$1:$J$1,0),0)</f>
        <v>No</v>
      </c>
      <c r="H12" s="17">
        <f>VLOOKUP($A12,'Medical Examinations'!$A$1:$J$2336,MATCH(Healthcare!H$1,'Medical Examinations'!$A$1:$J$1,0),0)</f>
        <v>2</v>
      </c>
      <c r="I12" s="17" t="str">
        <f>VLOOKUP($A12,'Medical Examinations'!$A$1:$J$2336,MATCH(Healthcare!I$1,'Medical Examinations'!$A$1:$J$1,0),0)</f>
        <v>Yes</v>
      </c>
      <c r="J12" s="17" t="str">
        <f>VLOOKUP($A12,'Medical Examinations'!$A$1:$J$2336,MATCH(Healthcare!J$1,'Medical Examinations'!$A$1:$J$1,0),0)</f>
        <v>Obesity</v>
      </c>
      <c r="K12" s="17" t="str">
        <f>VLOOKUP($A12,'Medical Examinations'!$A$1:$J$2336,MATCH(Healthcare!K$1,'Medical Examinations'!$A$1:$J$1,0),0)</f>
        <v>Prediabetes</v>
      </c>
      <c r="L12" s="38">
        <f>VLOOKUP($A12,'Hospitalisation Details'!$A$2:$K$2344,MATCH(Healthcare!L$1,'Hospitalisation Details'!$A$1:$K$1,0),0)</f>
        <v>21753</v>
      </c>
      <c r="M12" s="17">
        <f>VLOOKUP($A12,'Hospitalisation Details'!$A$2:$K$2344,MATCH(Healthcare!M$1,'Hospitalisation Details'!$A$1:$K$1,0),0)</f>
        <v>48824.45</v>
      </c>
      <c r="N12" s="17" t="str">
        <f>VLOOKUP($A12,'Hospitalisation Details'!$A$2:$K$2344,MATCH(Healthcare!N$1,'Hospitalisation Details'!$A$1:$K$1,0),0)</f>
        <v>Tier - 2</v>
      </c>
      <c r="O12" s="17" t="str">
        <f>VLOOKUP($A12,'Hospitalisation Details'!$A$2:$K$2344,MATCH(Healthcare!O$1,'Hospitalisation Details'!$A$1:$K$1,0),0)</f>
        <v>Tier - 1</v>
      </c>
      <c r="P12" s="17" t="str">
        <f>VLOOKUP($A12,'Hospitalisation Details'!$A$2:$K$2344,MATCH(Healthcare!P$1,'Hospitalisation Details'!$A$1:$K$1,0),0)</f>
        <v>R1011</v>
      </c>
      <c r="Q12" s="17">
        <f>VLOOKUP($A12,'Hospitalisation Details'!$A$2:$K$2344,MATCH(Healthcare!Q$1,'Hospitalisation Details'!$A$1:$K$1,0),0)</f>
        <v>63</v>
      </c>
    </row>
    <row r="13" spans="1:17" ht="15.75" x14ac:dyDescent="0.25">
      <c r="A13" s="25" t="s">
        <v>56</v>
      </c>
      <c r="B13" s="17" t="str">
        <f>VLOOKUP($A13,'Customer Names'!$A$1:$D$2336,4,0)</f>
        <v>Mr. David</v>
      </c>
      <c r="C13" s="17">
        <f>VLOOKUP($A13,'Medical Examinations'!$A$1:$J$2336,MATCH(Healthcare!C$1,'Medical Examinations'!$A$1:$J$1,0),0)</f>
        <v>42.13</v>
      </c>
      <c r="D13" s="17">
        <f>VLOOKUP($A13,'Medical Examinations'!$A$1:$J$2336,MATCH(Healthcare!D$1,'Medical Examinations'!$A$1:$J$1,0),0)</f>
        <v>11.9</v>
      </c>
      <c r="E13" s="17" t="str">
        <f>VLOOKUP($A13,'Medical Examinations'!$A$1:$J$2336,MATCH(Healthcare!E$1,'Medical Examinations'!$A$1:$J$1,0),0)</f>
        <v>No</v>
      </c>
      <c r="F13" s="17" t="str">
        <f>VLOOKUP($A13,'Medical Examinations'!$A$1:$J$2336,MATCH(Healthcare!F$1,'Medical Examinations'!$A$1:$J$1,0),0)</f>
        <v>No</v>
      </c>
      <c r="G13" s="17" t="str">
        <f>VLOOKUP($A13,'Medical Examinations'!$A$1:$J$2336,MATCH(Healthcare!G$1,'Medical Examinations'!$A$1:$J$1,0),0)</f>
        <v>No</v>
      </c>
      <c r="H13" s="17">
        <f>VLOOKUP($A13,'Medical Examinations'!$A$1:$J$2336,MATCH(Healthcare!H$1,'Medical Examinations'!$A$1:$J$1,0),0)</f>
        <v>0</v>
      </c>
      <c r="I13" s="17" t="str">
        <f>VLOOKUP($A13,'Medical Examinations'!$A$1:$J$2336,MATCH(Healthcare!I$1,'Medical Examinations'!$A$1:$J$1,0),0)</f>
        <v>Yes</v>
      </c>
      <c r="J13" s="17" t="str">
        <f>VLOOKUP($A13,'Medical Examinations'!$A$1:$J$2336,MATCH(Healthcare!J$1,'Medical Examinations'!$A$1:$J$1,0),0)</f>
        <v>Obesity</v>
      </c>
      <c r="K13" s="17" t="str">
        <f>VLOOKUP($A13,'Medical Examinations'!$A$1:$J$2336,MATCH(Healthcare!K$1,'Medical Examinations'!$A$1:$J$1,0),0)</f>
        <v>Diabetes</v>
      </c>
      <c r="L13" s="38">
        <f>VLOOKUP($A13,'Hospitalisation Details'!$A$2:$K$2344,MATCH(Healthcare!L$1,'Hospitalisation Details'!$A$1:$K$1,0),0)</f>
        <v>24042</v>
      </c>
      <c r="M13" s="17">
        <f>VLOOKUP($A13,'Hospitalisation Details'!$A$2:$K$2344,MATCH(Healthcare!M$1,'Hospitalisation Details'!$A$1:$K$1,0),0)</f>
        <v>48675.519999999997</v>
      </c>
      <c r="N13" s="17" t="str">
        <f>VLOOKUP($A13,'Hospitalisation Details'!$A$2:$K$2344,MATCH(Healthcare!N$1,'Hospitalisation Details'!$A$1:$K$1,0),0)</f>
        <v>Tier - 1</v>
      </c>
      <c r="O13" s="17" t="str">
        <f>VLOOKUP($A13,'Hospitalisation Details'!$A$2:$K$2344,MATCH(Healthcare!O$1,'Hospitalisation Details'!$A$1:$K$1,0),0)</f>
        <v>Tier - 2</v>
      </c>
      <c r="P13" s="17" t="str">
        <f>VLOOKUP($A13,'Hospitalisation Details'!$A$2:$K$2344,MATCH(Healthcare!P$1,'Hospitalisation Details'!$A$1:$K$1,0),0)</f>
        <v>R1013</v>
      </c>
      <c r="Q13" s="17">
        <f>VLOOKUP($A13,'Hospitalisation Details'!$A$2:$K$2344,MATCH(Healthcare!Q$1,'Hospitalisation Details'!$A$1:$K$1,0),0)</f>
        <v>57</v>
      </c>
    </row>
    <row r="14" spans="1:17" ht="15.75" x14ac:dyDescent="0.25">
      <c r="A14" s="25" t="s">
        <v>57</v>
      </c>
      <c r="B14" s="17" t="str">
        <f>VLOOKUP($A14,'Customer Names'!$A$1:$D$2336,4,0)</f>
        <v>Mr. Wade</v>
      </c>
      <c r="C14" s="17">
        <f>VLOOKUP($A14,'Medical Examinations'!$A$1:$J$2336,MATCH(Healthcare!C$1,'Medical Examinations'!$A$1:$J$1,0),0)</f>
        <v>40.92</v>
      </c>
      <c r="D14" s="17">
        <f>VLOOKUP($A14,'Medical Examinations'!$A$1:$J$2336,MATCH(Healthcare!D$1,'Medical Examinations'!$A$1:$J$1,0),0)</f>
        <v>8.41</v>
      </c>
      <c r="E14" s="17" t="str">
        <f>VLOOKUP($A14,'Medical Examinations'!$A$1:$J$2336,MATCH(Healthcare!E$1,'Medical Examinations'!$A$1:$J$1,0),0)</f>
        <v>No</v>
      </c>
      <c r="F14" s="17" t="str">
        <f>VLOOKUP($A14,'Medical Examinations'!$A$1:$J$2336,MATCH(Healthcare!F$1,'Medical Examinations'!$A$1:$J$1,0),0)</f>
        <v>No</v>
      </c>
      <c r="G14" s="17" t="str">
        <f>VLOOKUP($A14,'Medical Examinations'!$A$1:$J$2336,MATCH(Healthcare!G$1,'Medical Examinations'!$A$1:$J$1,0),0)</f>
        <v>No</v>
      </c>
      <c r="H14" s="17">
        <f>VLOOKUP($A14,'Medical Examinations'!$A$1:$J$2336,MATCH(Healthcare!H$1,'Medical Examinations'!$A$1:$J$1,0),0)</f>
        <v>0</v>
      </c>
      <c r="I14" s="17" t="str">
        <f>VLOOKUP($A14,'Medical Examinations'!$A$1:$J$2336,MATCH(Healthcare!I$1,'Medical Examinations'!$A$1:$J$1,0),0)</f>
        <v>Yes</v>
      </c>
      <c r="J14" s="17" t="str">
        <f>VLOOKUP($A14,'Medical Examinations'!$A$1:$J$2336,MATCH(Healthcare!J$1,'Medical Examinations'!$A$1:$J$1,0),0)</f>
        <v>Obesity</v>
      </c>
      <c r="K14" s="17" t="str">
        <f>VLOOKUP($A14,'Medical Examinations'!$A$1:$J$2336,MATCH(Healthcare!K$1,'Medical Examinations'!$A$1:$J$1,0),0)</f>
        <v>Diabetes</v>
      </c>
      <c r="L14" s="38">
        <f>VLOOKUP($A14,'Hospitalisation Details'!$A$2:$K$2344,MATCH(Healthcare!L$1,'Hospitalisation Details'!$A$1:$K$1,0),0)</f>
        <v>22930</v>
      </c>
      <c r="M14" s="17">
        <f>VLOOKUP($A14,'Hospitalisation Details'!$A$2:$K$2344,MATCH(Healthcare!M$1,'Hospitalisation Details'!$A$1:$K$1,0),0)</f>
        <v>48673.56</v>
      </c>
      <c r="N14" s="17" t="str">
        <f>VLOOKUP($A14,'Hospitalisation Details'!$A$2:$K$2344,MATCH(Healthcare!N$1,'Hospitalisation Details'!$A$1:$K$1,0),0)</f>
        <v>Tier - 1</v>
      </c>
      <c r="O14" s="17" t="str">
        <f>VLOOKUP($A14,'Hospitalisation Details'!$A$2:$K$2344,MATCH(Healthcare!O$1,'Hospitalisation Details'!$A$1:$K$1,0),0)</f>
        <v>Tier - 2</v>
      </c>
      <c r="P14" s="17" t="str">
        <f>VLOOKUP($A14,'Hospitalisation Details'!$A$2:$K$2344,MATCH(Healthcare!P$1,'Hospitalisation Details'!$A$1:$K$1,0),0)</f>
        <v>R1013</v>
      </c>
      <c r="Q14" s="17">
        <f>VLOOKUP($A14,'Hospitalisation Details'!$A$2:$K$2344,MATCH(Healthcare!Q$1,'Hospitalisation Details'!$A$1:$K$1,0),0)</f>
        <v>60</v>
      </c>
    </row>
    <row r="15" spans="1:17" ht="15.75" x14ac:dyDescent="0.25">
      <c r="A15" s="25" t="s">
        <v>58</v>
      </c>
      <c r="B15" s="17" t="str">
        <f>VLOOKUP($A15,'Customer Names'!$A$1:$D$2336,4,0)</f>
        <v>Mr. Franklin</v>
      </c>
      <c r="C15" s="17">
        <f>VLOOKUP($A15,'Medical Examinations'!$A$1:$J$2336,MATCH(Healthcare!C$1,'Medical Examinations'!$A$1:$J$1,0),0)</f>
        <v>40.564999999999998</v>
      </c>
      <c r="D15" s="17">
        <f>VLOOKUP($A15,'Medical Examinations'!$A$1:$J$2336,MATCH(Healthcare!D$1,'Medical Examinations'!$A$1:$J$1,0),0)</f>
        <v>7.02</v>
      </c>
      <c r="E15" s="17" t="str">
        <f>VLOOKUP($A15,'Medical Examinations'!$A$1:$J$2336,MATCH(Healthcare!E$1,'Medical Examinations'!$A$1:$J$1,0),0)</f>
        <v>No</v>
      </c>
      <c r="F15" s="17" t="str">
        <f>VLOOKUP($A15,'Medical Examinations'!$A$1:$J$2336,MATCH(Healthcare!F$1,'Medical Examinations'!$A$1:$J$1,0),0)</f>
        <v>No</v>
      </c>
      <c r="G15" s="17" t="str">
        <f>VLOOKUP($A15,'Medical Examinations'!$A$1:$J$2336,MATCH(Healthcare!G$1,'Medical Examinations'!$A$1:$J$1,0),0)</f>
        <v>No</v>
      </c>
      <c r="H15" s="17">
        <f>VLOOKUP($A15,'Medical Examinations'!$A$1:$J$2336,MATCH(Healthcare!H$1,'Medical Examinations'!$A$1:$J$1,0),0)</f>
        <v>0</v>
      </c>
      <c r="I15" s="17" t="str">
        <f>VLOOKUP($A15,'Medical Examinations'!$A$1:$J$2336,MATCH(Healthcare!I$1,'Medical Examinations'!$A$1:$J$1,0),0)</f>
        <v>Yes</v>
      </c>
      <c r="J15" s="17" t="str">
        <f>VLOOKUP($A15,'Medical Examinations'!$A$1:$J$2336,MATCH(Healthcare!J$1,'Medical Examinations'!$A$1:$J$1,0),0)</f>
        <v>Obesity</v>
      </c>
      <c r="K15" s="17" t="str">
        <f>VLOOKUP($A15,'Medical Examinations'!$A$1:$J$2336,MATCH(Healthcare!K$1,'Medical Examinations'!$A$1:$J$1,0),0)</f>
        <v>Diabetes</v>
      </c>
      <c r="L15" s="38">
        <f>VLOOKUP($A15,'Hospitalisation Details'!$A$2:$K$2344,MATCH(Healthcare!L$1,'Hospitalisation Details'!$A$1:$K$1,0),0)</f>
        <v>25173</v>
      </c>
      <c r="M15" s="17">
        <f>VLOOKUP($A15,'Hospitalisation Details'!$A$2:$K$2344,MATCH(Healthcare!M$1,'Hospitalisation Details'!$A$1:$K$1,0),0)</f>
        <v>48549.18</v>
      </c>
      <c r="N15" s="17" t="str">
        <f>VLOOKUP($A15,'Hospitalisation Details'!$A$2:$K$2344,MATCH(Healthcare!N$1,'Hospitalisation Details'!$A$1:$K$1,0),0)</f>
        <v>Tier - 1</v>
      </c>
      <c r="O15" s="17" t="str">
        <f>VLOOKUP($A15,'Hospitalisation Details'!$A$2:$K$2344,MATCH(Healthcare!O$1,'Hospitalisation Details'!$A$1:$K$1,0),0)</f>
        <v>Tier - 3</v>
      </c>
      <c r="P15" s="17" t="str">
        <f>VLOOKUP($A15,'Hospitalisation Details'!$A$2:$K$2344,MATCH(Healthcare!P$1,'Hospitalisation Details'!$A$1:$K$1,0),0)</f>
        <v>R1016</v>
      </c>
      <c r="Q15" s="17">
        <f>VLOOKUP($A15,'Hospitalisation Details'!$A$2:$K$2344,MATCH(Healthcare!Q$1,'Hospitalisation Details'!$A$1:$K$1,0),0)</f>
        <v>54</v>
      </c>
    </row>
    <row r="16" spans="1:17" ht="15.75" x14ac:dyDescent="0.25">
      <c r="A16" s="25" t="s">
        <v>59</v>
      </c>
      <c r="B16" s="17" t="str">
        <f>VLOOKUP($A16,'Customer Names'!$A$1:$D$2336,4,0)</f>
        <v>Ms. Leilani</v>
      </c>
      <c r="C16" s="17">
        <f>VLOOKUP($A16,'Medical Examinations'!$A$1:$J$2336,MATCH(Healthcare!C$1,'Medical Examinations'!$A$1:$J$1,0),0)</f>
        <v>36.384999999999998</v>
      </c>
      <c r="D16" s="17">
        <f>VLOOKUP($A16,'Medical Examinations'!$A$1:$J$2336,MATCH(Healthcare!D$1,'Medical Examinations'!$A$1:$J$1,0),0)</f>
        <v>7.59</v>
      </c>
      <c r="E16" s="17" t="str">
        <f>VLOOKUP($A16,'Medical Examinations'!$A$1:$J$2336,MATCH(Healthcare!E$1,'Medical Examinations'!$A$1:$J$1,0),0)</f>
        <v>Yes</v>
      </c>
      <c r="F16" s="17" t="str">
        <f>VLOOKUP($A16,'Medical Examinations'!$A$1:$J$2336,MATCH(Healthcare!F$1,'Medical Examinations'!$A$1:$J$1,0),0)</f>
        <v>No</v>
      </c>
      <c r="G16" s="17" t="str">
        <f>VLOOKUP($A16,'Medical Examinations'!$A$1:$J$2336,MATCH(Healthcare!G$1,'Medical Examinations'!$A$1:$J$1,0),0)</f>
        <v>No</v>
      </c>
      <c r="H16" s="17">
        <f>VLOOKUP($A16,'Medical Examinations'!$A$1:$J$2336,MATCH(Healthcare!H$1,'Medical Examinations'!$A$1:$J$1,0),0)</f>
        <v>2</v>
      </c>
      <c r="I16" s="17" t="str">
        <f>VLOOKUP($A16,'Medical Examinations'!$A$1:$J$2336,MATCH(Healthcare!I$1,'Medical Examinations'!$A$1:$J$1,0),0)</f>
        <v>Yes</v>
      </c>
      <c r="J16" s="17" t="str">
        <f>VLOOKUP($A16,'Medical Examinations'!$A$1:$J$2336,MATCH(Healthcare!J$1,'Medical Examinations'!$A$1:$J$1,0),0)</f>
        <v>Obesity</v>
      </c>
      <c r="K16" s="17" t="str">
        <f>VLOOKUP($A16,'Medical Examinations'!$A$1:$J$2336,MATCH(Healthcare!K$1,'Medical Examinations'!$A$1:$J$1,0),0)</f>
        <v>Diabetes</v>
      </c>
      <c r="L16" s="38">
        <f>VLOOKUP($A16,'Hospitalisation Details'!$A$2:$K$2344,MATCH(Healthcare!L$1,'Hospitalisation Details'!$A$1:$K$1,0),0)</f>
        <v>22636</v>
      </c>
      <c r="M16" s="17">
        <f>VLOOKUP($A16,'Hospitalisation Details'!$A$2:$K$2344,MATCH(Healthcare!M$1,'Hospitalisation Details'!$A$1:$K$1,0),0)</f>
        <v>48517.56</v>
      </c>
      <c r="N16" s="17" t="str">
        <f>VLOOKUP($A16,'Hospitalisation Details'!$A$2:$K$2344,MATCH(Healthcare!N$1,'Hospitalisation Details'!$A$1:$K$1,0),0)</f>
        <v>Tier - 1</v>
      </c>
      <c r="O16" s="17" t="str">
        <f>VLOOKUP($A16,'Hospitalisation Details'!$A$2:$K$2344,MATCH(Healthcare!O$1,'Hospitalisation Details'!$A$1:$K$1,0),0)</f>
        <v>Tier - 3</v>
      </c>
      <c r="P16" s="17" t="str">
        <f>VLOOKUP($A16,'Hospitalisation Details'!$A$2:$K$2344,MATCH(Healthcare!P$1,'Hospitalisation Details'!$A$1:$K$1,0),0)</f>
        <v>R1024</v>
      </c>
      <c r="Q16" s="17">
        <f>VLOOKUP($A16,'Hospitalisation Details'!$A$2:$K$2344,MATCH(Healthcare!Q$1,'Hospitalisation Details'!$A$1:$K$1,0),0)</f>
        <v>61</v>
      </c>
    </row>
    <row r="17" spans="1:17" ht="15.75" x14ac:dyDescent="0.25">
      <c r="A17" s="25" t="s">
        <v>60</v>
      </c>
      <c r="B17" s="17" t="str">
        <f>VLOOKUP($A17,'Customer Names'!$A$1:$D$2336,4,0)</f>
        <v>Mr. Philippe</v>
      </c>
      <c r="C17" s="17">
        <f>VLOOKUP($A17,'Medical Examinations'!$A$1:$J$2336,MATCH(Healthcare!C$1,'Medical Examinations'!$A$1:$J$1,0),0)</f>
        <v>39.9</v>
      </c>
      <c r="D17" s="17">
        <f>VLOOKUP($A17,'Medical Examinations'!$A$1:$J$2336,MATCH(Healthcare!D$1,'Medical Examinations'!$A$1:$J$1,0),0)</f>
        <v>11.32</v>
      </c>
      <c r="E17" s="17" t="str">
        <f>VLOOKUP($A17,'Medical Examinations'!$A$1:$J$2336,MATCH(Healthcare!E$1,'Medical Examinations'!$A$1:$J$1,0),0)</f>
        <v>No</v>
      </c>
      <c r="F17" s="17" t="str">
        <f>VLOOKUP($A17,'Medical Examinations'!$A$1:$J$2336,MATCH(Healthcare!F$1,'Medical Examinations'!$A$1:$J$1,0),0)</f>
        <v>No</v>
      </c>
      <c r="G17" s="17" t="str">
        <f>VLOOKUP($A17,'Medical Examinations'!$A$1:$J$2336,MATCH(Healthcare!G$1,'Medical Examinations'!$A$1:$J$1,0),0)</f>
        <v>No</v>
      </c>
      <c r="H17" s="17">
        <f>VLOOKUP($A17,'Medical Examinations'!$A$1:$J$2336,MATCH(Healthcare!H$1,'Medical Examinations'!$A$1:$J$1,0),0)</f>
        <v>0</v>
      </c>
      <c r="I17" s="17" t="str">
        <f>VLOOKUP($A17,'Medical Examinations'!$A$1:$J$2336,MATCH(Healthcare!I$1,'Medical Examinations'!$A$1:$J$1,0),0)</f>
        <v>Yes</v>
      </c>
      <c r="J17" s="17" t="str">
        <f>VLOOKUP($A17,'Medical Examinations'!$A$1:$J$2336,MATCH(Healthcare!J$1,'Medical Examinations'!$A$1:$J$1,0),0)</f>
        <v>Obesity</v>
      </c>
      <c r="K17" s="17" t="str">
        <f>VLOOKUP($A17,'Medical Examinations'!$A$1:$J$2336,MATCH(Healthcare!K$1,'Medical Examinations'!$A$1:$J$1,0),0)</f>
        <v>Diabetes</v>
      </c>
      <c r="L17" s="38">
        <f>VLOOKUP($A17,'Hospitalisation Details'!$A$2:$K$2344,MATCH(Healthcare!L$1,'Hospitalisation Details'!$A$1:$K$1,0),0)</f>
        <v>22885</v>
      </c>
      <c r="M17" s="17">
        <f>VLOOKUP($A17,'Hospitalisation Details'!$A$2:$K$2344,MATCH(Healthcare!M$1,'Hospitalisation Details'!$A$1:$K$1,0),0)</f>
        <v>48173.36</v>
      </c>
      <c r="N17" s="17" t="str">
        <f>VLOOKUP($A17,'Hospitalisation Details'!$A$2:$K$2344,MATCH(Healthcare!N$1,'Hospitalisation Details'!$A$1:$K$1,0),0)</f>
        <v>Tier - 1</v>
      </c>
      <c r="O17" s="17" t="str">
        <f>VLOOKUP($A17,'Hospitalisation Details'!$A$2:$K$2344,MATCH(Healthcare!O$1,'Hospitalisation Details'!$A$1:$K$1,0),0)</f>
        <v>Tier - 3</v>
      </c>
      <c r="P17" s="17" t="str">
        <f>VLOOKUP($A17,'Hospitalisation Details'!$A$2:$K$2344,MATCH(Healthcare!P$1,'Hospitalisation Details'!$A$1:$K$1,0),0)</f>
        <v>R1011</v>
      </c>
      <c r="Q17" s="17">
        <f>VLOOKUP($A17,'Hospitalisation Details'!$A$2:$K$2344,MATCH(Healthcare!Q$1,'Hospitalisation Details'!$A$1:$K$1,0),0)</f>
        <v>60</v>
      </c>
    </row>
    <row r="18" spans="1:17" ht="15.75" x14ac:dyDescent="0.25">
      <c r="A18" s="25" t="s">
        <v>61</v>
      </c>
      <c r="B18" s="17" t="str">
        <f>VLOOKUP($A18,'Customer Names'!$A$1:$D$2336,4,0)</f>
        <v>Ms. Jennifer</v>
      </c>
      <c r="C18" s="17">
        <f>VLOOKUP($A18,'Medical Examinations'!$A$1:$J$2336,MATCH(Healthcare!C$1,'Medical Examinations'!$A$1:$J$1,0),0)</f>
        <v>33.799999999999997</v>
      </c>
      <c r="D18" s="17">
        <f>VLOOKUP($A18,'Medical Examinations'!$A$1:$J$2336,MATCH(Healthcare!D$1,'Medical Examinations'!$A$1:$J$1,0),0)</f>
        <v>7.67</v>
      </c>
      <c r="E18" s="17" t="str">
        <f>VLOOKUP($A18,'Medical Examinations'!$A$1:$J$2336,MATCH(Healthcare!E$1,'Medical Examinations'!$A$1:$J$1,0),0)</f>
        <v>No</v>
      </c>
      <c r="F18" s="17" t="str">
        <f>VLOOKUP($A18,'Medical Examinations'!$A$1:$J$2336,MATCH(Healthcare!F$1,'Medical Examinations'!$A$1:$J$1,0),0)</f>
        <v>No</v>
      </c>
      <c r="G18" s="17" t="str">
        <f>VLOOKUP($A18,'Medical Examinations'!$A$1:$J$2336,MATCH(Healthcare!G$1,'Medical Examinations'!$A$1:$J$1,0),0)</f>
        <v>No</v>
      </c>
      <c r="H18" s="17">
        <f>VLOOKUP($A18,'Medical Examinations'!$A$1:$J$2336,MATCH(Healthcare!H$1,'Medical Examinations'!$A$1:$J$1,0),0)</f>
        <v>3</v>
      </c>
      <c r="I18" s="17" t="str">
        <f>VLOOKUP($A18,'Medical Examinations'!$A$1:$J$2336,MATCH(Healthcare!I$1,'Medical Examinations'!$A$1:$J$1,0),0)</f>
        <v>Yes</v>
      </c>
      <c r="J18" s="17" t="str">
        <f>VLOOKUP($A18,'Medical Examinations'!$A$1:$J$2336,MATCH(Healthcare!J$1,'Medical Examinations'!$A$1:$J$1,0),0)</f>
        <v>Obesity</v>
      </c>
      <c r="K18" s="17" t="str">
        <f>VLOOKUP($A18,'Medical Examinations'!$A$1:$J$2336,MATCH(Healthcare!K$1,'Medical Examinations'!$A$1:$J$1,0),0)</f>
        <v>Diabetes</v>
      </c>
      <c r="L18" s="38">
        <f>VLOOKUP($A18,'Hospitalisation Details'!$A$2:$K$2344,MATCH(Healthcare!L$1,'Hospitalisation Details'!$A$1:$K$1,0),0)</f>
        <v>21505</v>
      </c>
      <c r="M18" s="17">
        <f>VLOOKUP($A18,'Hospitalisation Details'!$A$2:$K$2344,MATCH(Healthcare!M$1,'Hospitalisation Details'!$A$1:$K$1,0),0)</f>
        <v>47928.03</v>
      </c>
      <c r="N18" s="17" t="str">
        <f>VLOOKUP($A18,'Hospitalisation Details'!$A$2:$K$2344,MATCH(Healthcare!N$1,'Hospitalisation Details'!$A$1:$K$1,0),0)</f>
        <v>Tier - 2</v>
      </c>
      <c r="O18" s="17" t="str">
        <f>VLOOKUP($A18,'Hospitalisation Details'!$A$2:$K$2344,MATCH(Healthcare!O$1,'Hospitalisation Details'!$A$1:$K$1,0),0)</f>
        <v>Tier - 3</v>
      </c>
      <c r="P18" s="17" t="str">
        <f>VLOOKUP($A18,'Hospitalisation Details'!$A$2:$K$2344,MATCH(Healthcare!P$1,'Hospitalisation Details'!$A$1:$K$1,0),0)</f>
        <v>R1011</v>
      </c>
      <c r="Q18" s="17">
        <f>VLOOKUP($A18,'Hospitalisation Details'!$A$2:$K$2344,MATCH(Healthcare!Q$1,'Hospitalisation Details'!$A$1:$K$1,0),0)</f>
        <v>64</v>
      </c>
    </row>
    <row r="19" spans="1:17" ht="15.75" x14ac:dyDescent="0.25">
      <c r="A19" s="25" t="s">
        <v>62</v>
      </c>
      <c r="B19" s="17" t="str">
        <f>VLOOKUP($A19,'Customer Names'!$A$1:$D$2336,4,0)</f>
        <v>Ms. Christina</v>
      </c>
      <c r="C19" s="17">
        <f>VLOOKUP($A19,'Medical Examinations'!$A$1:$J$2336,MATCH(Healthcare!C$1,'Medical Examinations'!$A$1:$J$1,0),0)</f>
        <v>36.765000000000001</v>
      </c>
      <c r="D19" s="17">
        <f>VLOOKUP($A19,'Medical Examinations'!$A$1:$J$2336,MATCH(Healthcare!D$1,'Medical Examinations'!$A$1:$J$1,0),0)</f>
        <v>7.29</v>
      </c>
      <c r="E19" s="17" t="str">
        <f>VLOOKUP($A19,'Medical Examinations'!$A$1:$J$2336,MATCH(Healthcare!E$1,'Medical Examinations'!$A$1:$J$1,0),0)</f>
        <v>Yes</v>
      </c>
      <c r="F19" s="17" t="str">
        <f>VLOOKUP($A19,'Medical Examinations'!$A$1:$J$2336,MATCH(Healthcare!F$1,'Medical Examinations'!$A$1:$J$1,0),0)</f>
        <v>No</v>
      </c>
      <c r="G19" s="17" t="str">
        <f>VLOOKUP($A19,'Medical Examinations'!$A$1:$J$2336,MATCH(Healthcare!G$1,'Medical Examinations'!$A$1:$J$1,0),0)</f>
        <v>Yes</v>
      </c>
      <c r="H19" s="17">
        <f>VLOOKUP($A19,'Medical Examinations'!$A$1:$J$2336,MATCH(Healthcare!H$1,'Medical Examinations'!$A$1:$J$1,0),0)</f>
        <v>1</v>
      </c>
      <c r="I19" s="17" t="str">
        <f>VLOOKUP($A19,'Medical Examinations'!$A$1:$J$2336,MATCH(Healthcare!I$1,'Medical Examinations'!$A$1:$J$1,0),0)</f>
        <v>Yes</v>
      </c>
      <c r="J19" s="17" t="str">
        <f>VLOOKUP($A19,'Medical Examinations'!$A$1:$J$2336,MATCH(Healthcare!J$1,'Medical Examinations'!$A$1:$J$1,0),0)</f>
        <v>Obesity</v>
      </c>
      <c r="K19" s="17" t="str">
        <f>VLOOKUP($A19,'Medical Examinations'!$A$1:$J$2336,MATCH(Healthcare!K$1,'Medical Examinations'!$A$1:$J$1,0),0)</f>
        <v>Diabetes</v>
      </c>
      <c r="L19" s="38">
        <f>VLOOKUP($A19,'Hospitalisation Details'!$A$2:$K$2344,MATCH(Healthcare!L$1,'Hospitalisation Details'!$A$1:$K$1,0),0)</f>
        <v>23228</v>
      </c>
      <c r="M19" s="17">
        <f>VLOOKUP($A19,'Hospitalisation Details'!$A$2:$K$2344,MATCH(Healthcare!M$1,'Hospitalisation Details'!$A$1:$K$1,0),0)</f>
        <v>47896.79</v>
      </c>
      <c r="N19" s="17" t="str">
        <f>VLOOKUP($A19,'Hospitalisation Details'!$A$2:$K$2344,MATCH(Healthcare!N$1,'Hospitalisation Details'!$A$1:$K$1,0),0)</f>
        <v>Tier - 1</v>
      </c>
      <c r="O19" s="17" t="str">
        <f>VLOOKUP($A19,'Hospitalisation Details'!$A$2:$K$2344,MATCH(Healthcare!O$1,'Hospitalisation Details'!$A$1:$K$1,0),0)</f>
        <v>Tier - 3</v>
      </c>
      <c r="P19" s="17" t="str">
        <f>VLOOKUP($A19,'Hospitalisation Details'!$A$2:$K$2344,MATCH(Healthcare!P$1,'Hospitalisation Details'!$A$1:$K$1,0),0)</f>
        <v>R1024</v>
      </c>
      <c r="Q19" s="17">
        <f>VLOOKUP($A19,'Hospitalisation Details'!$A$2:$K$2344,MATCH(Healthcare!Q$1,'Hospitalisation Details'!$A$1:$K$1,0),0)</f>
        <v>59</v>
      </c>
    </row>
    <row r="20" spans="1:17" ht="15.75" x14ac:dyDescent="0.25">
      <c r="A20" s="25" t="s">
        <v>63</v>
      </c>
      <c r="B20" s="17" t="str">
        <f>VLOOKUP($A20,'Customer Names'!$A$1:$D$2336,4,0)</f>
        <v>Mr. Said</v>
      </c>
      <c r="C20" s="17">
        <f>VLOOKUP($A20,'Medical Examinations'!$A$1:$J$2336,MATCH(Healthcare!C$1,'Medical Examinations'!$A$1:$J$1,0),0)</f>
        <v>36.954999999999998</v>
      </c>
      <c r="D20" s="17">
        <f>VLOOKUP($A20,'Medical Examinations'!$A$1:$J$2336,MATCH(Healthcare!D$1,'Medical Examinations'!$A$1:$J$1,0),0)</f>
        <v>4.72</v>
      </c>
      <c r="E20" s="17" t="str">
        <f>VLOOKUP($A20,'Medical Examinations'!$A$1:$J$2336,MATCH(Healthcare!E$1,'Medical Examinations'!$A$1:$J$1,0),0)</f>
        <v>Yes</v>
      </c>
      <c r="F20" s="17" t="str">
        <f>VLOOKUP($A20,'Medical Examinations'!$A$1:$J$2336,MATCH(Healthcare!F$1,'Medical Examinations'!$A$1:$J$1,0),0)</f>
        <v>No</v>
      </c>
      <c r="G20" s="17" t="str">
        <f>VLOOKUP($A20,'Medical Examinations'!$A$1:$J$2336,MATCH(Healthcare!G$1,'Medical Examinations'!$A$1:$J$1,0),0)</f>
        <v>No</v>
      </c>
      <c r="H20" s="17">
        <f>VLOOKUP($A20,'Medical Examinations'!$A$1:$J$2336,MATCH(Healthcare!H$1,'Medical Examinations'!$A$1:$J$1,0),0)</f>
        <v>1</v>
      </c>
      <c r="I20" s="17" t="str">
        <f>VLOOKUP($A20,'Medical Examinations'!$A$1:$J$2336,MATCH(Healthcare!I$1,'Medical Examinations'!$A$1:$J$1,0),0)</f>
        <v>Yes</v>
      </c>
      <c r="J20" s="17" t="str">
        <f>VLOOKUP($A20,'Medical Examinations'!$A$1:$J$2336,MATCH(Healthcare!J$1,'Medical Examinations'!$A$1:$J$1,0),0)</f>
        <v>Obesity</v>
      </c>
      <c r="K20" s="17" t="str">
        <f>VLOOKUP($A20,'Medical Examinations'!$A$1:$J$2336,MATCH(Healthcare!K$1,'Medical Examinations'!$A$1:$J$1,0),0)</f>
        <v>Normal</v>
      </c>
      <c r="L20" s="38">
        <f>VLOOKUP($A20,'Hospitalisation Details'!$A$2:$K$2344,MATCH(Healthcare!L$1,'Hospitalisation Details'!$A$1:$K$1,0),0)</f>
        <v>23688</v>
      </c>
      <c r="M20" s="17">
        <f>VLOOKUP($A20,'Hospitalisation Details'!$A$2:$K$2344,MATCH(Healthcare!M$1,'Hospitalisation Details'!$A$1:$K$1,0),0)</f>
        <v>47496.49</v>
      </c>
      <c r="N20" s="17" t="str">
        <f>VLOOKUP($A20,'Hospitalisation Details'!$A$2:$K$2344,MATCH(Healthcare!N$1,'Hospitalisation Details'!$A$1:$K$1,0),0)</f>
        <v>Tier - 1</v>
      </c>
      <c r="O20" s="17" t="str">
        <f>VLOOKUP($A20,'Hospitalisation Details'!$A$2:$K$2344,MATCH(Healthcare!O$1,'Hospitalisation Details'!$A$1:$K$1,0),0)</f>
        <v>Tier - 3</v>
      </c>
      <c r="P20" s="17" t="str">
        <f>VLOOKUP($A20,'Hospitalisation Details'!$A$2:$K$2344,MATCH(Healthcare!P$1,'Hospitalisation Details'!$A$1:$K$1,0),0)</f>
        <v>R1012</v>
      </c>
      <c r="Q20" s="17">
        <f>VLOOKUP($A20,'Hospitalisation Details'!$A$2:$K$2344,MATCH(Healthcare!Q$1,'Hospitalisation Details'!$A$1:$K$1,0),0)</f>
        <v>58</v>
      </c>
    </row>
    <row r="21" spans="1:17" ht="15.75" x14ac:dyDescent="0.25">
      <c r="A21" s="25" t="s">
        <v>64</v>
      </c>
      <c r="B21" s="17" t="str">
        <f>VLOOKUP($A21,'Customer Names'!$A$1:$D$2336,4,0)</f>
        <v>Mr. John</v>
      </c>
      <c r="C21" s="17">
        <f>VLOOKUP($A21,'Medical Examinations'!$A$1:$J$2336,MATCH(Healthcare!C$1,'Medical Examinations'!$A$1:$J$1,0),0)</f>
        <v>42.9</v>
      </c>
      <c r="D21" s="17">
        <f>VLOOKUP($A21,'Medical Examinations'!$A$1:$J$2336,MATCH(Healthcare!D$1,'Medical Examinations'!$A$1:$J$1,0),0)</f>
        <v>11.41</v>
      </c>
      <c r="E21" s="17" t="str">
        <f>VLOOKUP($A21,'Medical Examinations'!$A$1:$J$2336,MATCH(Healthcare!E$1,'Medical Examinations'!$A$1:$J$1,0),0)</f>
        <v>No</v>
      </c>
      <c r="F21" s="17" t="str">
        <f>VLOOKUP($A21,'Medical Examinations'!$A$1:$J$2336,MATCH(Healthcare!F$1,'Medical Examinations'!$A$1:$J$1,0),0)</f>
        <v>No</v>
      </c>
      <c r="G21" s="17" t="str">
        <f>VLOOKUP($A21,'Medical Examinations'!$A$1:$J$2336,MATCH(Healthcare!G$1,'Medical Examinations'!$A$1:$J$1,0),0)</f>
        <v>No</v>
      </c>
      <c r="H21" s="17">
        <f>VLOOKUP($A21,'Medical Examinations'!$A$1:$J$2336,MATCH(Healthcare!H$1,'Medical Examinations'!$A$1:$J$1,0),0)</f>
        <v>0</v>
      </c>
      <c r="I21" s="17" t="str">
        <f>VLOOKUP($A21,'Medical Examinations'!$A$1:$J$2336,MATCH(Healthcare!I$1,'Medical Examinations'!$A$1:$J$1,0),0)</f>
        <v>Yes</v>
      </c>
      <c r="J21" s="17" t="str">
        <f>VLOOKUP($A21,'Medical Examinations'!$A$1:$J$2336,MATCH(Healthcare!J$1,'Medical Examinations'!$A$1:$J$1,0),0)</f>
        <v>Obesity</v>
      </c>
      <c r="K21" s="17" t="str">
        <f>VLOOKUP($A21,'Medical Examinations'!$A$1:$J$2336,MATCH(Healthcare!K$1,'Medical Examinations'!$A$1:$J$1,0),0)</f>
        <v>Diabetes</v>
      </c>
      <c r="L21" s="38">
        <f>VLOOKUP($A21,'Hospitalisation Details'!$A$2:$K$2344,MATCH(Healthcare!L$1,'Hospitalisation Details'!$A$1:$K$1,0),0)</f>
        <v>26203</v>
      </c>
      <c r="M21" s="17">
        <f>VLOOKUP($A21,'Hospitalisation Details'!$A$2:$K$2344,MATCH(Healthcare!M$1,'Hospitalisation Details'!$A$1:$K$1,0),0)</f>
        <v>47462.89</v>
      </c>
      <c r="N21" s="17" t="str">
        <f>VLOOKUP($A21,'Hospitalisation Details'!$A$2:$K$2344,MATCH(Healthcare!N$1,'Hospitalisation Details'!$A$1:$K$1,0),0)</f>
        <v>Tier - 1</v>
      </c>
      <c r="O21" s="17" t="str">
        <f>VLOOKUP($A21,'Hospitalisation Details'!$A$2:$K$2344,MATCH(Healthcare!O$1,'Hospitalisation Details'!$A$1:$K$1,0),0)</f>
        <v>Tier - 2</v>
      </c>
      <c r="P21" s="17" t="str">
        <f>VLOOKUP($A21,'Hospitalisation Details'!$A$2:$K$2344,MATCH(Healthcare!P$1,'Hospitalisation Details'!$A$1:$K$1,0),0)</f>
        <v>R1013</v>
      </c>
      <c r="Q21" s="17">
        <f>VLOOKUP($A21,'Hospitalisation Details'!$A$2:$K$2344,MATCH(Healthcare!Q$1,'Hospitalisation Details'!$A$1:$K$1,0),0)</f>
        <v>51</v>
      </c>
    </row>
    <row r="22" spans="1:17" ht="15.75" x14ac:dyDescent="0.25">
      <c r="A22" s="25" t="s">
        <v>65</v>
      </c>
      <c r="B22" s="17" t="str">
        <f>VLOOKUP($A22,'Customer Names'!$A$1:$D$2336,4,0)</f>
        <v>Mr. Myles</v>
      </c>
      <c r="C22" s="17">
        <f>VLOOKUP($A22,'Medical Examinations'!$A$1:$J$2336,MATCH(Healthcare!C$1,'Medical Examinations'!$A$1:$J$1,0),0)</f>
        <v>36.299999999999997</v>
      </c>
      <c r="D22" s="17">
        <f>VLOOKUP($A22,'Medical Examinations'!$A$1:$J$2336,MATCH(Healthcare!D$1,'Medical Examinations'!$A$1:$J$1,0),0)</f>
        <v>11.5</v>
      </c>
      <c r="E22" s="17" t="str">
        <f>VLOOKUP($A22,'Medical Examinations'!$A$1:$J$2336,MATCH(Healthcare!E$1,'Medical Examinations'!$A$1:$J$1,0),0)</f>
        <v>Yes</v>
      </c>
      <c r="F22" s="17" t="str">
        <f>VLOOKUP($A22,'Medical Examinations'!$A$1:$J$2336,MATCH(Healthcare!F$1,'Medical Examinations'!$A$1:$J$1,0),0)</f>
        <v>No</v>
      </c>
      <c r="G22" s="17" t="str">
        <f>VLOOKUP($A22,'Medical Examinations'!$A$1:$J$2336,MATCH(Healthcare!G$1,'Medical Examinations'!$A$1:$J$1,0),0)</f>
        <v>No</v>
      </c>
      <c r="H22" s="17">
        <f>VLOOKUP($A22,'Medical Examinations'!$A$1:$J$2336,MATCH(Healthcare!H$1,'Medical Examinations'!$A$1:$J$1,0),0)</f>
        <v>2</v>
      </c>
      <c r="I22" s="17" t="str">
        <f>VLOOKUP($A22,'Medical Examinations'!$A$1:$J$2336,MATCH(Healthcare!I$1,'Medical Examinations'!$A$1:$J$1,0),0)</f>
        <v>Yes</v>
      </c>
      <c r="J22" s="17" t="str">
        <f>VLOOKUP($A22,'Medical Examinations'!$A$1:$J$2336,MATCH(Healthcare!J$1,'Medical Examinations'!$A$1:$J$1,0),0)</f>
        <v>Obesity</v>
      </c>
      <c r="K22" s="17" t="str">
        <f>VLOOKUP($A22,'Medical Examinations'!$A$1:$J$2336,MATCH(Healthcare!K$1,'Medical Examinations'!$A$1:$J$1,0),0)</f>
        <v>Diabetes</v>
      </c>
      <c r="L22" s="38">
        <f>VLOOKUP($A22,'Hospitalisation Details'!$A$2:$K$2344,MATCH(Healthcare!L$1,'Hospitalisation Details'!$A$1:$K$1,0),0)</f>
        <v>22445</v>
      </c>
      <c r="M22" s="17">
        <f>VLOOKUP($A22,'Hospitalisation Details'!$A$2:$K$2344,MATCH(Healthcare!M$1,'Hospitalisation Details'!$A$1:$K$1,0),0)</f>
        <v>47403.88</v>
      </c>
      <c r="N22" s="17" t="str">
        <f>VLOOKUP($A22,'Hospitalisation Details'!$A$2:$K$2344,MATCH(Healthcare!N$1,'Hospitalisation Details'!$A$1:$K$1,0),0)</f>
        <v>Tier - 1</v>
      </c>
      <c r="O22" s="17" t="str">
        <f>VLOOKUP($A22,'Hospitalisation Details'!$A$2:$K$2344,MATCH(Healthcare!O$1,'Hospitalisation Details'!$A$1:$K$1,0),0)</f>
        <v>Tier - 3</v>
      </c>
      <c r="P22" s="17" t="str">
        <f>VLOOKUP($A22,'Hospitalisation Details'!$A$2:$K$2344,MATCH(Healthcare!P$1,'Hospitalisation Details'!$A$1:$K$1,0),0)</f>
        <v>R1011</v>
      </c>
      <c r="Q22" s="17">
        <f>VLOOKUP($A22,'Hospitalisation Details'!$A$2:$K$2344,MATCH(Healthcare!Q$1,'Hospitalisation Details'!$A$1:$K$1,0),0)</f>
        <v>61</v>
      </c>
    </row>
    <row r="23" spans="1:17" ht="15.75" x14ac:dyDescent="0.25">
      <c r="A23" s="25" t="s">
        <v>66</v>
      </c>
      <c r="B23" s="17" t="str">
        <f>VLOOKUP($A23,'Customer Names'!$A$1:$D$2336,4,0)</f>
        <v>Ms. Madelyn</v>
      </c>
      <c r="C23" s="17">
        <f>VLOOKUP($A23,'Medical Examinations'!$A$1:$J$2336,MATCH(Healthcare!C$1,'Medical Examinations'!$A$1:$J$1,0),0)</f>
        <v>32.200000000000003</v>
      </c>
      <c r="D23" s="17">
        <f>VLOOKUP($A23,'Medical Examinations'!$A$1:$J$2336,MATCH(Healthcare!D$1,'Medical Examinations'!$A$1:$J$1,0),0)</f>
        <v>6.22</v>
      </c>
      <c r="E23" s="17" t="str">
        <f>VLOOKUP($A23,'Medical Examinations'!$A$1:$J$2336,MATCH(Healthcare!E$1,'Medical Examinations'!$A$1:$J$1,0),0)</f>
        <v>Yes</v>
      </c>
      <c r="F23" s="17" t="str">
        <f>VLOOKUP($A23,'Medical Examinations'!$A$1:$J$2336,MATCH(Healthcare!F$1,'Medical Examinations'!$A$1:$J$1,0),0)</f>
        <v>No</v>
      </c>
      <c r="G23" s="17" t="str">
        <f>VLOOKUP($A23,'Medical Examinations'!$A$1:$J$2336,MATCH(Healthcare!G$1,'Medical Examinations'!$A$1:$J$1,0),0)</f>
        <v>No</v>
      </c>
      <c r="H23" s="17">
        <f>VLOOKUP($A23,'Medical Examinations'!$A$1:$J$2336,MATCH(Healthcare!H$1,'Medical Examinations'!$A$1:$J$1,0),0)</f>
        <v>2</v>
      </c>
      <c r="I23" s="17" t="str">
        <f>VLOOKUP($A23,'Medical Examinations'!$A$1:$J$2336,MATCH(Healthcare!I$1,'Medical Examinations'!$A$1:$J$1,0),0)</f>
        <v>Yes</v>
      </c>
      <c r="J23" s="17" t="str">
        <f>VLOOKUP($A23,'Medical Examinations'!$A$1:$J$2336,MATCH(Healthcare!J$1,'Medical Examinations'!$A$1:$J$1,0),0)</f>
        <v>Obesity</v>
      </c>
      <c r="K23" s="17" t="str">
        <f>VLOOKUP($A23,'Medical Examinations'!$A$1:$J$2336,MATCH(Healthcare!K$1,'Medical Examinations'!$A$1:$J$1,0),0)</f>
        <v>Prediabetes</v>
      </c>
      <c r="L23" s="38">
        <f>VLOOKUP($A23,'Hospitalisation Details'!$A$2:$K$2344,MATCH(Healthcare!L$1,'Hospitalisation Details'!$A$1:$K$1,0),0)</f>
        <v>21827</v>
      </c>
      <c r="M23" s="17">
        <f>VLOOKUP($A23,'Hospitalisation Details'!$A$2:$K$2344,MATCH(Healthcare!M$1,'Hospitalisation Details'!$A$1:$K$1,0),0)</f>
        <v>47305.31</v>
      </c>
      <c r="N23" s="17" t="str">
        <f>VLOOKUP($A23,'Hospitalisation Details'!$A$2:$K$2344,MATCH(Healthcare!N$1,'Hospitalisation Details'!$A$1:$K$1,0),0)</f>
        <v>Tier - 2</v>
      </c>
      <c r="O23" s="17" t="str">
        <f>VLOOKUP($A23,'Hospitalisation Details'!$A$2:$K$2344,MATCH(Healthcare!O$1,'Hospitalisation Details'!$A$1:$K$1,0),0)</f>
        <v>Tier - 1</v>
      </c>
      <c r="P23" s="17" t="str">
        <f>VLOOKUP($A23,'Hospitalisation Details'!$A$2:$K$2344,MATCH(Healthcare!P$1,'Hospitalisation Details'!$A$1:$K$1,0),0)</f>
        <v>R1011</v>
      </c>
      <c r="Q23" s="17">
        <f>VLOOKUP($A23,'Hospitalisation Details'!$A$2:$K$2344,MATCH(Healthcare!Q$1,'Hospitalisation Details'!$A$1:$K$1,0),0)</f>
        <v>63</v>
      </c>
    </row>
    <row r="24" spans="1:17" ht="15.75" x14ac:dyDescent="0.25">
      <c r="A24" s="25" t="s">
        <v>67</v>
      </c>
      <c r="B24" s="17" t="str">
        <f>VLOOKUP($A24,'Customer Names'!$A$1:$D$2336,4,0)</f>
        <v>Ms. Nicole</v>
      </c>
      <c r="C24" s="17">
        <f>VLOOKUP($A24,'Medical Examinations'!$A$1:$J$2336,MATCH(Healthcare!C$1,'Medical Examinations'!$A$1:$J$1,0),0)</f>
        <v>31.3</v>
      </c>
      <c r="D24" s="17">
        <f>VLOOKUP($A24,'Medical Examinations'!$A$1:$J$2336,MATCH(Healthcare!D$1,'Medical Examinations'!$A$1:$J$1,0),0)</f>
        <v>11.38</v>
      </c>
      <c r="E24" s="17" t="str">
        <f>VLOOKUP($A24,'Medical Examinations'!$A$1:$J$2336,MATCH(Healthcare!E$1,'Medical Examinations'!$A$1:$J$1,0),0)</f>
        <v>No</v>
      </c>
      <c r="F24" s="17" t="str">
        <f>VLOOKUP($A24,'Medical Examinations'!$A$1:$J$2336,MATCH(Healthcare!F$1,'Medical Examinations'!$A$1:$J$1,0),0)</f>
        <v>No</v>
      </c>
      <c r="G24" s="17" t="str">
        <f>VLOOKUP($A24,'Medical Examinations'!$A$1:$J$2336,MATCH(Healthcare!G$1,'Medical Examinations'!$A$1:$J$1,0),0)</f>
        <v>No</v>
      </c>
      <c r="H24" s="17">
        <f>VLOOKUP($A24,'Medical Examinations'!$A$1:$J$2336,MATCH(Healthcare!H$1,'Medical Examinations'!$A$1:$J$1,0),0)</f>
        <v>3</v>
      </c>
      <c r="I24" s="17" t="str">
        <f>VLOOKUP($A24,'Medical Examinations'!$A$1:$J$2336,MATCH(Healthcare!I$1,'Medical Examinations'!$A$1:$J$1,0),0)</f>
        <v>Yes</v>
      </c>
      <c r="J24" s="17" t="str">
        <f>VLOOKUP($A24,'Medical Examinations'!$A$1:$J$2336,MATCH(Healthcare!J$1,'Medical Examinations'!$A$1:$J$1,0),0)</f>
        <v>Obesity</v>
      </c>
      <c r="K24" s="17" t="str">
        <f>VLOOKUP($A24,'Medical Examinations'!$A$1:$J$2336,MATCH(Healthcare!K$1,'Medical Examinations'!$A$1:$J$1,0),0)</f>
        <v>Diabetes</v>
      </c>
      <c r="L24" s="38">
        <f>VLOOKUP($A24,'Hospitalisation Details'!$A$2:$K$2344,MATCH(Healthcare!L$1,'Hospitalisation Details'!$A$1:$K$1,0),0)</f>
        <v>21431</v>
      </c>
      <c r="M24" s="17">
        <f>VLOOKUP($A24,'Hospitalisation Details'!$A$2:$K$2344,MATCH(Healthcare!M$1,'Hospitalisation Details'!$A$1:$K$1,0),0)</f>
        <v>47291.06</v>
      </c>
      <c r="N24" s="17" t="str">
        <f>VLOOKUP($A24,'Hospitalisation Details'!$A$2:$K$2344,MATCH(Healthcare!N$1,'Hospitalisation Details'!$A$1:$K$1,0),0)</f>
        <v>Tier - 2</v>
      </c>
      <c r="O24" s="17" t="str">
        <f>VLOOKUP($A24,'Hospitalisation Details'!$A$2:$K$2344,MATCH(Healthcare!O$1,'Hospitalisation Details'!$A$1:$K$1,0),0)</f>
        <v>Tier - 1</v>
      </c>
      <c r="P24" s="17" t="str">
        <f>VLOOKUP($A24,'Hospitalisation Details'!$A$2:$K$2344,MATCH(Healthcare!P$1,'Hospitalisation Details'!$A$1:$K$1,0),0)</f>
        <v>R1011</v>
      </c>
      <c r="Q24" s="17">
        <f>VLOOKUP($A24,'Hospitalisation Details'!$A$2:$K$2344,MATCH(Healthcare!Q$1,'Hospitalisation Details'!$A$1:$K$1,0),0)</f>
        <v>64</v>
      </c>
    </row>
    <row r="25" spans="1:17" ht="15.75" x14ac:dyDescent="0.25">
      <c r="A25" s="25" t="s">
        <v>68</v>
      </c>
      <c r="B25" s="17" t="str">
        <f>VLOOKUP($A25,'Customer Names'!$A$1:$D$2336,4,0)</f>
        <v>Mr. Eric</v>
      </c>
      <c r="C25" s="17">
        <f>VLOOKUP($A25,'Medical Examinations'!$A$1:$J$2336,MATCH(Healthcare!C$1,'Medical Examinations'!$A$1:$J$1,0),0)</f>
        <v>41.8</v>
      </c>
      <c r="D25" s="17">
        <f>VLOOKUP($A25,'Medical Examinations'!$A$1:$J$2336,MATCH(Healthcare!D$1,'Medical Examinations'!$A$1:$J$1,0),0)</f>
        <v>7.89</v>
      </c>
      <c r="E25" s="17" t="str">
        <f>VLOOKUP($A25,'Medical Examinations'!$A$1:$J$2336,MATCH(Healthcare!E$1,'Medical Examinations'!$A$1:$J$1,0),0)</f>
        <v>Yes</v>
      </c>
      <c r="F25" s="17" t="str">
        <f>VLOOKUP($A25,'Medical Examinations'!$A$1:$J$2336,MATCH(Healthcare!F$1,'Medical Examinations'!$A$1:$J$1,0),0)</f>
        <v>No</v>
      </c>
      <c r="G25" s="17" t="str">
        <f>VLOOKUP($A25,'Medical Examinations'!$A$1:$J$2336,MATCH(Healthcare!G$1,'Medical Examinations'!$A$1:$J$1,0),0)</f>
        <v>No</v>
      </c>
      <c r="H25" s="17">
        <f>VLOOKUP($A25,'Medical Examinations'!$A$1:$J$2336,MATCH(Healthcare!H$1,'Medical Examinations'!$A$1:$J$1,0),0)</f>
        <v>2</v>
      </c>
      <c r="I25" s="17" t="str">
        <f>VLOOKUP($A25,'Medical Examinations'!$A$1:$J$2336,MATCH(Healthcare!I$1,'Medical Examinations'!$A$1:$J$1,0),0)</f>
        <v>Yes</v>
      </c>
      <c r="J25" s="17" t="str">
        <f>VLOOKUP($A25,'Medical Examinations'!$A$1:$J$2336,MATCH(Healthcare!J$1,'Medical Examinations'!$A$1:$J$1,0),0)</f>
        <v>Obesity</v>
      </c>
      <c r="K25" s="17" t="str">
        <f>VLOOKUP($A25,'Medical Examinations'!$A$1:$J$2336,MATCH(Healthcare!K$1,'Medical Examinations'!$A$1:$J$1,0),0)</f>
        <v>Diabetes</v>
      </c>
      <c r="L25" s="38">
        <f>VLOOKUP($A25,'Hospitalisation Details'!$A$2:$K$2344,MATCH(Healthcare!L$1,'Hospitalisation Details'!$A$1:$K$1,0),0)</f>
        <v>25930</v>
      </c>
      <c r="M25" s="17">
        <f>VLOOKUP($A25,'Hospitalisation Details'!$A$2:$K$2344,MATCH(Healthcare!M$1,'Hospitalisation Details'!$A$1:$K$1,0),0)</f>
        <v>47269.85</v>
      </c>
      <c r="N25" s="17" t="str">
        <f>VLOOKUP($A25,'Hospitalisation Details'!$A$2:$K$2344,MATCH(Healthcare!N$1,'Hospitalisation Details'!$A$1:$K$1,0),0)</f>
        <v>Tier - 1</v>
      </c>
      <c r="O25" s="17" t="str">
        <f>VLOOKUP($A25,'Hospitalisation Details'!$A$2:$K$2344,MATCH(Healthcare!O$1,'Hospitalisation Details'!$A$1:$K$1,0),0)</f>
        <v>Tier - 2</v>
      </c>
      <c r="P25" s="17" t="str">
        <f>VLOOKUP($A25,'Hospitalisation Details'!$A$2:$K$2344,MATCH(Healthcare!P$1,'Hospitalisation Details'!$A$1:$K$1,0),0)</f>
        <v>R1013</v>
      </c>
      <c r="Q25" s="17">
        <f>VLOOKUP($A25,'Hospitalisation Details'!$A$2:$K$2344,MATCH(Healthcare!Q$1,'Hospitalisation Details'!$A$1:$K$1,0),0)</f>
        <v>52</v>
      </c>
    </row>
    <row r="26" spans="1:17" ht="15.75" x14ac:dyDescent="0.25">
      <c r="A26" s="25" t="s">
        <v>69</v>
      </c>
      <c r="B26" s="17" t="str">
        <f>VLOOKUP($A26,'Customer Names'!$A$1:$D$2336,4,0)</f>
        <v>Mr. Emiliano</v>
      </c>
      <c r="C26" s="17">
        <f>VLOOKUP($A26,'Medical Examinations'!$A$1:$J$2336,MATCH(Healthcare!C$1,'Medical Examinations'!$A$1:$J$1,0),0)</f>
        <v>35.090000000000003</v>
      </c>
      <c r="D26" s="17">
        <f>VLOOKUP($A26,'Medical Examinations'!$A$1:$J$2336,MATCH(Healthcare!D$1,'Medical Examinations'!$A$1:$J$1,0),0)</f>
        <v>4.38</v>
      </c>
      <c r="E26" s="17" t="str">
        <f>VLOOKUP($A26,'Medical Examinations'!$A$1:$J$2336,MATCH(Healthcare!E$1,'Medical Examinations'!$A$1:$J$1,0),0)</f>
        <v>Yes</v>
      </c>
      <c r="F26" s="17" t="str">
        <f>VLOOKUP($A26,'Medical Examinations'!$A$1:$J$2336,MATCH(Healthcare!F$1,'Medical Examinations'!$A$1:$J$1,0),0)</f>
        <v>No</v>
      </c>
      <c r="G26" s="17" t="str">
        <f>VLOOKUP($A26,'Medical Examinations'!$A$1:$J$2336,MATCH(Healthcare!G$1,'Medical Examinations'!$A$1:$J$1,0),0)</f>
        <v>No</v>
      </c>
      <c r="H26" s="17">
        <f>VLOOKUP($A26,'Medical Examinations'!$A$1:$J$2336,MATCH(Healthcare!H$1,'Medical Examinations'!$A$1:$J$1,0),0)</f>
        <v>2</v>
      </c>
      <c r="I26" s="17" t="str">
        <f>VLOOKUP($A26,'Medical Examinations'!$A$1:$J$2336,MATCH(Healthcare!I$1,'Medical Examinations'!$A$1:$J$1,0),0)</f>
        <v>Yes</v>
      </c>
      <c r="J26" s="17" t="str">
        <f>VLOOKUP($A26,'Medical Examinations'!$A$1:$J$2336,MATCH(Healthcare!J$1,'Medical Examinations'!$A$1:$J$1,0),0)</f>
        <v>Obesity</v>
      </c>
      <c r="K26" s="17" t="str">
        <f>VLOOKUP($A26,'Medical Examinations'!$A$1:$J$2336,MATCH(Healthcare!K$1,'Medical Examinations'!$A$1:$J$1,0),0)</f>
        <v>Normal</v>
      </c>
      <c r="L26" s="38">
        <f>VLOOKUP($A26,'Hospitalisation Details'!$A$2:$K$2344,MATCH(Healthcare!L$1,'Hospitalisation Details'!$A$1:$K$1,0),0)</f>
        <v>21745</v>
      </c>
      <c r="M26" s="17">
        <f>VLOOKUP($A26,'Hospitalisation Details'!$A$2:$K$2344,MATCH(Healthcare!M$1,'Hospitalisation Details'!$A$1:$K$1,0),0)</f>
        <v>47055.53</v>
      </c>
      <c r="N26" s="17" t="str">
        <f>VLOOKUP($A26,'Hospitalisation Details'!$A$2:$K$2344,MATCH(Healthcare!N$1,'Hospitalisation Details'!$A$1:$K$1,0),0)</f>
        <v>Tier - 2</v>
      </c>
      <c r="O26" s="17" t="str">
        <f>VLOOKUP($A26,'Hospitalisation Details'!$A$2:$K$2344,MATCH(Healthcare!O$1,'Hospitalisation Details'!$A$1:$K$1,0),0)</f>
        <v>Tier - 1</v>
      </c>
      <c r="P26" s="17" t="str">
        <f>VLOOKUP($A26,'Hospitalisation Details'!$A$2:$K$2344,MATCH(Healthcare!P$1,'Hospitalisation Details'!$A$1:$K$1,0),0)</f>
        <v>R1013</v>
      </c>
      <c r="Q26" s="17">
        <f>VLOOKUP($A26,'Hospitalisation Details'!$A$2:$K$2344,MATCH(Healthcare!Q$1,'Hospitalisation Details'!$A$1:$K$1,0),0)</f>
        <v>63</v>
      </c>
    </row>
    <row r="27" spans="1:17" ht="15.75" x14ac:dyDescent="0.25">
      <c r="A27" s="25" t="s">
        <v>70</v>
      </c>
      <c r="B27" s="17" t="str">
        <f>VLOOKUP($A27,'Customer Names'!$A$1:$D$2336,4,0)</f>
        <v>Mr. Adam</v>
      </c>
      <c r="C27" s="17">
        <f>VLOOKUP($A27,'Medical Examinations'!$A$1:$J$2336,MATCH(Healthcare!C$1,'Medical Examinations'!$A$1:$J$1,0),0)</f>
        <v>33.880000000000003</v>
      </c>
      <c r="D27" s="17">
        <f>VLOOKUP($A27,'Medical Examinations'!$A$1:$J$2336,MATCH(Healthcare!D$1,'Medical Examinations'!$A$1:$J$1,0),0)</f>
        <v>7.01</v>
      </c>
      <c r="E27" s="17" t="str">
        <f>VLOOKUP($A27,'Medical Examinations'!$A$1:$J$2336,MATCH(Healthcare!E$1,'Medical Examinations'!$A$1:$J$1,0),0)</f>
        <v>No</v>
      </c>
      <c r="F27" s="17" t="str">
        <f>VLOOKUP($A27,'Medical Examinations'!$A$1:$J$2336,MATCH(Healthcare!F$1,'Medical Examinations'!$A$1:$J$1,0),0)</f>
        <v>No</v>
      </c>
      <c r="G27" s="17" t="str">
        <f>VLOOKUP($A27,'Medical Examinations'!$A$1:$J$2336,MATCH(Healthcare!G$1,'Medical Examinations'!$A$1:$J$1,0),0)</f>
        <v>No</v>
      </c>
      <c r="H27" s="17">
        <f>VLOOKUP($A27,'Medical Examinations'!$A$1:$J$2336,MATCH(Healthcare!H$1,'Medical Examinations'!$A$1:$J$1,0),0)</f>
        <v>3</v>
      </c>
      <c r="I27" s="17" t="str">
        <f>VLOOKUP($A27,'Medical Examinations'!$A$1:$J$2336,MATCH(Healthcare!I$1,'Medical Examinations'!$A$1:$J$1,0),0)</f>
        <v>Yes</v>
      </c>
      <c r="J27" s="17" t="str">
        <f>VLOOKUP($A27,'Medical Examinations'!$A$1:$J$2336,MATCH(Healthcare!J$1,'Medical Examinations'!$A$1:$J$1,0),0)</f>
        <v>Obesity</v>
      </c>
      <c r="K27" s="17" t="str">
        <f>VLOOKUP($A27,'Medical Examinations'!$A$1:$J$2336,MATCH(Healthcare!K$1,'Medical Examinations'!$A$1:$J$1,0),0)</f>
        <v>Diabetes</v>
      </c>
      <c r="L27" s="38">
        <f>VLOOKUP($A27,'Hospitalisation Details'!$A$2:$K$2344,MATCH(Healthcare!L$1,'Hospitalisation Details'!$A$1:$K$1,0),0)</f>
        <v>21443</v>
      </c>
      <c r="M27" s="17">
        <f>VLOOKUP($A27,'Hospitalisation Details'!$A$2:$K$2344,MATCH(Healthcare!M$1,'Hospitalisation Details'!$A$1:$K$1,0),0)</f>
        <v>46889.26</v>
      </c>
      <c r="N27" s="17" t="str">
        <f>VLOOKUP($A27,'Hospitalisation Details'!$A$2:$K$2344,MATCH(Healthcare!N$1,'Hospitalisation Details'!$A$1:$K$1,0),0)</f>
        <v>Tier - 2</v>
      </c>
      <c r="O27" s="17" t="str">
        <f>VLOOKUP($A27,'Hospitalisation Details'!$A$2:$K$2344,MATCH(Healthcare!O$1,'Hospitalisation Details'!$A$1:$K$1,0),0)</f>
        <v>Tier - 3</v>
      </c>
      <c r="P27" s="17" t="str">
        <f>VLOOKUP($A27,'Hospitalisation Details'!$A$2:$K$2344,MATCH(Healthcare!P$1,'Hospitalisation Details'!$A$1:$K$1,0),0)</f>
        <v>R1013</v>
      </c>
      <c r="Q27" s="17">
        <f>VLOOKUP($A27,'Hospitalisation Details'!$A$2:$K$2344,MATCH(Healthcare!Q$1,'Hospitalisation Details'!$A$1:$K$1,0),0)</f>
        <v>64</v>
      </c>
    </row>
    <row r="28" spans="1:17" ht="15.75" x14ac:dyDescent="0.25">
      <c r="A28" s="25" t="s">
        <v>71</v>
      </c>
      <c r="B28" s="17" t="str">
        <f>VLOOKUP($A28,'Customer Names'!$A$1:$D$2336,4,0)</f>
        <v>Mr. Zach</v>
      </c>
      <c r="C28" s="17">
        <f>VLOOKUP($A28,'Medical Examinations'!$A$1:$J$2336,MATCH(Healthcare!C$1,'Medical Examinations'!$A$1:$J$1,0),0)</f>
        <v>30.875</v>
      </c>
      <c r="D28" s="17">
        <f>VLOOKUP($A28,'Medical Examinations'!$A$1:$J$2336,MATCH(Healthcare!D$1,'Medical Examinations'!$A$1:$J$1,0),0)</f>
        <v>11.88</v>
      </c>
      <c r="E28" s="17" t="str">
        <f>VLOOKUP($A28,'Medical Examinations'!$A$1:$J$2336,MATCH(Healthcare!E$1,'Medical Examinations'!$A$1:$J$1,0),0)</f>
        <v>No</v>
      </c>
      <c r="F28" s="17" t="str">
        <f>VLOOKUP($A28,'Medical Examinations'!$A$1:$J$2336,MATCH(Healthcare!F$1,'Medical Examinations'!$A$1:$J$1,0),0)</f>
        <v>No</v>
      </c>
      <c r="G28" s="17" t="str">
        <f>VLOOKUP($A28,'Medical Examinations'!$A$1:$J$2336,MATCH(Healthcare!G$1,'Medical Examinations'!$A$1:$J$1,0),0)</f>
        <v>No</v>
      </c>
      <c r="H28" s="17">
        <f>VLOOKUP($A28,'Medical Examinations'!$A$1:$J$2336,MATCH(Healthcare!H$1,'Medical Examinations'!$A$1:$J$1,0),0)</f>
        <v>0</v>
      </c>
      <c r="I28" s="17" t="str">
        <f>VLOOKUP($A28,'Medical Examinations'!$A$1:$J$2336,MATCH(Healthcare!I$1,'Medical Examinations'!$A$1:$J$1,0),0)</f>
        <v>Yes</v>
      </c>
      <c r="J28" s="17" t="str">
        <f>VLOOKUP($A28,'Medical Examinations'!$A$1:$J$2336,MATCH(Healthcare!J$1,'Medical Examinations'!$A$1:$J$1,0),0)</f>
        <v>Obesity</v>
      </c>
      <c r="K28" s="17" t="str">
        <f>VLOOKUP($A28,'Medical Examinations'!$A$1:$J$2336,MATCH(Healthcare!K$1,'Medical Examinations'!$A$1:$J$1,0),0)</f>
        <v>Diabetes</v>
      </c>
      <c r="L28" s="38">
        <f>VLOOKUP($A28,'Hospitalisation Details'!$A$2:$K$2344,MATCH(Healthcare!L$1,'Hospitalisation Details'!$A$1:$K$1,0),0)</f>
        <v>22237</v>
      </c>
      <c r="M28" s="17">
        <f>VLOOKUP($A28,'Hospitalisation Details'!$A$2:$K$2344,MATCH(Healthcare!M$1,'Hospitalisation Details'!$A$1:$K$1,0),0)</f>
        <v>46718.16</v>
      </c>
      <c r="N28" s="17" t="str">
        <f>VLOOKUP($A28,'Hospitalisation Details'!$A$2:$K$2344,MATCH(Healthcare!N$1,'Hospitalisation Details'!$A$1:$K$1,0),0)</f>
        <v>Tier - 1</v>
      </c>
      <c r="O28" s="17" t="str">
        <f>VLOOKUP($A28,'Hospitalisation Details'!$A$2:$K$2344,MATCH(Healthcare!O$1,'Hospitalisation Details'!$A$1:$K$1,0),0)</f>
        <v>Tier - 1</v>
      </c>
      <c r="P28" s="17" t="str">
        <f>VLOOKUP($A28,'Hospitalisation Details'!$A$2:$K$2344,MATCH(Healthcare!P$1,'Hospitalisation Details'!$A$1:$K$1,0),0)</f>
        <v>R1012</v>
      </c>
      <c r="Q28" s="17">
        <f>VLOOKUP($A28,'Hospitalisation Details'!$A$2:$K$2344,MATCH(Healthcare!Q$1,'Hospitalisation Details'!$A$1:$K$1,0),0)</f>
        <v>62</v>
      </c>
    </row>
    <row r="29" spans="1:17" ht="15.75" x14ac:dyDescent="0.25">
      <c r="A29" s="25" t="s">
        <v>72</v>
      </c>
      <c r="B29" s="17" t="str">
        <f>VLOOKUP($A29,'Customer Names'!$A$1:$D$2336,4,0)</f>
        <v>Ms. Stephanie</v>
      </c>
      <c r="C29" s="17">
        <f>VLOOKUP($A29,'Medical Examinations'!$A$1:$J$2336,MATCH(Healthcare!C$1,'Medical Examinations'!$A$1:$J$1,0),0)</f>
        <v>36.86</v>
      </c>
      <c r="D29" s="17">
        <f>VLOOKUP($A29,'Medical Examinations'!$A$1:$J$2336,MATCH(Healthcare!D$1,'Medical Examinations'!$A$1:$J$1,0),0)</f>
        <v>5.19</v>
      </c>
      <c r="E29" s="17" t="str">
        <f>VLOOKUP($A29,'Medical Examinations'!$A$1:$J$2336,MATCH(Healthcare!E$1,'Medical Examinations'!$A$1:$J$1,0),0)</f>
        <v>Yes</v>
      </c>
      <c r="F29" s="17" t="str">
        <f>VLOOKUP($A29,'Medical Examinations'!$A$1:$J$2336,MATCH(Healthcare!F$1,'Medical Examinations'!$A$1:$J$1,0),0)</f>
        <v>No</v>
      </c>
      <c r="G29" s="17" t="str">
        <f>VLOOKUP($A29,'Medical Examinations'!$A$1:$J$2336,MATCH(Healthcare!G$1,'Medical Examinations'!$A$1:$J$1,0),0)</f>
        <v>Yes</v>
      </c>
      <c r="H29" s="17">
        <f>VLOOKUP($A29,'Medical Examinations'!$A$1:$J$2336,MATCH(Healthcare!H$1,'Medical Examinations'!$A$1:$J$1,0),0)</f>
        <v>1</v>
      </c>
      <c r="I29" s="17" t="str">
        <f>VLOOKUP($A29,'Medical Examinations'!$A$1:$J$2336,MATCH(Healthcare!I$1,'Medical Examinations'!$A$1:$J$1,0),0)</f>
        <v>Yes</v>
      </c>
      <c r="J29" s="17" t="str">
        <f>VLOOKUP($A29,'Medical Examinations'!$A$1:$J$2336,MATCH(Healthcare!J$1,'Medical Examinations'!$A$1:$J$1,0),0)</f>
        <v>Obesity</v>
      </c>
      <c r="K29" s="17" t="str">
        <f>VLOOKUP($A29,'Medical Examinations'!$A$1:$J$2336,MATCH(Healthcare!K$1,'Medical Examinations'!$A$1:$J$1,0),0)</f>
        <v>Normal</v>
      </c>
      <c r="L29" s="38">
        <f>VLOOKUP($A29,'Hospitalisation Details'!$A$2:$K$2344,MATCH(Healthcare!L$1,'Hospitalisation Details'!$A$1:$K$1,0),0)</f>
        <v>25377</v>
      </c>
      <c r="M29" s="17">
        <f>VLOOKUP($A29,'Hospitalisation Details'!$A$2:$K$2344,MATCH(Healthcare!M$1,'Hospitalisation Details'!$A$1:$K$1,0),0)</f>
        <v>46661.440000000002</v>
      </c>
      <c r="N29" s="17" t="str">
        <f>VLOOKUP($A29,'Hospitalisation Details'!$A$2:$K$2344,MATCH(Healthcare!N$1,'Hospitalisation Details'!$A$1:$K$1,0),0)</f>
        <v>Tier - 1</v>
      </c>
      <c r="O29" s="17" t="str">
        <f>VLOOKUP($A29,'Hospitalisation Details'!$A$2:$K$2344,MATCH(Healthcare!O$1,'Hospitalisation Details'!$A$1:$K$1,0),0)</f>
        <v>Tier - 3</v>
      </c>
      <c r="P29" s="17" t="str">
        <f>VLOOKUP($A29,'Hospitalisation Details'!$A$2:$K$2344,MATCH(Healthcare!P$1,'Hospitalisation Details'!$A$1:$K$1,0),0)</f>
        <v>R1012</v>
      </c>
      <c r="Q29" s="17">
        <f>VLOOKUP($A29,'Hospitalisation Details'!$A$2:$K$2344,MATCH(Healthcare!Q$1,'Hospitalisation Details'!$A$1:$K$1,0),0)</f>
        <v>53</v>
      </c>
    </row>
    <row r="30" spans="1:17" ht="15.75" x14ac:dyDescent="0.25">
      <c r="A30" s="25" t="s">
        <v>73</v>
      </c>
      <c r="B30" s="17" t="str">
        <f>VLOOKUP($A30,'Customer Names'!$A$1:$D$2336,4,0)</f>
        <v>Mr. Stephen</v>
      </c>
      <c r="C30" s="17">
        <f>VLOOKUP($A30,'Medical Examinations'!$A$1:$J$2336,MATCH(Healthcare!C$1,'Medical Examinations'!$A$1:$J$1,0),0)</f>
        <v>35.86</v>
      </c>
      <c r="D30" s="17">
        <f>VLOOKUP($A30,'Medical Examinations'!$A$1:$J$2336,MATCH(Healthcare!D$1,'Medical Examinations'!$A$1:$J$1,0),0)</f>
        <v>6.74</v>
      </c>
      <c r="E30" s="17" t="str">
        <f>VLOOKUP($A30,'Medical Examinations'!$A$1:$J$2336,MATCH(Healthcare!E$1,'Medical Examinations'!$A$1:$J$1,0),0)</f>
        <v>Yes</v>
      </c>
      <c r="F30" s="17" t="str">
        <f>VLOOKUP($A30,'Medical Examinations'!$A$1:$J$2336,MATCH(Healthcare!F$1,'Medical Examinations'!$A$1:$J$1,0),0)</f>
        <v>No</v>
      </c>
      <c r="G30" s="17" t="str">
        <f>VLOOKUP($A30,'Medical Examinations'!$A$1:$J$2336,MATCH(Healthcare!G$1,'Medical Examinations'!$A$1:$J$1,0),0)</f>
        <v>No</v>
      </c>
      <c r="H30" s="17">
        <f>VLOOKUP($A30,'Medical Examinations'!$A$1:$J$2336,MATCH(Healthcare!H$1,'Medical Examinations'!$A$1:$J$1,0),0)</f>
        <v>2</v>
      </c>
      <c r="I30" s="17" t="str">
        <f>VLOOKUP($A30,'Medical Examinations'!$A$1:$J$2336,MATCH(Healthcare!I$1,'Medical Examinations'!$A$1:$J$1,0),0)</f>
        <v>Yes</v>
      </c>
      <c r="J30" s="17" t="str">
        <f>VLOOKUP($A30,'Medical Examinations'!$A$1:$J$2336,MATCH(Healthcare!J$1,'Medical Examinations'!$A$1:$J$1,0),0)</f>
        <v>Obesity</v>
      </c>
      <c r="K30" s="17" t="str">
        <f>VLOOKUP($A30,'Medical Examinations'!$A$1:$J$2336,MATCH(Healthcare!K$1,'Medical Examinations'!$A$1:$J$1,0),0)</f>
        <v>Diabetes</v>
      </c>
      <c r="L30" s="38">
        <f>VLOOKUP($A30,'Hospitalisation Details'!$A$2:$K$2344,MATCH(Healthcare!L$1,'Hospitalisation Details'!$A$1:$K$1,0),0)</f>
        <v>22501</v>
      </c>
      <c r="M30" s="17">
        <f>VLOOKUP($A30,'Hospitalisation Details'!$A$2:$K$2344,MATCH(Healthcare!M$1,'Hospitalisation Details'!$A$1:$K$1,0),0)</f>
        <v>46599.11</v>
      </c>
      <c r="N30" s="17" t="str">
        <f>VLOOKUP($A30,'Hospitalisation Details'!$A$2:$K$2344,MATCH(Healthcare!N$1,'Hospitalisation Details'!$A$1:$K$1,0),0)</f>
        <v>Tier - 1</v>
      </c>
      <c r="O30" s="17" t="str">
        <f>VLOOKUP($A30,'Hospitalisation Details'!$A$2:$K$2344,MATCH(Healthcare!O$1,'Hospitalisation Details'!$A$1:$K$1,0),0)</f>
        <v>Tier - 1</v>
      </c>
      <c r="P30" s="17" t="str">
        <f>VLOOKUP($A30,'Hospitalisation Details'!$A$2:$K$2344,MATCH(Healthcare!P$1,'Hospitalisation Details'!$A$1:$K$1,0),0)</f>
        <v>R1013</v>
      </c>
      <c r="Q30" s="17">
        <f>VLOOKUP($A30,'Hospitalisation Details'!$A$2:$K$2344,MATCH(Healthcare!Q$1,'Hospitalisation Details'!$A$1:$K$1,0),0)</f>
        <v>61</v>
      </c>
    </row>
    <row r="31" spans="1:17" ht="15.75" x14ac:dyDescent="0.25">
      <c r="A31" s="25" t="s">
        <v>74</v>
      </c>
      <c r="B31" s="17" t="str">
        <f>VLOOKUP($A31,'Customer Names'!$A$1:$D$2336,4,0)</f>
        <v>Ms. Natalie</v>
      </c>
      <c r="C31" s="17">
        <f>VLOOKUP($A31,'Medical Examinations'!$A$1:$J$2336,MATCH(Healthcare!C$1,'Medical Examinations'!$A$1:$J$1,0),0)</f>
        <v>37.049999999999997</v>
      </c>
      <c r="D31" s="17">
        <f>VLOOKUP($A31,'Medical Examinations'!$A$1:$J$2336,MATCH(Healthcare!D$1,'Medical Examinations'!$A$1:$J$1,0),0)</f>
        <v>8.44</v>
      </c>
      <c r="E31" s="17" t="str">
        <f>VLOOKUP($A31,'Medical Examinations'!$A$1:$J$2336,MATCH(Healthcare!E$1,'Medical Examinations'!$A$1:$J$1,0),0)</f>
        <v>No</v>
      </c>
      <c r="F31" s="17" t="str">
        <f>VLOOKUP($A31,'Medical Examinations'!$A$1:$J$2336,MATCH(Healthcare!F$1,'Medical Examinations'!$A$1:$J$1,0),0)</f>
        <v>No</v>
      </c>
      <c r="G31" s="17" t="str">
        <f>VLOOKUP($A31,'Medical Examinations'!$A$1:$J$2336,MATCH(Healthcare!G$1,'Medical Examinations'!$A$1:$J$1,0),0)</f>
        <v>No</v>
      </c>
      <c r="H31" s="17">
        <f>VLOOKUP($A31,'Medical Examinations'!$A$1:$J$2336,MATCH(Healthcare!H$1,'Medical Examinations'!$A$1:$J$1,0),0)</f>
        <v>0</v>
      </c>
      <c r="I31" s="17" t="str">
        <f>VLOOKUP($A31,'Medical Examinations'!$A$1:$J$2336,MATCH(Healthcare!I$1,'Medical Examinations'!$A$1:$J$1,0),0)</f>
        <v>Yes</v>
      </c>
      <c r="J31" s="17" t="str">
        <f>VLOOKUP($A31,'Medical Examinations'!$A$1:$J$2336,MATCH(Healthcare!J$1,'Medical Examinations'!$A$1:$J$1,0),0)</f>
        <v>Obesity</v>
      </c>
      <c r="K31" s="17" t="str">
        <f>VLOOKUP($A31,'Medical Examinations'!$A$1:$J$2336,MATCH(Healthcare!K$1,'Medical Examinations'!$A$1:$J$1,0),0)</f>
        <v>Diabetes</v>
      </c>
      <c r="L31" s="38">
        <f>VLOOKUP($A31,'Hospitalisation Details'!$A$2:$K$2344,MATCH(Healthcare!L$1,'Hospitalisation Details'!$A$1:$K$1,0),0)</f>
        <v>26273</v>
      </c>
      <c r="M31" s="17">
        <f>VLOOKUP($A31,'Hospitalisation Details'!$A$2:$K$2344,MATCH(Healthcare!M$1,'Hospitalisation Details'!$A$1:$K$1,0),0)</f>
        <v>46255.11</v>
      </c>
      <c r="N31" s="17" t="str">
        <f>VLOOKUP($A31,'Hospitalisation Details'!$A$2:$K$2344,MATCH(Healthcare!N$1,'Hospitalisation Details'!$A$1:$K$1,0),0)</f>
        <v>Tier - 1</v>
      </c>
      <c r="O31" s="17" t="str">
        <f>VLOOKUP($A31,'Hospitalisation Details'!$A$2:$K$2344,MATCH(Healthcare!O$1,'Hospitalisation Details'!$A$1:$K$1,0),0)</f>
        <v>Tier - 3</v>
      </c>
      <c r="P31" s="17" t="str">
        <f>VLOOKUP($A31,'Hospitalisation Details'!$A$2:$K$2344,MATCH(Healthcare!P$1,'Hospitalisation Details'!$A$1:$K$1,0),0)</f>
        <v>R1024</v>
      </c>
      <c r="Q31" s="17">
        <f>VLOOKUP($A31,'Hospitalisation Details'!$A$2:$K$2344,MATCH(Healthcare!Q$1,'Hospitalisation Details'!$A$1:$K$1,0),0)</f>
        <v>51</v>
      </c>
    </row>
    <row r="32" spans="1:17" ht="15.75" x14ac:dyDescent="0.25">
      <c r="A32" s="25" t="s">
        <v>75</v>
      </c>
      <c r="B32" s="17" t="str">
        <f>VLOOKUP($A32,'Customer Names'!$A$1:$D$2336,4,0)</f>
        <v>Ms. Nicole</v>
      </c>
      <c r="C32" s="17">
        <f>VLOOKUP($A32,'Medical Examinations'!$A$1:$J$2336,MATCH(Healthcare!C$1,'Medical Examinations'!$A$1:$J$1,0),0)</f>
        <v>43.89</v>
      </c>
      <c r="D32" s="17">
        <f>VLOOKUP($A32,'Medical Examinations'!$A$1:$J$2336,MATCH(Healthcare!D$1,'Medical Examinations'!$A$1:$J$1,0),0)</f>
        <v>8.7100000000000009</v>
      </c>
      <c r="E32" s="17" t="str">
        <f>VLOOKUP($A32,'Medical Examinations'!$A$1:$J$2336,MATCH(Healthcare!E$1,'Medical Examinations'!$A$1:$J$1,0),0)</f>
        <v>No</v>
      </c>
      <c r="F32" s="17" t="str">
        <f>VLOOKUP($A32,'Medical Examinations'!$A$1:$J$2336,MATCH(Healthcare!F$1,'Medical Examinations'!$A$1:$J$1,0),0)</f>
        <v>No</v>
      </c>
      <c r="G32" s="17" t="str">
        <f>VLOOKUP($A32,'Medical Examinations'!$A$1:$J$2336,MATCH(Healthcare!G$1,'Medical Examinations'!$A$1:$J$1,0),0)</f>
        <v>No</v>
      </c>
      <c r="H32" s="17">
        <f>VLOOKUP($A32,'Medical Examinations'!$A$1:$J$2336,MATCH(Healthcare!H$1,'Medical Examinations'!$A$1:$J$1,0),0)</f>
        <v>0</v>
      </c>
      <c r="I32" s="17" t="str">
        <f>VLOOKUP($A32,'Medical Examinations'!$A$1:$J$2336,MATCH(Healthcare!I$1,'Medical Examinations'!$A$1:$J$1,0),0)</f>
        <v>Yes</v>
      </c>
      <c r="J32" s="17" t="str">
        <f>VLOOKUP($A32,'Medical Examinations'!$A$1:$J$2336,MATCH(Healthcare!J$1,'Medical Examinations'!$A$1:$J$1,0),0)</f>
        <v>Obesity</v>
      </c>
      <c r="K32" s="17" t="str">
        <f>VLOOKUP($A32,'Medical Examinations'!$A$1:$J$2336,MATCH(Healthcare!K$1,'Medical Examinations'!$A$1:$J$1,0),0)</f>
        <v>Diabetes</v>
      </c>
      <c r="L32" s="38">
        <f>VLOOKUP($A32,'Hospitalisation Details'!$A$2:$K$2344,MATCH(Healthcare!L$1,'Hospitalisation Details'!$A$1:$K$1,0),0)</f>
        <v>28719</v>
      </c>
      <c r="M32" s="17">
        <f>VLOOKUP($A32,'Hospitalisation Details'!$A$2:$K$2344,MATCH(Healthcare!M$1,'Hospitalisation Details'!$A$1:$K$1,0),0)</f>
        <v>46200.99</v>
      </c>
      <c r="N32" s="17" t="str">
        <f>VLOOKUP($A32,'Hospitalisation Details'!$A$2:$K$2344,MATCH(Healthcare!N$1,'Hospitalisation Details'!$A$1:$K$1,0),0)</f>
        <v>Tier - 1</v>
      </c>
      <c r="O32" s="17" t="str">
        <f>VLOOKUP($A32,'Hospitalisation Details'!$A$2:$K$2344,MATCH(Healthcare!O$1,'Hospitalisation Details'!$A$1:$K$1,0),0)</f>
        <v>Tier - 1</v>
      </c>
      <c r="P32" s="17" t="str">
        <f>VLOOKUP($A32,'Hospitalisation Details'!$A$2:$K$2344,MATCH(Healthcare!P$1,'Hospitalisation Details'!$A$1:$K$1,0),0)</f>
        <v>R1013</v>
      </c>
      <c r="Q32" s="17">
        <f>VLOOKUP($A32,'Hospitalisation Details'!$A$2:$K$2344,MATCH(Healthcare!Q$1,'Hospitalisation Details'!$A$1:$K$1,0),0)</f>
        <v>44</v>
      </c>
    </row>
    <row r="33" spans="1:17" ht="15.75" x14ac:dyDescent="0.25">
      <c r="A33" s="25" t="s">
        <v>76</v>
      </c>
      <c r="B33" s="17" t="str">
        <f>VLOOKUP($A33,'Customer Names'!$A$1:$D$2336,4,0)</f>
        <v>Mr. Jefferson</v>
      </c>
      <c r="C33" s="17">
        <f>VLOOKUP($A33,'Medical Examinations'!$A$1:$J$2336,MATCH(Healthcare!C$1,'Medical Examinations'!$A$1:$J$1,0),0)</f>
        <v>42.35</v>
      </c>
      <c r="D33" s="17">
        <f>VLOOKUP($A33,'Medical Examinations'!$A$1:$J$2336,MATCH(Healthcare!D$1,'Medical Examinations'!$A$1:$J$1,0),0)</f>
        <v>5.08</v>
      </c>
      <c r="E33" s="17" t="str">
        <f>VLOOKUP($A33,'Medical Examinations'!$A$1:$J$2336,MATCH(Healthcare!E$1,'Medical Examinations'!$A$1:$J$1,0),0)</f>
        <v>Yes</v>
      </c>
      <c r="F33" s="17" t="str">
        <f>VLOOKUP($A33,'Medical Examinations'!$A$1:$J$2336,MATCH(Healthcare!F$1,'Medical Examinations'!$A$1:$J$1,0),0)</f>
        <v>No</v>
      </c>
      <c r="G33" s="17" t="str">
        <f>VLOOKUP($A33,'Medical Examinations'!$A$1:$J$2336,MATCH(Healthcare!G$1,'Medical Examinations'!$A$1:$J$1,0),0)</f>
        <v>No</v>
      </c>
      <c r="H33" s="17">
        <f>VLOOKUP($A33,'Medical Examinations'!$A$1:$J$2336,MATCH(Healthcare!H$1,'Medical Examinations'!$A$1:$J$1,0),0)</f>
        <v>0</v>
      </c>
      <c r="I33" s="17" t="str">
        <f>VLOOKUP($A33,'Medical Examinations'!$A$1:$J$2336,MATCH(Healthcare!I$1,'Medical Examinations'!$A$1:$J$1,0),0)</f>
        <v>Yes</v>
      </c>
      <c r="J33" s="17" t="str">
        <f>VLOOKUP($A33,'Medical Examinations'!$A$1:$J$2336,MATCH(Healthcare!J$1,'Medical Examinations'!$A$1:$J$1,0),0)</f>
        <v>Obesity</v>
      </c>
      <c r="K33" s="17" t="str">
        <f>VLOOKUP($A33,'Medical Examinations'!$A$1:$J$2336,MATCH(Healthcare!K$1,'Medical Examinations'!$A$1:$J$1,0),0)</f>
        <v>Normal</v>
      </c>
      <c r="L33" s="38">
        <f>VLOOKUP($A33,'Hospitalisation Details'!$A$2:$K$2344,MATCH(Healthcare!L$1,'Hospitalisation Details'!$A$1:$K$1,0),0)</f>
        <v>28096</v>
      </c>
      <c r="M33" s="17">
        <f>VLOOKUP($A33,'Hospitalisation Details'!$A$2:$K$2344,MATCH(Healthcare!M$1,'Hospitalisation Details'!$A$1:$K$1,0),0)</f>
        <v>46151.12</v>
      </c>
      <c r="N33" s="17" t="str">
        <f>VLOOKUP($A33,'Hospitalisation Details'!$A$2:$K$2344,MATCH(Healthcare!N$1,'Hospitalisation Details'!$A$1:$K$1,0),0)</f>
        <v>Tier - 1</v>
      </c>
      <c r="O33" s="17" t="str">
        <f>VLOOKUP($A33,'Hospitalisation Details'!$A$2:$K$2344,MATCH(Healthcare!O$1,'Hospitalisation Details'!$A$1:$K$1,0),0)</f>
        <v>Tier - 3</v>
      </c>
      <c r="P33" s="17" t="str">
        <f>VLOOKUP($A33,'Hospitalisation Details'!$A$2:$K$2344,MATCH(Healthcare!P$1,'Hospitalisation Details'!$A$1:$K$1,0),0)</f>
        <v>R1013</v>
      </c>
      <c r="Q33" s="17">
        <f>VLOOKUP($A33,'Hospitalisation Details'!$A$2:$K$2344,MATCH(Healthcare!Q$1,'Hospitalisation Details'!$A$1:$K$1,0),0)</f>
        <v>46</v>
      </c>
    </row>
    <row r="34" spans="1:17" ht="15.75" x14ac:dyDescent="0.25">
      <c r="A34" s="25" t="s">
        <v>77</v>
      </c>
      <c r="B34" s="17" t="str">
        <f>VLOOKUP($A34,'Customer Names'!$A$1:$D$2336,4,0)</f>
        <v>Mr. Brendan</v>
      </c>
      <c r="C34" s="17">
        <f>VLOOKUP($A34,'Medical Examinations'!$A$1:$J$2336,MATCH(Healthcare!C$1,'Medical Examinations'!$A$1:$J$1,0),0)</f>
        <v>31.35</v>
      </c>
      <c r="D34" s="17">
        <f>VLOOKUP($A34,'Medical Examinations'!$A$1:$J$2336,MATCH(Healthcare!D$1,'Medical Examinations'!$A$1:$J$1,0),0)</f>
        <v>6.86</v>
      </c>
      <c r="E34" s="17" t="str">
        <f>VLOOKUP($A34,'Medical Examinations'!$A$1:$J$2336,MATCH(Healthcare!E$1,'Medical Examinations'!$A$1:$J$1,0),0)</f>
        <v>No</v>
      </c>
      <c r="F34" s="17" t="str">
        <f>VLOOKUP($A34,'Medical Examinations'!$A$1:$J$2336,MATCH(Healthcare!F$1,'Medical Examinations'!$A$1:$J$1,0),0)</f>
        <v>No</v>
      </c>
      <c r="G34" s="17" t="str">
        <f>VLOOKUP($A34,'Medical Examinations'!$A$1:$J$2336,MATCH(Healthcare!G$1,'Medical Examinations'!$A$1:$J$1,0),0)</f>
        <v>No</v>
      </c>
      <c r="H34" s="17">
        <f>VLOOKUP($A34,'Medical Examinations'!$A$1:$J$2336,MATCH(Healthcare!H$1,'Medical Examinations'!$A$1:$J$1,0),0)</f>
        <v>0</v>
      </c>
      <c r="I34" s="17" t="str">
        <f>VLOOKUP($A34,'Medical Examinations'!$A$1:$J$2336,MATCH(Healthcare!I$1,'Medical Examinations'!$A$1:$J$1,0),0)</f>
        <v>Yes</v>
      </c>
      <c r="J34" s="17" t="str">
        <f>VLOOKUP($A34,'Medical Examinations'!$A$1:$J$2336,MATCH(Healthcare!J$1,'Medical Examinations'!$A$1:$J$1,0),0)</f>
        <v>Obesity</v>
      </c>
      <c r="K34" s="17" t="str">
        <f>VLOOKUP($A34,'Medical Examinations'!$A$1:$J$2336,MATCH(Healthcare!K$1,'Medical Examinations'!$A$1:$J$1,0),0)</f>
        <v>Diabetes</v>
      </c>
      <c r="L34" s="38">
        <f>VLOOKUP($A34,'Hospitalisation Details'!$A$2:$K$2344,MATCH(Healthcare!L$1,'Hospitalisation Details'!$A$1:$K$1,0),0)</f>
        <v>22984</v>
      </c>
      <c r="M34" s="17">
        <f>VLOOKUP($A34,'Hospitalisation Details'!$A$2:$K$2344,MATCH(Healthcare!M$1,'Hospitalisation Details'!$A$1:$K$1,0),0)</f>
        <v>46130.53</v>
      </c>
      <c r="N34" s="17" t="str">
        <f>VLOOKUP($A34,'Hospitalisation Details'!$A$2:$K$2344,MATCH(Healthcare!N$1,'Hospitalisation Details'!$A$1:$K$1,0),0)</f>
        <v>Tier - 1</v>
      </c>
      <c r="O34" s="17" t="str">
        <f>VLOOKUP($A34,'Hospitalisation Details'!$A$2:$K$2344,MATCH(Healthcare!O$1,'Hospitalisation Details'!$A$1:$K$1,0),0)</f>
        <v>Tier - 1</v>
      </c>
      <c r="P34" s="17" t="str">
        <f>VLOOKUP($A34,'Hospitalisation Details'!$A$2:$K$2344,MATCH(Healthcare!P$1,'Hospitalisation Details'!$A$1:$K$1,0),0)</f>
        <v>R1012</v>
      </c>
      <c r="Q34" s="17">
        <f>VLOOKUP($A34,'Hospitalisation Details'!$A$2:$K$2344,MATCH(Healthcare!Q$1,'Hospitalisation Details'!$A$1:$K$1,0),0)</f>
        <v>60</v>
      </c>
    </row>
    <row r="35" spans="1:17" ht="15.75" x14ac:dyDescent="0.25">
      <c r="A35" s="25" t="s">
        <v>78</v>
      </c>
      <c r="B35" s="17" t="str">
        <f>VLOOKUP($A35,'Customer Names'!$A$1:$D$2336,4,0)</f>
        <v>Ms. Courtney</v>
      </c>
      <c r="C35" s="17">
        <f>VLOOKUP($A35,'Medical Examinations'!$A$1:$J$2336,MATCH(Healthcare!C$1,'Medical Examinations'!$A$1:$J$1,0),0)</f>
        <v>47.6</v>
      </c>
      <c r="D35" s="17">
        <f>VLOOKUP($A35,'Medical Examinations'!$A$1:$J$2336,MATCH(Healthcare!D$1,'Medical Examinations'!$A$1:$J$1,0),0)</f>
        <v>5.95</v>
      </c>
      <c r="E35" s="17" t="str">
        <f>VLOOKUP($A35,'Medical Examinations'!$A$1:$J$2336,MATCH(Healthcare!E$1,'Medical Examinations'!$A$1:$J$1,0),0)</f>
        <v>Yes</v>
      </c>
      <c r="F35" s="17" t="str">
        <f>VLOOKUP($A35,'Medical Examinations'!$A$1:$J$2336,MATCH(Healthcare!F$1,'Medical Examinations'!$A$1:$J$1,0),0)</f>
        <v>No</v>
      </c>
      <c r="G35" s="17" t="str">
        <f>VLOOKUP($A35,'Medical Examinations'!$A$1:$J$2336,MATCH(Healthcare!G$1,'Medical Examinations'!$A$1:$J$1,0),0)</f>
        <v>No</v>
      </c>
      <c r="H35" s="17">
        <f>VLOOKUP($A35,'Medical Examinations'!$A$1:$J$2336,MATCH(Healthcare!H$1,'Medical Examinations'!$A$1:$J$1,0),0)</f>
        <v>0</v>
      </c>
      <c r="I35" s="17" t="str">
        <f>VLOOKUP($A35,'Medical Examinations'!$A$1:$J$2336,MATCH(Healthcare!I$1,'Medical Examinations'!$A$1:$J$1,0),0)</f>
        <v>Yes</v>
      </c>
      <c r="J35" s="17" t="str">
        <f>VLOOKUP($A35,'Medical Examinations'!$A$1:$J$2336,MATCH(Healthcare!J$1,'Medical Examinations'!$A$1:$J$1,0),0)</f>
        <v>Obesity</v>
      </c>
      <c r="K35" s="17" t="str">
        <f>VLOOKUP($A35,'Medical Examinations'!$A$1:$J$2336,MATCH(Healthcare!K$1,'Medical Examinations'!$A$1:$J$1,0),0)</f>
        <v>Prediabetes</v>
      </c>
      <c r="L35" s="38">
        <f>VLOOKUP($A35,'Hospitalisation Details'!$A$2:$K$2344,MATCH(Healthcare!L$1,'Hospitalisation Details'!$A$1:$K$1,0),0)</f>
        <v>31320</v>
      </c>
      <c r="M35" s="17">
        <f>VLOOKUP($A35,'Hospitalisation Details'!$A$2:$K$2344,MATCH(Healthcare!M$1,'Hospitalisation Details'!$A$1:$K$1,0),0)</f>
        <v>46113.51</v>
      </c>
      <c r="N35" s="17" t="str">
        <f>VLOOKUP($A35,'Hospitalisation Details'!$A$2:$K$2344,MATCH(Healthcare!N$1,'Hospitalisation Details'!$A$1:$K$1,0),0)</f>
        <v>Tier - 2</v>
      </c>
      <c r="O35" s="17" t="str">
        <f>VLOOKUP($A35,'Hospitalisation Details'!$A$2:$K$2344,MATCH(Healthcare!O$1,'Hospitalisation Details'!$A$1:$K$1,0),0)</f>
        <v>Tier - 3</v>
      </c>
      <c r="P35" s="17" t="str">
        <f>VLOOKUP($A35,'Hospitalisation Details'!$A$2:$K$2344,MATCH(Healthcare!P$1,'Hospitalisation Details'!$A$1:$K$1,0),0)</f>
        <v>R1011</v>
      </c>
      <c r="Q35" s="17">
        <f>VLOOKUP($A35,'Hospitalisation Details'!$A$2:$K$2344,MATCH(Healthcare!Q$1,'Hospitalisation Details'!$A$1:$K$1,0),0)</f>
        <v>37</v>
      </c>
    </row>
    <row r="36" spans="1:17" ht="15.75" x14ac:dyDescent="0.25">
      <c r="A36" s="25" t="s">
        <v>79</v>
      </c>
      <c r="B36" s="17" t="str">
        <f>VLOOKUP($A36,'Customer Names'!$A$1:$D$2336,4,0)</f>
        <v>Ms. Sydney</v>
      </c>
      <c r="C36" s="17">
        <f>VLOOKUP($A36,'Medical Examinations'!$A$1:$J$2336,MATCH(Healthcare!C$1,'Medical Examinations'!$A$1:$J$1,0),0)</f>
        <v>46.2</v>
      </c>
      <c r="D36" s="17">
        <f>VLOOKUP($A36,'Medical Examinations'!$A$1:$J$2336,MATCH(Healthcare!D$1,'Medical Examinations'!$A$1:$J$1,0),0)</f>
        <v>6.09</v>
      </c>
      <c r="E36" s="17" t="str">
        <f>VLOOKUP($A36,'Medical Examinations'!$A$1:$J$2336,MATCH(Healthcare!E$1,'Medical Examinations'!$A$1:$J$1,0),0)</f>
        <v>No</v>
      </c>
      <c r="F36" s="17" t="str">
        <f>VLOOKUP($A36,'Medical Examinations'!$A$1:$J$2336,MATCH(Healthcare!F$1,'Medical Examinations'!$A$1:$J$1,0),0)</f>
        <v>No</v>
      </c>
      <c r="G36" s="17" t="str">
        <f>VLOOKUP($A36,'Medical Examinations'!$A$1:$J$2336,MATCH(Healthcare!G$1,'Medical Examinations'!$A$1:$J$1,0),0)</f>
        <v>Yes</v>
      </c>
      <c r="H36" s="17">
        <f>VLOOKUP($A36,'Medical Examinations'!$A$1:$J$2336,MATCH(Healthcare!H$1,'Medical Examinations'!$A$1:$J$1,0),0)</f>
        <v>1</v>
      </c>
      <c r="I36" s="17" t="str">
        <f>VLOOKUP($A36,'Medical Examinations'!$A$1:$J$2336,MATCH(Healthcare!I$1,'Medical Examinations'!$A$1:$J$1,0),0)</f>
        <v>Yes</v>
      </c>
      <c r="J36" s="17" t="str">
        <f>VLOOKUP($A36,'Medical Examinations'!$A$1:$J$2336,MATCH(Healthcare!J$1,'Medical Examinations'!$A$1:$J$1,0),0)</f>
        <v>Obesity</v>
      </c>
      <c r="K36" s="17" t="str">
        <f>VLOOKUP($A36,'Medical Examinations'!$A$1:$J$2336,MATCH(Healthcare!K$1,'Medical Examinations'!$A$1:$J$1,0),0)</f>
        <v>Prediabetes</v>
      </c>
      <c r="L36" s="38">
        <f>VLOOKUP($A36,'Hospitalisation Details'!$A$2:$K$2344,MATCH(Healthcare!L$1,'Hospitalisation Details'!$A$1:$K$1,0),0)</f>
        <v>29079</v>
      </c>
      <c r="M36" s="17">
        <f>VLOOKUP($A36,'Hospitalisation Details'!$A$2:$K$2344,MATCH(Healthcare!M$1,'Hospitalisation Details'!$A$1:$K$1,0),0)</f>
        <v>45863.21</v>
      </c>
      <c r="N36" s="17" t="str">
        <f>VLOOKUP($A36,'Hospitalisation Details'!$A$2:$K$2344,MATCH(Healthcare!N$1,'Hospitalisation Details'!$A$1:$K$1,0),0)</f>
        <v>Tier - 2</v>
      </c>
      <c r="O36" s="17" t="str">
        <f>VLOOKUP($A36,'Hospitalisation Details'!$A$2:$K$2344,MATCH(Healthcare!O$1,'Hospitalisation Details'!$A$1:$K$1,0),0)</f>
        <v>Tier - 1</v>
      </c>
      <c r="P36" s="17" t="str">
        <f>VLOOKUP($A36,'Hospitalisation Details'!$A$2:$K$2344,MATCH(Healthcare!P$1,'Hospitalisation Details'!$A$1:$K$1,0),0)</f>
        <v>R1013</v>
      </c>
      <c r="Q36" s="17">
        <f>VLOOKUP($A36,'Hospitalisation Details'!$A$2:$K$2344,MATCH(Healthcare!Q$1,'Hospitalisation Details'!$A$1:$K$1,0),0)</f>
        <v>43</v>
      </c>
    </row>
    <row r="37" spans="1:17" ht="15.75" x14ac:dyDescent="0.25">
      <c r="A37" s="25" t="s">
        <v>80</v>
      </c>
      <c r="B37" s="17" t="str">
        <f>VLOOKUP($A37,'Customer Names'!$A$1:$D$2336,4,0)</f>
        <v>Mr. Julien</v>
      </c>
      <c r="C37" s="17">
        <f>VLOOKUP($A37,'Medical Examinations'!$A$1:$J$2336,MATCH(Healthcare!C$1,'Medical Examinations'!$A$1:$J$1,0),0)</f>
        <v>32.015000000000001</v>
      </c>
      <c r="D37" s="17">
        <f>VLOOKUP($A37,'Medical Examinations'!$A$1:$J$2336,MATCH(Healthcare!D$1,'Medical Examinations'!$A$1:$J$1,0),0)</f>
        <v>11.75</v>
      </c>
      <c r="E37" s="17" t="str">
        <f>VLOOKUP($A37,'Medical Examinations'!$A$1:$J$2336,MATCH(Healthcare!E$1,'Medical Examinations'!$A$1:$J$1,0),0)</f>
        <v>No</v>
      </c>
      <c r="F37" s="17" t="str">
        <f>VLOOKUP($A37,'Medical Examinations'!$A$1:$J$2336,MATCH(Healthcare!F$1,'Medical Examinations'!$A$1:$J$1,0),0)</f>
        <v>No</v>
      </c>
      <c r="G37" s="17" t="str">
        <f>VLOOKUP($A37,'Medical Examinations'!$A$1:$J$2336,MATCH(Healthcare!G$1,'Medical Examinations'!$A$1:$J$1,0),0)</f>
        <v>No</v>
      </c>
      <c r="H37" s="17">
        <f>VLOOKUP($A37,'Medical Examinations'!$A$1:$J$2336,MATCH(Healthcare!H$1,'Medical Examinations'!$A$1:$J$1,0),0)</f>
        <v>0</v>
      </c>
      <c r="I37" s="17" t="str">
        <f>VLOOKUP($A37,'Medical Examinations'!$A$1:$J$2336,MATCH(Healthcare!I$1,'Medical Examinations'!$A$1:$J$1,0),0)</f>
        <v>Yes</v>
      </c>
      <c r="J37" s="17" t="str">
        <f>VLOOKUP($A37,'Medical Examinations'!$A$1:$J$2336,MATCH(Healthcare!J$1,'Medical Examinations'!$A$1:$J$1,0),0)</f>
        <v>Obesity</v>
      </c>
      <c r="K37" s="17" t="str">
        <f>VLOOKUP($A37,'Medical Examinations'!$A$1:$J$2336,MATCH(Healthcare!K$1,'Medical Examinations'!$A$1:$J$1,0),0)</f>
        <v>Diabetes</v>
      </c>
      <c r="L37" s="38">
        <f>VLOOKUP($A37,'Hospitalisation Details'!$A$2:$K$2344,MATCH(Healthcare!L$1,'Hospitalisation Details'!$A$1:$K$1,0),0)</f>
        <v>22271</v>
      </c>
      <c r="M37" s="17">
        <f>VLOOKUP($A37,'Hospitalisation Details'!$A$2:$K$2344,MATCH(Healthcare!M$1,'Hospitalisation Details'!$A$1:$K$1,0),0)</f>
        <v>45710.21</v>
      </c>
      <c r="N37" s="17" t="str">
        <f>VLOOKUP($A37,'Hospitalisation Details'!$A$2:$K$2344,MATCH(Healthcare!N$1,'Hospitalisation Details'!$A$1:$K$1,0),0)</f>
        <v>Tier - 2</v>
      </c>
      <c r="O37" s="17" t="str">
        <f>VLOOKUP($A37,'Hospitalisation Details'!$A$2:$K$2344,MATCH(Healthcare!O$1,'Hospitalisation Details'!$A$1:$K$1,0),0)</f>
        <v>Tier - 2</v>
      </c>
      <c r="P37" s="17" t="str">
        <f>VLOOKUP($A37,'Hospitalisation Details'!$A$2:$K$2344,MATCH(Healthcare!P$1,'Hospitalisation Details'!$A$1:$K$1,0),0)</f>
        <v>R1016</v>
      </c>
      <c r="Q37" s="17">
        <f>VLOOKUP($A37,'Hospitalisation Details'!$A$2:$K$2344,MATCH(Healthcare!Q$1,'Hospitalisation Details'!$A$1:$K$1,0),0)</f>
        <v>62</v>
      </c>
    </row>
    <row r="38" spans="1:17" ht="15.75" x14ac:dyDescent="0.25">
      <c r="A38" s="25" t="s">
        <v>81</v>
      </c>
      <c r="B38" s="17" t="str">
        <f>VLOOKUP($A38,'Customer Names'!$A$1:$D$2336,4,0)</f>
        <v>Mr. Ryan</v>
      </c>
      <c r="C38" s="17">
        <f>VLOOKUP($A38,'Medical Examinations'!$A$1:$J$2336,MATCH(Healthcare!C$1,'Medical Examinations'!$A$1:$J$1,0),0)</f>
        <v>40.564999999999998</v>
      </c>
      <c r="D38" s="17">
        <f>VLOOKUP($A38,'Medical Examinations'!$A$1:$J$2336,MATCH(Healthcare!D$1,'Medical Examinations'!$A$1:$J$1,0),0)</f>
        <v>7.37</v>
      </c>
      <c r="E38" s="17" t="str">
        <f>VLOOKUP($A38,'Medical Examinations'!$A$1:$J$2336,MATCH(Healthcare!E$1,'Medical Examinations'!$A$1:$J$1,0),0)</f>
        <v>No</v>
      </c>
      <c r="F38" s="17" t="str">
        <f>VLOOKUP($A38,'Medical Examinations'!$A$1:$J$2336,MATCH(Healthcare!F$1,'Medical Examinations'!$A$1:$J$1,0),0)</f>
        <v>No</v>
      </c>
      <c r="G38" s="17" t="str">
        <f>VLOOKUP($A38,'Medical Examinations'!$A$1:$J$2336,MATCH(Healthcare!G$1,'Medical Examinations'!$A$1:$J$1,0),0)</f>
        <v>No</v>
      </c>
      <c r="H38" s="17">
        <f>VLOOKUP($A38,'Medical Examinations'!$A$1:$J$2336,MATCH(Healthcare!H$1,'Medical Examinations'!$A$1:$J$1,0),0)</f>
        <v>0</v>
      </c>
      <c r="I38" s="17" t="str">
        <f>VLOOKUP($A38,'Medical Examinations'!$A$1:$J$2336,MATCH(Healthcare!I$1,'Medical Examinations'!$A$1:$J$1,0),0)</f>
        <v>Yes</v>
      </c>
      <c r="J38" s="17" t="str">
        <f>VLOOKUP($A38,'Medical Examinations'!$A$1:$J$2336,MATCH(Healthcare!J$1,'Medical Examinations'!$A$1:$J$1,0),0)</f>
        <v>Obesity</v>
      </c>
      <c r="K38" s="17" t="str">
        <f>VLOOKUP($A38,'Medical Examinations'!$A$1:$J$2336,MATCH(Healthcare!K$1,'Medical Examinations'!$A$1:$J$1,0),0)</f>
        <v>Diabetes</v>
      </c>
      <c r="L38" s="38">
        <f>VLOOKUP($A38,'Hospitalisation Details'!$A$2:$K$2344,MATCH(Healthcare!L$1,'Hospitalisation Details'!$A$1:$K$1,0),0)</f>
        <v>27250</v>
      </c>
      <c r="M38" s="17">
        <f>VLOOKUP($A38,'Hospitalisation Details'!$A$2:$K$2344,MATCH(Healthcare!M$1,'Hospitalisation Details'!$A$1:$K$1,0),0)</f>
        <v>45702.02</v>
      </c>
      <c r="N38" s="17" t="str">
        <f>VLOOKUP($A38,'Hospitalisation Details'!$A$2:$K$2344,MATCH(Healthcare!N$1,'Hospitalisation Details'!$A$1:$K$1,0),0)</f>
        <v>Tier - 2</v>
      </c>
      <c r="O38" s="17" t="str">
        <f>VLOOKUP($A38,'Hospitalisation Details'!$A$2:$K$2344,MATCH(Healthcare!O$1,'Hospitalisation Details'!$A$1:$K$1,0),0)</f>
        <v>Tier - 2</v>
      </c>
      <c r="P38" s="17" t="str">
        <f>VLOOKUP($A38,'Hospitalisation Details'!$A$2:$K$2344,MATCH(Healthcare!P$1,'Hospitalisation Details'!$A$1:$K$1,0),0)</f>
        <v>R1012</v>
      </c>
      <c r="Q38" s="17">
        <f>VLOOKUP($A38,'Hospitalisation Details'!$A$2:$K$2344,MATCH(Healthcare!Q$1,'Hospitalisation Details'!$A$1:$K$1,0),0)</f>
        <v>48</v>
      </c>
    </row>
    <row r="39" spans="1:17" ht="15.75" x14ac:dyDescent="0.25">
      <c r="A39" s="25" t="s">
        <v>82</v>
      </c>
      <c r="B39" s="17" t="str">
        <f>VLOOKUP($A39,'Customer Names'!$A$1:$D$2336,4,0)</f>
        <v>Ms. Anna</v>
      </c>
      <c r="C39" s="17">
        <f>VLOOKUP($A39,'Medical Examinations'!$A$1:$J$2336,MATCH(Healthcare!C$1,'Medical Examinations'!$A$1:$J$1,0),0)</f>
        <v>32.450000000000003</v>
      </c>
      <c r="D39" s="17">
        <f>VLOOKUP($A39,'Medical Examinations'!$A$1:$J$2336,MATCH(Healthcare!D$1,'Medical Examinations'!$A$1:$J$1,0),0)</f>
        <v>11.91</v>
      </c>
      <c r="E39" s="17" t="str">
        <f>VLOOKUP($A39,'Medical Examinations'!$A$1:$J$2336,MATCH(Healthcare!E$1,'Medical Examinations'!$A$1:$J$1,0),0)</f>
        <v>No</v>
      </c>
      <c r="F39" s="17" t="str">
        <f>VLOOKUP($A39,'Medical Examinations'!$A$1:$J$2336,MATCH(Healthcare!F$1,'Medical Examinations'!$A$1:$J$1,0),0)</f>
        <v>No</v>
      </c>
      <c r="G39" s="17" t="str">
        <f>VLOOKUP($A39,'Medical Examinations'!$A$1:$J$2336,MATCH(Healthcare!G$1,'Medical Examinations'!$A$1:$J$1,0),0)</f>
        <v>No</v>
      </c>
      <c r="H39" s="17">
        <f>VLOOKUP($A39,'Medical Examinations'!$A$1:$J$2336,MATCH(Healthcare!H$1,'Medical Examinations'!$A$1:$J$1,0),0)</f>
        <v>0</v>
      </c>
      <c r="I39" s="17" t="str">
        <f>VLOOKUP($A39,'Medical Examinations'!$A$1:$J$2336,MATCH(Healthcare!I$1,'Medical Examinations'!$A$1:$J$1,0),0)</f>
        <v>Yes</v>
      </c>
      <c r="J39" s="17" t="str">
        <f>VLOOKUP($A39,'Medical Examinations'!$A$1:$J$2336,MATCH(Healthcare!J$1,'Medical Examinations'!$A$1:$J$1,0),0)</f>
        <v>Obesity</v>
      </c>
      <c r="K39" s="17" t="str">
        <f>VLOOKUP($A39,'Medical Examinations'!$A$1:$J$2336,MATCH(Healthcare!K$1,'Medical Examinations'!$A$1:$J$1,0),0)</f>
        <v>Diabetes</v>
      </c>
      <c r="L39" s="38">
        <f>VLOOKUP($A39,'Hospitalisation Details'!$A$2:$K$2344,MATCH(Healthcare!L$1,'Hospitalisation Details'!$A$1:$K$1,0),0)</f>
        <v>22997</v>
      </c>
      <c r="M39" s="17">
        <f>VLOOKUP($A39,'Hospitalisation Details'!$A$2:$K$2344,MATCH(Healthcare!M$1,'Hospitalisation Details'!$A$1:$K$1,0),0)</f>
        <v>45008.959999999999</v>
      </c>
      <c r="N39" s="17" t="str">
        <f>VLOOKUP($A39,'Hospitalisation Details'!$A$2:$K$2344,MATCH(Healthcare!N$1,'Hospitalisation Details'!$A$1:$K$1,0),0)</f>
        <v>Tier - 2</v>
      </c>
      <c r="O39" s="17" t="str">
        <f>VLOOKUP($A39,'Hospitalisation Details'!$A$2:$K$2344,MATCH(Healthcare!O$1,'Hospitalisation Details'!$A$1:$K$1,0),0)</f>
        <v>Tier - 2</v>
      </c>
      <c r="P39" s="17" t="str">
        <f>VLOOKUP($A39,'Hospitalisation Details'!$A$2:$K$2344,MATCH(Healthcare!P$1,'Hospitalisation Details'!$A$1:$K$1,0),0)</f>
        <v>R1013</v>
      </c>
      <c r="Q39" s="17">
        <f>VLOOKUP($A39,'Hospitalisation Details'!$A$2:$K$2344,MATCH(Healthcare!Q$1,'Hospitalisation Details'!$A$1:$K$1,0),0)</f>
        <v>60</v>
      </c>
    </row>
    <row r="40" spans="1:17" ht="15.75" x14ac:dyDescent="0.25">
      <c r="A40" s="25" t="s">
        <v>83</v>
      </c>
      <c r="B40" s="17" t="str">
        <f>VLOOKUP($A40,'Customer Names'!$A$1:$D$2336,4,0)</f>
        <v>Ms. Samantha</v>
      </c>
      <c r="C40" s="17">
        <f>VLOOKUP($A40,'Medical Examinations'!$A$1:$J$2336,MATCH(Healthcare!C$1,'Medical Examinations'!$A$1:$J$1,0),0)</f>
        <v>34.96</v>
      </c>
      <c r="D40" s="17">
        <f>VLOOKUP($A40,'Medical Examinations'!$A$1:$J$2336,MATCH(Healthcare!D$1,'Medical Examinations'!$A$1:$J$1,0),0)</f>
        <v>6.52</v>
      </c>
      <c r="E40" s="17" t="str">
        <f>VLOOKUP($A40,'Medical Examinations'!$A$1:$J$2336,MATCH(Healthcare!E$1,'Medical Examinations'!$A$1:$J$1,0),0)</f>
        <v>No</v>
      </c>
      <c r="F40" s="17" t="str">
        <f>VLOOKUP($A40,'Medical Examinations'!$A$1:$J$2336,MATCH(Healthcare!F$1,'Medical Examinations'!$A$1:$J$1,0),0)</f>
        <v>No</v>
      </c>
      <c r="G40" s="17" t="str">
        <f>VLOOKUP($A40,'Medical Examinations'!$A$1:$J$2336,MATCH(Healthcare!G$1,'Medical Examinations'!$A$1:$J$1,0),0)</f>
        <v>No</v>
      </c>
      <c r="H40" s="17">
        <f>VLOOKUP($A40,'Medical Examinations'!$A$1:$J$2336,MATCH(Healthcare!H$1,'Medical Examinations'!$A$1:$J$1,0),0)</f>
        <v>0</v>
      </c>
      <c r="I40" s="17" t="str">
        <f>VLOOKUP($A40,'Medical Examinations'!$A$1:$J$2336,MATCH(Healthcare!I$1,'Medical Examinations'!$A$1:$J$1,0),0)</f>
        <v>Yes</v>
      </c>
      <c r="J40" s="17" t="str">
        <f>VLOOKUP($A40,'Medical Examinations'!$A$1:$J$2336,MATCH(Healthcare!J$1,'Medical Examinations'!$A$1:$J$1,0),0)</f>
        <v>Obesity</v>
      </c>
      <c r="K40" s="17" t="str">
        <f>VLOOKUP($A40,'Medical Examinations'!$A$1:$J$2336,MATCH(Healthcare!K$1,'Medical Examinations'!$A$1:$J$1,0),0)</f>
        <v>Diabetes</v>
      </c>
      <c r="L40" s="38">
        <f>VLOOKUP($A40,'Hospitalisation Details'!$A$2:$K$2344,MATCH(Healthcare!L$1,'Hospitalisation Details'!$A$1:$K$1,0),0)</f>
        <v>26158</v>
      </c>
      <c r="M40" s="17">
        <f>VLOOKUP($A40,'Hospitalisation Details'!$A$2:$K$2344,MATCH(Healthcare!M$1,'Hospitalisation Details'!$A$1:$K$1,0),0)</f>
        <v>44641.2</v>
      </c>
      <c r="N40" s="17" t="str">
        <f>VLOOKUP($A40,'Hospitalisation Details'!$A$2:$K$2344,MATCH(Healthcare!N$1,'Hospitalisation Details'!$A$1:$K$1,0),0)</f>
        <v>Tier - 2</v>
      </c>
      <c r="O40" s="17" t="str">
        <f>VLOOKUP($A40,'Hospitalisation Details'!$A$2:$K$2344,MATCH(Healthcare!O$1,'Hospitalisation Details'!$A$1:$K$1,0),0)</f>
        <v>Tier - 3</v>
      </c>
      <c r="P40" s="17" t="str">
        <f>VLOOKUP($A40,'Hospitalisation Details'!$A$2:$K$2344,MATCH(Healthcare!P$1,'Hospitalisation Details'!$A$1:$K$1,0),0)</f>
        <v>R1024</v>
      </c>
      <c r="Q40" s="17">
        <f>VLOOKUP($A40,'Hospitalisation Details'!$A$2:$K$2344,MATCH(Healthcare!Q$1,'Hospitalisation Details'!$A$1:$K$1,0),0)</f>
        <v>51</v>
      </c>
    </row>
    <row r="41" spans="1:17" ht="15.75" x14ac:dyDescent="0.25">
      <c r="A41" s="25" t="s">
        <v>84</v>
      </c>
      <c r="B41" s="17" t="str">
        <f>VLOOKUP($A41,'Customer Names'!$A$1:$D$2336,4,0)</f>
        <v>Mr. Robert</v>
      </c>
      <c r="C41" s="17">
        <f>VLOOKUP($A41,'Medical Examinations'!$A$1:$J$2336,MATCH(Healthcare!C$1,'Medical Examinations'!$A$1:$J$1,0),0)</f>
        <v>35.5</v>
      </c>
      <c r="D41" s="17">
        <f>VLOOKUP($A41,'Medical Examinations'!$A$1:$J$2336,MATCH(Healthcare!D$1,'Medical Examinations'!$A$1:$J$1,0),0)</f>
        <v>5.14</v>
      </c>
      <c r="E41" s="17" t="str">
        <f>VLOOKUP($A41,'Medical Examinations'!$A$1:$J$2336,MATCH(Healthcare!E$1,'Medical Examinations'!$A$1:$J$1,0),0)</f>
        <v>No</v>
      </c>
      <c r="F41" s="17" t="str">
        <f>VLOOKUP($A41,'Medical Examinations'!$A$1:$J$2336,MATCH(Healthcare!F$1,'Medical Examinations'!$A$1:$J$1,0),0)</f>
        <v>No</v>
      </c>
      <c r="G41" s="17" t="str">
        <f>VLOOKUP($A41,'Medical Examinations'!$A$1:$J$2336,MATCH(Healthcare!G$1,'Medical Examinations'!$A$1:$J$1,0),0)</f>
        <v>Yes</v>
      </c>
      <c r="H41" s="17">
        <f>VLOOKUP($A41,'Medical Examinations'!$A$1:$J$2336,MATCH(Healthcare!H$1,'Medical Examinations'!$A$1:$J$1,0),0)</f>
        <v>1</v>
      </c>
      <c r="I41" s="17" t="str">
        <f>VLOOKUP($A41,'Medical Examinations'!$A$1:$J$2336,MATCH(Healthcare!I$1,'Medical Examinations'!$A$1:$J$1,0),0)</f>
        <v>Yes</v>
      </c>
      <c r="J41" s="17" t="str">
        <f>VLOOKUP($A41,'Medical Examinations'!$A$1:$J$2336,MATCH(Healthcare!J$1,'Medical Examinations'!$A$1:$J$1,0),0)</f>
        <v>Obesity</v>
      </c>
      <c r="K41" s="17" t="str">
        <f>VLOOKUP($A41,'Medical Examinations'!$A$1:$J$2336,MATCH(Healthcare!K$1,'Medical Examinations'!$A$1:$J$1,0),0)</f>
        <v>Normal</v>
      </c>
      <c r="L41" s="38">
        <f>VLOOKUP($A41,'Hospitalisation Details'!$A$2:$K$2344,MATCH(Healthcare!L$1,'Hospitalisation Details'!$A$1:$K$1,0),0)</f>
        <v>34253</v>
      </c>
      <c r="M41" s="17">
        <f>VLOOKUP($A41,'Hospitalisation Details'!$A$2:$K$2344,MATCH(Healthcare!M$1,'Hospitalisation Details'!$A$1:$K$1,0),0)</f>
        <v>44585.46</v>
      </c>
      <c r="N41" s="17" t="str">
        <f>VLOOKUP($A41,'Hospitalisation Details'!$A$2:$K$2344,MATCH(Healthcare!N$1,'Hospitalisation Details'!$A$1:$K$1,0),0)</f>
        <v>Tier - 2</v>
      </c>
      <c r="O41" s="17" t="str">
        <f>VLOOKUP($A41,'Hospitalisation Details'!$A$2:$K$2344,MATCH(Healthcare!O$1,'Hospitalisation Details'!$A$1:$K$1,0),0)</f>
        <v>Tier - 2</v>
      </c>
      <c r="P41" s="17" t="str">
        <f>VLOOKUP($A41,'Hospitalisation Details'!$A$2:$K$2344,MATCH(Healthcare!P$1,'Hospitalisation Details'!$A$1:$K$1,0),0)</f>
        <v>R1011</v>
      </c>
      <c r="Q41" s="17">
        <f>VLOOKUP($A41,'Hospitalisation Details'!$A$2:$K$2344,MATCH(Healthcare!Q$1,'Hospitalisation Details'!$A$1:$K$1,0),0)</f>
        <v>29</v>
      </c>
    </row>
    <row r="42" spans="1:17" ht="15.75" x14ac:dyDescent="0.25">
      <c r="A42" s="25" t="s">
        <v>85</v>
      </c>
      <c r="B42" s="17" t="str">
        <f>VLOOKUP($A42,'Customer Names'!$A$1:$D$2336,4,0)</f>
        <v>Mr. James</v>
      </c>
      <c r="C42" s="17">
        <f>VLOOKUP($A42,'Medical Examinations'!$A$1:$J$2336,MATCH(Healthcare!C$1,'Medical Examinations'!$A$1:$J$1,0),0)</f>
        <v>52.58</v>
      </c>
      <c r="D42" s="17">
        <f>VLOOKUP($A42,'Medical Examinations'!$A$1:$J$2336,MATCH(Healthcare!D$1,'Medical Examinations'!$A$1:$J$1,0),0)</f>
        <v>4.1900000000000004</v>
      </c>
      <c r="E42" s="17" t="str">
        <f>VLOOKUP($A42,'Medical Examinations'!$A$1:$J$2336,MATCH(Healthcare!E$1,'Medical Examinations'!$A$1:$J$1,0),0)</f>
        <v>No</v>
      </c>
      <c r="F42" s="17" t="str">
        <f>VLOOKUP($A42,'Medical Examinations'!$A$1:$J$2336,MATCH(Healthcare!F$1,'Medical Examinations'!$A$1:$J$1,0),0)</f>
        <v>Yes</v>
      </c>
      <c r="G42" s="17" t="str">
        <f>VLOOKUP($A42,'Medical Examinations'!$A$1:$J$2336,MATCH(Healthcare!G$1,'Medical Examinations'!$A$1:$J$1,0),0)</f>
        <v>No</v>
      </c>
      <c r="H42" s="17">
        <f>VLOOKUP($A42,'Medical Examinations'!$A$1:$J$2336,MATCH(Healthcare!H$1,'Medical Examinations'!$A$1:$J$1,0),0)</f>
        <v>1</v>
      </c>
      <c r="I42" s="17" t="str">
        <f>VLOOKUP($A42,'Medical Examinations'!$A$1:$J$2336,MATCH(Healthcare!I$1,'Medical Examinations'!$A$1:$J$1,0),0)</f>
        <v>Yes</v>
      </c>
      <c r="J42" s="17" t="str">
        <f>VLOOKUP($A42,'Medical Examinations'!$A$1:$J$2336,MATCH(Healthcare!J$1,'Medical Examinations'!$A$1:$J$1,0),0)</f>
        <v>Obesity</v>
      </c>
      <c r="K42" s="17" t="str">
        <f>VLOOKUP($A42,'Medical Examinations'!$A$1:$J$2336,MATCH(Healthcare!K$1,'Medical Examinations'!$A$1:$J$1,0),0)</f>
        <v>Normal</v>
      </c>
      <c r="L42" s="38">
        <f>VLOOKUP($A42,'Hospitalisation Details'!$A$2:$K$2344,MATCH(Healthcare!L$1,'Hospitalisation Details'!$A$1:$K$1,0),0)</f>
        <v>36740</v>
      </c>
      <c r="M42" s="17">
        <f>VLOOKUP($A42,'Hospitalisation Details'!$A$2:$K$2344,MATCH(Healthcare!M$1,'Hospitalisation Details'!$A$1:$K$1,0),0)</f>
        <v>44501.4</v>
      </c>
      <c r="N42" s="17" t="str">
        <f>VLOOKUP($A42,'Hospitalisation Details'!$A$2:$K$2344,MATCH(Healthcare!N$1,'Hospitalisation Details'!$A$1:$K$1,0),0)</f>
        <v>Tier - 2</v>
      </c>
      <c r="O42" s="17" t="str">
        <f>VLOOKUP($A42,'Hospitalisation Details'!$A$2:$K$2344,MATCH(Healthcare!O$1,'Hospitalisation Details'!$A$1:$K$1,0),0)</f>
        <v>Tier - 3</v>
      </c>
      <c r="P42" s="17" t="str">
        <f>VLOOKUP($A42,'Hospitalisation Details'!$A$2:$K$2344,MATCH(Healthcare!P$1,'Hospitalisation Details'!$A$1:$K$1,0),0)</f>
        <v>R1013</v>
      </c>
      <c r="Q42" s="17">
        <f>VLOOKUP($A42,'Hospitalisation Details'!$A$2:$K$2344,MATCH(Healthcare!Q$1,'Hospitalisation Details'!$A$1:$K$1,0),0)</f>
        <v>22</v>
      </c>
    </row>
    <row r="43" spans="1:17" ht="15.75" x14ac:dyDescent="0.25">
      <c r="A43" s="25" t="s">
        <v>86</v>
      </c>
      <c r="B43" s="17" t="str">
        <f>VLOOKUP($A43,'Customer Names'!$A$1:$D$2336,4,0)</f>
        <v>Ms. Roseann</v>
      </c>
      <c r="C43" s="17">
        <f>VLOOKUP($A43,'Medical Examinations'!$A$1:$J$2336,MATCH(Healthcare!C$1,'Medical Examinations'!$A$1:$J$1,0),0)</f>
        <v>35.200000000000003</v>
      </c>
      <c r="D43" s="17">
        <f>VLOOKUP($A43,'Medical Examinations'!$A$1:$J$2336,MATCH(Healthcare!D$1,'Medical Examinations'!$A$1:$J$1,0),0)</f>
        <v>11.68</v>
      </c>
      <c r="E43" s="17" t="str">
        <f>VLOOKUP($A43,'Medical Examinations'!$A$1:$J$2336,MATCH(Healthcare!E$1,'Medical Examinations'!$A$1:$J$1,0),0)</f>
        <v>Yes</v>
      </c>
      <c r="F43" s="17" t="str">
        <f>VLOOKUP($A43,'Medical Examinations'!$A$1:$J$2336,MATCH(Healthcare!F$1,'Medical Examinations'!$A$1:$J$1,0),0)</f>
        <v>No</v>
      </c>
      <c r="G43" s="17" t="str">
        <f>VLOOKUP($A43,'Medical Examinations'!$A$1:$J$2336,MATCH(Healthcare!G$1,'Medical Examinations'!$A$1:$J$1,0),0)</f>
        <v>No</v>
      </c>
      <c r="H43" s="17">
        <f>VLOOKUP($A43,'Medical Examinations'!$A$1:$J$2336,MATCH(Healthcare!H$1,'Medical Examinations'!$A$1:$J$1,0),0)</f>
        <v>0</v>
      </c>
      <c r="I43" s="17" t="str">
        <f>VLOOKUP($A43,'Medical Examinations'!$A$1:$J$2336,MATCH(Healthcare!I$1,'Medical Examinations'!$A$1:$J$1,0),0)</f>
        <v>Yes</v>
      </c>
      <c r="J43" s="17" t="str">
        <f>VLOOKUP($A43,'Medical Examinations'!$A$1:$J$2336,MATCH(Healthcare!J$1,'Medical Examinations'!$A$1:$J$1,0),0)</f>
        <v>Obesity</v>
      </c>
      <c r="K43" s="17" t="str">
        <f>VLOOKUP($A43,'Medical Examinations'!$A$1:$J$2336,MATCH(Healthcare!K$1,'Medical Examinations'!$A$1:$J$1,0),0)</f>
        <v>Diabetes</v>
      </c>
      <c r="L43" s="38">
        <f>VLOOKUP($A43,'Hospitalisation Details'!$A$2:$K$2344,MATCH(Healthcare!L$1,'Hospitalisation Details'!$A$1:$K$1,0),0)</f>
        <v>24729</v>
      </c>
      <c r="M43" s="17">
        <f>VLOOKUP($A43,'Hospitalisation Details'!$A$2:$K$2344,MATCH(Healthcare!M$1,'Hospitalisation Details'!$A$1:$K$1,0),0)</f>
        <v>44423.8</v>
      </c>
      <c r="N43" s="17" t="str">
        <f>VLOOKUP($A43,'Hospitalisation Details'!$A$2:$K$2344,MATCH(Healthcare!N$1,'Hospitalisation Details'!$A$1:$K$1,0),0)</f>
        <v>Tier - 2</v>
      </c>
      <c r="O43" s="17" t="str">
        <f>VLOOKUP($A43,'Hospitalisation Details'!$A$2:$K$2344,MATCH(Healthcare!O$1,'Hospitalisation Details'!$A$1:$K$1,0),0)</f>
        <v>Tier - 3</v>
      </c>
      <c r="P43" s="17" t="str">
        <f>VLOOKUP($A43,'Hospitalisation Details'!$A$2:$K$2344,MATCH(Healthcare!P$1,'Hospitalisation Details'!$A$1:$K$1,0),0)</f>
        <v>R1013</v>
      </c>
      <c r="Q43" s="17">
        <f>VLOOKUP($A43,'Hospitalisation Details'!$A$2:$K$2344,MATCH(Healthcare!Q$1,'Hospitalisation Details'!$A$1:$K$1,0),0)</f>
        <v>55</v>
      </c>
    </row>
    <row r="44" spans="1:17" ht="15.75" x14ac:dyDescent="0.25">
      <c r="A44" s="25" t="s">
        <v>87</v>
      </c>
      <c r="B44" s="17" t="str">
        <f>VLOOKUP($A44,'Customer Names'!$A$1:$D$2336,4,0)</f>
        <v>Ms. Nicole</v>
      </c>
      <c r="C44" s="17">
        <f>VLOOKUP($A44,'Medical Examinations'!$A$1:$J$2336,MATCH(Healthcare!C$1,'Medical Examinations'!$A$1:$J$1,0),0)</f>
        <v>38.06</v>
      </c>
      <c r="D44" s="17">
        <f>VLOOKUP($A44,'Medical Examinations'!$A$1:$J$2336,MATCH(Healthcare!D$1,'Medical Examinations'!$A$1:$J$1,0),0)</f>
        <v>6.98</v>
      </c>
      <c r="E44" s="17" t="str">
        <f>VLOOKUP($A44,'Medical Examinations'!$A$1:$J$2336,MATCH(Healthcare!E$1,'Medical Examinations'!$A$1:$J$1,0),0)</f>
        <v>No</v>
      </c>
      <c r="F44" s="17" t="str">
        <f>VLOOKUP($A44,'Medical Examinations'!$A$1:$J$2336,MATCH(Healthcare!F$1,'Medical Examinations'!$A$1:$J$1,0),0)</f>
        <v>No</v>
      </c>
      <c r="G44" s="17" t="str">
        <f>VLOOKUP($A44,'Medical Examinations'!$A$1:$J$2336,MATCH(Healthcare!G$1,'Medical Examinations'!$A$1:$J$1,0),0)</f>
        <v>No</v>
      </c>
      <c r="H44" s="17">
        <f>VLOOKUP($A44,'Medical Examinations'!$A$1:$J$2336,MATCH(Healthcare!H$1,'Medical Examinations'!$A$1:$J$1,0),0)</f>
        <v>0</v>
      </c>
      <c r="I44" s="17" t="str">
        <f>VLOOKUP($A44,'Medical Examinations'!$A$1:$J$2336,MATCH(Healthcare!I$1,'Medical Examinations'!$A$1:$J$1,0),0)</f>
        <v>Yes</v>
      </c>
      <c r="J44" s="17" t="str">
        <f>VLOOKUP($A44,'Medical Examinations'!$A$1:$J$2336,MATCH(Healthcare!J$1,'Medical Examinations'!$A$1:$J$1,0),0)</f>
        <v>Obesity</v>
      </c>
      <c r="K44" s="17" t="str">
        <f>VLOOKUP($A44,'Medical Examinations'!$A$1:$J$2336,MATCH(Healthcare!K$1,'Medical Examinations'!$A$1:$J$1,0),0)</f>
        <v>Diabetes</v>
      </c>
      <c r="L44" s="38">
        <f>VLOOKUP($A44,'Hospitalisation Details'!$A$2:$K$2344,MATCH(Healthcare!L$1,'Hospitalisation Details'!$A$1:$K$1,0),0)</f>
        <v>26235</v>
      </c>
      <c r="M44" s="17">
        <f>VLOOKUP($A44,'Hospitalisation Details'!$A$2:$K$2344,MATCH(Healthcare!M$1,'Hospitalisation Details'!$A$1:$K$1,0),0)</f>
        <v>44400.41</v>
      </c>
      <c r="N44" s="17" t="str">
        <f>VLOOKUP($A44,'Hospitalisation Details'!$A$2:$K$2344,MATCH(Healthcare!N$1,'Hospitalisation Details'!$A$1:$K$1,0),0)</f>
        <v>Tier - 2</v>
      </c>
      <c r="O44" s="17" t="str">
        <f>VLOOKUP($A44,'Hospitalisation Details'!$A$2:$K$2344,MATCH(Healthcare!O$1,'Hospitalisation Details'!$A$1:$K$1,0),0)</f>
        <v>Tier - 2</v>
      </c>
      <c r="P44" s="17" t="str">
        <f>VLOOKUP($A44,'Hospitalisation Details'!$A$2:$K$2344,MATCH(Healthcare!P$1,'Hospitalisation Details'!$A$1:$K$1,0),0)</f>
        <v>R1013</v>
      </c>
      <c r="Q44" s="17">
        <f>VLOOKUP($A44,'Hospitalisation Details'!$A$2:$K$2344,MATCH(Healthcare!Q$1,'Hospitalisation Details'!$A$1:$K$1,0),0)</f>
        <v>51</v>
      </c>
    </row>
    <row r="45" spans="1:17" ht="15.75" x14ac:dyDescent="0.25">
      <c r="A45" s="25" t="s">
        <v>88</v>
      </c>
      <c r="B45" s="17" t="str">
        <f>VLOOKUP($A45,'Customer Names'!$A$1:$D$2336,4,0)</f>
        <v>Mr. Spencer</v>
      </c>
      <c r="C45" s="17">
        <f>VLOOKUP($A45,'Medical Examinations'!$A$1:$J$2336,MATCH(Healthcare!C$1,'Medical Examinations'!$A$1:$J$1,0),0)</f>
        <v>34.21</v>
      </c>
      <c r="D45" s="17">
        <f>VLOOKUP($A45,'Medical Examinations'!$A$1:$J$2336,MATCH(Healthcare!D$1,'Medical Examinations'!$A$1:$J$1,0),0)</f>
        <v>8.34</v>
      </c>
      <c r="E45" s="17" t="str">
        <f>VLOOKUP($A45,'Medical Examinations'!$A$1:$J$2336,MATCH(Healthcare!E$1,'Medical Examinations'!$A$1:$J$1,0),0)</f>
        <v>No</v>
      </c>
      <c r="F45" s="17" t="str">
        <f>VLOOKUP($A45,'Medical Examinations'!$A$1:$J$2336,MATCH(Healthcare!F$1,'Medical Examinations'!$A$1:$J$1,0),0)</f>
        <v>No</v>
      </c>
      <c r="G45" s="17" t="str">
        <f>VLOOKUP($A45,'Medical Examinations'!$A$1:$J$2336,MATCH(Healthcare!G$1,'Medical Examinations'!$A$1:$J$1,0),0)</f>
        <v>No</v>
      </c>
      <c r="H45" s="17">
        <f>VLOOKUP($A45,'Medical Examinations'!$A$1:$J$2336,MATCH(Healthcare!H$1,'Medical Examinations'!$A$1:$J$1,0),0)</f>
        <v>0</v>
      </c>
      <c r="I45" s="17" t="str">
        <f>VLOOKUP($A45,'Medical Examinations'!$A$1:$J$2336,MATCH(Healthcare!I$1,'Medical Examinations'!$A$1:$J$1,0),0)</f>
        <v>Yes</v>
      </c>
      <c r="J45" s="17" t="str">
        <f>VLOOKUP($A45,'Medical Examinations'!$A$1:$J$2336,MATCH(Healthcare!J$1,'Medical Examinations'!$A$1:$J$1,0),0)</f>
        <v>Obesity</v>
      </c>
      <c r="K45" s="17" t="str">
        <f>VLOOKUP($A45,'Medical Examinations'!$A$1:$J$2336,MATCH(Healthcare!K$1,'Medical Examinations'!$A$1:$J$1,0),0)</f>
        <v>Diabetes</v>
      </c>
      <c r="L45" s="38">
        <f>VLOOKUP($A45,'Hospitalisation Details'!$A$2:$K$2344,MATCH(Healthcare!L$1,'Hospitalisation Details'!$A$1:$K$1,0),0)</f>
        <v>25166</v>
      </c>
      <c r="M45" s="17">
        <f>VLOOKUP($A45,'Hospitalisation Details'!$A$2:$K$2344,MATCH(Healthcare!M$1,'Hospitalisation Details'!$A$1:$K$1,0),0)</f>
        <v>44260.75</v>
      </c>
      <c r="N45" s="17" t="str">
        <f>VLOOKUP($A45,'Hospitalisation Details'!$A$2:$K$2344,MATCH(Healthcare!N$1,'Hospitalisation Details'!$A$1:$K$1,0),0)</f>
        <v>Tier - 2</v>
      </c>
      <c r="O45" s="17" t="str">
        <f>VLOOKUP($A45,'Hospitalisation Details'!$A$2:$K$2344,MATCH(Healthcare!O$1,'Hospitalisation Details'!$A$1:$K$1,0),0)</f>
        <v>Tier - 1</v>
      </c>
      <c r="P45" s="17" t="str">
        <f>VLOOKUP($A45,'Hospitalisation Details'!$A$2:$K$2344,MATCH(Healthcare!P$1,'Hospitalisation Details'!$A$1:$K$1,0),0)</f>
        <v>R1013</v>
      </c>
      <c r="Q45" s="17">
        <f>VLOOKUP($A45,'Hospitalisation Details'!$A$2:$K$2344,MATCH(Healthcare!Q$1,'Hospitalisation Details'!$A$1:$K$1,0),0)</f>
        <v>54</v>
      </c>
    </row>
    <row r="46" spans="1:17" ht="15.75" x14ac:dyDescent="0.25">
      <c r="A46" s="25" t="s">
        <v>89</v>
      </c>
      <c r="B46" s="17" t="str">
        <f>VLOOKUP($A46,'Customer Names'!$A$1:$D$2336,4,0)</f>
        <v>Mr. Eric</v>
      </c>
      <c r="C46" s="17">
        <f>VLOOKUP($A46,'Medical Examinations'!$A$1:$J$2336,MATCH(Healthcare!C$1,'Medical Examinations'!$A$1:$J$1,0),0)</f>
        <v>38.94</v>
      </c>
      <c r="D46" s="17">
        <f>VLOOKUP($A46,'Medical Examinations'!$A$1:$J$2336,MATCH(Healthcare!D$1,'Medical Examinations'!$A$1:$J$1,0),0)</f>
        <v>8.49</v>
      </c>
      <c r="E46" s="17" t="str">
        <f>VLOOKUP($A46,'Medical Examinations'!$A$1:$J$2336,MATCH(Healthcare!E$1,'Medical Examinations'!$A$1:$J$1,0),0)</f>
        <v>Yes</v>
      </c>
      <c r="F46" s="17" t="str">
        <f>VLOOKUP($A46,'Medical Examinations'!$A$1:$J$2336,MATCH(Healthcare!F$1,'Medical Examinations'!$A$1:$J$1,0),0)</f>
        <v>No</v>
      </c>
      <c r="G46" s="17" t="str">
        <f>VLOOKUP($A46,'Medical Examinations'!$A$1:$J$2336,MATCH(Healthcare!G$1,'Medical Examinations'!$A$1:$J$1,0),0)</f>
        <v>No</v>
      </c>
      <c r="H46" s="17">
        <f>VLOOKUP($A46,'Medical Examinations'!$A$1:$J$2336,MATCH(Healthcare!H$1,'Medical Examinations'!$A$1:$J$1,0),0)</f>
        <v>1</v>
      </c>
      <c r="I46" s="17" t="str">
        <f>VLOOKUP($A46,'Medical Examinations'!$A$1:$J$2336,MATCH(Healthcare!I$1,'Medical Examinations'!$A$1:$J$1,0),0)</f>
        <v>Yes</v>
      </c>
      <c r="J46" s="17" t="str">
        <f>VLOOKUP($A46,'Medical Examinations'!$A$1:$J$2336,MATCH(Healthcare!J$1,'Medical Examinations'!$A$1:$J$1,0),0)</f>
        <v>Obesity</v>
      </c>
      <c r="K46" s="17" t="str">
        <f>VLOOKUP($A46,'Medical Examinations'!$A$1:$J$2336,MATCH(Healthcare!K$1,'Medical Examinations'!$A$1:$J$1,0),0)</f>
        <v>Diabetes</v>
      </c>
      <c r="L46" s="38">
        <f>VLOOKUP($A46,'Hospitalisation Details'!$A$2:$K$2344,MATCH(Healthcare!L$1,'Hospitalisation Details'!$A$1:$K$1,0),0)</f>
        <v>27546</v>
      </c>
      <c r="M46" s="17">
        <f>VLOOKUP($A46,'Hospitalisation Details'!$A$2:$K$2344,MATCH(Healthcare!M$1,'Hospitalisation Details'!$A$1:$K$1,0),0)</f>
        <v>44202.65</v>
      </c>
      <c r="N46" s="17" t="str">
        <f>VLOOKUP($A46,'Hospitalisation Details'!$A$2:$K$2344,MATCH(Healthcare!N$1,'Hospitalisation Details'!$A$1:$K$1,0),0)</f>
        <v>Tier - 2</v>
      </c>
      <c r="O46" s="17" t="str">
        <f>VLOOKUP($A46,'Hospitalisation Details'!$A$2:$K$2344,MATCH(Healthcare!O$1,'Hospitalisation Details'!$A$1:$K$1,0),0)</f>
        <v>Tier - 2</v>
      </c>
      <c r="P46" s="17" t="str">
        <f>VLOOKUP($A46,'Hospitalisation Details'!$A$2:$K$2344,MATCH(Healthcare!P$1,'Hospitalisation Details'!$A$1:$K$1,0),0)</f>
        <v>R1013</v>
      </c>
      <c r="Q46" s="17">
        <f>VLOOKUP($A46,'Hospitalisation Details'!$A$2:$K$2344,MATCH(Healthcare!Q$1,'Hospitalisation Details'!$A$1:$K$1,0),0)</f>
        <v>48</v>
      </c>
    </row>
    <row r="47" spans="1:17" ht="15.75" x14ac:dyDescent="0.25">
      <c r="A47" s="25" t="s">
        <v>90</v>
      </c>
      <c r="B47" s="17" t="str">
        <f>VLOOKUP($A47,'Customer Names'!$A$1:$D$2336,4,0)</f>
        <v>Ms. Brianna</v>
      </c>
      <c r="C47" s="17">
        <f>VLOOKUP($A47,'Medical Examinations'!$A$1:$J$2336,MATCH(Healthcare!C$1,'Medical Examinations'!$A$1:$J$1,0),0)</f>
        <v>30.21</v>
      </c>
      <c r="D47" s="17">
        <f>VLOOKUP($A47,'Medical Examinations'!$A$1:$J$2336,MATCH(Healthcare!D$1,'Medical Examinations'!$A$1:$J$1,0),0)</f>
        <v>5.34</v>
      </c>
      <c r="E47" s="17" t="str">
        <f>VLOOKUP($A47,'Medical Examinations'!$A$1:$J$2336,MATCH(Healthcare!E$1,'Medical Examinations'!$A$1:$J$1,0),0)</f>
        <v>Yes</v>
      </c>
      <c r="F47" s="17" t="str">
        <f>VLOOKUP($A47,'Medical Examinations'!$A$1:$J$2336,MATCH(Healthcare!F$1,'Medical Examinations'!$A$1:$J$1,0),0)</f>
        <v>No</v>
      </c>
      <c r="G47" s="17" t="str">
        <f>VLOOKUP($A47,'Medical Examinations'!$A$1:$J$2336,MATCH(Healthcare!G$1,'Medical Examinations'!$A$1:$J$1,0),0)</f>
        <v>No</v>
      </c>
      <c r="H47" s="17">
        <f>VLOOKUP($A47,'Medical Examinations'!$A$1:$J$2336,MATCH(Healthcare!H$1,'Medical Examinations'!$A$1:$J$1,0),0)</f>
        <v>1</v>
      </c>
      <c r="I47" s="17" t="str">
        <f>VLOOKUP($A47,'Medical Examinations'!$A$1:$J$2336,MATCH(Healthcare!I$1,'Medical Examinations'!$A$1:$J$1,0),0)</f>
        <v>Yes</v>
      </c>
      <c r="J47" s="17" t="str">
        <f>VLOOKUP($A47,'Medical Examinations'!$A$1:$J$2336,MATCH(Healthcare!J$1,'Medical Examinations'!$A$1:$J$1,0),0)</f>
        <v>Obesity</v>
      </c>
      <c r="K47" s="17" t="str">
        <f>VLOOKUP($A47,'Medical Examinations'!$A$1:$J$2336,MATCH(Healthcare!K$1,'Medical Examinations'!$A$1:$J$1,0),0)</f>
        <v>Normal</v>
      </c>
      <c r="L47" s="38">
        <f>VLOOKUP($A47,'Hospitalisation Details'!$A$2:$K$2344,MATCH(Healthcare!L$1,'Hospitalisation Details'!$A$1:$K$1,0),0)</f>
        <v>32340</v>
      </c>
      <c r="M47" s="17">
        <f>VLOOKUP($A47,'Hospitalisation Details'!$A$2:$K$2344,MATCH(Healthcare!M$1,'Hospitalisation Details'!$A$1:$K$1,0),0)</f>
        <v>43943.88</v>
      </c>
      <c r="N47" s="17" t="str">
        <f>VLOOKUP($A47,'Hospitalisation Details'!$A$2:$K$2344,MATCH(Healthcare!N$1,'Hospitalisation Details'!$A$1:$K$1,0),0)</f>
        <v>Tier - 2</v>
      </c>
      <c r="O47" s="17" t="str">
        <f>VLOOKUP($A47,'Hospitalisation Details'!$A$2:$K$2344,MATCH(Healthcare!O$1,'Hospitalisation Details'!$A$1:$K$1,0),0)</f>
        <v>Tier - 1</v>
      </c>
      <c r="P47" s="17" t="str">
        <f>VLOOKUP($A47,'Hospitalisation Details'!$A$2:$K$2344,MATCH(Healthcare!P$1,'Hospitalisation Details'!$A$1:$K$1,0),0)</f>
        <v>R1012</v>
      </c>
      <c r="Q47" s="17">
        <f>VLOOKUP($A47,'Hospitalisation Details'!$A$2:$K$2344,MATCH(Healthcare!Q$1,'Hospitalisation Details'!$A$1:$K$1,0),0)</f>
        <v>34</v>
      </c>
    </row>
    <row r="48" spans="1:17" ht="15.75" x14ac:dyDescent="0.25">
      <c r="A48" s="25" t="s">
        <v>91</v>
      </c>
      <c r="B48" s="17" t="str">
        <f>VLOOKUP($A48,'Customer Names'!$A$1:$D$2336,4,0)</f>
        <v>Mr. Thomas</v>
      </c>
      <c r="C48" s="17">
        <f>VLOOKUP($A48,'Medical Examinations'!$A$1:$J$2336,MATCH(Healthcare!C$1,'Medical Examinations'!$A$1:$J$1,0),0)</f>
        <v>33.630000000000003</v>
      </c>
      <c r="D48" s="17">
        <f>VLOOKUP($A48,'Medical Examinations'!$A$1:$J$2336,MATCH(Healthcare!D$1,'Medical Examinations'!$A$1:$J$1,0),0)</f>
        <v>4.43</v>
      </c>
      <c r="E48" s="17" t="str">
        <f>VLOOKUP($A48,'Medical Examinations'!$A$1:$J$2336,MATCH(Healthcare!E$1,'Medical Examinations'!$A$1:$J$1,0),0)</f>
        <v>Yes</v>
      </c>
      <c r="F48" s="17" t="str">
        <f>VLOOKUP($A48,'Medical Examinations'!$A$1:$J$2336,MATCH(Healthcare!F$1,'Medical Examinations'!$A$1:$J$1,0),0)</f>
        <v>No</v>
      </c>
      <c r="G48" s="17" t="str">
        <f>VLOOKUP($A48,'Medical Examinations'!$A$1:$J$2336,MATCH(Healthcare!G$1,'Medical Examinations'!$A$1:$J$1,0),0)</f>
        <v>No</v>
      </c>
      <c r="H48" s="17">
        <f>VLOOKUP($A48,'Medical Examinations'!$A$1:$J$2336,MATCH(Healthcare!H$1,'Medical Examinations'!$A$1:$J$1,0),0)</f>
        <v>2</v>
      </c>
      <c r="I48" s="17" t="str">
        <f>VLOOKUP($A48,'Medical Examinations'!$A$1:$J$2336,MATCH(Healthcare!I$1,'Medical Examinations'!$A$1:$J$1,0),0)</f>
        <v>Yes</v>
      </c>
      <c r="J48" s="17" t="str">
        <f>VLOOKUP($A48,'Medical Examinations'!$A$1:$J$2336,MATCH(Healthcare!J$1,'Medical Examinations'!$A$1:$J$1,0),0)</f>
        <v>Obesity</v>
      </c>
      <c r="K48" s="17" t="str">
        <f>VLOOKUP($A48,'Medical Examinations'!$A$1:$J$2336,MATCH(Healthcare!K$1,'Medical Examinations'!$A$1:$J$1,0),0)</f>
        <v>Normal</v>
      </c>
      <c r="L48" s="38">
        <f>VLOOKUP($A48,'Hospitalisation Details'!$A$2:$K$2344,MATCH(Healthcare!L$1,'Hospitalisation Details'!$A$1:$K$1,0),0)</f>
        <v>24385</v>
      </c>
      <c r="M48" s="17">
        <f>VLOOKUP($A48,'Hospitalisation Details'!$A$2:$K$2344,MATCH(Healthcare!M$1,'Hospitalisation Details'!$A$1:$K$1,0),0)</f>
        <v>43921.18</v>
      </c>
      <c r="N48" s="17" t="str">
        <f>VLOOKUP($A48,'Hospitalisation Details'!$A$2:$K$2344,MATCH(Healthcare!N$1,'Hospitalisation Details'!$A$1:$K$1,0),0)</f>
        <v>Tier - 2</v>
      </c>
      <c r="O48" s="17" t="str">
        <f>VLOOKUP($A48,'Hospitalisation Details'!$A$2:$K$2344,MATCH(Healthcare!O$1,'Hospitalisation Details'!$A$1:$K$1,0),0)</f>
        <v>Tier - 2</v>
      </c>
      <c r="P48" s="17" t="str">
        <f>VLOOKUP($A48,'Hospitalisation Details'!$A$2:$K$2344,MATCH(Healthcare!P$1,'Hospitalisation Details'!$A$1:$K$1,0),0)</f>
        <v>R1012</v>
      </c>
      <c r="Q48" s="17">
        <f>VLOOKUP($A48,'Hospitalisation Details'!$A$2:$K$2344,MATCH(Healthcare!Q$1,'Hospitalisation Details'!$A$1:$K$1,0),0)</f>
        <v>56</v>
      </c>
    </row>
    <row r="49" spans="1:17" ht="15.75" x14ac:dyDescent="0.25">
      <c r="A49" s="25" t="s">
        <v>92</v>
      </c>
      <c r="B49" s="17" t="str">
        <f>VLOOKUP($A49,'Customer Names'!$A$1:$D$2336,4,0)</f>
        <v>Ms. Melissa</v>
      </c>
      <c r="C49" s="17">
        <f>VLOOKUP($A49,'Medical Examinations'!$A$1:$J$2336,MATCH(Healthcare!C$1,'Medical Examinations'!$A$1:$J$1,0),0)</f>
        <v>40.369999999999997</v>
      </c>
      <c r="D49" s="17">
        <f>VLOOKUP($A49,'Medical Examinations'!$A$1:$J$2336,MATCH(Healthcare!D$1,'Medical Examinations'!$A$1:$J$1,0),0)</f>
        <v>4.47</v>
      </c>
      <c r="E49" s="17" t="str">
        <f>VLOOKUP($A49,'Medical Examinations'!$A$1:$J$2336,MATCH(Healthcare!E$1,'Medical Examinations'!$A$1:$J$1,0),0)</f>
        <v>No</v>
      </c>
      <c r="F49" s="17" t="str">
        <f>VLOOKUP($A49,'Medical Examinations'!$A$1:$J$2336,MATCH(Healthcare!F$1,'Medical Examinations'!$A$1:$J$1,0),0)</f>
        <v>No</v>
      </c>
      <c r="G49" s="17" t="str">
        <f>VLOOKUP($A49,'Medical Examinations'!$A$1:$J$2336,MATCH(Healthcare!G$1,'Medical Examinations'!$A$1:$J$1,0),0)</f>
        <v>No</v>
      </c>
      <c r="H49" s="17">
        <f>VLOOKUP($A49,'Medical Examinations'!$A$1:$J$2336,MATCH(Healthcare!H$1,'Medical Examinations'!$A$1:$J$1,0),0)</f>
        <v>0</v>
      </c>
      <c r="I49" s="17" t="str">
        <f>VLOOKUP($A49,'Medical Examinations'!$A$1:$J$2336,MATCH(Healthcare!I$1,'Medical Examinations'!$A$1:$J$1,0),0)</f>
        <v>Yes</v>
      </c>
      <c r="J49" s="17" t="str">
        <f>VLOOKUP($A49,'Medical Examinations'!$A$1:$J$2336,MATCH(Healthcare!J$1,'Medical Examinations'!$A$1:$J$1,0),0)</f>
        <v>Obesity</v>
      </c>
      <c r="K49" s="17" t="str">
        <f>VLOOKUP($A49,'Medical Examinations'!$A$1:$J$2336,MATCH(Healthcare!K$1,'Medical Examinations'!$A$1:$J$1,0),0)</f>
        <v>Normal</v>
      </c>
      <c r="L49" s="38">
        <f>VLOOKUP($A49,'Hospitalisation Details'!$A$2:$K$2344,MATCH(Healthcare!L$1,'Hospitalisation Details'!$A$1:$K$1,0),0)</f>
        <v>29535</v>
      </c>
      <c r="M49" s="17">
        <f>VLOOKUP($A49,'Hospitalisation Details'!$A$2:$K$2344,MATCH(Healthcare!M$1,'Hospitalisation Details'!$A$1:$K$1,0),0)</f>
        <v>43896.38</v>
      </c>
      <c r="N49" s="17" t="str">
        <f>VLOOKUP($A49,'Hospitalisation Details'!$A$2:$K$2344,MATCH(Healthcare!N$1,'Hospitalisation Details'!$A$1:$K$1,0),0)</f>
        <v>Tier - 2</v>
      </c>
      <c r="O49" s="17" t="str">
        <f>VLOOKUP($A49,'Hospitalisation Details'!$A$2:$K$2344,MATCH(Healthcare!O$1,'Hospitalisation Details'!$A$1:$K$1,0),0)</f>
        <v>Tier - 1</v>
      </c>
      <c r="P49" s="17" t="str">
        <f>VLOOKUP($A49,'Hospitalisation Details'!$A$2:$K$2344,MATCH(Healthcare!P$1,'Hospitalisation Details'!$A$1:$K$1,0),0)</f>
        <v>R1013</v>
      </c>
      <c r="Q49" s="17">
        <f>VLOOKUP($A49,'Hospitalisation Details'!$A$2:$K$2344,MATCH(Healthcare!Q$1,'Hospitalisation Details'!$A$1:$K$1,0),0)</f>
        <v>42</v>
      </c>
    </row>
    <row r="50" spans="1:17" ht="15.75" x14ac:dyDescent="0.25">
      <c r="A50" s="25" t="s">
        <v>93</v>
      </c>
      <c r="B50" s="17" t="str">
        <f>VLOOKUP($A50,'Customer Names'!$A$1:$D$2336,4,0)</f>
        <v>Mr. Flavio</v>
      </c>
      <c r="C50" s="17">
        <f>VLOOKUP($A50,'Medical Examinations'!$A$1:$J$2336,MATCH(Healthcare!C$1,'Medical Examinations'!$A$1:$J$1,0),0)</f>
        <v>53.09</v>
      </c>
      <c r="D50" s="17">
        <f>VLOOKUP($A50,'Medical Examinations'!$A$1:$J$2336,MATCH(Healthcare!D$1,'Medical Examinations'!$A$1:$J$1,0),0)</f>
        <v>4.82</v>
      </c>
      <c r="E50" s="17" t="str">
        <f>VLOOKUP($A50,'Medical Examinations'!$A$1:$J$2336,MATCH(Healthcare!E$1,'Medical Examinations'!$A$1:$J$1,0),0)</f>
        <v>Yes</v>
      </c>
      <c r="F50" s="17" t="str">
        <f>VLOOKUP($A50,'Medical Examinations'!$A$1:$J$2336,MATCH(Healthcare!F$1,'Medical Examinations'!$A$1:$J$1,0),0)</f>
        <v>No</v>
      </c>
      <c r="G50" s="17" t="str">
        <f>VLOOKUP($A50,'Medical Examinations'!$A$1:$J$2336,MATCH(Healthcare!G$1,'Medical Examinations'!$A$1:$J$1,0),0)</f>
        <v>No</v>
      </c>
      <c r="H50" s="17">
        <f>VLOOKUP($A50,'Medical Examinations'!$A$1:$J$2336,MATCH(Healthcare!H$1,'Medical Examinations'!$A$1:$J$1,0),0)</f>
        <v>2</v>
      </c>
      <c r="I50" s="17" t="str">
        <f>VLOOKUP($A50,'Medical Examinations'!$A$1:$J$2336,MATCH(Healthcare!I$1,'Medical Examinations'!$A$1:$J$1,0),0)</f>
        <v>Yes</v>
      </c>
      <c r="J50" s="17" t="str">
        <f>VLOOKUP($A50,'Medical Examinations'!$A$1:$J$2336,MATCH(Healthcare!J$1,'Medical Examinations'!$A$1:$J$1,0),0)</f>
        <v>Obesity</v>
      </c>
      <c r="K50" s="17" t="str">
        <f>VLOOKUP($A50,'Medical Examinations'!$A$1:$J$2336,MATCH(Healthcare!K$1,'Medical Examinations'!$A$1:$J$1,0),0)</f>
        <v>Normal</v>
      </c>
      <c r="L50" s="38">
        <f>VLOOKUP($A50,'Hospitalisation Details'!$A$2:$K$2344,MATCH(Healthcare!L$1,'Hospitalisation Details'!$A$1:$K$1,0),0)</f>
        <v>24290</v>
      </c>
      <c r="M50" s="17">
        <f>VLOOKUP($A50,'Hospitalisation Details'!$A$2:$K$2344,MATCH(Healthcare!M$1,'Hospitalisation Details'!$A$1:$K$1,0),0)</f>
        <v>43817.45</v>
      </c>
      <c r="N50" s="17" t="str">
        <f>VLOOKUP($A50,'Hospitalisation Details'!$A$2:$K$2344,MATCH(Healthcare!N$1,'Hospitalisation Details'!$A$1:$K$1,0),0)</f>
        <v>Tier - 2</v>
      </c>
      <c r="O50" s="17" t="str">
        <f>VLOOKUP($A50,'Hospitalisation Details'!$A$2:$K$2344,MATCH(Healthcare!O$1,'Hospitalisation Details'!$A$1:$K$1,0),0)</f>
        <v>Tier - 3</v>
      </c>
      <c r="P50" s="17" t="str">
        <f>VLOOKUP($A50,'Hospitalisation Details'!$A$2:$K$2344,MATCH(Healthcare!P$1,'Hospitalisation Details'!$A$1:$K$1,0),0)</f>
        <v>R1012</v>
      </c>
      <c r="Q50" s="17">
        <f>VLOOKUP($A50,'Hospitalisation Details'!$A$2:$K$2344,MATCH(Healthcare!Q$1,'Hospitalisation Details'!$A$1:$K$1,0),0)</f>
        <v>56</v>
      </c>
    </row>
    <row r="51" spans="1:17" ht="15.75" x14ac:dyDescent="0.25">
      <c r="A51" s="25" t="s">
        <v>94</v>
      </c>
      <c r="B51" s="17" t="str">
        <f>VLOOKUP($A51,'Customer Names'!$A$1:$D$2336,4,0)</f>
        <v>Mr. Ryan</v>
      </c>
      <c r="C51" s="17">
        <f>VLOOKUP($A51,'Medical Examinations'!$A$1:$J$2336,MATCH(Healthcare!C$1,'Medical Examinations'!$A$1:$J$1,0),0)</f>
        <v>31.79</v>
      </c>
      <c r="D51" s="17">
        <f>VLOOKUP($A51,'Medical Examinations'!$A$1:$J$2336,MATCH(Healthcare!D$1,'Medical Examinations'!$A$1:$J$1,0),0)</f>
        <v>5.51</v>
      </c>
      <c r="E51" s="17" t="str">
        <f>VLOOKUP($A51,'Medical Examinations'!$A$1:$J$2336,MATCH(Healthcare!E$1,'Medical Examinations'!$A$1:$J$1,0),0)</f>
        <v>Yes</v>
      </c>
      <c r="F51" s="17" t="str">
        <f>VLOOKUP($A51,'Medical Examinations'!$A$1:$J$2336,MATCH(Healthcare!F$1,'Medical Examinations'!$A$1:$J$1,0),0)</f>
        <v>No</v>
      </c>
      <c r="G51" s="17" t="str">
        <f>VLOOKUP($A51,'Medical Examinations'!$A$1:$J$2336,MATCH(Healthcare!G$1,'Medical Examinations'!$A$1:$J$1,0),0)</f>
        <v>No</v>
      </c>
      <c r="H51" s="17">
        <f>VLOOKUP($A51,'Medical Examinations'!$A$1:$J$2336,MATCH(Healthcare!H$1,'Medical Examinations'!$A$1:$J$1,0),0)</f>
        <v>2</v>
      </c>
      <c r="I51" s="17" t="str">
        <f>VLOOKUP($A51,'Medical Examinations'!$A$1:$J$2336,MATCH(Healthcare!I$1,'Medical Examinations'!$A$1:$J$1,0),0)</f>
        <v>Yes</v>
      </c>
      <c r="J51" s="17" t="str">
        <f>VLOOKUP($A51,'Medical Examinations'!$A$1:$J$2336,MATCH(Healthcare!J$1,'Medical Examinations'!$A$1:$J$1,0),0)</f>
        <v>Obesity</v>
      </c>
      <c r="K51" s="17" t="str">
        <f>VLOOKUP($A51,'Medical Examinations'!$A$1:$J$2336,MATCH(Healthcare!K$1,'Medical Examinations'!$A$1:$J$1,0),0)</f>
        <v>Normal</v>
      </c>
      <c r="L51" s="38">
        <f>VLOOKUP($A51,'Hospitalisation Details'!$A$2:$K$2344,MATCH(Healthcare!L$1,'Hospitalisation Details'!$A$1:$K$1,0),0)</f>
        <v>24405</v>
      </c>
      <c r="M51" s="17">
        <f>VLOOKUP($A51,'Hospitalisation Details'!$A$2:$K$2344,MATCH(Healthcare!M$1,'Hospitalisation Details'!$A$1:$K$1,0),0)</f>
        <v>43813.87</v>
      </c>
      <c r="N51" s="17" t="str">
        <f>VLOOKUP($A51,'Hospitalisation Details'!$A$2:$K$2344,MATCH(Healthcare!N$1,'Hospitalisation Details'!$A$1:$K$1,0),0)</f>
        <v>Tier - 2</v>
      </c>
      <c r="O51" s="17" t="str">
        <f>VLOOKUP($A51,'Hospitalisation Details'!$A$2:$K$2344,MATCH(Healthcare!O$1,'Hospitalisation Details'!$A$1:$K$1,0),0)</f>
        <v>Tier - 2</v>
      </c>
      <c r="P51" s="17" t="str">
        <f>VLOOKUP($A51,'Hospitalisation Details'!$A$2:$K$2344,MATCH(Healthcare!P$1,'Hospitalisation Details'!$A$1:$K$1,0),0)</f>
        <v>R1013</v>
      </c>
      <c r="Q51" s="17">
        <f>VLOOKUP($A51,'Hospitalisation Details'!$A$2:$K$2344,MATCH(Healthcare!Q$1,'Hospitalisation Details'!$A$1:$K$1,0),0)</f>
        <v>56</v>
      </c>
    </row>
    <row r="52" spans="1:17" ht="15.75" x14ac:dyDescent="0.25">
      <c r="A52" s="25" t="s">
        <v>95</v>
      </c>
      <c r="B52" s="17" t="str">
        <f>VLOOKUP($A52,'Customer Names'!$A$1:$D$2336,4,0)</f>
        <v>Mr. Anthony</v>
      </c>
      <c r="C52" s="17">
        <f>VLOOKUP($A52,'Medical Examinations'!$A$1:$J$2336,MATCH(Healthcare!C$1,'Medical Examinations'!$A$1:$J$1,0),0)</f>
        <v>41.895000000000003</v>
      </c>
      <c r="D52" s="17">
        <f>VLOOKUP($A52,'Medical Examinations'!$A$1:$J$2336,MATCH(Healthcare!D$1,'Medical Examinations'!$A$1:$J$1,0),0)</f>
        <v>10.87</v>
      </c>
      <c r="E52" s="17" t="str">
        <f>VLOOKUP($A52,'Medical Examinations'!$A$1:$J$2336,MATCH(Healthcare!E$1,'Medical Examinations'!$A$1:$J$1,0),0)</f>
        <v>Yes</v>
      </c>
      <c r="F52" s="17" t="str">
        <f>VLOOKUP($A52,'Medical Examinations'!$A$1:$J$2336,MATCH(Healthcare!F$1,'Medical Examinations'!$A$1:$J$1,0),0)</f>
        <v>No</v>
      </c>
      <c r="G52" s="17" t="str">
        <f>VLOOKUP($A52,'Medical Examinations'!$A$1:$J$2336,MATCH(Healthcare!G$1,'Medical Examinations'!$A$1:$J$1,0),0)</f>
        <v>No</v>
      </c>
      <c r="H52" s="17">
        <f>VLOOKUP($A52,'Medical Examinations'!$A$1:$J$2336,MATCH(Healthcare!H$1,'Medical Examinations'!$A$1:$J$1,0),0)</f>
        <v>1</v>
      </c>
      <c r="I52" s="17" t="str">
        <f>VLOOKUP($A52,'Medical Examinations'!$A$1:$J$2336,MATCH(Healthcare!I$1,'Medical Examinations'!$A$1:$J$1,0),0)</f>
        <v>Yes</v>
      </c>
      <c r="J52" s="17" t="str">
        <f>VLOOKUP($A52,'Medical Examinations'!$A$1:$J$2336,MATCH(Healthcare!J$1,'Medical Examinations'!$A$1:$J$1,0),0)</f>
        <v>Obesity</v>
      </c>
      <c r="K52" s="17" t="str">
        <f>VLOOKUP($A52,'Medical Examinations'!$A$1:$J$2336,MATCH(Healthcare!K$1,'Medical Examinations'!$A$1:$J$1,0),0)</f>
        <v>Diabetes</v>
      </c>
      <c r="L52" s="38">
        <f>VLOOKUP($A52,'Hospitalisation Details'!$A$2:$K$2344,MATCH(Healthcare!L$1,'Hospitalisation Details'!$A$1:$K$1,0),0)</f>
        <v>31775</v>
      </c>
      <c r="M52" s="17">
        <f>VLOOKUP($A52,'Hospitalisation Details'!$A$2:$K$2344,MATCH(Healthcare!M$1,'Hospitalisation Details'!$A$1:$K$1,0),0)</f>
        <v>43753.34</v>
      </c>
      <c r="N52" s="17" t="str">
        <f>VLOOKUP($A52,'Hospitalisation Details'!$A$2:$K$2344,MATCH(Healthcare!N$1,'Hospitalisation Details'!$A$1:$K$1,0),0)</f>
        <v>Tier - 2</v>
      </c>
      <c r="O52" s="17" t="str">
        <f>VLOOKUP($A52,'Hospitalisation Details'!$A$2:$K$2344,MATCH(Healthcare!O$1,'Hospitalisation Details'!$A$1:$K$1,0),0)</f>
        <v>Tier - 1</v>
      </c>
      <c r="P52" s="17" t="str">
        <f>VLOOKUP($A52,'Hospitalisation Details'!$A$2:$K$2344,MATCH(Healthcare!P$1,'Hospitalisation Details'!$A$1:$K$1,0),0)</f>
        <v>R1015</v>
      </c>
      <c r="Q52" s="17">
        <f>VLOOKUP($A52,'Hospitalisation Details'!$A$2:$K$2344,MATCH(Healthcare!Q$1,'Hospitalisation Details'!$A$1:$K$1,0),0)</f>
        <v>36</v>
      </c>
    </row>
    <row r="53" spans="1:17" ht="15.75" x14ac:dyDescent="0.25">
      <c r="A53" s="25" t="s">
        <v>96</v>
      </c>
      <c r="B53" s="17" t="str">
        <f>VLOOKUP($A53,'Customer Names'!$A$1:$D$2336,4,0)</f>
        <v>Ms. Alex</v>
      </c>
      <c r="C53" s="17">
        <f>VLOOKUP($A53,'Medical Examinations'!$A$1:$J$2336,MATCH(Healthcare!C$1,'Medical Examinations'!$A$1:$J$1,0),0)</f>
        <v>31.16</v>
      </c>
      <c r="D53" s="17">
        <f>VLOOKUP($A53,'Medical Examinations'!$A$1:$J$2336,MATCH(Healthcare!D$1,'Medical Examinations'!$A$1:$J$1,0),0)</f>
        <v>9.34</v>
      </c>
      <c r="E53" s="17" t="str">
        <f>VLOOKUP($A53,'Medical Examinations'!$A$1:$J$2336,MATCH(Healthcare!E$1,'Medical Examinations'!$A$1:$J$1,0),0)</f>
        <v>No</v>
      </c>
      <c r="F53" s="17" t="str">
        <f>VLOOKUP($A53,'Medical Examinations'!$A$1:$J$2336,MATCH(Healthcare!F$1,'Medical Examinations'!$A$1:$J$1,0),0)</f>
        <v>No</v>
      </c>
      <c r="G53" s="17" t="str">
        <f>VLOOKUP($A53,'Medical Examinations'!$A$1:$J$2336,MATCH(Healthcare!G$1,'Medical Examinations'!$A$1:$J$1,0),0)</f>
        <v>No</v>
      </c>
      <c r="H53" s="17">
        <f>VLOOKUP($A53,'Medical Examinations'!$A$1:$J$2336,MATCH(Healthcare!H$1,'Medical Examinations'!$A$1:$J$1,0),0)</f>
        <v>0</v>
      </c>
      <c r="I53" s="17" t="str">
        <f>VLOOKUP($A53,'Medical Examinations'!$A$1:$J$2336,MATCH(Healthcare!I$1,'Medical Examinations'!$A$1:$J$1,0),0)</f>
        <v>Yes</v>
      </c>
      <c r="J53" s="17" t="str">
        <f>VLOOKUP($A53,'Medical Examinations'!$A$1:$J$2336,MATCH(Healthcare!J$1,'Medical Examinations'!$A$1:$J$1,0),0)</f>
        <v>Obesity</v>
      </c>
      <c r="K53" s="17" t="str">
        <f>VLOOKUP($A53,'Medical Examinations'!$A$1:$J$2336,MATCH(Healthcare!K$1,'Medical Examinations'!$A$1:$J$1,0),0)</f>
        <v>Diabetes</v>
      </c>
      <c r="L53" s="38">
        <f>VLOOKUP($A53,'Hospitalisation Details'!$A$2:$K$2344,MATCH(Healthcare!L$1,'Hospitalisation Details'!$A$1:$K$1,0),0)</f>
        <v>23976</v>
      </c>
      <c r="M53" s="17">
        <f>VLOOKUP($A53,'Hospitalisation Details'!$A$2:$K$2344,MATCH(Healthcare!M$1,'Hospitalisation Details'!$A$1:$K$1,0),0)</f>
        <v>43578.94</v>
      </c>
      <c r="N53" s="17" t="str">
        <f>VLOOKUP($A53,'Hospitalisation Details'!$A$2:$K$2344,MATCH(Healthcare!N$1,'Hospitalisation Details'!$A$1:$K$1,0),0)</f>
        <v>Tier - 2</v>
      </c>
      <c r="O53" s="17" t="str">
        <f>VLOOKUP($A53,'Hospitalisation Details'!$A$2:$K$2344,MATCH(Healthcare!O$1,'Hospitalisation Details'!$A$1:$K$1,0),0)</f>
        <v>Tier - 2</v>
      </c>
      <c r="P53" s="17" t="str">
        <f>VLOOKUP($A53,'Hospitalisation Details'!$A$2:$K$2344,MATCH(Healthcare!P$1,'Hospitalisation Details'!$A$1:$K$1,0),0)</f>
        <v>R1012</v>
      </c>
      <c r="Q53" s="17">
        <f>VLOOKUP($A53,'Hospitalisation Details'!$A$2:$K$2344,MATCH(Healthcare!Q$1,'Hospitalisation Details'!$A$1:$K$1,0),0)</f>
        <v>57</v>
      </c>
    </row>
    <row r="54" spans="1:17" ht="15.75" x14ac:dyDescent="0.25">
      <c r="A54" s="25" t="s">
        <v>97</v>
      </c>
      <c r="B54" s="17" t="str">
        <f>VLOOKUP($A54,'Customer Names'!$A$1:$D$2336,4,0)</f>
        <v>Mr. David</v>
      </c>
      <c r="C54" s="17">
        <f>VLOOKUP($A54,'Medical Examinations'!$A$1:$J$2336,MATCH(Healthcare!C$1,'Medical Examinations'!$A$1:$J$1,0),0)</f>
        <v>34.104999999999997</v>
      </c>
      <c r="D54" s="17">
        <f>VLOOKUP($A54,'Medical Examinations'!$A$1:$J$2336,MATCH(Healthcare!D$1,'Medical Examinations'!$A$1:$J$1,0),0)</f>
        <v>5.03</v>
      </c>
      <c r="E54" s="17" t="str">
        <f>VLOOKUP($A54,'Medical Examinations'!$A$1:$J$2336,MATCH(Healthcare!E$1,'Medical Examinations'!$A$1:$J$1,0),0)</f>
        <v>Yes</v>
      </c>
      <c r="F54" s="17" t="str">
        <f>VLOOKUP($A54,'Medical Examinations'!$A$1:$J$2336,MATCH(Healthcare!F$1,'Medical Examinations'!$A$1:$J$1,0),0)</f>
        <v>No</v>
      </c>
      <c r="G54" s="17" t="str">
        <f>VLOOKUP($A54,'Medical Examinations'!$A$1:$J$2336,MATCH(Healthcare!G$1,'Medical Examinations'!$A$1:$J$1,0),0)</f>
        <v>Yes</v>
      </c>
      <c r="H54" s="17">
        <f>VLOOKUP($A54,'Medical Examinations'!$A$1:$J$2336,MATCH(Healthcare!H$1,'Medical Examinations'!$A$1:$J$1,0),0)</f>
        <v>1</v>
      </c>
      <c r="I54" s="17" t="str">
        <f>VLOOKUP($A54,'Medical Examinations'!$A$1:$J$2336,MATCH(Healthcare!I$1,'Medical Examinations'!$A$1:$J$1,0),0)</f>
        <v>Yes</v>
      </c>
      <c r="J54" s="17" t="str">
        <f>VLOOKUP($A54,'Medical Examinations'!$A$1:$J$2336,MATCH(Healthcare!J$1,'Medical Examinations'!$A$1:$J$1,0),0)</f>
        <v>Obesity</v>
      </c>
      <c r="K54" s="17" t="str">
        <f>VLOOKUP($A54,'Medical Examinations'!$A$1:$J$2336,MATCH(Healthcare!K$1,'Medical Examinations'!$A$1:$J$1,0),0)</f>
        <v>Normal</v>
      </c>
      <c r="L54" s="38">
        <f>VLOOKUP($A54,'Hospitalisation Details'!$A$2:$K$2344,MATCH(Healthcare!L$1,'Hospitalisation Details'!$A$1:$K$1,0),0)</f>
        <v>25540</v>
      </c>
      <c r="M54" s="17">
        <f>VLOOKUP($A54,'Hospitalisation Details'!$A$2:$K$2344,MATCH(Healthcare!M$1,'Hospitalisation Details'!$A$1:$K$1,0),0)</f>
        <v>43254.42</v>
      </c>
      <c r="N54" s="17" t="str">
        <f>VLOOKUP($A54,'Hospitalisation Details'!$A$2:$K$2344,MATCH(Healthcare!N$1,'Hospitalisation Details'!$A$1:$K$1,0),0)</f>
        <v>Tier - 2</v>
      </c>
      <c r="O54" s="17" t="str">
        <f>VLOOKUP($A54,'Hospitalisation Details'!$A$2:$K$2344,MATCH(Healthcare!O$1,'Hospitalisation Details'!$A$1:$K$1,0),0)</f>
        <v>Tier - 2</v>
      </c>
      <c r="P54" s="17" t="str">
        <f>VLOOKUP($A54,'Hospitalisation Details'!$A$2:$K$2344,MATCH(Healthcare!P$1,'Hospitalisation Details'!$A$1:$K$1,0),0)</f>
        <v>R1016</v>
      </c>
      <c r="Q54" s="17">
        <f>VLOOKUP($A54,'Hospitalisation Details'!$A$2:$K$2344,MATCH(Healthcare!Q$1,'Hospitalisation Details'!$A$1:$K$1,0),0)</f>
        <v>53</v>
      </c>
    </row>
    <row r="55" spans="1:17" ht="15.75" x14ac:dyDescent="0.25">
      <c r="A55" s="25" t="s">
        <v>98</v>
      </c>
      <c r="B55" s="17" t="str">
        <f>VLOOKUP($A55,'Customer Names'!$A$1:$D$2336,4,0)</f>
        <v>Mr. Andrew</v>
      </c>
      <c r="C55" s="17">
        <f>VLOOKUP($A55,'Medical Examinations'!$A$1:$J$2336,MATCH(Healthcare!C$1,'Medical Examinations'!$A$1:$J$1,0),0)</f>
        <v>51.93</v>
      </c>
      <c r="D55" s="17">
        <f>VLOOKUP($A55,'Medical Examinations'!$A$1:$J$2336,MATCH(Healthcare!D$1,'Medical Examinations'!$A$1:$J$1,0),0)</f>
        <v>11.05</v>
      </c>
      <c r="E55" s="17" t="str">
        <f>VLOOKUP($A55,'Medical Examinations'!$A$1:$J$2336,MATCH(Healthcare!E$1,'Medical Examinations'!$A$1:$J$1,0),0)</f>
        <v>No</v>
      </c>
      <c r="F55" s="17" t="str">
        <f>VLOOKUP($A55,'Medical Examinations'!$A$1:$J$2336,MATCH(Healthcare!F$1,'Medical Examinations'!$A$1:$J$1,0),0)</f>
        <v>No</v>
      </c>
      <c r="G55" s="17" t="str">
        <f>VLOOKUP($A55,'Medical Examinations'!$A$1:$J$2336,MATCH(Healthcare!G$1,'Medical Examinations'!$A$1:$J$1,0),0)</f>
        <v>No</v>
      </c>
      <c r="H55" s="17">
        <f>VLOOKUP($A55,'Medical Examinations'!$A$1:$J$2336,MATCH(Healthcare!H$1,'Medical Examinations'!$A$1:$J$1,0),0)</f>
        <v>0</v>
      </c>
      <c r="I55" s="17" t="str">
        <f>VLOOKUP($A55,'Medical Examinations'!$A$1:$J$2336,MATCH(Healthcare!I$1,'Medical Examinations'!$A$1:$J$1,0),0)</f>
        <v>Yes</v>
      </c>
      <c r="J55" s="17" t="str">
        <f>VLOOKUP($A55,'Medical Examinations'!$A$1:$J$2336,MATCH(Healthcare!J$1,'Medical Examinations'!$A$1:$J$1,0),0)</f>
        <v>Obesity</v>
      </c>
      <c r="K55" s="17" t="str">
        <f>VLOOKUP($A55,'Medical Examinations'!$A$1:$J$2336,MATCH(Healthcare!K$1,'Medical Examinations'!$A$1:$J$1,0),0)</f>
        <v>Diabetes</v>
      </c>
      <c r="L55" s="38">
        <f>VLOOKUP($A55,'Hospitalisation Details'!$A$2:$K$2344,MATCH(Healthcare!L$1,'Hospitalisation Details'!$A$1:$K$1,0),0)</f>
        <v>24075</v>
      </c>
      <c r="M55" s="17">
        <f>VLOOKUP($A55,'Hospitalisation Details'!$A$2:$K$2344,MATCH(Healthcare!M$1,'Hospitalisation Details'!$A$1:$K$1,0),0)</f>
        <v>43073.760000000002</v>
      </c>
      <c r="N55" s="17" t="str">
        <f>VLOOKUP($A55,'Hospitalisation Details'!$A$2:$K$2344,MATCH(Healthcare!N$1,'Hospitalisation Details'!$A$1:$K$1,0),0)</f>
        <v>Tier - 2</v>
      </c>
      <c r="O55" s="17" t="str">
        <f>VLOOKUP($A55,'Hospitalisation Details'!$A$2:$K$2344,MATCH(Healthcare!O$1,'Hospitalisation Details'!$A$1:$K$1,0),0)</f>
        <v>Tier - 2</v>
      </c>
      <c r="P55" s="17" t="str">
        <f>VLOOKUP($A55,'Hospitalisation Details'!$A$2:$K$2344,MATCH(Healthcare!P$1,'Hospitalisation Details'!$A$1:$K$1,0),0)</f>
        <v>R1011</v>
      </c>
      <c r="Q55" s="17">
        <f>VLOOKUP($A55,'Hospitalisation Details'!$A$2:$K$2344,MATCH(Healthcare!Q$1,'Hospitalisation Details'!$A$1:$K$1,0),0)</f>
        <v>57</v>
      </c>
    </row>
    <row r="56" spans="1:17" ht="15.75" x14ac:dyDescent="0.25">
      <c r="A56" s="25" t="s">
        <v>99</v>
      </c>
      <c r="B56" s="17" t="str">
        <f>VLOOKUP($A56,'Customer Names'!$A$1:$D$2336,4,0)</f>
        <v>Ms. Dara</v>
      </c>
      <c r="C56" s="17">
        <f>VLOOKUP($A56,'Medical Examinations'!$A$1:$J$2336,MATCH(Healthcare!C$1,'Medical Examinations'!$A$1:$J$1,0),0)</f>
        <v>38.950000000000003</v>
      </c>
      <c r="D56" s="17">
        <f>VLOOKUP($A56,'Medical Examinations'!$A$1:$J$2336,MATCH(Healthcare!D$1,'Medical Examinations'!$A$1:$J$1,0),0)</f>
        <v>11.95</v>
      </c>
      <c r="E56" s="17" t="str">
        <f>VLOOKUP($A56,'Medical Examinations'!$A$1:$J$2336,MATCH(Healthcare!E$1,'Medical Examinations'!$A$1:$J$1,0),0)</f>
        <v>No</v>
      </c>
      <c r="F56" s="17" t="str">
        <f>VLOOKUP($A56,'Medical Examinations'!$A$1:$J$2336,MATCH(Healthcare!F$1,'Medical Examinations'!$A$1:$J$1,0),0)</f>
        <v>No</v>
      </c>
      <c r="G56" s="17" t="str">
        <f>VLOOKUP($A56,'Medical Examinations'!$A$1:$J$2336,MATCH(Healthcare!G$1,'Medical Examinations'!$A$1:$J$1,0),0)</f>
        <v>No</v>
      </c>
      <c r="H56" s="17">
        <f>VLOOKUP($A56,'Medical Examinations'!$A$1:$J$2336,MATCH(Healthcare!H$1,'Medical Examinations'!$A$1:$J$1,0),0)</f>
        <v>0</v>
      </c>
      <c r="I56" s="17" t="str">
        <f>VLOOKUP($A56,'Medical Examinations'!$A$1:$J$2336,MATCH(Healthcare!I$1,'Medical Examinations'!$A$1:$J$1,0),0)</f>
        <v>Yes</v>
      </c>
      <c r="J56" s="17" t="str">
        <f>VLOOKUP($A56,'Medical Examinations'!$A$1:$J$2336,MATCH(Healthcare!J$1,'Medical Examinations'!$A$1:$J$1,0),0)</f>
        <v>Obesity</v>
      </c>
      <c r="K56" s="17" t="str">
        <f>VLOOKUP($A56,'Medical Examinations'!$A$1:$J$2336,MATCH(Healthcare!K$1,'Medical Examinations'!$A$1:$J$1,0),0)</f>
        <v>Diabetes</v>
      </c>
      <c r="L56" s="38">
        <f>VLOOKUP($A56,'Hospitalisation Details'!$A$2:$K$2344,MATCH(Healthcare!L$1,'Hospitalisation Details'!$A$1:$K$1,0),0)</f>
        <v>28798</v>
      </c>
      <c r="M56" s="17">
        <f>VLOOKUP($A56,'Hospitalisation Details'!$A$2:$K$2344,MATCH(Healthcare!M$1,'Hospitalisation Details'!$A$1:$K$1,0),0)</f>
        <v>42983.46</v>
      </c>
      <c r="N56" s="17" t="str">
        <f>VLOOKUP($A56,'Hospitalisation Details'!$A$2:$K$2344,MATCH(Healthcare!N$1,'Hospitalisation Details'!$A$1:$K$1,0),0)</f>
        <v>Tier - 1</v>
      </c>
      <c r="O56" s="17" t="str">
        <f>VLOOKUP($A56,'Hospitalisation Details'!$A$2:$K$2344,MATCH(Healthcare!O$1,'Hospitalisation Details'!$A$1:$K$1,0),0)</f>
        <v>Tier - 2</v>
      </c>
      <c r="P56" s="17" t="str">
        <f>VLOOKUP($A56,'Hospitalisation Details'!$A$2:$K$2344,MATCH(Healthcare!P$1,'Hospitalisation Details'!$A$1:$K$1,0),0)</f>
        <v>R1012</v>
      </c>
      <c r="Q56" s="17">
        <f>VLOOKUP($A56,'Hospitalisation Details'!$A$2:$K$2344,MATCH(Healthcare!Q$1,'Hospitalisation Details'!$A$1:$K$1,0),0)</f>
        <v>44</v>
      </c>
    </row>
    <row r="57" spans="1:17" ht="15.75" x14ac:dyDescent="0.25">
      <c r="A57" s="25" t="s">
        <v>100</v>
      </c>
      <c r="B57" s="17" t="str">
        <f>VLOOKUP($A57,'Customer Names'!$A$1:$D$2336,4,0)</f>
        <v>Ms. Inna</v>
      </c>
      <c r="C57" s="17">
        <f>VLOOKUP($A57,'Medical Examinations'!$A$1:$J$2336,MATCH(Healthcare!C$1,'Medical Examinations'!$A$1:$J$1,0),0)</f>
        <v>36.630000000000003</v>
      </c>
      <c r="D57" s="17">
        <f>VLOOKUP($A57,'Medical Examinations'!$A$1:$J$2336,MATCH(Healthcare!D$1,'Medical Examinations'!$A$1:$J$1,0),0)</f>
        <v>7.72</v>
      </c>
      <c r="E57" s="17" t="str">
        <f>VLOOKUP($A57,'Medical Examinations'!$A$1:$J$2336,MATCH(Healthcare!E$1,'Medical Examinations'!$A$1:$J$1,0),0)</f>
        <v>Yes</v>
      </c>
      <c r="F57" s="17" t="str">
        <f>VLOOKUP($A57,'Medical Examinations'!$A$1:$J$2336,MATCH(Healthcare!F$1,'Medical Examinations'!$A$1:$J$1,0),0)</f>
        <v>No</v>
      </c>
      <c r="G57" s="17" t="str">
        <f>VLOOKUP($A57,'Medical Examinations'!$A$1:$J$2336,MATCH(Healthcare!G$1,'Medical Examinations'!$A$1:$J$1,0),0)</f>
        <v>No</v>
      </c>
      <c r="H57" s="17">
        <f>VLOOKUP($A57,'Medical Examinations'!$A$1:$J$2336,MATCH(Healthcare!H$1,'Medical Examinations'!$A$1:$J$1,0),0)</f>
        <v>1</v>
      </c>
      <c r="I57" s="17" t="str">
        <f>VLOOKUP($A57,'Medical Examinations'!$A$1:$J$2336,MATCH(Healthcare!I$1,'Medical Examinations'!$A$1:$J$1,0),0)</f>
        <v>Yes</v>
      </c>
      <c r="J57" s="17" t="str">
        <f>VLOOKUP($A57,'Medical Examinations'!$A$1:$J$2336,MATCH(Healthcare!J$1,'Medical Examinations'!$A$1:$J$1,0),0)</f>
        <v>Obesity</v>
      </c>
      <c r="K57" s="17" t="str">
        <f>VLOOKUP($A57,'Medical Examinations'!$A$1:$J$2336,MATCH(Healthcare!K$1,'Medical Examinations'!$A$1:$J$1,0),0)</f>
        <v>Diabetes</v>
      </c>
      <c r="L57" s="38">
        <f>VLOOKUP($A57,'Hospitalisation Details'!$A$2:$K$2344,MATCH(Healthcare!L$1,'Hospitalisation Details'!$A$1:$K$1,0),0)</f>
        <v>27690</v>
      </c>
      <c r="M57" s="17">
        <f>VLOOKUP($A57,'Hospitalisation Details'!$A$2:$K$2344,MATCH(Healthcare!M$1,'Hospitalisation Details'!$A$1:$K$1,0),0)</f>
        <v>42969.85</v>
      </c>
      <c r="N57" s="17" t="str">
        <f>VLOOKUP($A57,'Hospitalisation Details'!$A$2:$K$2344,MATCH(Healthcare!N$1,'Hospitalisation Details'!$A$1:$K$1,0),0)</f>
        <v>Tier - 1</v>
      </c>
      <c r="O57" s="17" t="str">
        <f>VLOOKUP($A57,'Hospitalisation Details'!$A$2:$K$2344,MATCH(Healthcare!O$1,'Hospitalisation Details'!$A$1:$K$1,0),0)</f>
        <v>Tier - 3</v>
      </c>
      <c r="P57" s="17" t="str">
        <f>VLOOKUP($A57,'Hospitalisation Details'!$A$2:$K$2344,MATCH(Healthcare!P$1,'Hospitalisation Details'!$A$1:$K$1,0),0)</f>
        <v>R1013</v>
      </c>
      <c r="Q57" s="17">
        <f>VLOOKUP($A57,'Hospitalisation Details'!$A$2:$K$2344,MATCH(Healthcare!Q$1,'Hospitalisation Details'!$A$1:$K$1,0),0)</f>
        <v>47</v>
      </c>
    </row>
    <row r="58" spans="1:17" ht="15.75" x14ac:dyDescent="0.25">
      <c r="A58" s="25" t="s">
        <v>101</v>
      </c>
      <c r="B58" s="17" t="str">
        <f>VLOOKUP($A58,'Customer Names'!$A$1:$D$2336,4,0)</f>
        <v>Mr. Ari</v>
      </c>
      <c r="C58" s="17">
        <f>VLOOKUP($A58,'Medical Examinations'!$A$1:$J$2336,MATCH(Healthcare!C$1,'Medical Examinations'!$A$1:$J$1,0),0)</f>
        <v>34.200000000000003</v>
      </c>
      <c r="D58" s="17">
        <f>VLOOKUP($A58,'Medical Examinations'!$A$1:$J$2336,MATCH(Healthcare!D$1,'Medical Examinations'!$A$1:$J$1,0),0)</f>
        <v>5.75</v>
      </c>
      <c r="E58" s="17" t="str">
        <f>VLOOKUP($A58,'Medical Examinations'!$A$1:$J$2336,MATCH(Healthcare!E$1,'Medical Examinations'!$A$1:$J$1,0),0)</f>
        <v>No</v>
      </c>
      <c r="F58" s="17" t="str">
        <f>VLOOKUP($A58,'Medical Examinations'!$A$1:$J$2336,MATCH(Healthcare!F$1,'Medical Examinations'!$A$1:$J$1,0),0)</f>
        <v>No</v>
      </c>
      <c r="G58" s="17" t="str">
        <f>VLOOKUP($A58,'Medical Examinations'!$A$1:$J$2336,MATCH(Healthcare!G$1,'Medical Examinations'!$A$1:$J$1,0),0)</f>
        <v>No</v>
      </c>
      <c r="H58" s="17">
        <f>VLOOKUP($A58,'Medical Examinations'!$A$1:$J$2336,MATCH(Healthcare!H$1,'Medical Examinations'!$A$1:$J$1,0),0)</f>
        <v>2</v>
      </c>
      <c r="I58" s="17" t="str">
        <f>VLOOKUP($A58,'Medical Examinations'!$A$1:$J$2336,MATCH(Healthcare!I$1,'Medical Examinations'!$A$1:$J$1,0),0)</f>
        <v>Yes</v>
      </c>
      <c r="J58" s="17" t="str">
        <f>VLOOKUP($A58,'Medical Examinations'!$A$1:$J$2336,MATCH(Healthcare!J$1,'Medical Examinations'!$A$1:$J$1,0),0)</f>
        <v>Obesity</v>
      </c>
      <c r="K58" s="17" t="str">
        <f>VLOOKUP($A58,'Medical Examinations'!$A$1:$J$2336,MATCH(Healthcare!K$1,'Medical Examinations'!$A$1:$J$1,0),0)</f>
        <v>Prediabetes</v>
      </c>
      <c r="L58" s="38">
        <f>VLOOKUP($A58,'Hospitalisation Details'!$A$2:$K$2344,MATCH(Healthcare!L$1,'Hospitalisation Details'!$A$1:$K$1,0),0)</f>
        <v>26552</v>
      </c>
      <c r="M58" s="17">
        <f>VLOOKUP($A58,'Hospitalisation Details'!$A$2:$K$2344,MATCH(Healthcare!M$1,'Hospitalisation Details'!$A$1:$K$1,0),0)</f>
        <v>42856.84</v>
      </c>
      <c r="N58" s="17" t="str">
        <f>VLOOKUP($A58,'Hospitalisation Details'!$A$2:$K$2344,MATCH(Healthcare!N$1,'Hospitalisation Details'!$A$1:$K$1,0),0)</f>
        <v>Tier - 1</v>
      </c>
      <c r="O58" s="17" t="str">
        <f>VLOOKUP($A58,'Hospitalisation Details'!$A$2:$K$2344,MATCH(Healthcare!O$1,'Hospitalisation Details'!$A$1:$K$1,0),0)</f>
        <v>Tier - 1</v>
      </c>
      <c r="P58" s="17" t="str">
        <f>VLOOKUP($A58,'Hospitalisation Details'!$A$2:$K$2344,MATCH(Healthcare!P$1,'Hospitalisation Details'!$A$1:$K$1,0),0)</f>
        <v>R1011</v>
      </c>
      <c r="Q58" s="17">
        <f>VLOOKUP($A58,'Hospitalisation Details'!$A$2:$K$2344,MATCH(Healthcare!Q$1,'Hospitalisation Details'!$A$1:$K$1,0),0)</f>
        <v>50</v>
      </c>
    </row>
    <row r="59" spans="1:17" ht="15.75" x14ac:dyDescent="0.25">
      <c r="A59" s="25" t="s">
        <v>102</v>
      </c>
      <c r="B59" s="17" t="str">
        <f>VLOOKUP($A59,'Customer Names'!$A$1:$D$2336,4,0)</f>
        <v>Ms. Lindsey</v>
      </c>
      <c r="C59" s="17">
        <f>VLOOKUP($A59,'Medical Examinations'!$A$1:$J$2336,MATCH(Healthcare!C$1,'Medical Examinations'!$A$1:$J$1,0),0)</f>
        <v>50.63</v>
      </c>
      <c r="D59" s="17">
        <f>VLOOKUP($A59,'Medical Examinations'!$A$1:$J$2336,MATCH(Healthcare!D$1,'Medical Examinations'!$A$1:$J$1,0),0)</f>
        <v>11.89</v>
      </c>
      <c r="E59" s="17" t="str">
        <f>VLOOKUP($A59,'Medical Examinations'!$A$1:$J$2336,MATCH(Healthcare!E$1,'Medical Examinations'!$A$1:$J$1,0),0)</f>
        <v>No</v>
      </c>
      <c r="F59" s="17" t="str">
        <f>VLOOKUP($A59,'Medical Examinations'!$A$1:$J$2336,MATCH(Healthcare!F$1,'Medical Examinations'!$A$1:$J$1,0),0)</f>
        <v>No</v>
      </c>
      <c r="G59" s="17" t="str">
        <f>VLOOKUP($A59,'Medical Examinations'!$A$1:$J$2336,MATCH(Healthcare!G$1,'Medical Examinations'!$A$1:$J$1,0),0)</f>
        <v>No</v>
      </c>
      <c r="H59" s="17">
        <f>VLOOKUP($A59,'Medical Examinations'!$A$1:$J$2336,MATCH(Healthcare!H$1,'Medical Examinations'!$A$1:$J$1,0),0)</f>
        <v>0</v>
      </c>
      <c r="I59" s="17" t="str">
        <f>VLOOKUP($A59,'Medical Examinations'!$A$1:$J$2336,MATCH(Healthcare!I$1,'Medical Examinations'!$A$1:$J$1,0),0)</f>
        <v>Yes</v>
      </c>
      <c r="J59" s="17" t="str">
        <f>VLOOKUP($A59,'Medical Examinations'!$A$1:$J$2336,MATCH(Healthcare!J$1,'Medical Examinations'!$A$1:$J$1,0),0)</f>
        <v>Obesity</v>
      </c>
      <c r="K59" s="17" t="str">
        <f>VLOOKUP($A59,'Medical Examinations'!$A$1:$J$2336,MATCH(Healthcare!K$1,'Medical Examinations'!$A$1:$J$1,0),0)</f>
        <v>Diabetes</v>
      </c>
      <c r="L59" s="38">
        <f>VLOOKUP($A59,'Hospitalisation Details'!$A$2:$K$2344,MATCH(Healthcare!L$1,'Hospitalisation Details'!$A$1:$K$1,0),0)</f>
        <v>24044</v>
      </c>
      <c r="M59" s="17">
        <f>VLOOKUP($A59,'Hospitalisation Details'!$A$2:$K$2344,MATCH(Healthcare!M$1,'Hospitalisation Details'!$A$1:$K$1,0),0)</f>
        <v>42764.12</v>
      </c>
      <c r="N59" s="17" t="str">
        <f>VLOOKUP($A59,'Hospitalisation Details'!$A$2:$K$2344,MATCH(Healthcare!N$1,'Hospitalisation Details'!$A$1:$K$1,0),0)</f>
        <v>Tier - 1</v>
      </c>
      <c r="O59" s="17" t="str">
        <f>VLOOKUP($A59,'Hospitalisation Details'!$A$2:$K$2344,MATCH(Healthcare!O$1,'Hospitalisation Details'!$A$1:$K$1,0),0)</f>
        <v>Tier - 2</v>
      </c>
      <c r="P59" s="17" t="str">
        <f>VLOOKUP($A59,'Hospitalisation Details'!$A$2:$K$2344,MATCH(Healthcare!P$1,'Hospitalisation Details'!$A$1:$K$1,0),0)</f>
        <v>R1011</v>
      </c>
      <c r="Q59" s="17">
        <f>VLOOKUP($A59,'Hospitalisation Details'!$A$2:$K$2344,MATCH(Healthcare!Q$1,'Hospitalisation Details'!$A$1:$K$1,0),0)</f>
        <v>57</v>
      </c>
    </row>
    <row r="60" spans="1:17" ht="15.75" x14ac:dyDescent="0.25">
      <c r="A60" s="25" t="s">
        <v>103</v>
      </c>
      <c r="B60" s="17" t="str">
        <f>VLOOKUP($A60,'Customer Names'!$A$1:$D$2336,4,0)</f>
        <v>Mr. Kenny</v>
      </c>
      <c r="C60" s="17">
        <f>VLOOKUP($A60,'Medical Examinations'!$A$1:$J$2336,MATCH(Healthcare!C$1,'Medical Examinations'!$A$1:$J$1,0),0)</f>
        <v>36.479999999999997</v>
      </c>
      <c r="D60" s="17">
        <f>VLOOKUP($A60,'Medical Examinations'!$A$1:$J$2336,MATCH(Healthcare!D$1,'Medical Examinations'!$A$1:$J$1,0),0)</f>
        <v>6.2</v>
      </c>
      <c r="E60" s="17" t="str">
        <f>VLOOKUP($A60,'Medical Examinations'!$A$1:$J$2336,MATCH(Healthcare!E$1,'Medical Examinations'!$A$1:$J$1,0),0)</f>
        <v>No</v>
      </c>
      <c r="F60" s="17" t="str">
        <f>VLOOKUP($A60,'Medical Examinations'!$A$1:$J$2336,MATCH(Healthcare!F$1,'Medical Examinations'!$A$1:$J$1,0),0)</f>
        <v>No</v>
      </c>
      <c r="G60" s="17" t="str">
        <f>VLOOKUP($A60,'Medical Examinations'!$A$1:$J$2336,MATCH(Healthcare!G$1,'Medical Examinations'!$A$1:$J$1,0),0)</f>
        <v>No</v>
      </c>
      <c r="H60" s="17">
        <f>VLOOKUP($A60,'Medical Examinations'!$A$1:$J$2336,MATCH(Healthcare!H$1,'Medical Examinations'!$A$1:$J$1,0),0)</f>
        <v>0</v>
      </c>
      <c r="I60" s="17" t="str">
        <f>VLOOKUP($A60,'Medical Examinations'!$A$1:$J$2336,MATCH(Healthcare!I$1,'Medical Examinations'!$A$1:$J$1,0),0)</f>
        <v>Yes</v>
      </c>
      <c r="J60" s="17" t="str">
        <f>VLOOKUP($A60,'Medical Examinations'!$A$1:$J$2336,MATCH(Healthcare!J$1,'Medical Examinations'!$A$1:$J$1,0),0)</f>
        <v>Obesity</v>
      </c>
      <c r="K60" s="17" t="str">
        <f>VLOOKUP($A60,'Medical Examinations'!$A$1:$J$2336,MATCH(Healthcare!K$1,'Medical Examinations'!$A$1:$J$1,0),0)</f>
        <v>Prediabetes</v>
      </c>
      <c r="L60" s="38">
        <f>VLOOKUP($A60,'Hospitalisation Details'!$A$2:$K$2344,MATCH(Healthcare!L$1,'Hospitalisation Details'!$A$1:$K$1,0),0)</f>
        <v>28419</v>
      </c>
      <c r="M60" s="17">
        <f>VLOOKUP($A60,'Hospitalisation Details'!$A$2:$K$2344,MATCH(Healthcare!M$1,'Hospitalisation Details'!$A$1:$K$1,0),0)</f>
        <v>42760.5</v>
      </c>
      <c r="N60" s="17" t="str">
        <f>VLOOKUP($A60,'Hospitalisation Details'!$A$2:$K$2344,MATCH(Healthcare!N$1,'Hospitalisation Details'!$A$1:$K$1,0),0)</f>
        <v>Tier - 1</v>
      </c>
      <c r="O60" s="17" t="str">
        <f>VLOOKUP($A60,'Hospitalisation Details'!$A$2:$K$2344,MATCH(Healthcare!O$1,'Hospitalisation Details'!$A$1:$K$1,0),0)</f>
        <v>Tier - 2</v>
      </c>
      <c r="P60" s="17" t="str">
        <f>VLOOKUP($A60,'Hospitalisation Details'!$A$2:$K$2344,MATCH(Healthcare!P$1,'Hospitalisation Details'!$A$1:$K$1,0),0)</f>
        <v>R1012</v>
      </c>
      <c r="Q60" s="17">
        <f>VLOOKUP($A60,'Hospitalisation Details'!$A$2:$K$2344,MATCH(Healthcare!Q$1,'Hospitalisation Details'!$A$1:$K$1,0),0)</f>
        <v>45</v>
      </c>
    </row>
    <row r="61" spans="1:17" ht="15.75" x14ac:dyDescent="0.25">
      <c r="A61" s="25" t="s">
        <v>104</v>
      </c>
      <c r="B61" s="17" t="str">
        <f>VLOOKUP($A61,'Customer Names'!$A$1:$D$2336,4,0)</f>
        <v>Ms. Louise</v>
      </c>
      <c r="C61" s="17">
        <f>VLOOKUP($A61,'Medical Examinations'!$A$1:$J$2336,MATCH(Healthcare!C$1,'Medical Examinations'!$A$1:$J$1,0),0)</f>
        <v>54.82</v>
      </c>
      <c r="D61" s="17">
        <f>VLOOKUP($A61,'Medical Examinations'!$A$1:$J$2336,MATCH(Healthcare!D$1,'Medical Examinations'!$A$1:$J$1,0),0)</f>
        <v>10.61</v>
      </c>
      <c r="E61" s="17" t="str">
        <f>VLOOKUP($A61,'Medical Examinations'!$A$1:$J$2336,MATCH(Healthcare!E$1,'Medical Examinations'!$A$1:$J$1,0),0)</f>
        <v>No</v>
      </c>
      <c r="F61" s="17" t="str">
        <f>VLOOKUP($A61,'Medical Examinations'!$A$1:$J$2336,MATCH(Healthcare!F$1,'Medical Examinations'!$A$1:$J$1,0),0)</f>
        <v>No</v>
      </c>
      <c r="G61" s="17" t="str">
        <f>VLOOKUP($A61,'Medical Examinations'!$A$1:$J$2336,MATCH(Healthcare!G$1,'Medical Examinations'!$A$1:$J$1,0),0)</f>
        <v>No</v>
      </c>
      <c r="H61" s="17">
        <f>VLOOKUP($A61,'Medical Examinations'!$A$1:$J$2336,MATCH(Healthcare!H$1,'Medical Examinations'!$A$1:$J$1,0),0)</f>
        <v>0</v>
      </c>
      <c r="I61" s="17" t="str">
        <f>VLOOKUP($A61,'Medical Examinations'!$A$1:$J$2336,MATCH(Healthcare!I$1,'Medical Examinations'!$A$1:$J$1,0),0)</f>
        <v>Yes</v>
      </c>
      <c r="J61" s="17" t="str">
        <f>VLOOKUP($A61,'Medical Examinations'!$A$1:$J$2336,MATCH(Healthcare!J$1,'Medical Examinations'!$A$1:$J$1,0),0)</f>
        <v>Obesity</v>
      </c>
      <c r="K61" s="17" t="str">
        <f>VLOOKUP($A61,'Medical Examinations'!$A$1:$J$2336,MATCH(Healthcare!K$1,'Medical Examinations'!$A$1:$J$1,0),0)</f>
        <v>Diabetes</v>
      </c>
      <c r="L61" s="38">
        <f>VLOOKUP($A61,'Hospitalisation Details'!$A$2:$K$2344,MATCH(Healthcare!L$1,'Hospitalisation Details'!$A$1:$K$1,0),0)</f>
        <v>26240</v>
      </c>
      <c r="M61" s="17">
        <f>VLOOKUP($A61,'Hospitalisation Details'!$A$2:$K$2344,MATCH(Healthcare!M$1,'Hospitalisation Details'!$A$1:$K$1,0),0)</f>
        <v>42644.2</v>
      </c>
      <c r="N61" s="17" t="str">
        <f>VLOOKUP($A61,'Hospitalisation Details'!$A$2:$K$2344,MATCH(Healthcare!N$1,'Hospitalisation Details'!$A$1:$K$1,0),0)</f>
        <v>Tier - 1</v>
      </c>
      <c r="O61" s="17" t="str">
        <f>VLOOKUP($A61,'Hospitalisation Details'!$A$2:$K$2344,MATCH(Healthcare!O$1,'Hospitalisation Details'!$A$1:$K$1,0),0)</f>
        <v>Tier - 3</v>
      </c>
      <c r="P61" s="17" t="str">
        <f>VLOOKUP($A61,'Hospitalisation Details'!$A$2:$K$2344,MATCH(Healthcare!P$1,'Hospitalisation Details'!$A$1:$K$1,0),0)</f>
        <v>R1011</v>
      </c>
      <c r="Q61" s="17">
        <f>VLOOKUP($A61,'Hospitalisation Details'!$A$2:$K$2344,MATCH(Healthcare!Q$1,'Hospitalisation Details'!$A$1:$K$1,0),0)</f>
        <v>51</v>
      </c>
    </row>
    <row r="62" spans="1:17" ht="15.75" x14ac:dyDescent="0.25">
      <c r="A62" s="25" t="s">
        <v>105</v>
      </c>
      <c r="B62" s="17" t="str">
        <f>VLOOKUP($A62,'Customer Names'!$A$1:$D$2336,4,0)</f>
        <v>Mr. Cameron</v>
      </c>
      <c r="C62" s="17">
        <f>VLOOKUP($A62,'Medical Examinations'!$A$1:$J$2336,MATCH(Healthcare!C$1,'Medical Examinations'!$A$1:$J$1,0),0)</f>
        <v>38.06</v>
      </c>
      <c r="D62" s="17">
        <f>VLOOKUP($A62,'Medical Examinations'!$A$1:$J$2336,MATCH(Healthcare!D$1,'Medical Examinations'!$A$1:$J$1,0),0)</f>
        <v>6.04</v>
      </c>
      <c r="E62" s="17" t="str">
        <f>VLOOKUP($A62,'Medical Examinations'!$A$1:$J$2336,MATCH(Healthcare!E$1,'Medical Examinations'!$A$1:$J$1,0),0)</f>
        <v>No</v>
      </c>
      <c r="F62" s="17" t="str">
        <f>VLOOKUP($A62,'Medical Examinations'!$A$1:$J$2336,MATCH(Healthcare!F$1,'Medical Examinations'!$A$1:$J$1,0),0)</f>
        <v>No</v>
      </c>
      <c r="G62" s="17" t="str">
        <f>VLOOKUP($A62,'Medical Examinations'!$A$1:$J$2336,MATCH(Healthcare!G$1,'Medical Examinations'!$A$1:$J$1,0),0)</f>
        <v>Yes</v>
      </c>
      <c r="H62" s="17">
        <f>VLOOKUP($A62,'Medical Examinations'!$A$1:$J$2336,MATCH(Healthcare!H$1,'Medical Examinations'!$A$1:$J$1,0),0)</f>
        <v>1</v>
      </c>
      <c r="I62" s="17" t="str">
        <f>VLOOKUP($A62,'Medical Examinations'!$A$1:$J$2336,MATCH(Healthcare!I$1,'Medical Examinations'!$A$1:$J$1,0),0)</f>
        <v>Yes</v>
      </c>
      <c r="J62" s="17" t="str">
        <f>VLOOKUP($A62,'Medical Examinations'!$A$1:$J$2336,MATCH(Healthcare!J$1,'Medical Examinations'!$A$1:$J$1,0),0)</f>
        <v>Obesity</v>
      </c>
      <c r="K62" s="17" t="str">
        <f>VLOOKUP($A62,'Medical Examinations'!$A$1:$J$2336,MATCH(Healthcare!K$1,'Medical Examinations'!$A$1:$J$1,0),0)</f>
        <v>Prediabetes</v>
      </c>
      <c r="L62" s="38">
        <f>VLOOKUP($A62,'Hospitalisation Details'!$A$2:$K$2344,MATCH(Healthcare!L$1,'Hospitalisation Details'!$A$1:$K$1,0),0)</f>
        <v>29216</v>
      </c>
      <c r="M62" s="17">
        <f>VLOOKUP($A62,'Hospitalisation Details'!$A$2:$K$2344,MATCH(Healthcare!M$1,'Hospitalisation Details'!$A$1:$K$1,0),0)</f>
        <v>42560.43</v>
      </c>
      <c r="N62" s="17" t="str">
        <f>VLOOKUP($A62,'Hospitalisation Details'!$A$2:$K$2344,MATCH(Healthcare!N$1,'Hospitalisation Details'!$A$1:$K$1,0),0)</f>
        <v>Tier - 1</v>
      </c>
      <c r="O62" s="17" t="str">
        <f>VLOOKUP($A62,'Hospitalisation Details'!$A$2:$K$2344,MATCH(Healthcare!O$1,'Hospitalisation Details'!$A$1:$K$1,0),0)</f>
        <v>Tier - 3</v>
      </c>
      <c r="P62" s="17" t="str">
        <f>VLOOKUP($A62,'Hospitalisation Details'!$A$2:$K$2344,MATCH(Healthcare!P$1,'Hospitalisation Details'!$A$1:$K$1,0),0)</f>
        <v>R1013</v>
      </c>
      <c r="Q62" s="17">
        <f>VLOOKUP($A62,'Hospitalisation Details'!$A$2:$K$2344,MATCH(Healthcare!Q$1,'Hospitalisation Details'!$A$1:$K$1,0),0)</f>
        <v>43</v>
      </c>
    </row>
    <row r="63" spans="1:17" ht="15.75" x14ac:dyDescent="0.25">
      <c r="A63" s="25" t="s">
        <v>106</v>
      </c>
      <c r="B63" s="17" t="str">
        <f>VLOOKUP($A63,'Customer Names'!$A$1:$D$2336,4,0)</f>
        <v>Ms. Katie</v>
      </c>
      <c r="C63" s="17">
        <f>VLOOKUP($A63,'Medical Examinations'!$A$1:$J$2336,MATCH(Healthcare!C$1,'Medical Examinations'!$A$1:$J$1,0),0)</f>
        <v>51.48</v>
      </c>
      <c r="D63" s="17">
        <f>VLOOKUP($A63,'Medical Examinations'!$A$1:$J$2336,MATCH(Healthcare!D$1,'Medical Examinations'!$A$1:$J$1,0),0)</f>
        <v>9.33</v>
      </c>
      <c r="E63" s="17" t="str">
        <f>VLOOKUP($A63,'Medical Examinations'!$A$1:$J$2336,MATCH(Healthcare!E$1,'Medical Examinations'!$A$1:$J$1,0),0)</f>
        <v>Yes</v>
      </c>
      <c r="F63" s="17" t="str">
        <f>VLOOKUP($A63,'Medical Examinations'!$A$1:$J$2336,MATCH(Healthcare!F$1,'Medical Examinations'!$A$1:$J$1,0),0)</f>
        <v>No</v>
      </c>
      <c r="G63" s="17" t="str">
        <f>VLOOKUP($A63,'Medical Examinations'!$A$1:$J$2336,MATCH(Healthcare!G$1,'Medical Examinations'!$A$1:$J$1,0),0)</f>
        <v>No</v>
      </c>
      <c r="H63" s="17">
        <f>VLOOKUP($A63,'Medical Examinations'!$A$1:$J$2336,MATCH(Healthcare!H$1,'Medical Examinations'!$A$1:$J$1,0),0)</f>
        <v>0</v>
      </c>
      <c r="I63" s="17" t="str">
        <f>VLOOKUP($A63,'Medical Examinations'!$A$1:$J$2336,MATCH(Healthcare!I$1,'Medical Examinations'!$A$1:$J$1,0),0)</f>
        <v>Yes</v>
      </c>
      <c r="J63" s="17" t="str">
        <f>VLOOKUP($A63,'Medical Examinations'!$A$1:$J$2336,MATCH(Healthcare!J$1,'Medical Examinations'!$A$1:$J$1,0),0)</f>
        <v>Obesity</v>
      </c>
      <c r="K63" s="17" t="str">
        <f>VLOOKUP($A63,'Medical Examinations'!$A$1:$J$2336,MATCH(Healthcare!K$1,'Medical Examinations'!$A$1:$J$1,0),0)</f>
        <v>Diabetes</v>
      </c>
      <c r="L63" s="38">
        <f>VLOOKUP($A63,'Hospitalisation Details'!$A$2:$K$2344,MATCH(Healthcare!L$1,'Hospitalisation Details'!$A$1:$K$1,0),0)</f>
        <v>24650</v>
      </c>
      <c r="M63" s="17">
        <f>VLOOKUP($A63,'Hospitalisation Details'!$A$2:$K$2344,MATCH(Healthcare!M$1,'Hospitalisation Details'!$A$1:$K$1,0),0)</f>
        <v>42538.720000000001</v>
      </c>
      <c r="N63" s="17" t="str">
        <f>VLOOKUP($A63,'Hospitalisation Details'!$A$2:$K$2344,MATCH(Healthcare!N$1,'Hospitalisation Details'!$A$1:$K$1,0),0)</f>
        <v>Tier - 1</v>
      </c>
      <c r="O63" s="17" t="str">
        <f>VLOOKUP($A63,'Hospitalisation Details'!$A$2:$K$2344,MATCH(Healthcare!O$1,'Hospitalisation Details'!$A$1:$K$1,0),0)</f>
        <v>Tier - 3</v>
      </c>
      <c r="P63" s="17" t="str">
        <f>VLOOKUP($A63,'Hospitalisation Details'!$A$2:$K$2344,MATCH(Healthcare!P$1,'Hospitalisation Details'!$A$1:$K$1,0),0)</f>
        <v>R1011</v>
      </c>
      <c r="Q63" s="17">
        <f>VLOOKUP($A63,'Hospitalisation Details'!$A$2:$K$2344,MATCH(Healthcare!Q$1,'Hospitalisation Details'!$A$1:$K$1,0),0)</f>
        <v>55</v>
      </c>
    </row>
    <row r="64" spans="1:17" ht="15.75" x14ac:dyDescent="0.25">
      <c r="A64" s="25" t="s">
        <v>107</v>
      </c>
      <c r="B64" s="17" t="str">
        <f>VLOOKUP($A64,'Customer Names'!$A$1:$D$2336,4,0)</f>
        <v>Ms. Casey</v>
      </c>
      <c r="C64" s="17">
        <f>VLOOKUP($A64,'Medical Examinations'!$A$1:$J$2336,MATCH(Healthcare!C$1,'Medical Examinations'!$A$1:$J$1,0),0)</f>
        <v>52.06</v>
      </c>
      <c r="D64" s="17">
        <f>VLOOKUP($A64,'Medical Examinations'!$A$1:$J$2336,MATCH(Healthcare!D$1,'Medical Examinations'!$A$1:$J$1,0),0)</f>
        <v>11.47</v>
      </c>
      <c r="E64" s="17" t="str">
        <f>VLOOKUP($A64,'Medical Examinations'!$A$1:$J$2336,MATCH(Healthcare!E$1,'Medical Examinations'!$A$1:$J$1,0),0)</f>
        <v>No</v>
      </c>
      <c r="F64" s="17" t="str">
        <f>VLOOKUP($A64,'Medical Examinations'!$A$1:$J$2336,MATCH(Healthcare!F$1,'Medical Examinations'!$A$1:$J$1,0),0)</f>
        <v>No</v>
      </c>
      <c r="G64" s="17" t="str">
        <f>VLOOKUP($A64,'Medical Examinations'!$A$1:$J$2336,MATCH(Healthcare!G$1,'Medical Examinations'!$A$1:$J$1,0),0)</f>
        <v>No</v>
      </c>
      <c r="H64" s="17">
        <f>VLOOKUP($A64,'Medical Examinations'!$A$1:$J$2336,MATCH(Healthcare!H$1,'Medical Examinations'!$A$1:$J$1,0),0)</f>
        <v>0</v>
      </c>
      <c r="I64" s="17" t="str">
        <f>VLOOKUP($A64,'Medical Examinations'!$A$1:$J$2336,MATCH(Healthcare!I$1,'Medical Examinations'!$A$1:$J$1,0),0)</f>
        <v>Yes</v>
      </c>
      <c r="J64" s="17" t="str">
        <f>VLOOKUP($A64,'Medical Examinations'!$A$1:$J$2336,MATCH(Healthcare!J$1,'Medical Examinations'!$A$1:$J$1,0),0)</f>
        <v>Obesity</v>
      </c>
      <c r="K64" s="17" t="str">
        <f>VLOOKUP($A64,'Medical Examinations'!$A$1:$J$2336,MATCH(Healthcare!K$1,'Medical Examinations'!$A$1:$J$1,0),0)</f>
        <v>Diabetes</v>
      </c>
      <c r="L64" s="38">
        <f>VLOOKUP($A64,'Hospitalisation Details'!$A$2:$K$2344,MATCH(Healthcare!L$1,'Hospitalisation Details'!$A$1:$K$1,0),0)</f>
        <v>25053</v>
      </c>
      <c r="M64" s="17">
        <f>VLOOKUP($A64,'Hospitalisation Details'!$A$2:$K$2344,MATCH(Healthcare!M$1,'Hospitalisation Details'!$A$1:$K$1,0),0)</f>
        <v>42478.6</v>
      </c>
      <c r="N64" s="17" t="str">
        <f>VLOOKUP($A64,'Hospitalisation Details'!$A$2:$K$2344,MATCH(Healthcare!N$1,'Hospitalisation Details'!$A$1:$K$1,0),0)</f>
        <v>Tier - 1</v>
      </c>
      <c r="O64" s="17" t="str">
        <f>VLOOKUP($A64,'Hospitalisation Details'!$A$2:$K$2344,MATCH(Healthcare!O$1,'Hospitalisation Details'!$A$1:$K$1,0),0)</f>
        <v>Tier - 2</v>
      </c>
      <c r="P64" s="17" t="str">
        <f>VLOOKUP($A64,'Hospitalisation Details'!$A$2:$K$2344,MATCH(Healthcare!P$1,'Hospitalisation Details'!$A$1:$K$1,0),0)</f>
        <v>R1011</v>
      </c>
      <c r="Q64" s="17">
        <f>VLOOKUP($A64,'Hospitalisation Details'!$A$2:$K$2344,MATCH(Healthcare!Q$1,'Hospitalisation Details'!$A$1:$K$1,0),0)</f>
        <v>54</v>
      </c>
    </row>
    <row r="65" spans="1:17" ht="15.75" x14ac:dyDescent="0.25">
      <c r="A65" s="25" t="s">
        <v>108</v>
      </c>
      <c r="B65" s="17" t="str">
        <f>VLOOKUP($A65,'Customer Names'!$A$1:$D$2336,4,0)</f>
        <v>Mr. David</v>
      </c>
      <c r="C65" s="17">
        <f>VLOOKUP($A65,'Medical Examinations'!$A$1:$J$2336,MATCH(Healthcare!C$1,'Medical Examinations'!$A$1:$J$1,0),0)</f>
        <v>30.684999999999999</v>
      </c>
      <c r="D65" s="17">
        <f>VLOOKUP($A65,'Medical Examinations'!$A$1:$J$2336,MATCH(Healthcare!D$1,'Medical Examinations'!$A$1:$J$1,0),0)</f>
        <v>7.02</v>
      </c>
      <c r="E65" s="17" t="str">
        <f>VLOOKUP($A65,'Medical Examinations'!$A$1:$J$2336,MATCH(Healthcare!E$1,'Medical Examinations'!$A$1:$J$1,0),0)</f>
        <v>Yes</v>
      </c>
      <c r="F65" s="17" t="str">
        <f>VLOOKUP($A65,'Medical Examinations'!$A$1:$J$2336,MATCH(Healthcare!F$1,'Medical Examinations'!$A$1:$J$1,0),0)</f>
        <v>No</v>
      </c>
      <c r="G65" s="17" t="str">
        <f>VLOOKUP($A65,'Medical Examinations'!$A$1:$J$2336,MATCH(Healthcare!G$1,'Medical Examinations'!$A$1:$J$1,0),0)</f>
        <v>No</v>
      </c>
      <c r="H65" s="17">
        <f>VLOOKUP($A65,'Medical Examinations'!$A$1:$J$2336,MATCH(Healthcare!H$1,'Medical Examinations'!$A$1:$J$1,0),0)</f>
        <v>0</v>
      </c>
      <c r="I65" s="17" t="str">
        <f>VLOOKUP($A65,'Medical Examinations'!$A$1:$J$2336,MATCH(Healthcare!I$1,'Medical Examinations'!$A$1:$J$1,0),0)</f>
        <v>Yes</v>
      </c>
      <c r="J65" s="17" t="str">
        <f>VLOOKUP($A65,'Medical Examinations'!$A$1:$J$2336,MATCH(Healthcare!J$1,'Medical Examinations'!$A$1:$J$1,0),0)</f>
        <v>Obesity</v>
      </c>
      <c r="K65" s="17" t="str">
        <f>VLOOKUP($A65,'Medical Examinations'!$A$1:$J$2336,MATCH(Healthcare!K$1,'Medical Examinations'!$A$1:$J$1,0),0)</f>
        <v>Diabetes</v>
      </c>
      <c r="L65" s="38">
        <f>VLOOKUP($A65,'Hospitalisation Details'!$A$2:$K$2344,MATCH(Healthcare!L$1,'Hospitalisation Details'!$A$1:$K$1,0),0)</f>
        <v>24651</v>
      </c>
      <c r="M65" s="17">
        <f>VLOOKUP($A65,'Hospitalisation Details'!$A$2:$K$2344,MATCH(Healthcare!M$1,'Hospitalisation Details'!$A$1:$K$1,0),0)</f>
        <v>42303.69</v>
      </c>
      <c r="N65" s="17" t="str">
        <f>VLOOKUP($A65,'Hospitalisation Details'!$A$2:$K$2344,MATCH(Healthcare!N$1,'Hospitalisation Details'!$A$1:$K$1,0),0)</f>
        <v>Tier - 1</v>
      </c>
      <c r="O65" s="17" t="str">
        <f>VLOOKUP($A65,'Hospitalisation Details'!$A$2:$K$2344,MATCH(Healthcare!O$1,'Hospitalisation Details'!$A$1:$K$1,0),0)</f>
        <v>Tier - 2</v>
      </c>
      <c r="P65" s="17" t="str">
        <f>VLOOKUP($A65,'Hospitalisation Details'!$A$2:$K$2344,MATCH(Healthcare!P$1,'Hospitalisation Details'!$A$1:$K$1,0),0)</f>
        <v>R1016</v>
      </c>
      <c r="Q65" s="17">
        <f>VLOOKUP($A65,'Hospitalisation Details'!$A$2:$K$2344,MATCH(Healthcare!Q$1,'Hospitalisation Details'!$A$1:$K$1,0),0)</f>
        <v>55</v>
      </c>
    </row>
    <row r="66" spans="1:17" ht="15.75" x14ac:dyDescent="0.25">
      <c r="A66" s="25" t="s">
        <v>109</v>
      </c>
      <c r="B66" s="17" t="str">
        <f>VLOOKUP($A66,'Customer Names'!$A$1:$D$2336,4,0)</f>
        <v>Mr. Bryson</v>
      </c>
      <c r="C66" s="17">
        <f>VLOOKUP($A66,'Medical Examinations'!$A$1:$J$2336,MATCH(Healthcare!C$1,'Medical Examinations'!$A$1:$J$1,0),0)</f>
        <v>36.08</v>
      </c>
      <c r="D66" s="17">
        <f>VLOOKUP($A66,'Medical Examinations'!$A$1:$J$2336,MATCH(Healthcare!D$1,'Medical Examinations'!$A$1:$J$1,0),0)</f>
        <v>8.8000000000000007</v>
      </c>
      <c r="E66" s="17" t="str">
        <f>VLOOKUP($A66,'Medical Examinations'!$A$1:$J$2336,MATCH(Healthcare!E$1,'Medical Examinations'!$A$1:$J$1,0),0)</f>
        <v>Yes</v>
      </c>
      <c r="F66" s="17" t="str">
        <f>VLOOKUP($A66,'Medical Examinations'!$A$1:$J$2336,MATCH(Healthcare!F$1,'Medical Examinations'!$A$1:$J$1,0),0)</f>
        <v>No</v>
      </c>
      <c r="G66" s="17" t="str">
        <f>VLOOKUP($A66,'Medical Examinations'!$A$1:$J$2336,MATCH(Healthcare!G$1,'Medical Examinations'!$A$1:$J$1,0),0)</f>
        <v>No</v>
      </c>
      <c r="H66" s="17">
        <f>VLOOKUP($A66,'Medical Examinations'!$A$1:$J$2336,MATCH(Healthcare!H$1,'Medical Examinations'!$A$1:$J$1,0),0)</f>
        <v>1</v>
      </c>
      <c r="I66" s="17" t="str">
        <f>VLOOKUP($A66,'Medical Examinations'!$A$1:$J$2336,MATCH(Healthcare!I$1,'Medical Examinations'!$A$1:$J$1,0),0)</f>
        <v>Yes</v>
      </c>
      <c r="J66" s="17" t="str">
        <f>VLOOKUP($A66,'Medical Examinations'!$A$1:$J$2336,MATCH(Healthcare!J$1,'Medical Examinations'!$A$1:$J$1,0),0)</f>
        <v>Obesity</v>
      </c>
      <c r="K66" s="17" t="str">
        <f>VLOOKUP($A66,'Medical Examinations'!$A$1:$J$2336,MATCH(Healthcare!K$1,'Medical Examinations'!$A$1:$J$1,0),0)</f>
        <v>Diabetes</v>
      </c>
      <c r="L66" s="38">
        <f>VLOOKUP($A66,'Hospitalisation Details'!$A$2:$K$2344,MATCH(Healthcare!L$1,'Hospitalisation Details'!$A$1:$K$1,0),0)</f>
        <v>27621</v>
      </c>
      <c r="M66" s="17">
        <f>VLOOKUP($A66,'Hospitalisation Details'!$A$2:$K$2344,MATCH(Healthcare!M$1,'Hospitalisation Details'!$A$1:$K$1,0),0)</f>
        <v>42211.14</v>
      </c>
      <c r="N66" s="17" t="str">
        <f>VLOOKUP($A66,'Hospitalisation Details'!$A$2:$K$2344,MATCH(Healthcare!N$1,'Hospitalisation Details'!$A$1:$K$1,0),0)</f>
        <v>Tier - 1</v>
      </c>
      <c r="O66" s="17" t="str">
        <f>VLOOKUP($A66,'Hospitalisation Details'!$A$2:$K$2344,MATCH(Healthcare!O$1,'Hospitalisation Details'!$A$1:$K$1,0),0)</f>
        <v>Tier - 3</v>
      </c>
      <c r="P66" s="17" t="str">
        <f>VLOOKUP($A66,'Hospitalisation Details'!$A$2:$K$2344,MATCH(Healthcare!P$1,'Hospitalisation Details'!$A$1:$K$1,0),0)</f>
        <v>R1013</v>
      </c>
      <c r="Q66" s="17">
        <f>VLOOKUP($A66,'Hospitalisation Details'!$A$2:$K$2344,MATCH(Healthcare!Q$1,'Hospitalisation Details'!$A$1:$K$1,0),0)</f>
        <v>47</v>
      </c>
    </row>
    <row r="67" spans="1:17" ht="15.75" x14ac:dyDescent="0.25">
      <c r="A67" s="25" t="s">
        <v>110</v>
      </c>
      <c r="B67" s="17" t="str">
        <f>VLOOKUP($A67,'Customer Names'!$A$1:$D$2336,4,0)</f>
        <v>Ms. Megan</v>
      </c>
      <c r="C67" s="17">
        <f>VLOOKUP($A67,'Medical Examinations'!$A$1:$J$2336,MATCH(Healthcare!C$1,'Medical Examinations'!$A$1:$J$1,0),0)</f>
        <v>54.99</v>
      </c>
      <c r="D67" s="17">
        <f>VLOOKUP($A67,'Medical Examinations'!$A$1:$J$2336,MATCH(Healthcare!D$1,'Medical Examinations'!$A$1:$J$1,0),0)</f>
        <v>8.68</v>
      </c>
      <c r="E67" s="17" t="str">
        <f>VLOOKUP($A67,'Medical Examinations'!$A$1:$J$2336,MATCH(Healthcare!E$1,'Medical Examinations'!$A$1:$J$1,0),0)</f>
        <v>No</v>
      </c>
      <c r="F67" s="17" t="str">
        <f>VLOOKUP($A67,'Medical Examinations'!$A$1:$J$2336,MATCH(Healthcare!F$1,'Medical Examinations'!$A$1:$J$1,0),0)</f>
        <v>No</v>
      </c>
      <c r="G67" s="17" t="str">
        <f>VLOOKUP($A67,'Medical Examinations'!$A$1:$J$2336,MATCH(Healthcare!G$1,'Medical Examinations'!$A$1:$J$1,0),0)</f>
        <v>No</v>
      </c>
      <c r="H67" s="17">
        <f>VLOOKUP($A67,'Medical Examinations'!$A$1:$J$2336,MATCH(Healthcare!H$1,'Medical Examinations'!$A$1:$J$1,0),0)</f>
        <v>2</v>
      </c>
      <c r="I67" s="17" t="str">
        <f>VLOOKUP($A67,'Medical Examinations'!$A$1:$J$2336,MATCH(Healthcare!I$1,'Medical Examinations'!$A$1:$J$1,0),0)</f>
        <v>Yes</v>
      </c>
      <c r="J67" s="17" t="str">
        <f>VLOOKUP($A67,'Medical Examinations'!$A$1:$J$2336,MATCH(Healthcare!J$1,'Medical Examinations'!$A$1:$J$1,0),0)</f>
        <v>Obesity</v>
      </c>
      <c r="K67" s="17" t="str">
        <f>VLOOKUP($A67,'Medical Examinations'!$A$1:$J$2336,MATCH(Healthcare!K$1,'Medical Examinations'!$A$1:$J$1,0),0)</f>
        <v>Diabetes</v>
      </c>
      <c r="L67" s="38">
        <f>VLOOKUP($A67,'Hospitalisation Details'!$A$2:$K$2344,MATCH(Healthcare!L$1,'Hospitalisation Details'!$A$1:$K$1,0),0)</f>
        <v>26925</v>
      </c>
      <c r="M67" s="17">
        <f>VLOOKUP($A67,'Hospitalisation Details'!$A$2:$K$2344,MATCH(Healthcare!M$1,'Hospitalisation Details'!$A$1:$K$1,0),0)</f>
        <v>42188.15</v>
      </c>
      <c r="N67" s="17" t="str">
        <f>VLOOKUP($A67,'Hospitalisation Details'!$A$2:$K$2344,MATCH(Healthcare!N$1,'Hospitalisation Details'!$A$1:$K$1,0),0)</f>
        <v>Tier - 1</v>
      </c>
      <c r="O67" s="17" t="str">
        <f>VLOOKUP($A67,'Hospitalisation Details'!$A$2:$K$2344,MATCH(Healthcare!O$1,'Hospitalisation Details'!$A$1:$K$1,0),0)</f>
        <v>Tier - 1</v>
      </c>
      <c r="P67" s="17" t="str">
        <f>VLOOKUP($A67,'Hospitalisation Details'!$A$2:$K$2344,MATCH(Healthcare!P$1,'Hospitalisation Details'!$A$1:$K$1,0),0)</f>
        <v>R1011</v>
      </c>
      <c r="Q67" s="17">
        <f>VLOOKUP($A67,'Hospitalisation Details'!$A$2:$K$2344,MATCH(Healthcare!Q$1,'Hospitalisation Details'!$A$1:$K$1,0),0)</f>
        <v>49</v>
      </c>
    </row>
    <row r="68" spans="1:17" ht="15.75" x14ac:dyDescent="0.25">
      <c r="A68" s="25" t="s">
        <v>111</v>
      </c>
      <c r="B68" s="17" t="str">
        <f>VLOOKUP($A68,'Customer Names'!$A$1:$D$2336,4,0)</f>
        <v>Mr. Daniel</v>
      </c>
      <c r="C68" s="17">
        <f>VLOOKUP($A68,'Medical Examinations'!$A$1:$J$2336,MATCH(Healthcare!C$1,'Medical Examinations'!$A$1:$J$1,0),0)</f>
        <v>35.97</v>
      </c>
      <c r="D68" s="17">
        <f>VLOOKUP($A68,'Medical Examinations'!$A$1:$J$2336,MATCH(Healthcare!D$1,'Medical Examinations'!$A$1:$J$1,0),0)</f>
        <v>6.12</v>
      </c>
      <c r="E68" s="17" t="str">
        <f>VLOOKUP($A68,'Medical Examinations'!$A$1:$J$2336,MATCH(Healthcare!E$1,'Medical Examinations'!$A$1:$J$1,0),0)</f>
        <v>No</v>
      </c>
      <c r="F68" s="17" t="str">
        <f>VLOOKUP($A68,'Medical Examinations'!$A$1:$J$2336,MATCH(Healthcare!F$1,'Medical Examinations'!$A$1:$J$1,0),0)</f>
        <v>No</v>
      </c>
      <c r="G68" s="17" t="str">
        <f>VLOOKUP($A68,'Medical Examinations'!$A$1:$J$2336,MATCH(Healthcare!G$1,'Medical Examinations'!$A$1:$J$1,0),0)</f>
        <v>Yes</v>
      </c>
      <c r="H68" s="17">
        <f>VLOOKUP($A68,'Medical Examinations'!$A$1:$J$2336,MATCH(Healthcare!H$1,'Medical Examinations'!$A$1:$J$1,0),0)</f>
        <v>1</v>
      </c>
      <c r="I68" s="17" t="str">
        <f>VLOOKUP($A68,'Medical Examinations'!$A$1:$J$2336,MATCH(Healthcare!I$1,'Medical Examinations'!$A$1:$J$1,0),0)</f>
        <v>Yes</v>
      </c>
      <c r="J68" s="17" t="str">
        <f>VLOOKUP($A68,'Medical Examinations'!$A$1:$J$2336,MATCH(Healthcare!J$1,'Medical Examinations'!$A$1:$J$1,0),0)</f>
        <v>Obesity</v>
      </c>
      <c r="K68" s="17" t="str">
        <f>VLOOKUP($A68,'Medical Examinations'!$A$1:$J$2336,MATCH(Healthcare!K$1,'Medical Examinations'!$A$1:$J$1,0),0)</f>
        <v>Prediabetes</v>
      </c>
      <c r="L68" s="38">
        <f>VLOOKUP($A68,'Hospitalisation Details'!$A$2:$K$2344,MATCH(Healthcare!L$1,'Hospitalisation Details'!$A$1:$K$1,0),0)</f>
        <v>29039</v>
      </c>
      <c r="M68" s="17">
        <f>VLOOKUP($A68,'Hospitalisation Details'!$A$2:$K$2344,MATCH(Healthcare!M$1,'Hospitalisation Details'!$A$1:$K$1,0),0)</f>
        <v>42124.52</v>
      </c>
      <c r="N68" s="17" t="str">
        <f>VLOOKUP($A68,'Hospitalisation Details'!$A$2:$K$2344,MATCH(Healthcare!N$1,'Hospitalisation Details'!$A$1:$K$1,0),0)</f>
        <v>Tier - 1</v>
      </c>
      <c r="O68" s="17" t="str">
        <f>VLOOKUP($A68,'Hospitalisation Details'!$A$2:$K$2344,MATCH(Healthcare!O$1,'Hospitalisation Details'!$A$1:$K$1,0),0)</f>
        <v>Tier - 1</v>
      </c>
      <c r="P68" s="17" t="str">
        <f>VLOOKUP($A68,'Hospitalisation Details'!$A$2:$K$2344,MATCH(Healthcare!P$1,'Hospitalisation Details'!$A$1:$K$1,0),0)</f>
        <v>R1013</v>
      </c>
      <c r="Q68" s="17">
        <f>VLOOKUP($A68,'Hospitalisation Details'!$A$2:$K$2344,MATCH(Healthcare!Q$1,'Hospitalisation Details'!$A$1:$K$1,0),0)</f>
        <v>43</v>
      </c>
    </row>
    <row r="69" spans="1:17" ht="15.75" x14ac:dyDescent="0.25">
      <c r="A69" s="25" t="s">
        <v>112</v>
      </c>
      <c r="B69" s="17" t="str">
        <f>VLOOKUP($A69,'Customer Names'!$A$1:$D$2336,4,0)</f>
        <v>Mr. Steven</v>
      </c>
      <c r="C69" s="17">
        <f>VLOOKUP($A69,'Medical Examinations'!$A$1:$J$2336,MATCH(Healthcare!C$1,'Medical Examinations'!$A$1:$J$1,0),0)</f>
        <v>45.54</v>
      </c>
      <c r="D69" s="17">
        <f>VLOOKUP($A69,'Medical Examinations'!$A$1:$J$2336,MATCH(Healthcare!D$1,'Medical Examinations'!$A$1:$J$1,0),0)</f>
        <v>5.4</v>
      </c>
      <c r="E69" s="17" t="str">
        <f>VLOOKUP($A69,'Medical Examinations'!$A$1:$J$2336,MATCH(Healthcare!E$1,'Medical Examinations'!$A$1:$J$1,0),0)</f>
        <v>Yes</v>
      </c>
      <c r="F69" s="17" t="str">
        <f>VLOOKUP($A69,'Medical Examinations'!$A$1:$J$2336,MATCH(Healthcare!F$1,'Medical Examinations'!$A$1:$J$1,0),0)</f>
        <v>No</v>
      </c>
      <c r="G69" s="17" t="str">
        <f>VLOOKUP($A69,'Medical Examinations'!$A$1:$J$2336,MATCH(Healthcare!G$1,'Medical Examinations'!$A$1:$J$1,0),0)</f>
        <v>Yes</v>
      </c>
      <c r="H69" s="17">
        <f>VLOOKUP($A69,'Medical Examinations'!$A$1:$J$2336,MATCH(Healthcare!H$1,'Medical Examinations'!$A$1:$J$1,0),0)</f>
        <v>1</v>
      </c>
      <c r="I69" s="17" t="str">
        <f>VLOOKUP($A69,'Medical Examinations'!$A$1:$J$2336,MATCH(Healthcare!I$1,'Medical Examinations'!$A$1:$J$1,0),0)</f>
        <v>Yes</v>
      </c>
      <c r="J69" s="17" t="str">
        <f>VLOOKUP($A69,'Medical Examinations'!$A$1:$J$2336,MATCH(Healthcare!J$1,'Medical Examinations'!$A$1:$J$1,0),0)</f>
        <v>Obesity</v>
      </c>
      <c r="K69" s="17" t="str">
        <f>VLOOKUP($A69,'Medical Examinations'!$A$1:$J$2336,MATCH(Healthcare!K$1,'Medical Examinations'!$A$1:$J$1,0),0)</f>
        <v>Normal</v>
      </c>
      <c r="L69" s="38">
        <f>VLOOKUP($A69,'Hospitalisation Details'!$A$2:$K$2344,MATCH(Healthcare!L$1,'Hospitalisation Details'!$A$1:$K$1,0),0)</f>
        <v>35773</v>
      </c>
      <c r="M69" s="17">
        <f>VLOOKUP($A69,'Hospitalisation Details'!$A$2:$K$2344,MATCH(Healthcare!M$1,'Hospitalisation Details'!$A$1:$K$1,0),0)</f>
        <v>42112.24</v>
      </c>
      <c r="N69" s="17" t="str">
        <f>VLOOKUP($A69,'Hospitalisation Details'!$A$2:$K$2344,MATCH(Healthcare!N$1,'Hospitalisation Details'!$A$1:$K$1,0),0)</f>
        <v>Tier - 1</v>
      </c>
      <c r="O69" s="17" t="str">
        <f>VLOOKUP($A69,'Hospitalisation Details'!$A$2:$K$2344,MATCH(Healthcare!O$1,'Hospitalisation Details'!$A$1:$K$1,0),0)</f>
        <v>Tier - 3</v>
      </c>
      <c r="P69" s="17" t="str">
        <f>VLOOKUP($A69,'Hospitalisation Details'!$A$2:$K$2344,MATCH(Healthcare!P$1,'Hospitalisation Details'!$A$1:$K$1,0),0)</f>
        <v>R1013</v>
      </c>
      <c r="Q69" s="17">
        <f>VLOOKUP($A69,'Hospitalisation Details'!$A$2:$K$2344,MATCH(Healthcare!Q$1,'Hospitalisation Details'!$A$1:$K$1,0),0)</f>
        <v>25</v>
      </c>
    </row>
    <row r="70" spans="1:17" ht="15.75" x14ac:dyDescent="0.25">
      <c r="A70" s="25" t="s">
        <v>113</v>
      </c>
      <c r="B70" s="17" t="str">
        <f>VLOOKUP($A70,'Customer Names'!$A$1:$D$2336,4,0)</f>
        <v>Ms. Jenna</v>
      </c>
      <c r="C70" s="17">
        <f>VLOOKUP($A70,'Medical Examinations'!$A$1:$J$2336,MATCH(Healthcare!C$1,'Medical Examinations'!$A$1:$J$1,0),0)</f>
        <v>35.53</v>
      </c>
      <c r="D70" s="17">
        <f>VLOOKUP($A70,'Medical Examinations'!$A$1:$J$2336,MATCH(Healthcare!D$1,'Medical Examinations'!$A$1:$J$1,0),0)</f>
        <v>4.3600000000000003</v>
      </c>
      <c r="E70" s="17" t="str">
        <f>VLOOKUP($A70,'Medical Examinations'!$A$1:$J$2336,MATCH(Healthcare!E$1,'Medical Examinations'!$A$1:$J$1,0),0)</f>
        <v>Yes</v>
      </c>
      <c r="F70" s="17" t="str">
        <f>VLOOKUP($A70,'Medical Examinations'!$A$1:$J$2336,MATCH(Healthcare!F$1,'Medical Examinations'!$A$1:$J$1,0),0)</f>
        <v>No</v>
      </c>
      <c r="G70" s="17" t="str">
        <f>VLOOKUP($A70,'Medical Examinations'!$A$1:$J$2336,MATCH(Healthcare!G$1,'Medical Examinations'!$A$1:$J$1,0),0)</f>
        <v>No</v>
      </c>
      <c r="H70" s="17">
        <f>VLOOKUP($A70,'Medical Examinations'!$A$1:$J$2336,MATCH(Healthcare!H$1,'Medical Examinations'!$A$1:$J$1,0),0)</f>
        <v>0</v>
      </c>
      <c r="I70" s="17" t="str">
        <f>VLOOKUP($A70,'Medical Examinations'!$A$1:$J$2336,MATCH(Healthcare!I$1,'Medical Examinations'!$A$1:$J$1,0),0)</f>
        <v>Yes</v>
      </c>
      <c r="J70" s="17" t="str">
        <f>VLOOKUP($A70,'Medical Examinations'!$A$1:$J$2336,MATCH(Healthcare!J$1,'Medical Examinations'!$A$1:$J$1,0),0)</f>
        <v>Obesity</v>
      </c>
      <c r="K70" s="17" t="str">
        <f>VLOOKUP($A70,'Medical Examinations'!$A$1:$J$2336,MATCH(Healthcare!K$1,'Medical Examinations'!$A$1:$J$1,0),0)</f>
        <v>Normal</v>
      </c>
      <c r="L70" s="38">
        <f>VLOOKUP($A70,'Hospitalisation Details'!$A$2:$K$2344,MATCH(Healthcare!L$1,'Hospitalisation Details'!$A$1:$K$1,0),0)</f>
        <v>28092</v>
      </c>
      <c r="M70" s="17">
        <f>VLOOKUP($A70,'Hospitalisation Details'!$A$2:$K$2344,MATCH(Healthcare!M$1,'Hospitalisation Details'!$A$1:$K$1,0),0)</f>
        <v>42111.66</v>
      </c>
      <c r="N70" s="17" t="str">
        <f>VLOOKUP($A70,'Hospitalisation Details'!$A$2:$K$2344,MATCH(Healthcare!N$1,'Hospitalisation Details'!$A$1:$K$1,0),0)</f>
        <v>Tier - 1</v>
      </c>
      <c r="O70" s="17" t="str">
        <f>VLOOKUP($A70,'Hospitalisation Details'!$A$2:$K$2344,MATCH(Healthcare!O$1,'Hospitalisation Details'!$A$1:$K$1,0),0)</f>
        <v>Tier - 1</v>
      </c>
      <c r="P70" s="17" t="str">
        <f>VLOOKUP($A70,'Hospitalisation Details'!$A$2:$K$2344,MATCH(Healthcare!P$1,'Hospitalisation Details'!$A$1:$K$1,0),0)</f>
        <v>R1024</v>
      </c>
      <c r="Q70" s="17">
        <f>VLOOKUP($A70,'Hospitalisation Details'!$A$2:$K$2344,MATCH(Healthcare!Q$1,'Hospitalisation Details'!$A$1:$K$1,0),0)</f>
        <v>46</v>
      </c>
    </row>
    <row r="71" spans="1:17" ht="15.75" x14ac:dyDescent="0.25">
      <c r="A71" s="25" t="s">
        <v>114</v>
      </c>
      <c r="B71" s="17" t="str">
        <f>VLOOKUP($A71,'Customer Names'!$A$1:$D$2336,4,0)</f>
        <v>Mr. Freeman</v>
      </c>
      <c r="C71" s="17">
        <f>VLOOKUP($A71,'Medical Examinations'!$A$1:$J$2336,MATCH(Healthcare!C$1,'Medical Examinations'!$A$1:$J$1,0),0)</f>
        <v>30.8</v>
      </c>
      <c r="D71" s="17">
        <f>VLOOKUP($A71,'Medical Examinations'!$A$1:$J$2336,MATCH(Healthcare!D$1,'Medical Examinations'!$A$1:$J$1,0),0)</f>
        <v>9.77</v>
      </c>
      <c r="E71" s="17" t="str">
        <f>VLOOKUP($A71,'Medical Examinations'!$A$1:$J$2336,MATCH(Healthcare!E$1,'Medical Examinations'!$A$1:$J$1,0),0)</f>
        <v>No</v>
      </c>
      <c r="F71" s="17" t="str">
        <f>VLOOKUP($A71,'Medical Examinations'!$A$1:$J$2336,MATCH(Healthcare!F$1,'Medical Examinations'!$A$1:$J$1,0),0)</f>
        <v>No</v>
      </c>
      <c r="G71" s="17" t="str">
        <f>VLOOKUP($A71,'Medical Examinations'!$A$1:$J$2336,MATCH(Healthcare!G$1,'Medical Examinations'!$A$1:$J$1,0),0)</f>
        <v>No</v>
      </c>
      <c r="H71" s="17">
        <f>VLOOKUP($A71,'Medical Examinations'!$A$1:$J$2336,MATCH(Healthcare!H$1,'Medical Examinations'!$A$1:$J$1,0),0)</f>
        <v>0</v>
      </c>
      <c r="I71" s="17" t="str">
        <f>VLOOKUP($A71,'Medical Examinations'!$A$1:$J$2336,MATCH(Healthcare!I$1,'Medical Examinations'!$A$1:$J$1,0),0)</f>
        <v>Yes</v>
      </c>
      <c r="J71" s="17" t="str">
        <f>VLOOKUP($A71,'Medical Examinations'!$A$1:$J$2336,MATCH(Healthcare!J$1,'Medical Examinations'!$A$1:$J$1,0),0)</f>
        <v>Obesity</v>
      </c>
      <c r="K71" s="17" t="str">
        <f>VLOOKUP($A71,'Medical Examinations'!$A$1:$J$2336,MATCH(Healthcare!K$1,'Medical Examinations'!$A$1:$J$1,0),0)</f>
        <v>Diabetes</v>
      </c>
      <c r="L71" s="38">
        <f>VLOOKUP($A71,'Hospitalisation Details'!$A$2:$K$2344,MATCH(Healthcare!L$1,'Hospitalisation Details'!$A$1:$K$1,0),0)</f>
        <v>25191</v>
      </c>
      <c r="M71" s="17">
        <f>VLOOKUP($A71,'Hospitalisation Details'!$A$2:$K$2344,MATCH(Healthcare!M$1,'Hospitalisation Details'!$A$1:$K$1,0),0)</f>
        <v>41999.519999999997</v>
      </c>
      <c r="N71" s="17" t="str">
        <f>VLOOKUP($A71,'Hospitalisation Details'!$A$2:$K$2344,MATCH(Healthcare!N$1,'Hospitalisation Details'!$A$1:$K$1,0),0)</f>
        <v>Tier - 1</v>
      </c>
      <c r="O71" s="17" t="str">
        <f>VLOOKUP($A71,'Hospitalisation Details'!$A$2:$K$2344,MATCH(Healthcare!O$1,'Hospitalisation Details'!$A$1:$K$1,0),0)</f>
        <v>Tier - 3</v>
      </c>
      <c r="P71" s="17" t="str">
        <f>VLOOKUP($A71,'Hospitalisation Details'!$A$2:$K$2344,MATCH(Healthcare!P$1,'Hospitalisation Details'!$A$1:$K$1,0),0)</f>
        <v>R1013</v>
      </c>
      <c r="Q71" s="17">
        <f>VLOOKUP($A71,'Hospitalisation Details'!$A$2:$K$2344,MATCH(Healthcare!Q$1,'Hospitalisation Details'!$A$1:$K$1,0),0)</f>
        <v>54</v>
      </c>
    </row>
    <row r="72" spans="1:17" ht="15.75" x14ac:dyDescent="0.25">
      <c r="A72" s="25" t="s">
        <v>115</v>
      </c>
      <c r="B72" s="17" t="str">
        <f>VLOOKUP($A72,'Customer Names'!$A$1:$D$2336,4,0)</f>
        <v>Mr. Jeff</v>
      </c>
      <c r="C72" s="17">
        <f>VLOOKUP($A72,'Medical Examinations'!$A$1:$J$2336,MATCH(Healthcare!C$1,'Medical Examinations'!$A$1:$J$1,0),0)</f>
        <v>38.39</v>
      </c>
      <c r="D72" s="17">
        <f>VLOOKUP($A72,'Medical Examinations'!$A$1:$J$2336,MATCH(Healthcare!D$1,'Medical Examinations'!$A$1:$J$1,0),0)</f>
        <v>4.25</v>
      </c>
      <c r="E72" s="17" t="str">
        <f>VLOOKUP($A72,'Medical Examinations'!$A$1:$J$2336,MATCH(Healthcare!E$1,'Medical Examinations'!$A$1:$J$1,0),0)</f>
        <v>No</v>
      </c>
      <c r="F72" s="17" t="str">
        <f>VLOOKUP($A72,'Medical Examinations'!$A$1:$J$2336,MATCH(Healthcare!F$1,'Medical Examinations'!$A$1:$J$1,0),0)</f>
        <v>No</v>
      </c>
      <c r="G72" s="17" t="str">
        <f>VLOOKUP($A72,'Medical Examinations'!$A$1:$J$2336,MATCH(Healthcare!G$1,'Medical Examinations'!$A$1:$J$1,0),0)</f>
        <v>No</v>
      </c>
      <c r="H72" s="17">
        <f>VLOOKUP($A72,'Medical Examinations'!$A$1:$J$2336,MATCH(Healthcare!H$1,'Medical Examinations'!$A$1:$J$1,0),0)</f>
        <v>1</v>
      </c>
      <c r="I72" s="17" t="str">
        <f>VLOOKUP($A72,'Medical Examinations'!$A$1:$J$2336,MATCH(Healthcare!I$1,'Medical Examinations'!$A$1:$J$1,0),0)</f>
        <v>Yes</v>
      </c>
      <c r="J72" s="17" t="str">
        <f>VLOOKUP($A72,'Medical Examinations'!$A$1:$J$2336,MATCH(Healthcare!J$1,'Medical Examinations'!$A$1:$J$1,0),0)</f>
        <v>Obesity</v>
      </c>
      <c r="K72" s="17" t="str">
        <f>VLOOKUP($A72,'Medical Examinations'!$A$1:$J$2336,MATCH(Healthcare!K$1,'Medical Examinations'!$A$1:$J$1,0),0)</f>
        <v>Normal</v>
      </c>
      <c r="L72" s="38">
        <f>VLOOKUP($A72,'Hospitalisation Details'!$A$2:$K$2344,MATCH(Healthcare!L$1,'Hospitalisation Details'!$A$1:$K$1,0),0)</f>
        <v>30996</v>
      </c>
      <c r="M72" s="17">
        <f>VLOOKUP($A72,'Hospitalisation Details'!$A$2:$K$2344,MATCH(Healthcare!M$1,'Hospitalisation Details'!$A$1:$K$1,0),0)</f>
        <v>41949.24</v>
      </c>
      <c r="N72" s="17" t="str">
        <f>VLOOKUP($A72,'Hospitalisation Details'!$A$2:$K$2344,MATCH(Healthcare!N$1,'Hospitalisation Details'!$A$1:$K$1,0),0)</f>
        <v>Tier - 1</v>
      </c>
      <c r="O72" s="17" t="str">
        <f>VLOOKUP($A72,'Hospitalisation Details'!$A$2:$K$2344,MATCH(Healthcare!O$1,'Hospitalisation Details'!$A$1:$K$1,0),0)</f>
        <v>Tier - 1</v>
      </c>
      <c r="P72" s="17" t="str">
        <f>VLOOKUP($A72,'Hospitalisation Details'!$A$2:$K$2344,MATCH(Healthcare!P$1,'Hospitalisation Details'!$A$1:$K$1,0),0)</f>
        <v>R1013</v>
      </c>
      <c r="Q72" s="17">
        <f>VLOOKUP($A72,'Hospitalisation Details'!$A$2:$K$2344,MATCH(Healthcare!Q$1,'Hospitalisation Details'!$A$1:$K$1,0),0)</f>
        <v>38</v>
      </c>
    </row>
    <row r="73" spans="1:17" ht="15.75" x14ac:dyDescent="0.25">
      <c r="A73" s="25" t="s">
        <v>116</v>
      </c>
      <c r="B73" s="17" t="str">
        <f>VLOOKUP($A73,'Customer Names'!$A$1:$D$2336,4,0)</f>
        <v>Mr. Elenilton</v>
      </c>
      <c r="C73" s="17">
        <f>VLOOKUP($A73,'Medical Examinations'!$A$1:$J$2336,MATCH(Healthcare!C$1,'Medical Examinations'!$A$1:$J$1,0),0)</f>
        <v>32.299999999999997</v>
      </c>
      <c r="D73" s="17">
        <f>VLOOKUP($A73,'Medical Examinations'!$A$1:$J$2336,MATCH(Healthcare!D$1,'Medical Examinations'!$A$1:$J$1,0),0)</f>
        <v>4.76</v>
      </c>
      <c r="E73" s="17" t="str">
        <f>VLOOKUP($A73,'Medical Examinations'!$A$1:$J$2336,MATCH(Healthcare!E$1,'Medical Examinations'!$A$1:$J$1,0),0)</f>
        <v>No</v>
      </c>
      <c r="F73" s="17" t="str">
        <f>VLOOKUP($A73,'Medical Examinations'!$A$1:$J$2336,MATCH(Healthcare!F$1,'Medical Examinations'!$A$1:$J$1,0),0)</f>
        <v>No</v>
      </c>
      <c r="G73" s="17" t="str">
        <f>VLOOKUP($A73,'Medical Examinations'!$A$1:$J$2336,MATCH(Healthcare!G$1,'Medical Examinations'!$A$1:$J$1,0),0)</f>
        <v>No</v>
      </c>
      <c r="H73" s="17">
        <f>VLOOKUP($A73,'Medical Examinations'!$A$1:$J$2336,MATCH(Healthcare!H$1,'Medical Examinations'!$A$1:$J$1,0),0)</f>
        <v>2</v>
      </c>
      <c r="I73" s="17" t="str">
        <f>VLOOKUP($A73,'Medical Examinations'!$A$1:$J$2336,MATCH(Healthcare!I$1,'Medical Examinations'!$A$1:$J$1,0),0)</f>
        <v>Yes</v>
      </c>
      <c r="J73" s="17" t="str">
        <f>VLOOKUP($A73,'Medical Examinations'!$A$1:$J$2336,MATCH(Healthcare!J$1,'Medical Examinations'!$A$1:$J$1,0),0)</f>
        <v>Obesity</v>
      </c>
      <c r="K73" s="17" t="str">
        <f>VLOOKUP($A73,'Medical Examinations'!$A$1:$J$2336,MATCH(Healthcare!K$1,'Medical Examinations'!$A$1:$J$1,0),0)</f>
        <v>Normal</v>
      </c>
      <c r="L73" s="38">
        <f>VLOOKUP($A73,'Hospitalisation Details'!$A$2:$K$2344,MATCH(Healthcare!L$1,'Hospitalisation Details'!$A$1:$K$1,0),0)</f>
        <v>26458</v>
      </c>
      <c r="M73" s="17">
        <f>VLOOKUP($A73,'Hospitalisation Details'!$A$2:$K$2344,MATCH(Healthcare!M$1,'Hospitalisation Details'!$A$1:$K$1,0),0)</f>
        <v>41919.1</v>
      </c>
      <c r="N73" s="17" t="str">
        <f>VLOOKUP($A73,'Hospitalisation Details'!$A$2:$K$2344,MATCH(Healthcare!N$1,'Hospitalisation Details'!$A$1:$K$1,0),0)</f>
        <v>Tier - 1</v>
      </c>
      <c r="O73" s="17" t="str">
        <f>VLOOKUP($A73,'Hospitalisation Details'!$A$2:$K$2344,MATCH(Healthcare!O$1,'Hospitalisation Details'!$A$1:$K$1,0),0)</f>
        <v>Tier - 1</v>
      </c>
      <c r="P73" s="17" t="str">
        <f>VLOOKUP($A73,'Hospitalisation Details'!$A$2:$K$2344,MATCH(Healthcare!P$1,'Hospitalisation Details'!$A$1:$K$1,0),0)</f>
        <v>R1016</v>
      </c>
      <c r="Q73" s="17">
        <f>VLOOKUP($A73,'Hospitalisation Details'!$A$2:$K$2344,MATCH(Healthcare!Q$1,'Hospitalisation Details'!$A$1:$K$1,0),0)</f>
        <v>51</v>
      </c>
    </row>
    <row r="74" spans="1:17" ht="15.75" x14ac:dyDescent="0.25">
      <c r="A74" s="25" t="s">
        <v>117</v>
      </c>
      <c r="B74" s="17" t="str">
        <f>VLOOKUP($A74,'Customer Names'!$A$1:$D$2336,4,0)</f>
        <v>Ms. Maurya</v>
      </c>
      <c r="C74" s="17">
        <f>VLOOKUP($A74,'Medical Examinations'!$A$1:$J$2336,MATCH(Healthcare!C$1,'Medical Examinations'!$A$1:$J$1,0),0)</f>
        <v>48.8</v>
      </c>
      <c r="D74" s="17">
        <f>VLOOKUP($A74,'Medical Examinations'!$A$1:$J$2336,MATCH(Healthcare!D$1,'Medical Examinations'!$A$1:$J$1,0),0)</f>
        <v>6.22</v>
      </c>
      <c r="E74" s="17" t="str">
        <f>VLOOKUP($A74,'Medical Examinations'!$A$1:$J$2336,MATCH(Healthcare!E$1,'Medical Examinations'!$A$1:$J$1,0),0)</f>
        <v>Yes</v>
      </c>
      <c r="F74" s="17" t="str">
        <f>VLOOKUP($A74,'Medical Examinations'!$A$1:$J$2336,MATCH(Healthcare!F$1,'Medical Examinations'!$A$1:$J$1,0),0)</f>
        <v>No</v>
      </c>
      <c r="G74" s="17" t="str">
        <f>VLOOKUP($A74,'Medical Examinations'!$A$1:$J$2336,MATCH(Healthcare!G$1,'Medical Examinations'!$A$1:$J$1,0),0)</f>
        <v>No</v>
      </c>
      <c r="H74" s="17">
        <f>VLOOKUP($A74,'Medical Examinations'!$A$1:$J$2336,MATCH(Healthcare!H$1,'Medical Examinations'!$A$1:$J$1,0),0)</f>
        <v>2</v>
      </c>
      <c r="I74" s="17" t="str">
        <f>VLOOKUP($A74,'Medical Examinations'!$A$1:$J$2336,MATCH(Healthcare!I$1,'Medical Examinations'!$A$1:$J$1,0),0)</f>
        <v>Yes</v>
      </c>
      <c r="J74" s="17" t="str">
        <f>VLOOKUP($A74,'Medical Examinations'!$A$1:$J$2336,MATCH(Healthcare!J$1,'Medical Examinations'!$A$1:$J$1,0),0)</f>
        <v>Obesity</v>
      </c>
      <c r="K74" s="17" t="str">
        <f>VLOOKUP($A74,'Medical Examinations'!$A$1:$J$2336,MATCH(Healthcare!K$1,'Medical Examinations'!$A$1:$J$1,0),0)</f>
        <v>Prediabetes</v>
      </c>
      <c r="L74" s="38">
        <f>VLOOKUP($A74,'Hospitalisation Details'!$A$2:$K$2344,MATCH(Healthcare!L$1,'Hospitalisation Details'!$A$1:$K$1,0),0)</f>
        <v>24371</v>
      </c>
      <c r="M74" s="17">
        <f>VLOOKUP($A74,'Hospitalisation Details'!$A$2:$K$2344,MATCH(Healthcare!M$1,'Hospitalisation Details'!$A$1:$K$1,0),0)</f>
        <v>41886.54</v>
      </c>
      <c r="N74" s="17" t="str">
        <f>VLOOKUP($A74,'Hospitalisation Details'!$A$2:$K$2344,MATCH(Healthcare!N$1,'Hospitalisation Details'!$A$1:$K$1,0),0)</f>
        <v>Tier - 1</v>
      </c>
      <c r="O74" s="17" t="str">
        <f>VLOOKUP($A74,'Hospitalisation Details'!$A$2:$K$2344,MATCH(Healthcare!O$1,'Hospitalisation Details'!$A$1:$K$1,0),0)</f>
        <v>Tier - 3</v>
      </c>
      <c r="P74" s="17" t="str">
        <f>VLOOKUP($A74,'Hospitalisation Details'!$A$2:$K$2344,MATCH(Healthcare!P$1,'Hospitalisation Details'!$A$1:$K$1,0),0)</f>
        <v>R1011</v>
      </c>
      <c r="Q74" s="17">
        <f>VLOOKUP($A74,'Hospitalisation Details'!$A$2:$K$2344,MATCH(Healthcare!Q$1,'Hospitalisation Details'!$A$1:$K$1,0),0)</f>
        <v>56</v>
      </c>
    </row>
    <row r="75" spans="1:17" ht="15.75" x14ac:dyDescent="0.25">
      <c r="A75" s="25" t="s">
        <v>118</v>
      </c>
      <c r="B75" s="17" t="str">
        <f>VLOOKUP($A75,'Customer Names'!$A$1:$D$2336,4,0)</f>
        <v>Ms. Samantha</v>
      </c>
      <c r="C75" s="17">
        <f>VLOOKUP($A75,'Medical Examinations'!$A$1:$J$2336,MATCH(Healthcare!C$1,'Medical Examinations'!$A$1:$J$1,0),0)</f>
        <v>45.5</v>
      </c>
      <c r="D75" s="17">
        <f>VLOOKUP($A75,'Medical Examinations'!$A$1:$J$2336,MATCH(Healthcare!D$1,'Medical Examinations'!$A$1:$J$1,0),0)</f>
        <v>7.96</v>
      </c>
      <c r="E75" s="17" t="str">
        <f>VLOOKUP($A75,'Medical Examinations'!$A$1:$J$2336,MATCH(Healthcare!E$1,'Medical Examinations'!$A$1:$J$1,0),0)</f>
        <v>No</v>
      </c>
      <c r="F75" s="17" t="str">
        <f>VLOOKUP($A75,'Medical Examinations'!$A$1:$J$2336,MATCH(Healthcare!F$1,'Medical Examinations'!$A$1:$J$1,0),0)</f>
        <v>No</v>
      </c>
      <c r="G75" s="17" t="str">
        <f>VLOOKUP($A75,'Medical Examinations'!$A$1:$J$2336,MATCH(Healthcare!G$1,'Medical Examinations'!$A$1:$J$1,0),0)</f>
        <v>No</v>
      </c>
      <c r="H75" s="17">
        <f>VLOOKUP($A75,'Medical Examinations'!$A$1:$J$2336,MATCH(Healthcare!H$1,'Medical Examinations'!$A$1:$J$1,0),0)</f>
        <v>0</v>
      </c>
      <c r="I75" s="17" t="str">
        <f>VLOOKUP($A75,'Medical Examinations'!$A$1:$J$2336,MATCH(Healthcare!I$1,'Medical Examinations'!$A$1:$J$1,0),0)</f>
        <v>Yes</v>
      </c>
      <c r="J75" s="17" t="str">
        <f>VLOOKUP($A75,'Medical Examinations'!$A$1:$J$2336,MATCH(Healthcare!J$1,'Medical Examinations'!$A$1:$J$1,0),0)</f>
        <v>Obesity</v>
      </c>
      <c r="K75" s="17" t="str">
        <f>VLOOKUP($A75,'Medical Examinations'!$A$1:$J$2336,MATCH(Healthcare!K$1,'Medical Examinations'!$A$1:$J$1,0),0)</f>
        <v>Diabetes</v>
      </c>
      <c r="L75" s="38">
        <f>VLOOKUP($A75,'Hospitalisation Details'!$A$2:$K$2344,MATCH(Healthcare!L$1,'Hospitalisation Details'!$A$1:$K$1,0),0)</f>
        <v>22911</v>
      </c>
      <c r="M75" s="17">
        <f>VLOOKUP($A75,'Hospitalisation Details'!$A$2:$K$2344,MATCH(Healthcare!M$1,'Hospitalisation Details'!$A$1:$K$1,0),0)</f>
        <v>41794.629999999997</v>
      </c>
      <c r="N75" s="17" t="str">
        <f>VLOOKUP($A75,'Hospitalisation Details'!$A$2:$K$2344,MATCH(Healthcare!N$1,'Hospitalisation Details'!$A$1:$K$1,0),0)</f>
        <v>Tier - 1</v>
      </c>
      <c r="O75" s="17" t="str">
        <f>VLOOKUP($A75,'Hospitalisation Details'!$A$2:$K$2344,MATCH(Healthcare!O$1,'Hospitalisation Details'!$A$1:$K$1,0),0)</f>
        <v>Tier - 3</v>
      </c>
      <c r="P75" s="17" t="str">
        <f>VLOOKUP($A75,'Hospitalisation Details'!$A$2:$K$2344,MATCH(Healthcare!P$1,'Hospitalisation Details'!$A$1:$K$1,0),0)</f>
        <v>R1011</v>
      </c>
      <c r="Q75" s="17">
        <f>VLOOKUP($A75,'Hospitalisation Details'!$A$2:$K$2344,MATCH(Healthcare!Q$1,'Hospitalisation Details'!$A$1:$K$1,0),0)</f>
        <v>60</v>
      </c>
    </row>
    <row r="76" spans="1:17" ht="15.75" x14ac:dyDescent="0.25">
      <c r="A76" s="25" t="s">
        <v>119</v>
      </c>
      <c r="B76" s="17" t="str">
        <f>VLOOKUP($A76,'Customer Names'!$A$1:$D$2336,4,0)</f>
        <v>Ms. Bethany</v>
      </c>
      <c r="C76" s="17">
        <f>VLOOKUP($A76,'Medical Examinations'!$A$1:$J$2336,MATCH(Healthcare!C$1,'Medical Examinations'!$A$1:$J$1,0),0)</f>
        <v>53.61</v>
      </c>
      <c r="D76" s="17">
        <f>VLOOKUP($A76,'Medical Examinations'!$A$1:$J$2336,MATCH(Healthcare!D$1,'Medical Examinations'!$A$1:$J$1,0),0)</f>
        <v>10.92</v>
      </c>
      <c r="E76" s="17" t="str">
        <f>VLOOKUP($A76,'Medical Examinations'!$A$1:$J$2336,MATCH(Healthcare!E$1,'Medical Examinations'!$A$1:$J$1,0),0)</f>
        <v>Yes</v>
      </c>
      <c r="F76" s="17" t="str">
        <f>VLOOKUP($A76,'Medical Examinations'!$A$1:$J$2336,MATCH(Healthcare!F$1,'Medical Examinations'!$A$1:$J$1,0),0)</f>
        <v>No</v>
      </c>
      <c r="G76" s="17" t="str">
        <f>VLOOKUP($A76,'Medical Examinations'!$A$1:$J$2336,MATCH(Healthcare!G$1,'Medical Examinations'!$A$1:$J$1,0),0)</f>
        <v>No</v>
      </c>
      <c r="H76" s="17">
        <f>VLOOKUP($A76,'Medical Examinations'!$A$1:$J$2336,MATCH(Healthcare!H$1,'Medical Examinations'!$A$1:$J$1,0),0)</f>
        <v>1</v>
      </c>
      <c r="I76" s="17" t="str">
        <f>VLOOKUP($A76,'Medical Examinations'!$A$1:$J$2336,MATCH(Healthcare!I$1,'Medical Examinations'!$A$1:$J$1,0),0)</f>
        <v>Yes</v>
      </c>
      <c r="J76" s="17" t="str">
        <f>VLOOKUP($A76,'Medical Examinations'!$A$1:$J$2336,MATCH(Healthcare!J$1,'Medical Examinations'!$A$1:$J$1,0),0)</f>
        <v>Obesity</v>
      </c>
      <c r="K76" s="17" t="str">
        <f>VLOOKUP($A76,'Medical Examinations'!$A$1:$J$2336,MATCH(Healthcare!K$1,'Medical Examinations'!$A$1:$J$1,0),0)</f>
        <v>Diabetes</v>
      </c>
      <c r="L76" s="38">
        <f>VLOOKUP($A76,'Hospitalisation Details'!$A$2:$K$2344,MATCH(Healthcare!L$1,'Hospitalisation Details'!$A$1:$K$1,0),0)</f>
        <v>27666</v>
      </c>
      <c r="M76" s="17">
        <f>VLOOKUP($A76,'Hospitalisation Details'!$A$2:$K$2344,MATCH(Healthcare!M$1,'Hospitalisation Details'!$A$1:$K$1,0),0)</f>
        <v>41681.86</v>
      </c>
      <c r="N76" s="17" t="str">
        <f>VLOOKUP($A76,'Hospitalisation Details'!$A$2:$K$2344,MATCH(Healthcare!N$1,'Hospitalisation Details'!$A$1:$K$1,0),0)</f>
        <v>Tier - 1</v>
      </c>
      <c r="O76" s="17" t="str">
        <f>VLOOKUP($A76,'Hospitalisation Details'!$A$2:$K$2344,MATCH(Healthcare!O$1,'Hospitalisation Details'!$A$1:$K$1,0),0)</f>
        <v>Tier - 1</v>
      </c>
      <c r="P76" s="17" t="str">
        <f>VLOOKUP($A76,'Hospitalisation Details'!$A$2:$K$2344,MATCH(Healthcare!P$1,'Hospitalisation Details'!$A$1:$K$1,0),0)</f>
        <v>R1011</v>
      </c>
      <c r="Q76" s="17">
        <f>VLOOKUP($A76,'Hospitalisation Details'!$A$2:$K$2344,MATCH(Healthcare!Q$1,'Hospitalisation Details'!$A$1:$K$1,0),0)</f>
        <v>47</v>
      </c>
    </row>
    <row r="77" spans="1:17" ht="15.75" x14ac:dyDescent="0.25">
      <c r="A77" s="25" t="s">
        <v>120</v>
      </c>
      <c r="B77" s="17" t="str">
        <f>VLOOKUP($A77,'Customer Names'!$A$1:$D$2336,4,0)</f>
        <v>Mr. Yves</v>
      </c>
      <c r="C77" s="17">
        <f>VLOOKUP($A77,'Medical Examinations'!$A$1:$J$2336,MATCH(Healthcare!C$1,'Medical Examinations'!$A$1:$J$1,0),0)</f>
        <v>36.19</v>
      </c>
      <c r="D77" s="17">
        <f>VLOOKUP($A77,'Medical Examinations'!$A$1:$J$2336,MATCH(Healthcare!D$1,'Medical Examinations'!$A$1:$J$1,0),0)</f>
        <v>11.51</v>
      </c>
      <c r="E77" s="17" t="str">
        <f>VLOOKUP($A77,'Medical Examinations'!$A$1:$J$2336,MATCH(Healthcare!E$1,'Medical Examinations'!$A$1:$J$1,0),0)</f>
        <v>Yes</v>
      </c>
      <c r="F77" s="17" t="str">
        <f>VLOOKUP($A77,'Medical Examinations'!$A$1:$J$2336,MATCH(Healthcare!F$1,'Medical Examinations'!$A$1:$J$1,0),0)</f>
        <v>No</v>
      </c>
      <c r="G77" s="17" t="str">
        <f>VLOOKUP($A77,'Medical Examinations'!$A$1:$J$2336,MATCH(Healthcare!G$1,'Medical Examinations'!$A$1:$J$1,0),0)</f>
        <v>No</v>
      </c>
      <c r="H77" s="17">
        <f>VLOOKUP($A77,'Medical Examinations'!$A$1:$J$2336,MATCH(Healthcare!H$1,'Medical Examinations'!$A$1:$J$1,0),0)</f>
        <v>1</v>
      </c>
      <c r="I77" s="17" t="str">
        <f>VLOOKUP($A77,'Medical Examinations'!$A$1:$J$2336,MATCH(Healthcare!I$1,'Medical Examinations'!$A$1:$J$1,0),0)</f>
        <v>Yes</v>
      </c>
      <c r="J77" s="17" t="str">
        <f>VLOOKUP($A77,'Medical Examinations'!$A$1:$J$2336,MATCH(Healthcare!J$1,'Medical Examinations'!$A$1:$J$1,0),0)</f>
        <v>Obesity</v>
      </c>
      <c r="K77" s="17" t="str">
        <f>VLOOKUP($A77,'Medical Examinations'!$A$1:$J$2336,MATCH(Healthcare!K$1,'Medical Examinations'!$A$1:$J$1,0),0)</f>
        <v>Diabetes</v>
      </c>
      <c r="L77" s="38">
        <f>VLOOKUP($A77,'Hospitalisation Details'!$A$2:$K$2344,MATCH(Healthcare!L$1,'Hospitalisation Details'!$A$1:$K$1,0),0)</f>
        <v>27712</v>
      </c>
      <c r="M77" s="17">
        <f>VLOOKUP($A77,'Hospitalisation Details'!$A$2:$K$2344,MATCH(Healthcare!M$1,'Hospitalisation Details'!$A$1:$K$1,0),0)</f>
        <v>41676.080000000002</v>
      </c>
      <c r="N77" s="17" t="str">
        <f>VLOOKUP($A77,'Hospitalisation Details'!$A$2:$K$2344,MATCH(Healthcare!N$1,'Hospitalisation Details'!$A$1:$K$1,0),0)</f>
        <v>Tier - 1</v>
      </c>
      <c r="O77" s="17" t="str">
        <f>VLOOKUP($A77,'Hospitalisation Details'!$A$2:$K$2344,MATCH(Healthcare!O$1,'Hospitalisation Details'!$A$1:$K$1,0),0)</f>
        <v>Tier - 2</v>
      </c>
      <c r="P77" s="17" t="str">
        <f>VLOOKUP($A77,'Hospitalisation Details'!$A$2:$K$2344,MATCH(Healthcare!P$1,'Hospitalisation Details'!$A$1:$K$1,0),0)</f>
        <v>R1013</v>
      </c>
      <c r="Q77" s="17">
        <f>VLOOKUP($A77,'Hospitalisation Details'!$A$2:$K$2344,MATCH(Healthcare!Q$1,'Hospitalisation Details'!$A$1:$K$1,0),0)</f>
        <v>47</v>
      </c>
    </row>
    <row r="78" spans="1:17" ht="15.75" x14ac:dyDescent="0.25">
      <c r="A78" s="25" t="s">
        <v>121</v>
      </c>
      <c r="B78" s="17" t="str">
        <f>VLOOKUP($A78,'Customer Names'!$A$1:$D$2336,4,0)</f>
        <v>Ms. Danielle</v>
      </c>
      <c r="C78" s="17">
        <f>VLOOKUP($A78,'Medical Examinations'!$A$1:$J$2336,MATCH(Healthcare!C$1,'Medical Examinations'!$A$1:$J$1,0),0)</f>
        <v>34.6</v>
      </c>
      <c r="D78" s="17">
        <f>VLOOKUP($A78,'Medical Examinations'!$A$1:$J$2336,MATCH(Healthcare!D$1,'Medical Examinations'!$A$1:$J$1,0),0)</f>
        <v>5.99</v>
      </c>
      <c r="E78" s="17" t="str">
        <f>VLOOKUP($A78,'Medical Examinations'!$A$1:$J$2336,MATCH(Healthcare!E$1,'Medical Examinations'!$A$1:$J$1,0),0)</f>
        <v>Yes</v>
      </c>
      <c r="F78" s="17" t="str">
        <f>VLOOKUP($A78,'Medical Examinations'!$A$1:$J$2336,MATCH(Healthcare!F$1,'Medical Examinations'!$A$1:$J$1,0),0)</f>
        <v>No</v>
      </c>
      <c r="G78" s="17" t="str">
        <f>VLOOKUP($A78,'Medical Examinations'!$A$1:$J$2336,MATCH(Healthcare!G$1,'Medical Examinations'!$A$1:$J$1,0),0)</f>
        <v>No</v>
      </c>
      <c r="H78" s="17">
        <f>VLOOKUP($A78,'Medical Examinations'!$A$1:$J$2336,MATCH(Healthcare!H$1,'Medical Examinations'!$A$1:$J$1,0),0)</f>
        <v>0</v>
      </c>
      <c r="I78" s="17" t="str">
        <f>VLOOKUP($A78,'Medical Examinations'!$A$1:$J$2336,MATCH(Healthcare!I$1,'Medical Examinations'!$A$1:$J$1,0),0)</f>
        <v>Yes</v>
      </c>
      <c r="J78" s="17" t="str">
        <f>VLOOKUP($A78,'Medical Examinations'!$A$1:$J$2336,MATCH(Healthcare!J$1,'Medical Examinations'!$A$1:$J$1,0),0)</f>
        <v>Obesity</v>
      </c>
      <c r="K78" s="17" t="str">
        <f>VLOOKUP($A78,'Medical Examinations'!$A$1:$J$2336,MATCH(Healthcare!K$1,'Medical Examinations'!$A$1:$J$1,0),0)</f>
        <v>Prediabetes</v>
      </c>
      <c r="L78" s="38">
        <f>VLOOKUP($A78,'Hospitalisation Details'!$A$2:$K$2344,MATCH(Healthcare!L$1,'Hospitalisation Details'!$A$1:$K$1,0),0)</f>
        <v>28062</v>
      </c>
      <c r="M78" s="17">
        <f>VLOOKUP($A78,'Hospitalisation Details'!$A$2:$K$2344,MATCH(Healthcare!M$1,'Hospitalisation Details'!$A$1:$K$1,0),0)</f>
        <v>41661.599999999999</v>
      </c>
      <c r="N78" s="17" t="str">
        <f>VLOOKUP($A78,'Hospitalisation Details'!$A$2:$K$2344,MATCH(Healthcare!N$1,'Hospitalisation Details'!$A$1:$K$1,0),0)</f>
        <v>Tier - 1</v>
      </c>
      <c r="O78" s="17" t="str">
        <f>VLOOKUP($A78,'Hospitalisation Details'!$A$2:$K$2344,MATCH(Healthcare!O$1,'Hospitalisation Details'!$A$1:$K$1,0),0)</f>
        <v>Tier - 3</v>
      </c>
      <c r="P78" s="17" t="str">
        <f>VLOOKUP($A78,'Hospitalisation Details'!$A$2:$K$2344,MATCH(Healthcare!P$1,'Hospitalisation Details'!$A$1:$K$1,0),0)</f>
        <v>R1011</v>
      </c>
      <c r="Q78" s="17">
        <f>VLOOKUP($A78,'Hospitalisation Details'!$A$2:$K$2344,MATCH(Healthcare!Q$1,'Hospitalisation Details'!$A$1:$K$1,0),0)</f>
        <v>46</v>
      </c>
    </row>
    <row r="79" spans="1:17" ht="15.75" x14ac:dyDescent="0.25">
      <c r="A79" s="25" t="s">
        <v>122</v>
      </c>
      <c r="B79" s="17" t="str">
        <f>VLOOKUP($A79,'Customer Names'!$A$1:$D$2336,4,0)</f>
        <v>Ms. Julia</v>
      </c>
      <c r="C79" s="17">
        <f>VLOOKUP($A79,'Medical Examinations'!$A$1:$J$2336,MATCH(Healthcare!C$1,'Medical Examinations'!$A$1:$J$1,0),0)</f>
        <v>54.12</v>
      </c>
      <c r="D79" s="17">
        <f>VLOOKUP($A79,'Medical Examinations'!$A$1:$J$2336,MATCH(Healthcare!D$1,'Medical Examinations'!$A$1:$J$1,0),0)</f>
        <v>11.57</v>
      </c>
      <c r="E79" s="17" t="str">
        <f>VLOOKUP($A79,'Medical Examinations'!$A$1:$J$2336,MATCH(Healthcare!E$1,'Medical Examinations'!$A$1:$J$1,0),0)</f>
        <v>No</v>
      </c>
      <c r="F79" s="17" t="str">
        <f>VLOOKUP($A79,'Medical Examinations'!$A$1:$J$2336,MATCH(Healthcare!F$1,'Medical Examinations'!$A$1:$J$1,0),0)</f>
        <v>No</v>
      </c>
      <c r="G79" s="17" t="str">
        <f>VLOOKUP($A79,'Medical Examinations'!$A$1:$J$2336,MATCH(Healthcare!G$1,'Medical Examinations'!$A$1:$J$1,0),0)</f>
        <v>No</v>
      </c>
      <c r="H79" s="17">
        <f>VLOOKUP($A79,'Medical Examinations'!$A$1:$J$2336,MATCH(Healthcare!H$1,'Medical Examinations'!$A$1:$J$1,0),0)</f>
        <v>0</v>
      </c>
      <c r="I79" s="17" t="str">
        <f>VLOOKUP($A79,'Medical Examinations'!$A$1:$J$2336,MATCH(Healthcare!I$1,'Medical Examinations'!$A$1:$J$1,0),0)</f>
        <v>Yes</v>
      </c>
      <c r="J79" s="17" t="str">
        <f>VLOOKUP($A79,'Medical Examinations'!$A$1:$J$2336,MATCH(Healthcare!J$1,'Medical Examinations'!$A$1:$J$1,0),0)</f>
        <v>Obesity</v>
      </c>
      <c r="K79" s="17" t="str">
        <f>VLOOKUP($A79,'Medical Examinations'!$A$1:$J$2336,MATCH(Healthcare!K$1,'Medical Examinations'!$A$1:$J$1,0),0)</f>
        <v>Diabetes</v>
      </c>
      <c r="L79" s="38">
        <f>VLOOKUP($A79,'Hospitalisation Details'!$A$2:$K$2344,MATCH(Healthcare!L$1,'Hospitalisation Details'!$A$1:$K$1,0),0)</f>
        <v>27357</v>
      </c>
      <c r="M79" s="17">
        <f>VLOOKUP($A79,'Hospitalisation Details'!$A$2:$K$2344,MATCH(Healthcare!M$1,'Hospitalisation Details'!$A$1:$K$1,0),0)</f>
        <v>41636.199999999997</v>
      </c>
      <c r="N79" s="17" t="str">
        <f>VLOOKUP($A79,'Hospitalisation Details'!$A$2:$K$2344,MATCH(Healthcare!N$1,'Hospitalisation Details'!$A$1:$K$1,0),0)</f>
        <v>Tier - 1</v>
      </c>
      <c r="O79" s="17" t="str">
        <f>VLOOKUP($A79,'Hospitalisation Details'!$A$2:$K$2344,MATCH(Healthcare!O$1,'Hospitalisation Details'!$A$1:$K$1,0),0)</f>
        <v>Tier - 1</v>
      </c>
      <c r="P79" s="17" t="str">
        <f>VLOOKUP($A79,'Hospitalisation Details'!$A$2:$K$2344,MATCH(Healthcare!P$1,'Hospitalisation Details'!$A$1:$K$1,0),0)</f>
        <v>R1011</v>
      </c>
      <c r="Q79" s="17">
        <f>VLOOKUP($A79,'Hospitalisation Details'!$A$2:$K$2344,MATCH(Healthcare!Q$1,'Hospitalisation Details'!$A$1:$K$1,0),0)</f>
        <v>48</v>
      </c>
    </row>
    <row r="80" spans="1:17" ht="15.75" x14ac:dyDescent="0.25">
      <c r="A80" s="25" t="s">
        <v>123</v>
      </c>
      <c r="B80" s="17" t="str">
        <f>VLOOKUP($A80,'Customer Names'!$A$1:$D$2336,4,0)</f>
        <v>Mr. Joshua</v>
      </c>
      <c r="C80" s="17">
        <f>VLOOKUP($A80,'Medical Examinations'!$A$1:$J$2336,MATCH(Healthcare!C$1,'Medical Examinations'!$A$1:$J$1,0),0)</f>
        <v>48.82</v>
      </c>
      <c r="D80" s="17">
        <f>VLOOKUP($A80,'Medical Examinations'!$A$1:$J$2336,MATCH(Healthcare!D$1,'Medical Examinations'!$A$1:$J$1,0),0)</f>
        <v>6.67</v>
      </c>
      <c r="E80" s="17" t="str">
        <f>VLOOKUP($A80,'Medical Examinations'!$A$1:$J$2336,MATCH(Healthcare!E$1,'Medical Examinations'!$A$1:$J$1,0),0)</f>
        <v>Yes</v>
      </c>
      <c r="F80" s="17" t="str">
        <f>VLOOKUP($A80,'Medical Examinations'!$A$1:$J$2336,MATCH(Healthcare!F$1,'Medical Examinations'!$A$1:$J$1,0),0)</f>
        <v>No</v>
      </c>
      <c r="G80" s="17" t="str">
        <f>VLOOKUP($A80,'Medical Examinations'!$A$1:$J$2336,MATCH(Healthcare!G$1,'Medical Examinations'!$A$1:$J$1,0),0)</f>
        <v>No</v>
      </c>
      <c r="H80" s="17">
        <f>VLOOKUP($A80,'Medical Examinations'!$A$1:$J$2336,MATCH(Healthcare!H$1,'Medical Examinations'!$A$1:$J$1,0),0)</f>
        <v>0</v>
      </c>
      <c r="I80" s="17" t="str">
        <f>VLOOKUP($A80,'Medical Examinations'!$A$1:$J$2336,MATCH(Healthcare!I$1,'Medical Examinations'!$A$1:$J$1,0),0)</f>
        <v>Yes</v>
      </c>
      <c r="J80" s="17" t="str">
        <f>VLOOKUP($A80,'Medical Examinations'!$A$1:$J$2336,MATCH(Healthcare!J$1,'Medical Examinations'!$A$1:$J$1,0),0)</f>
        <v>Obesity</v>
      </c>
      <c r="K80" s="17" t="str">
        <f>VLOOKUP($A80,'Medical Examinations'!$A$1:$J$2336,MATCH(Healthcare!K$1,'Medical Examinations'!$A$1:$J$1,0),0)</f>
        <v>Diabetes</v>
      </c>
      <c r="L80" s="38">
        <f>VLOOKUP($A80,'Hospitalisation Details'!$A$2:$K$2344,MATCH(Healthcare!L$1,'Hospitalisation Details'!$A$1:$K$1,0),0)</f>
        <v>24828</v>
      </c>
      <c r="M80" s="17">
        <f>VLOOKUP($A80,'Hospitalisation Details'!$A$2:$K$2344,MATCH(Healthcare!M$1,'Hospitalisation Details'!$A$1:$K$1,0),0)</f>
        <v>41505.15</v>
      </c>
      <c r="N80" s="17" t="str">
        <f>VLOOKUP($A80,'Hospitalisation Details'!$A$2:$K$2344,MATCH(Healthcare!N$1,'Hospitalisation Details'!$A$1:$K$1,0),0)</f>
        <v>Tier - 1</v>
      </c>
      <c r="O80" s="17" t="str">
        <f>VLOOKUP($A80,'Hospitalisation Details'!$A$2:$K$2344,MATCH(Healthcare!O$1,'Hospitalisation Details'!$A$1:$K$1,0),0)</f>
        <v>Tier - 2</v>
      </c>
      <c r="P80" s="17" t="str">
        <f>VLOOKUP($A80,'Hospitalisation Details'!$A$2:$K$2344,MATCH(Healthcare!P$1,'Hospitalisation Details'!$A$1:$K$1,0),0)</f>
        <v>R1011</v>
      </c>
      <c r="Q80" s="17">
        <f>VLOOKUP($A80,'Hospitalisation Details'!$A$2:$K$2344,MATCH(Healthcare!Q$1,'Hospitalisation Details'!$A$1:$K$1,0),0)</f>
        <v>55</v>
      </c>
    </row>
    <row r="81" spans="1:17" ht="15.75" x14ac:dyDescent="0.25">
      <c r="A81" s="25" t="s">
        <v>124</v>
      </c>
      <c r="B81" s="17" t="str">
        <f>VLOOKUP($A81,'Customer Names'!$A$1:$D$2336,4,0)</f>
        <v>Ms. Jennifer</v>
      </c>
      <c r="C81" s="17">
        <f>VLOOKUP($A81,'Medical Examinations'!$A$1:$J$2336,MATCH(Healthcare!C$1,'Medical Examinations'!$A$1:$J$1,0),0)</f>
        <v>51.01</v>
      </c>
      <c r="D81" s="17">
        <f>VLOOKUP($A81,'Medical Examinations'!$A$1:$J$2336,MATCH(Healthcare!D$1,'Medical Examinations'!$A$1:$J$1,0),0)</f>
        <v>9.1999999999999993</v>
      </c>
      <c r="E81" s="17" t="str">
        <f>VLOOKUP($A81,'Medical Examinations'!$A$1:$J$2336,MATCH(Healthcare!E$1,'Medical Examinations'!$A$1:$J$1,0),0)</f>
        <v>No</v>
      </c>
      <c r="F81" s="17" t="str">
        <f>VLOOKUP($A81,'Medical Examinations'!$A$1:$J$2336,MATCH(Healthcare!F$1,'Medical Examinations'!$A$1:$J$1,0),0)</f>
        <v>No</v>
      </c>
      <c r="G81" s="17" t="str">
        <f>VLOOKUP($A81,'Medical Examinations'!$A$1:$J$2336,MATCH(Healthcare!G$1,'Medical Examinations'!$A$1:$J$1,0),0)</f>
        <v>No</v>
      </c>
      <c r="H81" s="17">
        <f>VLOOKUP($A81,'Medical Examinations'!$A$1:$J$2336,MATCH(Healthcare!H$1,'Medical Examinations'!$A$1:$J$1,0),0)</f>
        <v>0</v>
      </c>
      <c r="I81" s="17" t="str">
        <f>VLOOKUP($A81,'Medical Examinations'!$A$1:$J$2336,MATCH(Healthcare!I$1,'Medical Examinations'!$A$1:$J$1,0),0)</f>
        <v>Yes</v>
      </c>
      <c r="J81" s="17" t="str">
        <f>VLOOKUP($A81,'Medical Examinations'!$A$1:$J$2336,MATCH(Healthcare!J$1,'Medical Examinations'!$A$1:$J$1,0),0)</f>
        <v>Obesity</v>
      </c>
      <c r="K81" s="17" t="str">
        <f>VLOOKUP($A81,'Medical Examinations'!$A$1:$J$2336,MATCH(Healthcare!K$1,'Medical Examinations'!$A$1:$J$1,0),0)</f>
        <v>Diabetes</v>
      </c>
      <c r="L81" s="38">
        <f>VLOOKUP($A81,'Hospitalisation Details'!$A$2:$K$2344,MATCH(Healthcare!L$1,'Hospitalisation Details'!$A$1:$K$1,0),0)</f>
        <v>26222</v>
      </c>
      <c r="M81" s="17">
        <f>VLOOKUP($A81,'Hospitalisation Details'!$A$2:$K$2344,MATCH(Healthcare!M$1,'Hospitalisation Details'!$A$1:$K$1,0),0)</f>
        <v>41351.879999999997</v>
      </c>
      <c r="N81" s="17" t="str">
        <f>VLOOKUP($A81,'Hospitalisation Details'!$A$2:$K$2344,MATCH(Healthcare!N$1,'Hospitalisation Details'!$A$1:$K$1,0),0)</f>
        <v>Tier - 1</v>
      </c>
      <c r="O81" s="17" t="str">
        <f>VLOOKUP($A81,'Hospitalisation Details'!$A$2:$K$2344,MATCH(Healthcare!O$1,'Hospitalisation Details'!$A$1:$K$1,0),0)</f>
        <v>Tier - 2</v>
      </c>
      <c r="P81" s="17" t="str">
        <f>VLOOKUP($A81,'Hospitalisation Details'!$A$2:$K$2344,MATCH(Healthcare!P$1,'Hospitalisation Details'!$A$1:$K$1,0),0)</f>
        <v>R1011</v>
      </c>
      <c r="Q81" s="17">
        <f>VLOOKUP($A81,'Hospitalisation Details'!$A$2:$K$2344,MATCH(Healthcare!Q$1,'Hospitalisation Details'!$A$1:$K$1,0),0)</f>
        <v>51</v>
      </c>
    </row>
    <row r="82" spans="1:17" ht="15.75" x14ac:dyDescent="0.25">
      <c r="A82" s="25" t="s">
        <v>125</v>
      </c>
      <c r="B82" s="17" t="str">
        <f>VLOOKUP($A82,'Customer Names'!$A$1:$D$2336,4,0)</f>
        <v>Ms. Gwen</v>
      </c>
      <c r="C82" s="17">
        <f>VLOOKUP($A82,'Medical Examinations'!$A$1:$J$2336,MATCH(Healthcare!C$1,'Medical Examinations'!$A$1:$J$1,0),0)</f>
        <v>45.65</v>
      </c>
      <c r="D82" s="17">
        <f>VLOOKUP($A82,'Medical Examinations'!$A$1:$J$2336,MATCH(Healthcare!D$1,'Medical Examinations'!$A$1:$J$1,0),0)</f>
        <v>5.1100000000000003</v>
      </c>
      <c r="E82" s="17" t="str">
        <f>VLOOKUP($A82,'Medical Examinations'!$A$1:$J$2336,MATCH(Healthcare!E$1,'Medical Examinations'!$A$1:$J$1,0),0)</f>
        <v>Yes</v>
      </c>
      <c r="F82" s="17" t="str">
        <f>VLOOKUP($A82,'Medical Examinations'!$A$1:$J$2336,MATCH(Healthcare!F$1,'Medical Examinations'!$A$1:$J$1,0),0)</f>
        <v>No</v>
      </c>
      <c r="G82" s="17" t="str">
        <f>VLOOKUP($A82,'Medical Examinations'!$A$1:$J$2336,MATCH(Healthcare!G$1,'Medical Examinations'!$A$1:$J$1,0),0)</f>
        <v>No</v>
      </c>
      <c r="H82" s="17">
        <f>VLOOKUP($A82,'Medical Examinations'!$A$1:$J$2336,MATCH(Healthcare!H$1,'Medical Examinations'!$A$1:$J$1,0),0)</f>
        <v>1</v>
      </c>
      <c r="I82" s="17" t="str">
        <f>VLOOKUP($A82,'Medical Examinations'!$A$1:$J$2336,MATCH(Healthcare!I$1,'Medical Examinations'!$A$1:$J$1,0),0)</f>
        <v>Yes</v>
      </c>
      <c r="J82" s="17" t="str">
        <f>VLOOKUP($A82,'Medical Examinations'!$A$1:$J$2336,MATCH(Healthcare!J$1,'Medical Examinations'!$A$1:$J$1,0),0)</f>
        <v>Obesity</v>
      </c>
      <c r="K82" s="17" t="str">
        <f>VLOOKUP($A82,'Medical Examinations'!$A$1:$J$2336,MATCH(Healthcare!K$1,'Medical Examinations'!$A$1:$J$1,0),0)</f>
        <v>Normal</v>
      </c>
      <c r="L82" s="38">
        <f>VLOOKUP($A82,'Hospitalisation Details'!$A$2:$K$2344,MATCH(Healthcare!L$1,'Hospitalisation Details'!$A$1:$K$1,0),0)</f>
        <v>23657</v>
      </c>
      <c r="M82" s="17">
        <f>VLOOKUP($A82,'Hospitalisation Details'!$A$2:$K$2344,MATCH(Healthcare!M$1,'Hospitalisation Details'!$A$1:$K$1,0),0)</f>
        <v>41331.79</v>
      </c>
      <c r="N82" s="17" t="str">
        <f>VLOOKUP($A82,'Hospitalisation Details'!$A$2:$K$2344,MATCH(Healthcare!N$1,'Hospitalisation Details'!$A$1:$K$1,0),0)</f>
        <v>Tier - 1</v>
      </c>
      <c r="O82" s="17" t="str">
        <f>VLOOKUP($A82,'Hospitalisation Details'!$A$2:$K$2344,MATCH(Healthcare!O$1,'Hospitalisation Details'!$A$1:$K$1,0),0)</f>
        <v>Tier - 2</v>
      </c>
      <c r="P82" s="17" t="str">
        <f>VLOOKUP($A82,'Hospitalisation Details'!$A$2:$K$2344,MATCH(Healthcare!P$1,'Hospitalisation Details'!$A$1:$K$1,0),0)</f>
        <v>R1011</v>
      </c>
      <c r="Q82" s="17">
        <f>VLOOKUP($A82,'Hospitalisation Details'!$A$2:$K$2344,MATCH(Healthcare!Q$1,'Hospitalisation Details'!$A$1:$K$1,0),0)</f>
        <v>58</v>
      </c>
    </row>
    <row r="83" spans="1:17" ht="15.75" x14ac:dyDescent="0.25">
      <c r="A83" s="25" t="s">
        <v>126</v>
      </c>
      <c r="B83" s="17" t="str">
        <f>VLOOKUP($A83,'Customer Names'!$A$1:$D$2336,4,0)</f>
        <v>Mr. Patrick</v>
      </c>
      <c r="C83" s="17">
        <f>VLOOKUP($A83,'Medical Examinations'!$A$1:$J$2336,MATCH(Healthcare!C$1,'Medical Examinations'!$A$1:$J$1,0),0)</f>
        <v>52.9</v>
      </c>
      <c r="D83" s="17">
        <f>VLOOKUP($A83,'Medical Examinations'!$A$1:$J$2336,MATCH(Healthcare!D$1,'Medical Examinations'!$A$1:$J$1,0),0)</f>
        <v>5.34</v>
      </c>
      <c r="E83" s="17" t="str">
        <f>VLOOKUP($A83,'Medical Examinations'!$A$1:$J$2336,MATCH(Healthcare!E$1,'Medical Examinations'!$A$1:$J$1,0),0)</f>
        <v>No</v>
      </c>
      <c r="F83" s="17" t="str">
        <f>VLOOKUP($A83,'Medical Examinations'!$A$1:$J$2336,MATCH(Healthcare!F$1,'Medical Examinations'!$A$1:$J$1,0),0)</f>
        <v>No</v>
      </c>
      <c r="G83" s="17" t="str">
        <f>VLOOKUP($A83,'Medical Examinations'!$A$1:$J$2336,MATCH(Healthcare!G$1,'Medical Examinations'!$A$1:$J$1,0),0)</f>
        <v>No</v>
      </c>
      <c r="H83" s="17">
        <f>VLOOKUP($A83,'Medical Examinations'!$A$1:$J$2336,MATCH(Healthcare!H$1,'Medical Examinations'!$A$1:$J$1,0),0)</f>
        <v>0</v>
      </c>
      <c r="I83" s="17" t="str">
        <f>VLOOKUP($A83,'Medical Examinations'!$A$1:$J$2336,MATCH(Healthcare!I$1,'Medical Examinations'!$A$1:$J$1,0),0)</f>
        <v>Yes</v>
      </c>
      <c r="J83" s="17" t="str">
        <f>VLOOKUP($A83,'Medical Examinations'!$A$1:$J$2336,MATCH(Healthcare!J$1,'Medical Examinations'!$A$1:$J$1,0),0)</f>
        <v>Obesity</v>
      </c>
      <c r="K83" s="17" t="str">
        <f>VLOOKUP($A83,'Medical Examinations'!$A$1:$J$2336,MATCH(Healthcare!K$1,'Medical Examinations'!$A$1:$J$1,0),0)</f>
        <v>Normal</v>
      </c>
      <c r="L83" s="38">
        <f>VLOOKUP($A83,'Hospitalisation Details'!$A$2:$K$2344,MATCH(Healthcare!L$1,'Hospitalisation Details'!$A$1:$K$1,0),0)</f>
        <v>28364</v>
      </c>
      <c r="M83" s="17">
        <f>VLOOKUP($A83,'Hospitalisation Details'!$A$2:$K$2344,MATCH(Healthcare!M$1,'Hospitalisation Details'!$A$1:$K$1,0),0)</f>
        <v>41271.5</v>
      </c>
      <c r="N83" s="17" t="str">
        <f>VLOOKUP($A83,'Hospitalisation Details'!$A$2:$K$2344,MATCH(Healthcare!N$1,'Hospitalisation Details'!$A$1:$K$1,0),0)</f>
        <v>Tier - 1</v>
      </c>
      <c r="O83" s="17" t="str">
        <f>VLOOKUP($A83,'Hospitalisation Details'!$A$2:$K$2344,MATCH(Healthcare!O$1,'Hospitalisation Details'!$A$1:$K$1,0),0)</f>
        <v>Tier - 2</v>
      </c>
      <c r="P83" s="17" t="str">
        <f>VLOOKUP($A83,'Hospitalisation Details'!$A$2:$K$2344,MATCH(Healthcare!P$1,'Hospitalisation Details'!$A$1:$K$1,0),0)</f>
        <v>R1011</v>
      </c>
      <c r="Q83" s="17">
        <f>VLOOKUP($A83,'Hospitalisation Details'!$A$2:$K$2344,MATCH(Healthcare!Q$1,'Hospitalisation Details'!$A$1:$K$1,0),0)</f>
        <v>45</v>
      </c>
    </row>
    <row r="84" spans="1:17" ht="15.75" x14ac:dyDescent="0.25">
      <c r="A84" s="25" t="s">
        <v>127</v>
      </c>
      <c r="B84" s="17" t="str">
        <f>VLOOKUP($A84,'Customer Names'!$A$1:$D$2336,4,0)</f>
        <v>Ms. Kate</v>
      </c>
      <c r="C84" s="17">
        <f>VLOOKUP($A84,'Medical Examinations'!$A$1:$J$2336,MATCH(Healthcare!C$1,'Medical Examinations'!$A$1:$J$1,0),0)</f>
        <v>45.41</v>
      </c>
      <c r="D84" s="17">
        <f>VLOOKUP($A84,'Medical Examinations'!$A$1:$J$2336,MATCH(Healthcare!D$1,'Medical Examinations'!$A$1:$J$1,0),0)</f>
        <v>4.03</v>
      </c>
      <c r="E84" s="17" t="str">
        <f>VLOOKUP($A84,'Medical Examinations'!$A$1:$J$2336,MATCH(Healthcare!E$1,'Medical Examinations'!$A$1:$J$1,0),0)</f>
        <v>Yes</v>
      </c>
      <c r="F84" s="17" t="str">
        <f>VLOOKUP($A84,'Medical Examinations'!$A$1:$J$2336,MATCH(Healthcare!F$1,'Medical Examinations'!$A$1:$J$1,0),0)</f>
        <v>No</v>
      </c>
      <c r="G84" s="17" t="str">
        <f>VLOOKUP($A84,'Medical Examinations'!$A$1:$J$2336,MATCH(Healthcare!G$1,'Medical Examinations'!$A$1:$J$1,0),0)</f>
        <v>No</v>
      </c>
      <c r="H84" s="17">
        <f>VLOOKUP($A84,'Medical Examinations'!$A$1:$J$2336,MATCH(Healthcare!H$1,'Medical Examinations'!$A$1:$J$1,0),0)</f>
        <v>1</v>
      </c>
      <c r="I84" s="17" t="str">
        <f>VLOOKUP($A84,'Medical Examinations'!$A$1:$J$2336,MATCH(Healthcare!I$1,'Medical Examinations'!$A$1:$J$1,0),0)</f>
        <v>Yes</v>
      </c>
      <c r="J84" s="17" t="str">
        <f>VLOOKUP($A84,'Medical Examinations'!$A$1:$J$2336,MATCH(Healthcare!J$1,'Medical Examinations'!$A$1:$J$1,0),0)</f>
        <v>Obesity</v>
      </c>
      <c r="K84" s="17" t="str">
        <f>VLOOKUP($A84,'Medical Examinations'!$A$1:$J$2336,MATCH(Healthcare!K$1,'Medical Examinations'!$A$1:$J$1,0),0)</f>
        <v>Normal</v>
      </c>
      <c r="L84" s="38">
        <f>VLOOKUP($A84,'Hospitalisation Details'!$A$2:$K$2344,MATCH(Healthcare!L$1,'Hospitalisation Details'!$A$1:$K$1,0),0)</f>
        <v>23534</v>
      </c>
      <c r="M84" s="17">
        <f>VLOOKUP($A84,'Hospitalisation Details'!$A$2:$K$2344,MATCH(Healthcare!M$1,'Hospitalisation Details'!$A$1:$K$1,0),0)</f>
        <v>41250.39</v>
      </c>
      <c r="N84" s="17" t="str">
        <f>VLOOKUP($A84,'Hospitalisation Details'!$A$2:$K$2344,MATCH(Healthcare!N$1,'Hospitalisation Details'!$A$1:$K$1,0),0)</f>
        <v>Tier - 1</v>
      </c>
      <c r="O84" s="17" t="str">
        <f>VLOOKUP($A84,'Hospitalisation Details'!$A$2:$K$2344,MATCH(Healthcare!O$1,'Hospitalisation Details'!$A$1:$K$1,0),0)</f>
        <v>Tier - 3</v>
      </c>
      <c r="P84" s="17" t="str">
        <f>VLOOKUP($A84,'Hospitalisation Details'!$A$2:$K$2344,MATCH(Healthcare!P$1,'Hospitalisation Details'!$A$1:$K$1,0),0)</f>
        <v>R1011</v>
      </c>
      <c r="Q84" s="17">
        <f>VLOOKUP($A84,'Hospitalisation Details'!$A$2:$K$2344,MATCH(Healthcare!Q$1,'Hospitalisation Details'!$A$1:$K$1,0),0)</f>
        <v>59</v>
      </c>
    </row>
    <row r="85" spans="1:17" ht="15.75" x14ac:dyDescent="0.25">
      <c r="A85" s="25" t="s">
        <v>128</v>
      </c>
      <c r="B85" s="17" t="str">
        <f>VLOOKUP($A85,'Customer Names'!$A$1:$D$2336,4,0)</f>
        <v>Mr. Kevin</v>
      </c>
      <c r="C85" s="17">
        <f>VLOOKUP($A85,'Medical Examinations'!$A$1:$J$2336,MATCH(Healthcare!C$1,'Medical Examinations'!$A$1:$J$1,0),0)</f>
        <v>49.41</v>
      </c>
      <c r="D85" s="17">
        <f>VLOOKUP($A85,'Medical Examinations'!$A$1:$J$2336,MATCH(Healthcare!D$1,'Medical Examinations'!$A$1:$J$1,0),0)</f>
        <v>4.2300000000000004</v>
      </c>
      <c r="E85" s="17" t="str">
        <f>VLOOKUP($A85,'Medical Examinations'!$A$1:$J$2336,MATCH(Healthcare!E$1,'Medical Examinations'!$A$1:$J$1,0),0)</f>
        <v>Yes</v>
      </c>
      <c r="F85" s="17" t="str">
        <f>VLOOKUP($A85,'Medical Examinations'!$A$1:$J$2336,MATCH(Healthcare!F$1,'Medical Examinations'!$A$1:$J$1,0),0)</f>
        <v>No</v>
      </c>
      <c r="G85" s="17" t="str">
        <f>VLOOKUP($A85,'Medical Examinations'!$A$1:$J$2336,MATCH(Healthcare!G$1,'Medical Examinations'!$A$1:$J$1,0),0)</f>
        <v>Yes</v>
      </c>
      <c r="H85" s="17">
        <f>VLOOKUP($A85,'Medical Examinations'!$A$1:$J$2336,MATCH(Healthcare!H$1,'Medical Examinations'!$A$1:$J$1,0),0)</f>
        <v>1</v>
      </c>
      <c r="I85" s="17" t="str">
        <f>VLOOKUP($A85,'Medical Examinations'!$A$1:$J$2336,MATCH(Healthcare!I$1,'Medical Examinations'!$A$1:$J$1,0),0)</f>
        <v>Yes</v>
      </c>
      <c r="J85" s="17" t="str">
        <f>VLOOKUP($A85,'Medical Examinations'!$A$1:$J$2336,MATCH(Healthcare!J$1,'Medical Examinations'!$A$1:$J$1,0),0)</f>
        <v>Obesity</v>
      </c>
      <c r="K85" s="17" t="str">
        <f>VLOOKUP($A85,'Medical Examinations'!$A$1:$J$2336,MATCH(Healthcare!K$1,'Medical Examinations'!$A$1:$J$1,0),0)</f>
        <v>Normal</v>
      </c>
      <c r="L85" s="38">
        <f>VLOOKUP($A85,'Hospitalisation Details'!$A$2:$K$2344,MATCH(Healthcare!L$1,'Hospitalisation Details'!$A$1:$K$1,0),0)</f>
        <v>25423</v>
      </c>
      <c r="M85" s="17">
        <f>VLOOKUP($A85,'Hospitalisation Details'!$A$2:$K$2344,MATCH(Healthcare!M$1,'Hospitalisation Details'!$A$1:$K$1,0),0)</f>
        <v>41191.57</v>
      </c>
      <c r="N85" s="17" t="str">
        <f>VLOOKUP($A85,'Hospitalisation Details'!$A$2:$K$2344,MATCH(Healthcare!N$1,'Hospitalisation Details'!$A$1:$K$1,0),0)</f>
        <v>Tier - 1</v>
      </c>
      <c r="O85" s="17" t="str">
        <f>VLOOKUP($A85,'Hospitalisation Details'!$A$2:$K$2344,MATCH(Healthcare!O$1,'Hospitalisation Details'!$A$1:$K$1,0),0)</f>
        <v>Tier - 2</v>
      </c>
      <c r="P85" s="17" t="str">
        <f>VLOOKUP($A85,'Hospitalisation Details'!$A$2:$K$2344,MATCH(Healthcare!P$1,'Hospitalisation Details'!$A$1:$K$1,0),0)</f>
        <v>R1011</v>
      </c>
      <c r="Q85" s="17">
        <f>VLOOKUP($A85,'Hospitalisation Details'!$A$2:$K$2344,MATCH(Healthcare!Q$1,'Hospitalisation Details'!$A$1:$K$1,0),0)</f>
        <v>53</v>
      </c>
    </row>
    <row r="86" spans="1:17" ht="15.75" x14ac:dyDescent="0.25">
      <c r="A86" s="25" t="s">
        <v>129</v>
      </c>
      <c r="B86" s="17" t="str">
        <f>VLOOKUP($A86,'Customer Names'!$A$1:$D$2336,4,0)</f>
        <v>Mr. Stephen</v>
      </c>
      <c r="C86" s="17">
        <f>VLOOKUP($A86,'Medical Examinations'!$A$1:$J$2336,MATCH(Healthcare!C$1,'Medical Examinations'!$A$1:$J$1,0),0)</f>
        <v>31.824999999999999</v>
      </c>
      <c r="D86" s="17">
        <f>VLOOKUP($A86,'Medical Examinations'!$A$1:$J$2336,MATCH(Healthcare!D$1,'Medical Examinations'!$A$1:$J$1,0),0)</f>
        <v>4.0599999999999996</v>
      </c>
      <c r="E86" s="17" t="str">
        <f>VLOOKUP($A86,'Medical Examinations'!$A$1:$J$2336,MATCH(Healthcare!E$1,'Medical Examinations'!$A$1:$J$1,0),0)</f>
        <v>No</v>
      </c>
      <c r="F86" s="17" t="str">
        <f>VLOOKUP($A86,'Medical Examinations'!$A$1:$J$2336,MATCH(Healthcare!F$1,'Medical Examinations'!$A$1:$J$1,0),0)</f>
        <v>No</v>
      </c>
      <c r="G86" s="17" t="str">
        <f>VLOOKUP($A86,'Medical Examinations'!$A$1:$J$2336,MATCH(Healthcare!G$1,'Medical Examinations'!$A$1:$J$1,0),0)</f>
        <v>No</v>
      </c>
      <c r="H86" s="17">
        <f>VLOOKUP($A86,'Medical Examinations'!$A$1:$J$2336,MATCH(Healthcare!H$1,'Medical Examinations'!$A$1:$J$1,0),0)</f>
        <v>2</v>
      </c>
      <c r="I86" s="17" t="str">
        <f>VLOOKUP($A86,'Medical Examinations'!$A$1:$J$2336,MATCH(Healthcare!I$1,'Medical Examinations'!$A$1:$J$1,0),0)</f>
        <v>Yes</v>
      </c>
      <c r="J86" s="17" t="str">
        <f>VLOOKUP($A86,'Medical Examinations'!$A$1:$J$2336,MATCH(Healthcare!J$1,'Medical Examinations'!$A$1:$J$1,0),0)</f>
        <v>Obesity</v>
      </c>
      <c r="K86" s="17" t="str">
        <f>VLOOKUP($A86,'Medical Examinations'!$A$1:$J$2336,MATCH(Healthcare!K$1,'Medical Examinations'!$A$1:$J$1,0),0)</f>
        <v>Normal</v>
      </c>
      <c r="L86" s="38">
        <f>VLOOKUP($A86,'Hospitalisation Details'!$A$2:$K$2344,MATCH(Healthcare!L$1,'Hospitalisation Details'!$A$1:$K$1,0),0)</f>
        <v>26548</v>
      </c>
      <c r="M86" s="17">
        <f>VLOOKUP($A86,'Hospitalisation Details'!$A$2:$K$2344,MATCH(Healthcare!M$1,'Hospitalisation Details'!$A$1:$K$1,0),0)</f>
        <v>41097.160000000003</v>
      </c>
      <c r="N86" s="17" t="str">
        <f>VLOOKUP($A86,'Hospitalisation Details'!$A$2:$K$2344,MATCH(Healthcare!N$1,'Hospitalisation Details'!$A$1:$K$1,0),0)</f>
        <v>Tier - 1</v>
      </c>
      <c r="O86" s="17" t="str">
        <f>VLOOKUP($A86,'Hospitalisation Details'!$A$2:$K$2344,MATCH(Healthcare!O$1,'Hospitalisation Details'!$A$1:$K$1,0),0)</f>
        <v>Tier - 3</v>
      </c>
      <c r="P86" s="17" t="str">
        <f>VLOOKUP($A86,'Hospitalisation Details'!$A$2:$K$2344,MATCH(Healthcare!P$1,'Hospitalisation Details'!$A$1:$K$1,0),0)</f>
        <v>R1016</v>
      </c>
      <c r="Q86" s="17">
        <f>VLOOKUP($A86,'Hospitalisation Details'!$A$2:$K$2344,MATCH(Healthcare!Q$1,'Hospitalisation Details'!$A$1:$K$1,0),0)</f>
        <v>50</v>
      </c>
    </row>
    <row r="87" spans="1:17" ht="15.75" x14ac:dyDescent="0.25">
      <c r="A87" s="25" t="s">
        <v>130</v>
      </c>
      <c r="B87" s="17" t="str">
        <f>VLOOKUP($A87,'Customer Names'!$A$1:$D$2336,4,0)</f>
        <v>Mr. Philip</v>
      </c>
      <c r="C87" s="17">
        <f>VLOOKUP($A87,'Medical Examinations'!$A$1:$J$2336,MATCH(Healthcare!C$1,'Medical Examinations'!$A$1:$J$1,0),0)</f>
        <v>51.28</v>
      </c>
      <c r="D87" s="17">
        <f>VLOOKUP($A87,'Medical Examinations'!$A$1:$J$2336,MATCH(Healthcare!D$1,'Medical Examinations'!$A$1:$J$1,0),0)</f>
        <v>4.68</v>
      </c>
      <c r="E87" s="17" t="str">
        <f>VLOOKUP($A87,'Medical Examinations'!$A$1:$J$2336,MATCH(Healthcare!E$1,'Medical Examinations'!$A$1:$J$1,0),0)</f>
        <v>No</v>
      </c>
      <c r="F87" s="17" t="str">
        <f>VLOOKUP($A87,'Medical Examinations'!$A$1:$J$2336,MATCH(Healthcare!F$1,'Medical Examinations'!$A$1:$J$1,0),0)</f>
        <v>No</v>
      </c>
      <c r="G87" s="17" t="str">
        <f>VLOOKUP($A87,'Medical Examinations'!$A$1:$J$2336,MATCH(Healthcare!G$1,'Medical Examinations'!$A$1:$J$1,0),0)</f>
        <v>No</v>
      </c>
      <c r="H87" s="17">
        <f>VLOOKUP($A87,'Medical Examinations'!$A$1:$J$2336,MATCH(Healthcare!H$1,'Medical Examinations'!$A$1:$J$1,0),0)</f>
        <v>2</v>
      </c>
      <c r="I87" s="17" t="str">
        <f>VLOOKUP($A87,'Medical Examinations'!$A$1:$J$2336,MATCH(Healthcare!I$1,'Medical Examinations'!$A$1:$J$1,0),0)</f>
        <v>Yes</v>
      </c>
      <c r="J87" s="17" t="str">
        <f>VLOOKUP($A87,'Medical Examinations'!$A$1:$J$2336,MATCH(Healthcare!J$1,'Medical Examinations'!$A$1:$J$1,0),0)</f>
        <v>Obesity</v>
      </c>
      <c r="K87" s="17" t="str">
        <f>VLOOKUP($A87,'Medical Examinations'!$A$1:$J$2336,MATCH(Healthcare!K$1,'Medical Examinations'!$A$1:$J$1,0),0)</f>
        <v>Normal</v>
      </c>
      <c r="L87" s="38">
        <f>VLOOKUP($A87,'Hospitalisation Details'!$A$2:$K$2344,MATCH(Healthcare!L$1,'Hospitalisation Details'!$A$1:$K$1,0),0)</f>
        <v>26523</v>
      </c>
      <c r="M87" s="17">
        <f>VLOOKUP($A87,'Hospitalisation Details'!$A$2:$K$2344,MATCH(Healthcare!M$1,'Hospitalisation Details'!$A$1:$K$1,0),0)</f>
        <v>41055.29</v>
      </c>
      <c r="N87" s="17" t="str">
        <f>VLOOKUP($A87,'Hospitalisation Details'!$A$2:$K$2344,MATCH(Healthcare!N$1,'Hospitalisation Details'!$A$1:$K$1,0),0)</f>
        <v>Tier - 1</v>
      </c>
      <c r="O87" s="17" t="str">
        <f>VLOOKUP($A87,'Hospitalisation Details'!$A$2:$K$2344,MATCH(Healthcare!O$1,'Hospitalisation Details'!$A$1:$K$1,0),0)</f>
        <v>Tier - 2</v>
      </c>
      <c r="P87" s="17" t="str">
        <f>VLOOKUP($A87,'Hospitalisation Details'!$A$2:$K$2344,MATCH(Healthcare!P$1,'Hospitalisation Details'!$A$1:$K$1,0),0)</f>
        <v>R1011</v>
      </c>
      <c r="Q87" s="17">
        <f>VLOOKUP($A87,'Hospitalisation Details'!$A$2:$K$2344,MATCH(Healthcare!Q$1,'Hospitalisation Details'!$A$1:$K$1,0),0)</f>
        <v>50</v>
      </c>
    </row>
    <row r="88" spans="1:17" ht="15.75" x14ac:dyDescent="0.25">
      <c r="A88" s="25" t="s">
        <v>131</v>
      </c>
      <c r="B88" s="17" t="str">
        <f>VLOOKUP($A88,'Customer Names'!$A$1:$D$2336,4,0)</f>
        <v>Mr. Brett</v>
      </c>
      <c r="C88" s="17">
        <f>VLOOKUP($A88,'Medical Examinations'!$A$1:$J$2336,MATCH(Healthcare!C$1,'Medical Examinations'!$A$1:$J$1,0),0)</f>
        <v>34.96</v>
      </c>
      <c r="D88" s="17">
        <f>VLOOKUP($A88,'Medical Examinations'!$A$1:$J$2336,MATCH(Healthcare!D$1,'Medical Examinations'!$A$1:$J$1,0),0)</f>
        <v>4.34</v>
      </c>
      <c r="E88" s="17" t="str">
        <f>VLOOKUP($A88,'Medical Examinations'!$A$1:$J$2336,MATCH(Healthcare!E$1,'Medical Examinations'!$A$1:$J$1,0),0)</f>
        <v>No</v>
      </c>
      <c r="F88" s="17" t="str">
        <f>VLOOKUP($A88,'Medical Examinations'!$A$1:$J$2336,MATCH(Healthcare!F$1,'Medical Examinations'!$A$1:$J$1,0),0)</f>
        <v>No</v>
      </c>
      <c r="G88" s="17" t="str">
        <f>VLOOKUP($A88,'Medical Examinations'!$A$1:$J$2336,MATCH(Healthcare!G$1,'Medical Examinations'!$A$1:$J$1,0),0)</f>
        <v>Yes</v>
      </c>
      <c r="H88" s="17">
        <f>VLOOKUP($A88,'Medical Examinations'!$A$1:$J$2336,MATCH(Healthcare!H$1,'Medical Examinations'!$A$1:$J$1,0),0)</f>
        <v>1</v>
      </c>
      <c r="I88" s="17" t="str">
        <f>VLOOKUP($A88,'Medical Examinations'!$A$1:$J$2336,MATCH(Healthcare!I$1,'Medical Examinations'!$A$1:$J$1,0),0)</f>
        <v>Yes</v>
      </c>
      <c r="J88" s="17" t="str">
        <f>VLOOKUP($A88,'Medical Examinations'!$A$1:$J$2336,MATCH(Healthcare!J$1,'Medical Examinations'!$A$1:$J$1,0),0)</f>
        <v>Obesity</v>
      </c>
      <c r="K88" s="17" t="str">
        <f>VLOOKUP($A88,'Medical Examinations'!$A$1:$J$2336,MATCH(Healthcare!K$1,'Medical Examinations'!$A$1:$J$1,0),0)</f>
        <v>Normal</v>
      </c>
      <c r="L88" s="38">
        <f>VLOOKUP($A88,'Hospitalisation Details'!$A$2:$K$2344,MATCH(Healthcare!L$1,'Hospitalisation Details'!$A$1:$K$1,0),0)</f>
        <v>29139</v>
      </c>
      <c r="M88" s="17">
        <f>VLOOKUP($A88,'Hospitalisation Details'!$A$2:$K$2344,MATCH(Healthcare!M$1,'Hospitalisation Details'!$A$1:$K$1,0),0)</f>
        <v>41034.22</v>
      </c>
      <c r="N88" s="17" t="str">
        <f>VLOOKUP($A88,'Hospitalisation Details'!$A$2:$K$2344,MATCH(Healthcare!N$1,'Hospitalisation Details'!$A$1:$K$1,0),0)</f>
        <v>Tier - 1</v>
      </c>
      <c r="O88" s="17" t="str">
        <f>VLOOKUP($A88,'Hospitalisation Details'!$A$2:$K$2344,MATCH(Healthcare!O$1,'Hospitalisation Details'!$A$1:$K$1,0),0)</f>
        <v>Tier - 3</v>
      </c>
      <c r="P88" s="17" t="str">
        <f>VLOOKUP($A88,'Hospitalisation Details'!$A$2:$K$2344,MATCH(Healthcare!P$1,'Hospitalisation Details'!$A$1:$K$1,0),0)</f>
        <v>R1017</v>
      </c>
      <c r="Q88" s="17">
        <f>VLOOKUP($A88,'Hospitalisation Details'!$A$2:$K$2344,MATCH(Healthcare!Q$1,'Hospitalisation Details'!$A$1:$K$1,0),0)</f>
        <v>43</v>
      </c>
    </row>
    <row r="89" spans="1:17" ht="15.75" x14ac:dyDescent="0.25">
      <c r="A89" s="25" t="s">
        <v>132</v>
      </c>
      <c r="B89" s="17" t="str">
        <f>VLOOKUP($A89,'Customer Names'!$A$1:$D$2336,4,0)</f>
        <v>Ms. Rebecca</v>
      </c>
      <c r="C89" s="17">
        <f>VLOOKUP($A89,'Medical Examinations'!$A$1:$J$2336,MATCH(Healthcare!C$1,'Medical Examinations'!$A$1:$J$1,0),0)</f>
        <v>33.11</v>
      </c>
      <c r="D89" s="17">
        <f>VLOOKUP($A89,'Medical Examinations'!$A$1:$J$2336,MATCH(Healthcare!D$1,'Medical Examinations'!$A$1:$J$1,0),0)</f>
        <v>10.51</v>
      </c>
      <c r="E89" s="17" t="str">
        <f>VLOOKUP($A89,'Medical Examinations'!$A$1:$J$2336,MATCH(Healthcare!E$1,'Medical Examinations'!$A$1:$J$1,0),0)</f>
        <v>No</v>
      </c>
      <c r="F89" s="17" t="str">
        <f>VLOOKUP($A89,'Medical Examinations'!$A$1:$J$2336,MATCH(Healthcare!F$1,'Medical Examinations'!$A$1:$J$1,0),0)</f>
        <v>No</v>
      </c>
      <c r="G89" s="17" t="str">
        <f>VLOOKUP($A89,'Medical Examinations'!$A$1:$J$2336,MATCH(Healthcare!G$1,'Medical Examinations'!$A$1:$J$1,0),0)</f>
        <v>No</v>
      </c>
      <c r="H89" s="17">
        <f>VLOOKUP($A89,'Medical Examinations'!$A$1:$J$2336,MATCH(Healthcare!H$1,'Medical Examinations'!$A$1:$J$1,0),0)</f>
        <v>0</v>
      </c>
      <c r="I89" s="17" t="str">
        <f>VLOOKUP($A89,'Medical Examinations'!$A$1:$J$2336,MATCH(Healthcare!I$1,'Medical Examinations'!$A$1:$J$1,0),0)</f>
        <v>Yes</v>
      </c>
      <c r="J89" s="17" t="str">
        <f>VLOOKUP($A89,'Medical Examinations'!$A$1:$J$2336,MATCH(Healthcare!J$1,'Medical Examinations'!$A$1:$J$1,0),0)</f>
        <v>Obesity</v>
      </c>
      <c r="K89" s="17" t="str">
        <f>VLOOKUP($A89,'Medical Examinations'!$A$1:$J$2336,MATCH(Healthcare!K$1,'Medical Examinations'!$A$1:$J$1,0),0)</f>
        <v>Diabetes</v>
      </c>
      <c r="L89" s="38">
        <f>VLOOKUP($A89,'Hospitalisation Details'!$A$2:$K$2344,MATCH(Healthcare!L$1,'Hospitalisation Details'!$A$1:$K$1,0),0)</f>
        <v>27185</v>
      </c>
      <c r="M89" s="17">
        <f>VLOOKUP($A89,'Hospitalisation Details'!$A$2:$K$2344,MATCH(Healthcare!M$1,'Hospitalisation Details'!$A$1:$K$1,0),0)</f>
        <v>40974.160000000003</v>
      </c>
      <c r="N89" s="17" t="str">
        <f>VLOOKUP($A89,'Hospitalisation Details'!$A$2:$K$2344,MATCH(Healthcare!N$1,'Hospitalisation Details'!$A$1:$K$1,0),0)</f>
        <v>Tier - 1</v>
      </c>
      <c r="O89" s="17" t="str">
        <f>VLOOKUP($A89,'Hospitalisation Details'!$A$2:$K$2344,MATCH(Healthcare!O$1,'Hospitalisation Details'!$A$1:$K$1,0),0)</f>
        <v>Tier - 2</v>
      </c>
      <c r="P89" s="17" t="str">
        <f>VLOOKUP($A89,'Hospitalisation Details'!$A$2:$K$2344,MATCH(Healthcare!P$1,'Hospitalisation Details'!$A$1:$K$1,0),0)</f>
        <v>R1013</v>
      </c>
      <c r="Q89" s="17">
        <f>VLOOKUP($A89,'Hospitalisation Details'!$A$2:$K$2344,MATCH(Healthcare!Q$1,'Hospitalisation Details'!$A$1:$K$1,0),0)</f>
        <v>49</v>
      </c>
    </row>
    <row r="90" spans="1:17" ht="15.75" x14ac:dyDescent="0.25">
      <c r="A90" s="25" t="s">
        <v>133</v>
      </c>
      <c r="B90" s="17" t="str">
        <f>VLOOKUP($A90,'Customer Names'!$A$1:$D$2336,4,0)</f>
        <v>Ms. Kelley</v>
      </c>
      <c r="C90" s="17">
        <f>VLOOKUP($A90,'Medical Examinations'!$A$1:$J$2336,MATCH(Healthcare!C$1,'Medical Examinations'!$A$1:$J$1,0),0)</f>
        <v>54.74</v>
      </c>
      <c r="D90" s="17">
        <f>VLOOKUP($A90,'Medical Examinations'!$A$1:$J$2336,MATCH(Healthcare!D$1,'Medical Examinations'!$A$1:$J$1,0),0)</f>
        <v>5.84</v>
      </c>
      <c r="E90" s="17" t="str">
        <f>VLOOKUP($A90,'Medical Examinations'!$A$1:$J$2336,MATCH(Healthcare!E$1,'Medical Examinations'!$A$1:$J$1,0),0)</f>
        <v>Yes</v>
      </c>
      <c r="F90" s="17" t="str">
        <f>VLOOKUP($A90,'Medical Examinations'!$A$1:$J$2336,MATCH(Healthcare!F$1,'Medical Examinations'!$A$1:$J$1,0),0)</f>
        <v>No</v>
      </c>
      <c r="G90" s="17" t="str">
        <f>VLOOKUP($A90,'Medical Examinations'!$A$1:$J$2336,MATCH(Healthcare!G$1,'Medical Examinations'!$A$1:$J$1,0),0)</f>
        <v>Yes</v>
      </c>
      <c r="H90" s="17">
        <f>VLOOKUP($A90,'Medical Examinations'!$A$1:$J$2336,MATCH(Healthcare!H$1,'Medical Examinations'!$A$1:$J$1,0),0)</f>
        <v>1</v>
      </c>
      <c r="I90" s="17" t="str">
        <f>VLOOKUP($A90,'Medical Examinations'!$A$1:$J$2336,MATCH(Healthcare!I$1,'Medical Examinations'!$A$1:$J$1,0),0)</f>
        <v>Yes</v>
      </c>
      <c r="J90" s="17" t="str">
        <f>VLOOKUP($A90,'Medical Examinations'!$A$1:$J$2336,MATCH(Healthcare!J$1,'Medical Examinations'!$A$1:$J$1,0),0)</f>
        <v>Obesity</v>
      </c>
      <c r="K90" s="17" t="str">
        <f>VLOOKUP($A90,'Medical Examinations'!$A$1:$J$2336,MATCH(Healthcare!K$1,'Medical Examinations'!$A$1:$J$1,0),0)</f>
        <v>Prediabetes</v>
      </c>
      <c r="L90" s="38">
        <f>VLOOKUP($A90,'Hospitalisation Details'!$A$2:$K$2344,MATCH(Healthcare!L$1,'Hospitalisation Details'!$A$1:$K$1,0),0)</f>
        <v>30567</v>
      </c>
      <c r="M90" s="17">
        <f>VLOOKUP($A90,'Hospitalisation Details'!$A$2:$K$2344,MATCH(Healthcare!M$1,'Hospitalisation Details'!$A$1:$K$1,0),0)</f>
        <v>40961.29</v>
      </c>
      <c r="N90" s="17" t="str">
        <f>VLOOKUP($A90,'Hospitalisation Details'!$A$2:$K$2344,MATCH(Healthcare!N$1,'Hospitalisation Details'!$A$1:$K$1,0),0)</f>
        <v>Tier - 1</v>
      </c>
      <c r="O90" s="17" t="str">
        <f>VLOOKUP($A90,'Hospitalisation Details'!$A$2:$K$2344,MATCH(Healthcare!O$1,'Hospitalisation Details'!$A$1:$K$1,0),0)</f>
        <v>Tier - 2</v>
      </c>
      <c r="P90" s="17" t="str">
        <f>VLOOKUP($A90,'Hospitalisation Details'!$A$2:$K$2344,MATCH(Healthcare!P$1,'Hospitalisation Details'!$A$1:$K$1,0),0)</f>
        <v>R1011</v>
      </c>
      <c r="Q90" s="17">
        <f>VLOOKUP($A90,'Hospitalisation Details'!$A$2:$K$2344,MATCH(Healthcare!Q$1,'Hospitalisation Details'!$A$1:$K$1,0),0)</f>
        <v>39</v>
      </c>
    </row>
    <row r="91" spans="1:17" ht="15.75" x14ac:dyDescent="0.25">
      <c r="A91" s="25" t="s">
        <v>134</v>
      </c>
      <c r="B91" s="17" t="str">
        <f>VLOOKUP($A91,'Customer Names'!$A$1:$D$2336,4,0)</f>
        <v>Ms. Abigail</v>
      </c>
      <c r="C91" s="17">
        <f>VLOOKUP($A91,'Medical Examinations'!$A$1:$J$2336,MATCH(Healthcare!C$1,'Medical Examinations'!$A$1:$J$1,0),0)</f>
        <v>32.56</v>
      </c>
      <c r="D91" s="17">
        <f>VLOOKUP($A91,'Medical Examinations'!$A$1:$J$2336,MATCH(Healthcare!D$1,'Medical Examinations'!$A$1:$J$1,0),0)</f>
        <v>5.41</v>
      </c>
      <c r="E91" s="17" t="str">
        <f>VLOOKUP($A91,'Medical Examinations'!$A$1:$J$2336,MATCH(Healthcare!E$1,'Medical Examinations'!$A$1:$J$1,0),0)</f>
        <v>No</v>
      </c>
      <c r="F91" s="17" t="str">
        <f>VLOOKUP($A91,'Medical Examinations'!$A$1:$J$2336,MATCH(Healthcare!F$1,'Medical Examinations'!$A$1:$J$1,0),0)</f>
        <v>No</v>
      </c>
      <c r="G91" s="17" t="str">
        <f>VLOOKUP($A91,'Medical Examinations'!$A$1:$J$2336,MATCH(Healthcare!G$1,'Medical Examinations'!$A$1:$J$1,0),0)</f>
        <v>Yes</v>
      </c>
      <c r="H91" s="17">
        <f>VLOOKUP($A91,'Medical Examinations'!$A$1:$J$2336,MATCH(Healthcare!H$1,'Medical Examinations'!$A$1:$J$1,0),0)</f>
        <v>1</v>
      </c>
      <c r="I91" s="17" t="str">
        <f>VLOOKUP($A91,'Medical Examinations'!$A$1:$J$2336,MATCH(Healthcare!I$1,'Medical Examinations'!$A$1:$J$1,0),0)</f>
        <v>Yes</v>
      </c>
      <c r="J91" s="17" t="str">
        <f>VLOOKUP($A91,'Medical Examinations'!$A$1:$J$2336,MATCH(Healthcare!J$1,'Medical Examinations'!$A$1:$J$1,0),0)</f>
        <v>Obesity</v>
      </c>
      <c r="K91" s="17" t="str">
        <f>VLOOKUP($A91,'Medical Examinations'!$A$1:$J$2336,MATCH(Healthcare!K$1,'Medical Examinations'!$A$1:$J$1,0),0)</f>
        <v>Normal</v>
      </c>
      <c r="L91" s="38">
        <f>VLOOKUP($A91,'Hospitalisation Details'!$A$2:$K$2344,MATCH(Healthcare!L$1,'Hospitalisation Details'!$A$1:$K$1,0),0)</f>
        <v>29114</v>
      </c>
      <c r="M91" s="17">
        <f>VLOOKUP($A91,'Hospitalisation Details'!$A$2:$K$2344,MATCH(Healthcare!M$1,'Hospitalisation Details'!$A$1:$K$1,0),0)</f>
        <v>40941.29</v>
      </c>
      <c r="N91" s="17" t="str">
        <f>VLOOKUP($A91,'Hospitalisation Details'!$A$2:$K$2344,MATCH(Healthcare!N$1,'Hospitalisation Details'!$A$1:$K$1,0),0)</f>
        <v>Tier - 1</v>
      </c>
      <c r="O91" s="17" t="str">
        <f>VLOOKUP($A91,'Hospitalisation Details'!$A$2:$K$2344,MATCH(Healthcare!O$1,'Hospitalisation Details'!$A$1:$K$1,0),0)</f>
        <v>Tier - 2</v>
      </c>
      <c r="P91" s="17" t="str">
        <f>VLOOKUP($A91,'Hospitalisation Details'!$A$2:$K$2344,MATCH(Healthcare!P$1,'Hospitalisation Details'!$A$1:$K$1,0),0)</f>
        <v>R1013</v>
      </c>
      <c r="Q91" s="17">
        <f>VLOOKUP($A91,'Hospitalisation Details'!$A$2:$K$2344,MATCH(Healthcare!Q$1,'Hospitalisation Details'!$A$1:$K$1,0),0)</f>
        <v>43</v>
      </c>
    </row>
    <row r="92" spans="1:17" ht="15.75" x14ac:dyDescent="0.25">
      <c r="A92" s="25" t="s">
        <v>135</v>
      </c>
      <c r="B92" s="17" t="str">
        <f>VLOOKUP($A92,'Customer Names'!$A$1:$D$2336,4,0)</f>
        <v>Ms. Hope</v>
      </c>
      <c r="C92" s="17">
        <f>VLOOKUP($A92,'Medical Examinations'!$A$1:$J$2336,MATCH(Healthcare!C$1,'Medical Examinations'!$A$1:$J$1,0),0)</f>
        <v>39.049999999999997</v>
      </c>
      <c r="D92" s="17">
        <f>VLOOKUP($A92,'Medical Examinations'!$A$1:$J$2336,MATCH(Healthcare!D$1,'Medical Examinations'!$A$1:$J$1,0),0)</f>
        <v>6.06</v>
      </c>
      <c r="E92" s="17" t="str">
        <f>VLOOKUP($A92,'Medical Examinations'!$A$1:$J$2336,MATCH(Healthcare!E$1,'Medical Examinations'!$A$1:$J$1,0),0)</f>
        <v>No</v>
      </c>
      <c r="F92" s="17" t="str">
        <f>VLOOKUP($A92,'Medical Examinations'!$A$1:$J$2336,MATCH(Healthcare!F$1,'Medical Examinations'!$A$1:$J$1,0),0)</f>
        <v>No</v>
      </c>
      <c r="G92" s="17" t="str">
        <f>VLOOKUP($A92,'Medical Examinations'!$A$1:$J$2336,MATCH(Healthcare!G$1,'Medical Examinations'!$A$1:$J$1,0),0)</f>
        <v>No</v>
      </c>
      <c r="H92" s="17">
        <f>VLOOKUP($A92,'Medical Examinations'!$A$1:$J$2336,MATCH(Healthcare!H$1,'Medical Examinations'!$A$1:$J$1,0),0)</f>
        <v>1</v>
      </c>
      <c r="I92" s="17" t="str">
        <f>VLOOKUP($A92,'Medical Examinations'!$A$1:$J$2336,MATCH(Healthcare!I$1,'Medical Examinations'!$A$1:$J$1,0),0)</f>
        <v>Yes</v>
      </c>
      <c r="J92" s="17" t="str">
        <f>VLOOKUP($A92,'Medical Examinations'!$A$1:$J$2336,MATCH(Healthcare!J$1,'Medical Examinations'!$A$1:$J$1,0),0)</f>
        <v>Obesity</v>
      </c>
      <c r="K92" s="17" t="str">
        <f>VLOOKUP($A92,'Medical Examinations'!$A$1:$J$2336,MATCH(Healthcare!K$1,'Medical Examinations'!$A$1:$J$1,0),0)</f>
        <v>Prediabetes</v>
      </c>
      <c r="L92" s="38">
        <f>VLOOKUP($A92,'Hospitalisation Details'!$A$2:$K$2344,MATCH(Healthcare!L$1,'Hospitalisation Details'!$A$1:$K$1,0),0)</f>
        <v>33820</v>
      </c>
      <c r="M92" s="17">
        <f>VLOOKUP($A92,'Hospitalisation Details'!$A$2:$K$2344,MATCH(Healthcare!M$1,'Hospitalisation Details'!$A$1:$K$1,0),0)</f>
        <v>40932.43</v>
      </c>
      <c r="N92" s="17" t="str">
        <f>VLOOKUP($A92,'Hospitalisation Details'!$A$2:$K$2344,MATCH(Healthcare!N$1,'Hospitalisation Details'!$A$1:$K$1,0),0)</f>
        <v>Tier - 1</v>
      </c>
      <c r="O92" s="17" t="str">
        <f>VLOOKUP($A92,'Hospitalisation Details'!$A$2:$K$2344,MATCH(Healthcare!O$1,'Hospitalisation Details'!$A$1:$K$1,0),0)</f>
        <v>Tier - 2</v>
      </c>
      <c r="P92" s="17" t="str">
        <f>VLOOKUP($A92,'Hospitalisation Details'!$A$2:$K$2344,MATCH(Healthcare!P$1,'Hospitalisation Details'!$A$1:$K$1,0),0)</f>
        <v>R1013</v>
      </c>
      <c r="Q92" s="17">
        <f>VLOOKUP($A92,'Hospitalisation Details'!$A$2:$K$2344,MATCH(Healthcare!Q$1,'Hospitalisation Details'!$A$1:$K$1,0),0)</f>
        <v>30</v>
      </c>
    </row>
    <row r="93" spans="1:17" ht="15.75" x14ac:dyDescent="0.25">
      <c r="A93" s="25" t="s">
        <v>136</v>
      </c>
      <c r="B93" s="17" t="str">
        <f>VLOOKUP($A93,'Customer Names'!$A$1:$D$2336,4,0)</f>
        <v>Ms. Elyse</v>
      </c>
      <c r="C93" s="17">
        <f>VLOOKUP($A93,'Medical Examinations'!$A$1:$J$2336,MATCH(Healthcare!C$1,'Medical Examinations'!$A$1:$J$1,0),0)</f>
        <v>42.75</v>
      </c>
      <c r="D93" s="17">
        <f>VLOOKUP($A93,'Medical Examinations'!$A$1:$J$2336,MATCH(Healthcare!D$1,'Medical Examinations'!$A$1:$J$1,0),0)</f>
        <v>4.22</v>
      </c>
      <c r="E93" s="17" t="str">
        <f>VLOOKUP($A93,'Medical Examinations'!$A$1:$J$2336,MATCH(Healthcare!E$1,'Medical Examinations'!$A$1:$J$1,0),0)</f>
        <v>No</v>
      </c>
      <c r="F93" s="17" t="str">
        <f>VLOOKUP($A93,'Medical Examinations'!$A$1:$J$2336,MATCH(Healthcare!F$1,'Medical Examinations'!$A$1:$J$1,0),0)</f>
        <v>No</v>
      </c>
      <c r="G93" s="17" t="str">
        <f>VLOOKUP($A93,'Medical Examinations'!$A$1:$J$2336,MATCH(Healthcare!G$1,'Medical Examinations'!$A$1:$J$1,0),0)</f>
        <v>No</v>
      </c>
      <c r="H93" s="17">
        <f>VLOOKUP($A93,'Medical Examinations'!$A$1:$J$2336,MATCH(Healthcare!H$1,'Medical Examinations'!$A$1:$J$1,0),0)</f>
        <v>0</v>
      </c>
      <c r="I93" s="17" t="str">
        <f>VLOOKUP($A93,'Medical Examinations'!$A$1:$J$2336,MATCH(Healthcare!I$1,'Medical Examinations'!$A$1:$J$1,0),0)</f>
        <v>Yes</v>
      </c>
      <c r="J93" s="17" t="str">
        <f>VLOOKUP($A93,'Medical Examinations'!$A$1:$J$2336,MATCH(Healthcare!J$1,'Medical Examinations'!$A$1:$J$1,0),0)</f>
        <v>Obesity</v>
      </c>
      <c r="K93" s="17" t="str">
        <f>VLOOKUP($A93,'Medical Examinations'!$A$1:$J$2336,MATCH(Healthcare!K$1,'Medical Examinations'!$A$1:$J$1,0),0)</f>
        <v>Normal</v>
      </c>
      <c r="L93" s="38">
        <f>VLOOKUP($A93,'Hospitalisation Details'!$A$2:$K$2344,MATCH(Healthcare!L$1,'Hospitalisation Details'!$A$1:$K$1,0),0)</f>
        <v>36343</v>
      </c>
      <c r="M93" s="17">
        <f>VLOOKUP($A93,'Hospitalisation Details'!$A$2:$K$2344,MATCH(Healthcare!M$1,'Hospitalisation Details'!$A$1:$K$1,0),0)</f>
        <v>40904.199999999997</v>
      </c>
      <c r="N93" s="17" t="str">
        <f>VLOOKUP($A93,'Hospitalisation Details'!$A$2:$K$2344,MATCH(Healthcare!N$1,'Hospitalisation Details'!$A$1:$K$1,0),0)</f>
        <v>Tier - 1</v>
      </c>
      <c r="O93" s="17" t="str">
        <f>VLOOKUP($A93,'Hospitalisation Details'!$A$2:$K$2344,MATCH(Healthcare!O$1,'Hospitalisation Details'!$A$1:$K$1,0),0)</f>
        <v>Tier - 1</v>
      </c>
      <c r="P93" s="17" t="str">
        <f>VLOOKUP($A93,'Hospitalisation Details'!$A$2:$K$2344,MATCH(Healthcare!P$1,'Hospitalisation Details'!$A$1:$K$1,0),0)</f>
        <v>R1024</v>
      </c>
      <c r="Q93" s="17">
        <f>VLOOKUP($A93,'Hospitalisation Details'!$A$2:$K$2344,MATCH(Healthcare!Q$1,'Hospitalisation Details'!$A$1:$K$1,0),0)</f>
        <v>23</v>
      </c>
    </row>
    <row r="94" spans="1:17" ht="15.75" x14ac:dyDescent="0.25">
      <c r="A94" s="25" t="s">
        <v>137</v>
      </c>
      <c r="B94" s="17" t="str">
        <f>VLOOKUP($A94,'Customer Names'!$A$1:$D$2336,4,0)</f>
        <v>Mr. Nicholas</v>
      </c>
      <c r="C94" s="17">
        <f>VLOOKUP($A94,'Medical Examinations'!$A$1:$J$2336,MATCH(Healthcare!C$1,'Medical Examinations'!$A$1:$J$1,0),0)</f>
        <v>50.58</v>
      </c>
      <c r="D94" s="17">
        <f>VLOOKUP($A94,'Medical Examinations'!$A$1:$J$2336,MATCH(Healthcare!D$1,'Medical Examinations'!$A$1:$J$1,0),0)</f>
        <v>5.12</v>
      </c>
      <c r="E94" s="17" t="str">
        <f>VLOOKUP($A94,'Medical Examinations'!$A$1:$J$2336,MATCH(Healthcare!E$1,'Medical Examinations'!$A$1:$J$1,0),0)</f>
        <v>No</v>
      </c>
      <c r="F94" s="17" t="str">
        <f>VLOOKUP($A94,'Medical Examinations'!$A$1:$J$2336,MATCH(Healthcare!F$1,'Medical Examinations'!$A$1:$J$1,0),0)</f>
        <v>No</v>
      </c>
      <c r="G94" s="17" t="str">
        <f>VLOOKUP($A94,'Medical Examinations'!$A$1:$J$2336,MATCH(Healthcare!G$1,'Medical Examinations'!$A$1:$J$1,0),0)</f>
        <v>No</v>
      </c>
      <c r="H94" s="17">
        <f>VLOOKUP($A94,'Medical Examinations'!$A$1:$J$2336,MATCH(Healthcare!H$1,'Medical Examinations'!$A$1:$J$1,0),0)</f>
        <v>2</v>
      </c>
      <c r="I94" s="17" t="str">
        <f>VLOOKUP($A94,'Medical Examinations'!$A$1:$J$2336,MATCH(Healthcare!I$1,'Medical Examinations'!$A$1:$J$1,0),0)</f>
        <v>Yes</v>
      </c>
      <c r="J94" s="17" t="str">
        <f>VLOOKUP($A94,'Medical Examinations'!$A$1:$J$2336,MATCH(Healthcare!J$1,'Medical Examinations'!$A$1:$J$1,0),0)</f>
        <v>Obesity</v>
      </c>
      <c r="K94" s="17" t="str">
        <f>VLOOKUP($A94,'Medical Examinations'!$A$1:$J$2336,MATCH(Healthcare!K$1,'Medical Examinations'!$A$1:$J$1,0),0)</f>
        <v>Normal</v>
      </c>
      <c r="L94" s="38">
        <f>VLOOKUP($A94,'Hospitalisation Details'!$A$2:$K$2344,MATCH(Healthcare!L$1,'Hospitalisation Details'!$A$1:$K$1,0),0)</f>
        <v>26460</v>
      </c>
      <c r="M94" s="17">
        <f>VLOOKUP($A94,'Hospitalisation Details'!$A$2:$K$2344,MATCH(Healthcare!M$1,'Hospitalisation Details'!$A$1:$K$1,0),0)</f>
        <v>40817.85</v>
      </c>
      <c r="N94" s="17" t="str">
        <f>VLOOKUP($A94,'Hospitalisation Details'!$A$2:$K$2344,MATCH(Healthcare!N$1,'Hospitalisation Details'!$A$1:$K$1,0),0)</f>
        <v>Tier - 1</v>
      </c>
      <c r="O94" s="17" t="str">
        <f>VLOOKUP($A94,'Hospitalisation Details'!$A$2:$K$2344,MATCH(Healthcare!O$1,'Hospitalisation Details'!$A$1:$K$1,0),0)</f>
        <v>Tier - 3</v>
      </c>
      <c r="P94" s="17" t="str">
        <f>VLOOKUP($A94,'Hospitalisation Details'!$A$2:$K$2344,MATCH(Healthcare!P$1,'Hospitalisation Details'!$A$1:$K$1,0),0)</f>
        <v>R1011</v>
      </c>
      <c r="Q94" s="17">
        <f>VLOOKUP($A94,'Hospitalisation Details'!$A$2:$K$2344,MATCH(Healthcare!Q$1,'Hospitalisation Details'!$A$1:$K$1,0),0)</f>
        <v>50</v>
      </c>
    </row>
    <row r="95" spans="1:17" ht="15.75" x14ac:dyDescent="0.25">
      <c r="A95" s="25" t="s">
        <v>138</v>
      </c>
      <c r="B95" s="17" t="str">
        <f>VLOOKUP($A95,'Customer Names'!$A$1:$D$2336,4,0)</f>
        <v>Mr. David</v>
      </c>
      <c r="C95" s="17">
        <f>VLOOKUP($A95,'Medical Examinations'!$A$1:$J$2336,MATCH(Healthcare!C$1,'Medical Examinations'!$A$1:$J$1,0),0)</f>
        <v>30.495000000000001</v>
      </c>
      <c r="D95" s="17">
        <f>VLOOKUP($A95,'Medical Examinations'!$A$1:$J$2336,MATCH(Healthcare!D$1,'Medical Examinations'!$A$1:$J$1,0),0)</f>
        <v>4.57</v>
      </c>
      <c r="E95" s="17" t="str">
        <f>VLOOKUP($A95,'Medical Examinations'!$A$1:$J$2336,MATCH(Healthcare!E$1,'Medical Examinations'!$A$1:$J$1,0),0)</f>
        <v>Yes</v>
      </c>
      <c r="F95" s="17" t="str">
        <f>VLOOKUP($A95,'Medical Examinations'!$A$1:$J$2336,MATCH(Healthcare!F$1,'Medical Examinations'!$A$1:$J$1,0),0)</f>
        <v>No</v>
      </c>
      <c r="G95" s="17" t="str">
        <f>VLOOKUP($A95,'Medical Examinations'!$A$1:$J$2336,MATCH(Healthcare!G$1,'Medical Examinations'!$A$1:$J$1,0),0)</f>
        <v>No</v>
      </c>
      <c r="H95" s="17">
        <f>VLOOKUP($A95,'Medical Examinations'!$A$1:$J$2336,MATCH(Healthcare!H$1,'Medical Examinations'!$A$1:$J$1,0),0)</f>
        <v>0</v>
      </c>
      <c r="I95" s="17" t="str">
        <f>VLOOKUP($A95,'Medical Examinations'!$A$1:$J$2336,MATCH(Healthcare!I$1,'Medical Examinations'!$A$1:$J$1,0),0)</f>
        <v>Yes</v>
      </c>
      <c r="J95" s="17" t="str">
        <f>VLOOKUP($A95,'Medical Examinations'!$A$1:$J$2336,MATCH(Healthcare!J$1,'Medical Examinations'!$A$1:$J$1,0),0)</f>
        <v>Obesity</v>
      </c>
      <c r="K95" s="17" t="str">
        <f>VLOOKUP($A95,'Medical Examinations'!$A$1:$J$2336,MATCH(Healthcare!K$1,'Medical Examinations'!$A$1:$J$1,0),0)</f>
        <v>Normal</v>
      </c>
      <c r="L95" s="38">
        <f>VLOOKUP($A95,'Hospitalisation Details'!$A$2:$K$2344,MATCH(Healthcare!L$1,'Hospitalisation Details'!$A$1:$K$1,0),0)</f>
        <v>28120</v>
      </c>
      <c r="M95" s="17">
        <f>VLOOKUP($A95,'Hospitalisation Details'!$A$2:$K$2344,MATCH(Healthcare!M$1,'Hospitalisation Details'!$A$1:$K$1,0),0)</f>
        <v>40720.550000000003</v>
      </c>
      <c r="N95" s="17" t="str">
        <f>VLOOKUP($A95,'Hospitalisation Details'!$A$2:$K$2344,MATCH(Healthcare!N$1,'Hospitalisation Details'!$A$1:$K$1,0),0)</f>
        <v>Tier - 1</v>
      </c>
      <c r="O95" s="17" t="str">
        <f>VLOOKUP($A95,'Hospitalisation Details'!$A$2:$K$2344,MATCH(Healthcare!O$1,'Hospitalisation Details'!$A$1:$K$1,0),0)</f>
        <v>Tier - 3</v>
      </c>
      <c r="P95" s="17" t="str">
        <f>VLOOKUP($A95,'Hospitalisation Details'!$A$2:$K$2344,MATCH(Healthcare!P$1,'Hospitalisation Details'!$A$1:$K$1,0),0)</f>
        <v>R1012</v>
      </c>
      <c r="Q95" s="17">
        <f>VLOOKUP($A95,'Hospitalisation Details'!$A$2:$K$2344,MATCH(Healthcare!Q$1,'Hospitalisation Details'!$A$1:$K$1,0),0)</f>
        <v>46</v>
      </c>
    </row>
    <row r="96" spans="1:17" ht="15.75" x14ac:dyDescent="0.25">
      <c r="A96" s="25" t="s">
        <v>139</v>
      </c>
      <c r="B96" s="17" t="str">
        <f>VLOOKUP($A96,'Customer Names'!$A$1:$D$2336,4,0)</f>
        <v>Ms. Natalie</v>
      </c>
      <c r="C96" s="17">
        <f>VLOOKUP($A96,'Medical Examinations'!$A$1:$J$2336,MATCH(Healthcare!C$1,'Medical Examinations'!$A$1:$J$1,0),0)</f>
        <v>48.31</v>
      </c>
      <c r="D96" s="17">
        <f>VLOOKUP($A96,'Medical Examinations'!$A$1:$J$2336,MATCH(Healthcare!D$1,'Medical Examinations'!$A$1:$J$1,0),0)</f>
        <v>9.58</v>
      </c>
      <c r="E96" s="17" t="str">
        <f>VLOOKUP($A96,'Medical Examinations'!$A$1:$J$2336,MATCH(Healthcare!E$1,'Medical Examinations'!$A$1:$J$1,0),0)</f>
        <v>Yes</v>
      </c>
      <c r="F96" s="17" t="str">
        <f>VLOOKUP($A96,'Medical Examinations'!$A$1:$J$2336,MATCH(Healthcare!F$1,'Medical Examinations'!$A$1:$J$1,0),0)</f>
        <v>No</v>
      </c>
      <c r="G96" s="17" t="str">
        <f>VLOOKUP($A96,'Medical Examinations'!$A$1:$J$2336,MATCH(Healthcare!G$1,'Medical Examinations'!$A$1:$J$1,0),0)</f>
        <v>No</v>
      </c>
      <c r="H96" s="17">
        <f>VLOOKUP($A96,'Medical Examinations'!$A$1:$J$2336,MATCH(Healthcare!H$1,'Medical Examinations'!$A$1:$J$1,0),0)</f>
        <v>2</v>
      </c>
      <c r="I96" s="17" t="str">
        <f>VLOOKUP($A96,'Medical Examinations'!$A$1:$J$2336,MATCH(Healthcare!I$1,'Medical Examinations'!$A$1:$J$1,0),0)</f>
        <v>Yes</v>
      </c>
      <c r="J96" s="17" t="str">
        <f>VLOOKUP($A96,'Medical Examinations'!$A$1:$J$2336,MATCH(Healthcare!J$1,'Medical Examinations'!$A$1:$J$1,0),0)</f>
        <v>Obesity</v>
      </c>
      <c r="K96" s="17" t="str">
        <f>VLOOKUP($A96,'Medical Examinations'!$A$1:$J$2336,MATCH(Healthcare!K$1,'Medical Examinations'!$A$1:$J$1,0),0)</f>
        <v>Diabetes</v>
      </c>
      <c r="L96" s="38">
        <f>VLOOKUP($A96,'Hospitalisation Details'!$A$2:$K$2344,MATCH(Healthcare!L$1,'Hospitalisation Details'!$A$1:$K$1,0),0)</f>
        <v>25836</v>
      </c>
      <c r="M96" s="17">
        <f>VLOOKUP($A96,'Hospitalisation Details'!$A$2:$K$2344,MATCH(Healthcare!M$1,'Hospitalisation Details'!$A$1:$K$1,0),0)</f>
        <v>40692.910000000003</v>
      </c>
      <c r="N96" s="17" t="str">
        <f>VLOOKUP($A96,'Hospitalisation Details'!$A$2:$K$2344,MATCH(Healthcare!N$1,'Hospitalisation Details'!$A$1:$K$1,0),0)</f>
        <v>Tier - 1</v>
      </c>
      <c r="O96" s="17" t="str">
        <f>VLOOKUP($A96,'Hospitalisation Details'!$A$2:$K$2344,MATCH(Healthcare!O$1,'Hospitalisation Details'!$A$1:$K$1,0),0)</f>
        <v>Tier - 1</v>
      </c>
      <c r="P96" s="17" t="str">
        <f>VLOOKUP($A96,'Hospitalisation Details'!$A$2:$K$2344,MATCH(Healthcare!P$1,'Hospitalisation Details'!$A$1:$K$1,0),0)</f>
        <v>R1011</v>
      </c>
      <c r="Q96" s="17">
        <f>VLOOKUP($A96,'Hospitalisation Details'!$A$2:$K$2344,MATCH(Healthcare!Q$1,'Hospitalisation Details'!$A$1:$K$1,0),0)</f>
        <v>52</v>
      </c>
    </row>
    <row r="97" spans="1:17" ht="15.75" x14ac:dyDescent="0.25">
      <c r="A97" s="25" t="s">
        <v>140</v>
      </c>
      <c r="B97" s="17" t="str">
        <f>VLOOKUP($A97,'Customer Names'!$A$1:$D$2336,4,0)</f>
        <v>Mr. Thomas</v>
      </c>
      <c r="C97" s="17">
        <f>VLOOKUP($A97,'Medical Examinations'!$A$1:$J$2336,MATCH(Healthcare!C$1,'Medical Examinations'!$A$1:$J$1,0),0)</f>
        <v>48.99</v>
      </c>
      <c r="D97" s="17">
        <f>VLOOKUP($A97,'Medical Examinations'!$A$1:$J$2336,MATCH(Healthcare!D$1,'Medical Examinations'!$A$1:$J$1,0),0)</f>
        <v>9.7799999999999994</v>
      </c>
      <c r="E97" s="17" t="str">
        <f>VLOOKUP($A97,'Medical Examinations'!$A$1:$J$2336,MATCH(Healthcare!E$1,'Medical Examinations'!$A$1:$J$1,0),0)</f>
        <v>Yes</v>
      </c>
      <c r="F97" s="17" t="str">
        <f>VLOOKUP($A97,'Medical Examinations'!$A$1:$J$2336,MATCH(Healthcare!F$1,'Medical Examinations'!$A$1:$J$1,0),0)</f>
        <v>No</v>
      </c>
      <c r="G97" s="17" t="str">
        <f>VLOOKUP($A97,'Medical Examinations'!$A$1:$J$2336,MATCH(Healthcare!G$1,'Medical Examinations'!$A$1:$J$1,0),0)</f>
        <v>No</v>
      </c>
      <c r="H97" s="17">
        <f>VLOOKUP($A97,'Medical Examinations'!$A$1:$J$2336,MATCH(Healthcare!H$1,'Medical Examinations'!$A$1:$J$1,0),0)</f>
        <v>1</v>
      </c>
      <c r="I97" s="17" t="str">
        <f>VLOOKUP($A97,'Medical Examinations'!$A$1:$J$2336,MATCH(Healthcare!I$1,'Medical Examinations'!$A$1:$J$1,0),0)</f>
        <v>Yes</v>
      </c>
      <c r="J97" s="17" t="str">
        <f>VLOOKUP($A97,'Medical Examinations'!$A$1:$J$2336,MATCH(Healthcare!J$1,'Medical Examinations'!$A$1:$J$1,0),0)</f>
        <v>Obesity</v>
      </c>
      <c r="K97" s="17" t="str">
        <f>VLOOKUP($A97,'Medical Examinations'!$A$1:$J$2336,MATCH(Healthcare!K$1,'Medical Examinations'!$A$1:$J$1,0),0)</f>
        <v>Diabetes</v>
      </c>
      <c r="L97" s="38">
        <f>VLOOKUP($A97,'Hospitalisation Details'!$A$2:$K$2344,MATCH(Healthcare!L$1,'Hospitalisation Details'!$A$1:$K$1,0),0)</f>
        <v>27585</v>
      </c>
      <c r="M97" s="17">
        <f>VLOOKUP($A97,'Hospitalisation Details'!$A$2:$K$2344,MATCH(Healthcare!M$1,'Hospitalisation Details'!$A$1:$K$1,0),0)</f>
        <v>40590.550000000003</v>
      </c>
      <c r="N97" s="17" t="str">
        <f>VLOOKUP($A97,'Hospitalisation Details'!$A$2:$K$2344,MATCH(Healthcare!N$1,'Hospitalisation Details'!$A$1:$K$1,0),0)</f>
        <v>Tier - 1</v>
      </c>
      <c r="O97" s="17" t="str">
        <f>VLOOKUP($A97,'Hospitalisation Details'!$A$2:$K$2344,MATCH(Healthcare!O$1,'Hospitalisation Details'!$A$1:$K$1,0),0)</f>
        <v>Tier - 3</v>
      </c>
      <c r="P97" s="17" t="str">
        <f>VLOOKUP($A97,'Hospitalisation Details'!$A$2:$K$2344,MATCH(Healthcare!P$1,'Hospitalisation Details'!$A$1:$K$1,0),0)</f>
        <v>R1012</v>
      </c>
      <c r="Q97" s="17">
        <f>VLOOKUP($A97,'Hospitalisation Details'!$A$2:$K$2344,MATCH(Healthcare!Q$1,'Hospitalisation Details'!$A$1:$K$1,0),0)</f>
        <v>47</v>
      </c>
    </row>
    <row r="98" spans="1:17" ht="15.75" x14ac:dyDescent="0.25">
      <c r="A98" s="25" t="s">
        <v>141</v>
      </c>
      <c r="B98" s="17" t="str">
        <f>VLOOKUP($A98,'Customer Names'!$A$1:$D$2336,4,0)</f>
        <v>Ms. Pamela</v>
      </c>
      <c r="C98" s="17">
        <f>VLOOKUP($A98,'Medical Examinations'!$A$1:$J$2336,MATCH(Healthcare!C$1,'Medical Examinations'!$A$1:$J$1,0),0)</f>
        <v>38.39</v>
      </c>
      <c r="D98" s="17">
        <f>VLOOKUP($A98,'Medical Examinations'!$A$1:$J$2336,MATCH(Healthcare!D$1,'Medical Examinations'!$A$1:$J$1,0),0)</f>
        <v>4.1100000000000003</v>
      </c>
      <c r="E98" s="17" t="str">
        <f>VLOOKUP($A98,'Medical Examinations'!$A$1:$J$2336,MATCH(Healthcare!E$1,'Medical Examinations'!$A$1:$J$1,0),0)</f>
        <v>Yes</v>
      </c>
      <c r="F98" s="17" t="str">
        <f>VLOOKUP($A98,'Medical Examinations'!$A$1:$J$2336,MATCH(Healthcare!F$1,'Medical Examinations'!$A$1:$J$1,0),0)</f>
        <v>No</v>
      </c>
      <c r="G98" s="17" t="str">
        <f>VLOOKUP($A98,'Medical Examinations'!$A$1:$J$2336,MATCH(Healthcare!G$1,'Medical Examinations'!$A$1:$J$1,0),0)</f>
        <v>No</v>
      </c>
      <c r="H98" s="17">
        <f>VLOOKUP($A98,'Medical Examinations'!$A$1:$J$2336,MATCH(Healthcare!H$1,'Medical Examinations'!$A$1:$J$1,0),0)</f>
        <v>0</v>
      </c>
      <c r="I98" s="17" t="str">
        <f>VLOOKUP($A98,'Medical Examinations'!$A$1:$J$2336,MATCH(Healthcare!I$1,'Medical Examinations'!$A$1:$J$1,0),0)</f>
        <v>Yes</v>
      </c>
      <c r="J98" s="17" t="str">
        <f>VLOOKUP($A98,'Medical Examinations'!$A$1:$J$2336,MATCH(Healthcare!J$1,'Medical Examinations'!$A$1:$J$1,0),0)</f>
        <v>Obesity</v>
      </c>
      <c r="K98" s="17" t="str">
        <f>VLOOKUP($A98,'Medical Examinations'!$A$1:$J$2336,MATCH(Healthcare!K$1,'Medical Examinations'!$A$1:$J$1,0),0)</f>
        <v>Normal</v>
      </c>
      <c r="L98" s="38">
        <f>VLOOKUP($A98,'Hospitalisation Details'!$A$2:$K$2344,MATCH(Healthcare!L$1,'Hospitalisation Details'!$A$1:$K$1,0),0)</f>
        <v>31354</v>
      </c>
      <c r="M98" s="17">
        <f>VLOOKUP($A98,'Hospitalisation Details'!$A$2:$K$2344,MATCH(Healthcare!M$1,'Hospitalisation Details'!$A$1:$K$1,0),0)</f>
        <v>40419.019999999997</v>
      </c>
      <c r="N98" s="17" t="str">
        <f>VLOOKUP($A98,'Hospitalisation Details'!$A$2:$K$2344,MATCH(Healthcare!N$1,'Hospitalisation Details'!$A$1:$K$1,0),0)</f>
        <v>Tier - 1</v>
      </c>
      <c r="O98" s="17" t="str">
        <f>VLOOKUP($A98,'Hospitalisation Details'!$A$2:$K$2344,MATCH(Healthcare!O$1,'Hospitalisation Details'!$A$1:$K$1,0),0)</f>
        <v>Tier - 2</v>
      </c>
      <c r="P98" s="17" t="str">
        <f>VLOOKUP($A98,'Hospitalisation Details'!$A$2:$K$2344,MATCH(Healthcare!P$1,'Hospitalisation Details'!$A$1:$K$1,0),0)</f>
        <v>R1013</v>
      </c>
      <c r="Q98" s="17">
        <f>VLOOKUP($A98,'Hospitalisation Details'!$A$2:$K$2344,MATCH(Healthcare!Q$1,'Hospitalisation Details'!$A$1:$K$1,0),0)</f>
        <v>37</v>
      </c>
    </row>
    <row r="99" spans="1:17" ht="15.75" x14ac:dyDescent="0.25">
      <c r="A99" s="25" t="s">
        <v>142</v>
      </c>
      <c r="B99" s="17" t="str">
        <f>VLOOKUP($A99,'Customer Names'!$A$1:$D$2336,4,0)</f>
        <v>Ms. Jessica</v>
      </c>
      <c r="C99" s="17">
        <f>VLOOKUP($A99,'Medical Examinations'!$A$1:$J$2336,MATCH(Healthcare!C$1,'Medical Examinations'!$A$1:$J$1,0),0)</f>
        <v>44.34</v>
      </c>
      <c r="D99" s="17">
        <f>VLOOKUP($A99,'Medical Examinations'!$A$1:$J$2336,MATCH(Healthcare!D$1,'Medical Examinations'!$A$1:$J$1,0),0)</f>
        <v>4.0199999999999996</v>
      </c>
      <c r="E99" s="17" t="str">
        <f>VLOOKUP($A99,'Medical Examinations'!$A$1:$J$2336,MATCH(Healthcare!E$1,'Medical Examinations'!$A$1:$J$1,0),0)</f>
        <v>Yes</v>
      </c>
      <c r="F99" s="17" t="str">
        <f>VLOOKUP($A99,'Medical Examinations'!$A$1:$J$2336,MATCH(Healthcare!F$1,'Medical Examinations'!$A$1:$J$1,0),0)</f>
        <v>No</v>
      </c>
      <c r="G99" s="17" t="str">
        <f>VLOOKUP($A99,'Medical Examinations'!$A$1:$J$2336,MATCH(Healthcare!G$1,'Medical Examinations'!$A$1:$J$1,0),0)</f>
        <v>No</v>
      </c>
      <c r="H99" s="17">
        <f>VLOOKUP($A99,'Medical Examinations'!$A$1:$J$2336,MATCH(Healthcare!H$1,'Medical Examinations'!$A$1:$J$1,0),0)</f>
        <v>2</v>
      </c>
      <c r="I99" s="17" t="str">
        <f>VLOOKUP($A99,'Medical Examinations'!$A$1:$J$2336,MATCH(Healthcare!I$1,'Medical Examinations'!$A$1:$J$1,0),0)</f>
        <v>Yes</v>
      </c>
      <c r="J99" s="17" t="str">
        <f>VLOOKUP($A99,'Medical Examinations'!$A$1:$J$2336,MATCH(Healthcare!J$1,'Medical Examinations'!$A$1:$J$1,0),0)</f>
        <v>Obesity</v>
      </c>
      <c r="K99" s="17" t="str">
        <f>VLOOKUP($A99,'Medical Examinations'!$A$1:$J$2336,MATCH(Healthcare!K$1,'Medical Examinations'!$A$1:$J$1,0),0)</f>
        <v>Normal</v>
      </c>
      <c r="L99" s="38">
        <f>VLOOKUP($A99,'Hospitalisation Details'!$A$2:$K$2344,MATCH(Healthcare!L$1,'Hospitalisation Details'!$A$1:$K$1,0),0)</f>
        <v>24331</v>
      </c>
      <c r="M99" s="17">
        <f>VLOOKUP($A99,'Hospitalisation Details'!$A$2:$K$2344,MATCH(Healthcare!M$1,'Hospitalisation Details'!$A$1:$K$1,0),0)</f>
        <v>40373.74</v>
      </c>
      <c r="N99" s="17" t="str">
        <f>VLOOKUP($A99,'Hospitalisation Details'!$A$2:$K$2344,MATCH(Healthcare!N$1,'Hospitalisation Details'!$A$1:$K$1,0),0)</f>
        <v>Tier - 1</v>
      </c>
      <c r="O99" s="17" t="str">
        <f>VLOOKUP($A99,'Hospitalisation Details'!$A$2:$K$2344,MATCH(Healthcare!O$1,'Hospitalisation Details'!$A$1:$K$1,0),0)</f>
        <v>Tier - 3</v>
      </c>
      <c r="P99" s="17" t="str">
        <f>VLOOKUP($A99,'Hospitalisation Details'!$A$2:$K$2344,MATCH(Healthcare!P$1,'Hospitalisation Details'!$A$1:$K$1,0),0)</f>
        <v>R1011</v>
      </c>
      <c r="Q99" s="17">
        <f>VLOOKUP($A99,'Hospitalisation Details'!$A$2:$K$2344,MATCH(Healthcare!Q$1,'Hospitalisation Details'!$A$1:$K$1,0),0)</f>
        <v>56</v>
      </c>
    </row>
    <row r="100" spans="1:17" ht="15.75" x14ac:dyDescent="0.25">
      <c r="A100" s="25" t="s">
        <v>143</v>
      </c>
      <c r="B100" s="17" t="str">
        <f>VLOOKUP($A100,'Customer Names'!$A$1:$D$2336,4,0)</f>
        <v>Mr. Ron</v>
      </c>
      <c r="C100" s="17">
        <f>VLOOKUP($A100,'Medical Examinations'!$A$1:$J$2336,MATCH(Healthcare!C$1,'Medical Examinations'!$A$1:$J$1,0),0)</f>
        <v>41.51</v>
      </c>
      <c r="D100" s="17">
        <f>VLOOKUP($A100,'Medical Examinations'!$A$1:$J$2336,MATCH(Healthcare!D$1,'Medical Examinations'!$A$1:$J$1,0),0)</f>
        <v>6.92</v>
      </c>
      <c r="E100" s="17" t="str">
        <f>VLOOKUP($A100,'Medical Examinations'!$A$1:$J$2336,MATCH(Healthcare!E$1,'Medical Examinations'!$A$1:$J$1,0),0)</f>
        <v>No</v>
      </c>
      <c r="F100" s="17" t="str">
        <f>VLOOKUP($A100,'Medical Examinations'!$A$1:$J$2336,MATCH(Healthcare!F$1,'Medical Examinations'!$A$1:$J$1,0),0)</f>
        <v>No</v>
      </c>
      <c r="G100" s="17" t="str">
        <f>VLOOKUP($A100,'Medical Examinations'!$A$1:$J$2336,MATCH(Healthcare!G$1,'Medical Examinations'!$A$1:$J$1,0),0)</f>
        <v>No</v>
      </c>
      <c r="H100" s="17">
        <f>VLOOKUP($A100,'Medical Examinations'!$A$1:$J$2336,MATCH(Healthcare!H$1,'Medical Examinations'!$A$1:$J$1,0),0)</f>
        <v>0</v>
      </c>
      <c r="I100" s="17" t="str">
        <f>VLOOKUP($A100,'Medical Examinations'!$A$1:$J$2336,MATCH(Healthcare!I$1,'Medical Examinations'!$A$1:$J$1,0),0)</f>
        <v>Yes</v>
      </c>
      <c r="J100" s="17" t="str">
        <f>VLOOKUP($A100,'Medical Examinations'!$A$1:$J$2336,MATCH(Healthcare!J$1,'Medical Examinations'!$A$1:$J$1,0),0)</f>
        <v>Obesity</v>
      </c>
      <c r="K100" s="17" t="str">
        <f>VLOOKUP($A100,'Medical Examinations'!$A$1:$J$2336,MATCH(Healthcare!K$1,'Medical Examinations'!$A$1:$J$1,0),0)</f>
        <v>Diabetes</v>
      </c>
      <c r="L100" s="38">
        <f>VLOOKUP($A100,'Hospitalisation Details'!$A$2:$K$2344,MATCH(Healthcare!L$1,'Hospitalisation Details'!$A$1:$K$1,0),0)</f>
        <v>22893</v>
      </c>
      <c r="M100" s="17">
        <f>VLOOKUP($A100,'Hospitalisation Details'!$A$2:$K$2344,MATCH(Healthcare!M$1,'Hospitalisation Details'!$A$1:$K$1,0),0)</f>
        <v>40309.93</v>
      </c>
      <c r="N100" s="17" t="str">
        <f>VLOOKUP($A100,'Hospitalisation Details'!$A$2:$K$2344,MATCH(Healthcare!N$1,'Hospitalisation Details'!$A$1:$K$1,0),0)</f>
        <v>Tier - 1</v>
      </c>
      <c r="O100" s="17" t="str">
        <f>VLOOKUP($A100,'Hospitalisation Details'!$A$2:$K$2344,MATCH(Healthcare!O$1,'Hospitalisation Details'!$A$1:$K$1,0),0)</f>
        <v>Tier - 3</v>
      </c>
      <c r="P100" s="17" t="str">
        <f>VLOOKUP($A100,'Hospitalisation Details'!$A$2:$K$2344,MATCH(Healthcare!P$1,'Hospitalisation Details'!$A$1:$K$1,0),0)</f>
        <v>R1011</v>
      </c>
      <c r="Q100" s="17">
        <f>VLOOKUP($A100,'Hospitalisation Details'!$A$2:$K$2344,MATCH(Healthcare!Q$1,'Hospitalisation Details'!$A$1:$K$1,0),0)</f>
        <v>60</v>
      </c>
    </row>
    <row r="101" spans="1:17" ht="15.75" x14ac:dyDescent="0.25">
      <c r="A101" s="25" t="s">
        <v>144</v>
      </c>
      <c r="B101" s="17" t="str">
        <f>VLOOKUP($A101,'Customer Names'!$A$1:$D$2336,4,0)</f>
        <v>Mr. Daniel</v>
      </c>
      <c r="C101" s="17">
        <f>VLOOKUP($A101,'Medical Examinations'!$A$1:$J$2336,MATCH(Healthcare!C$1,'Medical Examinations'!$A$1:$J$1,0),0)</f>
        <v>48.2</v>
      </c>
      <c r="D101" s="17">
        <f>VLOOKUP($A101,'Medical Examinations'!$A$1:$J$2336,MATCH(Healthcare!D$1,'Medical Examinations'!$A$1:$J$1,0),0)</f>
        <v>4.84</v>
      </c>
      <c r="E101" s="17" t="str">
        <f>VLOOKUP($A101,'Medical Examinations'!$A$1:$J$2336,MATCH(Healthcare!E$1,'Medical Examinations'!$A$1:$J$1,0),0)</f>
        <v>No</v>
      </c>
      <c r="F101" s="17" t="str">
        <f>VLOOKUP($A101,'Medical Examinations'!$A$1:$J$2336,MATCH(Healthcare!F$1,'Medical Examinations'!$A$1:$J$1,0),0)</f>
        <v>No</v>
      </c>
      <c r="G101" s="17" t="str">
        <f>VLOOKUP($A101,'Medical Examinations'!$A$1:$J$2336,MATCH(Healthcare!G$1,'Medical Examinations'!$A$1:$J$1,0),0)</f>
        <v>No</v>
      </c>
      <c r="H101" s="17">
        <f>VLOOKUP($A101,'Medical Examinations'!$A$1:$J$2336,MATCH(Healthcare!H$1,'Medical Examinations'!$A$1:$J$1,0),0)</f>
        <v>0</v>
      </c>
      <c r="I101" s="17" t="str">
        <f>VLOOKUP($A101,'Medical Examinations'!$A$1:$J$2336,MATCH(Healthcare!I$1,'Medical Examinations'!$A$1:$J$1,0),0)</f>
        <v>Yes</v>
      </c>
      <c r="J101" s="17" t="str">
        <f>VLOOKUP($A101,'Medical Examinations'!$A$1:$J$2336,MATCH(Healthcare!J$1,'Medical Examinations'!$A$1:$J$1,0),0)</f>
        <v>Obesity</v>
      </c>
      <c r="K101" s="17" t="str">
        <f>VLOOKUP($A101,'Medical Examinations'!$A$1:$J$2336,MATCH(Healthcare!K$1,'Medical Examinations'!$A$1:$J$1,0),0)</f>
        <v>Normal</v>
      </c>
      <c r="L101" s="38">
        <f>VLOOKUP($A101,'Hospitalisation Details'!$A$2:$K$2344,MATCH(Healthcare!L$1,'Hospitalisation Details'!$A$1:$K$1,0),0)</f>
        <v>28303</v>
      </c>
      <c r="M101" s="17">
        <f>VLOOKUP($A101,'Hospitalisation Details'!$A$2:$K$2344,MATCH(Healthcare!M$1,'Hospitalisation Details'!$A$1:$K$1,0),0)</f>
        <v>40284.379999999997</v>
      </c>
      <c r="N101" s="17" t="str">
        <f>VLOOKUP($A101,'Hospitalisation Details'!$A$2:$K$2344,MATCH(Healthcare!N$1,'Hospitalisation Details'!$A$1:$K$1,0),0)</f>
        <v>Tier - 1</v>
      </c>
      <c r="O101" s="17" t="str">
        <f>VLOOKUP($A101,'Hospitalisation Details'!$A$2:$K$2344,MATCH(Healthcare!O$1,'Hospitalisation Details'!$A$1:$K$1,0),0)</f>
        <v>Tier - 3</v>
      </c>
      <c r="P101" s="17" t="str">
        <f>VLOOKUP($A101,'Hospitalisation Details'!$A$2:$K$2344,MATCH(Healthcare!P$1,'Hospitalisation Details'!$A$1:$K$1,0),0)</f>
        <v>R1012</v>
      </c>
      <c r="Q101" s="17">
        <f>VLOOKUP($A101,'Hospitalisation Details'!$A$2:$K$2344,MATCH(Healthcare!Q$1,'Hospitalisation Details'!$A$1:$K$1,0),0)</f>
        <v>45</v>
      </c>
    </row>
    <row r="102" spans="1:17" ht="15.75" x14ac:dyDescent="0.25">
      <c r="A102" s="25" t="s">
        <v>145</v>
      </c>
      <c r="B102" s="17" t="str">
        <f>VLOOKUP($A102,'Customer Names'!$A$1:$D$2336,4,0)</f>
        <v>Mr. Brian</v>
      </c>
      <c r="C102" s="17">
        <f>VLOOKUP($A102,'Medical Examinations'!$A$1:$J$2336,MATCH(Healthcare!C$1,'Medical Examinations'!$A$1:$J$1,0),0)</f>
        <v>35.75</v>
      </c>
      <c r="D102" s="17">
        <f>VLOOKUP($A102,'Medical Examinations'!$A$1:$J$2336,MATCH(Healthcare!D$1,'Medical Examinations'!$A$1:$J$1,0),0)</f>
        <v>8</v>
      </c>
      <c r="E102" s="17" t="str">
        <f>VLOOKUP($A102,'Medical Examinations'!$A$1:$J$2336,MATCH(Healthcare!E$1,'Medical Examinations'!$A$1:$J$1,0),0)</f>
        <v>Yes</v>
      </c>
      <c r="F102" s="17" t="str">
        <f>VLOOKUP($A102,'Medical Examinations'!$A$1:$J$2336,MATCH(Healthcare!F$1,'Medical Examinations'!$A$1:$J$1,0),0)</f>
        <v>No</v>
      </c>
      <c r="G102" s="17" t="str">
        <f>VLOOKUP($A102,'Medical Examinations'!$A$1:$J$2336,MATCH(Healthcare!G$1,'Medical Examinations'!$A$1:$J$1,0),0)</f>
        <v>No</v>
      </c>
      <c r="H102" s="17">
        <f>VLOOKUP($A102,'Medical Examinations'!$A$1:$J$2336,MATCH(Healthcare!H$1,'Medical Examinations'!$A$1:$J$1,0),0)</f>
        <v>0</v>
      </c>
      <c r="I102" s="17" t="str">
        <f>VLOOKUP($A102,'Medical Examinations'!$A$1:$J$2336,MATCH(Healthcare!I$1,'Medical Examinations'!$A$1:$J$1,0),0)</f>
        <v>Yes</v>
      </c>
      <c r="J102" s="17" t="str">
        <f>VLOOKUP($A102,'Medical Examinations'!$A$1:$J$2336,MATCH(Healthcare!J$1,'Medical Examinations'!$A$1:$J$1,0),0)</f>
        <v>Obesity</v>
      </c>
      <c r="K102" s="17" t="str">
        <f>VLOOKUP($A102,'Medical Examinations'!$A$1:$J$2336,MATCH(Healthcare!K$1,'Medical Examinations'!$A$1:$J$1,0),0)</f>
        <v>Diabetes</v>
      </c>
      <c r="L102" s="38">
        <f>VLOOKUP($A102,'Hospitalisation Details'!$A$2:$K$2344,MATCH(Healthcare!L$1,'Hospitalisation Details'!$A$1:$K$1,0),0)</f>
        <v>29863</v>
      </c>
      <c r="M102" s="17">
        <f>VLOOKUP($A102,'Hospitalisation Details'!$A$2:$K$2344,MATCH(Healthcare!M$1,'Hospitalisation Details'!$A$1:$K$1,0),0)</f>
        <v>40273.65</v>
      </c>
      <c r="N102" s="17" t="str">
        <f>VLOOKUP($A102,'Hospitalisation Details'!$A$2:$K$2344,MATCH(Healthcare!N$1,'Hospitalisation Details'!$A$1:$K$1,0),0)</f>
        <v>Tier - 1</v>
      </c>
      <c r="O102" s="17" t="str">
        <f>VLOOKUP($A102,'Hospitalisation Details'!$A$2:$K$2344,MATCH(Healthcare!O$1,'Hospitalisation Details'!$A$1:$K$1,0),0)</f>
        <v>Tier - 3</v>
      </c>
      <c r="P102" s="17" t="str">
        <f>VLOOKUP($A102,'Hospitalisation Details'!$A$2:$K$2344,MATCH(Healthcare!P$1,'Hospitalisation Details'!$A$1:$K$1,0),0)</f>
        <v>R1013</v>
      </c>
      <c r="Q102" s="17">
        <f>VLOOKUP($A102,'Hospitalisation Details'!$A$2:$K$2344,MATCH(Healthcare!Q$1,'Hospitalisation Details'!$A$1:$K$1,0),0)</f>
        <v>41</v>
      </c>
    </row>
    <row r="103" spans="1:17" ht="15.75" x14ac:dyDescent="0.25">
      <c r="A103" s="25" t="s">
        <v>146</v>
      </c>
      <c r="B103" s="17" t="str">
        <f>VLOOKUP($A103,'Customer Names'!$A$1:$D$2336,4,0)</f>
        <v>Ms. Sari</v>
      </c>
      <c r="C103" s="17">
        <f>VLOOKUP($A103,'Medical Examinations'!$A$1:$J$2336,MATCH(Healthcare!C$1,'Medical Examinations'!$A$1:$J$1,0),0)</f>
        <v>53.81</v>
      </c>
      <c r="D103" s="17">
        <f>VLOOKUP($A103,'Medical Examinations'!$A$1:$J$2336,MATCH(Healthcare!D$1,'Medical Examinations'!$A$1:$J$1,0),0)</f>
        <v>8.77</v>
      </c>
      <c r="E103" s="17" t="str">
        <f>VLOOKUP($A103,'Medical Examinations'!$A$1:$J$2336,MATCH(Healthcare!E$1,'Medical Examinations'!$A$1:$J$1,0),0)</f>
        <v>Yes</v>
      </c>
      <c r="F103" s="17" t="str">
        <f>VLOOKUP($A103,'Medical Examinations'!$A$1:$J$2336,MATCH(Healthcare!F$1,'Medical Examinations'!$A$1:$J$1,0),0)</f>
        <v>No</v>
      </c>
      <c r="G103" s="17" t="str">
        <f>VLOOKUP($A103,'Medical Examinations'!$A$1:$J$2336,MATCH(Healthcare!G$1,'Medical Examinations'!$A$1:$J$1,0),0)</f>
        <v>No</v>
      </c>
      <c r="H103" s="17">
        <f>VLOOKUP($A103,'Medical Examinations'!$A$1:$J$2336,MATCH(Healthcare!H$1,'Medical Examinations'!$A$1:$J$1,0),0)</f>
        <v>0</v>
      </c>
      <c r="I103" s="17" t="str">
        <f>VLOOKUP($A103,'Medical Examinations'!$A$1:$J$2336,MATCH(Healthcare!I$1,'Medical Examinations'!$A$1:$J$1,0),0)</f>
        <v>Yes</v>
      </c>
      <c r="J103" s="17" t="str">
        <f>VLOOKUP($A103,'Medical Examinations'!$A$1:$J$2336,MATCH(Healthcare!J$1,'Medical Examinations'!$A$1:$J$1,0),0)</f>
        <v>Obesity</v>
      </c>
      <c r="K103" s="17" t="str">
        <f>VLOOKUP($A103,'Medical Examinations'!$A$1:$J$2336,MATCH(Healthcare!K$1,'Medical Examinations'!$A$1:$J$1,0),0)</f>
        <v>Diabetes</v>
      </c>
      <c r="L103" s="38">
        <f>VLOOKUP($A103,'Hospitalisation Details'!$A$2:$K$2344,MATCH(Healthcare!L$1,'Hospitalisation Details'!$A$1:$K$1,0),0)</f>
        <v>29795</v>
      </c>
      <c r="M103" s="17">
        <f>VLOOKUP($A103,'Hospitalisation Details'!$A$2:$K$2344,MATCH(Healthcare!M$1,'Hospitalisation Details'!$A$1:$K$1,0),0)</f>
        <v>40208.559999999998</v>
      </c>
      <c r="N103" s="17" t="str">
        <f>VLOOKUP($A103,'Hospitalisation Details'!$A$2:$K$2344,MATCH(Healthcare!N$1,'Hospitalisation Details'!$A$1:$K$1,0),0)</f>
        <v>Tier - 1</v>
      </c>
      <c r="O103" s="17" t="str">
        <f>VLOOKUP($A103,'Hospitalisation Details'!$A$2:$K$2344,MATCH(Healthcare!O$1,'Hospitalisation Details'!$A$1:$K$1,0),0)</f>
        <v>Tier - 2</v>
      </c>
      <c r="P103" s="17" t="str">
        <f>VLOOKUP($A103,'Hospitalisation Details'!$A$2:$K$2344,MATCH(Healthcare!P$1,'Hospitalisation Details'!$A$1:$K$1,0),0)</f>
        <v>R1011</v>
      </c>
      <c r="Q103" s="17">
        <f>VLOOKUP($A103,'Hospitalisation Details'!$A$2:$K$2344,MATCH(Healthcare!Q$1,'Hospitalisation Details'!$A$1:$K$1,0),0)</f>
        <v>41</v>
      </c>
    </row>
    <row r="104" spans="1:17" ht="15.75" x14ac:dyDescent="0.25">
      <c r="A104" s="25" t="s">
        <v>147</v>
      </c>
      <c r="B104" s="17" t="str">
        <f>VLOOKUP($A104,'Customer Names'!$A$1:$D$2336,4,0)</f>
        <v>Mr. Robert</v>
      </c>
      <c r="C104" s="17">
        <f>VLOOKUP($A104,'Medical Examinations'!$A$1:$J$2336,MATCH(Healthcare!C$1,'Medical Examinations'!$A$1:$J$1,0),0)</f>
        <v>49.48</v>
      </c>
      <c r="D104" s="17">
        <f>VLOOKUP($A104,'Medical Examinations'!$A$1:$J$2336,MATCH(Healthcare!D$1,'Medical Examinations'!$A$1:$J$1,0),0)</f>
        <v>4.96</v>
      </c>
      <c r="E104" s="17" t="str">
        <f>VLOOKUP($A104,'Medical Examinations'!$A$1:$J$2336,MATCH(Healthcare!E$1,'Medical Examinations'!$A$1:$J$1,0),0)</f>
        <v>No</v>
      </c>
      <c r="F104" s="17" t="str">
        <f>VLOOKUP($A104,'Medical Examinations'!$A$1:$J$2336,MATCH(Healthcare!F$1,'Medical Examinations'!$A$1:$J$1,0),0)</f>
        <v>No</v>
      </c>
      <c r="G104" s="17" t="str">
        <f>VLOOKUP($A104,'Medical Examinations'!$A$1:$J$2336,MATCH(Healthcare!G$1,'Medical Examinations'!$A$1:$J$1,0),0)</f>
        <v>Yes</v>
      </c>
      <c r="H104" s="17">
        <f>VLOOKUP($A104,'Medical Examinations'!$A$1:$J$2336,MATCH(Healthcare!H$1,'Medical Examinations'!$A$1:$J$1,0),0)</f>
        <v>1</v>
      </c>
      <c r="I104" s="17" t="str">
        <f>VLOOKUP($A104,'Medical Examinations'!$A$1:$J$2336,MATCH(Healthcare!I$1,'Medical Examinations'!$A$1:$J$1,0),0)</f>
        <v>Yes</v>
      </c>
      <c r="J104" s="17" t="str">
        <f>VLOOKUP($A104,'Medical Examinations'!$A$1:$J$2336,MATCH(Healthcare!J$1,'Medical Examinations'!$A$1:$J$1,0),0)</f>
        <v>Obesity</v>
      </c>
      <c r="K104" s="17" t="str">
        <f>VLOOKUP($A104,'Medical Examinations'!$A$1:$J$2336,MATCH(Healthcare!K$1,'Medical Examinations'!$A$1:$J$1,0),0)</f>
        <v>Normal</v>
      </c>
      <c r="L104" s="38">
        <f>VLOOKUP($A104,'Hospitalisation Details'!$A$2:$K$2344,MATCH(Healthcare!L$1,'Hospitalisation Details'!$A$1:$K$1,0),0)</f>
        <v>29085</v>
      </c>
      <c r="M104" s="17">
        <f>VLOOKUP($A104,'Hospitalisation Details'!$A$2:$K$2344,MATCH(Healthcare!M$1,'Hospitalisation Details'!$A$1:$K$1,0),0)</f>
        <v>40204.83</v>
      </c>
      <c r="N104" s="17" t="str">
        <f>VLOOKUP($A104,'Hospitalisation Details'!$A$2:$K$2344,MATCH(Healthcare!N$1,'Hospitalisation Details'!$A$1:$K$1,0),0)</f>
        <v>Tier - 1</v>
      </c>
      <c r="O104" s="17" t="str">
        <f>VLOOKUP($A104,'Hospitalisation Details'!$A$2:$K$2344,MATCH(Healthcare!O$1,'Hospitalisation Details'!$A$1:$K$1,0),0)</f>
        <v>Tier - 3</v>
      </c>
      <c r="P104" s="17" t="str">
        <f>VLOOKUP($A104,'Hospitalisation Details'!$A$2:$K$2344,MATCH(Healthcare!P$1,'Hospitalisation Details'!$A$1:$K$1,0),0)</f>
        <v>R1012</v>
      </c>
      <c r="Q104" s="17">
        <f>VLOOKUP($A104,'Hospitalisation Details'!$A$2:$K$2344,MATCH(Healthcare!Q$1,'Hospitalisation Details'!$A$1:$K$1,0),0)</f>
        <v>43</v>
      </c>
    </row>
    <row r="105" spans="1:17" ht="15.75" x14ac:dyDescent="0.25">
      <c r="A105" s="25" t="s">
        <v>148</v>
      </c>
      <c r="B105" s="17" t="str">
        <f>VLOOKUP($A105,'Customer Names'!$A$1:$D$2336,4,0)</f>
        <v>Mr. Ricardo</v>
      </c>
      <c r="C105" s="17">
        <f>VLOOKUP($A105,'Medical Examinations'!$A$1:$J$2336,MATCH(Healthcare!C$1,'Medical Examinations'!$A$1:$J$1,0),0)</f>
        <v>34.1</v>
      </c>
      <c r="D105" s="17">
        <f>VLOOKUP($A105,'Medical Examinations'!$A$1:$J$2336,MATCH(Healthcare!D$1,'Medical Examinations'!$A$1:$J$1,0),0)</f>
        <v>4.43</v>
      </c>
      <c r="E105" s="17" t="str">
        <f>VLOOKUP($A105,'Medical Examinations'!$A$1:$J$2336,MATCH(Healthcare!E$1,'Medical Examinations'!$A$1:$J$1,0),0)</f>
        <v>Yes</v>
      </c>
      <c r="F105" s="17" t="str">
        <f>VLOOKUP($A105,'Medical Examinations'!$A$1:$J$2336,MATCH(Healthcare!F$1,'Medical Examinations'!$A$1:$J$1,0),0)</f>
        <v>No</v>
      </c>
      <c r="G105" s="17" t="str">
        <f>VLOOKUP($A105,'Medical Examinations'!$A$1:$J$2336,MATCH(Healthcare!G$1,'Medical Examinations'!$A$1:$J$1,0),0)</f>
        <v>No</v>
      </c>
      <c r="H105" s="17">
        <f>VLOOKUP($A105,'Medical Examinations'!$A$1:$J$2336,MATCH(Healthcare!H$1,'Medical Examinations'!$A$1:$J$1,0),0)</f>
        <v>0</v>
      </c>
      <c r="I105" s="17" t="str">
        <f>VLOOKUP($A105,'Medical Examinations'!$A$1:$J$2336,MATCH(Healthcare!I$1,'Medical Examinations'!$A$1:$J$1,0),0)</f>
        <v>Yes</v>
      </c>
      <c r="J105" s="17" t="str">
        <f>VLOOKUP($A105,'Medical Examinations'!$A$1:$J$2336,MATCH(Healthcare!J$1,'Medical Examinations'!$A$1:$J$1,0),0)</f>
        <v>Obesity</v>
      </c>
      <c r="K105" s="17" t="str">
        <f>VLOOKUP($A105,'Medical Examinations'!$A$1:$J$2336,MATCH(Healthcare!K$1,'Medical Examinations'!$A$1:$J$1,0),0)</f>
        <v>Normal</v>
      </c>
      <c r="L105" s="38">
        <f>VLOOKUP($A105,'Hospitalisation Details'!$A$2:$K$2344,MATCH(Healthcare!L$1,'Hospitalisation Details'!$A$1:$K$1,0),0)</f>
        <v>31341</v>
      </c>
      <c r="M105" s="17">
        <f>VLOOKUP($A105,'Hospitalisation Details'!$A$2:$K$2344,MATCH(Healthcare!M$1,'Hospitalisation Details'!$A$1:$K$1,0),0)</f>
        <v>40182.25</v>
      </c>
      <c r="N105" s="17" t="str">
        <f>VLOOKUP($A105,'Hospitalisation Details'!$A$2:$K$2344,MATCH(Healthcare!N$1,'Hospitalisation Details'!$A$1:$K$1,0),0)</f>
        <v>Tier - 1</v>
      </c>
      <c r="O105" s="17" t="str">
        <f>VLOOKUP($A105,'Hospitalisation Details'!$A$2:$K$2344,MATCH(Healthcare!O$1,'Hospitalisation Details'!$A$1:$K$1,0),0)</f>
        <v>Tier - 2</v>
      </c>
      <c r="P105" s="17" t="str">
        <f>VLOOKUP($A105,'Hospitalisation Details'!$A$2:$K$2344,MATCH(Healthcare!P$1,'Hospitalisation Details'!$A$1:$K$1,0),0)</f>
        <v>R1011</v>
      </c>
      <c r="Q105" s="17">
        <f>VLOOKUP($A105,'Hospitalisation Details'!$A$2:$K$2344,MATCH(Healthcare!Q$1,'Hospitalisation Details'!$A$1:$K$1,0),0)</f>
        <v>37</v>
      </c>
    </row>
    <row r="106" spans="1:17" ht="15.75" x14ac:dyDescent="0.25">
      <c r="A106" s="25" t="s">
        <v>149</v>
      </c>
      <c r="B106" s="17" t="str">
        <f>VLOOKUP($A106,'Customer Names'!$A$1:$D$2336,4,0)</f>
        <v>Mr. Gedion</v>
      </c>
      <c r="C106" s="17">
        <f>VLOOKUP($A106,'Medical Examinations'!$A$1:$J$2336,MATCH(Healthcare!C$1,'Medical Examinations'!$A$1:$J$1,0),0)</f>
        <v>35.299999999999997</v>
      </c>
      <c r="D106" s="17">
        <f>VLOOKUP($A106,'Medical Examinations'!$A$1:$J$2336,MATCH(Healthcare!D$1,'Medical Examinations'!$A$1:$J$1,0),0)</f>
        <v>5.82</v>
      </c>
      <c r="E106" s="17" t="str">
        <f>VLOOKUP($A106,'Medical Examinations'!$A$1:$J$2336,MATCH(Healthcare!E$1,'Medical Examinations'!$A$1:$J$1,0),0)</f>
        <v>Yes</v>
      </c>
      <c r="F106" s="17" t="str">
        <f>VLOOKUP($A106,'Medical Examinations'!$A$1:$J$2336,MATCH(Healthcare!F$1,'Medical Examinations'!$A$1:$J$1,0),0)</f>
        <v>No</v>
      </c>
      <c r="G106" s="17" t="str">
        <f>VLOOKUP($A106,'Medical Examinations'!$A$1:$J$2336,MATCH(Healthcare!G$1,'Medical Examinations'!$A$1:$J$1,0),0)</f>
        <v>Yes</v>
      </c>
      <c r="H106" s="17">
        <f>VLOOKUP($A106,'Medical Examinations'!$A$1:$J$2336,MATCH(Healthcare!H$1,'Medical Examinations'!$A$1:$J$1,0),0)</f>
        <v>1</v>
      </c>
      <c r="I106" s="17" t="str">
        <f>VLOOKUP($A106,'Medical Examinations'!$A$1:$J$2336,MATCH(Healthcare!I$1,'Medical Examinations'!$A$1:$J$1,0),0)</f>
        <v>Yes</v>
      </c>
      <c r="J106" s="17" t="str">
        <f>VLOOKUP($A106,'Medical Examinations'!$A$1:$J$2336,MATCH(Healthcare!J$1,'Medical Examinations'!$A$1:$J$1,0),0)</f>
        <v>Obesity</v>
      </c>
      <c r="K106" s="17" t="str">
        <f>VLOOKUP($A106,'Medical Examinations'!$A$1:$J$2336,MATCH(Healthcare!K$1,'Medical Examinations'!$A$1:$J$1,0),0)</f>
        <v>Prediabetes</v>
      </c>
      <c r="L106" s="38">
        <f>VLOOKUP($A106,'Hospitalisation Details'!$A$2:$K$2344,MATCH(Healthcare!L$1,'Hospitalisation Details'!$A$1:$K$1,0),0)</f>
        <v>30603</v>
      </c>
      <c r="M106" s="17">
        <f>VLOOKUP($A106,'Hospitalisation Details'!$A$2:$K$2344,MATCH(Healthcare!M$1,'Hospitalisation Details'!$A$1:$K$1,0),0)</f>
        <v>40103.89</v>
      </c>
      <c r="N106" s="17" t="str">
        <f>VLOOKUP($A106,'Hospitalisation Details'!$A$2:$K$2344,MATCH(Healthcare!N$1,'Hospitalisation Details'!$A$1:$K$1,0),0)</f>
        <v>Tier - 1</v>
      </c>
      <c r="O106" s="17" t="str">
        <f>VLOOKUP($A106,'Hospitalisation Details'!$A$2:$K$2344,MATCH(Healthcare!O$1,'Hospitalisation Details'!$A$1:$K$1,0),0)</f>
        <v>Tier - 2</v>
      </c>
      <c r="P106" s="17" t="str">
        <f>VLOOKUP($A106,'Hospitalisation Details'!$A$2:$K$2344,MATCH(Healthcare!P$1,'Hospitalisation Details'!$A$1:$K$1,0),0)</f>
        <v>R1011</v>
      </c>
      <c r="Q106" s="17">
        <f>VLOOKUP($A106,'Hospitalisation Details'!$A$2:$K$2344,MATCH(Healthcare!Q$1,'Hospitalisation Details'!$A$1:$K$1,0),0)</f>
        <v>39</v>
      </c>
    </row>
    <row r="107" spans="1:17" ht="15.75" x14ac:dyDescent="0.25">
      <c r="A107" s="25" t="s">
        <v>150</v>
      </c>
      <c r="B107" s="17" t="str">
        <f>VLOOKUP($A107,'Customer Names'!$A$1:$D$2336,4,0)</f>
        <v>Mr. Mark</v>
      </c>
      <c r="C107" s="17">
        <f>VLOOKUP($A107,'Medical Examinations'!$A$1:$J$2336,MATCH(Healthcare!C$1,'Medical Examinations'!$A$1:$J$1,0),0)</f>
        <v>43.83</v>
      </c>
      <c r="D107" s="17">
        <f>VLOOKUP($A107,'Medical Examinations'!$A$1:$J$2336,MATCH(Healthcare!D$1,'Medical Examinations'!$A$1:$J$1,0),0)</f>
        <v>6.03</v>
      </c>
      <c r="E107" s="17" t="str">
        <f>VLOOKUP($A107,'Medical Examinations'!$A$1:$J$2336,MATCH(Healthcare!E$1,'Medical Examinations'!$A$1:$J$1,0),0)</f>
        <v>Yes</v>
      </c>
      <c r="F107" s="17" t="str">
        <f>VLOOKUP($A107,'Medical Examinations'!$A$1:$J$2336,MATCH(Healthcare!F$1,'Medical Examinations'!$A$1:$J$1,0),0)</f>
        <v>No</v>
      </c>
      <c r="G107" s="17" t="str">
        <f>VLOOKUP($A107,'Medical Examinations'!$A$1:$J$2336,MATCH(Healthcare!G$1,'Medical Examinations'!$A$1:$J$1,0),0)</f>
        <v>No</v>
      </c>
      <c r="H107" s="17">
        <f>VLOOKUP($A107,'Medical Examinations'!$A$1:$J$2336,MATCH(Healthcare!H$1,'Medical Examinations'!$A$1:$J$1,0),0)</f>
        <v>2</v>
      </c>
      <c r="I107" s="17" t="str">
        <f>VLOOKUP($A107,'Medical Examinations'!$A$1:$J$2336,MATCH(Healthcare!I$1,'Medical Examinations'!$A$1:$J$1,0),0)</f>
        <v>Yes</v>
      </c>
      <c r="J107" s="17" t="str">
        <f>VLOOKUP($A107,'Medical Examinations'!$A$1:$J$2336,MATCH(Healthcare!J$1,'Medical Examinations'!$A$1:$J$1,0),0)</f>
        <v>Obesity</v>
      </c>
      <c r="K107" s="17" t="str">
        <f>VLOOKUP($A107,'Medical Examinations'!$A$1:$J$2336,MATCH(Healthcare!K$1,'Medical Examinations'!$A$1:$J$1,0),0)</f>
        <v>Prediabetes</v>
      </c>
      <c r="L107" s="38">
        <f>VLOOKUP($A107,'Hospitalisation Details'!$A$2:$K$2344,MATCH(Healthcare!L$1,'Hospitalisation Details'!$A$1:$K$1,0),0)</f>
        <v>24331</v>
      </c>
      <c r="M107" s="17">
        <f>VLOOKUP($A107,'Hospitalisation Details'!$A$2:$K$2344,MATCH(Healthcare!M$1,'Hospitalisation Details'!$A$1:$K$1,0),0)</f>
        <v>40069.440000000002</v>
      </c>
      <c r="N107" s="17" t="str">
        <f>VLOOKUP($A107,'Hospitalisation Details'!$A$2:$K$2344,MATCH(Healthcare!N$1,'Hospitalisation Details'!$A$1:$K$1,0),0)</f>
        <v>Tier - 1</v>
      </c>
      <c r="O107" s="17" t="str">
        <f>VLOOKUP($A107,'Hospitalisation Details'!$A$2:$K$2344,MATCH(Healthcare!O$1,'Hospitalisation Details'!$A$1:$K$1,0),0)</f>
        <v>Tier - 3</v>
      </c>
      <c r="P107" s="17" t="str">
        <f>VLOOKUP($A107,'Hospitalisation Details'!$A$2:$K$2344,MATCH(Healthcare!P$1,'Hospitalisation Details'!$A$1:$K$1,0),0)</f>
        <v>R1011</v>
      </c>
      <c r="Q107" s="17">
        <f>VLOOKUP($A107,'Hospitalisation Details'!$A$2:$K$2344,MATCH(Healthcare!Q$1,'Hospitalisation Details'!$A$1:$K$1,0),0)</f>
        <v>56</v>
      </c>
    </row>
    <row r="108" spans="1:17" ht="15.75" x14ac:dyDescent="0.25">
      <c r="A108" s="25" t="s">
        <v>151</v>
      </c>
      <c r="B108" s="17" t="str">
        <f>VLOOKUP($A108,'Customer Names'!$A$1:$D$2336,4,0)</f>
        <v>Mr. Gamini</v>
      </c>
      <c r="C108" s="17">
        <f>VLOOKUP($A108,'Medical Examinations'!$A$1:$J$2336,MATCH(Healthcare!C$1,'Medical Examinations'!$A$1:$J$1,0),0)</f>
        <v>50.07</v>
      </c>
      <c r="D108" s="17">
        <f>VLOOKUP($A108,'Medical Examinations'!$A$1:$J$2336,MATCH(Healthcare!D$1,'Medical Examinations'!$A$1:$J$1,0),0)</f>
        <v>9.27</v>
      </c>
      <c r="E108" s="17" t="str">
        <f>VLOOKUP($A108,'Medical Examinations'!$A$1:$J$2336,MATCH(Healthcare!E$1,'Medical Examinations'!$A$1:$J$1,0),0)</f>
        <v>No</v>
      </c>
      <c r="F108" s="17" t="str">
        <f>VLOOKUP($A108,'Medical Examinations'!$A$1:$J$2336,MATCH(Healthcare!F$1,'Medical Examinations'!$A$1:$J$1,0),0)</f>
        <v>No</v>
      </c>
      <c r="G108" s="17" t="str">
        <f>VLOOKUP($A108,'Medical Examinations'!$A$1:$J$2336,MATCH(Healthcare!G$1,'Medical Examinations'!$A$1:$J$1,0),0)</f>
        <v>No</v>
      </c>
      <c r="H108" s="17">
        <f>VLOOKUP($A108,'Medical Examinations'!$A$1:$J$2336,MATCH(Healthcare!H$1,'Medical Examinations'!$A$1:$J$1,0),0)</f>
        <v>0</v>
      </c>
      <c r="I108" s="17" t="str">
        <f>VLOOKUP($A108,'Medical Examinations'!$A$1:$J$2336,MATCH(Healthcare!I$1,'Medical Examinations'!$A$1:$J$1,0),0)</f>
        <v>Yes</v>
      </c>
      <c r="J108" s="17" t="str">
        <f>VLOOKUP($A108,'Medical Examinations'!$A$1:$J$2336,MATCH(Healthcare!J$1,'Medical Examinations'!$A$1:$J$1,0),0)</f>
        <v>Obesity</v>
      </c>
      <c r="K108" s="17" t="str">
        <f>VLOOKUP($A108,'Medical Examinations'!$A$1:$J$2336,MATCH(Healthcare!K$1,'Medical Examinations'!$A$1:$J$1,0),0)</f>
        <v>Diabetes</v>
      </c>
      <c r="L108" s="38">
        <f>VLOOKUP($A108,'Hospitalisation Details'!$A$2:$K$2344,MATCH(Healthcare!L$1,'Hospitalisation Details'!$A$1:$K$1,0),0)</f>
        <v>28844</v>
      </c>
      <c r="M108" s="17">
        <f>VLOOKUP($A108,'Hospitalisation Details'!$A$2:$K$2344,MATCH(Healthcare!M$1,'Hospitalisation Details'!$A$1:$K$1,0),0)</f>
        <v>40054.730000000003</v>
      </c>
      <c r="N108" s="17" t="str">
        <f>VLOOKUP($A108,'Hospitalisation Details'!$A$2:$K$2344,MATCH(Healthcare!N$1,'Hospitalisation Details'!$A$1:$K$1,0),0)</f>
        <v>Tier - 1</v>
      </c>
      <c r="O108" s="17" t="str">
        <f>VLOOKUP($A108,'Hospitalisation Details'!$A$2:$K$2344,MATCH(Healthcare!O$1,'Hospitalisation Details'!$A$1:$K$1,0),0)</f>
        <v>Tier - 3</v>
      </c>
      <c r="P108" s="17" t="str">
        <f>VLOOKUP($A108,'Hospitalisation Details'!$A$2:$K$2344,MATCH(Healthcare!P$1,'Hospitalisation Details'!$A$1:$K$1,0),0)</f>
        <v>R1011</v>
      </c>
      <c r="Q108" s="17">
        <f>VLOOKUP($A108,'Hospitalisation Details'!$A$2:$K$2344,MATCH(Healthcare!Q$1,'Hospitalisation Details'!$A$1:$K$1,0),0)</f>
        <v>44</v>
      </c>
    </row>
    <row r="109" spans="1:17" ht="15.75" x14ac:dyDescent="0.25">
      <c r="A109" s="25" t="s">
        <v>152</v>
      </c>
      <c r="B109" s="17" t="str">
        <f>VLOOKUP($A109,'Customer Names'!$A$1:$D$2336,4,0)</f>
        <v>Ms. Emily</v>
      </c>
      <c r="C109" s="17">
        <f>VLOOKUP($A109,'Medical Examinations'!$A$1:$J$2336,MATCH(Healthcare!C$1,'Medical Examinations'!$A$1:$J$1,0),0)</f>
        <v>32.774999999999999</v>
      </c>
      <c r="D109" s="17">
        <f>VLOOKUP($A109,'Medical Examinations'!$A$1:$J$2336,MATCH(Healthcare!D$1,'Medical Examinations'!$A$1:$J$1,0),0)</f>
        <v>5.53</v>
      </c>
      <c r="E109" s="17" t="str">
        <f>VLOOKUP($A109,'Medical Examinations'!$A$1:$J$2336,MATCH(Healthcare!E$1,'Medical Examinations'!$A$1:$J$1,0),0)</f>
        <v>No</v>
      </c>
      <c r="F109" s="17" t="str">
        <f>VLOOKUP($A109,'Medical Examinations'!$A$1:$J$2336,MATCH(Healthcare!F$1,'Medical Examinations'!$A$1:$J$1,0),0)</f>
        <v>No</v>
      </c>
      <c r="G109" s="17" t="str">
        <f>VLOOKUP($A109,'Medical Examinations'!$A$1:$J$2336,MATCH(Healthcare!G$1,'Medical Examinations'!$A$1:$J$1,0),0)</f>
        <v>No</v>
      </c>
      <c r="H109" s="17">
        <f>VLOOKUP($A109,'Medical Examinations'!$A$1:$J$2336,MATCH(Healthcare!H$1,'Medical Examinations'!$A$1:$J$1,0),0)</f>
        <v>0</v>
      </c>
      <c r="I109" s="17" t="str">
        <f>VLOOKUP($A109,'Medical Examinations'!$A$1:$J$2336,MATCH(Healthcare!I$1,'Medical Examinations'!$A$1:$J$1,0),0)</f>
        <v>Yes</v>
      </c>
      <c r="J109" s="17" t="str">
        <f>VLOOKUP($A109,'Medical Examinations'!$A$1:$J$2336,MATCH(Healthcare!J$1,'Medical Examinations'!$A$1:$J$1,0),0)</f>
        <v>Obesity</v>
      </c>
      <c r="K109" s="17" t="str">
        <f>VLOOKUP($A109,'Medical Examinations'!$A$1:$J$2336,MATCH(Healthcare!K$1,'Medical Examinations'!$A$1:$J$1,0),0)</f>
        <v>Normal</v>
      </c>
      <c r="L109" s="38">
        <f>VLOOKUP($A109,'Hospitalisation Details'!$A$2:$K$2344,MATCH(Healthcare!L$1,'Hospitalisation Details'!$A$1:$K$1,0),0)</f>
        <v>30310</v>
      </c>
      <c r="M109" s="17">
        <f>VLOOKUP($A109,'Hospitalisation Details'!$A$2:$K$2344,MATCH(Healthcare!M$1,'Hospitalisation Details'!$A$1:$K$1,0),0)</f>
        <v>40003.33</v>
      </c>
      <c r="N109" s="17" t="str">
        <f>VLOOKUP($A109,'Hospitalisation Details'!$A$2:$K$2344,MATCH(Healthcare!N$1,'Hospitalisation Details'!$A$1:$K$1,0),0)</f>
        <v>Tier - 1</v>
      </c>
      <c r="O109" s="17" t="str">
        <f>VLOOKUP($A109,'Hospitalisation Details'!$A$2:$K$2344,MATCH(Healthcare!O$1,'Hospitalisation Details'!$A$1:$K$1,0),0)</f>
        <v>Tier - 1</v>
      </c>
      <c r="P109" s="17" t="str">
        <f>VLOOKUP($A109,'Hospitalisation Details'!$A$2:$K$2344,MATCH(Healthcare!P$1,'Hospitalisation Details'!$A$1:$K$1,0),0)</f>
        <v>R1012</v>
      </c>
      <c r="Q109" s="17">
        <f>VLOOKUP($A109,'Hospitalisation Details'!$A$2:$K$2344,MATCH(Healthcare!Q$1,'Hospitalisation Details'!$A$1:$K$1,0),0)</f>
        <v>40</v>
      </c>
    </row>
    <row r="110" spans="1:17" ht="15.75" x14ac:dyDescent="0.25">
      <c r="A110" s="25" t="s">
        <v>153</v>
      </c>
      <c r="B110" s="17" t="str">
        <f>VLOOKUP($A110,'Customer Names'!$A$1:$D$2336,4,0)</f>
        <v>Ms. Amanda</v>
      </c>
      <c r="C110" s="17">
        <f>VLOOKUP($A110,'Medical Examinations'!$A$1:$J$2336,MATCH(Healthcare!C$1,'Medical Examinations'!$A$1:$J$1,0),0)</f>
        <v>34.104999999999997</v>
      </c>
      <c r="D110" s="17">
        <f>VLOOKUP($A110,'Medical Examinations'!$A$1:$J$2336,MATCH(Healthcare!D$1,'Medical Examinations'!$A$1:$J$1,0),0)</f>
        <v>5.07</v>
      </c>
      <c r="E110" s="17" t="str">
        <f>VLOOKUP($A110,'Medical Examinations'!$A$1:$J$2336,MATCH(Healthcare!E$1,'Medical Examinations'!$A$1:$J$1,0),0)</f>
        <v>No</v>
      </c>
      <c r="F110" s="17" t="str">
        <f>VLOOKUP($A110,'Medical Examinations'!$A$1:$J$2336,MATCH(Healthcare!F$1,'Medical Examinations'!$A$1:$J$1,0),0)</f>
        <v>No</v>
      </c>
      <c r="G110" s="17" t="str">
        <f>VLOOKUP($A110,'Medical Examinations'!$A$1:$J$2336,MATCH(Healthcare!G$1,'Medical Examinations'!$A$1:$J$1,0),0)</f>
        <v>No</v>
      </c>
      <c r="H110" s="17">
        <f>VLOOKUP($A110,'Medical Examinations'!$A$1:$J$2336,MATCH(Healthcare!H$1,'Medical Examinations'!$A$1:$J$1,0),0)</f>
        <v>1</v>
      </c>
      <c r="I110" s="17" t="str">
        <f>VLOOKUP($A110,'Medical Examinations'!$A$1:$J$2336,MATCH(Healthcare!I$1,'Medical Examinations'!$A$1:$J$1,0),0)</f>
        <v>Yes</v>
      </c>
      <c r="J110" s="17" t="str">
        <f>VLOOKUP($A110,'Medical Examinations'!$A$1:$J$2336,MATCH(Healthcare!J$1,'Medical Examinations'!$A$1:$J$1,0),0)</f>
        <v>Obesity</v>
      </c>
      <c r="K110" s="17" t="str">
        <f>VLOOKUP($A110,'Medical Examinations'!$A$1:$J$2336,MATCH(Healthcare!K$1,'Medical Examinations'!$A$1:$J$1,0),0)</f>
        <v>Normal</v>
      </c>
      <c r="L110" s="38">
        <f>VLOOKUP($A110,'Hospitalisation Details'!$A$2:$K$2344,MATCH(Healthcare!L$1,'Hospitalisation Details'!$A$1:$K$1,0),0)</f>
        <v>31997</v>
      </c>
      <c r="M110" s="17">
        <f>VLOOKUP($A110,'Hospitalisation Details'!$A$2:$K$2344,MATCH(Healthcare!M$1,'Hospitalisation Details'!$A$1:$K$1,0),0)</f>
        <v>39983.43</v>
      </c>
      <c r="N110" s="17" t="str">
        <f>VLOOKUP($A110,'Hospitalisation Details'!$A$2:$K$2344,MATCH(Healthcare!N$1,'Hospitalisation Details'!$A$1:$K$1,0),0)</f>
        <v>Tier - 2</v>
      </c>
      <c r="O110" s="17" t="str">
        <f>VLOOKUP($A110,'Hospitalisation Details'!$A$2:$K$2344,MATCH(Healthcare!O$1,'Hospitalisation Details'!$A$1:$K$1,0),0)</f>
        <v>Tier - 3</v>
      </c>
      <c r="P110" s="17" t="str">
        <f>VLOOKUP($A110,'Hospitalisation Details'!$A$2:$K$2344,MATCH(Healthcare!P$1,'Hospitalisation Details'!$A$1:$K$1,0),0)</f>
        <v>R1012</v>
      </c>
      <c r="Q110" s="17">
        <f>VLOOKUP($A110,'Hospitalisation Details'!$A$2:$K$2344,MATCH(Healthcare!Q$1,'Hospitalisation Details'!$A$1:$K$1,0),0)</f>
        <v>35</v>
      </c>
    </row>
    <row r="111" spans="1:17" ht="15.75" x14ac:dyDescent="0.25">
      <c r="A111" s="25" t="s">
        <v>154</v>
      </c>
      <c r="B111" s="17" t="str">
        <f>VLOOKUP($A111,'Customer Names'!$A$1:$D$2336,4,0)</f>
        <v>Mr. Nicholas</v>
      </c>
      <c r="C111" s="17">
        <f>VLOOKUP($A111,'Medical Examinations'!$A$1:$J$2336,MATCH(Healthcare!C$1,'Medical Examinations'!$A$1:$J$1,0),0)</f>
        <v>48.93</v>
      </c>
      <c r="D111" s="17">
        <f>VLOOKUP($A111,'Medical Examinations'!$A$1:$J$2336,MATCH(Healthcare!D$1,'Medical Examinations'!$A$1:$J$1,0),0)</f>
        <v>11.17</v>
      </c>
      <c r="E111" s="17" t="str">
        <f>VLOOKUP($A111,'Medical Examinations'!$A$1:$J$2336,MATCH(Healthcare!E$1,'Medical Examinations'!$A$1:$J$1,0),0)</f>
        <v>Yes</v>
      </c>
      <c r="F111" s="17" t="str">
        <f>VLOOKUP($A111,'Medical Examinations'!$A$1:$J$2336,MATCH(Healthcare!F$1,'Medical Examinations'!$A$1:$J$1,0),0)</f>
        <v>No</v>
      </c>
      <c r="G111" s="17" t="str">
        <f>VLOOKUP($A111,'Medical Examinations'!$A$1:$J$2336,MATCH(Healthcare!G$1,'Medical Examinations'!$A$1:$J$1,0),0)</f>
        <v>No</v>
      </c>
      <c r="H111" s="17">
        <f>VLOOKUP($A111,'Medical Examinations'!$A$1:$J$2336,MATCH(Healthcare!H$1,'Medical Examinations'!$A$1:$J$1,0),0)</f>
        <v>1</v>
      </c>
      <c r="I111" s="17" t="str">
        <f>VLOOKUP($A111,'Medical Examinations'!$A$1:$J$2336,MATCH(Healthcare!I$1,'Medical Examinations'!$A$1:$J$1,0),0)</f>
        <v>Yes</v>
      </c>
      <c r="J111" s="17" t="str">
        <f>VLOOKUP($A111,'Medical Examinations'!$A$1:$J$2336,MATCH(Healthcare!J$1,'Medical Examinations'!$A$1:$J$1,0),0)</f>
        <v>Obesity</v>
      </c>
      <c r="K111" s="17" t="str">
        <f>VLOOKUP($A111,'Medical Examinations'!$A$1:$J$2336,MATCH(Healthcare!K$1,'Medical Examinations'!$A$1:$J$1,0),0)</f>
        <v>Diabetes</v>
      </c>
      <c r="L111" s="38">
        <f>VLOOKUP($A111,'Hospitalisation Details'!$A$2:$K$2344,MATCH(Healthcare!L$1,'Hospitalisation Details'!$A$1:$K$1,0),0)</f>
        <v>27730</v>
      </c>
      <c r="M111" s="17">
        <f>VLOOKUP($A111,'Hospitalisation Details'!$A$2:$K$2344,MATCH(Healthcare!M$1,'Hospitalisation Details'!$A$1:$K$1,0),0)</f>
        <v>39963.120000000003</v>
      </c>
      <c r="N111" s="17" t="str">
        <f>VLOOKUP($A111,'Hospitalisation Details'!$A$2:$K$2344,MATCH(Healthcare!N$1,'Hospitalisation Details'!$A$1:$K$1,0),0)</f>
        <v>Tier - 2</v>
      </c>
      <c r="O111" s="17" t="str">
        <f>VLOOKUP($A111,'Hospitalisation Details'!$A$2:$K$2344,MATCH(Healthcare!O$1,'Hospitalisation Details'!$A$1:$K$1,0),0)</f>
        <v>Tier - 2</v>
      </c>
      <c r="P111" s="17" t="str">
        <f>VLOOKUP($A111,'Hospitalisation Details'!$A$2:$K$2344,MATCH(Healthcare!P$1,'Hospitalisation Details'!$A$1:$K$1,0),0)</f>
        <v>R1011</v>
      </c>
      <c r="Q111" s="17">
        <f>VLOOKUP($A111,'Hospitalisation Details'!$A$2:$K$2344,MATCH(Healthcare!Q$1,'Hospitalisation Details'!$A$1:$K$1,0),0)</f>
        <v>47</v>
      </c>
    </row>
    <row r="112" spans="1:17" ht="15.75" x14ac:dyDescent="0.25">
      <c r="A112" s="25" t="s">
        <v>155</v>
      </c>
      <c r="B112" s="17" t="str">
        <f>VLOOKUP($A112,'Customer Names'!$A$1:$D$2336,4,0)</f>
        <v>Mr. Knox</v>
      </c>
      <c r="C112" s="17">
        <f>VLOOKUP($A112,'Medical Examinations'!$A$1:$J$2336,MATCH(Healthcare!C$1,'Medical Examinations'!$A$1:$J$1,0),0)</f>
        <v>37.07</v>
      </c>
      <c r="D112" s="17">
        <f>VLOOKUP($A112,'Medical Examinations'!$A$1:$J$2336,MATCH(Healthcare!D$1,'Medical Examinations'!$A$1:$J$1,0),0)</f>
        <v>6.14</v>
      </c>
      <c r="E112" s="17" t="str">
        <f>VLOOKUP($A112,'Medical Examinations'!$A$1:$J$2336,MATCH(Healthcare!E$1,'Medical Examinations'!$A$1:$J$1,0),0)</f>
        <v>Yes</v>
      </c>
      <c r="F112" s="17" t="str">
        <f>VLOOKUP($A112,'Medical Examinations'!$A$1:$J$2336,MATCH(Healthcare!F$1,'Medical Examinations'!$A$1:$J$1,0),0)</f>
        <v>No</v>
      </c>
      <c r="G112" s="17" t="str">
        <f>VLOOKUP($A112,'Medical Examinations'!$A$1:$J$2336,MATCH(Healthcare!G$1,'Medical Examinations'!$A$1:$J$1,0),0)</f>
        <v>No</v>
      </c>
      <c r="H112" s="17">
        <f>VLOOKUP($A112,'Medical Examinations'!$A$1:$J$2336,MATCH(Healthcare!H$1,'Medical Examinations'!$A$1:$J$1,0),0)</f>
        <v>0</v>
      </c>
      <c r="I112" s="17" t="str">
        <f>VLOOKUP($A112,'Medical Examinations'!$A$1:$J$2336,MATCH(Healthcare!I$1,'Medical Examinations'!$A$1:$J$1,0),0)</f>
        <v>Yes</v>
      </c>
      <c r="J112" s="17" t="str">
        <f>VLOOKUP($A112,'Medical Examinations'!$A$1:$J$2336,MATCH(Healthcare!J$1,'Medical Examinations'!$A$1:$J$1,0),0)</f>
        <v>Obesity</v>
      </c>
      <c r="K112" s="17" t="str">
        <f>VLOOKUP($A112,'Medical Examinations'!$A$1:$J$2336,MATCH(Healthcare!K$1,'Medical Examinations'!$A$1:$J$1,0),0)</f>
        <v>Prediabetes</v>
      </c>
      <c r="L112" s="38">
        <f>VLOOKUP($A112,'Hospitalisation Details'!$A$2:$K$2344,MATCH(Healthcare!L$1,'Hospitalisation Details'!$A$1:$K$1,0),0)</f>
        <v>31281</v>
      </c>
      <c r="M112" s="17">
        <f>VLOOKUP($A112,'Hospitalisation Details'!$A$2:$K$2344,MATCH(Healthcare!M$1,'Hospitalisation Details'!$A$1:$K$1,0),0)</f>
        <v>39871.699999999997</v>
      </c>
      <c r="N112" s="17" t="str">
        <f>VLOOKUP($A112,'Hospitalisation Details'!$A$2:$K$2344,MATCH(Healthcare!N$1,'Hospitalisation Details'!$A$1:$K$1,0),0)</f>
        <v>Tier - 1</v>
      </c>
      <c r="O112" s="17" t="str">
        <f>VLOOKUP($A112,'Hospitalisation Details'!$A$2:$K$2344,MATCH(Healthcare!O$1,'Hospitalisation Details'!$A$1:$K$1,0),0)</f>
        <v>Tier - 2</v>
      </c>
      <c r="P112" s="17" t="str">
        <f>VLOOKUP($A112,'Hospitalisation Details'!$A$2:$K$2344,MATCH(Healthcare!P$1,'Hospitalisation Details'!$A$1:$K$1,0),0)</f>
        <v>R1013</v>
      </c>
      <c r="Q112" s="17">
        <f>VLOOKUP($A112,'Hospitalisation Details'!$A$2:$K$2344,MATCH(Healthcare!Q$1,'Hospitalisation Details'!$A$1:$K$1,0),0)</f>
        <v>37</v>
      </c>
    </row>
    <row r="113" spans="1:17" ht="15.75" x14ac:dyDescent="0.25">
      <c r="A113" s="25" t="s">
        <v>156</v>
      </c>
      <c r="B113" s="17" t="str">
        <f>VLOOKUP($A113,'Customer Names'!$A$1:$D$2336,4,0)</f>
        <v>Ms. Yianna</v>
      </c>
      <c r="C113" s="17">
        <f>VLOOKUP($A113,'Medical Examinations'!$A$1:$J$2336,MATCH(Healthcare!C$1,'Medical Examinations'!$A$1:$J$1,0),0)</f>
        <v>51.51</v>
      </c>
      <c r="D113" s="17">
        <f>VLOOKUP($A113,'Medical Examinations'!$A$1:$J$2336,MATCH(Healthcare!D$1,'Medical Examinations'!$A$1:$J$1,0),0)</f>
        <v>6.26</v>
      </c>
      <c r="E113" s="17" t="str">
        <f>VLOOKUP($A113,'Medical Examinations'!$A$1:$J$2336,MATCH(Healthcare!E$1,'Medical Examinations'!$A$1:$J$1,0),0)</f>
        <v>Yes</v>
      </c>
      <c r="F113" s="17" t="str">
        <f>VLOOKUP($A113,'Medical Examinations'!$A$1:$J$2336,MATCH(Healthcare!F$1,'Medical Examinations'!$A$1:$J$1,0),0)</f>
        <v>No</v>
      </c>
      <c r="G113" s="17" t="str">
        <f>VLOOKUP($A113,'Medical Examinations'!$A$1:$J$2336,MATCH(Healthcare!G$1,'Medical Examinations'!$A$1:$J$1,0),0)</f>
        <v>Yes</v>
      </c>
      <c r="H113" s="17">
        <f>VLOOKUP($A113,'Medical Examinations'!$A$1:$J$2336,MATCH(Healthcare!H$1,'Medical Examinations'!$A$1:$J$1,0),0)</f>
        <v>1</v>
      </c>
      <c r="I113" s="17" t="str">
        <f>VLOOKUP($A113,'Medical Examinations'!$A$1:$J$2336,MATCH(Healthcare!I$1,'Medical Examinations'!$A$1:$J$1,0),0)</f>
        <v>Yes</v>
      </c>
      <c r="J113" s="17" t="str">
        <f>VLOOKUP($A113,'Medical Examinations'!$A$1:$J$2336,MATCH(Healthcare!J$1,'Medical Examinations'!$A$1:$J$1,0),0)</f>
        <v>Obesity</v>
      </c>
      <c r="K113" s="17" t="str">
        <f>VLOOKUP($A113,'Medical Examinations'!$A$1:$J$2336,MATCH(Healthcare!K$1,'Medical Examinations'!$A$1:$J$1,0),0)</f>
        <v>Prediabetes</v>
      </c>
      <c r="L113" s="38">
        <f>VLOOKUP($A113,'Hospitalisation Details'!$A$2:$K$2344,MATCH(Healthcare!L$1,'Hospitalisation Details'!$A$1:$K$1,0),0)</f>
        <v>30468</v>
      </c>
      <c r="M113" s="17">
        <f>VLOOKUP($A113,'Hospitalisation Details'!$A$2:$K$2344,MATCH(Healthcare!M$1,'Hospitalisation Details'!$A$1:$K$1,0),0)</f>
        <v>39865.699999999997</v>
      </c>
      <c r="N113" s="17" t="str">
        <f>VLOOKUP($A113,'Hospitalisation Details'!$A$2:$K$2344,MATCH(Healthcare!N$1,'Hospitalisation Details'!$A$1:$K$1,0),0)</f>
        <v>Tier - 2</v>
      </c>
      <c r="O113" s="17" t="str">
        <f>VLOOKUP($A113,'Hospitalisation Details'!$A$2:$K$2344,MATCH(Healthcare!O$1,'Hospitalisation Details'!$A$1:$K$1,0),0)</f>
        <v>Tier - 2</v>
      </c>
      <c r="P113" s="17" t="str">
        <f>VLOOKUP($A113,'Hospitalisation Details'!$A$2:$K$2344,MATCH(Healthcare!P$1,'Hospitalisation Details'!$A$1:$K$1,0),0)</f>
        <v>R1011</v>
      </c>
      <c r="Q113" s="17">
        <f>VLOOKUP($A113,'Hospitalisation Details'!$A$2:$K$2344,MATCH(Healthcare!Q$1,'Hospitalisation Details'!$A$1:$K$1,0),0)</f>
        <v>40</v>
      </c>
    </row>
    <row r="114" spans="1:17" ht="15.75" x14ac:dyDescent="0.25">
      <c r="A114" s="25" t="s">
        <v>157</v>
      </c>
      <c r="B114" s="17" t="str">
        <f>VLOOKUP($A114,'Customer Names'!$A$1:$D$2336,4,0)</f>
        <v>Ms. Roberta</v>
      </c>
      <c r="C114" s="17">
        <f>VLOOKUP($A114,'Medical Examinations'!$A$1:$J$2336,MATCH(Healthcare!C$1,'Medical Examinations'!$A$1:$J$1,0),0)</f>
        <v>34.799999999999997</v>
      </c>
      <c r="D114" s="17">
        <f>VLOOKUP($A114,'Medical Examinations'!$A$1:$J$2336,MATCH(Healthcare!D$1,'Medical Examinations'!$A$1:$J$1,0),0)</f>
        <v>4.72</v>
      </c>
      <c r="E114" s="17" t="str">
        <f>VLOOKUP($A114,'Medical Examinations'!$A$1:$J$2336,MATCH(Healthcare!E$1,'Medical Examinations'!$A$1:$J$1,0),0)</f>
        <v>Yes</v>
      </c>
      <c r="F114" s="17" t="str">
        <f>VLOOKUP($A114,'Medical Examinations'!$A$1:$J$2336,MATCH(Healthcare!F$1,'Medical Examinations'!$A$1:$J$1,0),0)</f>
        <v>No</v>
      </c>
      <c r="G114" s="17" t="str">
        <f>VLOOKUP($A114,'Medical Examinations'!$A$1:$J$2336,MATCH(Healthcare!G$1,'Medical Examinations'!$A$1:$J$1,0),0)</f>
        <v>No</v>
      </c>
      <c r="H114" s="17">
        <f>VLOOKUP($A114,'Medical Examinations'!$A$1:$J$2336,MATCH(Healthcare!H$1,'Medical Examinations'!$A$1:$J$1,0),0)</f>
        <v>0</v>
      </c>
      <c r="I114" s="17" t="str">
        <f>VLOOKUP($A114,'Medical Examinations'!$A$1:$J$2336,MATCH(Healthcare!I$1,'Medical Examinations'!$A$1:$J$1,0),0)</f>
        <v>Yes</v>
      </c>
      <c r="J114" s="17" t="str">
        <f>VLOOKUP($A114,'Medical Examinations'!$A$1:$J$2336,MATCH(Healthcare!J$1,'Medical Examinations'!$A$1:$J$1,0),0)</f>
        <v>Obesity</v>
      </c>
      <c r="K114" s="17" t="str">
        <f>VLOOKUP($A114,'Medical Examinations'!$A$1:$J$2336,MATCH(Healthcare!K$1,'Medical Examinations'!$A$1:$J$1,0),0)</f>
        <v>Normal</v>
      </c>
      <c r="L114" s="38">
        <f>VLOOKUP($A114,'Hospitalisation Details'!$A$2:$K$2344,MATCH(Healthcare!L$1,'Hospitalisation Details'!$A$1:$K$1,0),0)</f>
        <v>31245</v>
      </c>
      <c r="M114" s="17">
        <f>VLOOKUP($A114,'Hospitalisation Details'!$A$2:$K$2344,MATCH(Healthcare!M$1,'Hospitalisation Details'!$A$1:$K$1,0),0)</f>
        <v>39836.519999999997</v>
      </c>
      <c r="N114" s="17" t="str">
        <f>VLOOKUP($A114,'Hospitalisation Details'!$A$2:$K$2344,MATCH(Healthcare!N$1,'Hospitalisation Details'!$A$1:$K$1,0),0)</f>
        <v>Tier - 2</v>
      </c>
      <c r="O114" s="17" t="str">
        <f>VLOOKUP($A114,'Hospitalisation Details'!$A$2:$K$2344,MATCH(Healthcare!O$1,'Hospitalisation Details'!$A$1:$K$1,0),0)</f>
        <v>Tier - 1</v>
      </c>
      <c r="P114" s="17" t="str">
        <f>VLOOKUP($A114,'Hospitalisation Details'!$A$2:$K$2344,MATCH(Healthcare!P$1,'Hospitalisation Details'!$A$1:$K$1,0),0)</f>
        <v>R1011</v>
      </c>
      <c r="Q114" s="17">
        <f>VLOOKUP($A114,'Hospitalisation Details'!$A$2:$K$2344,MATCH(Healthcare!Q$1,'Hospitalisation Details'!$A$1:$K$1,0),0)</f>
        <v>37</v>
      </c>
    </row>
    <row r="115" spans="1:17" ht="15.75" x14ac:dyDescent="0.25">
      <c r="A115" s="25" t="s">
        <v>158</v>
      </c>
      <c r="B115" s="17" t="str">
        <f>VLOOKUP($A115,'Customer Names'!$A$1:$D$2336,4,0)</f>
        <v>Mr. Benjamin</v>
      </c>
      <c r="C115" s="17">
        <f>VLOOKUP($A115,'Medical Examinations'!$A$1:$J$2336,MATCH(Healthcare!C$1,'Medical Examinations'!$A$1:$J$1,0),0)</f>
        <v>36.67</v>
      </c>
      <c r="D115" s="17">
        <f>VLOOKUP($A115,'Medical Examinations'!$A$1:$J$2336,MATCH(Healthcare!D$1,'Medical Examinations'!$A$1:$J$1,0),0)</f>
        <v>5.18</v>
      </c>
      <c r="E115" s="17" t="str">
        <f>VLOOKUP($A115,'Medical Examinations'!$A$1:$J$2336,MATCH(Healthcare!E$1,'Medical Examinations'!$A$1:$J$1,0),0)</f>
        <v>No</v>
      </c>
      <c r="F115" s="17" t="str">
        <f>VLOOKUP($A115,'Medical Examinations'!$A$1:$J$2336,MATCH(Healthcare!F$1,'Medical Examinations'!$A$1:$J$1,0),0)</f>
        <v>No</v>
      </c>
      <c r="G115" s="17" t="str">
        <f>VLOOKUP($A115,'Medical Examinations'!$A$1:$J$2336,MATCH(Healthcare!G$1,'Medical Examinations'!$A$1:$J$1,0),0)</f>
        <v>No</v>
      </c>
      <c r="H115" s="17">
        <f>VLOOKUP($A115,'Medical Examinations'!$A$1:$J$2336,MATCH(Healthcare!H$1,'Medical Examinations'!$A$1:$J$1,0),0)</f>
        <v>1</v>
      </c>
      <c r="I115" s="17" t="str">
        <f>VLOOKUP($A115,'Medical Examinations'!$A$1:$J$2336,MATCH(Healthcare!I$1,'Medical Examinations'!$A$1:$J$1,0),0)</f>
        <v>Yes</v>
      </c>
      <c r="J115" s="17" t="str">
        <f>VLOOKUP($A115,'Medical Examinations'!$A$1:$J$2336,MATCH(Healthcare!J$1,'Medical Examinations'!$A$1:$J$1,0),0)</f>
        <v>Obesity</v>
      </c>
      <c r="K115" s="17" t="str">
        <f>VLOOKUP($A115,'Medical Examinations'!$A$1:$J$2336,MATCH(Healthcare!K$1,'Medical Examinations'!$A$1:$J$1,0),0)</f>
        <v>Normal</v>
      </c>
      <c r="L115" s="38">
        <f>VLOOKUP($A115,'Hospitalisation Details'!$A$2:$K$2344,MATCH(Healthcare!L$1,'Hospitalisation Details'!$A$1:$K$1,0),0)</f>
        <v>31982</v>
      </c>
      <c r="M115" s="17">
        <f>VLOOKUP($A115,'Hospitalisation Details'!$A$2:$K$2344,MATCH(Healthcare!M$1,'Hospitalisation Details'!$A$1:$K$1,0),0)</f>
        <v>39774.28</v>
      </c>
      <c r="N115" s="17" t="str">
        <f>VLOOKUP($A115,'Hospitalisation Details'!$A$2:$K$2344,MATCH(Healthcare!N$1,'Hospitalisation Details'!$A$1:$K$1,0),0)</f>
        <v>Tier - 1</v>
      </c>
      <c r="O115" s="17" t="str">
        <f>VLOOKUP($A115,'Hospitalisation Details'!$A$2:$K$2344,MATCH(Healthcare!O$1,'Hospitalisation Details'!$A$1:$K$1,0),0)</f>
        <v>Tier - 1</v>
      </c>
      <c r="P115" s="17" t="str">
        <f>VLOOKUP($A115,'Hospitalisation Details'!$A$2:$K$2344,MATCH(Healthcare!P$1,'Hospitalisation Details'!$A$1:$K$1,0),0)</f>
        <v>R1014</v>
      </c>
      <c r="Q115" s="17">
        <f>VLOOKUP($A115,'Hospitalisation Details'!$A$2:$K$2344,MATCH(Healthcare!Q$1,'Hospitalisation Details'!$A$1:$K$1,0),0)</f>
        <v>35</v>
      </c>
    </row>
    <row r="116" spans="1:17" ht="15.75" x14ac:dyDescent="0.25">
      <c r="A116" s="25" t="s">
        <v>159</v>
      </c>
      <c r="B116" s="17" t="str">
        <f>VLOOKUP($A116,'Customer Names'!$A$1:$D$2336,4,0)</f>
        <v>Mr. Craig</v>
      </c>
      <c r="C116" s="17">
        <f>VLOOKUP($A116,'Medical Examinations'!$A$1:$J$2336,MATCH(Healthcare!C$1,'Medical Examinations'!$A$1:$J$1,0),0)</f>
        <v>30.9</v>
      </c>
      <c r="D116" s="17">
        <f>VLOOKUP($A116,'Medical Examinations'!$A$1:$J$2336,MATCH(Healthcare!D$1,'Medical Examinations'!$A$1:$J$1,0),0)</f>
        <v>9.4</v>
      </c>
      <c r="E116" s="17" t="str">
        <f>VLOOKUP($A116,'Medical Examinations'!$A$1:$J$2336,MATCH(Healthcare!E$1,'Medical Examinations'!$A$1:$J$1,0),0)</f>
        <v>No</v>
      </c>
      <c r="F116" s="17" t="str">
        <f>VLOOKUP($A116,'Medical Examinations'!$A$1:$J$2336,MATCH(Healthcare!F$1,'Medical Examinations'!$A$1:$J$1,0),0)</f>
        <v>No</v>
      </c>
      <c r="G116" s="17" t="str">
        <f>VLOOKUP($A116,'Medical Examinations'!$A$1:$J$2336,MATCH(Healthcare!G$1,'Medical Examinations'!$A$1:$J$1,0),0)</f>
        <v>No</v>
      </c>
      <c r="H116" s="17">
        <f>VLOOKUP($A116,'Medical Examinations'!$A$1:$J$2336,MATCH(Healthcare!H$1,'Medical Examinations'!$A$1:$J$1,0),0)</f>
        <v>2</v>
      </c>
      <c r="I116" s="17" t="str">
        <f>VLOOKUP($A116,'Medical Examinations'!$A$1:$J$2336,MATCH(Healthcare!I$1,'Medical Examinations'!$A$1:$J$1,0),0)</f>
        <v>Yes</v>
      </c>
      <c r="J116" s="17" t="str">
        <f>VLOOKUP($A116,'Medical Examinations'!$A$1:$J$2336,MATCH(Healthcare!J$1,'Medical Examinations'!$A$1:$J$1,0),0)</f>
        <v>Obesity</v>
      </c>
      <c r="K116" s="17" t="str">
        <f>VLOOKUP($A116,'Medical Examinations'!$A$1:$J$2336,MATCH(Healthcare!K$1,'Medical Examinations'!$A$1:$J$1,0),0)</f>
        <v>Diabetes</v>
      </c>
      <c r="L116" s="38">
        <f>VLOOKUP($A116,'Hospitalisation Details'!$A$2:$K$2344,MATCH(Healthcare!L$1,'Hospitalisation Details'!$A$1:$K$1,0),0)</f>
        <v>27015</v>
      </c>
      <c r="M116" s="17">
        <f>VLOOKUP($A116,'Hospitalisation Details'!$A$2:$K$2344,MATCH(Healthcare!M$1,'Hospitalisation Details'!$A$1:$K$1,0),0)</f>
        <v>39727.61</v>
      </c>
      <c r="N116" s="17" t="str">
        <f>VLOOKUP($A116,'Hospitalisation Details'!$A$2:$K$2344,MATCH(Healthcare!N$1,'Hospitalisation Details'!$A$1:$K$1,0),0)</f>
        <v>Tier - 1</v>
      </c>
      <c r="O116" s="17" t="str">
        <f>VLOOKUP($A116,'Hospitalisation Details'!$A$2:$K$2344,MATCH(Healthcare!O$1,'Hospitalisation Details'!$A$1:$K$1,0),0)</f>
        <v>Tier - 2</v>
      </c>
      <c r="P116" s="17" t="str">
        <f>VLOOKUP($A116,'Hospitalisation Details'!$A$2:$K$2344,MATCH(Healthcare!P$1,'Hospitalisation Details'!$A$1:$K$1,0),0)</f>
        <v>R1011</v>
      </c>
      <c r="Q116" s="17">
        <f>VLOOKUP($A116,'Hospitalisation Details'!$A$2:$K$2344,MATCH(Healthcare!Q$1,'Hospitalisation Details'!$A$1:$K$1,0),0)</f>
        <v>49</v>
      </c>
    </row>
    <row r="117" spans="1:17" ht="15.75" x14ac:dyDescent="0.25">
      <c r="A117" s="25" t="s">
        <v>160</v>
      </c>
      <c r="B117" s="17" t="str">
        <f>VLOOKUP($A117,'Customer Names'!$A$1:$D$2336,4,0)</f>
        <v>Ms. Ann</v>
      </c>
      <c r="C117" s="17">
        <f>VLOOKUP($A117,'Medical Examinations'!$A$1:$J$2336,MATCH(Healthcare!C$1,'Medical Examinations'!$A$1:$J$1,0),0)</f>
        <v>30.495000000000001</v>
      </c>
      <c r="D117" s="17">
        <f>VLOOKUP($A117,'Medical Examinations'!$A$1:$J$2336,MATCH(Healthcare!D$1,'Medical Examinations'!$A$1:$J$1,0),0)</f>
        <v>6.29</v>
      </c>
      <c r="E117" s="17" t="str">
        <f>VLOOKUP($A117,'Medical Examinations'!$A$1:$J$2336,MATCH(Healthcare!E$1,'Medical Examinations'!$A$1:$J$1,0),0)</f>
        <v>No</v>
      </c>
      <c r="F117" s="17" t="str">
        <f>VLOOKUP($A117,'Medical Examinations'!$A$1:$J$2336,MATCH(Healthcare!F$1,'Medical Examinations'!$A$1:$J$1,0),0)</f>
        <v>No</v>
      </c>
      <c r="G117" s="17" t="str">
        <f>VLOOKUP($A117,'Medical Examinations'!$A$1:$J$2336,MATCH(Healthcare!G$1,'Medical Examinations'!$A$1:$J$1,0),0)</f>
        <v>No</v>
      </c>
      <c r="H117" s="17">
        <f>VLOOKUP($A117,'Medical Examinations'!$A$1:$J$2336,MATCH(Healthcare!H$1,'Medical Examinations'!$A$1:$J$1,0),0)</f>
        <v>0</v>
      </c>
      <c r="I117" s="17" t="str">
        <f>VLOOKUP($A117,'Medical Examinations'!$A$1:$J$2336,MATCH(Healthcare!I$1,'Medical Examinations'!$A$1:$J$1,0),0)</f>
        <v>Yes</v>
      </c>
      <c r="J117" s="17" t="str">
        <f>VLOOKUP($A117,'Medical Examinations'!$A$1:$J$2336,MATCH(Healthcare!J$1,'Medical Examinations'!$A$1:$J$1,0),0)</f>
        <v>Obesity</v>
      </c>
      <c r="K117" s="17" t="str">
        <f>VLOOKUP($A117,'Medical Examinations'!$A$1:$J$2336,MATCH(Healthcare!K$1,'Medical Examinations'!$A$1:$J$1,0),0)</f>
        <v>Prediabetes</v>
      </c>
      <c r="L117" s="38">
        <f>VLOOKUP($A117,'Hospitalisation Details'!$A$2:$K$2344,MATCH(Healthcare!L$1,'Hospitalisation Details'!$A$1:$K$1,0),0)</f>
        <v>28349</v>
      </c>
      <c r="M117" s="17">
        <f>VLOOKUP($A117,'Hospitalisation Details'!$A$2:$K$2344,MATCH(Healthcare!M$1,'Hospitalisation Details'!$A$1:$K$1,0),0)</f>
        <v>39725.519999999997</v>
      </c>
      <c r="N117" s="17" t="str">
        <f>VLOOKUP($A117,'Hospitalisation Details'!$A$2:$K$2344,MATCH(Healthcare!N$1,'Hospitalisation Details'!$A$1:$K$1,0),0)</f>
        <v>Tier - 2</v>
      </c>
      <c r="O117" s="17" t="str">
        <f>VLOOKUP($A117,'Hospitalisation Details'!$A$2:$K$2344,MATCH(Healthcare!O$1,'Hospitalisation Details'!$A$1:$K$1,0),0)</f>
        <v>Tier - 1</v>
      </c>
      <c r="P117" s="17" t="str">
        <f>VLOOKUP($A117,'Hospitalisation Details'!$A$2:$K$2344,MATCH(Healthcare!P$1,'Hospitalisation Details'!$A$1:$K$1,0),0)</f>
        <v>R1012</v>
      </c>
      <c r="Q117" s="17">
        <f>VLOOKUP($A117,'Hospitalisation Details'!$A$2:$K$2344,MATCH(Healthcare!Q$1,'Hospitalisation Details'!$A$1:$K$1,0),0)</f>
        <v>45</v>
      </c>
    </row>
    <row r="118" spans="1:17" ht="15.75" x14ac:dyDescent="0.25">
      <c r="A118" s="25" t="s">
        <v>161</v>
      </c>
      <c r="B118" s="17" t="str">
        <f>VLOOKUP($A118,'Customer Names'!$A$1:$D$2336,4,0)</f>
        <v>Mr. Jamie</v>
      </c>
      <c r="C118" s="17">
        <f>VLOOKUP($A118,'Medical Examinations'!$A$1:$J$2336,MATCH(Healthcare!C$1,'Medical Examinations'!$A$1:$J$1,0),0)</f>
        <v>44.88</v>
      </c>
      <c r="D118" s="17">
        <f>VLOOKUP($A118,'Medical Examinations'!$A$1:$J$2336,MATCH(Healthcare!D$1,'Medical Examinations'!$A$1:$J$1,0),0)</f>
        <v>6.04</v>
      </c>
      <c r="E118" s="17" t="str">
        <f>VLOOKUP($A118,'Medical Examinations'!$A$1:$J$2336,MATCH(Healthcare!E$1,'Medical Examinations'!$A$1:$J$1,0),0)</f>
        <v>No</v>
      </c>
      <c r="F118" s="17" t="str">
        <f>VLOOKUP($A118,'Medical Examinations'!$A$1:$J$2336,MATCH(Healthcare!F$1,'Medical Examinations'!$A$1:$J$1,0),0)</f>
        <v>No</v>
      </c>
      <c r="G118" s="17" t="str">
        <f>VLOOKUP($A118,'Medical Examinations'!$A$1:$J$2336,MATCH(Healthcare!G$1,'Medical Examinations'!$A$1:$J$1,0),0)</f>
        <v>Yes</v>
      </c>
      <c r="H118" s="17">
        <f>VLOOKUP($A118,'Medical Examinations'!$A$1:$J$2336,MATCH(Healthcare!H$1,'Medical Examinations'!$A$1:$J$1,0),0)</f>
        <v>1</v>
      </c>
      <c r="I118" s="17" t="str">
        <f>VLOOKUP($A118,'Medical Examinations'!$A$1:$J$2336,MATCH(Healthcare!I$1,'Medical Examinations'!$A$1:$J$1,0),0)</f>
        <v>Yes</v>
      </c>
      <c r="J118" s="17" t="str">
        <f>VLOOKUP($A118,'Medical Examinations'!$A$1:$J$2336,MATCH(Healthcare!J$1,'Medical Examinations'!$A$1:$J$1,0),0)</f>
        <v>Obesity</v>
      </c>
      <c r="K118" s="17" t="str">
        <f>VLOOKUP($A118,'Medical Examinations'!$A$1:$J$2336,MATCH(Healthcare!K$1,'Medical Examinations'!$A$1:$J$1,0),0)</f>
        <v>Prediabetes</v>
      </c>
      <c r="L118" s="38">
        <f>VLOOKUP($A118,'Hospitalisation Details'!$A$2:$K$2344,MATCH(Healthcare!L$1,'Hospitalisation Details'!$A$1:$K$1,0),0)</f>
        <v>37818</v>
      </c>
      <c r="M118" s="17">
        <f>VLOOKUP($A118,'Hospitalisation Details'!$A$2:$K$2344,MATCH(Healthcare!M$1,'Hospitalisation Details'!$A$1:$K$1,0),0)</f>
        <v>39722.75</v>
      </c>
      <c r="N118" s="17" t="str">
        <f>VLOOKUP($A118,'Hospitalisation Details'!$A$2:$K$2344,MATCH(Healthcare!N$1,'Hospitalisation Details'!$A$1:$K$1,0),0)</f>
        <v>Tier - 1</v>
      </c>
      <c r="O118" s="17" t="str">
        <f>VLOOKUP($A118,'Hospitalisation Details'!$A$2:$K$2344,MATCH(Healthcare!O$1,'Hospitalisation Details'!$A$1:$K$1,0),0)</f>
        <v>Tier - 1</v>
      </c>
      <c r="P118" s="17" t="str">
        <f>VLOOKUP($A118,'Hospitalisation Details'!$A$2:$K$2344,MATCH(Healthcare!P$1,'Hospitalisation Details'!$A$1:$K$1,0),0)</f>
        <v>R1013</v>
      </c>
      <c r="Q118" s="17">
        <f>VLOOKUP($A118,'Hospitalisation Details'!$A$2:$K$2344,MATCH(Healthcare!Q$1,'Hospitalisation Details'!$A$1:$K$1,0),0)</f>
        <v>19</v>
      </c>
    </row>
    <row r="119" spans="1:17" ht="15.75" x14ac:dyDescent="0.25">
      <c r="A119" s="25" t="s">
        <v>162</v>
      </c>
      <c r="B119" s="17" t="str">
        <f>VLOOKUP($A119,'Customer Names'!$A$1:$D$2336,4,0)</f>
        <v>Mr. John</v>
      </c>
      <c r="C119" s="17">
        <f>VLOOKUP($A119,'Medical Examinations'!$A$1:$J$2336,MATCH(Healthcare!C$1,'Medical Examinations'!$A$1:$J$1,0),0)</f>
        <v>44.32</v>
      </c>
      <c r="D119" s="17">
        <f>VLOOKUP($A119,'Medical Examinations'!$A$1:$J$2336,MATCH(Healthcare!D$1,'Medical Examinations'!$A$1:$J$1,0),0)</f>
        <v>10.55</v>
      </c>
      <c r="E119" s="17" t="str">
        <f>VLOOKUP($A119,'Medical Examinations'!$A$1:$J$2336,MATCH(Healthcare!E$1,'Medical Examinations'!$A$1:$J$1,0),0)</f>
        <v>No</v>
      </c>
      <c r="F119" s="17" t="str">
        <f>VLOOKUP($A119,'Medical Examinations'!$A$1:$J$2336,MATCH(Healthcare!F$1,'Medical Examinations'!$A$1:$J$1,0),0)</f>
        <v>No</v>
      </c>
      <c r="G119" s="17" t="str">
        <f>VLOOKUP($A119,'Medical Examinations'!$A$1:$J$2336,MATCH(Healthcare!G$1,'Medical Examinations'!$A$1:$J$1,0),0)</f>
        <v>No</v>
      </c>
      <c r="H119" s="17">
        <f>VLOOKUP($A119,'Medical Examinations'!$A$1:$J$2336,MATCH(Healthcare!H$1,'Medical Examinations'!$A$1:$J$1,0),0)</f>
        <v>0</v>
      </c>
      <c r="I119" s="17" t="str">
        <f>VLOOKUP($A119,'Medical Examinations'!$A$1:$J$2336,MATCH(Healthcare!I$1,'Medical Examinations'!$A$1:$J$1,0),0)</f>
        <v>Yes</v>
      </c>
      <c r="J119" s="17" t="str">
        <f>VLOOKUP($A119,'Medical Examinations'!$A$1:$J$2336,MATCH(Healthcare!J$1,'Medical Examinations'!$A$1:$J$1,0),0)</f>
        <v>Obesity</v>
      </c>
      <c r="K119" s="17" t="str">
        <f>VLOOKUP($A119,'Medical Examinations'!$A$1:$J$2336,MATCH(Healthcare!K$1,'Medical Examinations'!$A$1:$J$1,0),0)</f>
        <v>Diabetes</v>
      </c>
      <c r="L119" s="38">
        <f>VLOOKUP($A119,'Hospitalisation Details'!$A$2:$K$2344,MATCH(Healthcare!L$1,'Hospitalisation Details'!$A$1:$K$1,0),0)</f>
        <v>25110</v>
      </c>
      <c r="M119" s="17">
        <f>VLOOKUP($A119,'Hospitalisation Details'!$A$2:$K$2344,MATCH(Healthcare!M$1,'Hospitalisation Details'!$A$1:$K$1,0),0)</f>
        <v>39721.93</v>
      </c>
      <c r="N119" s="17" t="str">
        <f>VLOOKUP($A119,'Hospitalisation Details'!$A$2:$K$2344,MATCH(Healthcare!N$1,'Hospitalisation Details'!$A$1:$K$1,0),0)</f>
        <v>Tier - 2</v>
      </c>
      <c r="O119" s="17" t="str">
        <f>VLOOKUP($A119,'Hospitalisation Details'!$A$2:$K$2344,MATCH(Healthcare!O$1,'Hospitalisation Details'!$A$1:$K$1,0),0)</f>
        <v>Tier - 2</v>
      </c>
      <c r="P119" s="17" t="str">
        <f>VLOOKUP($A119,'Hospitalisation Details'!$A$2:$K$2344,MATCH(Healthcare!P$1,'Hospitalisation Details'!$A$1:$K$1,0),0)</f>
        <v>R1011</v>
      </c>
      <c r="Q119" s="17">
        <f>VLOOKUP($A119,'Hospitalisation Details'!$A$2:$K$2344,MATCH(Healthcare!Q$1,'Hospitalisation Details'!$A$1:$K$1,0),0)</f>
        <v>54</v>
      </c>
    </row>
    <row r="120" spans="1:17" ht="15.75" x14ac:dyDescent="0.25">
      <c r="A120" s="25" t="s">
        <v>163</v>
      </c>
      <c r="B120" s="17" t="str">
        <f>VLOOKUP($A120,'Customer Names'!$A$1:$D$2336,4,0)</f>
        <v>Mr. Charlie</v>
      </c>
      <c r="C120" s="17">
        <f>VLOOKUP($A120,'Medical Examinations'!$A$1:$J$2336,MATCH(Healthcare!C$1,'Medical Examinations'!$A$1:$J$1,0),0)</f>
        <v>46.39</v>
      </c>
      <c r="D120" s="17">
        <f>VLOOKUP($A120,'Medical Examinations'!$A$1:$J$2336,MATCH(Healthcare!D$1,'Medical Examinations'!$A$1:$J$1,0),0)</f>
        <v>5.09</v>
      </c>
      <c r="E120" s="17" t="str">
        <f>VLOOKUP($A120,'Medical Examinations'!$A$1:$J$2336,MATCH(Healthcare!E$1,'Medical Examinations'!$A$1:$J$1,0),0)</f>
        <v>No</v>
      </c>
      <c r="F120" s="17" t="str">
        <f>VLOOKUP($A120,'Medical Examinations'!$A$1:$J$2336,MATCH(Healthcare!F$1,'Medical Examinations'!$A$1:$J$1,0),0)</f>
        <v>No</v>
      </c>
      <c r="G120" s="17" t="str">
        <f>VLOOKUP($A120,'Medical Examinations'!$A$1:$J$2336,MATCH(Healthcare!G$1,'Medical Examinations'!$A$1:$J$1,0),0)</f>
        <v>No</v>
      </c>
      <c r="H120" s="17">
        <f>VLOOKUP($A120,'Medical Examinations'!$A$1:$J$2336,MATCH(Healthcare!H$1,'Medical Examinations'!$A$1:$J$1,0),0)</f>
        <v>0</v>
      </c>
      <c r="I120" s="17" t="str">
        <f>VLOOKUP($A120,'Medical Examinations'!$A$1:$J$2336,MATCH(Healthcare!I$1,'Medical Examinations'!$A$1:$J$1,0),0)</f>
        <v>Yes</v>
      </c>
      <c r="J120" s="17" t="str">
        <f>VLOOKUP($A120,'Medical Examinations'!$A$1:$J$2336,MATCH(Healthcare!J$1,'Medical Examinations'!$A$1:$J$1,0),0)</f>
        <v>Obesity</v>
      </c>
      <c r="K120" s="17" t="str">
        <f>VLOOKUP($A120,'Medical Examinations'!$A$1:$J$2336,MATCH(Healthcare!K$1,'Medical Examinations'!$A$1:$J$1,0),0)</f>
        <v>Normal</v>
      </c>
      <c r="L120" s="38">
        <f>VLOOKUP($A120,'Hospitalisation Details'!$A$2:$K$2344,MATCH(Healthcare!L$1,'Hospitalisation Details'!$A$1:$K$1,0),0)</f>
        <v>28476</v>
      </c>
      <c r="M120" s="17">
        <f>VLOOKUP($A120,'Hospitalisation Details'!$A$2:$K$2344,MATCH(Healthcare!M$1,'Hospitalisation Details'!$A$1:$K$1,0),0)</f>
        <v>39670.44</v>
      </c>
      <c r="N120" s="17" t="str">
        <f>VLOOKUP($A120,'Hospitalisation Details'!$A$2:$K$2344,MATCH(Healthcare!N$1,'Hospitalisation Details'!$A$1:$K$1,0),0)</f>
        <v>Tier - 2</v>
      </c>
      <c r="O120" s="17" t="str">
        <f>VLOOKUP($A120,'Hospitalisation Details'!$A$2:$K$2344,MATCH(Healthcare!O$1,'Hospitalisation Details'!$A$1:$K$1,0),0)</f>
        <v>Tier - 1</v>
      </c>
      <c r="P120" s="17" t="str">
        <f>VLOOKUP($A120,'Hospitalisation Details'!$A$2:$K$2344,MATCH(Healthcare!P$1,'Hospitalisation Details'!$A$1:$K$1,0),0)</f>
        <v>R1012</v>
      </c>
      <c r="Q120" s="17">
        <f>VLOOKUP($A120,'Hospitalisation Details'!$A$2:$K$2344,MATCH(Healthcare!Q$1,'Hospitalisation Details'!$A$1:$K$1,0),0)</f>
        <v>45</v>
      </c>
    </row>
    <row r="121" spans="1:17" ht="15.75" x14ac:dyDescent="0.25">
      <c r="A121" s="25" t="s">
        <v>164</v>
      </c>
      <c r="B121" s="17" t="str">
        <f>VLOOKUP($A121,'Customer Names'!$A$1:$D$2336,4,0)</f>
        <v>Mr. Meb</v>
      </c>
      <c r="C121" s="17">
        <f>VLOOKUP($A121,'Medical Examinations'!$A$1:$J$2336,MATCH(Healthcare!C$1,'Medical Examinations'!$A$1:$J$1,0),0)</f>
        <v>42.13</v>
      </c>
      <c r="D121" s="17">
        <f>VLOOKUP($A121,'Medical Examinations'!$A$1:$J$2336,MATCH(Healthcare!D$1,'Medical Examinations'!$A$1:$J$1,0),0)</f>
        <v>5.2</v>
      </c>
      <c r="E121" s="17" t="str">
        <f>VLOOKUP($A121,'Medical Examinations'!$A$1:$J$2336,MATCH(Healthcare!E$1,'Medical Examinations'!$A$1:$J$1,0),0)</f>
        <v>Yes</v>
      </c>
      <c r="F121" s="17" t="str">
        <f>VLOOKUP($A121,'Medical Examinations'!$A$1:$J$2336,MATCH(Healthcare!F$1,'Medical Examinations'!$A$1:$J$1,0),0)</f>
        <v>No</v>
      </c>
      <c r="G121" s="17" t="str">
        <f>VLOOKUP($A121,'Medical Examinations'!$A$1:$J$2336,MATCH(Healthcare!G$1,'Medical Examinations'!$A$1:$J$1,0),0)</f>
        <v>No</v>
      </c>
      <c r="H121" s="17">
        <f>VLOOKUP($A121,'Medical Examinations'!$A$1:$J$2336,MATCH(Healthcare!H$1,'Medical Examinations'!$A$1:$J$1,0),0)</f>
        <v>1</v>
      </c>
      <c r="I121" s="17" t="str">
        <f>VLOOKUP($A121,'Medical Examinations'!$A$1:$J$2336,MATCH(Healthcare!I$1,'Medical Examinations'!$A$1:$J$1,0),0)</f>
        <v>Yes</v>
      </c>
      <c r="J121" s="17" t="str">
        <f>VLOOKUP($A121,'Medical Examinations'!$A$1:$J$2336,MATCH(Healthcare!J$1,'Medical Examinations'!$A$1:$J$1,0),0)</f>
        <v>Obesity</v>
      </c>
      <c r="K121" s="17" t="str">
        <f>VLOOKUP($A121,'Medical Examinations'!$A$1:$J$2336,MATCH(Healthcare!K$1,'Medical Examinations'!$A$1:$J$1,0),0)</f>
        <v>Normal</v>
      </c>
      <c r="L121" s="38">
        <f>VLOOKUP($A121,'Hospitalisation Details'!$A$2:$K$2344,MATCH(Healthcare!L$1,'Hospitalisation Details'!$A$1:$K$1,0),0)</f>
        <v>34918</v>
      </c>
      <c r="M121" s="17">
        <f>VLOOKUP($A121,'Hospitalisation Details'!$A$2:$K$2344,MATCH(Healthcare!M$1,'Hospitalisation Details'!$A$1:$K$1,0),0)</f>
        <v>39611.760000000002</v>
      </c>
      <c r="N121" s="17" t="str">
        <f>VLOOKUP($A121,'Hospitalisation Details'!$A$2:$K$2344,MATCH(Healthcare!N$1,'Hospitalisation Details'!$A$1:$K$1,0),0)</f>
        <v>Tier - 1</v>
      </c>
      <c r="O121" s="17" t="str">
        <f>VLOOKUP($A121,'Hospitalisation Details'!$A$2:$K$2344,MATCH(Healthcare!O$1,'Hospitalisation Details'!$A$1:$K$1,0),0)</f>
        <v>Tier - 3</v>
      </c>
      <c r="P121" s="17" t="str">
        <f>VLOOKUP($A121,'Hospitalisation Details'!$A$2:$K$2344,MATCH(Healthcare!P$1,'Hospitalisation Details'!$A$1:$K$1,0),0)</f>
        <v>R1013</v>
      </c>
      <c r="Q121" s="17">
        <f>VLOOKUP($A121,'Hospitalisation Details'!$A$2:$K$2344,MATCH(Healthcare!Q$1,'Hospitalisation Details'!$A$1:$K$1,0),0)</f>
        <v>27</v>
      </c>
    </row>
    <row r="122" spans="1:17" ht="15.75" x14ac:dyDescent="0.25">
      <c r="A122" s="25" t="s">
        <v>165</v>
      </c>
      <c r="B122" s="17" t="str">
        <f>VLOOKUP($A122,'Customer Names'!$A$1:$D$2336,4,0)</f>
        <v>Mr. Aaqib</v>
      </c>
      <c r="C122" s="17">
        <f>VLOOKUP($A122,'Medical Examinations'!$A$1:$J$2336,MATCH(Healthcare!C$1,'Medical Examinations'!$A$1:$J$1,0),0)</f>
        <v>30.78</v>
      </c>
      <c r="D122" s="17">
        <f>VLOOKUP($A122,'Medical Examinations'!$A$1:$J$2336,MATCH(Healthcare!D$1,'Medical Examinations'!$A$1:$J$1,0),0)</f>
        <v>8.4499999999999993</v>
      </c>
      <c r="E122" s="17" t="str">
        <f>VLOOKUP($A122,'Medical Examinations'!$A$1:$J$2336,MATCH(Healthcare!E$1,'Medical Examinations'!$A$1:$J$1,0),0)</f>
        <v>Yes</v>
      </c>
      <c r="F122" s="17" t="str">
        <f>VLOOKUP($A122,'Medical Examinations'!$A$1:$J$2336,MATCH(Healthcare!F$1,'Medical Examinations'!$A$1:$J$1,0),0)</f>
        <v>No</v>
      </c>
      <c r="G122" s="17" t="str">
        <f>VLOOKUP($A122,'Medical Examinations'!$A$1:$J$2336,MATCH(Healthcare!G$1,'Medical Examinations'!$A$1:$J$1,0),0)</f>
        <v>No</v>
      </c>
      <c r="H122" s="17">
        <f>VLOOKUP($A122,'Medical Examinations'!$A$1:$J$2336,MATCH(Healthcare!H$1,'Medical Examinations'!$A$1:$J$1,0),0)</f>
        <v>0</v>
      </c>
      <c r="I122" s="17" t="str">
        <f>VLOOKUP($A122,'Medical Examinations'!$A$1:$J$2336,MATCH(Healthcare!I$1,'Medical Examinations'!$A$1:$J$1,0),0)</f>
        <v>Yes</v>
      </c>
      <c r="J122" s="17" t="str">
        <f>VLOOKUP($A122,'Medical Examinations'!$A$1:$J$2336,MATCH(Healthcare!J$1,'Medical Examinations'!$A$1:$J$1,0),0)</f>
        <v>Obesity</v>
      </c>
      <c r="K122" s="17" t="str">
        <f>VLOOKUP($A122,'Medical Examinations'!$A$1:$J$2336,MATCH(Healthcare!K$1,'Medical Examinations'!$A$1:$J$1,0),0)</f>
        <v>Diabetes</v>
      </c>
      <c r="L122" s="38">
        <f>VLOOKUP($A122,'Hospitalisation Details'!$A$2:$K$2344,MATCH(Healthcare!L$1,'Hospitalisation Details'!$A$1:$K$1,0),0)</f>
        <v>29772</v>
      </c>
      <c r="M122" s="17">
        <f>VLOOKUP($A122,'Hospitalisation Details'!$A$2:$K$2344,MATCH(Healthcare!M$1,'Hospitalisation Details'!$A$1:$K$1,0),0)</f>
        <v>39597.410000000003</v>
      </c>
      <c r="N122" s="17" t="str">
        <f>VLOOKUP($A122,'Hospitalisation Details'!$A$2:$K$2344,MATCH(Healthcare!N$1,'Hospitalisation Details'!$A$1:$K$1,0),0)</f>
        <v>Tier - 1</v>
      </c>
      <c r="O122" s="17" t="str">
        <f>VLOOKUP($A122,'Hospitalisation Details'!$A$2:$K$2344,MATCH(Healthcare!O$1,'Hospitalisation Details'!$A$1:$K$1,0),0)</f>
        <v>Tier - 2</v>
      </c>
      <c r="P122" s="17" t="str">
        <f>VLOOKUP($A122,'Hospitalisation Details'!$A$2:$K$2344,MATCH(Healthcare!P$1,'Hospitalisation Details'!$A$1:$K$1,0),0)</f>
        <v>R1017</v>
      </c>
      <c r="Q122" s="17">
        <f>VLOOKUP($A122,'Hospitalisation Details'!$A$2:$K$2344,MATCH(Healthcare!Q$1,'Hospitalisation Details'!$A$1:$K$1,0),0)</f>
        <v>41</v>
      </c>
    </row>
    <row r="123" spans="1:17" ht="15.75" x14ac:dyDescent="0.25">
      <c r="A123" s="25" t="s">
        <v>166</v>
      </c>
      <c r="B123" s="17" t="str">
        <f>VLOOKUP($A123,'Customer Names'!$A$1:$D$2336,4,0)</f>
        <v>Mr. Craig</v>
      </c>
      <c r="C123" s="17">
        <f>VLOOKUP($A123,'Medical Examinations'!$A$1:$J$2336,MATCH(Healthcare!C$1,'Medical Examinations'!$A$1:$J$1,0),0)</f>
        <v>31.35</v>
      </c>
      <c r="D123" s="17">
        <f>VLOOKUP($A123,'Medical Examinations'!$A$1:$J$2336,MATCH(Healthcare!D$1,'Medical Examinations'!$A$1:$J$1,0),0)</f>
        <v>9.5399999999999991</v>
      </c>
      <c r="E123" s="17" t="str">
        <f>VLOOKUP($A123,'Medical Examinations'!$A$1:$J$2336,MATCH(Healthcare!E$1,'Medical Examinations'!$A$1:$J$1,0),0)</f>
        <v>No</v>
      </c>
      <c r="F123" s="17" t="str">
        <f>VLOOKUP($A123,'Medical Examinations'!$A$1:$J$2336,MATCH(Healthcare!F$1,'Medical Examinations'!$A$1:$J$1,0),0)</f>
        <v>No</v>
      </c>
      <c r="G123" s="17" t="str">
        <f>VLOOKUP($A123,'Medical Examinations'!$A$1:$J$2336,MATCH(Healthcare!G$1,'Medical Examinations'!$A$1:$J$1,0),0)</f>
        <v>No</v>
      </c>
      <c r="H123" s="17">
        <f>VLOOKUP($A123,'Medical Examinations'!$A$1:$J$2336,MATCH(Healthcare!H$1,'Medical Examinations'!$A$1:$J$1,0),0)</f>
        <v>0</v>
      </c>
      <c r="I123" s="17" t="str">
        <f>VLOOKUP($A123,'Medical Examinations'!$A$1:$J$2336,MATCH(Healthcare!I$1,'Medical Examinations'!$A$1:$J$1,0),0)</f>
        <v>Yes</v>
      </c>
      <c r="J123" s="17" t="str">
        <f>VLOOKUP($A123,'Medical Examinations'!$A$1:$J$2336,MATCH(Healthcare!J$1,'Medical Examinations'!$A$1:$J$1,0),0)</f>
        <v>Obesity</v>
      </c>
      <c r="K123" s="17" t="str">
        <f>VLOOKUP($A123,'Medical Examinations'!$A$1:$J$2336,MATCH(Healthcare!K$1,'Medical Examinations'!$A$1:$J$1,0),0)</f>
        <v>Diabetes</v>
      </c>
      <c r="L123" s="38">
        <f>VLOOKUP($A123,'Hospitalisation Details'!$A$2:$K$2344,MATCH(Healthcare!L$1,'Hospitalisation Details'!$A$1:$K$1,0),0)</f>
        <v>28683</v>
      </c>
      <c r="M123" s="17">
        <f>VLOOKUP($A123,'Hospitalisation Details'!$A$2:$K$2344,MATCH(Healthcare!M$1,'Hospitalisation Details'!$A$1:$K$1,0),0)</f>
        <v>39556.49</v>
      </c>
      <c r="N123" s="17" t="str">
        <f>VLOOKUP($A123,'Hospitalisation Details'!$A$2:$K$2344,MATCH(Healthcare!N$1,'Hospitalisation Details'!$A$1:$K$1,0),0)</f>
        <v>Tier - 1</v>
      </c>
      <c r="O123" s="17" t="str">
        <f>VLOOKUP($A123,'Hospitalisation Details'!$A$2:$K$2344,MATCH(Healthcare!O$1,'Hospitalisation Details'!$A$1:$K$1,0),0)</f>
        <v>Tier - 2</v>
      </c>
      <c r="P123" s="17" t="str">
        <f>VLOOKUP($A123,'Hospitalisation Details'!$A$2:$K$2344,MATCH(Healthcare!P$1,'Hospitalisation Details'!$A$1:$K$1,0),0)</f>
        <v>R1015</v>
      </c>
      <c r="Q123" s="17">
        <f>VLOOKUP($A123,'Hospitalisation Details'!$A$2:$K$2344,MATCH(Healthcare!Q$1,'Hospitalisation Details'!$A$1:$K$1,0),0)</f>
        <v>44</v>
      </c>
    </row>
    <row r="124" spans="1:17" ht="15.75" x14ac:dyDescent="0.25">
      <c r="A124" s="25" t="s">
        <v>167</v>
      </c>
      <c r="B124" s="17" t="str">
        <f>VLOOKUP($A124,'Customer Names'!$A$1:$D$2336,4,0)</f>
        <v>Ms. Meredith</v>
      </c>
      <c r="C124" s="17">
        <f>VLOOKUP($A124,'Medical Examinations'!$A$1:$J$2336,MATCH(Healthcare!C$1,'Medical Examinations'!$A$1:$J$1,0),0)</f>
        <v>41.46</v>
      </c>
      <c r="D124" s="17">
        <f>VLOOKUP($A124,'Medical Examinations'!$A$1:$J$2336,MATCH(Healthcare!D$1,'Medical Examinations'!$A$1:$J$1,0),0)</f>
        <v>4.99</v>
      </c>
      <c r="E124" s="17" t="str">
        <f>VLOOKUP($A124,'Medical Examinations'!$A$1:$J$2336,MATCH(Healthcare!E$1,'Medical Examinations'!$A$1:$J$1,0),0)</f>
        <v>Yes</v>
      </c>
      <c r="F124" s="17" t="str">
        <f>VLOOKUP($A124,'Medical Examinations'!$A$1:$J$2336,MATCH(Healthcare!F$1,'Medical Examinations'!$A$1:$J$1,0),0)</f>
        <v>No</v>
      </c>
      <c r="G124" s="17" t="str">
        <f>VLOOKUP($A124,'Medical Examinations'!$A$1:$J$2336,MATCH(Healthcare!G$1,'Medical Examinations'!$A$1:$J$1,0),0)</f>
        <v>No</v>
      </c>
      <c r="H124" s="17">
        <f>VLOOKUP($A124,'Medical Examinations'!$A$1:$J$2336,MATCH(Healthcare!H$1,'Medical Examinations'!$A$1:$J$1,0),0)</f>
        <v>2</v>
      </c>
      <c r="I124" s="17" t="str">
        <f>VLOOKUP($A124,'Medical Examinations'!$A$1:$J$2336,MATCH(Healthcare!I$1,'Medical Examinations'!$A$1:$J$1,0),0)</f>
        <v>Yes</v>
      </c>
      <c r="J124" s="17" t="str">
        <f>VLOOKUP($A124,'Medical Examinations'!$A$1:$J$2336,MATCH(Healthcare!J$1,'Medical Examinations'!$A$1:$J$1,0),0)</f>
        <v>Obesity</v>
      </c>
      <c r="K124" s="17" t="str">
        <f>VLOOKUP($A124,'Medical Examinations'!$A$1:$J$2336,MATCH(Healthcare!K$1,'Medical Examinations'!$A$1:$J$1,0),0)</f>
        <v>Normal</v>
      </c>
      <c r="L124" s="38">
        <f>VLOOKUP($A124,'Hospitalisation Details'!$A$2:$K$2344,MATCH(Healthcare!L$1,'Hospitalisation Details'!$A$1:$K$1,0),0)</f>
        <v>24282</v>
      </c>
      <c r="M124" s="17">
        <f>VLOOKUP($A124,'Hospitalisation Details'!$A$2:$K$2344,MATCH(Healthcare!M$1,'Hospitalisation Details'!$A$1:$K$1,0),0)</f>
        <v>39396.86</v>
      </c>
      <c r="N124" s="17" t="str">
        <f>VLOOKUP($A124,'Hospitalisation Details'!$A$2:$K$2344,MATCH(Healthcare!N$1,'Hospitalisation Details'!$A$1:$K$1,0),0)</f>
        <v>Tier - 2</v>
      </c>
      <c r="O124" s="17" t="str">
        <f>VLOOKUP($A124,'Hospitalisation Details'!$A$2:$K$2344,MATCH(Healthcare!O$1,'Hospitalisation Details'!$A$1:$K$1,0),0)</f>
        <v>Tier - 2</v>
      </c>
      <c r="P124" s="17" t="str">
        <f>VLOOKUP($A124,'Hospitalisation Details'!$A$2:$K$2344,MATCH(Healthcare!P$1,'Hospitalisation Details'!$A$1:$K$1,0),0)</f>
        <v>R1011</v>
      </c>
      <c r="Q124" s="17">
        <f>VLOOKUP($A124,'Hospitalisation Details'!$A$2:$K$2344,MATCH(Healthcare!Q$1,'Hospitalisation Details'!$A$1:$K$1,0),0)</f>
        <v>56</v>
      </c>
    </row>
    <row r="125" spans="1:17" ht="15.75" x14ac:dyDescent="0.25">
      <c r="A125" s="25" t="s">
        <v>168</v>
      </c>
      <c r="B125" s="17" t="str">
        <f>VLOOKUP($A125,'Customer Names'!$A$1:$D$2336,4,0)</f>
        <v>Mr. Doug</v>
      </c>
      <c r="C125" s="17">
        <f>VLOOKUP($A125,'Medical Examinations'!$A$1:$J$2336,MATCH(Healthcare!C$1,'Medical Examinations'!$A$1:$J$1,0),0)</f>
        <v>48</v>
      </c>
      <c r="D125" s="17">
        <f>VLOOKUP($A125,'Medical Examinations'!$A$1:$J$2336,MATCH(Healthcare!D$1,'Medical Examinations'!$A$1:$J$1,0),0)</f>
        <v>10.54</v>
      </c>
      <c r="E125" s="17" t="str">
        <f>VLOOKUP($A125,'Medical Examinations'!$A$1:$J$2336,MATCH(Healthcare!E$1,'Medical Examinations'!$A$1:$J$1,0),0)</f>
        <v>No</v>
      </c>
      <c r="F125" s="17" t="str">
        <f>VLOOKUP($A125,'Medical Examinations'!$A$1:$J$2336,MATCH(Healthcare!F$1,'Medical Examinations'!$A$1:$J$1,0),0)</f>
        <v>No</v>
      </c>
      <c r="G125" s="17" t="str">
        <f>VLOOKUP($A125,'Medical Examinations'!$A$1:$J$2336,MATCH(Healthcare!G$1,'Medical Examinations'!$A$1:$J$1,0),0)</f>
        <v>No</v>
      </c>
      <c r="H125" s="17">
        <f>VLOOKUP($A125,'Medical Examinations'!$A$1:$J$2336,MATCH(Healthcare!H$1,'Medical Examinations'!$A$1:$J$1,0),0)</f>
        <v>0</v>
      </c>
      <c r="I125" s="17" t="str">
        <f>VLOOKUP($A125,'Medical Examinations'!$A$1:$J$2336,MATCH(Healthcare!I$1,'Medical Examinations'!$A$1:$J$1,0),0)</f>
        <v>Yes</v>
      </c>
      <c r="J125" s="17" t="str">
        <f>VLOOKUP($A125,'Medical Examinations'!$A$1:$J$2336,MATCH(Healthcare!J$1,'Medical Examinations'!$A$1:$J$1,0),0)</f>
        <v>Obesity</v>
      </c>
      <c r="K125" s="17" t="str">
        <f>VLOOKUP($A125,'Medical Examinations'!$A$1:$J$2336,MATCH(Healthcare!K$1,'Medical Examinations'!$A$1:$J$1,0),0)</f>
        <v>Diabetes</v>
      </c>
      <c r="L125" s="38">
        <f>VLOOKUP($A125,'Hospitalisation Details'!$A$2:$K$2344,MATCH(Healthcare!L$1,'Hospitalisation Details'!$A$1:$K$1,0),0)</f>
        <v>28707</v>
      </c>
      <c r="M125" s="17">
        <f>VLOOKUP($A125,'Hospitalisation Details'!$A$2:$K$2344,MATCH(Healthcare!M$1,'Hospitalisation Details'!$A$1:$K$1,0),0)</f>
        <v>39352.6</v>
      </c>
      <c r="N125" s="17" t="str">
        <f>VLOOKUP($A125,'Hospitalisation Details'!$A$2:$K$2344,MATCH(Healthcare!N$1,'Hospitalisation Details'!$A$1:$K$1,0),0)</f>
        <v>Tier - 2</v>
      </c>
      <c r="O125" s="17" t="str">
        <f>VLOOKUP($A125,'Hospitalisation Details'!$A$2:$K$2344,MATCH(Healthcare!O$1,'Hospitalisation Details'!$A$1:$K$1,0),0)</f>
        <v>Tier - 3</v>
      </c>
      <c r="P125" s="17" t="str">
        <f>VLOOKUP($A125,'Hospitalisation Details'!$A$2:$K$2344,MATCH(Healthcare!P$1,'Hospitalisation Details'!$A$1:$K$1,0),0)</f>
        <v>R1011</v>
      </c>
      <c r="Q125" s="17">
        <f>VLOOKUP($A125,'Hospitalisation Details'!$A$2:$K$2344,MATCH(Healthcare!Q$1,'Hospitalisation Details'!$A$1:$K$1,0),0)</f>
        <v>44</v>
      </c>
    </row>
    <row r="126" spans="1:17" ht="15.75" x14ac:dyDescent="0.25">
      <c r="A126" s="25" t="s">
        <v>169</v>
      </c>
      <c r="B126" s="17" t="str">
        <f>VLOOKUP($A126,'Customer Names'!$A$1:$D$2336,4,0)</f>
        <v>Ms. Elizabeth</v>
      </c>
      <c r="C126" s="17">
        <f>VLOOKUP($A126,'Medical Examinations'!$A$1:$J$2336,MATCH(Healthcare!C$1,'Medical Examinations'!$A$1:$J$1,0),0)</f>
        <v>49.13</v>
      </c>
      <c r="D126" s="17">
        <f>VLOOKUP($A126,'Medical Examinations'!$A$1:$J$2336,MATCH(Healthcare!D$1,'Medical Examinations'!$A$1:$J$1,0),0)</f>
        <v>4.54</v>
      </c>
      <c r="E126" s="17" t="str">
        <f>VLOOKUP($A126,'Medical Examinations'!$A$1:$J$2336,MATCH(Healthcare!E$1,'Medical Examinations'!$A$1:$J$1,0),0)</f>
        <v>No</v>
      </c>
      <c r="F126" s="17" t="str">
        <f>VLOOKUP($A126,'Medical Examinations'!$A$1:$J$2336,MATCH(Healthcare!F$1,'Medical Examinations'!$A$1:$J$1,0),0)</f>
        <v>No</v>
      </c>
      <c r="G126" s="17" t="str">
        <f>VLOOKUP($A126,'Medical Examinations'!$A$1:$J$2336,MATCH(Healthcare!G$1,'Medical Examinations'!$A$1:$J$1,0),0)</f>
        <v>No</v>
      </c>
      <c r="H126" s="17">
        <f>VLOOKUP($A126,'Medical Examinations'!$A$1:$J$2336,MATCH(Healthcare!H$1,'Medical Examinations'!$A$1:$J$1,0),0)</f>
        <v>0</v>
      </c>
      <c r="I126" s="17" t="str">
        <f>VLOOKUP($A126,'Medical Examinations'!$A$1:$J$2336,MATCH(Healthcare!I$1,'Medical Examinations'!$A$1:$J$1,0),0)</f>
        <v>Yes</v>
      </c>
      <c r="J126" s="17" t="str">
        <f>VLOOKUP($A126,'Medical Examinations'!$A$1:$J$2336,MATCH(Healthcare!J$1,'Medical Examinations'!$A$1:$J$1,0),0)</f>
        <v>Obesity</v>
      </c>
      <c r="K126" s="17" t="str">
        <f>VLOOKUP($A126,'Medical Examinations'!$A$1:$J$2336,MATCH(Healthcare!K$1,'Medical Examinations'!$A$1:$J$1,0),0)</f>
        <v>Normal</v>
      </c>
      <c r="L126" s="38">
        <f>VLOOKUP($A126,'Hospitalisation Details'!$A$2:$K$2344,MATCH(Healthcare!L$1,'Hospitalisation Details'!$A$1:$K$1,0),0)</f>
        <v>30179</v>
      </c>
      <c r="M126" s="17">
        <f>VLOOKUP($A126,'Hospitalisation Details'!$A$2:$K$2344,MATCH(Healthcare!M$1,'Hospitalisation Details'!$A$1:$K$1,0),0)</f>
        <v>39315.279999999999</v>
      </c>
      <c r="N126" s="17" t="str">
        <f>VLOOKUP($A126,'Hospitalisation Details'!$A$2:$K$2344,MATCH(Healthcare!N$1,'Hospitalisation Details'!$A$1:$K$1,0),0)</f>
        <v>Tier - 2</v>
      </c>
      <c r="O126" s="17" t="str">
        <f>VLOOKUP($A126,'Hospitalisation Details'!$A$2:$K$2344,MATCH(Healthcare!O$1,'Hospitalisation Details'!$A$1:$K$1,0),0)</f>
        <v>Tier - 3</v>
      </c>
      <c r="P126" s="17" t="str">
        <f>VLOOKUP($A126,'Hospitalisation Details'!$A$2:$K$2344,MATCH(Healthcare!P$1,'Hospitalisation Details'!$A$1:$K$1,0),0)</f>
        <v>R1011</v>
      </c>
      <c r="Q126" s="17">
        <f>VLOOKUP($A126,'Hospitalisation Details'!$A$2:$K$2344,MATCH(Healthcare!Q$1,'Hospitalisation Details'!$A$1:$K$1,0),0)</f>
        <v>40</v>
      </c>
    </row>
    <row r="127" spans="1:17" ht="15.75" x14ac:dyDescent="0.25">
      <c r="A127" s="25" t="s">
        <v>170</v>
      </c>
      <c r="B127" s="17" t="str">
        <f>VLOOKUP($A127,'Customer Names'!$A$1:$D$2336,4,0)</f>
        <v>Mr. Matthew</v>
      </c>
      <c r="C127" s="17">
        <f>VLOOKUP($A127,'Medical Examinations'!$A$1:$J$2336,MATCH(Healthcare!C$1,'Medical Examinations'!$A$1:$J$1,0),0)</f>
        <v>37.799999999999997</v>
      </c>
      <c r="D127" s="17">
        <f>VLOOKUP($A127,'Medical Examinations'!$A$1:$J$2336,MATCH(Healthcare!D$1,'Medical Examinations'!$A$1:$J$1,0),0)</f>
        <v>6.29</v>
      </c>
      <c r="E127" s="17" t="str">
        <f>VLOOKUP($A127,'Medical Examinations'!$A$1:$J$2336,MATCH(Healthcare!E$1,'Medical Examinations'!$A$1:$J$1,0),0)</f>
        <v>No</v>
      </c>
      <c r="F127" s="17" t="str">
        <f>VLOOKUP($A127,'Medical Examinations'!$A$1:$J$2336,MATCH(Healthcare!F$1,'Medical Examinations'!$A$1:$J$1,0),0)</f>
        <v>No</v>
      </c>
      <c r="G127" s="17" t="str">
        <f>VLOOKUP($A127,'Medical Examinations'!$A$1:$J$2336,MATCH(Healthcare!G$1,'Medical Examinations'!$A$1:$J$1,0),0)</f>
        <v>No</v>
      </c>
      <c r="H127" s="17">
        <f>VLOOKUP($A127,'Medical Examinations'!$A$1:$J$2336,MATCH(Healthcare!H$1,'Medical Examinations'!$A$1:$J$1,0),0)</f>
        <v>1</v>
      </c>
      <c r="I127" s="17" t="str">
        <f>VLOOKUP($A127,'Medical Examinations'!$A$1:$J$2336,MATCH(Healthcare!I$1,'Medical Examinations'!$A$1:$J$1,0),0)</f>
        <v>Yes</v>
      </c>
      <c r="J127" s="17" t="str">
        <f>VLOOKUP($A127,'Medical Examinations'!$A$1:$J$2336,MATCH(Healthcare!J$1,'Medical Examinations'!$A$1:$J$1,0),0)</f>
        <v>Obesity</v>
      </c>
      <c r="K127" s="17" t="str">
        <f>VLOOKUP($A127,'Medical Examinations'!$A$1:$J$2336,MATCH(Healthcare!K$1,'Medical Examinations'!$A$1:$J$1,0),0)</f>
        <v>Prediabetes</v>
      </c>
      <c r="L127" s="38">
        <f>VLOOKUP($A127,'Hospitalisation Details'!$A$2:$K$2344,MATCH(Healthcare!L$1,'Hospitalisation Details'!$A$1:$K$1,0),0)</f>
        <v>33938</v>
      </c>
      <c r="M127" s="17">
        <f>VLOOKUP($A127,'Hospitalisation Details'!$A$2:$K$2344,MATCH(Healthcare!M$1,'Hospitalisation Details'!$A$1:$K$1,0),0)</f>
        <v>39241.440000000002</v>
      </c>
      <c r="N127" s="17" t="str">
        <f>VLOOKUP($A127,'Hospitalisation Details'!$A$2:$K$2344,MATCH(Healthcare!N$1,'Hospitalisation Details'!$A$1:$K$1,0),0)</f>
        <v>Tier - 1</v>
      </c>
      <c r="O127" s="17" t="str">
        <f>VLOOKUP($A127,'Hospitalisation Details'!$A$2:$K$2344,MATCH(Healthcare!O$1,'Hospitalisation Details'!$A$1:$K$1,0),0)</f>
        <v>Tier - 3</v>
      </c>
      <c r="P127" s="17" t="str">
        <f>VLOOKUP($A127,'Hospitalisation Details'!$A$2:$K$2344,MATCH(Healthcare!P$1,'Hospitalisation Details'!$A$1:$K$1,0),0)</f>
        <v>R1011</v>
      </c>
      <c r="Q127" s="17">
        <f>VLOOKUP($A127,'Hospitalisation Details'!$A$2:$K$2344,MATCH(Healthcare!Q$1,'Hospitalisation Details'!$A$1:$K$1,0),0)</f>
        <v>30</v>
      </c>
    </row>
    <row r="128" spans="1:17" ht="15.75" x14ac:dyDescent="0.25">
      <c r="A128" s="25" t="s">
        <v>171</v>
      </c>
      <c r="B128" s="17" t="str">
        <f>VLOOKUP($A128,'Customer Names'!$A$1:$D$2336,4,0)</f>
        <v>Mr. Guillermo</v>
      </c>
      <c r="C128" s="17">
        <f>VLOOKUP($A128,'Medical Examinations'!$A$1:$J$2336,MATCH(Healthcare!C$1,'Medical Examinations'!$A$1:$J$1,0),0)</f>
        <v>38.299999999999997</v>
      </c>
      <c r="D128" s="17">
        <f>VLOOKUP($A128,'Medical Examinations'!$A$1:$J$2336,MATCH(Healthcare!D$1,'Medical Examinations'!$A$1:$J$1,0),0)</f>
        <v>9.51</v>
      </c>
      <c r="E128" s="17" t="str">
        <f>VLOOKUP($A128,'Medical Examinations'!$A$1:$J$2336,MATCH(Healthcare!E$1,'Medical Examinations'!$A$1:$J$1,0),0)</f>
        <v>No</v>
      </c>
      <c r="F128" s="17" t="str">
        <f>VLOOKUP($A128,'Medical Examinations'!$A$1:$J$2336,MATCH(Healthcare!F$1,'Medical Examinations'!$A$1:$J$1,0),0)</f>
        <v>No</v>
      </c>
      <c r="G128" s="17" t="str">
        <f>VLOOKUP($A128,'Medical Examinations'!$A$1:$J$2336,MATCH(Healthcare!G$1,'Medical Examinations'!$A$1:$J$1,0),0)</f>
        <v>No</v>
      </c>
      <c r="H128" s="17">
        <f>VLOOKUP($A128,'Medical Examinations'!$A$1:$J$2336,MATCH(Healthcare!H$1,'Medical Examinations'!$A$1:$J$1,0),0)</f>
        <v>0</v>
      </c>
      <c r="I128" s="17" t="str">
        <f>VLOOKUP($A128,'Medical Examinations'!$A$1:$J$2336,MATCH(Healthcare!I$1,'Medical Examinations'!$A$1:$J$1,0),0)</f>
        <v>Yes</v>
      </c>
      <c r="J128" s="17" t="str">
        <f>VLOOKUP($A128,'Medical Examinations'!$A$1:$J$2336,MATCH(Healthcare!J$1,'Medical Examinations'!$A$1:$J$1,0),0)</f>
        <v>Obesity</v>
      </c>
      <c r="K128" s="17" t="str">
        <f>VLOOKUP($A128,'Medical Examinations'!$A$1:$J$2336,MATCH(Healthcare!K$1,'Medical Examinations'!$A$1:$J$1,0),0)</f>
        <v>Diabetes</v>
      </c>
      <c r="L128" s="38">
        <f>VLOOKUP($A128,'Hospitalisation Details'!$A$2:$K$2344,MATCH(Healthcare!L$1,'Hospitalisation Details'!$A$1:$K$1,0),0)</f>
        <v>22834</v>
      </c>
      <c r="M128" s="17">
        <f>VLOOKUP($A128,'Hospitalisation Details'!$A$2:$K$2344,MATCH(Healthcare!M$1,'Hospitalisation Details'!$A$1:$K$1,0),0)</f>
        <v>39221.120000000003</v>
      </c>
      <c r="N128" s="17" t="str">
        <f>VLOOKUP($A128,'Hospitalisation Details'!$A$2:$K$2344,MATCH(Healthcare!N$1,'Hospitalisation Details'!$A$1:$K$1,0),0)</f>
        <v>Tier - 2</v>
      </c>
      <c r="O128" s="17" t="str">
        <f>VLOOKUP($A128,'Hospitalisation Details'!$A$2:$K$2344,MATCH(Healthcare!O$1,'Hospitalisation Details'!$A$1:$K$1,0),0)</f>
        <v>Tier - 1</v>
      </c>
      <c r="P128" s="17" t="str">
        <f>VLOOKUP($A128,'Hospitalisation Details'!$A$2:$K$2344,MATCH(Healthcare!P$1,'Hospitalisation Details'!$A$1:$K$1,0),0)</f>
        <v>R1011</v>
      </c>
      <c r="Q128" s="17">
        <f>VLOOKUP($A128,'Hospitalisation Details'!$A$2:$K$2344,MATCH(Healthcare!Q$1,'Hospitalisation Details'!$A$1:$K$1,0),0)</f>
        <v>60</v>
      </c>
    </row>
    <row r="129" spans="1:17" ht="15.75" x14ac:dyDescent="0.25">
      <c r="A129" s="25" t="s">
        <v>172</v>
      </c>
      <c r="B129" s="17" t="str">
        <f>VLOOKUP($A129,'Customer Names'!$A$1:$D$2336,4,0)</f>
        <v>Mr. Ryan</v>
      </c>
      <c r="C129" s="17">
        <f>VLOOKUP($A129,'Medical Examinations'!$A$1:$J$2336,MATCH(Healthcare!C$1,'Medical Examinations'!$A$1:$J$1,0),0)</f>
        <v>32.774999999999999</v>
      </c>
      <c r="D129" s="17">
        <f>VLOOKUP($A129,'Medical Examinations'!$A$1:$J$2336,MATCH(Healthcare!D$1,'Medical Examinations'!$A$1:$J$1,0),0)</f>
        <v>4.72</v>
      </c>
      <c r="E129" s="17" t="str">
        <f>VLOOKUP($A129,'Medical Examinations'!$A$1:$J$2336,MATCH(Healthcare!E$1,'Medical Examinations'!$A$1:$J$1,0),0)</f>
        <v>No</v>
      </c>
      <c r="F129" s="17" t="str">
        <f>VLOOKUP($A129,'Medical Examinations'!$A$1:$J$2336,MATCH(Healthcare!F$1,'Medical Examinations'!$A$1:$J$1,0),0)</f>
        <v>No</v>
      </c>
      <c r="G129" s="17" t="str">
        <f>VLOOKUP($A129,'Medical Examinations'!$A$1:$J$2336,MATCH(Healthcare!G$1,'Medical Examinations'!$A$1:$J$1,0),0)</f>
        <v>No</v>
      </c>
      <c r="H129" s="17">
        <f>VLOOKUP($A129,'Medical Examinations'!$A$1:$J$2336,MATCH(Healthcare!H$1,'Medical Examinations'!$A$1:$J$1,0),0)</f>
        <v>0</v>
      </c>
      <c r="I129" s="17" t="str">
        <f>VLOOKUP($A129,'Medical Examinations'!$A$1:$J$2336,MATCH(Healthcare!I$1,'Medical Examinations'!$A$1:$J$1,0),0)</f>
        <v>Yes</v>
      </c>
      <c r="J129" s="17" t="str">
        <f>VLOOKUP($A129,'Medical Examinations'!$A$1:$J$2336,MATCH(Healthcare!J$1,'Medical Examinations'!$A$1:$J$1,0),0)</f>
        <v>Obesity</v>
      </c>
      <c r="K129" s="17" t="str">
        <f>VLOOKUP($A129,'Medical Examinations'!$A$1:$J$2336,MATCH(Healthcare!K$1,'Medical Examinations'!$A$1:$J$1,0),0)</f>
        <v>Normal</v>
      </c>
      <c r="L129" s="38">
        <f>VLOOKUP($A129,'Hospitalisation Details'!$A$2:$K$2344,MATCH(Healthcare!L$1,'Hospitalisation Details'!$A$1:$K$1,0),0)</f>
        <v>30167</v>
      </c>
      <c r="M129" s="17">
        <f>VLOOKUP($A129,'Hospitalisation Details'!$A$2:$K$2344,MATCH(Healthcare!M$1,'Hospitalisation Details'!$A$1:$K$1,0),0)</f>
        <v>39125.33</v>
      </c>
      <c r="N129" s="17" t="str">
        <f>VLOOKUP($A129,'Hospitalisation Details'!$A$2:$K$2344,MATCH(Healthcare!N$1,'Hospitalisation Details'!$A$1:$K$1,0),0)</f>
        <v>Tier - 1</v>
      </c>
      <c r="O129" s="17" t="str">
        <f>VLOOKUP($A129,'Hospitalisation Details'!$A$2:$K$2344,MATCH(Healthcare!O$1,'Hospitalisation Details'!$A$1:$K$1,0),0)</f>
        <v>Tier - 1</v>
      </c>
      <c r="P129" s="17" t="str">
        <f>VLOOKUP($A129,'Hospitalisation Details'!$A$2:$K$2344,MATCH(Healthcare!P$1,'Hospitalisation Details'!$A$1:$K$1,0),0)</f>
        <v>R1016</v>
      </c>
      <c r="Q129" s="17">
        <f>VLOOKUP($A129,'Hospitalisation Details'!$A$2:$K$2344,MATCH(Healthcare!Q$1,'Hospitalisation Details'!$A$1:$K$1,0),0)</f>
        <v>40</v>
      </c>
    </row>
    <row r="130" spans="1:17" ht="15.75" x14ac:dyDescent="0.25">
      <c r="A130" s="25" t="s">
        <v>173</v>
      </c>
      <c r="B130" s="17" t="str">
        <f>VLOOKUP($A130,'Customer Names'!$A$1:$D$2336,4,0)</f>
        <v>Mr. Dane</v>
      </c>
      <c r="C130" s="17">
        <f>VLOOKUP($A130,'Medical Examinations'!$A$1:$J$2336,MATCH(Healthcare!C$1,'Medical Examinations'!$A$1:$J$1,0),0)</f>
        <v>34.200000000000003</v>
      </c>
      <c r="D130" s="17">
        <f>VLOOKUP($A130,'Medical Examinations'!$A$1:$J$2336,MATCH(Healthcare!D$1,'Medical Examinations'!$A$1:$J$1,0),0)</f>
        <v>5.91</v>
      </c>
      <c r="E130" s="17" t="str">
        <f>VLOOKUP($A130,'Medical Examinations'!$A$1:$J$2336,MATCH(Healthcare!E$1,'Medical Examinations'!$A$1:$J$1,0),0)</f>
        <v>Yes</v>
      </c>
      <c r="F130" s="17" t="str">
        <f>VLOOKUP($A130,'Medical Examinations'!$A$1:$J$2336,MATCH(Healthcare!F$1,'Medical Examinations'!$A$1:$J$1,0),0)</f>
        <v>No</v>
      </c>
      <c r="G130" s="17" t="str">
        <f>VLOOKUP($A130,'Medical Examinations'!$A$1:$J$2336,MATCH(Healthcare!G$1,'Medical Examinations'!$A$1:$J$1,0),0)</f>
        <v>No</v>
      </c>
      <c r="H130" s="17">
        <f>VLOOKUP($A130,'Medical Examinations'!$A$1:$J$2336,MATCH(Healthcare!H$1,'Medical Examinations'!$A$1:$J$1,0),0)</f>
        <v>0</v>
      </c>
      <c r="I130" s="17" t="str">
        <f>VLOOKUP($A130,'Medical Examinations'!$A$1:$J$2336,MATCH(Healthcare!I$1,'Medical Examinations'!$A$1:$J$1,0),0)</f>
        <v>Yes</v>
      </c>
      <c r="J130" s="17" t="str">
        <f>VLOOKUP($A130,'Medical Examinations'!$A$1:$J$2336,MATCH(Healthcare!J$1,'Medical Examinations'!$A$1:$J$1,0),0)</f>
        <v>Obesity</v>
      </c>
      <c r="K130" s="17" t="str">
        <f>VLOOKUP($A130,'Medical Examinations'!$A$1:$J$2336,MATCH(Healthcare!K$1,'Medical Examinations'!$A$1:$J$1,0),0)</f>
        <v>Prediabetes</v>
      </c>
      <c r="L130" s="38">
        <f>VLOOKUP($A130,'Hospitalisation Details'!$A$2:$K$2344,MATCH(Healthcare!L$1,'Hospitalisation Details'!$A$1:$K$1,0),0)</f>
        <v>31310</v>
      </c>
      <c r="M130" s="17">
        <f>VLOOKUP($A130,'Hospitalisation Details'!$A$2:$K$2344,MATCH(Healthcare!M$1,'Hospitalisation Details'!$A$1:$K$1,0),0)</f>
        <v>39047.29</v>
      </c>
      <c r="N130" s="17" t="str">
        <f>VLOOKUP($A130,'Hospitalisation Details'!$A$2:$K$2344,MATCH(Healthcare!N$1,'Hospitalisation Details'!$A$1:$K$1,0),0)</f>
        <v>Tier - 1</v>
      </c>
      <c r="O130" s="17" t="str">
        <f>VLOOKUP($A130,'Hospitalisation Details'!$A$2:$K$2344,MATCH(Healthcare!O$1,'Hospitalisation Details'!$A$1:$K$1,0),0)</f>
        <v>Tier - 3</v>
      </c>
      <c r="P130" s="17" t="str">
        <f>VLOOKUP($A130,'Hospitalisation Details'!$A$2:$K$2344,MATCH(Healthcare!P$1,'Hospitalisation Details'!$A$1:$K$1,0),0)</f>
        <v>R1017</v>
      </c>
      <c r="Q130" s="17">
        <f>VLOOKUP($A130,'Hospitalisation Details'!$A$2:$K$2344,MATCH(Healthcare!Q$1,'Hospitalisation Details'!$A$1:$K$1,0),0)</f>
        <v>37</v>
      </c>
    </row>
    <row r="131" spans="1:17" ht="15.75" x14ac:dyDescent="0.25">
      <c r="A131" s="25" t="s">
        <v>174</v>
      </c>
      <c r="B131" s="17" t="str">
        <f>VLOOKUP($A131,'Customer Names'!$A$1:$D$2336,4,0)</f>
        <v>Mr. Jonas</v>
      </c>
      <c r="C131" s="17">
        <f>VLOOKUP($A131,'Medical Examinations'!$A$1:$J$2336,MATCH(Healthcare!C$1,'Medical Examinations'!$A$1:$J$1,0),0)</f>
        <v>30.2</v>
      </c>
      <c r="D131" s="17">
        <f>VLOOKUP($A131,'Medical Examinations'!$A$1:$J$2336,MATCH(Healthcare!D$1,'Medical Examinations'!$A$1:$J$1,0),0)</f>
        <v>9.58</v>
      </c>
      <c r="E131" s="17" t="str">
        <f>VLOOKUP($A131,'Medical Examinations'!$A$1:$J$2336,MATCH(Healthcare!E$1,'Medical Examinations'!$A$1:$J$1,0),0)</f>
        <v>No</v>
      </c>
      <c r="F131" s="17" t="str">
        <f>VLOOKUP($A131,'Medical Examinations'!$A$1:$J$2336,MATCH(Healthcare!F$1,'Medical Examinations'!$A$1:$J$1,0),0)</f>
        <v>No</v>
      </c>
      <c r="G131" s="17" t="str">
        <f>VLOOKUP($A131,'Medical Examinations'!$A$1:$J$2336,MATCH(Healthcare!G$1,'Medical Examinations'!$A$1:$J$1,0),0)</f>
        <v>No</v>
      </c>
      <c r="H131" s="17">
        <f>VLOOKUP($A131,'Medical Examinations'!$A$1:$J$2336,MATCH(Healthcare!H$1,'Medical Examinations'!$A$1:$J$1,0),0)</f>
        <v>0</v>
      </c>
      <c r="I131" s="17" t="str">
        <f>VLOOKUP($A131,'Medical Examinations'!$A$1:$J$2336,MATCH(Healthcare!I$1,'Medical Examinations'!$A$1:$J$1,0),0)</f>
        <v>Yes</v>
      </c>
      <c r="J131" s="17" t="str">
        <f>VLOOKUP($A131,'Medical Examinations'!$A$1:$J$2336,MATCH(Healthcare!J$1,'Medical Examinations'!$A$1:$J$1,0),0)</f>
        <v>Obesity</v>
      </c>
      <c r="K131" s="17" t="str">
        <f>VLOOKUP($A131,'Medical Examinations'!$A$1:$J$2336,MATCH(Healthcare!K$1,'Medical Examinations'!$A$1:$J$1,0),0)</f>
        <v>Diabetes</v>
      </c>
      <c r="L131" s="38">
        <f>VLOOKUP($A131,'Hospitalisation Details'!$A$2:$K$2344,MATCH(Healthcare!L$1,'Hospitalisation Details'!$A$1:$K$1,0),0)</f>
        <v>28775</v>
      </c>
      <c r="M131" s="17">
        <f>VLOOKUP($A131,'Hospitalisation Details'!$A$2:$K$2344,MATCH(Healthcare!M$1,'Hospitalisation Details'!$A$1:$K$1,0),0)</f>
        <v>38998.550000000003</v>
      </c>
      <c r="N131" s="17" t="str">
        <f>VLOOKUP($A131,'Hospitalisation Details'!$A$2:$K$2344,MATCH(Healthcare!N$1,'Hospitalisation Details'!$A$1:$K$1,0),0)</f>
        <v>Tier - 1</v>
      </c>
      <c r="O131" s="17" t="str">
        <f>VLOOKUP($A131,'Hospitalisation Details'!$A$2:$K$2344,MATCH(Healthcare!O$1,'Hospitalisation Details'!$A$1:$K$1,0),0)</f>
        <v>Tier - 1</v>
      </c>
      <c r="P131" s="17" t="str">
        <f>VLOOKUP($A131,'Hospitalisation Details'!$A$2:$K$2344,MATCH(Healthcare!P$1,'Hospitalisation Details'!$A$1:$K$1,0),0)</f>
        <v>R1011</v>
      </c>
      <c r="Q131" s="17">
        <f>VLOOKUP($A131,'Hospitalisation Details'!$A$2:$K$2344,MATCH(Healthcare!Q$1,'Hospitalisation Details'!$A$1:$K$1,0),0)</f>
        <v>44</v>
      </c>
    </row>
    <row r="132" spans="1:17" ht="15.75" x14ac:dyDescent="0.25">
      <c r="A132" s="25" t="s">
        <v>175</v>
      </c>
      <c r="B132" s="17" t="str">
        <f>VLOOKUP($A132,'Customer Names'!$A$1:$D$2336,4,0)</f>
        <v>Mr. George</v>
      </c>
      <c r="C132" s="17">
        <f>VLOOKUP($A132,'Medical Examinations'!$A$1:$J$2336,MATCH(Healthcare!C$1,'Medical Examinations'!$A$1:$J$1,0),0)</f>
        <v>48.32</v>
      </c>
      <c r="D132" s="17">
        <f>VLOOKUP($A132,'Medical Examinations'!$A$1:$J$2336,MATCH(Healthcare!D$1,'Medical Examinations'!$A$1:$J$1,0),0)</f>
        <v>5.77</v>
      </c>
      <c r="E132" s="17" t="str">
        <f>VLOOKUP($A132,'Medical Examinations'!$A$1:$J$2336,MATCH(Healthcare!E$1,'Medical Examinations'!$A$1:$J$1,0),0)</f>
        <v>No</v>
      </c>
      <c r="F132" s="17" t="str">
        <f>VLOOKUP($A132,'Medical Examinations'!$A$1:$J$2336,MATCH(Healthcare!F$1,'Medical Examinations'!$A$1:$J$1,0),0)</f>
        <v>No</v>
      </c>
      <c r="G132" s="17" t="str">
        <f>VLOOKUP($A132,'Medical Examinations'!$A$1:$J$2336,MATCH(Healthcare!G$1,'Medical Examinations'!$A$1:$J$1,0),0)</f>
        <v>No</v>
      </c>
      <c r="H132" s="17">
        <f>VLOOKUP($A132,'Medical Examinations'!$A$1:$J$2336,MATCH(Healthcare!H$1,'Medical Examinations'!$A$1:$J$1,0),0)</f>
        <v>0</v>
      </c>
      <c r="I132" s="17" t="str">
        <f>VLOOKUP($A132,'Medical Examinations'!$A$1:$J$2336,MATCH(Healthcare!I$1,'Medical Examinations'!$A$1:$J$1,0),0)</f>
        <v>Yes</v>
      </c>
      <c r="J132" s="17" t="str">
        <f>VLOOKUP($A132,'Medical Examinations'!$A$1:$J$2336,MATCH(Healthcare!J$1,'Medical Examinations'!$A$1:$J$1,0),0)</f>
        <v>Obesity</v>
      </c>
      <c r="K132" s="17" t="str">
        <f>VLOOKUP($A132,'Medical Examinations'!$A$1:$J$2336,MATCH(Healthcare!K$1,'Medical Examinations'!$A$1:$J$1,0),0)</f>
        <v>Prediabetes</v>
      </c>
      <c r="L132" s="38">
        <f>VLOOKUP($A132,'Hospitalisation Details'!$A$2:$K$2344,MATCH(Healthcare!L$1,'Hospitalisation Details'!$A$1:$K$1,0),0)</f>
        <v>29488</v>
      </c>
      <c r="M132" s="17">
        <f>VLOOKUP($A132,'Hospitalisation Details'!$A$2:$K$2344,MATCH(Healthcare!M$1,'Hospitalisation Details'!$A$1:$K$1,0),0)</f>
        <v>38947.43</v>
      </c>
      <c r="N132" s="17" t="str">
        <f>VLOOKUP($A132,'Hospitalisation Details'!$A$2:$K$2344,MATCH(Healthcare!N$1,'Hospitalisation Details'!$A$1:$K$1,0),0)</f>
        <v>Tier - 2</v>
      </c>
      <c r="O132" s="17" t="str">
        <f>VLOOKUP($A132,'Hospitalisation Details'!$A$2:$K$2344,MATCH(Healthcare!O$1,'Hospitalisation Details'!$A$1:$K$1,0),0)</f>
        <v>Tier - 3</v>
      </c>
      <c r="P132" s="17" t="str">
        <f>VLOOKUP($A132,'Hospitalisation Details'!$A$2:$K$2344,MATCH(Healthcare!P$1,'Hospitalisation Details'!$A$1:$K$1,0),0)</f>
        <v>R1011</v>
      </c>
      <c r="Q132" s="17">
        <f>VLOOKUP($A132,'Hospitalisation Details'!$A$2:$K$2344,MATCH(Healthcare!Q$1,'Hospitalisation Details'!$A$1:$K$1,0),0)</f>
        <v>42</v>
      </c>
    </row>
    <row r="133" spans="1:17" ht="15.75" x14ac:dyDescent="0.25">
      <c r="A133" s="25" t="s">
        <v>176</v>
      </c>
      <c r="B133" s="17" t="str">
        <f>VLOOKUP($A133,'Customer Names'!$A$1:$D$2336,4,0)</f>
        <v>Ms. Sara</v>
      </c>
      <c r="C133" s="17">
        <f>VLOOKUP($A133,'Medical Examinations'!$A$1:$J$2336,MATCH(Healthcare!C$1,'Medical Examinations'!$A$1:$J$1,0),0)</f>
        <v>44.86</v>
      </c>
      <c r="D133" s="17">
        <f>VLOOKUP($A133,'Medical Examinations'!$A$1:$J$2336,MATCH(Healthcare!D$1,'Medical Examinations'!$A$1:$J$1,0),0)</f>
        <v>4.38</v>
      </c>
      <c r="E133" s="17" t="str">
        <f>VLOOKUP($A133,'Medical Examinations'!$A$1:$J$2336,MATCH(Healthcare!E$1,'Medical Examinations'!$A$1:$J$1,0),0)</f>
        <v>Yes</v>
      </c>
      <c r="F133" s="17" t="str">
        <f>VLOOKUP($A133,'Medical Examinations'!$A$1:$J$2336,MATCH(Healthcare!F$1,'Medical Examinations'!$A$1:$J$1,0),0)</f>
        <v>No</v>
      </c>
      <c r="G133" s="17" t="str">
        <f>VLOOKUP($A133,'Medical Examinations'!$A$1:$J$2336,MATCH(Healthcare!G$1,'Medical Examinations'!$A$1:$J$1,0),0)</f>
        <v>No</v>
      </c>
      <c r="H133" s="17">
        <f>VLOOKUP($A133,'Medical Examinations'!$A$1:$J$2336,MATCH(Healthcare!H$1,'Medical Examinations'!$A$1:$J$1,0),0)</f>
        <v>0</v>
      </c>
      <c r="I133" s="17" t="str">
        <f>VLOOKUP($A133,'Medical Examinations'!$A$1:$J$2336,MATCH(Healthcare!I$1,'Medical Examinations'!$A$1:$J$1,0),0)</f>
        <v>Yes</v>
      </c>
      <c r="J133" s="17" t="str">
        <f>VLOOKUP($A133,'Medical Examinations'!$A$1:$J$2336,MATCH(Healthcare!J$1,'Medical Examinations'!$A$1:$J$1,0),0)</f>
        <v>Obesity</v>
      </c>
      <c r="K133" s="17" t="str">
        <f>VLOOKUP($A133,'Medical Examinations'!$A$1:$J$2336,MATCH(Healthcare!K$1,'Medical Examinations'!$A$1:$J$1,0),0)</f>
        <v>Normal</v>
      </c>
      <c r="L133" s="38">
        <f>VLOOKUP($A133,'Hospitalisation Details'!$A$2:$K$2344,MATCH(Healthcare!L$1,'Hospitalisation Details'!$A$1:$K$1,0),0)</f>
        <v>28109</v>
      </c>
      <c r="M133" s="17">
        <f>VLOOKUP($A133,'Hospitalisation Details'!$A$2:$K$2344,MATCH(Healthcare!M$1,'Hospitalisation Details'!$A$1:$K$1,0),0)</f>
        <v>38932.559999999998</v>
      </c>
      <c r="N133" s="17" t="str">
        <f>VLOOKUP($A133,'Hospitalisation Details'!$A$2:$K$2344,MATCH(Healthcare!N$1,'Hospitalisation Details'!$A$1:$K$1,0),0)</f>
        <v>Tier - 2</v>
      </c>
      <c r="O133" s="17" t="str">
        <f>VLOOKUP($A133,'Hospitalisation Details'!$A$2:$K$2344,MATCH(Healthcare!O$1,'Hospitalisation Details'!$A$1:$K$1,0),0)</f>
        <v>Tier - 3</v>
      </c>
      <c r="P133" s="17" t="str">
        <f>VLOOKUP($A133,'Hospitalisation Details'!$A$2:$K$2344,MATCH(Healthcare!P$1,'Hospitalisation Details'!$A$1:$K$1,0),0)</f>
        <v>R1011</v>
      </c>
      <c r="Q133" s="17">
        <f>VLOOKUP($A133,'Hospitalisation Details'!$A$2:$K$2344,MATCH(Healthcare!Q$1,'Hospitalisation Details'!$A$1:$K$1,0),0)</f>
        <v>46</v>
      </c>
    </row>
    <row r="134" spans="1:17" ht="15.75" x14ac:dyDescent="0.25">
      <c r="A134" s="25" t="s">
        <v>177</v>
      </c>
      <c r="B134" s="17" t="str">
        <f>VLOOKUP($A134,'Customer Names'!$A$1:$D$2336,4,0)</f>
        <v>Mr. Nick</v>
      </c>
      <c r="C134" s="17">
        <f>VLOOKUP($A134,'Medical Examinations'!$A$1:$J$2336,MATCH(Healthcare!C$1,'Medical Examinations'!$A$1:$J$1,0),0)</f>
        <v>52.15</v>
      </c>
      <c r="D134" s="17">
        <f>VLOOKUP($A134,'Medical Examinations'!$A$1:$J$2336,MATCH(Healthcare!D$1,'Medical Examinations'!$A$1:$J$1,0),0)</f>
        <v>5.65</v>
      </c>
      <c r="E134" s="17" t="str">
        <f>VLOOKUP($A134,'Medical Examinations'!$A$1:$J$2336,MATCH(Healthcare!E$1,'Medical Examinations'!$A$1:$J$1,0),0)</f>
        <v>No</v>
      </c>
      <c r="F134" s="17" t="str">
        <f>VLOOKUP($A134,'Medical Examinations'!$A$1:$J$2336,MATCH(Healthcare!F$1,'Medical Examinations'!$A$1:$J$1,0),0)</f>
        <v>No</v>
      </c>
      <c r="G134" s="17" t="str">
        <f>VLOOKUP($A134,'Medical Examinations'!$A$1:$J$2336,MATCH(Healthcare!G$1,'Medical Examinations'!$A$1:$J$1,0),0)</f>
        <v>No</v>
      </c>
      <c r="H134" s="17">
        <f>VLOOKUP($A134,'Medical Examinations'!$A$1:$J$2336,MATCH(Healthcare!H$1,'Medical Examinations'!$A$1:$J$1,0),0)</f>
        <v>1</v>
      </c>
      <c r="I134" s="17" t="str">
        <f>VLOOKUP($A134,'Medical Examinations'!$A$1:$J$2336,MATCH(Healthcare!I$1,'Medical Examinations'!$A$1:$J$1,0),0)</f>
        <v>Yes</v>
      </c>
      <c r="J134" s="17" t="str">
        <f>VLOOKUP($A134,'Medical Examinations'!$A$1:$J$2336,MATCH(Healthcare!J$1,'Medical Examinations'!$A$1:$J$1,0),0)</f>
        <v>Obesity</v>
      </c>
      <c r="K134" s="17" t="str">
        <f>VLOOKUP($A134,'Medical Examinations'!$A$1:$J$2336,MATCH(Healthcare!K$1,'Medical Examinations'!$A$1:$J$1,0),0)</f>
        <v>Normal</v>
      </c>
      <c r="L134" s="38">
        <f>VLOOKUP($A134,'Hospitalisation Details'!$A$2:$K$2344,MATCH(Healthcare!L$1,'Hospitalisation Details'!$A$1:$K$1,0),0)</f>
        <v>31944</v>
      </c>
      <c r="M134" s="17">
        <f>VLOOKUP($A134,'Hospitalisation Details'!$A$2:$K$2344,MATCH(Healthcare!M$1,'Hospitalisation Details'!$A$1:$K$1,0),0)</f>
        <v>38924.04</v>
      </c>
      <c r="N134" s="17" t="str">
        <f>VLOOKUP($A134,'Hospitalisation Details'!$A$2:$K$2344,MATCH(Healthcare!N$1,'Hospitalisation Details'!$A$1:$K$1,0),0)</f>
        <v>Tier - 2</v>
      </c>
      <c r="O134" s="17" t="str">
        <f>VLOOKUP($A134,'Hospitalisation Details'!$A$2:$K$2344,MATCH(Healthcare!O$1,'Hospitalisation Details'!$A$1:$K$1,0),0)</f>
        <v>Tier - 2</v>
      </c>
      <c r="P134" s="17" t="str">
        <f>VLOOKUP($A134,'Hospitalisation Details'!$A$2:$K$2344,MATCH(Healthcare!P$1,'Hospitalisation Details'!$A$1:$K$1,0),0)</f>
        <v>R1011</v>
      </c>
      <c r="Q134" s="17">
        <f>VLOOKUP($A134,'Hospitalisation Details'!$A$2:$K$2344,MATCH(Healthcare!Q$1,'Hospitalisation Details'!$A$1:$K$1,0),0)</f>
        <v>35</v>
      </c>
    </row>
    <row r="135" spans="1:17" ht="15.75" x14ac:dyDescent="0.25">
      <c r="A135" s="25" t="s">
        <v>178</v>
      </c>
      <c r="B135" s="17" t="str">
        <f>VLOOKUP($A135,'Customer Names'!$A$1:$D$2336,4,0)</f>
        <v>Mr. Timothy</v>
      </c>
      <c r="C135" s="17">
        <f>VLOOKUP($A135,'Medical Examinations'!$A$1:$J$2336,MATCH(Healthcare!C$1,'Medical Examinations'!$A$1:$J$1,0),0)</f>
        <v>41.12</v>
      </c>
      <c r="D135" s="17">
        <f>VLOOKUP($A135,'Medical Examinations'!$A$1:$J$2336,MATCH(Healthcare!D$1,'Medical Examinations'!$A$1:$J$1,0),0)</f>
        <v>7.54</v>
      </c>
      <c r="E135" s="17" t="str">
        <f>VLOOKUP($A135,'Medical Examinations'!$A$1:$J$2336,MATCH(Healthcare!E$1,'Medical Examinations'!$A$1:$J$1,0),0)</f>
        <v>Yes</v>
      </c>
      <c r="F135" s="17" t="str">
        <f>VLOOKUP($A135,'Medical Examinations'!$A$1:$J$2336,MATCH(Healthcare!F$1,'Medical Examinations'!$A$1:$J$1,0),0)</f>
        <v>No</v>
      </c>
      <c r="G135" s="17" t="str">
        <f>VLOOKUP($A135,'Medical Examinations'!$A$1:$J$2336,MATCH(Healthcare!G$1,'Medical Examinations'!$A$1:$J$1,0),0)</f>
        <v>No</v>
      </c>
      <c r="H135" s="17">
        <f>VLOOKUP($A135,'Medical Examinations'!$A$1:$J$2336,MATCH(Healthcare!H$1,'Medical Examinations'!$A$1:$J$1,0),0)</f>
        <v>0</v>
      </c>
      <c r="I135" s="17" t="str">
        <f>VLOOKUP($A135,'Medical Examinations'!$A$1:$J$2336,MATCH(Healthcare!I$1,'Medical Examinations'!$A$1:$J$1,0),0)</f>
        <v>Yes</v>
      </c>
      <c r="J135" s="17" t="str">
        <f>VLOOKUP($A135,'Medical Examinations'!$A$1:$J$2336,MATCH(Healthcare!J$1,'Medical Examinations'!$A$1:$J$1,0),0)</f>
        <v>Obesity</v>
      </c>
      <c r="K135" s="17" t="str">
        <f>VLOOKUP($A135,'Medical Examinations'!$A$1:$J$2336,MATCH(Healthcare!K$1,'Medical Examinations'!$A$1:$J$1,0),0)</f>
        <v>Diabetes</v>
      </c>
      <c r="L135" s="38">
        <f>VLOOKUP($A135,'Hospitalisation Details'!$A$2:$K$2344,MATCH(Healthcare!L$1,'Hospitalisation Details'!$A$1:$K$1,0),0)</f>
        <v>24683</v>
      </c>
      <c r="M135" s="17">
        <f>VLOOKUP($A135,'Hospitalisation Details'!$A$2:$K$2344,MATCH(Healthcare!M$1,'Hospitalisation Details'!$A$1:$K$1,0),0)</f>
        <v>38893.360000000001</v>
      </c>
      <c r="N135" s="17" t="str">
        <f>VLOOKUP($A135,'Hospitalisation Details'!$A$2:$K$2344,MATCH(Healthcare!N$1,'Hospitalisation Details'!$A$1:$K$1,0),0)</f>
        <v>Tier - 1</v>
      </c>
      <c r="O135" s="17" t="str">
        <f>VLOOKUP($A135,'Hospitalisation Details'!$A$2:$K$2344,MATCH(Healthcare!O$1,'Hospitalisation Details'!$A$1:$K$1,0),0)</f>
        <v>Tier - 2</v>
      </c>
      <c r="P135" s="17" t="str">
        <f>VLOOKUP($A135,'Hospitalisation Details'!$A$2:$K$2344,MATCH(Healthcare!P$1,'Hospitalisation Details'!$A$1:$K$1,0),0)</f>
        <v>R1011</v>
      </c>
      <c r="Q135" s="17">
        <f>VLOOKUP($A135,'Hospitalisation Details'!$A$2:$K$2344,MATCH(Healthcare!Q$1,'Hospitalisation Details'!$A$1:$K$1,0),0)</f>
        <v>55</v>
      </c>
    </row>
    <row r="136" spans="1:17" ht="15.75" x14ac:dyDescent="0.25">
      <c r="A136" s="25" t="s">
        <v>179</v>
      </c>
      <c r="B136" s="17" t="str">
        <f>VLOOKUP($A136,'Customer Names'!$A$1:$D$2336,4,0)</f>
        <v>Ms. Becky</v>
      </c>
      <c r="C136" s="17">
        <f>VLOOKUP($A136,'Medical Examinations'!$A$1:$J$2336,MATCH(Healthcare!C$1,'Medical Examinations'!$A$1:$J$1,0),0)</f>
        <v>38.39</v>
      </c>
      <c r="D136" s="17">
        <f>VLOOKUP($A136,'Medical Examinations'!$A$1:$J$2336,MATCH(Healthcare!D$1,'Medical Examinations'!$A$1:$J$1,0),0)</f>
        <v>5.1100000000000003</v>
      </c>
      <c r="E136" s="17" t="str">
        <f>VLOOKUP($A136,'Medical Examinations'!$A$1:$J$2336,MATCH(Healthcare!E$1,'Medical Examinations'!$A$1:$J$1,0),0)</f>
        <v>Yes</v>
      </c>
      <c r="F136" s="17" t="str">
        <f>VLOOKUP($A136,'Medical Examinations'!$A$1:$J$2336,MATCH(Healthcare!F$1,'Medical Examinations'!$A$1:$J$1,0),0)</f>
        <v>No</v>
      </c>
      <c r="G136" s="17" t="str">
        <f>VLOOKUP($A136,'Medical Examinations'!$A$1:$J$2336,MATCH(Healthcare!G$1,'Medical Examinations'!$A$1:$J$1,0),0)</f>
        <v>No</v>
      </c>
      <c r="H136" s="17">
        <f>VLOOKUP($A136,'Medical Examinations'!$A$1:$J$2336,MATCH(Healthcare!H$1,'Medical Examinations'!$A$1:$J$1,0),0)</f>
        <v>1</v>
      </c>
      <c r="I136" s="17" t="str">
        <f>VLOOKUP($A136,'Medical Examinations'!$A$1:$J$2336,MATCH(Healthcare!I$1,'Medical Examinations'!$A$1:$J$1,0),0)</f>
        <v>Yes</v>
      </c>
      <c r="J136" s="17" t="str">
        <f>VLOOKUP($A136,'Medical Examinations'!$A$1:$J$2336,MATCH(Healthcare!J$1,'Medical Examinations'!$A$1:$J$1,0),0)</f>
        <v>Obesity</v>
      </c>
      <c r="K136" s="17" t="str">
        <f>VLOOKUP($A136,'Medical Examinations'!$A$1:$J$2336,MATCH(Healthcare!K$1,'Medical Examinations'!$A$1:$J$1,0),0)</f>
        <v>Normal</v>
      </c>
      <c r="L136" s="38">
        <f>VLOOKUP($A136,'Hospitalisation Details'!$A$2:$K$2344,MATCH(Healthcare!L$1,'Hospitalisation Details'!$A$1:$K$1,0),0)</f>
        <v>23534</v>
      </c>
      <c r="M136" s="17">
        <f>VLOOKUP($A136,'Hospitalisation Details'!$A$2:$K$2344,MATCH(Healthcare!M$1,'Hospitalisation Details'!$A$1:$K$1,0),0)</f>
        <v>38869.25</v>
      </c>
      <c r="N136" s="17" t="str">
        <f>VLOOKUP($A136,'Hospitalisation Details'!$A$2:$K$2344,MATCH(Healthcare!N$1,'Hospitalisation Details'!$A$1:$K$1,0),0)</f>
        <v>Tier - 2</v>
      </c>
      <c r="O136" s="17" t="str">
        <f>VLOOKUP($A136,'Hospitalisation Details'!$A$2:$K$2344,MATCH(Healthcare!O$1,'Hospitalisation Details'!$A$1:$K$1,0),0)</f>
        <v>Tier - 2</v>
      </c>
      <c r="P136" s="17" t="str">
        <f>VLOOKUP($A136,'Hospitalisation Details'!$A$2:$K$2344,MATCH(Healthcare!P$1,'Hospitalisation Details'!$A$1:$K$1,0),0)</f>
        <v>R1011</v>
      </c>
      <c r="Q136" s="17">
        <f>VLOOKUP($A136,'Hospitalisation Details'!$A$2:$K$2344,MATCH(Healthcare!Q$1,'Hospitalisation Details'!$A$1:$K$1,0),0)</f>
        <v>59</v>
      </c>
    </row>
    <row r="137" spans="1:17" ht="15.75" x14ac:dyDescent="0.25">
      <c r="A137" s="25" t="s">
        <v>180</v>
      </c>
      <c r="B137" s="17" t="str">
        <f>VLOOKUP($A137,'Customer Names'!$A$1:$D$2336,4,0)</f>
        <v>Ms. Steph</v>
      </c>
      <c r="C137" s="17">
        <f>VLOOKUP($A137,'Medical Examinations'!$A$1:$J$2336,MATCH(Healthcare!C$1,'Medical Examinations'!$A$1:$J$1,0),0)</f>
        <v>46.85</v>
      </c>
      <c r="D137" s="17">
        <f>VLOOKUP($A137,'Medical Examinations'!$A$1:$J$2336,MATCH(Healthcare!D$1,'Medical Examinations'!$A$1:$J$1,0),0)</f>
        <v>4.25</v>
      </c>
      <c r="E137" s="17" t="str">
        <f>VLOOKUP($A137,'Medical Examinations'!$A$1:$J$2336,MATCH(Healthcare!E$1,'Medical Examinations'!$A$1:$J$1,0),0)</f>
        <v>No</v>
      </c>
      <c r="F137" s="17" t="str">
        <f>VLOOKUP($A137,'Medical Examinations'!$A$1:$J$2336,MATCH(Healthcare!F$1,'Medical Examinations'!$A$1:$J$1,0),0)</f>
        <v>No</v>
      </c>
      <c r="G137" s="17" t="str">
        <f>VLOOKUP($A137,'Medical Examinations'!$A$1:$J$2336,MATCH(Healthcare!G$1,'Medical Examinations'!$A$1:$J$1,0),0)</f>
        <v>Yes</v>
      </c>
      <c r="H137" s="17">
        <f>VLOOKUP($A137,'Medical Examinations'!$A$1:$J$2336,MATCH(Healthcare!H$1,'Medical Examinations'!$A$1:$J$1,0),0)</f>
        <v>1</v>
      </c>
      <c r="I137" s="17" t="str">
        <f>VLOOKUP($A137,'Medical Examinations'!$A$1:$J$2336,MATCH(Healthcare!I$1,'Medical Examinations'!$A$1:$J$1,0),0)</f>
        <v>Yes</v>
      </c>
      <c r="J137" s="17" t="str">
        <f>VLOOKUP($A137,'Medical Examinations'!$A$1:$J$2336,MATCH(Healthcare!J$1,'Medical Examinations'!$A$1:$J$1,0),0)</f>
        <v>Obesity</v>
      </c>
      <c r="K137" s="17" t="str">
        <f>VLOOKUP($A137,'Medical Examinations'!$A$1:$J$2336,MATCH(Healthcare!K$1,'Medical Examinations'!$A$1:$J$1,0),0)</f>
        <v>Normal</v>
      </c>
      <c r="L137" s="38">
        <f>VLOOKUP($A137,'Hospitalisation Details'!$A$2:$K$2344,MATCH(Healthcare!L$1,'Hospitalisation Details'!$A$1:$K$1,0),0)</f>
        <v>29192</v>
      </c>
      <c r="M137" s="17">
        <f>VLOOKUP($A137,'Hospitalisation Details'!$A$2:$K$2344,MATCH(Healthcare!M$1,'Hospitalisation Details'!$A$1:$K$1,0),0)</f>
        <v>38836.980000000003</v>
      </c>
      <c r="N137" s="17" t="str">
        <f>VLOOKUP($A137,'Hospitalisation Details'!$A$2:$K$2344,MATCH(Healthcare!N$1,'Hospitalisation Details'!$A$1:$K$1,0),0)</f>
        <v>Tier - 2</v>
      </c>
      <c r="O137" s="17" t="str">
        <f>VLOOKUP($A137,'Hospitalisation Details'!$A$2:$K$2344,MATCH(Healthcare!O$1,'Hospitalisation Details'!$A$1:$K$1,0),0)</f>
        <v>Tier - 1</v>
      </c>
      <c r="P137" s="17" t="str">
        <f>VLOOKUP($A137,'Hospitalisation Details'!$A$2:$K$2344,MATCH(Healthcare!P$1,'Hospitalisation Details'!$A$1:$K$1,0),0)</f>
        <v>R1011</v>
      </c>
      <c r="Q137" s="17">
        <f>VLOOKUP($A137,'Hospitalisation Details'!$A$2:$K$2344,MATCH(Healthcare!Q$1,'Hospitalisation Details'!$A$1:$K$1,0),0)</f>
        <v>43</v>
      </c>
    </row>
    <row r="138" spans="1:17" ht="15.75" x14ac:dyDescent="0.25">
      <c r="A138" s="25" t="s">
        <v>181</v>
      </c>
      <c r="B138" s="17" t="str">
        <f>VLOOKUP($A138,'Customer Names'!$A$1:$D$2336,4,0)</f>
        <v>Ms. Kristine</v>
      </c>
      <c r="C138" s="17">
        <f>VLOOKUP($A138,'Medical Examinations'!$A$1:$J$2336,MATCH(Healthcare!C$1,'Medical Examinations'!$A$1:$J$1,0),0)</f>
        <v>42.24</v>
      </c>
      <c r="D138" s="17">
        <f>VLOOKUP($A138,'Medical Examinations'!$A$1:$J$2336,MATCH(Healthcare!D$1,'Medical Examinations'!$A$1:$J$1,0),0)</f>
        <v>5.55</v>
      </c>
      <c r="E138" s="17" t="str">
        <f>VLOOKUP($A138,'Medical Examinations'!$A$1:$J$2336,MATCH(Healthcare!E$1,'Medical Examinations'!$A$1:$J$1,0),0)</f>
        <v>No</v>
      </c>
      <c r="F138" s="17" t="str">
        <f>VLOOKUP($A138,'Medical Examinations'!$A$1:$J$2336,MATCH(Healthcare!F$1,'Medical Examinations'!$A$1:$J$1,0),0)</f>
        <v>Yes</v>
      </c>
      <c r="G138" s="17" t="str">
        <f>VLOOKUP($A138,'Medical Examinations'!$A$1:$J$2336,MATCH(Healthcare!G$1,'Medical Examinations'!$A$1:$J$1,0),0)</f>
        <v>No</v>
      </c>
      <c r="H138" s="17">
        <f>VLOOKUP($A138,'Medical Examinations'!$A$1:$J$2336,MATCH(Healthcare!H$1,'Medical Examinations'!$A$1:$J$1,0),0)</f>
        <v>1</v>
      </c>
      <c r="I138" s="17" t="str">
        <f>VLOOKUP($A138,'Medical Examinations'!$A$1:$J$2336,MATCH(Healthcare!I$1,'Medical Examinations'!$A$1:$J$1,0),0)</f>
        <v>Yes</v>
      </c>
      <c r="J138" s="17" t="str">
        <f>VLOOKUP($A138,'Medical Examinations'!$A$1:$J$2336,MATCH(Healthcare!J$1,'Medical Examinations'!$A$1:$J$1,0),0)</f>
        <v>Obesity</v>
      </c>
      <c r="K138" s="17" t="str">
        <f>VLOOKUP($A138,'Medical Examinations'!$A$1:$J$2336,MATCH(Healthcare!K$1,'Medical Examinations'!$A$1:$J$1,0),0)</f>
        <v>Normal</v>
      </c>
      <c r="L138" s="38">
        <f>VLOOKUP($A138,'Hospitalisation Details'!$A$2:$K$2344,MATCH(Healthcare!L$1,'Hospitalisation Details'!$A$1:$K$1,0),0)</f>
        <v>38326</v>
      </c>
      <c r="M138" s="17">
        <f>VLOOKUP($A138,'Hospitalisation Details'!$A$2:$K$2344,MATCH(Healthcare!M$1,'Hospitalisation Details'!$A$1:$K$1,0),0)</f>
        <v>38792.69</v>
      </c>
      <c r="N138" s="17" t="str">
        <f>VLOOKUP($A138,'Hospitalisation Details'!$A$2:$K$2344,MATCH(Healthcare!N$1,'Hospitalisation Details'!$A$1:$K$1,0),0)</f>
        <v>Tier - 2</v>
      </c>
      <c r="O138" s="17" t="str">
        <f>VLOOKUP($A138,'Hospitalisation Details'!$A$2:$K$2344,MATCH(Healthcare!O$1,'Hospitalisation Details'!$A$1:$K$1,0),0)</f>
        <v>Tier - 2</v>
      </c>
      <c r="P138" s="17" t="str">
        <f>VLOOKUP($A138,'Hospitalisation Details'!$A$2:$K$2344,MATCH(Healthcare!P$1,'Hospitalisation Details'!$A$1:$K$1,0),0)</f>
        <v>R1013</v>
      </c>
      <c r="Q138" s="17">
        <f>VLOOKUP($A138,'Hospitalisation Details'!$A$2:$K$2344,MATCH(Healthcare!Q$1,'Hospitalisation Details'!$A$1:$K$1,0),0)</f>
        <v>18</v>
      </c>
    </row>
    <row r="139" spans="1:17" ht="15.75" x14ac:dyDescent="0.25">
      <c r="A139" s="25" t="s">
        <v>182</v>
      </c>
      <c r="B139" s="17" t="str">
        <f>VLOOKUP($A139,'Customer Names'!$A$1:$D$2336,4,0)</f>
        <v>Mr. Taylor</v>
      </c>
      <c r="C139" s="17">
        <f>VLOOKUP($A139,'Medical Examinations'!$A$1:$J$2336,MATCH(Healthcare!C$1,'Medical Examinations'!$A$1:$J$1,0),0)</f>
        <v>34.39</v>
      </c>
      <c r="D139" s="17">
        <f>VLOOKUP($A139,'Medical Examinations'!$A$1:$J$2336,MATCH(Healthcare!D$1,'Medical Examinations'!$A$1:$J$1,0),0)</f>
        <v>5.78</v>
      </c>
      <c r="E139" s="17" t="str">
        <f>VLOOKUP($A139,'Medical Examinations'!$A$1:$J$2336,MATCH(Healthcare!E$1,'Medical Examinations'!$A$1:$J$1,0),0)</f>
        <v>No</v>
      </c>
      <c r="F139" s="17" t="str">
        <f>VLOOKUP($A139,'Medical Examinations'!$A$1:$J$2336,MATCH(Healthcare!F$1,'Medical Examinations'!$A$1:$J$1,0),0)</f>
        <v>No</v>
      </c>
      <c r="G139" s="17" t="str">
        <f>VLOOKUP($A139,'Medical Examinations'!$A$1:$J$2336,MATCH(Healthcare!G$1,'Medical Examinations'!$A$1:$J$1,0),0)</f>
        <v>No</v>
      </c>
      <c r="H139" s="17">
        <f>VLOOKUP($A139,'Medical Examinations'!$A$1:$J$2336,MATCH(Healthcare!H$1,'Medical Examinations'!$A$1:$J$1,0),0)</f>
        <v>0</v>
      </c>
      <c r="I139" s="17" t="str">
        <f>VLOOKUP($A139,'Medical Examinations'!$A$1:$J$2336,MATCH(Healthcare!I$1,'Medical Examinations'!$A$1:$J$1,0),0)</f>
        <v>Yes</v>
      </c>
      <c r="J139" s="17" t="str">
        <f>VLOOKUP($A139,'Medical Examinations'!$A$1:$J$2336,MATCH(Healthcare!J$1,'Medical Examinations'!$A$1:$J$1,0),0)</f>
        <v>Obesity</v>
      </c>
      <c r="K139" s="17" t="str">
        <f>VLOOKUP($A139,'Medical Examinations'!$A$1:$J$2336,MATCH(Healthcare!K$1,'Medical Examinations'!$A$1:$J$1,0),0)</f>
        <v>Prediabetes</v>
      </c>
      <c r="L139" s="38">
        <f>VLOOKUP($A139,'Hospitalisation Details'!$A$2:$K$2344,MATCH(Healthcare!L$1,'Hospitalisation Details'!$A$1:$K$1,0),0)</f>
        <v>33550</v>
      </c>
      <c r="M139" s="17">
        <f>VLOOKUP($A139,'Hospitalisation Details'!$A$2:$K$2344,MATCH(Healthcare!M$1,'Hospitalisation Details'!$A$1:$K$1,0),0)</f>
        <v>38746.36</v>
      </c>
      <c r="N139" s="17" t="str">
        <f>VLOOKUP($A139,'Hospitalisation Details'!$A$2:$K$2344,MATCH(Healthcare!N$1,'Hospitalisation Details'!$A$1:$K$1,0),0)</f>
        <v>Tier - 1</v>
      </c>
      <c r="O139" s="17" t="str">
        <f>VLOOKUP($A139,'Hospitalisation Details'!$A$2:$K$2344,MATCH(Healthcare!O$1,'Hospitalisation Details'!$A$1:$K$1,0),0)</f>
        <v>Tier - 2</v>
      </c>
      <c r="P139" s="17" t="str">
        <f>VLOOKUP($A139,'Hospitalisation Details'!$A$2:$K$2344,MATCH(Healthcare!P$1,'Hospitalisation Details'!$A$1:$K$1,0),0)</f>
        <v>R1012</v>
      </c>
      <c r="Q139" s="17">
        <f>VLOOKUP($A139,'Hospitalisation Details'!$A$2:$K$2344,MATCH(Healthcare!Q$1,'Hospitalisation Details'!$A$1:$K$1,0),0)</f>
        <v>31</v>
      </c>
    </row>
    <row r="140" spans="1:17" ht="15.75" x14ac:dyDescent="0.25">
      <c r="A140" s="25" t="s">
        <v>183</v>
      </c>
      <c r="B140" s="17" t="str">
        <f>VLOOKUP($A140,'Customer Names'!$A$1:$D$2336,4,0)</f>
        <v>Mr. William</v>
      </c>
      <c r="C140" s="17">
        <f>VLOOKUP($A140,'Medical Examinations'!$A$1:$J$2336,MATCH(Healthcare!C$1,'Medical Examinations'!$A$1:$J$1,0),0)</f>
        <v>42.89</v>
      </c>
      <c r="D140" s="17">
        <f>VLOOKUP($A140,'Medical Examinations'!$A$1:$J$2336,MATCH(Healthcare!D$1,'Medical Examinations'!$A$1:$J$1,0),0)</f>
        <v>5.28</v>
      </c>
      <c r="E140" s="17" t="str">
        <f>VLOOKUP($A140,'Medical Examinations'!$A$1:$J$2336,MATCH(Healthcare!E$1,'Medical Examinations'!$A$1:$J$1,0),0)</f>
        <v>Yes</v>
      </c>
      <c r="F140" s="17" t="str">
        <f>VLOOKUP($A140,'Medical Examinations'!$A$1:$J$2336,MATCH(Healthcare!F$1,'Medical Examinations'!$A$1:$J$1,0),0)</f>
        <v>No</v>
      </c>
      <c r="G140" s="17" t="str">
        <f>VLOOKUP($A140,'Medical Examinations'!$A$1:$J$2336,MATCH(Healthcare!G$1,'Medical Examinations'!$A$1:$J$1,0),0)</f>
        <v>No</v>
      </c>
      <c r="H140" s="17">
        <f>VLOOKUP($A140,'Medical Examinations'!$A$1:$J$2336,MATCH(Healthcare!H$1,'Medical Examinations'!$A$1:$J$1,0),0)</f>
        <v>0</v>
      </c>
      <c r="I140" s="17" t="str">
        <f>VLOOKUP($A140,'Medical Examinations'!$A$1:$J$2336,MATCH(Healthcare!I$1,'Medical Examinations'!$A$1:$J$1,0),0)</f>
        <v>Yes</v>
      </c>
      <c r="J140" s="17" t="str">
        <f>VLOOKUP($A140,'Medical Examinations'!$A$1:$J$2336,MATCH(Healthcare!J$1,'Medical Examinations'!$A$1:$J$1,0),0)</f>
        <v>Obesity</v>
      </c>
      <c r="K140" s="17" t="str">
        <f>VLOOKUP($A140,'Medical Examinations'!$A$1:$J$2336,MATCH(Healthcare!K$1,'Medical Examinations'!$A$1:$J$1,0),0)</f>
        <v>Normal</v>
      </c>
      <c r="L140" s="38">
        <f>VLOOKUP($A140,'Hospitalisation Details'!$A$2:$K$2344,MATCH(Healthcare!L$1,'Hospitalisation Details'!$A$1:$K$1,0),0)</f>
        <v>27926</v>
      </c>
      <c r="M140" s="17">
        <f>VLOOKUP($A140,'Hospitalisation Details'!$A$2:$K$2344,MATCH(Healthcare!M$1,'Hospitalisation Details'!$A$1:$K$1,0),0)</f>
        <v>38740.120000000003</v>
      </c>
      <c r="N140" s="17" t="str">
        <f>VLOOKUP($A140,'Hospitalisation Details'!$A$2:$K$2344,MATCH(Healthcare!N$1,'Hospitalisation Details'!$A$1:$K$1,0),0)</f>
        <v>Tier - 2</v>
      </c>
      <c r="O140" s="17" t="str">
        <f>VLOOKUP($A140,'Hospitalisation Details'!$A$2:$K$2344,MATCH(Healthcare!O$1,'Hospitalisation Details'!$A$1:$K$1,0),0)</f>
        <v>Tier - 2</v>
      </c>
      <c r="P140" s="17" t="str">
        <f>VLOOKUP($A140,'Hospitalisation Details'!$A$2:$K$2344,MATCH(Healthcare!P$1,'Hospitalisation Details'!$A$1:$K$1,0),0)</f>
        <v>R1012</v>
      </c>
      <c r="Q140" s="17">
        <f>VLOOKUP($A140,'Hospitalisation Details'!$A$2:$K$2344,MATCH(Healthcare!Q$1,'Hospitalisation Details'!$A$1:$K$1,0),0)</f>
        <v>46</v>
      </c>
    </row>
    <row r="141" spans="1:17" ht="15.75" x14ac:dyDescent="0.25">
      <c r="A141" s="25" t="s">
        <v>184</v>
      </c>
      <c r="B141" s="17" t="str">
        <f>VLOOKUP($A141,'Customer Names'!$A$1:$D$2336,4,0)</f>
        <v>Mr. Sage</v>
      </c>
      <c r="C141" s="17">
        <f>VLOOKUP($A141,'Medical Examinations'!$A$1:$J$2336,MATCH(Healthcare!C$1,'Medical Examinations'!$A$1:$J$1,0),0)</f>
        <v>36.299999999999997</v>
      </c>
      <c r="D141" s="17">
        <f>VLOOKUP($A141,'Medical Examinations'!$A$1:$J$2336,MATCH(Healthcare!D$1,'Medical Examinations'!$A$1:$J$1,0),0)</f>
        <v>5.39</v>
      </c>
      <c r="E141" s="17" t="str">
        <f>VLOOKUP($A141,'Medical Examinations'!$A$1:$J$2336,MATCH(Healthcare!E$1,'Medical Examinations'!$A$1:$J$1,0),0)</f>
        <v>No</v>
      </c>
      <c r="F141" s="17" t="str">
        <f>VLOOKUP($A141,'Medical Examinations'!$A$1:$J$2336,MATCH(Healthcare!F$1,'Medical Examinations'!$A$1:$J$1,0),0)</f>
        <v>No</v>
      </c>
      <c r="G141" s="17" t="str">
        <f>VLOOKUP($A141,'Medical Examinations'!$A$1:$J$2336,MATCH(Healthcare!G$1,'Medical Examinations'!$A$1:$J$1,0),0)</f>
        <v>No</v>
      </c>
      <c r="H141" s="17">
        <f>VLOOKUP($A141,'Medical Examinations'!$A$1:$J$2336,MATCH(Healthcare!H$1,'Medical Examinations'!$A$1:$J$1,0),0)</f>
        <v>0</v>
      </c>
      <c r="I141" s="17" t="str">
        <f>VLOOKUP($A141,'Medical Examinations'!$A$1:$J$2336,MATCH(Healthcare!I$1,'Medical Examinations'!$A$1:$J$1,0),0)</f>
        <v>Yes</v>
      </c>
      <c r="J141" s="17" t="str">
        <f>VLOOKUP($A141,'Medical Examinations'!$A$1:$J$2336,MATCH(Healthcare!J$1,'Medical Examinations'!$A$1:$J$1,0),0)</f>
        <v>Obesity</v>
      </c>
      <c r="K141" s="17" t="str">
        <f>VLOOKUP($A141,'Medical Examinations'!$A$1:$J$2336,MATCH(Healthcare!K$1,'Medical Examinations'!$A$1:$J$1,0),0)</f>
        <v>Normal</v>
      </c>
      <c r="L141" s="38">
        <f>VLOOKUP($A141,'Hospitalisation Details'!$A$2:$K$2344,MATCH(Healthcare!L$1,'Hospitalisation Details'!$A$1:$K$1,0),0)</f>
        <v>33544</v>
      </c>
      <c r="M141" s="17">
        <f>VLOOKUP($A141,'Hospitalisation Details'!$A$2:$K$2344,MATCH(Healthcare!M$1,'Hospitalisation Details'!$A$1:$K$1,0),0)</f>
        <v>38711</v>
      </c>
      <c r="N141" s="17" t="str">
        <f>VLOOKUP($A141,'Hospitalisation Details'!$A$2:$K$2344,MATCH(Healthcare!N$1,'Hospitalisation Details'!$A$1:$K$1,0),0)</f>
        <v>Tier - 2</v>
      </c>
      <c r="O141" s="17" t="str">
        <f>VLOOKUP($A141,'Hospitalisation Details'!$A$2:$K$2344,MATCH(Healthcare!O$1,'Hospitalisation Details'!$A$1:$K$1,0),0)</f>
        <v>Tier - 2</v>
      </c>
      <c r="P141" s="17" t="str">
        <f>VLOOKUP($A141,'Hospitalisation Details'!$A$2:$K$2344,MATCH(Healthcare!P$1,'Hospitalisation Details'!$A$1:$K$1,0),0)</f>
        <v>R1011</v>
      </c>
      <c r="Q141" s="17">
        <f>VLOOKUP($A141,'Hospitalisation Details'!$A$2:$K$2344,MATCH(Healthcare!Q$1,'Hospitalisation Details'!$A$1:$K$1,0),0)</f>
        <v>31</v>
      </c>
    </row>
    <row r="142" spans="1:17" ht="15.75" x14ac:dyDescent="0.25">
      <c r="A142" s="25" t="s">
        <v>185</v>
      </c>
      <c r="B142" s="17" t="str">
        <f>VLOOKUP($A142,'Customer Names'!$A$1:$D$2336,4,0)</f>
        <v>Mr. Cole</v>
      </c>
      <c r="C142" s="17">
        <f>VLOOKUP($A142,'Medical Examinations'!$A$1:$J$2336,MATCH(Healthcare!C$1,'Medical Examinations'!$A$1:$J$1,0),0)</f>
        <v>35.200000000000003</v>
      </c>
      <c r="D142" s="17">
        <f>VLOOKUP($A142,'Medical Examinations'!$A$1:$J$2336,MATCH(Healthcare!D$1,'Medical Examinations'!$A$1:$J$1,0),0)</f>
        <v>8.01</v>
      </c>
      <c r="E142" s="17" t="str">
        <f>VLOOKUP($A142,'Medical Examinations'!$A$1:$J$2336,MATCH(Healthcare!E$1,'Medical Examinations'!$A$1:$J$1,0),0)</f>
        <v>Yes</v>
      </c>
      <c r="F142" s="17" t="str">
        <f>VLOOKUP($A142,'Medical Examinations'!$A$1:$J$2336,MATCH(Healthcare!F$1,'Medical Examinations'!$A$1:$J$1,0),0)</f>
        <v>No</v>
      </c>
      <c r="G142" s="17" t="str">
        <f>VLOOKUP($A142,'Medical Examinations'!$A$1:$J$2336,MATCH(Healthcare!G$1,'Medical Examinations'!$A$1:$J$1,0),0)</f>
        <v>No</v>
      </c>
      <c r="H142" s="17">
        <f>VLOOKUP($A142,'Medical Examinations'!$A$1:$J$2336,MATCH(Healthcare!H$1,'Medical Examinations'!$A$1:$J$1,0),0)</f>
        <v>1</v>
      </c>
      <c r="I142" s="17" t="str">
        <f>VLOOKUP($A142,'Medical Examinations'!$A$1:$J$2336,MATCH(Healthcare!I$1,'Medical Examinations'!$A$1:$J$1,0),0)</f>
        <v>Yes</v>
      </c>
      <c r="J142" s="17" t="str">
        <f>VLOOKUP($A142,'Medical Examinations'!$A$1:$J$2336,MATCH(Healthcare!J$1,'Medical Examinations'!$A$1:$J$1,0),0)</f>
        <v>Obesity</v>
      </c>
      <c r="K142" s="17" t="str">
        <f>VLOOKUP($A142,'Medical Examinations'!$A$1:$J$2336,MATCH(Healthcare!K$1,'Medical Examinations'!$A$1:$J$1,0),0)</f>
        <v>Diabetes</v>
      </c>
      <c r="L142" s="38">
        <f>VLOOKUP($A142,'Hospitalisation Details'!$A$2:$K$2344,MATCH(Healthcare!L$1,'Hospitalisation Details'!$A$1:$K$1,0),0)</f>
        <v>31613</v>
      </c>
      <c r="M142" s="17">
        <f>VLOOKUP($A142,'Hospitalisation Details'!$A$2:$K$2344,MATCH(Healthcare!M$1,'Hospitalisation Details'!$A$1:$K$1,0),0)</f>
        <v>38709.18</v>
      </c>
      <c r="N142" s="17" t="str">
        <f>VLOOKUP($A142,'Hospitalisation Details'!$A$2:$K$2344,MATCH(Healthcare!N$1,'Hospitalisation Details'!$A$1:$K$1,0),0)</f>
        <v>Tier - 1</v>
      </c>
      <c r="O142" s="17" t="str">
        <f>VLOOKUP($A142,'Hospitalisation Details'!$A$2:$K$2344,MATCH(Healthcare!O$1,'Hospitalisation Details'!$A$1:$K$1,0),0)</f>
        <v>Tier - 3</v>
      </c>
      <c r="P142" s="17" t="str">
        <f>VLOOKUP($A142,'Hospitalisation Details'!$A$2:$K$2344,MATCH(Healthcare!P$1,'Hospitalisation Details'!$A$1:$K$1,0),0)</f>
        <v>R1013</v>
      </c>
      <c r="Q142" s="17">
        <f>VLOOKUP($A142,'Hospitalisation Details'!$A$2:$K$2344,MATCH(Healthcare!Q$1,'Hospitalisation Details'!$A$1:$K$1,0),0)</f>
        <v>36</v>
      </c>
    </row>
    <row r="143" spans="1:17" ht="15.75" x14ac:dyDescent="0.25">
      <c r="A143" s="25" t="s">
        <v>186</v>
      </c>
      <c r="B143" s="17" t="str">
        <f>VLOOKUP($A143,'Customer Names'!$A$1:$D$2336,4,0)</f>
        <v>Mr. Jesse</v>
      </c>
      <c r="C143" s="17">
        <f>VLOOKUP($A143,'Medical Examinations'!$A$1:$J$2336,MATCH(Healthcare!C$1,'Medical Examinations'!$A$1:$J$1,0),0)</f>
        <v>53.62</v>
      </c>
      <c r="D143" s="17">
        <f>VLOOKUP($A143,'Medical Examinations'!$A$1:$J$2336,MATCH(Healthcare!D$1,'Medical Examinations'!$A$1:$J$1,0),0)</f>
        <v>5.21</v>
      </c>
      <c r="E143" s="17" t="str">
        <f>VLOOKUP($A143,'Medical Examinations'!$A$1:$J$2336,MATCH(Healthcare!E$1,'Medical Examinations'!$A$1:$J$1,0),0)</f>
        <v>No</v>
      </c>
      <c r="F143" s="17" t="str">
        <f>VLOOKUP($A143,'Medical Examinations'!$A$1:$J$2336,MATCH(Healthcare!F$1,'Medical Examinations'!$A$1:$J$1,0),0)</f>
        <v>No</v>
      </c>
      <c r="G143" s="17" t="str">
        <f>VLOOKUP($A143,'Medical Examinations'!$A$1:$J$2336,MATCH(Healthcare!G$1,'Medical Examinations'!$A$1:$J$1,0),0)</f>
        <v>No</v>
      </c>
      <c r="H143" s="17">
        <f>VLOOKUP($A143,'Medical Examinations'!$A$1:$J$2336,MATCH(Healthcare!H$1,'Medical Examinations'!$A$1:$J$1,0),0)</f>
        <v>0</v>
      </c>
      <c r="I143" s="17" t="str">
        <f>VLOOKUP($A143,'Medical Examinations'!$A$1:$J$2336,MATCH(Healthcare!I$1,'Medical Examinations'!$A$1:$J$1,0),0)</f>
        <v>Yes</v>
      </c>
      <c r="J143" s="17" t="str">
        <f>VLOOKUP($A143,'Medical Examinations'!$A$1:$J$2336,MATCH(Healthcare!J$1,'Medical Examinations'!$A$1:$J$1,0),0)</f>
        <v>Obesity</v>
      </c>
      <c r="K143" s="17" t="str">
        <f>VLOOKUP($A143,'Medical Examinations'!$A$1:$J$2336,MATCH(Healthcare!K$1,'Medical Examinations'!$A$1:$J$1,0),0)</f>
        <v>Normal</v>
      </c>
      <c r="L143" s="38">
        <f>VLOOKUP($A143,'Hospitalisation Details'!$A$2:$K$2344,MATCH(Healthcare!L$1,'Hospitalisation Details'!$A$1:$K$1,0),0)</f>
        <v>33067</v>
      </c>
      <c r="M143" s="17">
        <f>VLOOKUP($A143,'Hospitalisation Details'!$A$2:$K$2344,MATCH(Healthcare!M$1,'Hospitalisation Details'!$A$1:$K$1,0),0)</f>
        <v>38652.089999999997</v>
      </c>
      <c r="N143" s="17" t="str">
        <f>VLOOKUP($A143,'Hospitalisation Details'!$A$2:$K$2344,MATCH(Healthcare!N$1,'Hospitalisation Details'!$A$1:$K$1,0),0)</f>
        <v>Tier - 2</v>
      </c>
      <c r="O143" s="17" t="str">
        <f>VLOOKUP($A143,'Hospitalisation Details'!$A$2:$K$2344,MATCH(Healthcare!O$1,'Hospitalisation Details'!$A$1:$K$1,0),0)</f>
        <v>Tier - 2</v>
      </c>
      <c r="P143" s="17" t="str">
        <f>VLOOKUP($A143,'Hospitalisation Details'!$A$2:$K$2344,MATCH(Healthcare!P$1,'Hospitalisation Details'!$A$1:$K$1,0),0)</f>
        <v>R1011</v>
      </c>
      <c r="Q143" s="17">
        <f>VLOOKUP($A143,'Hospitalisation Details'!$A$2:$K$2344,MATCH(Healthcare!Q$1,'Hospitalisation Details'!$A$1:$K$1,0),0)</f>
        <v>32</v>
      </c>
    </row>
    <row r="144" spans="1:17" ht="15.75" x14ac:dyDescent="0.25">
      <c r="A144" s="25" t="s">
        <v>187</v>
      </c>
      <c r="B144" s="17" t="str">
        <f>VLOOKUP($A144,'Customer Names'!$A$1:$D$2336,4,0)</f>
        <v>Ms. Tammi</v>
      </c>
      <c r="C144" s="17">
        <f>VLOOKUP($A144,'Medical Examinations'!$A$1:$J$2336,MATCH(Healthcare!C$1,'Medical Examinations'!$A$1:$J$1,0),0)</f>
        <v>36.67</v>
      </c>
      <c r="D144" s="17">
        <f>VLOOKUP($A144,'Medical Examinations'!$A$1:$J$2336,MATCH(Healthcare!D$1,'Medical Examinations'!$A$1:$J$1,0),0)</f>
        <v>6.27</v>
      </c>
      <c r="E144" s="17" t="str">
        <f>VLOOKUP($A144,'Medical Examinations'!$A$1:$J$2336,MATCH(Healthcare!E$1,'Medical Examinations'!$A$1:$J$1,0),0)</f>
        <v>No</v>
      </c>
      <c r="F144" s="17" t="str">
        <f>VLOOKUP($A144,'Medical Examinations'!$A$1:$J$2336,MATCH(Healthcare!F$1,'Medical Examinations'!$A$1:$J$1,0),0)</f>
        <v>No</v>
      </c>
      <c r="G144" s="17" t="str">
        <f>VLOOKUP($A144,'Medical Examinations'!$A$1:$J$2336,MATCH(Healthcare!G$1,'Medical Examinations'!$A$1:$J$1,0),0)</f>
        <v>No</v>
      </c>
      <c r="H144" s="17">
        <f>VLOOKUP($A144,'Medical Examinations'!$A$1:$J$2336,MATCH(Healthcare!H$1,'Medical Examinations'!$A$1:$J$1,0),0)</f>
        <v>0</v>
      </c>
      <c r="I144" s="17" t="str">
        <f>VLOOKUP($A144,'Medical Examinations'!$A$1:$J$2336,MATCH(Healthcare!I$1,'Medical Examinations'!$A$1:$J$1,0),0)</f>
        <v>Yes</v>
      </c>
      <c r="J144" s="17" t="str">
        <f>VLOOKUP($A144,'Medical Examinations'!$A$1:$J$2336,MATCH(Healthcare!J$1,'Medical Examinations'!$A$1:$J$1,0),0)</f>
        <v>Obesity</v>
      </c>
      <c r="K144" s="17" t="str">
        <f>VLOOKUP($A144,'Medical Examinations'!$A$1:$J$2336,MATCH(Healthcare!K$1,'Medical Examinations'!$A$1:$J$1,0),0)</f>
        <v>Prediabetes</v>
      </c>
      <c r="L144" s="38">
        <f>VLOOKUP($A144,'Hospitalisation Details'!$A$2:$K$2344,MATCH(Healthcare!L$1,'Hospitalisation Details'!$A$1:$K$1,0),0)</f>
        <v>36476</v>
      </c>
      <c r="M144" s="17">
        <f>VLOOKUP($A144,'Hospitalisation Details'!$A$2:$K$2344,MATCH(Healthcare!M$1,'Hospitalisation Details'!$A$1:$K$1,0),0)</f>
        <v>38511.629999999997</v>
      </c>
      <c r="N144" s="17" t="str">
        <f>VLOOKUP($A144,'Hospitalisation Details'!$A$2:$K$2344,MATCH(Healthcare!N$1,'Hospitalisation Details'!$A$1:$K$1,0),0)</f>
        <v>Tier - 2</v>
      </c>
      <c r="O144" s="17" t="str">
        <f>VLOOKUP($A144,'Hospitalisation Details'!$A$2:$K$2344,MATCH(Healthcare!O$1,'Hospitalisation Details'!$A$1:$K$1,0),0)</f>
        <v>Tier - 2</v>
      </c>
      <c r="P144" s="17" t="str">
        <f>VLOOKUP($A144,'Hospitalisation Details'!$A$2:$K$2344,MATCH(Healthcare!P$1,'Hospitalisation Details'!$A$1:$K$1,0),0)</f>
        <v>R1024</v>
      </c>
      <c r="Q144" s="17">
        <f>VLOOKUP($A144,'Hospitalisation Details'!$A$2:$K$2344,MATCH(Healthcare!Q$1,'Hospitalisation Details'!$A$1:$K$1,0),0)</f>
        <v>23</v>
      </c>
    </row>
    <row r="145" spans="1:17" ht="15.75" x14ac:dyDescent="0.25">
      <c r="A145" s="25" t="s">
        <v>188</v>
      </c>
      <c r="B145" s="17" t="str">
        <f>VLOOKUP($A145,'Customer Names'!$A$1:$D$2336,4,0)</f>
        <v>Mr. Matthew</v>
      </c>
      <c r="C145" s="17">
        <f>VLOOKUP($A145,'Medical Examinations'!$A$1:$J$2336,MATCH(Healthcare!C$1,'Medical Examinations'!$A$1:$J$1,0),0)</f>
        <v>33.4</v>
      </c>
      <c r="D145" s="17">
        <f>VLOOKUP($A145,'Medical Examinations'!$A$1:$J$2336,MATCH(Healthcare!D$1,'Medical Examinations'!$A$1:$J$1,0),0)</f>
        <v>10.73</v>
      </c>
      <c r="E145" s="17" t="str">
        <f>VLOOKUP($A145,'Medical Examinations'!$A$1:$J$2336,MATCH(Healthcare!E$1,'Medical Examinations'!$A$1:$J$1,0),0)</f>
        <v>Yes</v>
      </c>
      <c r="F145" s="17" t="str">
        <f>VLOOKUP($A145,'Medical Examinations'!$A$1:$J$2336,MATCH(Healthcare!F$1,'Medical Examinations'!$A$1:$J$1,0),0)</f>
        <v>No</v>
      </c>
      <c r="G145" s="17" t="str">
        <f>VLOOKUP($A145,'Medical Examinations'!$A$1:$J$2336,MATCH(Healthcare!G$1,'Medical Examinations'!$A$1:$J$1,0),0)</f>
        <v>No</v>
      </c>
      <c r="H145" s="17">
        <f>VLOOKUP($A145,'Medical Examinations'!$A$1:$J$2336,MATCH(Healthcare!H$1,'Medical Examinations'!$A$1:$J$1,0),0)</f>
        <v>1</v>
      </c>
      <c r="I145" s="17" t="str">
        <f>VLOOKUP($A145,'Medical Examinations'!$A$1:$J$2336,MATCH(Healthcare!I$1,'Medical Examinations'!$A$1:$J$1,0),0)</f>
        <v>Yes</v>
      </c>
      <c r="J145" s="17" t="str">
        <f>VLOOKUP($A145,'Medical Examinations'!$A$1:$J$2336,MATCH(Healthcare!J$1,'Medical Examinations'!$A$1:$J$1,0),0)</f>
        <v>Obesity</v>
      </c>
      <c r="K145" s="17" t="str">
        <f>VLOOKUP($A145,'Medical Examinations'!$A$1:$J$2336,MATCH(Healthcare!K$1,'Medical Examinations'!$A$1:$J$1,0),0)</f>
        <v>Diabetes</v>
      </c>
      <c r="L145" s="38">
        <f>VLOOKUP($A145,'Hospitalisation Details'!$A$2:$K$2344,MATCH(Healthcare!L$1,'Hospitalisation Details'!$A$1:$K$1,0),0)</f>
        <v>31584</v>
      </c>
      <c r="M145" s="17">
        <f>VLOOKUP($A145,'Hospitalisation Details'!$A$2:$K$2344,MATCH(Healthcare!M$1,'Hospitalisation Details'!$A$1:$K$1,0),0)</f>
        <v>38415.47</v>
      </c>
      <c r="N145" s="17" t="str">
        <f>VLOOKUP($A145,'Hospitalisation Details'!$A$2:$K$2344,MATCH(Healthcare!N$1,'Hospitalisation Details'!$A$1:$K$1,0),0)</f>
        <v>Tier - 1</v>
      </c>
      <c r="O145" s="17" t="str">
        <f>VLOOKUP($A145,'Hospitalisation Details'!$A$2:$K$2344,MATCH(Healthcare!O$1,'Hospitalisation Details'!$A$1:$K$1,0),0)</f>
        <v>Tier - 2</v>
      </c>
      <c r="P145" s="17" t="str">
        <f>VLOOKUP($A145,'Hospitalisation Details'!$A$2:$K$2344,MATCH(Healthcare!P$1,'Hospitalisation Details'!$A$1:$K$1,0),0)</f>
        <v>R1011</v>
      </c>
      <c r="Q145" s="17">
        <f>VLOOKUP($A145,'Hospitalisation Details'!$A$2:$K$2344,MATCH(Healthcare!Q$1,'Hospitalisation Details'!$A$1:$K$1,0),0)</f>
        <v>36</v>
      </c>
    </row>
    <row r="146" spans="1:17" ht="15.75" x14ac:dyDescent="0.25">
      <c r="A146" s="25" t="s">
        <v>189</v>
      </c>
      <c r="B146" s="17" t="str">
        <f>VLOOKUP($A146,'Customer Names'!$A$1:$D$2336,4,0)</f>
        <v>Mr. Eric</v>
      </c>
      <c r="C146" s="17">
        <f>VLOOKUP($A146,'Medical Examinations'!$A$1:$J$2336,MATCH(Healthcare!C$1,'Medical Examinations'!$A$1:$J$1,0),0)</f>
        <v>42.71</v>
      </c>
      <c r="D146" s="17">
        <f>VLOOKUP($A146,'Medical Examinations'!$A$1:$J$2336,MATCH(Healthcare!D$1,'Medical Examinations'!$A$1:$J$1,0),0)</f>
        <v>10.52</v>
      </c>
      <c r="E146" s="17" t="str">
        <f>VLOOKUP($A146,'Medical Examinations'!$A$1:$J$2336,MATCH(Healthcare!E$1,'Medical Examinations'!$A$1:$J$1,0),0)</f>
        <v>No</v>
      </c>
      <c r="F146" s="17" t="str">
        <f>VLOOKUP($A146,'Medical Examinations'!$A$1:$J$2336,MATCH(Healthcare!F$1,'Medical Examinations'!$A$1:$J$1,0),0)</f>
        <v>No</v>
      </c>
      <c r="G146" s="17" t="str">
        <f>VLOOKUP($A146,'Medical Examinations'!$A$1:$J$2336,MATCH(Healthcare!G$1,'Medical Examinations'!$A$1:$J$1,0),0)</f>
        <v>No</v>
      </c>
      <c r="H146" s="17">
        <f>VLOOKUP($A146,'Medical Examinations'!$A$1:$J$2336,MATCH(Healthcare!H$1,'Medical Examinations'!$A$1:$J$1,0),0)</f>
        <v>0</v>
      </c>
      <c r="I146" s="17" t="str">
        <f>VLOOKUP($A146,'Medical Examinations'!$A$1:$J$2336,MATCH(Healthcare!I$1,'Medical Examinations'!$A$1:$J$1,0),0)</f>
        <v>Yes</v>
      </c>
      <c r="J146" s="17" t="str">
        <f>VLOOKUP($A146,'Medical Examinations'!$A$1:$J$2336,MATCH(Healthcare!J$1,'Medical Examinations'!$A$1:$J$1,0),0)</f>
        <v>Obesity</v>
      </c>
      <c r="K146" s="17" t="str">
        <f>VLOOKUP($A146,'Medical Examinations'!$A$1:$J$2336,MATCH(Healthcare!K$1,'Medical Examinations'!$A$1:$J$1,0),0)</f>
        <v>Diabetes</v>
      </c>
      <c r="L146" s="38">
        <f>VLOOKUP($A146,'Hospitalisation Details'!$A$2:$K$2344,MATCH(Healthcare!L$1,'Hospitalisation Details'!$A$1:$K$1,0),0)</f>
        <v>26290</v>
      </c>
      <c r="M146" s="17">
        <f>VLOOKUP($A146,'Hospitalisation Details'!$A$2:$K$2344,MATCH(Healthcare!M$1,'Hospitalisation Details'!$A$1:$K$1,0),0)</f>
        <v>38405.26</v>
      </c>
      <c r="N146" s="17" t="str">
        <f>VLOOKUP($A146,'Hospitalisation Details'!$A$2:$K$2344,MATCH(Healthcare!N$1,'Hospitalisation Details'!$A$1:$K$1,0),0)</f>
        <v>Tier - 2</v>
      </c>
      <c r="O146" s="17" t="str">
        <f>VLOOKUP($A146,'Hospitalisation Details'!$A$2:$K$2344,MATCH(Healthcare!O$1,'Hospitalisation Details'!$A$1:$K$1,0),0)</f>
        <v>Tier - 1</v>
      </c>
      <c r="P146" s="17" t="str">
        <f>VLOOKUP($A146,'Hospitalisation Details'!$A$2:$K$2344,MATCH(Healthcare!P$1,'Hospitalisation Details'!$A$1:$K$1,0),0)</f>
        <v>R1011</v>
      </c>
      <c r="Q146" s="17">
        <f>VLOOKUP($A146,'Hospitalisation Details'!$A$2:$K$2344,MATCH(Healthcare!Q$1,'Hospitalisation Details'!$A$1:$K$1,0),0)</f>
        <v>51</v>
      </c>
    </row>
    <row r="147" spans="1:17" ht="15.75" x14ac:dyDescent="0.25">
      <c r="A147" s="25" t="s">
        <v>190</v>
      </c>
      <c r="B147" s="17" t="str">
        <f>VLOOKUP($A147,'Customer Names'!$A$1:$D$2336,4,0)</f>
        <v>Ms. Valeria</v>
      </c>
      <c r="C147" s="17">
        <f>VLOOKUP($A147,'Medical Examinations'!$A$1:$J$2336,MATCH(Healthcare!C$1,'Medical Examinations'!$A$1:$J$1,0),0)</f>
        <v>41.52</v>
      </c>
      <c r="D147" s="17">
        <f>VLOOKUP($A147,'Medical Examinations'!$A$1:$J$2336,MATCH(Healthcare!D$1,'Medical Examinations'!$A$1:$J$1,0),0)</f>
        <v>11.82</v>
      </c>
      <c r="E147" s="17" t="str">
        <f>VLOOKUP($A147,'Medical Examinations'!$A$1:$J$2336,MATCH(Healthcare!E$1,'Medical Examinations'!$A$1:$J$1,0),0)</f>
        <v>Yes</v>
      </c>
      <c r="F147" s="17" t="str">
        <f>VLOOKUP($A147,'Medical Examinations'!$A$1:$J$2336,MATCH(Healthcare!F$1,'Medical Examinations'!$A$1:$J$1,0),0)</f>
        <v>No</v>
      </c>
      <c r="G147" s="17" t="str">
        <f>VLOOKUP($A147,'Medical Examinations'!$A$1:$J$2336,MATCH(Healthcare!G$1,'Medical Examinations'!$A$1:$J$1,0),0)</f>
        <v>No</v>
      </c>
      <c r="H147" s="17">
        <f>VLOOKUP($A147,'Medical Examinations'!$A$1:$J$2336,MATCH(Healthcare!H$1,'Medical Examinations'!$A$1:$J$1,0),0)</f>
        <v>2</v>
      </c>
      <c r="I147" s="17" t="str">
        <f>VLOOKUP($A147,'Medical Examinations'!$A$1:$J$2336,MATCH(Healthcare!I$1,'Medical Examinations'!$A$1:$J$1,0),0)</f>
        <v>Yes</v>
      </c>
      <c r="J147" s="17" t="str">
        <f>VLOOKUP($A147,'Medical Examinations'!$A$1:$J$2336,MATCH(Healthcare!J$1,'Medical Examinations'!$A$1:$J$1,0),0)</f>
        <v>Obesity</v>
      </c>
      <c r="K147" s="17" t="str">
        <f>VLOOKUP($A147,'Medical Examinations'!$A$1:$J$2336,MATCH(Healthcare!K$1,'Medical Examinations'!$A$1:$J$1,0),0)</f>
        <v>Diabetes</v>
      </c>
      <c r="L147" s="38">
        <f>VLOOKUP($A147,'Hospitalisation Details'!$A$2:$K$2344,MATCH(Healthcare!L$1,'Hospitalisation Details'!$A$1:$K$1,0),0)</f>
        <v>25802</v>
      </c>
      <c r="M147" s="17">
        <f>VLOOKUP($A147,'Hospitalisation Details'!$A$2:$K$2344,MATCH(Healthcare!M$1,'Hospitalisation Details'!$A$1:$K$1,0),0)</f>
        <v>38389.79</v>
      </c>
      <c r="N147" s="17" t="str">
        <f>VLOOKUP($A147,'Hospitalisation Details'!$A$2:$K$2344,MATCH(Healthcare!N$1,'Hospitalisation Details'!$A$1:$K$1,0),0)</f>
        <v>Tier - 2</v>
      </c>
      <c r="O147" s="17" t="str">
        <f>VLOOKUP($A147,'Hospitalisation Details'!$A$2:$K$2344,MATCH(Healthcare!O$1,'Hospitalisation Details'!$A$1:$K$1,0),0)</f>
        <v>Tier - 3</v>
      </c>
      <c r="P147" s="17" t="str">
        <f>VLOOKUP($A147,'Hospitalisation Details'!$A$2:$K$2344,MATCH(Healthcare!P$1,'Hospitalisation Details'!$A$1:$K$1,0),0)</f>
        <v>R1011</v>
      </c>
      <c r="Q147" s="17">
        <f>VLOOKUP($A147,'Hospitalisation Details'!$A$2:$K$2344,MATCH(Healthcare!Q$1,'Hospitalisation Details'!$A$1:$K$1,0),0)</f>
        <v>52</v>
      </c>
    </row>
    <row r="148" spans="1:17" ht="15.75" x14ac:dyDescent="0.25">
      <c r="A148" s="25" t="s">
        <v>191</v>
      </c>
      <c r="B148" s="17" t="str">
        <f>VLOOKUP($A148,'Customer Names'!$A$1:$D$2336,4,0)</f>
        <v>Mr. Michael</v>
      </c>
      <c r="C148" s="17">
        <f>VLOOKUP($A148,'Medical Examinations'!$A$1:$J$2336,MATCH(Healthcare!C$1,'Medical Examinations'!$A$1:$J$1,0),0)</f>
        <v>39.4</v>
      </c>
      <c r="D148" s="17">
        <f>VLOOKUP($A148,'Medical Examinations'!$A$1:$J$2336,MATCH(Healthcare!D$1,'Medical Examinations'!$A$1:$J$1,0),0)</f>
        <v>6.76</v>
      </c>
      <c r="E148" s="17" t="str">
        <f>VLOOKUP($A148,'Medical Examinations'!$A$1:$J$2336,MATCH(Healthcare!E$1,'Medical Examinations'!$A$1:$J$1,0),0)</f>
        <v>No</v>
      </c>
      <c r="F148" s="17" t="str">
        <f>VLOOKUP($A148,'Medical Examinations'!$A$1:$J$2336,MATCH(Healthcare!F$1,'Medical Examinations'!$A$1:$J$1,0),0)</f>
        <v>No</v>
      </c>
      <c r="G148" s="17" t="str">
        <f>VLOOKUP($A148,'Medical Examinations'!$A$1:$J$2336,MATCH(Healthcare!G$1,'Medical Examinations'!$A$1:$J$1,0),0)</f>
        <v>No</v>
      </c>
      <c r="H148" s="17">
        <f>VLOOKUP($A148,'Medical Examinations'!$A$1:$J$2336,MATCH(Healthcare!H$1,'Medical Examinations'!$A$1:$J$1,0),0)</f>
        <v>0</v>
      </c>
      <c r="I148" s="17" t="str">
        <f>VLOOKUP($A148,'Medical Examinations'!$A$1:$J$2336,MATCH(Healthcare!I$1,'Medical Examinations'!$A$1:$J$1,0),0)</f>
        <v>Yes</v>
      </c>
      <c r="J148" s="17" t="str">
        <f>VLOOKUP($A148,'Medical Examinations'!$A$1:$J$2336,MATCH(Healthcare!J$1,'Medical Examinations'!$A$1:$J$1,0),0)</f>
        <v>Obesity</v>
      </c>
      <c r="K148" s="17" t="str">
        <f>VLOOKUP($A148,'Medical Examinations'!$A$1:$J$2336,MATCH(Healthcare!K$1,'Medical Examinations'!$A$1:$J$1,0),0)</f>
        <v>Diabetes</v>
      </c>
      <c r="L148" s="38">
        <f>VLOOKUP($A148,'Hospitalisation Details'!$A$2:$K$2344,MATCH(Healthcare!L$1,'Hospitalisation Details'!$A$1:$K$1,0),0)</f>
        <v>37516</v>
      </c>
      <c r="M148" s="17">
        <f>VLOOKUP($A148,'Hospitalisation Details'!$A$2:$K$2344,MATCH(Healthcare!M$1,'Hospitalisation Details'!$A$1:$K$1,0),0)</f>
        <v>38344.57</v>
      </c>
      <c r="N148" s="17" t="str">
        <f>VLOOKUP($A148,'Hospitalisation Details'!$A$2:$K$2344,MATCH(Healthcare!N$1,'Hospitalisation Details'!$A$1:$K$1,0),0)</f>
        <v>Tier - 1</v>
      </c>
      <c r="O148" s="17" t="str">
        <f>VLOOKUP($A148,'Hospitalisation Details'!$A$2:$K$2344,MATCH(Healthcare!O$1,'Hospitalisation Details'!$A$1:$K$1,0),0)</f>
        <v>Tier - 3</v>
      </c>
      <c r="P148" s="17" t="str">
        <f>VLOOKUP($A148,'Hospitalisation Details'!$A$2:$K$2344,MATCH(Healthcare!P$1,'Hospitalisation Details'!$A$1:$K$1,0),0)</f>
        <v>R1011</v>
      </c>
      <c r="Q148" s="17">
        <f>VLOOKUP($A148,'Hospitalisation Details'!$A$2:$K$2344,MATCH(Healthcare!Q$1,'Hospitalisation Details'!$A$1:$K$1,0),0)</f>
        <v>20</v>
      </c>
    </row>
    <row r="149" spans="1:17" ht="15.75" x14ac:dyDescent="0.25">
      <c r="A149" s="25" t="s">
        <v>192</v>
      </c>
      <c r="B149" s="17" t="str">
        <f>VLOOKUP($A149,'Customer Names'!$A$1:$D$2336,4,0)</f>
        <v>Mr. Rami</v>
      </c>
      <c r="C149" s="17">
        <f>VLOOKUP($A149,'Medical Examinations'!$A$1:$J$2336,MATCH(Healthcare!C$1,'Medical Examinations'!$A$1:$J$1,0),0)</f>
        <v>46.45</v>
      </c>
      <c r="D149" s="17">
        <f>VLOOKUP($A149,'Medical Examinations'!$A$1:$J$2336,MATCH(Healthcare!D$1,'Medical Examinations'!$A$1:$J$1,0),0)</f>
        <v>5.62</v>
      </c>
      <c r="E149" s="17" t="str">
        <f>VLOOKUP($A149,'Medical Examinations'!$A$1:$J$2336,MATCH(Healthcare!E$1,'Medical Examinations'!$A$1:$J$1,0),0)</f>
        <v>No</v>
      </c>
      <c r="F149" s="17" t="str">
        <f>VLOOKUP($A149,'Medical Examinations'!$A$1:$J$2336,MATCH(Healthcare!F$1,'Medical Examinations'!$A$1:$J$1,0),0)</f>
        <v>No</v>
      </c>
      <c r="G149" s="17" t="str">
        <f>VLOOKUP($A149,'Medical Examinations'!$A$1:$J$2336,MATCH(Healthcare!G$1,'Medical Examinations'!$A$1:$J$1,0),0)</f>
        <v>No</v>
      </c>
      <c r="H149" s="17">
        <f>VLOOKUP($A149,'Medical Examinations'!$A$1:$J$2336,MATCH(Healthcare!H$1,'Medical Examinations'!$A$1:$J$1,0),0)</f>
        <v>0</v>
      </c>
      <c r="I149" s="17" t="str">
        <f>VLOOKUP($A149,'Medical Examinations'!$A$1:$J$2336,MATCH(Healthcare!I$1,'Medical Examinations'!$A$1:$J$1,0),0)</f>
        <v>Yes</v>
      </c>
      <c r="J149" s="17" t="str">
        <f>VLOOKUP($A149,'Medical Examinations'!$A$1:$J$2336,MATCH(Healthcare!J$1,'Medical Examinations'!$A$1:$J$1,0),0)</f>
        <v>Obesity</v>
      </c>
      <c r="K149" s="17" t="str">
        <f>VLOOKUP($A149,'Medical Examinations'!$A$1:$J$2336,MATCH(Healthcare!K$1,'Medical Examinations'!$A$1:$J$1,0),0)</f>
        <v>Normal</v>
      </c>
      <c r="L149" s="38">
        <f>VLOOKUP($A149,'Hospitalisation Details'!$A$2:$K$2344,MATCH(Healthcare!L$1,'Hospitalisation Details'!$A$1:$K$1,0),0)</f>
        <v>29384</v>
      </c>
      <c r="M149" s="17">
        <f>VLOOKUP($A149,'Hospitalisation Details'!$A$2:$K$2344,MATCH(Healthcare!M$1,'Hospitalisation Details'!$A$1:$K$1,0),0)</f>
        <v>38313.129999999997</v>
      </c>
      <c r="N149" s="17" t="str">
        <f>VLOOKUP($A149,'Hospitalisation Details'!$A$2:$K$2344,MATCH(Healthcare!N$1,'Hospitalisation Details'!$A$1:$K$1,0),0)</f>
        <v>Tier - 1</v>
      </c>
      <c r="O149" s="17" t="str">
        <f>VLOOKUP($A149,'Hospitalisation Details'!$A$2:$K$2344,MATCH(Healthcare!O$1,'Hospitalisation Details'!$A$1:$K$1,0),0)</f>
        <v>Tier - 3</v>
      </c>
      <c r="P149" s="17" t="str">
        <f>VLOOKUP($A149,'Hospitalisation Details'!$A$2:$K$2344,MATCH(Healthcare!P$1,'Hospitalisation Details'!$A$1:$K$1,0),0)</f>
        <v>R1011</v>
      </c>
      <c r="Q149" s="17">
        <f>VLOOKUP($A149,'Hospitalisation Details'!$A$2:$K$2344,MATCH(Healthcare!Q$1,'Hospitalisation Details'!$A$1:$K$1,0),0)</f>
        <v>42</v>
      </c>
    </row>
    <row r="150" spans="1:17" ht="15.75" x14ac:dyDescent="0.25">
      <c r="A150" s="25" t="s">
        <v>193</v>
      </c>
      <c r="B150" s="17" t="str">
        <f>VLOOKUP($A150,'Customer Names'!$A$1:$D$2336,4,0)</f>
        <v>Mr. Denis</v>
      </c>
      <c r="C150" s="17">
        <f>VLOOKUP($A150,'Medical Examinations'!$A$1:$J$2336,MATCH(Healthcare!C$1,'Medical Examinations'!$A$1:$J$1,0),0)</f>
        <v>35.75</v>
      </c>
      <c r="D150" s="17">
        <f>VLOOKUP($A150,'Medical Examinations'!$A$1:$J$2336,MATCH(Healthcare!D$1,'Medical Examinations'!$A$1:$J$1,0),0)</f>
        <v>4.1900000000000004</v>
      </c>
      <c r="E150" s="17" t="str">
        <f>VLOOKUP($A150,'Medical Examinations'!$A$1:$J$2336,MATCH(Healthcare!E$1,'Medical Examinations'!$A$1:$J$1,0),0)</f>
        <v>No</v>
      </c>
      <c r="F150" s="17" t="str">
        <f>VLOOKUP($A150,'Medical Examinations'!$A$1:$J$2336,MATCH(Healthcare!F$1,'Medical Examinations'!$A$1:$J$1,0),0)</f>
        <v>No</v>
      </c>
      <c r="G150" s="17" t="str">
        <f>VLOOKUP($A150,'Medical Examinations'!$A$1:$J$2336,MATCH(Healthcare!G$1,'Medical Examinations'!$A$1:$J$1,0),0)</f>
        <v>No</v>
      </c>
      <c r="H150" s="17">
        <f>VLOOKUP($A150,'Medical Examinations'!$A$1:$J$2336,MATCH(Healthcare!H$1,'Medical Examinations'!$A$1:$J$1,0),0)</f>
        <v>0</v>
      </c>
      <c r="I150" s="17" t="str">
        <f>VLOOKUP($A150,'Medical Examinations'!$A$1:$J$2336,MATCH(Healthcare!I$1,'Medical Examinations'!$A$1:$J$1,0),0)</f>
        <v>Yes</v>
      </c>
      <c r="J150" s="17" t="str">
        <f>VLOOKUP($A150,'Medical Examinations'!$A$1:$J$2336,MATCH(Healthcare!J$1,'Medical Examinations'!$A$1:$J$1,0),0)</f>
        <v>Obesity</v>
      </c>
      <c r="K150" s="17" t="str">
        <f>VLOOKUP($A150,'Medical Examinations'!$A$1:$J$2336,MATCH(Healthcare!K$1,'Medical Examinations'!$A$1:$J$1,0),0)</f>
        <v>Normal</v>
      </c>
      <c r="L150" s="38">
        <f>VLOOKUP($A150,'Hospitalisation Details'!$A$2:$K$2344,MATCH(Healthcare!L$1,'Hospitalisation Details'!$A$1:$K$1,0),0)</f>
        <v>32811</v>
      </c>
      <c r="M150" s="17">
        <f>VLOOKUP($A150,'Hospitalisation Details'!$A$2:$K$2344,MATCH(Healthcare!M$1,'Hospitalisation Details'!$A$1:$K$1,0),0)</f>
        <v>38282.75</v>
      </c>
      <c r="N150" s="17" t="str">
        <f>VLOOKUP($A150,'Hospitalisation Details'!$A$2:$K$2344,MATCH(Healthcare!N$1,'Hospitalisation Details'!$A$1:$K$1,0),0)</f>
        <v>Tier - 1</v>
      </c>
      <c r="O150" s="17" t="str">
        <f>VLOOKUP($A150,'Hospitalisation Details'!$A$2:$K$2344,MATCH(Healthcare!O$1,'Hospitalisation Details'!$A$1:$K$1,0),0)</f>
        <v>Tier - 2</v>
      </c>
      <c r="P150" s="17" t="str">
        <f>VLOOKUP($A150,'Hospitalisation Details'!$A$2:$K$2344,MATCH(Healthcare!P$1,'Hospitalisation Details'!$A$1:$K$1,0),0)</f>
        <v>R1013</v>
      </c>
      <c r="Q150" s="17">
        <f>VLOOKUP($A150,'Hospitalisation Details'!$A$2:$K$2344,MATCH(Healthcare!Q$1,'Hospitalisation Details'!$A$1:$K$1,0),0)</f>
        <v>33</v>
      </c>
    </row>
    <row r="151" spans="1:17" ht="15.75" x14ac:dyDescent="0.25">
      <c r="A151" s="25" t="s">
        <v>194</v>
      </c>
      <c r="B151" s="17" t="str">
        <f>VLOOKUP($A151,'Customer Names'!$A$1:$D$2336,4,0)</f>
        <v>Mr. Brian</v>
      </c>
      <c r="C151" s="17">
        <f>VLOOKUP($A151,'Medical Examinations'!$A$1:$J$2336,MATCH(Healthcare!C$1,'Medical Examinations'!$A$1:$J$1,0),0)</f>
        <v>26.07</v>
      </c>
      <c r="D151" s="17">
        <f>VLOOKUP($A151,'Medical Examinations'!$A$1:$J$2336,MATCH(Healthcare!D$1,'Medical Examinations'!$A$1:$J$1,0),0)</f>
        <v>5.32</v>
      </c>
      <c r="E151" s="17" t="str">
        <f>VLOOKUP($A151,'Medical Examinations'!$A$1:$J$2336,MATCH(Healthcare!E$1,'Medical Examinations'!$A$1:$J$1,0),0)</f>
        <v>No</v>
      </c>
      <c r="F151" s="17" t="str">
        <f>VLOOKUP($A151,'Medical Examinations'!$A$1:$J$2336,MATCH(Healthcare!F$1,'Medical Examinations'!$A$1:$J$1,0),0)</f>
        <v>No</v>
      </c>
      <c r="G151" s="17" t="str">
        <f>VLOOKUP($A151,'Medical Examinations'!$A$1:$J$2336,MATCH(Healthcare!G$1,'Medical Examinations'!$A$1:$J$1,0),0)</f>
        <v>No</v>
      </c>
      <c r="H151" s="17">
        <f>VLOOKUP($A151,'Medical Examinations'!$A$1:$J$2336,MATCH(Healthcare!H$1,'Medical Examinations'!$A$1:$J$1,0),0)</f>
        <v>0</v>
      </c>
      <c r="I151" s="17" t="str">
        <f>VLOOKUP($A151,'Medical Examinations'!$A$1:$J$2336,MATCH(Healthcare!I$1,'Medical Examinations'!$A$1:$J$1,0),0)</f>
        <v>Yes</v>
      </c>
      <c r="J151" s="17" t="str">
        <f>VLOOKUP($A151,'Medical Examinations'!$A$1:$J$2336,MATCH(Healthcare!J$1,'Medical Examinations'!$A$1:$J$1,0),0)</f>
        <v>Overweight</v>
      </c>
      <c r="K151" s="17" t="str">
        <f>VLOOKUP($A151,'Medical Examinations'!$A$1:$J$2336,MATCH(Healthcare!K$1,'Medical Examinations'!$A$1:$J$1,0),0)</f>
        <v>Normal</v>
      </c>
      <c r="L151" s="38">
        <f>VLOOKUP($A151,'Hospitalisation Details'!$A$2:$K$2344,MATCH(Healthcare!L$1,'Hospitalisation Details'!$A$1:$K$1,0),0)</f>
        <v>29449</v>
      </c>
      <c r="M151" s="17">
        <f>VLOOKUP($A151,'Hospitalisation Details'!$A$2:$K$2344,MATCH(Healthcare!M$1,'Hospitalisation Details'!$A$1:$K$1,0),0)</f>
        <v>38245.589999999997</v>
      </c>
      <c r="N151" s="17" t="str">
        <f>VLOOKUP($A151,'Hospitalisation Details'!$A$2:$K$2344,MATCH(Healthcare!N$1,'Hospitalisation Details'!$A$1:$K$1,0),0)</f>
        <v>Tier - 1</v>
      </c>
      <c r="O151" s="17" t="str">
        <f>VLOOKUP($A151,'Hospitalisation Details'!$A$2:$K$2344,MATCH(Healthcare!O$1,'Hospitalisation Details'!$A$1:$K$1,0),0)</f>
        <v>Tier - 2</v>
      </c>
      <c r="P151" s="17" t="str">
        <f>VLOOKUP($A151,'Hospitalisation Details'!$A$2:$K$2344,MATCH(Healthcare!P$1,'Hospitalisation Details'!$A$1:$K$1,0),0)</f>
        <v>R1013</v>
      </c>
      <c r="Q151" s="17">
        <f>VLOOKUP($A151,'Hospitalisation Details'!$A$2:$K$2344,MATCH(Healthcare!Q$1,'Hospitalisation Details'!$A$1:$K$1,0),0)</f>
        <v>42</v>
      </c>
    </row>
    <row r="152" spans="1:17" ht="15.75" x14ac:dyDescent="0.25">
      <c r="A152" s="25" t="s">
        <v>195</v>
      </c>
      <c r="B152" s="17" t="str">
        <f>VLOOKUP($A152,'Customer Names'!$A$1:$D$2336,4,0)</f>
        <v>Ms. Bonnie</v>
      </c>
      <c r="C152" s="17">
        <f>VLOOKUP($A152,'Medical Examinations'!$A$1:$J$2336,MATCH(Healthcare!C$1,'Medical Examinations'!$A$1:$J$1,0),0)</f>
        <v>36.54</v>
      </c>
      <c r="D152" s="17">
        <f>VLOOKUP($A152,'Medical Examinations'!$A$1:$J$2336,MATCH(Healthcare!D$1,'Medical Examinations'!$A$1:$J$1,0),0)</f>
        <v>4.46</v>
      </c>
      <c r="E152" s="17" t="str">
        <f>VLOOKUP($A152,'Medical Examinations'!$A$1:$J$2336,MATCH(Healthcare!E$1,'Medical Examinations'!$A$1:$J$1,0),0)</f>
        <v>Yes</v>
      </c>
      <c r="F152" s="17" t="str">
        <f>VLOOKUP($A152,'Medical Examinations'!$A$1:$J$2336,MATCH(Healthcare!F$1,'Medical Examinations'!$A$1:$J$1,0),0)</f>
        <v>No</v>
      </c>
      <c r="G152" s="17" t="str">
        <f>VLOOKUP($A152,'Medical Examinations'!$A$1:$J$2336,MATCH(Healthcare!G$1,'Medical Examinations'!$A$1:$J$1,0),0)</f>
        <v>No</v>
      </c>
      <c r="H152" s="17">
        <f>VLOOKUP($A152,'Medical Examinations'!$A$1:$J$2336,MATCH(Healthcare!H$1,'Medical Examinations'!$A$1:$J$1,0),0)</f>
        <v>1</v>
      </c>
      <c r="I152" s="17" t="str">
        <f>VLOOKUP($A152,'Medical Examinations'!$A$1:$J$2336,MATCH(Healthcare!I$1,'Medical Examinations'!$A$1:$J$1,0),0)</f>
        <v>Yes</v>
      </c>
      <c r="J152" s="17" t="str">
        <f>VLOOKUP($A152,'Medical Examinations'!$A$1:$J$2336,MATCH(Healthcare!J$1,'Medical Examinations'!$A$1:$J$1,0),0)</f>
        <v>Obesity</v>
      </c>
      <c r="K152" s="17" t="str">
        <f>VLOOKUP($A152,'Medical Examinations'!$A$1:$J$2336,MATCH(Healthcare!K$1,'Medical Examinations'!$A$1:$J$1,0),0)</f>
        <v>Normal</v>
      </c>
      <c r="L152" s="38">
        <f>VLOOKUP($A152,'Hospitalisation Details'!$A$2:$K$2344,MATCH(Healthcare!L$1,'Hospitalisation Details'!$A$1:$K$1,0),0)</f>
        <v>23544</v>
      </c>
      <c r="M152" s="17">
        <f>VLOOKUP($A152,'Hospitalisation Details'!$A$2:$K$2344,MATCH(Healthcare!M$1,'Hospitalisation Details'!$A$1:$K$1,0),0)</f>
        <v>38241.74</v>
      </c>
      <c r="N152" s="17" t="str">
        <f>VLOOKUP($A152,'Hospitalisation Details'!$A$2:$K$2344,MATCH(Healthcare!N$1,'Hospitalisation Details'!$A$1:$K$1,0),0)</f>
        <v>Tier - 2</v>
      </c>
      <c r="O152" s="17" t="str">
        <f>VLOOKUP($A152,'Hospitalisation Details'!$A$2:$K$2344,MATCH(Healthcare!O$1,'Hospitalisation Details'!$A$1:$K$1,0),0)</f>
        <v>Tier - 3</v>
      </c>
      <c r="P152" s="17" t="str">
        <f>VLOOKUP($A152,'Hospitalisation Details'!$A$2:$K$2344,MATCH(Healthcare!P$1,'Hospitalisation Details'!$A$1:$K$1,0),0)</f>
        <v>R1011</v>
      </c>
      <c r="Q152" s="17">
        <f>VLOOKUP($A152,'Hospitalisation Details'!$A$2:$K$2344,MATCH(Healthcare!Q$1,'Hospitalisation Details'!$A$1:$K$1,0),0)</f>
        <v>58</v>
      </c>
    </row>
    <row r="153" spans="1:17" ht="15.75" x14ac:dyDescent="0.25">
      <c r="A153" s="25" t="s">
        <v>196</v>
      </c>
      <c r="B153" s="17" t="str">
        <f>VLOOKUP($A153,'Customer Names'!$A$1:$D$2336,4,0)</f>
        <v>Mr. Michael</v>
      </c>
      <c r="C153" s="17">
        <f>VLOOKUP($A153,'Medical Examinations'!$A$1:$J$2336,MATCH(Healthcare!C$1,'Medical Examinations'!$A$1:$J$1,0),0)</f>
        <v>51.64</v>
      </c>
      <c r="D153" s="17">
        <f>VLOOKUP($A153,'Medical Examinations'!$A$1:$J$2336,MATCH(Healthcare!D$1,'Medical Examinations'!$A$1:$J$1,0),0)</f>
        <v>5.65</v>
      </c>
      <c r="E153" s="17" t="str">
        <f>VLOOKUP($A153,'Medical Examinations'!$A$1:$J$2336,MATCH(Healthcare!E$1,'Medical Examinations'!$A$1:$J$1,0),0)</f>
        <v>No</v>
      </c>
      <c r="F153" s="17" t="str">
        <f>VLOOKUP($A153,'Medical Examinations'!$A$1:$J$2336,MATCH(Healthcare!F$1,'Medical Examinations'!$A$1:$J$1,0),0)</f>
        <v>No</v>
      </c>
      <c r="G153" s="17" t="str">
        <f>VLOOKUP($A153,'Medical Examinations'!$A$1:$J$2336,MATCH(Healthcare!G$1,'Medical Examinations'!$A$1:$J$1,0),0)</f>
        <v>No</v>
      </c>
      <c r="H153" s="17">
        <f>VLOOKUP($A153,'Medical Examinations'!$A$1:$J$2336,MATCH(Healthcare!H$1,'Medical Examinations'!$A$1:$J$1,0),0)</f>
        <v>0</v>
      </c>
      <c r="I153" s="17" t="str">
        <f>VLOOKUP($A153,'Medical Examinations'!$A$1:$J$2336,MATCH(Healthcare!I$1,'Medical Examinations'!$A$1:$J$1,0),0)</f>
        <v>Yes</v>
      </c>
      <c r="J153" s="17" t="str">
        <f>VLOOKUP($A153,'Medical Examinations'!$A$1:$J$2336,MATCH(Healthcare!J$1,'Medical Examinations'!$A$1:$J$1,0),0)</f>
        <v>Obesity</v>
      </c>
      <c r="K153" s="17" t="str">
        <f>VLOOKUP($A153,'Medical Examinations'!$A$1:$J$2336,MATCH(Healthcare!K$1,'Medical Examinations'!$A$1:$J$1,0),0)</f>
        <v>Normal</v>
      </c>
      <c r="L153" s="38">
        <f>VLOOKUP($A153,'Hospitalisation Details'!$A$2:$K$2344,MATCH(Healthcare!L$1,'Hospitalisation Details'!$A$1:$K$1,0),0)</f>
        <v>32759</v>
      </c>
      <c r="M153" s="17">
        <f>VLOOKUP($A153,'Hospitalisation Details'!$A$2:$K$2344,MATCH(Healthcare!M$1,'Hospitalisation Details'!$A$1:$K$1,0),0)</f>
        <v>38237.339999999997</v>
      </c>
      <c r="N153" s="17" t="str">
        <f>VLOOKUP($A153,'Hospitalisation Details'!$A$2:$K$2344,MATCH(Healthcare!N$1,'Hospitalisation Details'!$A$1:$K$1,0),0)</f>
        <v>Tier - 2</v>
      </c>
      <c r="O153" s="17" t="str">
        <f>VLOOKUP($A153,'Hospitalisation Details'!$A$2:$K$2344,MATCH(Healthcare!O$1,'Hospitalisation Details'!$A$1:$K$1,0),0)</f>
        <v>Tier - 3</v>
      </c>
      <c r="P153" s="17" t="str">
        <f>VLOOKUP($A153,'Hospitalisation Details'!$A$2:$K$2344,MATCH(Healthcare!P$1,'Hospitalisation Details'!$A$1:$K$1,0),0)</f>
        <v>R1011</v>
      </c>
      <c r="Q153" s="17">
        <f>VLOOKUP($A153,'Hospitalisation Details'!$A$2:$K$2344,MATCH(Healthcare!Q$1,'Hospitalisation Details'!$A$1:$K$1,0),0)</f>
        <v>33</v>
      </c>
    </row>
    <row r="154" spans="1:17" ht="15.75" x14ac:dyDescent="0.25">
      <c r="A154" s="25" t="s">
        <v>197</v>
      </c>
      <c r="B154" s="17" t="str">
        <f>VLOOKUP($A154,'Customer Names'!$A$1:$D$2336,4,0)</f>
        <v>Mr. Paul</v>
      </c>
      <c r="C154" s="17">
        <f>VLOOKUP($A154,'Medical Examinations'!$A$1:$J$2336,MATCH(Healthcare!C$1,'Medical Examinations'!$A$1:$J$1,0),0)</f>
        <v>42.83</v>
      </c>
      <c r="D154" s="17">
        <f>VLOOKUP($A154,'Medical Examinations'!$A$1:$J$2336,MATCH(Healthcare!D$1,'Medical Examinations'!$A$1:$J$1,0),0)</f>
        <v>6.04</v>
      </c>
      <c r="E154" s="17" t="str">
        <f>VLOOKUP($A154,'Medical Examinations'!$A$1:$J$2336,MATCH(Healthcare!E$1,'Medical Examinations'!$A$1:$J$1,0),0)</f>
        <v>No</v>
      </c>
      <c r="F154" s="17" t="str">
        <f>VLOOKUP($A154,'Medical Examinations'!$A$1:$J$2336,MATCH(Healthcare!F$1,'Medical Examinations'!$A$1:$J$1,0),0)</f>
        <v>No</v>
      </c>
      <c r="G154" s="17" t="str">
        <f>VLOOKUP($A154,'Medical Examinations'!$A$1:$J$2336,MATCH(Healthcare!G$1,'Medical Examinations'!$A$1:$J$1,0),0)</f>
        <v>No</v>
      </c>
      <c r="H154" s="17">
        <f>VLOOKUP($A154,'Medical Examinations'!$A$1:$J$2336,MATCH(Healthcare!H$1,'Medical Examinations'!$A$1:$J$1,0),0)</f>
        <v>2</v>
      </c>
      <c r="I154" s="17" t="str">
        <f>VLOOKUP($A154,'Medical Examinations'!$A$1:$J$2336,MATCH(Healthcare!I$1,'Medical Examinations'!$A$1:$J$1,0),0)</f>
        <v>Yes</v>
      </c>
      <c r="J154" s="17" t="str">
        <f>VLOOKUP($A154,'Medical Examinations'!$A$1:$J$2336,MATCH(Healthcare!J$1,'Medical Examinations'!$A$1:$J$1,0),0)</f>
        <v>Obesity</v>
      </c>
      <c r="K154" s="17" t="str">
        <f>VLOOKUP($A154,'Medical Examinations'!$A$1:$J$2336,MATCH(Healthcare!K$1,'Medical Examinations'!$A$1:$J$1,0),0)</f>
        <v>Prediabetes</v>
      </c>
      <c r="L154" s="38">
        <f>VLOOKUP($A154,'Hospitalisation Details'!$A$2:$K$2344,MATCH(Healthcare!L$1,'Hospitalisation Details'!$A$1:$K$1,0),0)</f>
        <v>26622</v>
      </c>
      <c r="M154" s="17">
        <f>VLOOKUP($A154,'Hospitalisation Details'!$A$2:$K$2344,MATCH(Healthcare!M$1,'Hospitalisation Details'!$A$1:$K$1,0),0)</f>
        <v>38189.1</v>
      </c>
      <c r="N154" s="17" t="str">
        <f>VLOOKUP($A154,'Hospitalisation Details'!$A$2:$K$2344,MATCH(Healthcare!N$1,'Hospitalisation Details'!$A$1:$K$1,0),0)</f>
        <v>Tier - 2</v>
      </c>
      <c r="O154" s="17" t="str">
        <f>VLOOKUP($A154,'Hospitalisation Details'!$A$2:$K$2344,MATCH(Healthcare!O$1,'Hospitalisation Details'!$A$1:$K$1,0),0)</f>
        <v>Tier - 2</v>
      </c>
      <c r="P154" s="17" t="str">
        <f>VLOOKUP($A154,'Hospitalisation Details'!$A$2:$K$2344,MATCH(Healthcare!P$1,'Hospitalisation Details'!$A$1:$K$1,0),0)</f>
        <v>R1011</v>
      </c>
      <c r="Q154" s="17">
        <f>VLOOKUP($A154,'Hospitalisation Details'!$A$2:$K$2344,MATCH(Healthcare!Q$1,'Hospitalisation Details'!$A$1:$K$1,0),0)</f>
        <v>50</v>
      </c>
    </row>
    <row r="155" spans="1:17" ht="15.75" x14ac:dyDescent="0.25">
      <c r="A155" s="25" t="s">
        <v>198</v>
      </c>
      <c r="B155" s="17" t="str">
        <f>VLOOKUP($A155,'Customer Names'!$A$1:$D$2336,4,0)</f>
        <v>Mr. Michael</v>
      </c>
      <c r="C155" s="17">
        <f>VLOOKUP($A155,'Medical Examinations'!$A$1:$J$2336,MATCH(Healthcare!C$1,'Medical Examinations'!$A$1:$J$1,0),0)</f>
        <v>40.15</v>
      </c>
      <c r="D155" s="17">
        <f>VLOOKUP($A155,'Medical Examinations'!$A$1:$J$2336,MATCH(Healthcare!D$1,'Medical Examinations'!$A$1:$J$1,0),0)</f>
        <v>5.76</v>
      </c>
      <c r="E155" s="17" t="str">
        <f>VLOOKUP($A155,'Medical Examinations'!$A$1:$J$2336,MATCH(Healthcare!E$1,'Medical Examinations'!$A$1:$J$1,0),0)</f>
        <v>No</v>
      </c>
      <c r="F155" s="17" t="str">
        <f>VLOOKUP($A155,'Medical Examinations'!$A$1:$J$2336,MATCH(Healthcare!F$1,'Medical Examinations'!$A$1:$J$1,0),0)</f>
        <v>No</v>
      </c>
      <c r="G155" s="17" t="str">
        <f>VLOOKUP($A155,'Medical Examinations'!$A$1:$J$2336,MATCH(Healthcare!G$1,'Medical Examinations'!$A$1:$J$1,0),0)</f>
        <v>No</v>
      </c>
      <c r="H155" s="17">
        <f>VLOOKUP($A155,'Medical Examinations'!$A$1:$J$2336,MATCH(Healthcare!H$1,'Medical Examinations'!$A$1:$J$1,0),0)</f>
        <v>1</v>
      </c>
      <c r="I155" s="17" t="str">
        <f>VLOOKUP($A155,'Medical Examinations'!$A$1:$J$2336,MATCH(Healthcare!I$1,'Medical Examinations'!$A$1:$J$1,0),0)</f>
        <v>Yes</v>
      </c>
      <c r="J155" s="17" t="str">
        <f>VLOOKUP($A155,'Medical Examinations'!$A$1:$J$2336,MATCH(Healthcare!J$1,'Medical Examinations'!$A$1:$J$1,0),0)</f>
        <v>Obesity</v>
      </c>
      <c r="K155" s="17" t="str">
        <f>VLOOKUP($A155,'Medical Examinations'!$A$1:$J$2336,MATCH(Healthcare!K$1,'Medical Examinations'!$A$1:$J$1,0),0)</f>
        <v>Prediabetes</v>
      </c>
      <c r="L155" s="38">
        <f>VLOOKUP($A155,'Hospitalisation Details'!$A$2:$K$2344,MATCH(Healthcare!L$1,'Hospitalisation Details'!$A$1:$K$1,0),0)</f>
        <v>36005</v>
      </c>
      <c r="M155" s="17">
        <f>VLOOKUP($A155,'Hospitalisation Details'!$A$2:$K$2344,MATCH(Healthcare!M$1,'Hospitalisation Details'!$A$1:$K$1,0),0)</f>
        <v>38126.25</v>
      </c>
      <c r="N155" s="17" t="str">
        <f>VLOOKUP($A155,'Hospitalisation Details'!$A$2:$K$2344,MATCH(Healthcare!N$1,'Hospitalisation Details'!$A$1:$K$1,0),0)</f>
        <v>Tier - 1</v>
      </c>
      <c r="O155" s="17" t="str">
        <f>VLOOKUP($A155,'Hospitalisation Details'!$A$2:$K$2344,MATCH(Healthcare!O$1,'Hospitalisation Details'!$A$1:$K$1,0),0)</f>
        <v>Tier - 3</v>
      </c>
      <c r="P155" s="17" t="str">
        <f>VLOOKUP($A155,'Hospitalisation Details'!$A$2:$K$2344,MATCH(Healthcare!P$1,'Hospitalisation Details'!$A$1:$K$1,0),0)</f>
        <v>R1013</v>
      </c>
      <c r="Q155" s="17">
        <f>VLOOKUP($A155,'Hospitalisation Details'!$A$2:$K$2344,MATCH(Healthcare!Q$1,'Hospitalisation Details'!$A$1:$K$1,0),0)</f>
        <v>24</v>
      </c>
    </row>
    <row r="156" spans="1:17" ht="15.75" x14ac:dyDescent="0.25">
      <c r="A156" s="25" t="s">
        <v>199</v>
      </c>
      <c r="B156" s="17" t="str">
        <f>VLOOKUP($A156,'Customer Names'!$A$1:$D$2336,4,0)</f>
        <v>Mr. Samuel</v>
      </c>
      <c r="C156" s="17">
        <f>VLOOKUP($A156,'Medical Examinations'!$A$1:$J$2336,MATCH(Healthcare!C$1,'Medical Examinations'!$A$1:$J$1,0),0)</f>
        <v>27.8</v>
      </c>
      <c r="D156" s="17">
        <f>VLOOKUP($A156,'Medical Examinations'!$A$1:$J$2336,MATCH(Healthcare!D$1,'Medical Examinations'!$A$1:$J$1,0),0)</f>
        <v>4.3600000000000003</v>
      </c>
      <c r="E156" s="17" t="str">
        <f>VLOOKUP($A156,'Medical Examinations'!$A$1:$J$2336,MATCH(Healthcare!E$1,'Medical Examinations'!$A$1:$J$1,0),0)</f>
        <v>No</v>
      </c>
      <c r="F156" s="17" t="str">
        <f>VLOOKUP($A156,'Medical Examinations'!$A$1:$J$2336,MATCH(Healthcare!F$1,'Medical Examinations'!$A$1:$J$1,0),0)</f>
        <v>No</v>
      </c>
      <c r="G156" s="17" t="str">
        <f>VLOOKUP($A156,'Medical Examinations'!$A$1:$J$2336,MATCH(Healthcare!G$1,'Medical Examinations'!$A$1:$J$1,0),0)</f>
        <v>Yes</v>
      </c>
      <c r="H156" s="17">
        <f>VLOOKUP($A156,'Medical Examinations'!$A$1:$J$2336,MATCH(Healthcare!H$1,'Medical Examinations'!$A$1:$J$1,0),0)</f>
        <v>1</v>
      </c>
      <c r="I156" s="17" t="str">
        <f>VLOOKUP($A156,'Medical Examinations'!$A$1:$J$2336,MATCH(Healthcare!I$1,'Medical Examinations'!$A$1:$J$1,0),0)</f>
        <v>Yes</v>
      </c>
      <c r="J156" s="17" t="str">
        <f>VLOOKUP($A156,'Medical Examinations'!$A$1:$J$2336,MATCH(Healthcare!J$1,'Medical Examinations'!$A$1:$J$1,0),0)</f>
        <v>Overweight</v>
      </c>
      <c r="K156" s="17" t="str">
        <f>VLOOKUP($A156,'Medical Examinations'!$A$1:$J$2336,MATCH(Healthcare!K$1,'Medical Examinations'!$A$1:$J$1,0),0)</f>
        <v>Normal</v>
      </c>
      <c r="L156" s="38">
        <f>VLOOKUP($A156,'Hospitalisation Details'!$A$2:$K$2344,MATCH(Healthcare!L$1,'Hospitalisation Details'!$A$1:$K$1,0),0)</f>
        <v>29107</v>
      </c>
      <c r="M156" s="17">
        <f>VLOOKUP($A156,'Hospitalisation Details'!$A$2:$K$2344,MATCH(Healthcare!M$1,'Hospitalisation Details'!$A$1:$K$1,0),0)</f>
        <v>37829.72</v>
      </c>
      <c r="N156" s="17" t="str">
        <f>VLOOKUP($A156,'Hospitalisation Details'!$A$2:$K$2344,MATCH(Healthcare!N$1,'Hospitalisation Details'!$A$1:$K$1,0),0)</f>
        <v>Tier - 1</v>
      </c>
      <c r="O156" s="17" t="str">
        <f>VLOOKUP($A156,'Hospitalisation Details'!$A$2:$K$2344,MATCH(Healthcare!O$1,'Hospitalisation Details'!$A$1:$K$1,0),0)</f>
        <v>Tier - 2</v>
      </c>
      <c r="P156" s="17" t="str">
        <f>VLOOKUP($A156,'Hospitalisation Details'!$A$2:$K$2344,MATCH(Healthcare!P$1,'Hospitalisation Details'!$A$1:$K$1,0),0)</f>
        <v>R1011</v>
      </c>
      <c r="Q156" s="17">
        <f>VLOOKUP($A156,'Hospitalisation Details'!$A$2:$K$2344,MATCH(Healthcare!Q$1,'Hospitalisation Details'!$A$1:$K$1,0),0)</f>
        <v>43</v>
      </c>
    </row>
    <row r="157" spans="1:17" ht="15.75" x14ac:dyDescent="0.25">
      <c r="A157" s="25" t="s">
        <v>200</v>
      </c>
      <c r="B157" s="17" t="str">
        <f>VLOOKUP($A157,'Customer Names'!$A$1:$D$2336,4,0)</f>
        <v>Mr. Matthew</v>
      </c>
      <c r="C157" s="17">
        <f>VLOOKUP($A157,'Medical Examinations'!$A$1:$J$2336,MATCH(Healthcare!C$1,'Medical Examinations'!$A$1:$J$1,0),0)</f>
        <v>45.81</v>
      </c>
      <c r="D157" s="17">
        <f>VLOOKUP($A157,'Medical Examinations'!$A$1:$J$2336,MATCH(Healthcare!D$1,'Medical Examinations'!$A$1:$J$1,0),0)</f>
        <v>4.76</v>
      </c>
      <c r="E157" s="17" t="str">
        <f>VLOOKUP($A157,'Medical Examinations'!$A$1:$J$2336,MATCH(Healthcare!E$1,'Medical Examinations'!$A$1:$J$1,0),0)</f>
        <v>Yes</v>
      </c>
      <c r="F157" s="17" t="str">
        <f>VLOOKUP($A157,'Medical Examinations'!$A$1:$J$2336,MATCH(Healthcare!F$1,'Medical Examinations'!$A$1:$J$1,0),0)</f>
        <v>No</v>
      </c>
      <c r="G157" s="17" t="str">
        <f>VLOOKUP($A157,'Medical Examinations'!$A$1:$J$2336,MATCH(Healthcare!G$1,'Medical Examinations'!$A$1:$J$1,0),0)</f>
        <v>Yes</v>
      </c>
      <c r="H157" s="17">
        <f>VLOOKUP($A157,'Medical Examinations'!$A$1:$J$2336,MATCH(Healthcare!H$1,'Medical Examinations'!$A$1:$J$1,0),0)</f>
        <v>1</v>
      </c>
      <c r="I157" s="17" t="str">
        <f>VLOOKUP($A157,'Medical Examinations'!$A$1:$J$2336,MATCH(Healthcare!I$1,'Medical Examinations'!$A$1:$J$1,0),0)</f>
        <v>Yes</v>
      </c>
      <c r="J157" s="17" t="str">
        <f>VLOOKUP($A157,'Medical Examinations'!$A$1:$J$2336,MATCH(Healthcare!J$1,'Medical Examinations'!$A$1:$J$1,0),0)</f>
        <v>Obesity</v>
      </c>
      <c r="K157" s="17" t="str">
        <f>VLOOKUP($A157,'Medical Examinations'!$A$1:$J$2336,MATCH(Healthcare!K$1,'Medical Examinations'!$A$1:$J$1,0),0)</f>
        <v>Normal</v>
      </c>
      <c r="L157" s="38">
        <f>VLOOKUP($A157,'Hospitalisation Details'!$A$2:$K$2344,MATCH(Healthcare!L$1,'Hospitalisation Details'!$A$1:$K$1,0),0)</f>
        <v>30523</v>
      </c>
      <c r="M157" s="17">
        <f>VLOOKUP($A157,'Hospitalisation Details'!$A$2:$K$2344,MATCH(Healthcare!M$1,'Hospitalisation Details'!$A$1:$K$1,0),0)</f>
        <v>37800.980000000003</v>
      </c>
      <c r="N157" s="17" t="str">
        <f>VLOOKUP($A157,'Hospitalisation Details'!$A$2:$K$2344,MATCH(Healthcare!N$1,'Hospitalisation Details'!$A$1:$K$1,0),0)</f>
        <v>Tier - 2</v>
      </c>
      <c r="O157" s="17" t="str">
        <f>VLOOKUP($A157,'Hospitalisation Details'!$A$2:$K$2344,MATCH(Healthcare!O$1,'Hospitalisation Details'!$A$1:$K$1,0),0)</f>
        <v>Tier - 2</v>
      </c>
      <c r="P157" s="17" t="str">
        <f>VLOOKUP($A157,'Hospitalisation Details'!$A$2:$K$2344,MATCH(Healthcare!P$1,'Hospitalisation Details'!$A$1:$K$1,0),0)</f>
        <v>R1011</v>
      </c>
      <c r="Q157" s="17">
        <f>VLOOKUP($A157,'Hospitalisation Details'!$A$2:$K$2344,MATCH(Healthcare!Q$1,'Hospitalisation Details'!$A$1:$K$1,0),0)</f>
        <v>39</v>
      </c>
    </row>
    <row r="158" spans="1:17" ht="15.75" x14ac:dyDescent="0.25">
      <c r="A158" s="25" t="s">
        <v>201</v>
      </c>
      <c r="B158" s="17" t="str">
        <f>VLOOKUP($A158,'Customer Names'!$A$1:$D$2336,4,0)</f>
        <v>Mr. Daniel</v>
      </c>
      <c r="C158" s="17">
        <f>VLOOKUP($A158,'Medical Examinations'!$A$1:$J$2336,MATCH(Healthcare!C$1,'Medical Examinations'!$A$1:$J$1,0),0)</f>
        <v>34.43</v>
      </c>
      <c r="D158" s="17">
        <f>VLOOKUP($A158,'Medical Examinations'!$A$1:$J$2336,MATCH(Healthcare!D$1,'Medical Examinations'!$A$1:$J$1,0),0)</f>
        <v>10.82</v>
      </c>
      <c r="E158" s="17" t="str">
        <f>VLOOKUP($A158,'Medical Examinations'!$A$1:$J$2336,MATCH(Healthcare!E$1,'Medical Examinations'!$A$1:$J$1,0),0)</f>
        <v>Yes</v>
      </c>
      <c r="F158" s="17" t="str">
        <f>VLOOKUP($A158,'Medical Examinations'!$A$1:$J$2336,MATCH(Healthcare!F$1,'Medical Examinations'!$A$1:$J$1,0),0)</f>
        <v>No</v>
      </c>
      <c r="G158" s="17" t="str">
        <f>VLOOKUP($A158,'Medical Examinations'!$A$1:$J$2336,MATCH(Healthcare!G$1,'Medical Examinations'!$A$1:$J$1,0),0)</f>
        <v>No</v>
      </c>
      <c r="H158" s="17">
        <f>VLOOKUP($A158,'Medical Examinations'!$A$1:$J$2336,MATCH(Healthcare!H$1,'Medical Examinations'!$A$1:$J$1,0),0)</f>
        <v>1</v>
      </c>
      <c r="I158" s="17" t="str">
        <f>VLOOKUP($A158,'Medical Examinations'!$A$1:$J$2336,MATCH(Healthcare!I$1,'Medical Examinations'!$A$1:$J$1,0),0)</f>
        <v>Yes</v>
      </c>
      <c r="J158" s="17" t="str">
        <f>VLOOKUP($A158,'Medical Examinations'!$A$1:$J$2336,MATCH(Healthcare!J$1,'Medical Examinations'!$A$1:$J$1,0),0)</f>
        <v>Obesity</v>
      </c>
      <c r="K158" s="17" t="str">
        <f>VLOOKUP($A158,'Medical Examinations'!$A$1:$J$2336,MATCH(Healthcare!K$1,'Medical Examinations'!$A$1:$J$1,0),0)</f>
        <v>Diabetes</v>
      </c>
      <c r="L158" s="38">
        <f>VLOOKUP($A158,'Hospitalisation Details'!$A$2:$K$2344,MATCH(Healthcare!L$1,'Hospitalisation Details'!$A$1:$K$1,0),0)</f>
        <v>31639</v>
      </c>
      <c r="M158" s="17">
        <f>VLOOKUP($A158,'Hospitalisation Details'!$A$2:$K$2344,MATCH(Healthcare!M$1,'Hospitalisation Details'!$A$1:$K$1,0),0)</f>
        <v>37742.58</v>
      </c>
      <c r="N158" s="17" t="str">
        <f>VLOOKUP($A158,'Hospitalisation Details'!$A$2:$K$2344,MATCH(Healthcare!N$1,'Hospitalisation Details'!$A$1:$K$1,0),0)</f>
        <v>Tier - 1</v>
      </c>
      <c r="O158" s="17" t="str">
        <f>VLOOKUP($A158,'Hospitalisation Details'!$A$2:$K$2344,MATCH(Healthcare!O$1,'Hospitalisation Details'!$A$1:$K$1,0),0)</f>
        <v>Tier - 1</v>
      </c>
      <c r="P158" s="17" t="str">
        <f>VLOOKUP($A158,'Hospitalisation Details'!$A$2:$K$2344,MATCH(Healthcare!P$1,'Hospitalisation Details'!$A$1:$K$1,0),0)</f>
        <v>R1013</v>
      </c>
      <c r="Q158" s="17">
        <f>VLOOKUP($A158,'Hospitalisation Details'!$A$2:$K$2344,MATCH(Healthcare!Q$1,'Hospitalisation Details'!$A$1:$K$1,0),0)</f>
        <v>36</v>
      </c>
    </row>
    <row r="159" spans="1:17" ht="15.75" x14ac:dyDescent="0.25">
      <c r="A159" s="25" t="s">
        <v>202</v>
      </c>
      <c r="B159" s="17" t="str">
        <f>VLOOKUP($A159,'Customer Names'!$A$1:$D$2336,4,0)</f>
        <v>Ms. Syndy</v>
      </c>
      <c r="C159" s="17">
        <f>VLOOKUP($A159,'Medical Examinations'!$A$1:$J$2336,MATCH(Healthcare!C$1,'Medical Examinations'!$A$1:$J$1,0),0)</f>
        <v>41.33</v>
      </c>
      <c r="D159" s="17">
        <f>VLOOKUP($A159,'Medical Examinations'!$A$1:$J$2336,MATCH(Healthcare!D$1,'Medical Examinations'!$A$1:$J$1,0),0)</f>
        <v>4.01</v>
      </c>
      <c r="E159" s="17" t="str">
        <f>VLOOKUP($A159,'Medical Examinations'!$A$1:$J$2336,MATCH(Healthcare!E$1,'Medical Examinations'!$A$1:$J$1,0),0)</f>
        <v>Yes</v>
      </c>
      <c r="F159" s="17" t="str">
        <f>VLOOKUP($A159,'Medical Examinations'!$A$1:$J$2336,MATCH(Healthcare!F$1,'Medical Examinations'!$A$1:$J$1,0),0)</f>
        <v>No</v>
      </c>
      <c r="G159" s="17" t="str">
        <f>VLOOKUP($A159,'Medical Examinations'!$A$1:$J$2336,MATCH(Healthcare!G$1,'Medical Examinations'!$A$1:$J$1,0),0)</f>
        <v>No</v>
      </c>
      <c r="H159" s="17">
        <f>VLOOKUP($A159,'Medical Examinations'!$A$1:$J$2336,MATCH(Healthcare!H$1,'Medical Examinations'!$A$1:$J$1,0),0)</f>
        <v>0</v>
      </c>
      <c r="I159" s="17" t="str">
        <f>VLOOKUP($A159,'Medical Examinations'!$A$1:$J$2336,MATCH(Healthcare!I$1,'Medical Examinations'!$A$1:$J$1,0),0)</f>
        <v>Yes</v>
      </c>
      <c r="J159" s="17" t="str">
        <f>VLOOKUP($A159,'Medical Examinations'!$A$1:$J$2336,MATCH(Healthcare!J$1,'Medical Examinations'!$A$1:$J$1,0),0)</f>
        <v>Obesity</v>
      </c>
      <c r="K159" s="17" t="str">
        <f>VLOOKUP($A159,'Medical Examinations'!$A$1:$J$2336,MATCH(Healthcare!K$1,'Medical Examinations'!$A$1:$J$1,0),0)</f>
        <v>Normal</v>
      </c>
      <c r="L159" s="38">
        <f>VLOOKUP($A159,'Hospitalisation Details'!$A$2:$K$2344,MATCH(Healthcare!L$1,'Hospitalisation Details'!$A$1:$K$1,0),0)</f>
        <v>28021</v>
      </c>
      <c r="M159" s="17">
        <f>VLOOKUP($A159,'Hospitalisation Details'!$A$2:$K$2344,MATCH(Healthcare!M$1,'Hospitalisation Details'!$A$1:$K$1,0),0)</f>
        <v>37735.199999999997</v>
      </c>
      <c r="N159" s="17" t="str">
        <f>VLOOKUP($A159,'Hospitalisation Details'!$A$2:$K$2344,MATCH(Healthcare!N$1,'Hospitalisation Details'!$A$1:$K$1,0),0)</f>
        <v>Tier - 2</v>
      </c>
      <c r="O159" s="17" t="str">
        <f>VLOOKUP($A159,'Hospitalisation Details'!$A$2:$K$2344,MATCH(Healthcare!O$1,'Hospitalisation Details'!$A$1:$K$1,0),0)</f>
        <v>Tier - 2</v>
      </c>
      <c r="P159" s="17" t="str">
        <f>VLOOKUP($A159,'Hospitalisation Details'!$A$2:$K$2344,MATCH(Healthcare!P$1,'Hospitalisation Details'!$A$1:$K$1,0),0)</f>
        <v>R1011</v>
      </c>
      <c r="Q159" s="17">
        <f>VLOOKUP($A159,'Hospitalisation Details'!$A$2:$K$2344,MATCH(Healthcare!Q$1,'Hospitalisation Details'!$A$1:$K$1,0),0)</f>
        <v>46</v>
      </c>
    </row>
    <row r="160" spans="1:17" ht="15.75" x14ac:dyDescent="0.25">
      <c r="A160" s="25" t="s">
        <v>203</v>
      </c>
      <c r="B160" s="17" t="str">
        <f>VLOOKUP($A160,'Customer Names'!$A$1:$D$2336,4,0)</f>
        <v>Ms. Aleksandra</v>
      </c>
      <c r="C160" s="17">
        <f>VLOOKUP($A160,'Medical Examinations'!$A$1:$J$2336,MATCH(Healthcare!C$1,'Medical Examinations'!$A$1:$J$1,0),0)</f>
        <v>31.92</v>
      </c>
      <c r="D160" s="17">
        <f>VLOOKUP($A160,'Medical Examinations'!$A$1:$J$2336,MATCH(Healthcare!D$1,'Medical Examinations'!$A$1:$J$1,0),0)</f>
        <v>5.12</v>
      </c>
      <c r="E160" s="17" t="str">
        <f>VLOOKUP($A160,'Medical Examinations'!$A$1:$J$2336,MATCH(Healthcare!E$1,'Medical Examinations'!$A$1:$J$1,0),0)</f>
        <v>Yes</v>
      </c>
      <c r="F160" s="17" t="str">
        <f>VLOOKUP($A160,'Medical Examinations'!$A$1:$J$2336,MATCH(Healthcare!F$1,'Medical Examinations'!$A$1:$J$1,0),0)</f>
        <v>No</v>
      </c>
      <c r="G160" s="17" t="str">
        <f>VLOOKUP($A160,'Medical Examinations'!$A$1:$J$2336,MATCH(Healthcare!G$1,'Medical Examinations'!$A$1:$J$1,0),0)</f>
        <v>No</v>
      </c>
      <c r="H160" s="17">
        <f>VLOOKUP($A160,'Medical Examinations'!$A$1:$J$2336,MATCH(Healthcare!H$1,'Medical Examinations'!$A$1:$J$1,0),0)</f>
        <v>1</v>
      </c>
      <c r="I160" s="17" t="str">
        <f>VLOOKUP($A160,'Medical Examinations'!$A$1:$J$2336,MATCH(Healthcare!I$1,'Medical Examinations'!$A$1:$J$1,0),0)</f>
        <v>Yes</v>
      </c>
      <c r="J160" s="17" t="str">
        <f>VLOOKUP($A160,'Medical Examinations'!$A$1:$J$2336,MATCH(Healthcare!J$1,'Medical Examinations'!$A$1:$J$1,0),0)</f>
        <v>Obesity</v>
      </c>
      <c r="K160" s="17" t="str">
        <f>VLOOKUP($A160,'Medical Examinations'!$A$1:$J$2336,MATCH(Healthcare!K$1,'Medical Examinations'!$A$1:$J$1,0),0)</f>
        <v>Normal</v>
      </c>
      <c r="L160" s="38">
        <f>VLOOKUP($A160,'Hospitalisation Details'!$A$2:$K$2344,MATCH(Healthcare!L$1,'Hospitalisation Details'!$A$1:$K$1,0),0)</f>
        <v>32426</v>
      </c>
      <c r="M160" s="17">
        <f>VLOOKUP($A160,'Hospitalisation Details'!$A$2:$K$2344,MATCH(Healthcare!M$1,'Hospitalisation Details'!$A$1:$K$1,0),0)</f>
        <v>37701.879999999997</v>
      </c>
      <c r="N160" s="17" t="str">
        <f>VLOOKUP($A160,'Hospitalisation Details'!$A$2:$K$2344,MATCH(Healthcare!N$1,'Hospitalisation Details'!$A$1:$K$1,0),0)</f>
        <v>Tier - 2</v>
      </c>
      <c r="O160" s="17" t="str">
        <f>VLOOKUP($A160,'Hospitalisation Details'!$A$2:$K$2344,MATCH(Healthcare!O$1,'Hospitalisation Details'!$A$1:$K$1,0),0)</f>
        <v>Tier - 3</v>
      </c>
      <c r="P160" s="17" t="str">
        <f>VLOOKUP($A160,'Hospitalisation Details'!$A$2:$K$2344,MATCH(Healthcare!P$1,'Hospitalisation Details'!$A$1:$K$1,0),0)</f>
        <v>R1023</v>
      </c>
      <c r="Q160" s="17">
        <f>VLOOKUP($A160,'Hospitalisation Details'!$A$2:$K$2344,MATCH(Healthcare!Q$1,'Hospitalisation Details'!$A$1:$K$1,0),0)</f>
        <v>34</v>
      </c>
    </row>
    <row r="161" spans="1:17" ht="15.75" x14ac:dyDescent="0.25">
      <c r="A161" s="25" t="s">
        <v>204</v>
      </c>
      <c r="B161" s="17" t="str">
        <f>VLOOKUP($A161,'Customer Names'!$A$1:$D$2336,4,0)</f>
        <v>Mr. Steeve</v>
      </c>
      <c r="C161" s="17">
        <f>VLOOKUP($A161,'Medical Examinations'!$A$1:$J$2336,MATCH(Healthcare!C$1,'Medical Examinations'!$A$1:$J$1,0),0)</f>
        <v>39.799999999999997</v>
      </c>
      <c r="D161" s="17">
        <f>VLOOKUP($A161,'Medical Examinations'!$A$1:$J$2336,MATCH(Healthcare!D$1,'Medical Examinations'!$A$1:$J$1,0),0)</f>
        <v>10.54</v>
      </c>
      <c r="E161" s="17" t="str">
        <f>VLOOKUP($A161,'Medical Examinations'!$A$1:$J$2336,MATCH(Healthcare!E$1,'Medical Examinations'!$A$1:$J$1,0),0)</f>
        <v>Yes</v>
      </c>
      <c r="F161" s="17" t="str">
        <f>VLOOKUP($A161,'Medical Examinations'!$A$1:$J$2336,MATCH(Healthcare!F$1,'Medical Examinations'!$A$1:$J$1,0),0)</f>
        <v>No</v>
      </c>
      <c r="G161" s="17" t="str">
        <f>VLOOKUP($A161,'Medical Examinations'!$A$1:$J$2336,MATCH(Healthcare!G$1,'Medical Examinations'!$A$1:$J$1,0),0)</f>
        <v>No</v>
      </c>
      <c r="H161" s="17">
        <f>VLOOKUP($A161,'Medical Examinations'!$A$1:$J$2336,MATCH(Healthcare!H$1,'Medical Examinations'!$A$1:$J$1,0),0)</f>
        <v>2</v>
      </c>
      <c r="I161" s="17" t="str">
        <f>VLOOKUP($A161,'Medical Examinations'!$A$1:$J$2336,MATCH(Healthcare!I$1,'Medical Examinations'!$A$1:$J$1,0),0)</f>
        <v>Yes</v>
      </c>
      <c r="J161" s="17" t="str">
        <f>VLOOKUP($A161,'Medical Examinations'!$A$1:$J$2336,MATCH(Healthcare!J$1,'Medical Examinations'!$A$1:$J$1,0),0)</f>
        <v>Obesity</v>
      </c>
      <c r="K161" s="17" t="str">
        <f>VLOOKUP($A161,'Medical Examinations'!$A$1:$J$2336,MATCH(Healthcare!K$1,'Medical Examinations'!$A$1:$J$1,0),0)</f>
        <v>Diabetes</v>
      </c>
      <c r="L161" s="38">
        <f>VLOOKUP($A161,'Hospitalisation Details'!$A$2:$K$2344,MATCH(Healthcare!L$1,'Hospitalisation Details'!$A$1:$K$1,0),0)</f>
        <v>25869</v>
      </c>
      <c r="M161" s="17">
        <f>VLOOKUP($A161,'Hospitalisation Details'!$A$2:$K$2344,MATCH(Healthcare!M$1,'Hospitalisation Details'!$A$1:$K$1,0),0)</f>
        <v>37675.06</v>
      </c>
      <c r="N161" s="17" t="str">
        <f>VLOOKUP($A161,'Hospitalisation Details'!$A$2:$K$2344,MATCH(Healthcare!N$1,'Hospitalisation Details'!$A$1:$K$1,0),0)</f>
        <v>Tier - 2</v>
      </c>
      <c r="O161" s="17" t="str">
        <f>VLOOKUP($A161,'Hospitalisation Details'!$A$2:$K$2344,MATCH(Healthcare!O$1,'Hospitalisation Details'!$A$1:$K$1,0),0)</f>
        <v>Tier - 3</v>
      </c>
      <c r="P161" s="17" t="str">
        <f>VLOOKUP($A161,'Hospitalisation Details'!$A$2:$K$2344,MATCH(Healthcare!P$1,'Hospitalisation Details'!$A$1:$K$1,0),0)</f>
        <v>R1011</v>
      </c>
      <c r="Q161" s="17">
        <f>VLOOKUP($A161,'Hospitalisation Details'!$A$2:$K$2344,MATCH(Healthcare!Q$1,'Hospitalisation Details'!$A$1:$K$1,0),0)</f>
        <v>52</v>
      </c>
    </row>
    <row r="162" spans="1:17" ht="15.75" x14ac:dyDescent="0.25">
      <c r="A162" s="25" t="s">
        <v>205</v>
      </c>
      <c r="B162" s="17" t="str">
        <f>VLOOKUP($A162,'Customer Names'!$A$1:$D$2336,4,0)</f>
        <v>Mr. Richard</v>
      </c>
      <c r="C162" s="17">
        <f>VLOOKUP($A162,'Medical Examinations'!$A$1:$J$2336,MATCH(Healthcare!C$1,'Medical Examinations'!$A$1:$J$1,0),0)</f>
        <v>42.82</v>
      </c>
      <c r="D162" s="17">
        <f>VLOOKUP($A162,'Medical Examinations'!$A$1:$J$2336,MATCH(Healthcare!D$1,'Medical Examinations'!$A$1:$J$1,0),0)</f>
        <v>4.21</v>
      </c>
      <c r="E162" s="17" t="str">
        <f>VLOOKUP($A162,'Medical Examinations'!$A$1:$J$2336,MATCH(Healthcare!E$1,'Medical Examinations'!$A$1:$J$1,0),0)</f>
        <v>No</v>
      </c>
      <c r="F162" s="17" t="str">
        <f>VLOOKUP($A162,'Medical Examinations'!$A$1:$J$2336,MATCH(Healthcare!F$1,'Medical Examinations'!$A$1:$J$1,0),0)</f>
        <v>No</v>
      </c>
      <c r="G162" s="17" t="str">
        <f>VLOOKUP($A162,'Medical Examinations'!$A$1:$J$2336,MATCH(Healthcare!G$1,'Medical Examinations'!$A$1:$J$1,0),0)</f>
        <v>No</v>
      </c>
      <c r="H162" s="17">
        <f>VLOOKUP($A162,'Medical Examinations'!$A$1:$J$2336,MATCH(Healthcare!H$1,'Medical Examinations'!$A$1:$J$1,0),0)</f>
        <v>0</v>
      </c>
      <c r="I162" s="17" t="str">
        <f>VLOOKUP($A162,'Medical Examinations'!$A$1:$J$2336,MATCH(Healthcare!I$1,'Medical Examinations'!$A$1:$J$1,0),0)</f>
        <v>Yes</v>
      </c>
      <c r="J162" s="17" t="str">
        <f>VLOOKUP($A162,'Medical Examinations'!$A$1:$J$2336,MATCH(Healthcare!J$1,'Medical Examinations'!$A$1:$J$1,0),0)</f>
        <v>Obesity</v>
      </c>
      <c r="K162" s="17" t="str">
        <f>VLOOKUP($A162,'Medical Examinations'!$A$1:$J$2336,MATCH(Healthcare!K$1,'Medical Examinations'!$A$1:$J$1,0),0)</f>
        <v>Normal</v>
      </c>
      <c r="L162" s="38">
        <f>VLOOKUP($A162,'Hospitalisation Details'!$A$2:$K$2344,MATCH(Healthcare!L$1,'Hospitalisation Details'!$A$1:$K$1,0),0)</f>
        <v>30122</v>
      </c>
      <c r="M162" s="17">
        <f>VLOOKUP($A162,'Hospitalisation Details'!$A$2:$K$2344,MATCH(Healthcare!M$1,'Hospitalisation Details'!$A$1:$K$1,0),0)</f>
        <v>37650.74</v>
      </c>
      <c r="N162" s="17" t="str">
        <f>VLOOKUP($A162,'Hospitalisation Details'!$A$2:$K$2344,MATCH(Healthcare!N$1,'Hospitalisation Details'!$A$1:$K$1,0),0)</f>
        <v>Tier - 2</v>
      </c>
      <c r="O162" s="17" t="str">
        <f>VLOOKUP($A162,'Hospitalisation Details'!$A$2:$K$2344,MATCH(Healthcare!O$1,'Hospitalisation Details'!$A$1:$K$1,0),0)</f>
        <v>Tier - 2</v>
      </c>
      <c r="P162" s="17" t="str">
        <f>VLOOKUP($A162,'Hospitalisation Details'!$A$2:$K$2344,MATCH(Healthcare!P$1,'Hospitalisation Details'!$A$1:$K$1,0),0)</f>
        <v>R1012</v>
      </c>
      <c r="Q162" s="17">
        <f>VLOOKUP($A162,'Hospitalisation Details'!$A$2:$K$2344,MATCH(Healthcare!Q$1,'Hospitalisation Details'!$A$1:$K$1,0),0)</f>
        <v>40</v>
      </c>
    </row>
    <row r="163" spans="1:17" ht="15.75" x14ac:dyDescent="0.25">
      <c r="A163" s="25" t="s">
        <v>206</v>
      </c>
      <c r="B163" s="17" t="str">
        <f>VLOOKUP($A163,'Customer Names'!$A$1:$D$2336,4,0)</f>
        <v>Mr. Aaron</v>
      </c>
      <c r="C163" s="17">
        <f>VLOOKUP($A163,'Medical Examinations'!$A$1:$J$2336,MATCH(Healthcare!C$1,'Medical Examinations'!$A$1:$J$1,0),0)</f>
        <v>33.630000000000003</v>
      </c>
      <c r="D163" s="17">
        <f>VLOOKUP($A163,'Medical Examinations'!$A$1:$J$2336,MATCH(Healthcare!D$1,'Medical Examinations'!$A$1:$J$1,0),0)</f>
        <v>5.42</v>
      </c>
      <c r="E163" s="17" t="str">
        <f>VLOOKUP($A163,'Medical Examinations'!$A$1:$J$2336,MATCH(Healthcare!E$1,'Medical Examinations'!$A$1:$J$1,0),0)</f>
        <v>No</v>
      </c>
      <c r="F163" s="17" t="str">
        <f>VLOOKUP($A163,'Medical Examinations'!$A$1:$J$2336,MATCH(Healthcare!F$1,'Medical Examinations'!$A$1:$J$1,0),0)</f>
        <v>No</v>
      </c>
      <c r="G163" s="17" t="str">
        <f>VLOOKUP($A163,'Medical Examinations'!$A$1:$J$2336,MATCH(Healthcare!G$1,'Medical Examinations'!$A$1:$J$1,0),0)</f>
        <v>No</v>
      </c>
      <c r="H163" s="17">
        <f>VLOOKUP($A163,'Medical Examinations'!$A$1:$J$2336,MATCH(Healthcare!H$1,'Medical Examinations'!$A$1:$J$1,0),0)</f>
        <v>0</v>
      </c>
      <c r="I163" s="17" t="str">
        <f>VLOOKUP($A163,'Medical Examinations'!$A$1:$J$2336,MATCH(Healthcare!I$1,'Medical Examinations'!$A$1:$J$1,0),0)</f>
        <v>Yes</v>
      </c>
      <c r="J163" s="17" t="str">
        <f>VLOOKUP($A163,'Medical Examinations'!$A$1:$J$2336,MATCH(Healthcare!J$1,'Medical Examinations'!$A$1:$J$1,0),0)</f>
        <v>Obesity</v>
      </c>
      <c r="K163" s="17" t="str">
        <f>VLOOKUP($A163,'Medical Examinations'!$A$1:$J$2336,MATCH(Healthcare!K$1,'Medical Examinations'!$A$1:$J$1,0),0)</f>
        <v>Normal</v>
      </c>
      <c r="L163" s="38">
        <f>VLOOKUP($A163,'Hospitalisation Details'!$A$2:$K$2344,MATCH(Healthcare!L$1,'Hospitalisation Details'!$A$1:$K$1,0),0)</f>
        <v>33193</v>
      </c>
      <c r="M163" s="17">
        <f>VLOOKUP($A163,'Hospitalisation Details'!$A$2:$K$2344,MATCH(Healthcare!M$1,'Hospitalisation Details'!$A$1:$K$1,0),0)</f>
        <v>37607.53</v>
      </c>
      <c r="N163" s="17" t="str">
        <f>VLOOKUP($A163,'Hospitalisation Details'!$A$2:$K$2344,MATCH(Healthcare!N$1,'Hospitalisation Details'!$A$1:$K$1,0),0)</f>
        <v>Tier - 1</v>
      </c>
      <c r="O163" s="17" t="str">
        <f>VLOOKUP($A163,'Hospitalisation Details'!$A$2:$K$2344,MATCH(Healthcare!O$1,'Hospitalisation Details'!$A$1:$K$1,0),0)</f>
        <v>Tier - 2</v>
      </c>
      <c r="P163" s="17" t="str">
        <f>VLOOKUP($A163,'Hospitalisation Details'!$A$2:$K$2344,MATCH(Healthcare!P$1,'Hospitalisation Details'!$A$1:$K$1,0),0)</f>
        <v>R1019</v>
      </c>
      <c r="Q163" s="17">
        <f>VLOOKUP($A163,'Hospitalisation Details'!$A$2:$K$2344,MATCH(Healthcare!Q$1,'Hospitalisation Details'!$A$1:$K$1,0),0)</f>
        <v>32</v>
      </c>
    </row>
    <row r="164" spans="1:17" ht="15.75" x14ac:dyDescent="0.25">
      <c r="A164" s="25" t="s">
        <v>207</v>
      </c>
      <c r="B164" s="17" t="str">
        <f>VLOOKUP($A164,'Customer Names'!$A$1:$D$2336,4,0)</f>
        <v>Mr. Akira</v>
      </c>
      <c r="C164" s="17">
        <f>VLOOKUP($A164,'Medical Examinations'!$A$1:$J$2336,MATCH(Healthcare!C$1,'Medical Examinations'!$A$1:$J$1,0),0)</f>
        <v>37.07</v>
      </c>
      <c r="D164" s="17">
        <f>VLOOKUP($A164,'Medical Examinations'!$A$1:$J$2336,MATCH(Healthcare!D$1,'Medical Examinations'!$A$1:$J$1,0),0)</f>
        <v>4.28</v>
      </c>
      <c r="E164" s="17" t="str">
        <f>VLOOKUP($A164,'Medical Examinations'!$A$1:$J$2336,MATCH(Healthcare!E$1,'Medical Examinations'!$A$1:$J$1,0),0)</f>
        <v>No</v>
      </c>
      <c r="F164" s="17" t="str">
        <f>VLOOKUP($A164,'Medical Examinations'!$A$1:$J$2336,MATCH(Healthcare!F$1,'Medical Examinations'!$A$1:$J$1,0),0)</f>
        <v>Yes</v>
      </c>
      <c r="G164" s="17" t="str">
        <f>VLOOKUP($A164,'Medical Examinations'!$A$1:$J$2336,MATCH(Healthcare!G$1,'Medical Examinations'!$A$1:$J$1,0),0)</f>
        <v>No</v>
      </c>
      <c r="H164" s="17">
        <f>VLOOKUP($A164,'Medical Examinations'!$A$1:$J$2336,MATCH(Healthcare!H$1,'Medical Examinations'!$A$1:$J$1,0),0)</f>
        <v>1</v>
      </c>
      <c r="I164" s="17" t="str">
        <f>VLOOKUP($A164,'Medical Examinations'!$A$1:$J$2336,MATCH(Healthcare!I$1,'Medical Examinations'!$A$1:$J$1,0),0)</f>
        <v>Yes</v>
      </c>
      <c r="J164" s="17" t="str">
        <f>VLOOKUP($A164,'Medical Examinations'!$A$1:$J$2336,MATCH(Healthcare!J$1,'Medical Examinations'!$A$1:$J$1,0),0)</f>
        <v>Obesity</v>
      </c>
      <c r="K164" s="17" t="str">
        <f>VLOOKUP($A164,'Medical Examinations'!$A$1:$J$2336,MATCH(Healthcare!K$1,'Medical Examinations'!$A$1:$J$1,0),0)</f>
        <v>Normal</v>
      </c>
      <c r="L164" s="38">
        <f>VLOOKUP($A164,'Hospitalisation Details'!$A$2:$K$2344,MATCH(Healthcare!L$1,'Hospitalisation Details'!$A$1:$K$1,0),0)</f>
        <v>36811</v>
      </c>
      <c r="M164" s="17">
        <f>VLOOKUP($A164,'Hospitalisation Details'!$A$2:$K$2344,MATCH(Healthcare!M$1,'Hospitalisation Details'!$A$1:$K$1,0),0)</f>
        <v>37484.449999999997</v>
      </c>
      <c r="N164" s="17" t="str">
        <f>VLOOKUP($A164,'Hospitalisation Details'!$A$2:$K$2344,MATCH(Healthcare!N$1,'Hospitalisation Details'!$A$1:$K$1,0),0)</f>
        <v>Tier - 1</v>
      </c>
      <c r="O164" s="17" t="str">
        <f>VLOOKUP($A164,'Hospitalisation Details'!$A$2:$K$2344,MATCH(Healthcare!O$1,'Hospitalisation Details'!$A$1:$K$1,0),0)</f>
        <v>Tier - 1</v>
      </c>
      <c r="P164" s="17" t="str">
        <f>VLOOKUP($A164,'Hospitalisation Details'!$A$2:$K$2344,MATCH(Healthcare!P$1,'Hospitalisation Details'!$A$1:$K$1,0),0)</f>
        <v>R1013</v>
      </c>
      <c r="Q164" s="17">
        <f>VLOOKUP($A164,'Hospitalisation Details'!$A$2:$K$2344,MATCH(Healthcare!Q$1,'Hospitalisation Details'!$A$1:$K$1,0),0)</f>
        <v>22</v>
      </c>
    </row>
    <row r="165" spans="1:17" ht="15.75" x14ac:dyDescent="0.25">
      <c r="A165" s="25" t="s">
        <v>208</v>
      </c>
      <c r="B165" s="17" t="str">
        <f>VLOOKUP($A165,'Customer Names'!$A$1:$D$2336,4,0)</f>
        <v>Mr. Ben</v>
      </c>
      <c r="C165" s="17">
        <f>VLOOKUP($A165,'Medical Examinations'!$A$1:$J$2336,MATCH(Healthcare!C$1,'Medical Examinations'!$A$1:$J$1,0),0)</f>
        <v>35.625</v>
      </c>
      <c r="D165" s="17">
        <f>VLOOKUP($A165,'Medical Examinations'!$A$1:$J$2336,MATCH(Healthcare!D$1,'Medical Examinations'!$A$1:$J$1,0),0)</f>
        <v>8.9</v>
      </c>
      <c r="E165" s="17" t="str">
        <f>VLOOKUP($A165,'Medical Examinations'!$A$1:$J$2336,MATCH(Healthcare!E$1,'Medical Examinations'!$A$1:$J$1,0),0)</f>
        <v>No</v>
      </c>
      <c r="F165" s="17" t="str">
        <f>VLOOKUP($A165,'Medical Examinations'!$A$1:$J$2336,MATCH(Healthcare!F$1,'Medical Examinations'!$A$1:$J$1,0),0)</f>
        <v>No</v>
      </c>
      <c r="G165" s="17" t="str">
        <f>VLOOKUP($A165,'Medical Examinations'!$A$1:$J$2336,MATCH(Healthcare!G$1,'Medical Examinations'!$A$1:$J$1,0),0)</f>
        <v>No</v>
      </c>
      <c r="H165" s="17">
        <f>VLOOKUP($A165,'Medical Examinations'!$A$1:$J$2336,MATCH(Healthcare!H$1,'Medical Examinations'!$A$1:$J$1,0),0)</f>
        <v>0</v>
      </c>
      <c r="I165" s="17" t="str">
        <f>VLOOKUP($A165,'Medical Examinations'!$A$1:$J$2336,MATCH(Healthcare!I$1,'Medical Examinations'!$A$1:$J$1,0),0)</f>
        <v>Yes</v>
      </c>
      <c r="J165" s="17" t="str">
        <f>VLOOKUP($A165,'Medical Examinations'!$A$1:$J$2336,MATCH(Healthcare!J$1,'Medical Examinations'!$A$1:$J$1,0),0)</f>
        <v>Obesity</v>
      </c>
      <c r="K165" s="17" t="str">
        <f>VLOOKUP($A165,'Medical Examinations'!$A$1:$J$2336,MATCH(Healthcare!K$1,'Medical Examinations'!$A$1:$J$1,0),0)</f>
        <v>Diabetes</v>
      </c>
      <c r="L165" s="38">
        <f>VLOOKUP($A165,'Hospitalisation Details'!$A$2:$K$2344,MATCH(Healthcare!L$1,'Hospitalisation Details'!$A$1:$K$1,0),0)</f>
        <v>37526</v>
      </c>
      <c r="M165" s="17">
        <f>VLOOKUP($A165,'Hospitalisation Details'!$A$2:$K$2344,MATCH(Healthcare!M$1,'Hospitalisation Details'!$A$1:$K$1,0),0)</f>
        <v>37465.339999999997</v>
      </c>
      <c r="N165" s="17" t="str">
        <f>VLOOKUP($A165,'Hospitalisation Details'!$A$2:$K$2344,MATCH(Healthcare!N$1,'Hospitalisation Details'!$A$1:$K$1,0),0)</f>
        <v>Tier - 1</v>
      </c>
      <c r="O165" s="17" t="str">
        <f>VLOOKUP($A165,'Hospitalisation Details'!$A$2:$K$2344,MATCH(Healthcare!O$1,'Hospitalisation Details'!$A$1:$K$1,0),0)</f>
        <v>Tier - 2</v>
      </c>
      <c r="P165" s="17" t="str">
        <f>VLOOKUP($A165,'Hospitalisation Details'!$A$2:$K$2344,MATCH(Healthcare!P$1,'Hospitalisation Details'!$A$1:$K$1,0),0)</f>
        <v>R1012</v>
      </c>
      <c r="Q165" s="17">
        <f>VLOOKUP($A165,'Hospitalisation Details'!$A$2:$K$2344,MATCH(Healthcare!Q$1,'Hospitalisation Details'!$A$1:$K$1,0),0)</f>
        <v>20</v>
      </c>
    </row>
    <row r="166" spans="1:17" ht="15.75" x14ac:dyDescent="0.25">
      <c r="A166" s="25" t="s">
        <v>209</v>
      </c>
      <c r="B166" s="17" t="str">
        <f>VLOOKUP($A166,'Customer Names'!$A$1:$D$2336,4,0)</f>
        <v>Ms. Jana</v>
      </c>
      <c r="C166" s="17">
        <f>VLOOKUP($A166,'Medical Examinations'!$A$1:$J$2336,MATCH(Healthcare!C$1,'Medical Examinations'!$A$1:$J$1,0),0)</f>
        <v>42.69</v>
      </c>
      <c r="D166" s="17">
        <f>VLOOKUP($A166,'Medical Examinations'!$A$1:$J$2336,MATCH(Healthcare!D$1,'Medical Examinations'!$A$1:$J$1,0),0)</f>
        <v>4.8899999999999997</v>
      </c>
      <c r="E166" s="17" t="str">
        <f>VLOOKUP($A166,'Medical Examinations'!$A$1:$J$2336,MATCH(Healthcare!E$1,'Medical Examinations'!$A$1:$J$1,0),0)</f>
        <v>No</v>
      </c>
      <c r="F166" s="17" t="str">
        <f>VLOOKUP($A166,'Medical Examinations'!$A$1:$J$2336,MATCH(Healthcare!F$1,'Medical Examinations'!$A$1:$J$1,0),0)</f>
        <v>No</v>
      </c>
      <c r="G166" s="17" t="str">
        <f>VLOOKUP($A166,'Medical Examinations'!$A$1:$J$2336,MATCH(Healthcare!G$1,'Medical Examinations'!$A$1:$J$1,0),0)</f>
        <v>Yes</v>
      </c>
      <c r="H166" s="17">
        <f>VLOOKUP($A166,'Medical Examinations'!$A$1:$J$2336,MATCH(Healthcare!H$1,'Medical Examinations'!$A$1:$J$1,0),0)</f>
        <v>1</v>
      </c>
      <c r="I166" s="17" t="str">
        <f>VLOOKUP($A166,'Medical Examinations'!$A$1:$J$2336,MATCH(Healthcare!I$1,'Medical Examinations'!$A$1:$J$1,0),0)</f>
        <v>Yes</v>
      </c>
      <c r="J166" s="17" t="str">
        <f>VLOOKUP($A166,'Medical Examinations'!$A$1:$J$2336,MATCH(Healthcare!J$1,'Medical Examinations'!$A$1:$J$1,0),0)</f>
        <v>Obesity</v>
      </c>
      <c r="K166" s="17" t="str">
        <f>VLOOKUP($A166,'Medical Examinations'!$A$1:$J$2336,MATCH(Healthcare!K$1,'Medical Examinations'!$A$1:$J$1,0),0)</f>
        <v>Normal</v>
      </c>
      <c r="L166" s="38">
        <f>VLOOKUP($A166,'Hospitalisation Details'!$A$2:$K$2344,MATCH(Healthcare!L$1,'Hospitalisation Details'!$A$1:$K$1,0),0)</f>
        <v>29070</v>
      </c>
      <c r="M166" s="17">
        <f>VLOOKUP($A166,'Hospitalisation Details'!$A$2:$K$2344,MATCH(Healthcare!M$1,'Hospitalisation Details'!$A$1:$K$1,0),0)</f>
        <v>37425.94</v>
      </c>
      <c r="N166" s="17" t="str">
        <f>VLOOKUP($A166,'Hospitalisation Details'!$A$2:$K$2344,MATCH(Healthcare!N$1,'Hospitalisation Details'!$A$1:$K$1,0),0)</f>
        <v>Tier - 2</v>
      </c>
      <c r="O166" s="17" t="str">
        <f>VLOOKUP($A166,'Hospitalisation Details'!$A$2:$K$2344,MATCH(Healthcare!O$1,'Hospitalisation Details'!$A$1:$K$1,0),0)</f>
        <v>Tier - 1</v>
      </c>
      <c r="P166" s="17" t="str">
        <f>VLOOKUP($A166,'Hospitalisation Details'!$A$2:$K$2344,MATCH(Healthcare!P$1,'Hospitalisation Details'!$A$1:$K$1,0),0)</f>
        <v>R1011</v>
      </c>
      <c r="Q166" s="17">
        <f>VLOOKUP($A166,'Hospitalisation Details'!$A$2:$K$2344,MATCH(Healthcare!Q$1,'Hospitalisation Details'!$A$1:$K$1,0),0)</f>
        <v>43</v>
      </c>
    </row>
    <row r="167" spans="1:17" ht="15.75" x14ac:dyDescent="0.25">
      <c r="A167" s="25" t="s">
        <v>210</v>
      </c>
      <c r="B167" s="17" t="str">
        <f>VLOOKUP($A167,'Customer Names'!$A$1:$D$2336,4,0)</f>
        <v>Mr. Jay</v>
      </c>
      <c r="C167" s="17">
        <f>VLOOKUP($A167,'Medical Examinations'!$A$1:$J$2336,MATCH(Healthcare!C$1,'Medical Examinations'!$A$1:$J$1,0),0)</f>
        <v>37.869999999999997</v>
      </c>
      <c r="D167" s="17">
        <f>VLOOKUP($A167,'Medical Examinations'!$A$1:$J$2336,MATCH(Healthcare!D$1,'Medical Examinations'!$A$1:$J$1,0),0)</f>
        <v>4.29</v>
      </c>
      <c r="E167" s="17" t="str">
        <f>VLOOKUP($A167,'Medical Examinations'!$A$1:$J$2336,MATCH(Healthcare!E$1,'Medical Examinations'!$A$1:$J$1,0),0)</f>
        <v>Yes</v>
      </c>
      <c r="F167" s="17" t="str">
        <f>VLOOKUP($A167,'Medical Examinations'!$A$1:$J$2336,MATCH(Healthcare!F$1,'Medical Examinations'!$A$1:$J$1,0),0)</f>
        <v>No</v>
      </c>
      <c r="G167" s="17" t="str">
        <f>VLOOKUP($A167,'Medical Examinations'!$A$1:$J$2336,MATCH(Healthcare!G$1,'Medical Examinations'!$A$1:$J$1,0),0)</f>
        <v>Yes</v>
      </c>
      <c r="H167" s="17">
        <f>VLOOKUP($A167,'Medical Examinations'!$A$1:$J$2336,MATCH(Healthcare!H$1,'Medical Examinations'!$A$1:$J$1,0),0)</f>
        <v>1</v>
      </c>
      <c r="I167" s="17" t="str">
        <f>VLOOKUP($A167,'Medical Examinations'!$A$1:$J$2336,MATCH(Healthcare!I$1,'Medical Examinations'!$A$1:$J$1,0),0)</f>
        <v>Yes</v>
      </c>
      <c r="J167" s="17" t="str">
        <f>VLOOKUP($A167,'Medical Examinations'!$A$1:$J$2336,MATCH(Healthcare!J$1,'Medical Examinations'!$A$1:$J$1,0),0)</f>
        <v>Obesity</v>
      </c>
      <c r="K167" s="17" t="str">
        <f>VLOOKUP($A167,'Medical Examinations'!$A$1:$J$2336,MATCH(Healthcare!K$1,'Medical Examinations'!$A$1:$J$1,0),0)</f>
        <v>Normal</v>
      </c>
      <c r="L167" s="38">
        <f>VLOOKUP($A167,'Hospitalisation Details'!$A$2:$K$2344,MATCH(Healthcare!L$1,'Hospitalisation Details'!$A$1:$K$1,0),0)</f>
        <v>25506</v>
      </c>
      <c r="M167" s="17">
        <f>VLOOKUP($A167,'Hospitalisation Details'!$A$2:$K$2344,MATCH(Healthcare!M$1,'Hospitalisation Details'!$A$1:$K$1,0),0)</f>
        <v>37277.269999999997</v>
      </c>
      <c r="N167" s="17" t="str">
        <f>VLOOKUP($A167,'Hospitalisation Details'!$A$2:$K$2344,MATCH(Healthcare!N$1,'Hospitalisation Details'!$A$1:$K$1,0),0)</f>
        <v>Tier - 1</v>
      </c>
      <c r="O167" s="17" t="str">
        <f>VLOOKUP($A167,'Hospitalisation Details'!$A$2:$K$2344,MATCH(Healthcare!O$1,'Hospitalisation Details'!$A$1:$K$1,0),0)</f>
        <v>Tier - 3</v>
      </c>
      <c r="P167" s="17" t="str">
        <f>VLOOKUP($A167,'Hospitalisation Details'!$A$2:$K$2344,MATCH(Healthcare!P$1,'Hospitalisation Details'!$A$1:$K$1,0),0)</f>
        <v>R1011</v>
      </c>
      <c r="Q167" s="17">
        <f>VLOOKUP($A167,'Hospitalisation Details'!$A$2:$K$2344,MATCH(Healthcare!Q$1,'Hospitalisation Details'!$A$1:$K$1,0),0)</f>
        <v>53</v>
      </c>
    </row>
    <row r="168" spans="1:17" ht="15.75" x14ac:dyDescent="0.25">
      <c r="A168" s="25" t="s">
        <v>211</v>
      </c>
      <c r="B168" s="17" t="str">
        <f>VLOOKUP($A168,'Customer Names'!$A$1:$D$2336,4,0)</f>
        <v>Ms. Marie-Helene</v>
      </c>
      <c r="C168" s="17">
        <f>VLOOKUP($A168,'Medical Examinations'!$A$1:$J$2336,MATCH(Healthcare!C$1,'Medical Examinations'!$A$1:$J$1,0),0)</f>
        <v>40.61</v>
      </c>
      <c r="D168" s="17">
        <f>VLOOKUP($A168,'Medical Examinations'!$A$1:$J$2336,MATCH(Healthcare!D$1,'Medical Examinations'!$A$1:$J$1,0),0)</f>
        <v>8</v>
      </c>
      <c r="E168" s="17" t="str">
        <f>VLOOKUP($A168,'Medical Examinations'!$A$1:$J$2336,MATCH(Healthcare!E$1,'Medical Examinations'!$A$1:$J$1,0),0)</f>
        <v>Yes</v>
      </c>
      <c r="F168" s="17" t="str">
        <f>VLOOKUP($A168,'Medical Examinations'!$A$1:$J$2336,MATCH(Healthcare!F$1,'Medical Examinations'!$A$1:$J$1,0),0)</f>
        <v>No</v>
      </c>
      <c r="G168" s="17" t="str">
        <f>VLOOKUP($A168,'Medical Examinations'!$A$1:$J$2336,MATCH(Healthcare!G$1,'Medical Examinations'!$A$1:$J$1,0),0)</f>
        <v>No</v>
      </c>
      <c r="H168" s="17">
        <f>VLOOKUP($A168,'Medical Examinations'!$A$1:$J$2336,MATCH(Healthcare!H$1,'Medical Examinations'!$A$1:$J$1,0),0)</f>
        <v>1</v>
      </c>
      <c r="I168" s="17" t="str">
        <f>VLOOKUP($A168,'Medical Examinations'!$A$1:$J$2336,MATCH(Healthcare!I$1,'Medical Examinations'!$A$1:$J$1,0),0)</f>
        <v>Yes</v>
      </c>
      <c r="J168" s="17" t="str">
        <f>VLOOKUP($A168,'Medical Examinations'!$A$1:$J$2336,MATCH(Healthcare!J$1,'Medical Examinations'!$A$1:$J$1,0),0)</f>
        <v>Obesity</v>
      </c>
      <c r="K168" s="17" t="str">
        <f>VLOOKUP($A168,'Medical Examinations'!$A$1:$J$2336,MATCH(Healthcare!K$1,'Medical Examinations'!$A$1:$J$1,0),0)</f>
        <v>Diabetes</v>
      </c>
      <c r="L168" s="38">
        <f>VLOOKUP($A168,'Hospitalisation Details'!$A$2:$K$2344,MATCH(Healthcare!L$1,'Hospitalisation Details'!$A$1:$K$1,0),0)</f>
        <v>27707</v>
      </c>
      <c r="M168" s="17">
        <f>VLOOKUP($A168,'Hospitalisation Details'!$A$2:$K$2344,MATCH(Healthcare!M$1,'Hospitalisation Details'!$A$1:$K$1,0),0)</f>
        <v>37272.339999999997</v>
      </c>
      <c r="N168" s="17" t="str">
        <f>VLOOKUP($A168,'Hospitalisation Details'!$A$2:$K$2344,MATCH(Healthcare!N$1,'Hospitalisation Details'!$A$1:$K$1,0),0)</f>
        <v>Tier - 2</v>
      </c>
      <c r="O168" s="17" t="str">
        <f>VLOOKUP($A168,'Hospitalisation Details'!$A$2:$K$2344,MATCH(Healthcare!O$1,'Hospitalisation Details'!$A$1:$K$1,0),0)</f>
        <v>Tier - 3</v>
      </c>
      <c r="P168" s="17" t="str">
        <f>VLOOKUP($A168,'Hospitalisation Details'!$A$2:$K$2344,MATCH(Healthcare!P$1,'Hospitalisation Details'!$A$1:$K$1,0),0)</f>
        <v>R1011</v>
      </c>
      <c r="Q168" s="17">
        <f>VLOOKUP($A168,'Hospitalisation Details'!$A$2:$K$2344,MATCH(Healthcare!Q$1,'Hospitalisation Details'!$A$1:$K$1,0),0)</f>
        <v>47</v>
      </c>
    </row>
    <row r="169" spans="1:17" ht="15.75" x14ac:dyDescent="0.25">
      <c r="A169" s="25" t="s">
        <v>212</v>
      </c>
      <c r="B169" s="17" t="str">
        <f>VLOOKUP($A169,'Customer Names'!$A$1:$D$2336,4,0)</f>
        <v>Ms. Bret</v>
      </c>
      <c r="C169" s="17">
        <f>VLOOKUP($A169,'Medical Examinations'!$A$1:$J$2336,MATCH(Healthcare!C$1,'Medical Examinations'!$A$1:$J$1,0),0)</f>
        <v>30.78</v>
      </c>
      <c r="D169" s="17">
        <f>VLOOKUP($A169,'Medical Examinations'!$A$1:$J$2336,MATCH(Healthcare!D$1,'Medical Examinations'!$A$1:$J$1,0),0)</f>
        <v>4.67</v>
      </c>
      <c r="E169" s="17" t="str">
        <f>VLOOKUP($A169,'Medical Examinations'!$A$1:$J$2336,MATCH(Healthcare!E$1,'Medical Examinations'!$A$1:$J$1,0),0)</f>
        <v>Yes</v>
      </c>
      <c r="F169" s="17" t="str">
        <f>VLOOKUP($A169,'Medical Examinations'!$A$1:$J$2336,MATCH(Healthcare!F$1,'Medical Examinations'!$A$1:$J$1,0),0)</f>
        <v>No</v>
      </c>
      <c r="G169" s="17" t="str">
        <f>VLOOKUP($A169,'Medical Examinations'!$A$1:$J$2336,MATCH(Healthcare!G$1,'Medical Examinations'!$A$1:$J$1,0),0)</f>
        <v>No</v>
      </c>
      <c r="H169" s="17">
        <f>VLOOKUP($A169,'Medical Examinations'!$A$1:$J$2336,MATCH(Healthcare!H$1,'Medical Examinations'!$A$1:$J$1,0),0)</f>
        <v>0</v>
      </c>
      <c r="I169" s="17" t="str">
        <f>VLOOKUP($A169,'Medical Examinations'!$A$1:$J$2336,MATCH(Healthcare!I$1,'Medical Examinations'!$A$1:$J$1,0),0)</f>
        <v>Yes</v>
      </c>
      <c r="J169" s="17" t="str">
        <f>VLOOKUP($A169,'Medical Examinations'!$A$1:$J$2336,MATCH(Healthcare!J$1,'Medical Examinations'!$A$1:$J$1,0),0)</f>
        <v>Obesity</v>
      </c>
      <c r="K169" s="17" t="str">
        <f>VLOOKUP($A169,'Medical Examinations'!$A$1:$J$2336,MATCH(Healthcare!K$1,'Medical Examinations'!$A$1:$J$1,0),0)</f>
        <v>Normal</v>
      </c>
      <c r="L169" s="38">
        <f>VLOOKUP($A169,'Hospitalisation Details'!$A$2:$K$2344,MATCH(Healthcare!L$1,'Hospitalisation Details'!$A$1:$K$1,0),0)</f>
        <v>31368</v>
      </c>
      <c r="M169" s="17">
        <f>VLOOKUP($A169,'Hospitalisation Details'!$A$2:$K$2344,MATCH(Healthcare!M$1,'Hospitalisation Details'!$A$1:$K$1,0),0)</f>
        <v>37270.15</v>
      </c>
      <c r="N169" s="17" t="str">
        <f>VLOOKUP($A169,'Hospitalisation Details'!$A$2:$K$2344,MATCH(Healthcare!N$1,'Hospitalisation Details'!$A$1:$K$1,0),0)</f>
        <v>Tier - 2</v>
      </c>
      <c r="O169" s="17" t="str">
        <f>VLOOKUP($A169,'Hospitalisation Details'!$A$2:$K$2344,MATCH(Healthcare!O$1,'Hospitalisation Details'!$A$1:$K$1,0),0)</f>
        <v>Tier - 1</v>
      </c>
      <c r="P169" s="17" t="str">
        <f>VLOOKUP($A169,'Hospitalisation Details'!$A$2:$K$2344,MATCH(Healthcare!P$1,'Hospitalisation Details'!$A$1:$K$1,0),0)</f>
        <v>R1024</v>
      </c>
      <c r="Q169" s="17">
        <f>VLOOKUP($A169,'Hospitalisation Details'!$A$2:$K$2344,MATCH(Healthcare!Q$1,'Hospitalisation Details'!$A$1:$K$1,0),0)</f>
        <v>37</v>
      </c>
    </row>
    <row r="170" spans="1:17" ht="15.75" x14ac:dyDescent="0.25">
      <c r="A170" s="25" t="s">
        <v>213</v>
      </c>
      <c r="B170" s="17" t="str">
        <f>VLOOKUP($A170,'Customer Names'!$A$1:$D$2336,4,0)</f>
        <v>Mr. Gardner</v>
      </c>
      <c r="C170" s="17">
        <f>VLOOKUP($A170,'Medical Examinations'!$A$1:$J$2336,MATCH(Healthcare!C$1,'Medical Examinations'!$A$1:$J$1,0),0)</f>
        <v>49.49</v>
      </c>
      <c r="D170" s="17">
        <f>VLOOKUP($A170,'Medical Examinations'!$A$1:$J$2336,MATCH(Healthcare!D$1,'Medical Examinations'!$A$1:$J$1,0),0)</f>
        <v>4.5</v>
      </c>
      <c r="E170" s="17" t="str">
        <f>VLOOKUP($A170,'Medical Examinations'!$A$1:$J$2336,MATCH(Healthcare!E$1,'Medical Examinations'!$A$1:$J$1,0),0)</f>
        <v>No</v>
      </c>
      <c r="F170" s="17" t="str">
        <f>VLOOKUP($A170,'Medical Examinations'!$A$1:$J$2336,MATCH(Healthcare!F$1,'Medical Examinations'!$A$1:$J$1,0),0)</f>
        <v>No</v>
      </c>
      <c r="G170" s="17" t="str">
        <f>VLOOKUP($A170,'Medical Examinations'!$A$1:$J$2336,MATCH(Healthcare!G$1,'Medical Examinations'!$A$1:$J$1,0),0)</f>
        <v>No</v>
      </c>
      <c r="H170" s="17">
        <f>VLOOKUP($A170,'Medical Examinations'!$A$1:$J$2336,MATCH(Healthcare!H$1,'Medical Examinations'!$A$1:$J$1,0),0)</f>
        <v>0</v>
      </c>
      <c r="I170" s="17" t="str">
        <f>VLOOKUP($A170,'Medical Examinations'!$A$1:$J$2336,MATCH(Healthcare!I$1,'Medical Examinations'!$A$1:$J$1,0),0)</f>
        <v>Yes</v>
      </c>
      <c r="J170" s="17" t="str">
        <f>VLOOKUP($A170,'Medical Examinations'!$A$1:$J$2336,MATCH(Healthcare!J$1,'Medical Examinations'!$A$1:$J$1,0),0)</f>
        <v>Obesity</v>
      </c>
      <c r="K170" s="17" t="str">
        <f>VLOOKUP($A170,'Medical Examinations'!$A$1:$J$2336,MATCH(Healthcare!K$1,'Medical Examinations'!$A$1:$J$1,0),0)</f>
        <v>Normal</v>
      </c>
      <c r="L170" s="38">
        <f>VLOOKUP($A170,'Hospitalisation Details'!$A$2:$K$2344,MATCH(Healthcare!L$1,'Hospitalisation Details'!$A$1:$K$1,0),0)</f>
        <v>33163</v>
      </c>
      <c r="M170" s="17">
        <f>VLOOKUP($A170,'Hospitalisation Details'!$A$2:$K$2344,MATCH(Healthcare!M$1,'Hospitalisation Details'!$A$1:$K$1,0),0)</f>
        <v>37251.22</v>
      </c>
      <c r="N170" s="17" t="str">
        <f>VLOOKUP($A170,'Hospitalisation Details'!$A$2:$K$2344,MATCH(Healthcare!N$1,'Hospitalisation Details'!$A$1:$K$1,0),0)</f>
        <v>Tier - 2</v>
      </c>
      <c r="O170" s="17" t="str">
        <f>VLOOKUP($A170,'Hospitalisation Details'!$A$2:$K$2344,MATCH(Healthcare!O$1,'Hospitalisation Details'!$A$1:$K$1,0),0)</f>
        <v>Tier - 2</v>
      </c>
      <c r="P170" s="17" t="str">
        <f>VLOOKUP($A170,'Hospitalisation Details'!$A$2:$K$2344,MATCH(Healthcare!P$1,'Hospitalisation Details'!$A$1:$K$1,0),0)</f>
        <v>R1011</v>
      </c>
      <c r="Q170" s="17">
        <f>VLOOKUP($A170,'Hospitalisation Details'!$A$2:$K$2344,MATCH(Healthcare!Q$1,'Hospitalisation Details'!$A$1:$K$1,0),0)</f>
        <v>32</v>
      </c>
    </row>
    <row r="171" spans="1:17" ht="15.75" x14ac:dyDescent="0.25">
      <c r="A171" s="25" t="s">
        <v>214</v>
      </c>
      <c r="B171" s="17" t="str">
        <f>VLOOKUP($A171,'Customer Names'!$A$1:$D$2336,4,0)</f>
        <v>Mr. Bobby</v>
      </c>
      <c r="C171" s="17">
        <f>VLOOKUP($A171,'Medical Examinations'!$A$1:$J$2336,MATCH(Healthcare!C$1,'Medical Examinations'!$A$1:$J$1,0),0)</f>
        <v>37.619999999999997</v>
      </c>
      <c r="D171" s="17">
        <f>VLOOKUP($A171,'Medical Examinations'!$A$1:$J$2336,MATCH(Healthcare!D$1,'Medical Examinations'!$A$1:$J$1,0),0)</f>
        <v>6.32</v>
      </c>
      <c r="E171" s="17" t="str">
        <f>VLOOKUP($A171,'Medical Examinations'!$A$1:$J$2336,MATCH(Healthcare!E$1,'Medical Examinations'!$A$1:$J$1,0),0)</f>
        <v>Yes</v>
      </c>
      <c r="F171" s="17" t="str">
        <f>VLOOKUP($A171,'Medical Examinations'!$A$1:$J$2336,MATCH(Healthcare!F$1,'Medical Examinations'!$A$1:$J$1,0),0)</f>
        <v>Yes</v>
      </c>
      <c r="G171" s="17" t="str">
        <f>VLOOKUP($A171,'Medical Examinations'!$A$1:$J$2336,MATCH(Healthcare!G$1,'Medical Examinations'!$A$1:$J$1,0),0)</f>
        <v>No</v>
      </c>
      <c r="H171" s="17">
        <f>VLOOKUP($A171,'Medical Examinations'!$A$1:$J$2336,MATCH(Healthcare!H$1,'Medical Examinations'!$A$1:$J$1,0),0)</f>
        <v>2</v>
      </c>
      <c r="I171" s="17" t="str">
        <f>VLOOKUP($A171,'Medical Examinations'!$A$1:$J$2336,MATCH(Healthcare!I$1,'Medical Examinations'!$A$1:$J$1,0),0)</f>
        <v>Yes</v>
      </c>
      <c r="J171" s="17" t="str">
        <f>VLOOKUP($A171,'Medical Examinations'!$A$1:$J$2336,MATCH(Healthcare!J$1,'Medical Examinations'!$A$1:$J$1,0),0)</f>
        <v>Obesity</v>
      </c>
      <c r="K171" s="17" t="str">
        <f>VLOOKUP($A171,'Medical Examinations'!$A$1:$J$2336,MATCH(Healthcare!K$1,'Medical Examinations'!$A$1:$J$1,0),0)</f>
        <v>Prediabetes</v>
      </c>
      <c r="L171" s="38">
        <f>VLOOKUP($A171,'Hospitalisation Details'!$A$2:$K$2344,MATCH(Healthcare!L$1,'Hospitalisation Details'!$A$1:$K$1,0),0)</f>
        <v>36774</v>
      </c>
      <c r="M171" s="17">
        <f>VLOOKUP($A171,'Hospitalisation Details'!$A$2:$K$2344,MATCH(Healthcare!M$1,'Hospitalisation Details'!$A$1:$K$1,0),0)</f>
        <v>37165.160000000003</v>
      </c>
      <c r="N171" s="17" t="str">
        <f>VLOOKUP($A171,'Hospitalisation Details'!$A$2:$K$2344,MATCH(Healthcare!N$1,'Hospitalisation Details'!$A$1:$K$1,0),0)</f>
        <v>Tier - 1</v>
      </c>
      <c r="O171" s="17" t="str">
        <f>VLOOKUP($A171,'Hospitalisation Details'!$A$2:$K$2344,MATCH(Healthcare!O$1,'Hospitalisation Details'!$A$1:$K$1,0),0)</f>
        <v>Tier - 3</v>
      </c>
      <c r="P171" s="17" t="str">
        <f>VLOOKUP($A171,'Hospitalisation Details'!$A$2:$K$2344,MATCH(Healthcare!P$1,'Hospitalisation Details'!$A$1:$K$1,0),0)</f>
        <v>R1013</v>
      </c>
      <c r="Q171" s="17">
        <f>VLOOKUP($A171,'Hospitalisation Details'!$A$2:$K$2344,MATCH(Healthcare!Q$1,'Hospitalisation Details'!$A$1:$K$1,0),0)</f>
        <v>22</v>
      </c>
    </row>
    <row r="172" spans="1:17" ht="15.75" x14ac:dyDescent="0.25">
      <c r="A172" s="25" t="s">
        <v>215</v>
      </c>
      <c r="B172" s="17" t="str">
        <f>VLOOKUP($A172,'Customer Names'!$A$1:$D$2336,4,0)</f>
        <v>Ms. Natalie</v>
      </c>
      <c r="C172" s="17">
        <f>VLOOKUP($A172,'Medical Examinations'!$A$1:$J$2336,MATCH(Healthcare!C$1,'Medical Examinations'!$A$1:$J$1,0),0)</f>
        <v>36.08</v>
      </c>
      <c r="D172" s="17">
        <f>VLOOKUP($A172,'Medical Examinations'!$A$1:$J$2336,MATCH(Healthcare!D$1,'Medical Examinations'!$A$1:$J$1,0),0)</f>
        <v>6.1</v>
      </c>
      <c r="E172" s="17" t="str">
        <f>VLOOKUP($A172,'Medical Examinations'!$A$1:$J$2336,MATCH(Healthcare!E$1,'Medical Examinations'!$A$1:$J$1,0),0)</f>
        <v>Yes</v>
      </c>
      <c r="F172" s="17" t="str">
        <f>VLOOKUP($A172,'Medical Examinations'!$A$1:$J$2336,MATCH(Healthcare!F$1,'Medical Examinations'!$A$1:$J$1,0),0)</f>
        <v>No</v>
      </c>
      <c r="G172" s="17" t="str">
        <f>VLOOKUP($A172,'Medical Examinations'!$A$1:$J$2336,MATCH(Healthcare!G$1,'Medical Examinations'!$A$1:$J$1,0),0)</f>
        <v>No</v>
      </c>
      <c r="H172" s="17">
        <f>VLOOKUP($A172,'Medical Examinations'!$A$1:$J$2336,MATCH(Healthcare!H$1,'Medical Examinations'!$A$1:$J$1,0),0)</f>
        <v>1</v>
      </c>
      <c r="I172" s="17" t="str">
        <f>VLOOKUP($A172,'Medical Examinations'!$A$1:$J$2336,MATCH(Healthcare!I$1,'Medical Examinations'!$A$1:$J$1,0),0)</f>
        <v>Yes</v>
      </c>
      <c r="J172" s="17" t="str">
        <f>VLOOKUP($A172,'Medical Examinations'!$A$1:$J$2336,MATCH(Healthcare!J$1,'Medical Examinations'!$A$1:$J$1,0),0)</f>
        <v>Obesity</v>
      </c>
      <c r="K172" s="17" t="str">
        <f>VLOOKUP($A172,'Medical Examinations'!$A$1:$J$2336,MATCH(Healthcare!K$1,'Medical Examinations'!$A$1:$J$1,0),0)</f>
        <v>Prediabetes</v>
      </c>
      <c r="L172" s="38">
        <f>VLOOKUP($A172,'Hospitalisation Details'!$A$2:$K$2344,MATCH(Healthcare!L$1,'Hospitalisation Details'!$A$1:$K$1,0),0)</f>
        <v>35002</v>
      </c>
      <c r="M172" s="17">
        <f>VLOOKUP($A172,'Hospitalisation Details'!$A$2:$K$2344,MATCH(Healthcare!M$1,'Hospitalisation Details'!$A$1:$K$1,0),0)</f>
        <v>37133.9</v>
      </c>
      <c r="N172" s="17" t="str">
        <f>VLOOKUP($A172,'Hospitalisation Details'!$A$2:$K$2344,MATCH(Healthcare!N$1,'Hospitalisation Details'!$A$1:$K$1,0),0)</f>
        <v>Tier - 2</v>
      </c>
      <c r="O172" s="17" t="str">
        <f>VLOOKUP($A172,'Hospitalisation Details'!$A$2:$K$2344,MATCH(Healthcare!O$1,'Hospitalisation Details'!$A$1:$K$1,0),0)</f>
        <v>Tier - 2</v>
      </c>
      <c r="P172" s="17" t="str">
        <f>VLOOKUP($A172,'Hospitalisation Details'!$A$2:$K$2344,MATCH(Healthcare!P$1,'Hospitalisation Details'!$A$1:$K$1,0),0)</f>
        <v>R1013</v>
      </c>
      <c r="Q172" s="17">
        <f>VLOOKUP($A172,'Hospitalisation Details'!$A$2:$K$2344,MATCH(Healthcare!Q$1,'Hospitalisation Details'!$A$1:$K$1,0),0)</f>
        <v>27</v>
      </c>
    </row>
    <row r="173" spans="1:17" ht="15.75" x14ac:dyDescent="0.25">
      <c r="A173" s="25" t="s">
        <v>216</v>
      </c>
      <c r="B173" s="17" t="str">
        <f>VLOOKUP($A173,'Customer Names'!$A$1:$D$2336,4,0)</f>
        <v>Ms. Lina</v>
      </c>
      <c r="C173" s="17">
        <f>VLOOKUP($A173,'Medical Examinations'!$A$1:$J$2336,MATCH(Healthcare!C$1,'Medical Examinations'!$A$1:$J$1,0),0)</f>
        <v>33.5</v>
      </c>
      <c r="D173" s="17">
        <f>VLOOKUP($A173,'Medical Examinations'!$A$1:$J$2336,MATCH(Healthcare!D$1,'Medical Examinations'!$A$1:$J$1,0),0)</f>
        <v>5.4</v>
      </c>
      <c r="E173" s="17" t="str">
        <f>VLOOKUP($A173,'Medical Examinations'!$A$1:$J$2336,MATCH(Healthcare!E$1,'Medical Examinations'!$A$1:$J$1,0),0)</f>
        <v>No</v>
      </c>
      <c r="F173" s="17" t="str">
        <f>VLOOKUP($A173,'Medical Examinations'!$A$1:$J$2336,MATCH(Healthcare!F$1,'Medical Examinations'!$A$1:$J$1,0),0)</f>
        <v>No</v>
      </c>
      <c r="G173" s="17" t="str">
        <f>VLOOKUP($A173,'Medical Examinations'!$A$1:$J$2336,MATCH(Healthcare!G$1,'Medical Examinations'!$A$1:$J$1,0),0)</f>
        <v>No</v>
      </c>
      <c r="H173" s="17">
        <f>VLOOKUP($A173,'Medical Examinations'!$A$1:$J$2336,MATCH(Healthcare!H$1,'Medical Examinations'!$A$1:$J$1,0),0)</f>
        <v>0</v>
      </c>
      <c r="I173" s="17" t="str">
        <f>VLOOKUP($A173,'Medical Examinations'!$A$1:$J$2336,MATCH(Healthcare!I$1,'Medical Examinations'!$A$1:$J$1,0),0)</f>
        <v>Yes</v>
      </c>
      <c r="J173" s="17" t="str">
        <f>VLOOKUP($A173,'Medical Examinations'!$A$1:$J$2336,MATCH(Healthcare!J$1,'Medical Examinations'!$A$1:$J$1,0),0)</f>
        <v>Obesity</v>
      </c>
      <c r="K173" s="17" t="str">
        <f>VLOOKUP($A173,'Medical Examinations'!$A$1:$J$2336,MATCH(Healthcare!K$1,'Medical Examinations'!$A$1:$J$1,0),0)</f>
        <v>Normal</v>
      </c>
      <c r="L173" s="38">
        <f>VLOOKUP($A173,'Hospitalisation Details'!$A$2:$K$2344,MATCH(Healthcare!L$1,'Hospitalisation Details'!$A$1:$K$1,0),0)</f>
        <v>32669</v>
      </c>
      <c r="M173" s="17">
        <f>VLOOKUP($A173,'Hospitalisation Details'!$A$2:$K$2344,MATCH(Healthcare!M$1,'Hospitalisation Details'!$A$1:$K$1,0),0)</f>
        <v>37079.370000000003</v>
      </c>
      <c r="N173" s="17" t="str">
        <f>VLOOKUP($A173,'Hospitalisation Details'!$A$2:$K$2344,MATCH(Healthcare!N$1,'Hospitalisation Details'!$A$1:$K$1,0),0)</f>
        <v>Tier - 2</v>
      </c>
      <c r="O173" s="17" t="str">
        <f>VLOOKUP($A173,'Hospitalisation Details'!$A$2:$K$2344,MATCH(Healthcare!O$1,'Hospitalisation Details'!$A$1:$K$1,0),0)</f>
        <v>Tier - 3</v>
      </c>
      <c r="P173" s="17" t="str">
        <f>VLOOKUP($A173,'Hospitalisation Details'!$A$2:$K$2344,MATCH(Healthcare!P$1,'Hospitalisation Details'!$A$1:$K$1,0),0)</f>
        <v>R1011</v>
      </c>
      <c r="Q173" s="17">
        <f>VLOOKUP($A173,'Hospitalisation Details'!$A$2:$K$2344,MATCH(Healthcare!Q$1,'Hospitalisation Details'!$A$1:$K$1,0),0)</f>
        <v>33</v>
      </c>
    </row>
    <row r="174" spans="1:17" ht="15.75" x14ac:dyDescent="0.25">
      <c r="A174" s="25" t="s">
        <v>217</v>
      </c>
      <c r="B174" s="17" t="str">
        <f>VLOOKUP($A174,'Customer Names'!$A$1:$D$2336,4,0)</f>
        <v>Mr. Zebulon</v>
      </c>
      <c r="C174" s="17">
        <f>VLOOKUP($A174,'Medical Examinations'!$A$1:$J$2336,MATCH(Healthcare!C$1,'Medical Examinations'!$A$1:$J$1,0),0)</f>
        <v>47.46</v>
      </c>
      <c r="D174" s="17">
        <f>VLOOKUP($A174,'Medical Examinations'!$A$1:$J$2336,MATCH(Healthcare!D$1,'Medical Examinations'!$A$1:$J$1,0),0)</f>
        <v>6.24</v>
      </c>
      <c r="E174" s="17" t="str">
        <f>VLOOKUP($A174,'Medical Examinations'!$A$1:$J$2336,MATCH(Healthcare!E$1,'Medical Examinations'!$A$1:$J$1,0),0)</f>
        <v>Yes</v>
      </c>
      <c r="F174" s="17" t="str">
        <f>VLOOKUP($A174,'Medical Examinations'!$A$1:$J$2336,MATCH(Healthcare!F$1,'Medical Examinations'!$A$1:$J$1,0),0)</f>
        <v>No</v>
      </c>
      <c r="G174" s="17" t="str">
        <f>VLOOKUP($A174,'Medical Examinations'!$A$1:$J$2336,MATCH(Healthcare!G$1,'Medical Examinations'!$A$1:$J$1,0),0)</f>
        <v>No</v>
      </c>
      <c r="H174" s="17">
        <f>VLOOKUP($A174,'Medical Examinations'!$A$1:$J$2336,MATCH(Healthcare!H$1,'Medical Examinations'!$A$1:$J$1,0),0)</f>
        <v>1</v>
      </c>
      <c r="I174" s="17" t="str">
        <f>VLOOKUP($A174,'Medical Examinations'!$A$1:$J$2336,MATCH(Healthcare!I$1,'Medical Examinations'!$A$1:$J$1,0),0)</f>
        <v>Yes</v>
      </c>
      <c r="J174" s="17" t="str">
        <f>VLOOKUP($A174,'Medical Examinations'!$A$1:$J$2336,MATCH(Healthcare!J$1,'Medical Examinations'!$A$1:$J$1,0),0)</f>
        <v>Obesity</v>
      </c>
      <c r="K174" s="17" t="str">
        <f>VLOOKUP($A174,'Medical Examinations'!$A$1:$J$2336,MATCH(Healthcare!K$1,'Medical Examinations'!$A$1:$J$1,0),0)</f>
        <v>Prediabetes</v>
      </c>
      <c r="L174" s="38">
        <f>VLOOKUP($A174,'Hospitalisation Details'!$A$2:$K$2344,MATCH(Healthcare!L$1,'Hospitalisation Details'!$A$1:$K$1,0),0)</f>
        <v>32494</v>
      </c>
      <c r="M174" s="17">
        <f>VLOOKUP($A174,'Hospitalisation Details'!$A$2:$K$2344,MATCH(Healthcare!M$1,'Hospitalisation Details'!$A$1:$K$1,0),0)</f>
        <v>37076.370000000003</v>
      </c>
      <c r="N174" s="17" t="str">
        <f>VLOOKUP($A174,'Hospitalisation Details'!$A$2:$K$2344,MATCH(Healthcare!N$1,'Hospitalisation Details'!$A$1:$K$1,0),0)</f>
        <v>Tier - 2</v>
      </c>
      <c r="O174" s="17" t="str">
        <f>VLOOKUP($A174,'Hospitalisation Details'!$A$2:$K$2344,MATCH(Healthcare!O$1,'Hospitalisation Details'!$A$1:$K$1,0),0)</f>
        <v>Tier - 1</v>
      </c>
      <c r="P174" s="17" t="str">
        <f>VLOOKUP($A174,'Hospitalisation Details'!$A$2:$K$2344,MATCH(Healthcare!P$1,'Hospitalisation Details'!$A$1:$K$1,0),0)</f>
        <v>R1011</v>
      </c>
      <c r="Q174" s="17">
        <f>VLOOKUP($A174,'Hospitalisation Details'!$A$2:$K$2344,MATCH(Healthcare!Q$1,'Hospitalisation Details'!$A$1:$K$1,0),0)</f>
        <v>34</v>
      </c>
    </row>
    <row r="175" spans="1:17" ht="15.75" x14ac:dyDescent="0.25">
      <c r="A175" s="25" t="s">
        <v>218</v>
      </c>
      <c r="B175" s="17" t="str">
        <f>VLOOKUP($A175,'Customer Names'!$A$1:$D$2336,4,0)</f>
        <v>Ms. Amanda</v>
      </c>
      <c r="C175" s="17">
        <f>VLOOKUP($A175,'Medical Examinations'!$A$1:$J$2336,MATCH(Healthcare!C$1,'Medical Examinations'!$A$1:$J$1,0),0)</f>
        <v>49.24</v>
      </c>
      <c r="D175" s="17">
        <f>VLOOKUP($A175,'Medical Examinations'!$A$1:$J$2336,MATCH(Healthcare!D$1,'Medical Examinations'!$A$1:$J$1,0),0)</f>
        <v>4.45</v>
      </c>
      <c r="E175" s="17" t="str">
        <f>VLOOKUP($A175,'Medical Examinations'!$A$1:$J$2336,MATCH(Healthcare!E$1,'Medical Examinations'!$A$1:$J$1,0),0)</f>
        <v>No</v>
      </c>
      <c r="F175" s="17" t="str">
        <f>VLOOKUP($A175,'Medical Examinations'!$A$1:$J$2336,MATCH(Healthcare!F$1,'Medical Examinations'!$A$1:$J$1,0),0)</f>
        <v>No</v>
      </c>
      <c r="G175" s="17" t="str">
        <f>VLOOKUP($A175,'Medical Examinations'!$A$1:$J$2336,MATCH(Healthcare!G$1,'Medical Examinations'!$A$1:$J$1,0),0)</f>
        <v>No</v>
      </c>
      <c r="H175" s="17">
        <f>VLOOKUP($A175,'Medical Examinations'!$A$1:$J$2336,MATCH(Healthcare!H$1,'Medical Examinations'!$A$1:$J$1,0),0)</f>
        <v>0</v>
      </c>
      <c r="I175" s="17" t="str">
        <f>VLOOKUP($A175,'Medical Examinations'!$A$1:$J$2336,MATCH(Healthcare!I$1,'Medical Examinations'!$A$1:$J$1,0),0)</f>
        <v>Yes</v>
      </c>
      <c r="J175" s="17" t="str">
        <f>VLOOKUP($A175,'Medical Examinations'!$A$1:$J$2336,MATCH(Healthcare!J$1,'Medical Examinations'!$A$1:$J$1,0),0)</f>
        <v>Obesity</v>
      </c>
      <c r="K175" s="17" t="str">
        <f>VLOOKUP($A175,'Medical Examinations'!$A$1:$J$2336,MATCH(Healthcare!K$1,'Medical Examinations'!$A$1:$J$1,0),0)</f>
        <v>Normal</v>
      </c>
      <c r="L175" s="38">
        <f>VLOOKUP($A175,'Hospitalisation Details'!$A$2:$K$2344,MATCH(Healthcare!L$1,'Hospitalisation Details'!$A$1:$K$1,0),0)</f>
        <v>33543</v>
      </c>
      <c r="M175" s="17">
        <f>VLOOKUP($A175,'Hospitalisation Details'!$A$2:$K$2344,MATCH(Healthcare!M$1,'Hospitalisation Details'!$A$1:$K$1,0),0)</f>
        <v>37040.879999999997</v>
      </c>
      <c r="N175" s="17" t="str">
        <f>VLOOKUP($A175,'Hospitalisation Details'!$A$2:$K$2344,MATCH(Healthcare!N$1,'Hospitalisation Details'!$A$1:$K$1,0),0)</f>
        <v>Tier - 2</v>
      </c>
      <c r="O175" s="17" t="str">
        <f>VLOOKUP($A175,'Hospitalisation Details'!$A$2:$K$2344,MATCH(Healthcare!O$1,'Hospitalisation Details'!$A$1:$K$1,0),0)</f>
        <v>Tier - 2</v>
      </c>
      <c r="P175" s="17" t="str">
        <f>VLOOKUP($A175,'Hospitalisation Details'!$A$2:$K$2344,MATCH(Healthcare!P$1,'Hospitalisation Details'!$A$1:$K$1,0),0)</f>
        <v>R1011</v>
      </c>
      <c r="Q175" s="17">
        <f>VLOOKUP($A175,'Hospitalisation Details'!$A$2:$K$2344,MATCH(Healthcare!Q$1,'Hospitalisation Details'!$A$1:$K$1,0),0)</f>
        <v>31</v>
      </c>
    </row>
    <row r="176" spans="1:17" ht="15.75" x14ac:dyDescent="0.25">
      <c r="A176" s="25" t="s">
        <v>219</v>
      </c>
      <c r="B176" s="17" t="str">
        <f>VLOOKUP($A176,'Customer Names'!$A$1:$D$2336,4,0)</f>
        <v>Mr. Greg</v>
      </c>
      <c r="C176" s="17">
        <f>VLOOKUP($A176,'Medical Examinations'!$A$1:$J$2336,MATCH(Healthcare!C$1,'Medical Examinations'!$A$1:$J$1,0),0)</f>
        <v>54.4</v>
      </c>
      <c r="D176" s="17">
        <f>VLOOKUP($A176,'Medical Examinations'!$A$1:$J$2336,MATCH(Healthcare!D$1,'Medical Examinations'!$A$1:$J$1,0),0)</f>
        <v>5.22</v>
      </c>
      <c r="E176" s="17" t="str">
        <f>VLOOKUP($A176,'Medical Examinations'!$A$1:$J$2336,MATCH(Healthcare!E$1,'Medical Examinations'!$A$1:$J$1,0),0)</f>
        <v>No</v>
      </c>
      <c r="F176" s="17" t="str">
        <f>VLOOKUP($A176,'Medical Examinations'!$A$1:$J$2336,MATCH(Healthcare!F$1,'Medical Examinations'!$A$1:$J$1,0),0)</f>
        <v>No</v>
      </c>
      <c r="G176" s="17" t="str">
        <f>VLOOKUP($A176,'Medical Examinations'!$A$1:$J$2336,MATCH(Healthcare!G$1,'Medical Examinations'!$A$1:$J$1,0),0)</f>
        <v>No</v>
      </c>
      <c r="H176" s="17">
        <f>VLOOKUP($A176,'Medical Examinations'!$A$1:$J$2336,MATCH(Healthcare!H$1,'Medical Examinations'!$A$1:$J$1,0),0)</f>
        <v>1</v>
      </c>
      <c r="I176" s="17" t="str">
        <f>VLOOKUP($A176,'Medical Examinations'!$A$1:$J$2336,MATCH(Healthcare!I$1,'Medical Examinations'!$A$1:$J$1,0),0)</f>
        <v>Yes</v>
      </c>
      <c r="J176" s="17" t="str">
        <f>VLOOKUP($A176,'Medical Examinations'!$A$1:$J$2336,MATCH(Healthcare!J$1,'Medical Examinations'!$A$1:$J$1,0),0)</f>
        <v>Obesity</v>
      </c>
      <c r="K176" s="17" t="str">
        <f>VLOOKUP($A176,'Medical Examinations'!$A$1:$J$2336,MATCH(Healthcare!K$1,'Medical Examinations'!$A$1:$J$1,0),0)</f>
        <v>Normal</v>
      </c>
      <c r="L176" s="38">
        <f>VLOOKUP($A176,'Hospitalisation Details'!$A$2:$K$2344,MATCH(Healthcare!L$1,'Hospitalisation Details'!$A$1:$K$1,0),0)</f>
        <v>33860</v>
      </c>
      <c r="M176" s="17">
        <f>VLOOKUP($A176,'Hospitalisation Details'!$A$2:$K$2344,MATCH(Healthcare!M$1,'Hospitalisation Details'!$A$1:$K$1,0),0)</f>
        <v>36976.449999999997</v>
      </c>
      <c r="N176" s="17" t="str">
        <f>VLOOKUP($A176,'Hospitalisation Details'!$A$2:$K$2344,MATCH(Healthcare!N$1,'Hospitalisation Details'!$A$1:$K$1,0),0)</f>
        <v>Tier - 2</v>
      </c>
      <c r="O176" s="17" t="str">
        <f>VLOOKUP($A176,'Hospitalisation Details'!$A$2:$K$2344,MATCH(Healthcare!O$1,'Hospitalisation Details'!$A$1:$K$1,0),0)</f>
        <v>Tier - 3</v>
      </c>
      <c r="P176" s="17" t="str">
        <f>VLOOKUP($A176,'Hospitalisation Details'!$A$2:$K$2344,MATCH(Healthcare!P$1,'Hospitalisation Details'!$A$1:$K$1,0),0)</f>
        <v>R1011</v>
      </c>
      <c r="Q176" s="17">
        <f>VLOOKUP($A176,'Hospitalisation Details'!$A$2:$K$2344,MATCH(Healthcare!Q$1,'Hospitalisation Details'!$A$1:$K$1,0),0)</f>
        <v>30</v>
      </c>
    </row>
    <row r="177" spans="1:17" ht="15.75" x14ac:dyDescent="0.25">
      <c r="A177" s="25" t="s">
        <v>220</v>
      </c>
      <c r="B177" s="17" t="str">
        <f>VLOOKUP($A177,'Customer Names'!$A$1:$D$2336,4,0)</f>
        <v>Mr. John</v>
      </c>
      <c r="C177" s="17">
        <f>VLOOKUP($A177,'Medical Examinations'!$A$1:$J$2336,MATCH(Healthcare!C$1,'Medical Examinations'!$A$1:$J$1,0),0)</f>
        <v>35.53</v>
      </c>
      <c r="D177" s="17">
        <f>VLOOKUP($A177,'Medical Examinations'!$A$1:$J$2336,MATCH(Healthcare!D$1,'Medical Examinations'!$A$1:$J$1,0),0)</f>
        <v>4.6100000000000003</v>
      </c>
      <c r="E177" s="17" t="str">
        <f>VLOOKUP($A177,'Medical Examinations'!$A$1:$J$2336,MATCH(Healthcare!E$1,'Medical Examinations'!$A$1:$J$1,0),0)</f>
        <v>No</v>
      </c>
      <c r="F177" s="17" t="str">
        <f>VLOOKUP($A177,'Medical Examinations'!$A$1:$J$2336,MATCH(Healthcare!F$1,'Medical Examinations'!$A$1:$J$1,0),0)</f>
        <v>No</v>
      </c>
      <c r="G177" s="17" t="str">
        <f>VLOOKUP($A177,'Medical Examinations'!$A$1:$J$2336,MATCH(Healthcare!G$1,'Medical Examinations'!$A$1:$J$1,0),0)</f>
        <v>No</v>
      </c>
      <c r="H177" s="17">
        <f>VLOOKUP($A177,'Medical Examinations'!$A$1:$J$2336,MATCH(Healthcare!H$1,'Medical Examinations'!$A$1:$J$1,0),0)</f>
        <v>1</v>
      </c>
      <c r="I177" s="17" t="str">
        <f>VLOOKUP($A177,'Medical Examinations'!$A$1:$J$2336,MATCH(Healthcare!I$1,'Medical Examinations'!$A$1:$J$1,0),0)</f>
        <v>Yes</v>
      </c>
      <c r="J177" s="17" t="str">
        <f>VLOOKUP($A177,'Medical Examinations'!$A$1:$J$2336,MATCH(Healthcare!J$1,'Medical Examinations'!$A$1:$J$1,0),0)</f>
        <v>Obesity</v>
      </c>
      <c r="K177" s="17" t="str">
        <f>VLOOKUP($A177,'Medical Examinations'!$A$1:$J$2336,MATCH(Healthcare!K$1,'Medical Examinations'!$A$1:$J$1,0),0)</f>
        <v>Normal</v>
      </c>
      <c r="L177" s="38">
        <f>VLOOKUP($A177,'Hospitalisation Details'!$A$2:$K$2344,MATCH(Healthcare!L$1,'Hospitalisation Details'!$A$1:$K$1,0),0)</f>
        <v>33841</v>
      </c>
      <c r="M177" s="17">
        <f>VLOOKUP($A177,'Hospitalisation Details'!$A$2:$K$2344,MATCH(Healthcare!M$1,'Hospitalisation Details'!$A$1:$K$1,0),0)</f>
        <v>36950.26</v>
      </c>
      <c r="N177" s="17" t="str">
        <f>VLOOKUP($A177,'Hospitalisation Details'!$A$2:$K$2344,MATCH(Healthcare!N$1,'Hospitalisation Details'!$A$1:$K$1,0),0)</f>
        <v>Tier - 1</v>
      </c>
      <c r="O177" s="17" t="str">
        <f>VLOOKUP($A177,'Hospitalisation Details'!$A$2:$K$2344,MATCH(Healthcare!O$1,'Hospitalisation Details'!$A$1:$K$1,0),0)</f>
        <v>Tier - 1</v>
      </c>
      <c r="P177" s="17" t="str">
        <f>VLOOKUP($A177,'Hospitalisation Details'!$A$2:$K$2344,MATCH(Healthcare!P$1,'Hospitalisation Details'!$A$1:$K$1,0),0)</f>
        <v>R1013</v>
      </c>
      <c r="Q177" s="17">
        <f>VLOOKUP($A177,'Hospitalisation Details'!$A$2:$K$2344,MATCH(Healthcare!Q$1,'Hospitalisation Details'!$A$1:$K$1,0),0)</f>
        <v>30</v>
      </c>
    </row>
    <row r="178" spans="1:17" ht="15.75" x14ac:dyDescent="0.25">
      <c r="A178" s="25" t="s">
        <v>221</v>
      </c>
      <c r="B178" s="17" t="str">
        <f>VLOOKUP($A178,'Customer Names'!$A$1:$D$2336,4,0)</f>
        <v>Ms. Kelsey</v>
      </c>
      <c r="C178" s="17">
        <f>VLOOKUP($A178,'Medical Examinations'!$A$1:$J$2336,MATCH(Healthcare!C$1,'Medical Examinations'!$A$1:$J$1,0),0)</f>
        <v>39.729999999999997</v>
      </c>
      <c r="D178" s="17">
        <f>VLOOKUP($A178,'Medical Examinations'!$A$1:$J$2336,MATCH(Healthcare!D$1,'Medical Examinations'!$A$1:$J$1,0),0)</f>
        <v>6.24</v>
      </c>
      <c r="E178" s="17" t="str">
        <f>VLOOKUP($A178,'Medical Examinations'!$A$1:$J$2336,MATCH(Healthcare!E$1,'Medical Examinations'!$A$1:$J$1,0),0)</f>
        <v>No</v>
      </c>
      <c r="F178" s="17" t="str">
        <f>VLOOKUP($A178,'Medical Examinations'!$A$1:$J$2336,MATCH(Healthcare!F$1,'Medical Examinations'!$A$1:$J$1,0),0)</f>
        <v>No</v>
      </c>
      <c r="G178" s="17" t="str">
        <f>VLOOKUP($A178,'Medical Examinations'!$A$1:$J$2336,MATCH(Healthcare!G$1,'Medical Examinations'!$A$1:$J$1,0),0)</f>
        <v>No</v>
      </c>
      <c r="H178" s="17">
        <f>VLOOKUP($A178,'Medical Examinations'!$A$1:$J$2336,MATCH(Healthcare!H$1,'Medical Examinations'!$A$1:$J$1,0),0)</f>
        <v>0</v>
      </c>
      <c r="I178" s="17" t="str">
        <f>VLOOKUP($A178,'Medical Examinations'!$A$1:$J$2336,MATCH(Healthcare!I$1,'Medical Examinations'!$A$1:$J$1,0),0)</f>
        <v>Yes</v>
      </c>
      <c r="J178" s="17" t="str">
        <f>VLOOKUP($A178,'Medical Examinations'!$A$1:$J$2336,MATCH(Healthcare!J$1,'Medical Examinations'!$A$1:$J$1,0),0)</f>
        <v>Obesity</v>
      </c>
      <c r="K178" s="17" t="str">
        <f>VLOOKUP($A178,'Medical Examinations'!$A$1:$J$2336,MATCH(Healthcare!K$1,'Medical Examinations'!$A$1:$J$1,0),0)</f>
        <v>Prediabetes</v>
      </c>
      <c r="L178" s="38">
        <f>VLOOKUP($A178,'Hospitalisation Details'!$A$2:$K$2344,MATCH(Healthcare!L$1,'Hospitalisation Details'!$A$1:$K$1,0),0)</f>
        <v>28350</v>
      </c>
      <c r="M178" s="17">
        <f>VLOOKUP($A178,'Hospitalisation Details'!$A$2:$K$2344,MATCH(Healthcare!M$1,'Hospitalisation Details'!$A$1:$K$1,0),0)</f>
        <v>36935.64</v>
      </c>
      <c r="N178" s="17" t="str">
        <f>VLOOKUP($A178,'Hospitalisation Details'!$A$2:$K$2344,MATCH(Healthcare!N$1,'Hospitalisation Details'!$A$1:$K$1,0),0)</f>
        <v>Tier - 2</v>
      </c>
      <c r="O178" s="17" t="str">
        <f>VLOOKUP($A178,'Hospitalisation Details'!$A$2:$K$2344,MATCH(Healthcare!O$1,'Hospitalisation Details'!$A$1:$K$1,0),0)</f>
        <v>Tier - 1</v>
      </c>
      <c r="P178" s="17" t="str">
        <f>VLOOKUP($A178,'Hospitalisation Details'!$A$2:$K$2344,MATCH(Healthcare!P$1,'Hospitalisation Details'!$A$1:$K$1,0),0)</f>
        <v>R1011</v>
      </c>
      <c r="Q178" s="17">
        <f>VLOOKUP($A178,'Hospitalisation Details'!$A$2:$K$2344,MATCH(Healthcare!Q$1,'Hospitalisation Details'!$A$1:$K$1,0),0)</f>
        <v>45</v>
      </c>
    </row>
    <row r="179" spans="1:17" ht="15.75" x14ac:dyDescent="0.25">
      <c r="A179" s="25" t="s">
        <v>222</v>
      </c>
      <c r="B179" s="17" t="str">
        <f>VLOOKUP($A179,'Customer Names'!$A$1:$D$2336,4,0)</f>
        <v>Ms. Bronwen</v>
      </c>
      <c r="C179" s="17">
        <f>VLOOKUP($A179,'Medical Examinations'!$A$1:$J$2336,MATCH(Healthcare!C$1,'Medical Examinations'!$A$1:$J$1,0),0)</f>
        <v>35.68</v>
      </c>
      <c r="D179" s="17">
        <f>VLOOKUP($A179,'Medical Examinations'!$A$1:$J$2336,MATCH(Healthcare!D$1,'Medical Examinations'!$A$1:$J$1,0),0)</f>
        <v>10.039999999999999</v>
      </c>
      <c r="E179" s="17" t="str">
        <f>VLOOKUP($A179,'Medical Examinations'!$A$1:$J$2336,MATCH(Healthcare!E$1,'Medical Examinations'!$A$1:$J$1,0),0)</f>
        <v>No</v>
      </c>
      <c r="F179" s="17" t="str">
        <f>VLOOKUP($A179,'Medical Examinations'!$A$1:$J$2336,MATCH(Healthcare!F$1,'Medical Examinations'!$A$1:$J$1,0),0)</f>
        <v>No</v>
      </c>
      <c r="G179" s="17" t="str">
        <f>VLOOKUP($A179,'Medical Examinations'!$A$1:$J$2336,MATCH(Healthcare!G$1,'Medical Examinations'!$A$1:$J$1,0),0)</f>
        <v>No</v>
      </c>
      <c r="H179" s="17">
        <f>VLOOKUP($A179,'Medical Examinations'!$A$1:$J$2336,MATCH(Healthcare!H$1,'Medical Examinations'!$A$1:$J$1,0),0)</f>
        <v>0</v>
      </c>
      <c r="I179" s="17" t="str">
        <f>VLOOKUP($A179,'Medical Examinations'!$A$1:$J$2336,MATCH(Healthcare!I$1,'Medical Examinations'!$A$1:$J$1,0),0)</f>
        <v>Yes</v>
      </c>
      <c r="J179" s="17" t="str">
        <f>VLOOKUP($A179,'Medical Examinations'!$A$1:$J$2336,MATCH(Healthcare!J$1,'Medical Examinations'!$A$1:$J$1,0),0)</f>
        <v>Obesity</v>
      </c>
      <c r="K179" s="17" t="str">
        <f>VLOOKUP($A179,'Medical Examinations'!$A$1:$J$2336,MATCH(Healthcare!K$1,'Medical Examinations'!$A$1:$J$1,0),0)</f>
        <v>Diabetes</v>
      </c>
      <c r="L179" s="38">
        <f>VLOOKUP($A179,'Hospitalisation Details'!$A$2:$K$2344,MATCH(Healthcare!L$1,'Hospitalisation Details'!$A$1:$K$1,0),0)</f>
        <v>25133</v>
      </c>
      <c r="M179" s="17">
        <f>VLOOKUP($A179,'Hospitalisation Details'!$A$2:$K$2344,MATCH(Healthcare!M$1,'Hospitalisation Details'!$A$1:$K$1,0),0)</f>
        <v>36922.61</v>
      </c>
      <c r="N179" s="17" t="str">
        <f>VLOOKUP($A179,'Hospitalisation Details'!$A$2:$K$2344,MATCH(Healthcare!N$1,'Hospitalisation Details'!$A$1:$K$1,0),0)</f>
        <v>Tier - 2</v>
      </c>
      <c r="O179" s="17" t="str">
        <f>VLOOKUP($A179,'Hospitalisation Details'!$A$2:$K$2344,MATCH(Healthcare!O$1,'Hospitalisation Details'!$A$1:$K$1,0),0)</f>
        <v>Tier - 1</v>
      </c>
      <c r="P179" s="17" t="str">
        <f>VLOOKUP($A179,'Hospitalisation Details'!$A$2:$K$2344,MATCH(Healthcare!P$1,'Hospitalisation Details'!$A$1:$K$1,0),0)</f>
        <v>R1011</v>
      </c>
      <c r="Q179" s="17">
        <f>VLOOKUP($A179,'Hospitalisation Details'!$A$2:$K$2344,MATCH(Healthcare!Q$1,'Hospitalisation Details'!$A$1:$K$1,0),0)</f>
        <v>54</v>
      </c>
    </row>
    <row r="180" spans="1:17" ht="15.75" x14ac:dyDescent="0.25">
      <c r="A180" s="25" t="s">
        <v>223</v>
      </c>
      <c r="B180" s="17" t="str">
        <f>VLOOKUP($A180,'Customer Names'!$A$1:$D$2336,4,0)</f>
        <v>Ms. Manuela</v>
      </c>
      <c r="C180" s="17">
        <f>VLOOKUP($A180,'Medical Examinations'!$A$1:$J$2336,MATCH(Healthcare!C$1,'Medical Examinations'!$A$1:$J$1,0),0)</f>
        <v>48.86</v>
      </c>
      <c r="D180" s="17">
        <f>VLOOKUP($A180,'Medical Examinations'!$A$1:$J$2336,MATCH(Healthcare!D$1,'Medical Examinations'!$A$1:$J$1,0),0)</f>
        <v>6.09</v>
      </c>
      <c r="E180" s="17" t="str">
        <f>VLOOKUP($A180,'Medical Examinations'!$A$1:$J$2336,MATCH(Healthcare!E$1,'Medical Examinations'!$A$1:$J$1,0),0)</f>
        <v>No</v>
      </c>
      <c r="F180" s="17" t="str">
        <f>VLOOKUP($A180,'Medical Examinations'!$A$1:$J$2336,MATCH(Healthcare!F$1,'Medical Examinations'!$A$1:$J$1,0),0)</f>
        <v>No</v>
      </c>
      <c r="G180" s="17" t="str">
        <f>VLOOKUP($A180,'Medical Examinations'!$A$1:$J$2336,MATCH(Healthcare!G$1,'Medical Examinations'!$A$1:$J$1,0),0)</f>
        <v>No</v>
      </c>
      <c r="H180" s="17">
        <f>VLOOKUP($A180,'Medical Examinations'!$A$1:$J$2336,MATCH(Healthcare!H$1,'Medical Examinations'!$A$1:$J$1,0),0)</f>
        <v>0</v>
      </c>
      <c r="I180" s="17" t="str">
        <f>VLOOKUP($A180,'Medical Examinations'!$A$1:$J$2336,MATCH(Healthcare!I$1,'Medical Examinations'!$A$1:$J$1,0),0)</f>
        <v>Yes</v>
      </c>
      <c r="J180" s="17" t="str">
        <f>VLOOKUP($A180,'Medical Examinations'!$A$1:$J$2336,MATCH(Healthcare!J$1,'Medical Examinations'!$A$1:$J$1,0),0)</f>
        <v>Obesity</v>
      </c>
      <c r="K180" s="17" t="str">
        <f>VLOOKUP($A180,'Medical Examinations'!$A$1:$J$2336,MATCH(Healthcare!K$1,'Medical Examinations'!$A$1:$J$1,0),0)</f>
        <v>Prediabetes</v>
      </c>
      <c r="L180" s="38">
        <f>VLOOKUP($A180,'Hospitalisation Details'!$A$2:$K$2344,MATCH(Healthcare!L$1,'Hospitalisation Details'!$A$1:$K$1,0),0)</f>
        <v>33399</v>
      </c>
      <c r="M180" s="17">
        <f>VLOOKUP($A180,'Hospitalisation Details'!$A$2:$K$2344,MATCH(Healthcare!M$1,'Hospitalisation Details'!$A$1:$K$1,0),0)</f>
        <v>36911.99</v>
      </c>
      <c r="N180" s="17" t="str">
        <f>VLOOKUP($A180,'Hospitalisation Details'!$A$2:$K$2344,MATCH(Healthcare!N$1,'Hospitalisation Details'!$A$1:$K$1,0),0)</f>
        <v>Tier - 2</v>
      </c>
      <c r="O180" s="17" t="str">
        <f>VLOOKUP($A180,'Hospitalisation Details'!$A$2:$K$2344,MATCH(Healthcare!O$1,'Hospitalisation Details'!$A$1:$K$1,0),0)</f>
        <v>Tier - 2</v>
      </c>
      <c r="P180" s="17" t="str">
        <f>VLOOKUP($A180,'Hospitalisation Details'!$A$2:$K$2344,MATCH(Healthcare!P$1,'Hospitalisation Details'!$A$1:$K$1,0),0)</f>
        <v>R1011</v>
      </c>
      <c r="Q180" s="17">
        <f>VLOOKUP($A180,'Hospitalisation Details'!$A$2:$K$2344,MATCH(Healthcare!Q$1,'Hospitalisation Details'!$A$1:$K$1,0),0)</f>
        <v>31</v>
      </c>
    </row>
    <row r="181" spans="1:17" ht="15.75" x14ac:dyDescent="0.25">
      <c r="A181" s="25" t="s">
        <v>224</v>
      </c>
      <c r="B181" s="17" t="str">
        <f>VLOOKUP($A181,'Customer Names'!$A$1:$D$2336,4,0)</f>
        <v>Ms. Jennifer</v>
      </c>
      <c r="C181" s="17">
        <f>VLOOKUP($A181,'Medical Examinations'!$A$1:$J$2336,MATCH(Healthcare!C$1,'Medical Examinations'!$A$1:$J$1,0),0)</f>
        <v>34.799999999999997</v>
      </c>
      <c r="D181" s="17">
        <f>VLOOKUP($A181,'Medical Examinations'!$A$1:$J$2336,MATCH(Healthcare!D$1,'Medical Examinations'!$A$1:$J$1,0),0)</f>
        <v>11.4</v>
      </c>
      <c r="E181" s="17" t="str">
        <f>VLOOKUP($A181,'Medical Examinations'!$A$1:$J$2336,MATCH(Healthcare!E$1,'Medical Examinations'!$A$1:$J$1,0),0)</f>
        <v>Yes</v>
      </c>
      <c r="F181" s="17" t="str">
        <f>VLOOKUP($A181,'Medical Examinations'!$A$1:$J$2336,MATCH(Healthcare!F$1,'Medical Examinations'!$A$1:$J$1,0),0)</f>
        <v>No</v>
      </c>
      <c r="G181" s="17" t="str">
        <f>VLOOKUP($A181,'Medical Examinations'!$A$1:$J$2336,MATCH(Healthcare!G$1,'Medical Examinations'!$A$1:$J$1,0),0)</f>
        <v>Yes</v>
      </c>
      <c r="H181" s="17">
        <f>VLOOKUP($A181,'Medical Examinations'!$A$1:$J$2336,MATCH(Healthcare!H$1,'Medical Examinations'!$A$1:$J$1,0),0)</f>
        <v>1</v>
      </c>
      <c r="I181" s="17" t="str">
        <f>VLOOKUP($A181,'Medical Examinations'!$A$1:$J$2336,MATCH(Healthcare!I$1,'Medical Examinations'!$A$1:$J$1,0),0)</f>
        <v>No</v>
      </c>
      <c r="J181" s="17" t="str">
        <f>VLOOKUP($A181,'Medical Examinations'!$A$1:$J$2336,MATCH(Healthcare!J$1,'Medical Examinations'!$A$1:$J$1,0),0)</f>
        <v>Obesity</v>
      </c>
      <c r="K181" s="17" t="str">
        <f>VLOOKUP($A181,'Medical Examinations'!$A$1:$J$2336,MATCH(Healthcare!K$1,'Medical Examinations'!$A$1:$J$1,0),0)</f>
        <v>Diabetes</v>
      </c>
      <c r="L181" s="38">
        <f>VLOOKUP($A181,'Hospitalisation Details'!$A$2:$K$2344,MATCH(Healthcare!L$1,'Hospitalisation Details'!$A$1:$K$1,0),0)</f>
        <v>23216</v>
      </c>
      <c r="M181" s="17">
        <f>VLOOKUP($A181,'Hospitalisation Details'!$A$2:$K$2344,MATCH(Healthcare!M$1,'Hospitalisation Details'!$A$1:$K$1,0),0)</f>
        <v>36910.61</v>
      </c>
      <c r="N181" s="17" t="str">
        <f>VLOOKUP($A181,'Hospitalisation Details'!$A$2:$K$2344,MATCH(Healthcare!N$1,'Hospitalisation Details'!$A$1:$K$1,0),0)</f>
        <v>Tier - 2</v>
      </c>
      <c r="O181" s="17" t="str">
        <f>VLOOKUP($A181,'Hospitalisation Details'!$A$2:$K$2344,MATCH(Healthcare!O$1,'Hospitalisation Details'!$A$1:$K$1,0),0)</f>
        <v>Tier - 2</v>
      </c>
      <c r="P181" s="17" t="str">
        <f>VLOOKUP($A181,'Hospitalisation Details'!$A$2:$K$2344,MATCH(Healthcare!P$1,'Hospitalisation Details'!$A$1:$K$1,0),0)</f>
        <v>R1011</v>
      </c>
      <c r="Q181" s="17">
        <f>VLOOKUP($A181,'Hospitalisation Details'!$A$2:$K$2344,MATCH(Healthcare!Q$1,'Hospitalisation Details'!$A$1:$K$1,0),0)</f>
        <v>59</v>
      </c>
    </row>
    <row r="182" spans="1:17" ht="15.75" x14ac:dyDescent="0.25">
      <c r="A182" s="25" t="s">
        <v>225</v>
      </c>
      <c r="B182" s="17" t="str">
        <f>VLOOKUP($A182,'Customer Names'!$A$1:$D$2336,4,0)</f>
        <v>Ms. Abby</v>
      </c>
      <c r="C182" s="17">
        <f>VLOOKUP($A182,'Medical Examinations'!$A$1:$J$2336,MATCH(Healthcare!C$1,'Medical Examinations'!$A$1:$J$1,0),0)</f>
        <v>32.49</v>
      </c>
      <c r="D182" s="17">
        <f>VLOOKUP($A182,'Medical Examinations'!$A$1:$J$2336,MATCH(Healthcare!D$1,'Medical Examinations'!$A$1:$J$1,0),0)</f>
        <v>4.29</v>
      </c>
      <c r="E182" s="17" t="str">
        <f>VLOOKUP($A182,'Medical Examinations'!$A$1:$J$2336,MATCH(Healthcare!E$1,'Medical Examinations'!$A$1:$J$1,0),0)</f>
        <v>No</v>
      </c>
      <c r="F182" s="17" t="str">
        <f>VLOOKUP($A182,'Medical Examinations'!$A$1:$J$2336,MATCH(Healthcare!F$1,'Medical Examinations'!$A$1:$J$1,0),0)</f>
        <v>No</v>
      </c>
      <c r="G182" s="17" t="str">
        <f>VLOOKUP($A182,'Medical Examinations'!$A$1:$J$2336,MATCH(Healthcare!G$1,'Medical Examinations'!$A$1:$J$1,0),0)</f>
        <v>Yes</v>
      </c>
      <c r="H182" s="17">
        <f>VLOOKUP($A182,'Medical Examinations'!$A$1:$J$2336,MATCH(Healthcare!H$1,'Medical Examinations'!$A$1:$J$1,0),0)</f>
        <v>1</v>
      </c>
      <c r="I182" s="17" t="str">
        <f>VLOOKUP($A182,'Medical Examinations'!$A$1:$J$2336,MATCH(Healthcare!I$1,'Medical Examinations'!$A$1:$J$1,0),0)</f>
        <v>Yes</v>
      </c>
      <c r="J182" s="17" t="str">
        <f>VLOOKUP($A182,'Medical Examinations'!$A$1:$J$2336,MATCH(Healthcare!J$1,'Medical Examinations'!$A$1:$J$1,0),0)</f>
        <v>Obesity</v>
      </c>
      <c r="K182" s="17" t="str">
        <f>VLOOKUP($A182,'Medical Examinations'!$A$1:$J$2336,MATCH(Healthcare!K$1,'Medical Examinations'!$A$1:$J$1,0),0)</f>
        <v>Normal</v>
      </c>
      <c r="L182" s="38">
        <f>VLOOKUP($A182,'Hospitalisation Details'!$A$2:$K$2344,MATCH(Healthcare!L$1,'Hospitalisation Details'!$A$1:$K$1,0),0)</f>
        <v>37793</v>
      </c>
      <c r="M182" s="17">
        <f>VLOOKUP($A182,'Hospitalisation Details'!$A$2:$K$2344,MATCH(Healthcare!M$1,'Hospitalisation Details'!$A$1:$K$1,0),0)</f>
        <v>36898.730000000003</v>
      </c>
      <c r="N182" s="17" t="str">
        <f>VLOOKUP($A182,'Hospitalisation Details'!$A$2:$K$2344,MATCH(Healthcare!N$1,'Hospitalisation Details'!$A$1:$K$1,0),0)</f>
        <v>Tier - 2</v>
      </c>
      <c r="O182" s="17" t="str">
        <f>VLOOKUP($A182,'Hospitalisation Details'!$A$2:$K$2344,MATCH(Healthcare!O$1,'Hospitalisation Details'!$A$1:$K$1,0),0)</f>
        <v>Tier - 1</v>
      </c>
      <c r="P182" s="17" t="str">
        <f>VLOOKUP($A182,'Hospitalisation Details'!$A$2:$K$2344,MATCH(Healthcare!P$1,'Hospitalisation Details'!$A$1:$K$1,0),0)</f>
        <v>R1012</v>
      </c>
      <c r="Q182" s="17">
        <f>VLOOKUP($A182,'Hospitalisation Details'!$A$2:$K$2344,MATCH(Healthcare!Q$1,'Hospitalisation Details'!$A$1:$K$1,0),0)</f>
        <v>19</v>
      </c>
    </row>
    <row r="183" spans="1:17" ht="15.75" x14ac:dyDescent="0.25">
      <c r="A183" s="25" t="s">
        <v>226</v>
      </c>
      <c r="B183" s="17" t="str">
        <f>VLOOKUP($A183,'Customer Names'!$A$1:$D$2336,4,0)</f>
        <v>Mr. Tyler</v>
      </c>
      <c r="C183" s="17">
        <f>VLOOKUP($A183,'Medical Examinations'!$A$1:$J$2336,MATCH(Healthcare!C$1,'Medical Examinations'!$A$1:$J$1,0),0)</f>
        <v>39</v>
      </c>
      <c r="D183" s="17">
        <f>VLOOKUP($A183,'Medical Examinations'!$A$1:$J$2336,MATCH(Healthcare!D$1,'Medical Examinations'!$A$1:$J$1,0),0)</f>
        <v>5.7</v>
      </c>
      <c r="E183" s="17" t="str">
        <f>VLOOKUP($A183,'Medical Examinations'!$A$1:$J$2336,MATCH(Healthcare!E$1,'Medical Examinations'!$A$1:$J$1,0),0)</f>
        <v>No</v>
      </c>
      <c r="F183" s="17" t="str">
        <f>VLOOKUP($A183,'Medical Examinations'!$A$1:$J$2336,MATCH(Healthcare!F$1,'Medical Examinations'!$A$1:$J$1,0),0)</f>
        <v>No</v>
      </c>
      <c r="G183" s="17" t="str">
        <f>VLOOKUP($A183,'Medical Examinations'!$A$1:$J$2336,MATCH(Healthcare!G$1,'Medical Examinations'!$A$1:$J$1,0),0)</f>
        <v>No</v>
      </c>
      <c r="H183" s="17">
        <f>VLOOKUP($A183,'Medical Examinations'!$A$1:$J$2336,MATCH(Healthcare!H$1,'Medical Examinations'!$A$1:$J$1,0),0)</f>
        <v>2</v>
      </c>
      <c r="I183" s="17" t="str">
        <f>VLOOKUP($A183,'Medical Examinations'!$A$1:$J$2336,MATCH(Healthcare!I$1,'Medical Examinations'!$A$1:$J$1,0),0)</f>
        <v>Yes</v>
      </c>
      <c r="J183" s="17" t="str">
        <f>VLOOKUP($A183,'Medical Examinations'!$A$1:$J$2336,MATCH(Healthcare!J$1,'Medical Examinations'!$A$1:$J$1,0),0)</f>
        <v>Obesity</v>
      </c>
      <c r="K183" s="17" t="str">
        <f>VLOOKUP($A183,'Medical Examinations'!$A$1:$J$2336,MATCH(Healthcare!K$1,'Medical Examinations'!$A$1:$J$1,0),0)</f>
        <v>Prediabetes</v>
      </c>
      <c r="L183" s="38">
        <f>VLOOKUP($A183,'Hospitalisation Details'!$A$2:$K$2344,MATCH(Healthcare!L$1,'Hospitalisation Details'!$A$1:$K$1,0),0)</f>
        <v>26638</v>
      </c>
      <c r="M183" s="17">
        <f>VLOOKUP($A183,'Hospitalisation Details'!$A$2:$K$2344,MATCH(Healthcare!M$1,'Hospitalisation Details'!$A$1:$K$1,0),0)</f>
        <v>36889.99</v>
      </c>
      <c r="N183" s="17" t="str">
        <f>VLOOKUP($A183,'Hospitalisation Details'!$A$2:$K$2344,MATCH(Healthcare!N$1,'Hospitalisation Details'!$A$1:$K$1,0),0)</f>
        <v>Tier - 1</v>
      </c>
      <c r="O183" s="17" t="str">
        <f>VLOOKUP($A183,'Hospitalisation Details'!$A$2:$K$2344,MATCH(Healthcare!O$1,'Hospitalisation Details'!$A$1:$K$1,0),0)</f>
        <v>Tier - 3</v>
      </c>
      <c r="P183" s="17" t="str">
        <f>VLOOKUP($A183,'Hospitalisation Details'!$A$2:$K$2344,MATCH(Healthcare!P$1,'Hospitalisation Details'!$A$1:$K$1,0),0)</f>
        <v>R1011</v>
      </c>
      <c r="Q183" s="17">
        <f>VLOOKUP($A183,'Hospitalisation Details'!$A$2:$K$2344,MATCH(Healthcare!Q$1,'Hospitalisation Details'!$A$1:$K$1,0),0)</f>
        <v>50</v>
      </c>
    </row>
    <row r="184" spans="1:17" ht="15.75" x14ac:dyDescent="0.25">
      <c r="A184" s="25" t="s">
        <v>227</v>
      </c>
      <c r="B184" s="17" t="str">
        <f>VLOOKUP($A184,'Customer Names'!$A$1:$D$2336,4,0)</f>
        <v>Mr. Jeffrey</v>
      </c>
      <c r="C184" s="17">
        <f>VLOOKUP($A184,'Medical Examinations'!$A$1:$J$2336,MATCH(Healthcare!C$1,'Medical Examinations'!$A$1:$J$1,0),0)</f>
        <v>35.299999999999997</v>
      </c>
      <c r="D184" s="17">
        <f>VLOOKUP($A184,'Medical Examinations'!$A$1:$J$2336,MATCH(Healthcare!D$1,'Medical Examinations'!$A$1:$J$1,0),0)</f>
        <v>6.09</v>
      </c>
      <c r="E184" s="17" t="str">
        <f>VLOOKUP($A184,'Medical Examinations'!$A$1:$J$2336,MATCH(Healthcare!E$1,'Medical Examinations'!$A$1:$J$1,0),0)</f>
        <v>No</v>
      </c>
      <c r="F184" s="17" t="str">
        <f>VLOOKUP($A184,'Medical Examinations'!$A$1:$J$2336,MATCH(Healthcare!F$1,'Medical Examinations'!$A$1:$J$1,0),0)</f>
        <v>No</v>
      </c>
      <c r="G184" s="17" t="str">
        <f>VLOOKUP($A184,'Medical Examinations'!$A$1:$J$2336,MATCH(Healthcare!G$1,'Medical Examinations'!$A$1:$J$1,0),0)</f>
        <v>No</v>
      </c>
      <c r="H184" s="17">
        <f>VLOOKUP($A184,'Medical Examinations'!$A$1:$J$2336,MATCH(Healthcare!H$1,'Medical Examinations'!$A$1:$J$1,0),0)</f>
        <v>1</v>
      </c>
      <c r="I184" s="17" t="str">
        <f>VLOOKUP($A184,'Medical Examinations'!$A$1:$J$2336,MATCH(Healthcare!I$1,'Medical Examinations'!$A$1:$J$1,0),0)</f>
        <v>Yes</v>
      </c>
      <c r="J184" s="17" t="str">
        <f>VLOOKUP($A184,'Medical Examinations'!$A$1:$J$2336,MATCH(Healthcare!J$1,'Medical Examinations'!$A$1:$J$1,0),0)</f>
        <v>Obesity</v>
      </c>
      <c r="K184" s="17" t="str">
        <f>VLOOKUP($A184,'Medical Examinations'!$A$1:$J$2336,MATCH(Healthcare!K$1,'Medical Examinations'!$A$1:$J$1,0),0)</f>
        <v>Prediabetes</v>
      </c>
      <c r="L184" s="38">
        <f>VLOOKUP($A184,'Hospitalisation Details'!$A$2:$K$2344,MATCH(Healthcare!L$1,'Hospitalisation Details'!$A$1:$K$1,0),0)</f>
        <v>33789</v>
      </c>
      <c r="M184" s="17">
        <f>VLOOKUP($A184,'Hospitalisation Details'!$A$2:$K$2344,MATCH(Healthcare!M$1,'Hospitalisation Details'!$A$1:$K$1,0),0)</f>
        <v>36837.47</v>
      </c>
      <c r="N184" s="17" t="str">
        <f>VLOOKUP($A184,'Hospitalisation Details'!$A$2:$K$2344,MATCH(Healthcare!N$1,'Hospitalisation Details'!$A$1:$K$1,0),0)</f>
        <v>Tier - 2</v>
      </c>
      <c r="O184" s="17" t="str">
        <f>VLOOKUP($A184,'Hospitalisation Details'!$A$2:$K$2344,MATCH(Healthcare!O$1,'Hospitalisation Details'!$A$1:$K$1,0),0)</f>
        <v>Tier - 3</v>
      </c>
      <c r="P184" s="17" t="str">
        <f>VLOOKUP($A184,'Hospitalisation Details'!$A$2:$K$2344,MATCH(Healthcare!P$1,'Hospitalisation Details'!$A$1:$K$1,0),0)</f>
        <v>R1011</v>
      </c>
      <c r="Q184" s="17">
        <f>VLOOKUP($A184,'Hospitalisation Details'!$A$2:$K$2344,MATCH(Healthcare!Q$1,'Hospitalisation Details'!$A$1:$K$1,0),0)</f>
        <v>30</v>
      </c>
    </row>
    <row r="185" spans="1:17" ht="15.75" x14ac:dyDescent="0.25">
      <c r="A185" s="25" t="s">
        <v>228</v>
      </c>
      <c r="B185" s="17" t="str">
        <f>VLOOKUP($A185,'Customer Names'!$A$1:$D$2336,4,0)</f>
        <v>Mr. Matthew</v>
      </c>
      <c r="C185" s="17">
        <f>VLOOKUP($A185,'Medical Examinations'!$A$1:$J$2336,MATCH(Healthcare!C$1,'Medical Examinations'!$A$1:$J$1,0),0)</f>
        <v>33.42</v>
      </c>
      <c r="D185" s="17">
        <f>VLOOKUP($A185,'Medical Examinations'!$A$1:$J$2336,MATCH(Healthcare!D$1,'Medical Examinations'!$A$1:$J$1,0),0)</f>
        <v>10.67</v>
      </c>
      <c r="E185" s="17" t="str">
        <f>VLOOKUP($A185,'Medical Examinations'!$A$1:$J$2336,MATCH(Healthcare!E$1,'Medical Examinations'!$A$1:$J$1,0),0)</f>
        <v>No</v>
      </c>
      <c r="F185" s="17" t="str">
        <f>VLOOKUP($A185,'Medical Examinations'!$A$1:$J$2336,MATCH(Healthcare!F$1,'Medical Examinations'!$A$1:$J$1,0),0)</f>
        <v>No</v>
      </c>
      <c r="G185" s="17" t="str">
        <f>VLOOKUP($A185,'Medical Examinations'!$A$1:$J$2336,MATCH(Healthcare!G$1,'Medical Examinations'!$A$1:$J$1,0),0)</f>
        <v>No</v>
      </c>
      <c r="H185" s="17">
        <f>VLOOKUP($A185,'Medical Examinations'!$A$1:$J$2336,MATCH(Healthcare!H$1,'Medical Examinations'!$A$1:$J$1,0),0)</f>
        <v>0</v>
      </c>
      <c r="I185" s="17" t="str">
        <f>VLOOKUP($A185,'Medical Examinations'!$A$1:$J$2336,MATCH(Healthcare!I$1,'Medical Examinations'!$A$1:$J$1,0),0)</f>
        <v>Yes</v>
      </c>
      <c r="J185" s="17" t="str">
        <f>VLOOKUP($A185,'Medical Examinations'!$A$1:$J$2336,MATCH(Healthcare!J$1,'Medical Examinations'!$A$1:$J$1,0),0)</f>
        <v>Obesity</v>
      </c>
      <c r="K185" s="17" t="str">
        <f>VLOOKUP($A185,'Medical Examinations'!$A$1:$J$2336,MATCH(Healthcare!K$1,'Medical Examinations'!$A$1:$J$1,0),0)</f>
        <v>Diabetes</v>
      </c>
      <c r="L185" s="38">
        <f>VLOOKUP($A185,'Hospitalisation Details'!$A$2:$K$2344,MATCH(Healthcare!L$1,'Hospitalisation Details'!$A$1:$K$1,0),0)</f>
        <v>24104</v>
      </c>
      <c r="M185" s="17">
        <f>VLOOKUP($A185,'Hospitalisation Details'!$A$2:$K$2344,MATCH(Healthcare!M$1,'Hospitalisation Details'!$A$1:$K$1,0),0)</f>
        <v>36795.29</v>
      </c>
      <c r="N185" s="17" t="str">
        <f>VLOOKUP($A185,'Hospitalisation Details'!$A$2:$K$2344,MATCH(Healthcare!N$1,'Hospitalisation Details'!$A$1:$K$1,0),0)</f>
        <v>Tier - 2</v>
      </c>
      <c r="O185" s="17" t="str">
        <f>VLOOKUP($A185,'Hospitalisation Details'!$A$2:$K$2344,MATCH(Healthcare!O$1,'Hospitalisation Details'!$A$1:$K$1,0),0)</f>
        <v>Tier - 1</v>
      </c>
      <c r="P185" s="17" t="str">
        <f>VLOOKUP($A185,'Hospitalisation Details'!$A$2:$K$2344,MATCH(Healthcare!P$1,'Hospitalisation Details'!$A$1:$K$1,0),0)</f>
        <v>R1011</v>
      </c>
      <c r="Q185" s="17">
        <f>VLOOKUP($A185,'Hospitalisation Details'!$A$2:$K$2344,MATCH(Healthcare!Q$1,'Hospitalisation Details'!$A$1:$K$1,0),0)</f>
        <v>57</v>
      </c>
    </row>
    <row r="186" spans="1:17" ht="15.75" x14ac:dyDescent="0.25">
      <c r="A186" s="25" t="s">
        <v>229</v>
      </c>
      <c r="B186" s="17" t="str">
        <f>VLOOKUP($A186,'Customer Names'!$A$1:$D$2336,4,0)</f>
        <v>Mr. Ryan</v>
      </c>
      <c r="C186" s="17">
        <f>VLOOKUP($A186,'Medical Examinations'!$A$1:$J$2336,MATCH(Healthcare!C$1,'Medical Examinations'!$A$1:$J$1,0),0)</f>
        <v>37.18</v>
      </c>
      <c r="D186" s="17">
        <f>VLOOKUP($A186,'Medical Examinations'!$A$1:$J$2336,MATCH(Healthcare!D$1,'Medical Examinations'!$A$1:$J$1,0),0)</f>
        <v>6.75</v>
      </c>
      <c r="E186" s="17" t="str">
        <f>VLOOKUP($A186,'Medical Examinations'!$A$1:$J$2336,MATCH(Healthcare!E$1,'Medical Examinations'!$A$1:$J$1,0),0)</f>
        <v>Yes</v>
      </c>
      <c r="F186" s="17" t="str">
        <f>VLOOKUP($A186,'Medical Examinations'!$A$1:$J$2336,MATCH(Healthcare!F$1,'Medical Examinations'!$A$1:$J$1,0),0)</f>
        <v>No</v>
      </c>
      <c r="G186" s="17" t="str">
        <f>VLOOKUP($A186,'Medical Examinations'!$A$1:$J$2336,MATCH(Healthcare!G$1,'Medical Examinations'!$A$1:$J$1,0),0)</f>
        <v>No</v>
      </c>
      <c r="H186" s="17">
        <f>VLOOKUP($A186,'Medical Examinations'!$A$1:$J$2336,MATCH(Healthcare!H$1,'Medical Examinations'!$A$1:$J$1,0),0)</f>
        <v>2</v>
      </c>
      <c r="I186" s="17" t="str">
        <f>VLOOKUP($A186,'Medical Examinations'!$A$1:$J$2336,MATCH(Healthcare!I$1,'Medical Examinations'!$A$1:$J$1,0),0)</f>
        <v>Yes</v>
      </c>
      <c r="J186" s="17" t="str">
        <f>VLOOKUP($A186,'Medical Examinations'!$A$1:$J$2336,MATCH(Healthcare!J$1,'Medical Examinations'!$A$1:$J$1,0),0)</f>
        <v>Obesity</v>
      </c>
      <c r="K186" s="17" t="str">
        <f>VLOOKUP($A186,'Medical Examinations'!$A$1:$J$2336,MATCH(Healthcare!K$1,'Medical Examinations'!$A$1:$J$1,0),0)</f>
        <v>Diabetes</v>
      </c>
      <c r="L186" s="38">
        <f>VLOOKUP($A186,'Hospitalisation Details'!$A$2:$K$2344,MATCH(Healthcare!L$1,'Hospitalisation Details'!$A$1:$K$1,0),0)</f>
        <v>25763</v>
      </c>
      <c r="M186" s="17">
        <f>VLOOKUP($A186,'Hospitalisation Details'!$A$2:$K$2344,MATCH(Healthcare!M$1,'Hospitalisation Details'!$A$1:$K$1,0),0)</f>
        <v>36786.370000000003</v>
      </c>
      <c r="N186" s="17" t="str">
        <f>VLOOKUP($A186,'Hospitalisation Details'!$A$2:$K$2344,MATCH(Healthcare!N$1,'Hospitalisation Details'!$A$1:$K$1,0),0)</f>
        <v>Tier - 1</v>
      </c>
      <c r="O186" s="17" t="str">
        <f>VLOOKUP($A186,'Hospitalisation Details'!$A$2:$K$2344,MATCH(Healthcare!O$1,'Hospitalisation Details'!$A$1:$K$1,0),0)</f>
        <v>Tier - 1</v>
      </c>
      <c r="P186" s="17" t="str">
        <f>VLOOKUP($A186,'Hospitalisation Details'!$A$2:$K$2344,MATCH(Healthcare!P$1,'Hospitalisation Details'!$A$1:$K$1,0),0)</f>
        <v>R1011</v>
      </c>
      <c r="Q186" s="17">
        <f>VLOOKUP($A186,'Hospitalisation Details'!$A$2:$K$2344,MATCH(Healthcare!Q$1,'Hospitalisation Details'!$A$1:$K$1,0),0)</f>
        <v>52</v>
      </c>
    </row>
    <row r="187" spans="1:17" ht="15.75" x14ac:dyDescent="0.25">
      <c r="A187" s="25" t="s">
        <v>230</v>
      </c>
      <c r="B187" s="17" t="str">
        <f>VLOOKUP($A187,'Customer Names'!$A$1:$D$2336,4,0)</f>
        <v>Ms. Amy</v>
      </c>
      <c r="C187" s="17">
        <f>VLOOKUP($A187,'Medical Examinations'!$A$1:$J$2336,MATCH(Healthcare!C$1,'Medical Examinations'!$A$1:$J$1,0),0)</f>
        <v>33.33</v>
      </c>
      <c r="D187" s="17">
        <f>VLOOKUP($A187,'Medical Examinations'!$A$1:$J$2336,MATCH(Healthcare!D$1,'Medical Examinations'!$A$1:$J$1,0),0)</f>
        <v>9.26</v>
      </c>
      <c r="E187" s="17" t="str">
        <f>VLOOKUP($A187,'Medical Examinations'!$A$1:$J$2336,MATCH(Healthcare!E$1,'Medical Examinations'!$A$1:$J$1,0),0)</f>
        <v>Yes</v>
      </c>
      <c r="F187" s="17" t="str">
        <f>VLOOKUP($A187,'Medical Examinations'!$A$1:$J$2336,MATCH(Healthcare!F$1,'Medical Examinations'!$A$1:$J$1,0),0)</f>
        <v>No</v>
      </c>
      <c r="G187" s="17" t="str">
        <f>VLOOKUP($A187,'Medical Examinations'!$A$1:$J$2336,MATCH(Healthcare!G$1,'Medical Examinations'!$A$1:$J$1,0),0)</f>
        <v>No</v>
      </c>
      <c r="H187" s="17">
        <f>VLOOKUP($A187,'Medical Examinations'!$A$1:$J$2336,MATCH(Healthcare!H$1,'Medical Examinations'!$A$1:$J$1,0),0)</f>
        <v>2</v>
      </c>
      <c r="I187" s="17" t="str">
        <f>VLOOKUP($A187,'Medical Examinations'!$A$1:$J$2336,MATCH(Healthcare!I$1,'Medical Examinations'!$A$1:$J$1,0),0)</f>
        <v>No</v>
      </c>
      <c r="J187" s="17" t="str">
        <f>VLOOKUP($A187,'Medical Examinations'!$A$1:$J$2336,MATCH(Healthcare!J$1,'Medical Examinations'!$A$1:$J$1,0),0)</f>
        <v>Obesity</v>
      </c>
      <c r="K187" s="17" t="str">
        <f>VLOOKUP($A187,'Medical Examinations'!$A$1:$J$2336,MATCH(Healthcare!K$1,'Medical Examinations'!$A$1:$J$1,0),0)</f>
        <v>Diabetes</v>
      </c>
      <c r="L187" s="38">
        <f>VLOOKUP($A187,'Hospitalisation Details'!$A$2:$K$2344,MATCH(Healthcare!L$1,'Hospitalisation Details'!$A$1:$K$1,0),0)</f>
        <v>22491</v>
      </c>
      <c r="M187" s="17">
        <f>VLOOKUP($A187,'Hospitalisation Details'!$A$2:$K$2344,MATCH(Healthcare!M$1,'Hospitalisation Details'!$A$1:$K$1,0),0)</f>
        <v>36580.28</v>
      </c>
      <c r="N187" s="17" t="str">
        <f>VLOOKUP($A187,'Hospitalisation Details'!$A$2:$K$2344,MATCH(Healthcare!N$1,'Hospitalisation Details'!$A$1:$K$1,0),0)</f>
        <v>Tier - 2</v>
      </c>
      <c r="O187" s="17" t="str">
        <f>VLOOKUP($A187,'Hospitalisation Details'!$A$2:$K$2344,MATCH(Healthcare!O$1,'Hospitalisation Details'!$A$1:$K$1,0),0)</f>
        <v>Tier - 2</v>
      </c>
      <c r="P187" s="17" t="str">
        <f>VLOOKUP($A187,'Hospitalisation Details'!$A$2:$K$2344,MATCH(Healthcare!P$1,'Hospitalisation Details'!$A$1:$K$1,0),0)</f>
        <v>R1013</v>
      </c>
      <c r="Q187" s="17">
        <f>VLOOKUP($A187,'Hospitalisation Details'!$A$2:$K$2344,MATCH(Healthcare!Q$1,'Hospitalisation Details'!$A$1:$K$1,0),0)</f>
        <v>61</v>
      </c>
    </row>
    <row r="188" spans="1:17" ht="15.75" x14ac:dyDescent="0.25">
      <c r="A188" s="25" t="s">
        <v>231</v>
      </c>
      <c r="B188" s="17" t="str">
        <f>VLOOKUP($A188,'Customer Names'!$A$1:$D$2336,4,0)</f>
        <v>Mr. Andrew</v>
      </c>
      <c r="C188" s="17">
        <f>VLOOKUP($A188,'Medical Examinations'!$A$1:$J$2336,MATCH(Healthcare!C$1,'Medical Examinations'!$A$1:$J$1,0),0)</f>
        <v>53.21</v>
      </c>
      <c r="D188" s="17">
        <f>VLOOKUP($A188,'Medical Examinations'!$A$1:$J$2336,MATCH(Healthcare!D$1,'Medical Examinations'!$A$1:$J$1,0),0)</f>
        <v>4.2699999999999996</v>
      </c>
      <c r="E188" s="17" t="str">
        <f>VLOOKUP($A188,'Medical Examinations'!$A$1:$J$2336,MATCH(Healthcare!E$1,'Medical Examinations'!$A$1:$J$1,0),0)</f>
        <v>No</v>
      </c>
      <c r="F188" s="17" t="str">
        <f>VLOOKUP($A188,'Medical Examinations'!$A$1:$J$2336,MATCH(Healthcare!F$1,'Medical Examinations'!$A$1:$J$1,0),0)</f>
        <v>No</v>
      </c>
      <c r="G188" s="17" t="str">
        <f>VLOOKUP($A188,'Medical Examinations'!$A$1:$J$2336,MATCH(Healthcare!G$1,'Medical Examinations'!$A$1:$J$1,0),0)</f>
        <v>No</v>
      </c>
      <c r="H188" s="17">
        <f>VLOOKUP($A188,'Medical Examinations'!$A$1:$J$2336,MATCH(Healthcare!H$1,'Medical Examinations'!$A$1:$J$1,0),0)</f>
        <v>1</v>
      </c>
      <c r="I188" s="17" t="str">
        <f>VLOOKUP($A188,'Medical Examinations'!$A$1:$J$2336,MATCH(Healthcare!I$1,'Medical Examinations'!$A$1:$J$1,0),0)</f>
        <v>Yes</v>
      </c>
      <c r="J188" s="17" t="str">
        <f>VLOOKUP($A188,'Medical Examinations'!$A$1:$J$2336,MATCH(Healthcare!J$1,'Medical Examinations'!$A$1:$J$1,0),0)</f>
        <v>Obesity</v>
      </c>
      <c r="K188" s="17" t="str">
        <f>VLOOKUP($A188,'Medical Examinations'!$A$1:$J$2336,MATCH(Healthcare!K$1,'Medical Examinations'!$A$1:$J$1,0),0)</f>
        <v>Normal</v>
      </c>
      <c r="L188" s="38">
        <f>VLOOKUP($A188,'Hospitalisation Details'!$A$2:$K$2344,MATCH(Healthcare!L$1,'Hospitalisation Details'!$A$1:$K$1,0),0)</f>
        <v>33886</v>
      </c>
      <c r="M188" s="17">
        <f>VLOOKUP($A188,'Hospitalisation Details'!$A$2:$K$2344,MATCH(Healthcare!M$1,'Hospitalisation Details'!$A$1:$K$1,0),0)</f>
        <v>36572.800000000003</v>
      </c>
      <c r="N188" s="17" t="str">
        <f>VLOOKUP($A188,'Hospitalisation Details'!$A$2:$K$2344,MATCH(Healthcare!N$1,'Hospitalisation Details'!$A$1:$K$1,0),0)</f>
        <v>Tier - 1</v>
      </c>
      <c r="O188" s="17" t="str">
        <f>VLOOKUP($A188,'Hospitalisation Details'!$A$2:$K$2344,MATCH(Healthcare!O$1,'Hospitalisation Details'!$A$1:$K$1,0),0)</f>
        <v>Tier - 2</v>
      </c>
      <c r="P188" s="17" t="str">
        <f>VLOOKUP($A188,'Hospitalisation Details'!$A$2:$K$2344,MATCH(Healthcare!P$1,'Hospitalisation Details'!$A$1:$K$1,0),0)</f>
        <v>R1011</v>
      </c>
      <c r="Q188" s="17">
        <f>VLOOKUP($A188,'Hospitalisation Details'!$A$2:$K$2344,MATCH(Healthcare!Q$1,'Hospitalisation Details'!$A$1:$K$1,0),0)</f>
        <v>30</v>
      </c>
    </row>
    <row r="189" spans="1:17" ht="15.75" x14ac:dyDescent="0.25">
      <c r="A189" s="25" t="s">
        <v>232</v>
      </c>
      <c r="B189" s="17" t="str">
        <f>VLOOKUP($A189,'Customer Names'!$A$1:$D$2336,4,0)</f>
        <v>Mr. George</v>
      </c>
      <c r="C189" s="17">
        <f>VLOOKUP($A189,'Medical Examinations'!$A$1:$J$2336,MATCH(Healthcare!C$1,'Medical Examinations'!$A$1:$J$1,0),0)</f>
        <v>38.729999999999997</v>
      </c>
      <c r="D189" s="17">
        <f>VLOOKUP($A189,'Medical Examinations'!$A$1:$J$2336,MATCH(Healthcare!D$1,'Medical Examinations'!$A$1:$J$1,0),0)</f>
        <v>11.51</v>
      </c>
      <c r="E189" s="17" t="str">
        <f>VLOOKUP($A189,'Medical Examinations'!$A$1:$J$2336,MATCH(Healthcare!E$1,'Medical Examinations'!$A$1:$J$1,0),0)</f>
        <v>No</v>
      </c>
      <c r="F189" s="17" t="str">
        <f>VLOOKUP($A189,'Medical Examinations'!$A$1:$J$2336,MATCH(Healthcare!F$1,'Medical Examinations'!$A$1:$J$1,0),0)</f>
        <v>No</v>
      </c>
      <c r="G189" s="17" t="str">
        <f>VLOOKUP($A189,'Medical Examinations'!$A$1:$J$2336,MATCH(Healthcare!G$1,'Medical Examinations'!$A$1:$J$1,0),0)</f>
        <v>No</v>
      </c>
      <c r="H189" s="17">
        <f>VLOOKUP($A189,'Medical Examinations'!$A$1:$J$2336,MATCH(Healthcare!H$1,'Medical Examinations'!$A$1:$J$1,0),0)</f>
        <v>2</v>
      </c>
      <c r="I189" s="17" t="str">
        <f>VLOOKUP($A189,'Medical Examinations'!$A$1:$J$2336,MATCH(Healthcare!I$1,'Medical Examinations'!$A$1:$J$1,0),0)</f>
        <v>Yes</v>
      </c>
      <c r="J189" s="17" t="str">
        <f>VLOOKUP($A189,'Medical Examinations'!$A$1:$J$2336,MATCH(Healthcare!J$1,'Medical Examinations'!$A$1:$J$1,0),0)</f>
        <v>Obesity</v>
      </c>
      <c r="K189" s="17" t="str">
        <f>VLOOKUP($A189,'Medical Examinations'!$A$1:$J$2336,MATCH(Healthcare!K$1,'Medical Examinations'!$A$1:$J$1,0),0)</f>
        <v>Diabetes</v>
      </c>
      <c r="L189" s="38">
        <f>VLOOKUP($A189,'Hospitalisation Details'!$A$2:$K$2344,MATCH(Healthcare!L$1,'Hospitalisation Details'!$A$1:$K$1,0),0)</f>
        <v>26885</v>
      </c>
      <c r="M189" s="17">
        <f>VLOOKUP($A189,'Hospitalisation Details'!$A$2:$K$2344,MATCH(Healthcare!M$1,'Hospitalisation Details'!$A$1:$K$1,0),0)</f>
        <v>36541.550000000003</v>
      </c>
      <c r="N189" s="17" t="str">
        <f>VLOOKUP($A189,'Hospitalisation Details'!$A$2:$K$2344,MATCH(Healthcare!N$1,'Hospitalisation Details'!$A$1:$K$1,0),0)</f>
        <v>Tier - 2</v>
      </c>
      <c r="O189" s="17" t="str">
        <f>VLOOKUP($A189,'Hospitalisation Details'!$A$2:$K$2344,MATCH(Healthcare!O$1,'Hospitalisation Details'!$A$1:$K$1,0),0)</f>
        <v>Tier - 3</v>
      </c>
      <c r="P189" s="17" t="str">
        <f>VLOOKUP($A189,'Hospitalisation Details'!$A$2:$K$2344,MATCH(Healthcare!P$1,'Hospitalisation Details'!$A$1:$K$1,0),0)</f>
        <v>R1011</v>
      </c>
      <c r="Q189" s="17">
        <f>VLOOKUP($A189,'Hospitalisation Details'!$A$2:$K$2344,MATCH(Healthcare!Q$1,'Hospitalisation Details'!$A$1:$K$1,0),0)</f>
        <v>49</v>
      </c>
    </row>
    <row r="190" spans="1:17" ht="15.75" x14ac:dyDescent="0.25">
      <c r="A190" s="25" t="s">
        <v>233</v>
      </c>
      <c r="B190" s="17" t="str">
        <f>VLOOKUP($A190,'Customer Names'!$A$1:$D$2336,4,0)</f>
        <v>Ms. Sarah</v>
      </c>
      <c r="C190" s="17">
        <f>VLOOKUP($A190,'Medical Examinations'!$A$1:$J$2336,MATCH(Healthcare!C$1,'Medical Examinations'!$A$1:$J$1,0),0)</f>
        <v>29.73</v>
      </c>
      <c r="D190" s="17">
        <f>VLOOKUP($A190,'Medical Examinations'!$A$1:$J$2336,MATCH(Healthcare!D$1,'Medical Examinations'!$A$1:$J$1,0),0)</f>
        <v>7.22</v>
      </c>
      <c r="E190" s="17" t="str">
        <f>VLOOKUP($A190,'Medical Examinations'!$A$1:$J$2336,MATCH(Healthcare!E$1,'Medical Examinations'!$A$1:$J$1,0),0)</f>
        <v>No</v>
      </c>
      <c r="F190" s="17" t="str">
        <f>VLOOKUP($A190,'Medical Examinations'!$A$1:$J$2336,MATCH(Healthcare!F$1,'Medical Examinations'!$A$1:$J$1,0),0)</f>
        <v>No</v>
      </c>
      <c r="G190" s="17" t="str">
        <f>VLOOKUP($A190,'Medical Examinations'!$A$1:$J$2336,MATCH(Healthcare!G$1,'Medical Examinations'!$A$1:$J$1,0),0)</f>
        <v>No</v>
      </c>
      <c r="H190" s="17">
        <f>VLOOKUP($A190,'Medical Examinations'!$A$1:$J$2336,MATCH(Healthcare!H$1,'Medical Examinations'!$A$1:$J$1,0),0)</f>
        <v>0</v>
      </c>
      <c r="I190" s="17" t="str">
        <f>VLOOKUP($A190,'Medical Examinations'!$A$1:$J$2336,MATCH(Healthcare!I$1,'Medical Examinations'!$A$1:$J$1,0),0)</f>
        <v>Yes</v>
      </c>
      <c r="J190" s="17" t="str">
        <f>VLOOKUP($A190,'Medical Examinations'!$A$1:$J$2336,MATCH(Healthcare!J$1,'Medical Examinations'!$A$1:$J$1,0),0)</f>
        <v>Overweight</v>
      </c>
      <c r="K190" s="17" t="str">
        <f>VLOOKUP($A190,'Medical Examinations'!$A$1:$J$2336,MATCH(Healthcare!K$1,'Medical Examinations'!$A$1:$J$1,0),0)</f>
        <v>Diabetes</v>
      </c>
      <c r="L190" s="38">
        <f>VLOOKUP($A190,'Hospitalisation Details'!$A$2:$K$2344,MATCH(Healthcare!L$1,'Hospitalisation Details'!$A$1:$K$1,0),0)</f>
        <v>22969</v>
      </c>
      <c r="M190" s="17">
        <f>VLOOKUP($A190,'Hospitalisation Details'!$A$2:$K$2344,MATCH(Healthcare!M$1,'Hospitalisation Details'!$A$1:$K$1,0),0)</f>
        <v>36445.550000000003</v>
      </c>
      <c r="N190" s="17" t="str">
        <f>VLOOKUP($A190,'Hospitalisation Details'!$A$2:$K$2344,MATCH(Healthcare!N$1,'Hospitalisation Details'!$A$1:$K$1,0),0)</f>
        <v>Tier - 2</v>
      </c>
      <c r="O190" s="17" t="str">
        <f>VLOOKUP($A190,'Hospitalisation Details'!$A$2:$K$2344,MATCH(Healthcare!O$1,'Hospitalisation Details'!$A$1:$K$1,0),0)</f>
        <v>Tier - 2</v>
      </c>
      <c r="P190" s="17" t="str">
        <f>VLOOKUP($A190,'Hospitalisation Details'!$A$2:$K$2344,MATCH(Healthcare!P$1,'Hospitalisation Details'!$A$1:$K$1,0),0)</f>
        <v>R1011</v>
      </c>
      <c r="Q190" s="17">
        <f>VLOOKUP($A190,'Hospitalisation Details'!$A$2:$K$2344,MATCH(Healthcare!Q$1,'Hospitalisation Details'!$A$1:$K$1,0),0)</f>
        <v>60</v>
      </c>
    </row>
    <row r="191" spans="1:17" ht="15.75" x14ac:dyDescent="0.25">
      <c r="A191" s="25" t="s">
        <v>234</v>
      </c>
      <c r="B191" s="17" t="str">
        <f>VLOOKUP($A191,'Customer Names'!$A$1:$D$2336,4,0)</f>
        <v>Ms. Lara</v>
      </c>
      <c r="C191" s="17">
        <f>VLOOKUP($A191,'Medical Examinations'!$A$1:$J$2336,MATCH(Healthcare!C$1,'Medical Examinations'!$A$1:$J$1,0),0)</f>
        <v>34.700000000000003</v>
      </c>
      <c r="D191" s="17">
        <f>VLOOKUP($A191,'Medical Examinations'!$A$1:$J$2336,MATCH(Healthcare!D$1,'Medical Examinations'!$A$1:$J$1,0),0)</f>
        <v>4.37</v>
      </c>
      <c r="E191" s="17" t="str">
        <f>VLOOKUP($A191,'Medical Examinations'!$A$1:$J$2336,MATCH(Healthcare!E$1,'Medical Examinations'!$A$1:$J$1,0),0)</f>
        <v>No</v>
      </c>
      <c r="F191" s="17" t="str">
        <f>VLOOKUP($A191,'Medical Examinations'!$A$1:$J$2336,MATCH(Healthcare!F$1,'Medical Examinations'!$A$1:$J$1,0),0)</f>
        <v>No</v>
      </c>
      <c r="G191" s="17" t="str">
        <f>VLOOKUP($A191,'Medical Examinations'!$A$1:$J$2336,MATCH(Healthcare!G$1,'Medical Examinations'!$A$1:$J$1,0),0)</f>
        <v>Yes</v>
      </c>
      <c r="H191" s="17">
        <f>VLOOKUP($A191,'Medical Examinations'!$A$1:$J$2336,MATCH(Healthcare!H$1,'Medical Examinations'!$A$1:$J$1,0),0)</f>
        <v>1</v>
      </c>
      <c r="I191" s="17" t="str">
        <f>VLOOKUP($A191,'Medical Examinations'!$A$1:$J$2336,MATCH(Healthcare!I$1,'Medical Examinations'!$A$1:$J$1,0),0)</f>
        <v>Yes</v>
      </c>
      <c r="J191" s="17" t="str">
        <f>VLOOKUP($A191,'Medical Examinations'!$A$1:$J$2336,MATCH(Healthcare!J$1,'Medical Examinations'!$A$1:$J$1,0),0)</f>
        <v>Obesity</v>
      </c>
      <c r="K191" s="17" t="str">
        <f>VLOOKUP($A191,'Medical Examinations'!$A$1:$J$2336,MATCH(Healthcare!K$1,'Medical Examinations'!$A$1:$J$1,0),0)</f>
        <v>Normal</v>
      </c>
      <c r="L191" s="38">
        <f>VLOOKUP($A191,'Hospitalisation Details'!$A$2:$K$2344,MATCH(Healthcare!L$1,'Hospitalisation Details'!$A$1:$K$1,0),0)</f>
        <v>37964</v>
      </c>
      <c r="M191" s="17">
        <f>VLOOKUP($A191,'Hospitalisation Details'!$A$2:$K$2344,MATCH(Healthcare!M$1,'Hospitalisation Details'!$A$1:$K$1,0),0)</f>
        <v>36397.58</v>
      </c>
      <c r="N191" s="17" t="str">
        <f>VLOOKUP($A191,'Hospitalisation Details'!$A$2:$K$2344,MATCH(Healthcare!N$1,'Hospitalisation Details'!$A$1:$K$1,0),0)</f>
        <v>Tier - 2</v>
      </c>
      <c r="O191" s="17" t="str">
        <f>VLOOKUP($A191,'Hospitalisation Details'!$A$2:$K$2344,MATCH(Healthcare!O$1,'Hospitalisation Details'!$A$1:$K$1,0),0)</f>
        <v>Tier - 3</v>
      </c>
      <c r="P191" s="17" t="str">
        <f>VLOOKUP($A191,'Hospitalisation Details'!$A$2:$K$2344,MATCH(Healthcare!P$1,'Hospitalisation Details'!$A$1:$K$1,0),0)</f>
        <v>R1011</v>
      </c>
      <c r="Q191" s="17">
        <f>VLOOKUP($A191,'Hospitalisation Details'!$A$2:$K$2344,MATCH(Healthcare!Q$1,'Hospitalisation Details'!$A$1:$K$1,0),0)</f>
        <v>19</v>
      </c>
    </row>
    <row r="192" spans="1:17" ht="15.75" x14ac:dyDescent="0.25">
      <c r="A192" s="25" t="s">
        <v>235</v>
      </c>
      <c r="B192" s="17" t="str">
        <f>VLOOKUP($A192,'Customer Names'!$A$1:$D$2336,4,0)</f>
        <v>Mr. Sebastien</v>
      </c>
      <c r="C192" s="17">
        <f>VLOOKUP($A192,'Medical Examinations'!$A$1:$J$2336,MATCH(Healthcare!C$1,'Medical Examinations'!$A$1:$J$1,0),0)</f>
        <v>38.28</v>
      </c>
      <c r="D192" s="17">
        <f>VLOOKUP($A192,'Medical Examinations'!$A$1:$J$2336,MATCH(Healthcare!D$1,'Medical Examinations'!$A$1:$J$1,0),0)</f>
        <v>11.56</v>
      </c>
      <c r="E192" s="17" t="str">
        <f>VLOOKUP($A192,'Medical Examinations'!$A$1:$J$2336,MATCH(Healthcare!E$1,'Medical Examinations'!$A$1:$J$1,0),0)</f>
        <v>Yes</v>
      </c>
      <c r="F192" s="17" t="str">
        <f>VLOOKUP($A192,'Medical Examinations'!$A$1:$J$2336,MATCH(Healthcare!F$1,'Medical Examinations'!$A$1:$J$1,0),0)</f>
        <v>No</v>
      </c>
      <c r="G192" s="17" t="str">
        <f>VLOOKUP($A192,'Medical Examinations'!$A$1:$J$2336,MATCH(Healthcare!G$1,'Medical Examinations'!$A$1:$J$1,0),0)</f>
        <v>No</v>
      </c>
      <c r="H192" s="17">
        <f>VLOOKUP($A192,'Medical Examinations'!$A$1:$J$2336,MATCH(Healthcare!H$1,'Medical Examinations'!$A$1:$J$1,0),0)</f>
        <v>1</v>
      </c>
      <c r="I192" s="17" t="str">
        <f>VLOOKUP($A192,'Medical Examinations'!$A$1:$J$2336,MATCH(Healthcare!I$1,'Medical Examinations'!$A$1:$J$1,0),0)</f>
        <v>Yes</v>
      </c>
      <c r="J192" s="17" t="str">
        <f>VLOOKUP($A192,'Medical Examinations'!$A$1:$J$2336,MATCH(Healthcare!J$1,'Medical Examinations'!$A$1:$J$1,0),0)</f>
        <v>Obesity</v>
      </c>
      <c r="K192" s="17" t="str">
        <f>VLOOKUP($A192,'Medical Examinations'!$A$1:$J$2336,MATCH(Healthcare!K$1,'Medical Examinations'!$A$1:$J$1,0),0)</f>
        <v>Diabetes</v>
      </c>
      <c r="L192" s="38">
        <f>VLOOKUP($A192,'Hospitalisation Details'!$A$2:$K$2344,MATCH(Healthcare!L$1,'Hospitalisation Details'!$A$1:$K$1,0),0)</f>
        <v>27550</v>
      </c>
      <c r="M192" s="17">
        <f>VLOOKUP($A192,'Hospitalisation Details'!$A$2:$K$2344,MATCH(Healthcare!M$1,'Hospitalisation Details'!$A$1:$K$1,0),0)</f>
        <v>36350.71</v>
      </c>
      <c r="N192" s="17" t="str">
        <f>VLOOKUP($A192,'Hospitalisation Details'!$A$2:$K$2344,MATCH(Healthcare!N$1,'Hospitalisation Details'!$A$1:$K$1,0),0)</f>
        <v>Tier - 1</v>
      </c>
      <c r="O192" s="17" t="str">
        <f>VLOOKUP($A192,'Hospitalisation Details'!$A$2:$K$2344,MATCH(Healthcare!O$1,'Hospitalisation Details'!$A$1:$K$1,0),0)</f>
        <v>Tier - 2</v>
      </c>
      <c r="P192" s="17" t="str">
        <f>VLOOKUP($A192,'Hospitalisation Details'!$A$2:$K$2344,MATCH(Healthcare!P$1,'Hospitalisation Details'!$A$1:$K$1,0),0)</f>
        <v>R1011</v>
      </c>
      <c r="Q192" s="17">
        <f>VLOOKUP($A192,'Hospitalisation Details'!$A$2:$K$2344,MATCH(Healthcare!Q$1,'Hospitalisation Details'!$A$1:$K$1,0),0)</f>
        <v>48</v>
      </c>
    </row>
    <row r="193" spans="1:17" ht="15.75" x14ac:dyDescent="0.25">
      <c r="A193" s="25" t="s">
        <v>236</v>
      </c>
      <c r="B193" s="17" t="str">
        <f>VLOOKUP($A193,'Customer Names'!$A$1:$D$2336,4,0)</f>
        <v>Mr. Padraig</v>
      </c>
      <c r="C193" s="17">
        <f>VLOOKUP($A193,'Medical Examinations'!$A$1:$J$2336,MATCH(Healthcare!C$1,'Medical Examinations'!$A$1:$J$1,0),0)</f>
        <v>33.57</v>
      </c>
      <c r="D193" s="17">
        <f>VLOOKUP($A193,'Medical Examinations'!$A$1:$J$2336,MATCH(Healthcare!D$1,'Medical Examinations'!$A$1:$J$1,0),0)</f>
        <v>8.82</v>
      </c>
      <c r="E193" s="17" t="str">
        <f>VLOOKUP($A193,'Medical Examinations'!$A$1:$J$2336,MATCH(Healthcare!E$1,'Medical Examinations'!$A$1:$J$1,0),0)</f>
        <v>Yes</v>
      </c>
      <c r="F193" s="17" t="str">
        <f>VLOOKUP($A193,'Medical Examinations'!$A$1:$J$2336,MATCH(Healthcare!F$1,'Medical Examinations'!$A$1:$J$1,0),0)</f>
        <v>No</v>
      </c>
      <c r="G193" s="17" t="str">
        <f>VLOOKUP($A193,'Medical Examinations'!$A$1:$J$2336,MATCH(Healthcare!G$1,'Medical Examinations'!$A$1:$J$1,0),0)</f>
        <v>No</v>
      </c>
      <c r="H193" s="17">
        <f>VLOOKUP($A193,'Medical Examinations'!$A$1:$J$2336,MATCH(Healthcare!H$1,'Medical Examinations'!$A$1:$J$1,0),0)</f>
        <v>0</v>
      </c>
      <c r="I193" s="17" t="str">
        <f>VLOOKUP($A193,'Medical Examinations'!$A$1:$J$2336,MATCH(Healthcare!I$1,'Medical Examinations'!$A$1:$J$1,0),0)</f>
        <v>Yes</v>
      </c>
      <c r="J193" s="17" t="str">
        <f>VLOOKUP($A193,'Medical Examinations'!$A$1:$J$2336,MATCH(Healthcare!J$1,'Medical Examinations'!$A$1:$J$1,0),0)</f>
        <v>Obesity</v>
      </c>
      <c r="K193" s="17" t="str">
        <f>VLOOKUP($A193,'Medical Examinations'!$A$1:$J$2336,MATCH(Healthcare!K$1,'Medical Examinations'!$A$1:$J$1,0),0)</f>
        <v>Diabetes</v>
      </c>
      <c r="L193" s="38">
        <f>VLOOKUP($A193,'Hospitalisation Details'!$A$2:$K$2344,MATCH(Healthcare!L$1,'Hospitalisation Details'!$A$1:$K$1,0),0)</f>
        <v>24763</v>
      </c>
      <c r="M193" s="17">
        <f>VLOOKUP($A193,'Hospitalisation Details'!$A$2:$K$2344,MATCH(Healthcare!M$1,'Hospitalisation Details'!$A$1:$K$1,0),0)</f>
        <v>36332.449999999997</v>
      </c>
      <c r="N193" s="17" t="str">
        <f>VLOOKUP($A193,'Hospitalisation Details'!$A$2:$K$2344,MATCH(Healthcare!N$1,'Hospitalisation Details'!$A$1:$K$1,0),0)</f>
        <v>Tier - 1</v>
      </c>
      <c r="O193" s="17" t="str">
        <f>VLOOKUP($A193,'Hospitalisation Details'!$A$2:$K$2344,MATCH(Healthcare!O$1,'Hospitalisation Details'!$A$1:$K$1,0),0)</f>
        <v>Tier - 3</v>
      </c>
      <c r="P193" s="17" t="str">
        <f>VLOOKUP($A193,'Hospitalisation Details'!$A$2:$K$2344,MATCH(Healthcare!P$1,'Hospitalisation Details'!$A$1:$K$1,0),0)</f>
        <v>R1011</v>
      </c>
      <c r="Q193" s="17">
        <f>VLOOKUP($A193,'Hospitalisation Details'!$A$2:$K$2344,MATCH(Healthcare!Q$1,'Hospitalisation Details'!$A$1:$K$1,0),0)</f>
        <v>55</v>
      </c>
    </row>
    <row r="194" spans="1:17" ht="15.75" x14ac:dyDescent="0.25">
      <c r="A194" s="25" t="s">
        <v>237</v>
      </c>
      <c r="B194" s="17" t="str">
        <f>VLOOKUP($A194,'Customer Names'!$A$1:$D$2336,4,0)</f>
        <v>Ms. Heather</v>
      </c>
      <c r="C194" s="17">
        <f>VLOOKUP($A194,'Medical Examinations'!$A$1:$J$2336,MATCH(Healthcare!C$1,'Medical Examinations'!$A$1:$J$1,0),0)</f>
        <v>52.06</v>
      </c>
      <c r="D194" s="17">
        <f>VLOOKUP($A194,'Medical Examinations'!$A$1:$J$2336,MATCH(Healthcare!D$1,'Medical Examinations'!$A$1:$J$1,0),0)</f>
        <v>4.6900000000000004</v>
      </c>
      <c r="E194" s="17" t="str">
        <f>VLOOKUP($A194,'Medical Examinations'!$A$1:$J$2336,MATCH(Healthcare!E$1,'Medical Examinations'!$A$1:$J$1,0),0)</f>
        <v>No</v>
      </c>
      <c r="F194" s="17" t="str">
        <f>VLOOKUP($A194,'Medical Examinations'!$A$1:$J$2336,MATCH(Healthcare!F$1,'Medical Examinations'!$A$1:$J$1,0),0)</f>
        <v>No</v>
      </c>
      <c r="G194" s="17" t="str">
        <f>VLOOKUP($A194,'Medical Examinations'!$A$1:$J$2336,MATCH(Healthcare!G$1,'Medical Examinations'!$A$1:$J$1,0),0)</f>
        <v>No</v>
      </c>
      <c r="H194" s="17">
        <f>VLOOKUP($A194,'Medical Examinations'!$A$1:$J$2336,MATCH(Healthcare!H$1,'Medical Examinations'!$A$1:$J$1,0),0)</f>
        <v>1</v>
      </c>
      <c r="I194" s="17" t="str">
        <f>VLOOKUP($A194,'Medical Examinations'!$A$1:$J$2336,MATCH(Healthcare!I$1,'Medical Examinations'!$A$1:$J$1,0),0)</f>
        <v>Yes</v>
      </c>
      <c r="J194" s="17" t="str">
        <f>VLOOKUP($A194,'Medical Examinations'!$A$1:$J$2336,MATCH(Healthcare!J$1,'Medical Examinations'!$A$1:$J$1,0),0)</f>
        <v>Obesity</v>
      </c>
      <c r="K194" s="17" t="str">
        <f>VLOOKUP($A194,'Medical Examinations'!$A$1:$J$2336,MATCH(Healthcare!K$1,'Medical Examinations'!$A$1:$J$1,0),0)</f>
        <v>Normal</v>
      </c>
      <c r="L194" s="38">
        <f>VLOOKUP($A194,'Hospitalisation Details'!$A$2:$K$2344,MATCH(Healthcare!L$1,'Hospitalisation Details'!$A$1:$K$1,0),0)</f>
        <v>33771</v>
      </c>
      <c r="M194" s="17">
        <f>VLOOKUP($A194,'Hospitalisation Details'!$A$2:$K$2344,MATCH(Healthcare!M$1,'Hospitalisation Details'!$A$1:$K$1,0),0)</f>
        <v>36314.050000000003</v>
      </c>
      <c r="N194" s="17" t="str">
        <f>VLOOKUP($A194,'Hospitalisation Details'!$A$2:$K$2344,MATCH(Healthcare!N$1,'Hospitalisation Details'!$A$1:$K$1,0),0)</f>
        <v>Tier - 2</v>
      </c>
      <c r="O194" s="17" t="str">
        <f>VLOOKUP($A194,'Hospitalisation Details'!$A$2:$K$2344,MATCH(Healthcare!O$1,'Hospitalisation Details'!$A$1:$K$1,0),0)</f>
        <v>Tier - 2</v>
      </c>
      <c r="P194" s="17" t="str">
        <f>VLOOKUP($A194,'Hospitalisation Details'!$A$2:$K$2344,MATCH(Healthcare!P$1,'Hospitalisation Details'!$A$1:$K$1,0),0)</f>
        <v>R1011</v>
      </c>
      <c r="Q194" s="17">
        <f>VLOOKUP($A194,'Hospitalisation Details'!$A$2:$K$2344,MATCH(Healthcare!Q$1,'Hospitalisation Details'!$A$1:$K$1,0),0)</f>
        <v>30</v>
      </c>
    </row>
    <row r="195" spans="1:17" ht="15.75" x14ac:dyDescent="0.25">
      <c r="A195" s="25" t="s">
        <v>238</v>
      </c>
      <c r="B195" s="17" t="str">
        <f>VLOOKUP($A195,'Customer Names'!$A$1:$D$2336,4,0)</f>
        <v>Mr. Jorge</v>
      </c>
      <c r="C195" s="17">
        <f>VLOOKUP($A195,'Medical Examinations'!$A$1:$J$2336,MATCH(Healthcare!C$1,'Medical Examinations'!$A$1:$J$1,0),0)</f>
        <v>38.17</v>
      </c>
      <c r="D195" s="17">
        <f>VLOOKUP($A195,'Medical Examinations'!$A$1:$J$2336,MATCH(Healthcare!D$1,'Medical Examinations'!$A$1:$J$1,0),0)</f>
        <v>4.53</v>
      </c>
      <c r="E195" s="17" t="str">
        <f>VLOOKUP($A195,'Medical Examinations'!$A$1:$J$2336,MATCH(Healthcare!E$1,'Medical Examinations'!$A$1:$J$1,0),0)</f>
        <v>No</v>
      </c>
      <c r="F195" s="17" t="str">
        <f>VLOOKUP($A195,'Medical Examinations'!$A$1:$J$2336,MATCH(Healthcare!F$1,'Medical Examinations'!$A$1:$J$1,0),0)</f>
        <v>Yes</v>
      </c>
      <c r="G195" s="17" t="str">
        <f>VLOOKUP($A195,'Medical Examinations'!$A$1:$J$2336,MATCH(Healthcare!G$1,'Medical Examinations'!$A$1:$J$1,0),0)</f>
        <v>No</v>
      </c>
      <c r="H195" s="17">
        <f>VLOOKUP($A195,'Medical Examinations'!$A$1:$J$2336,MATCH(Healthcare!H$1,'Medical Examinations'!$A$1:$J$1,0),0)</f>
        <v>1</v>
      </c>
      <c r="I195" s="17" t="str">
        <f>VLOOKUP($A195,'Medical Examinations'!$A$1:$J$2336,MATCH(Healthcare!I$1,'Medical Examinations'!$A$1:$J$1,0),0)</f>
        <v>Yes</v>
      </c>
      <c r="J195" s="17" t="str">
        <f>VLOOKUP($A195,'Medical Examinations'!$A$1:$J$2336,MATCH(Healthcare!J$1,'Medical Examinations'!$A$1:$J$1,0),0)</f>
        <v>Obesity</v>
      </c>
      <c r="K195" s="17" t="str">
        <f>VLOOKUP($A195,'Medical Examinations'!$A$1:$J$2336,MATCH(Healthcare!K$1,'Medical Examinations'!$A$1:$J$1,0),0)</f>
        <v>Normal</v>
      </c>
      <c r="L195" s="38">
        <f>VLOOKUP($A195,'Hospitalisation Details'!$A$2:$K$2344,MATCH(Healthcare!L$1,'Hospitalisation Details'!$A$1:$K$1,0),0)</f>
        <v>38346</v>
      </c>
      <c r="M195" s="17">
        <f>VLOOKUP($A195,'Hospitalisation Details'!$A$2:$K$2344,MATCH(Healthcare!M$1,'Hospitalisation Details'!$A$1:$K$1,0),0)</f>
        <v>36307.800000000003</v>
      </c>
      <c r="N195" s="17" t="str">
        <f>VLOOKUP($A195,'Hospitalisation Details'!$A$2:$K$2344,MATCH(Healthcare!N$1,'Hospitalisation Details'!$A$1:$K$1,0),0)</f>
        <v>Tier - 1</v>
      </c>
      <c r="O195" s="17" t="str">
        <f>VLOOKUP($A195,'Hospitalisation Details'!$A$2:$K$2344,MATCH(Healthcare!O$1,'Hospitalisation Details'!$A$1:$K$1,0),0)</f>
        <v>Tier - 2</v>
      </c>
      <c r="P195" s="17" t="str">
        <f>VLOOKUP($A195,'Hospitalisation Details'!$A$2:$K$2344,MATCH(Healthcare!P$1,'Hospitalisation Details'!$A$1:$K$1,0),0)</f>
        <v>R1013</v>
      </c>
      <c r="Q195" s="17">
        <f>VLOOKUP($A195,'Hospitalisation Details'!$A$2:$K$2344,MATCH(Healthcare!Q$1,'Hospitalisation Details'!$A$1:$K$1,0),0)</f>
        <v>18</v>
      </c>
    </row>
    <row r="196" spans="1:17" ht="15.75" x14ac:dyDescent="0.25">
      <c r="A196" s="25" t="s">
        <v>239</v>
      </c>
      <c r="B196" s="17" t="str">
        <f>VLOOKUP($A196,'Customer Names'!$A$1:$D$2336,4,0)</f>
        <v>Mr. Jack</v>
      </c>
      <c r="C196" s="17">
        <f>VLOOKUP($A196,'Medical Examinations'!$A$1:$J$2336,MATCH(Healthcare!C$1,'Medical Examinations'!$A$1:$J$1,0),0)</f>
        <v>36.954999999999998</v>
      </c>
      <c r="D196" s="17">
        <f>VLOOKUP($A196,'Medical Examinations'!$A$1:$J$2336,MATCH(Healthcare!D$1,'Medical Examinations'!$A$1:$J$1,0),0)</f>
        <v>5.84</v>
      </c>
      <c r="E196" s="17" t="str">
        <f>VLOOKUP($A196,'Medical Examinations'!$A$1:$J$2336,MATCH(Healthcare!E$1,'Medical Examinations'!$A$1:$J$1,0),0)</f>
        <v>No</v>
      </c>
      <c r="F196" s="17" t="str">
        <f>VLOOKUP($A196,'Medical Examinations'!$A$1:$J$2336,MATCH(Healthcare!F$1,'Medical Examinations'!$A$1:$J$1,0),0)</f>
        <v>No</v>
      </c>
      <c r="G196" s="17" t="str">
        <f>VLOOKUP($A196,'Medical Examinations'!$A$1:$J$2336,MATCH(Healthcare!G$1,'Medical Examinations'!$A$1:$J$1,0),0)</f>
        <v>Yes</v>
      </c>
      <c r="H196" s="17">
        <f>VLOOKUP($A196,'Medical Examinations'!$A$1:$J$2336,MATCH(Healthcare!H$1,'Medical Examinations'!$A$1:$J$1,0),0)</f>
        <v>1</v>
      </c>
      <c r="I196" s="17" t="str">
        <f>VLOOKUP($A196,'Medical Examinations'!$A$1:$J$2336,MATCH(Healthcare!I$1,'Medical Examinations'!$A$1:$J$1,0),0)</f>
        <v>Yes</v>
      </c>
      <c r="J196" s="17" t="str">
        <f>VLOOKUP($A196,'Medical Examinations'!$A$1:$J$2336,MATCH(Healthcare!J$1,'Medical Examinations'!$A$1:$J$1,0),0)</f>
        <v>Obesity</v>
      </c>
      <c r="K196" s="17" t="str">
        <f>VLOOKUP($A196,'Medical Examinations'!$A$1:$J$2336,MATCH(Healthcare!K$1,'Medical Examinations'!$A$1:$J$1,0),0)</f>
        <v>Prediabetes</v>
      </c>
      <c r="L196" s="38">
        <f>VLOOKUP($A196,'Hospitalisation Details'!$A$2:$K$2344,MATCH(Healthcare!L$1,'Hospitalisation Details'!$A$1:$K$1,0),0)</f>
        <v>37869</v>
      </c>
      <c r="M196" s="17">
        <f>VLOOKUP($A196,'Hospitalisation Details'!$A$2:$K$2344,MATCH(Healthcare!M$1,'Hospitalisation Details'!$A$1:$K$1,0),0)</f>
        <v>36219.410000000003</v>
      </c>
      <c r="N196" s="17" t="str">
        <f>VLOOKUP($A196,'Hospitalisation Details'!$A$2:$K$2344,MATCH(Healthcare!N$1,'Hospitalisation Details'!$A$1:$K$1,0),0)</f>
        <v>Tier - 1</v>
      </c>
      <c r="O196" s="17" t="str">
        <f>VLOOKUP($A196,'Hospitalisation Details'!$A$2:$K$2344,MATCH(Healthcare!O$1,'Hospitalisation Details'!$A$1:$K$1,0),0)</f>
        <v>Tier - 1</v>
      </c>
      <c r="P196" s="17" t="str">
        <f>VLOOKUP($A196,'Hospitalisation Details'!$A$2:$K$2344,MATCH(Healthcare!P$1,'Hospitalisation Details'!$A$1:$K$1,0),0)</f>
        <v>R1012</v>
      </c>
      <c r="Q196" s="17">
        <f>VLOOKUP($A196,'Hospitalisation Details'!$A$2:$K$2344,MATCH(Healthcare!Q$1,'Hospitalisation Details'!$A$1:$K$1,0),0)</f>
        <v>19</v>
      </c>
    </row>
    <row r="197" spans="1:17" ht="15.75" x14ac:dyDescent="0.25">
      <c r="A197" s="25" t="s">
        <v>240</v>
      </c>
      <c r="B197" s="17" t="str">
        <f>VLOOKUP($A197,'Customer Names'!$A$1:$D$2336,4,0)</f>
        <v>Mr. Felix</v>
      </c>
      <c r="C197" s="17">
        <f>VLOOKUP($A197,'Medical Examinations'!$A$1:$J$2336,MATCH(Healthcare!C$1,'Medical Examinations'!$A$1:$J$1,0),0)</f>
        <v>34.4</v>
      </c>
      <c r="D197" s="17">
        <f>VLOOKUP($A197,'Medical Examinations'!$A$1:$J$2336,MATCH(Healthcare!D$1,'Medical Examinations'!$A$1:$J$1,0),0)</f>
        <v>4.9000000000000004</v>
      </c>
      <c r="E197" s="17" t="str">
        <f>VLOOKUP($A197,'Medical Examinations'!$A$1:$J$2336,MATCH(Healthcare!E$1,'Medical Examinations'!$A$1:$J$1,0),0)</f>
        <v>No</v>
      </c>
      <c r="F197" s="17" t="str">
        <f>VLOOKUP($A197,'Medical Examinations'!$A$1:$J$2336,MATCH(Healthcare!F$1,'Medical Examinations'!$A$1:$J$1,0),0)</f>
        <v>No</v>
      </c>
      <c r="G197" s="17" t="str">
        <f>VLOOKUP($A197,'Medical Examinations'!$A$1:$J$2336,MATCH(Healthcare!G$1,'Medical Examinations'!$A$1:$J$1,0),0)</f>
        <v>Yes</v>
      </c>
      <c r="H197" s="17">
        <f>VLOOKUP($A197,'Medical Examinations'!$A$1:$J$2336,MATCH(Healthcare!H$1,'Medical Examinations'!$A$1:$J$1,0),0)</f>
        <v>1</v>
      </c>
      <c r="I197" s="17" t="str">
        <f>VLOOKUP($A197,'Medical Examinations'!$A$1:$J$2336,MATCH(Healthcare!I$1,'Medical Examinations'!$A$1:$J$1,0),0)</f>
        <v>Yes</v>
      </c>
      <c r="J197" s="17" t="str">
        <f>VLOOKUP($A197,'Medical Examinations'!$A$1:$J$2336,MATCH(Healthcare!J$1,'Medical Examinations'!$A$1:$J$1,0),0)</f>
        <v>Obesity</v>
      </c>
      <c r="K197" s="17" t="str">
        <f>VLOOKUP($A197,'Medical Examinations'!$A$1:$J$2336,MATCH(Healthcare!K$1,'Medical Examinations'!$A$1:$J$1,0),0)</f>
        <v>Normal</v>
      </c>
      <c r="L197" s="38">
        <f>VLOOKUP($A197,'Hospitalisation Details'!$A$2:$K$2344,MATCH(Healthcare!L$1,'Hospitalisation Details'!$A$1:$K$1,0),0)</f>
        <v>34331</v>
      </c>
      <c r="M197" s="17">
        <f>VLOOKUP($A197,'Hospitalisation Details'!$A$2:$K$2344,MATCH(Healthcare!M$1,'Hospitalisation Details'!$A$1:$K$1,0),0)</f>
        <v>36197.699999999997</v>
      </c>
      <c r="N197" s="17" t="str">
        <f>VLOOKUP($A197,'Hospitalisation Details'!$A$2:$K$2344,MATCH(Healthcare!N$1,'Hospitalisation Details'!$A$1:$K$1,0),0)</f>
        <v>Tier - 1</v>
      </c>
      <c r="O197" s="17" t="str">
        <f>VLOOKUP($A197,'Hospitalisation Details'!$A$2:$K$2344,MATCH(Healthcare!O$1,'Hospitalisation Details'!$A$1:$K$1,0),0)</f>
        <v>Tier - 3</v>
      </c>
      <c r="P197" s="17" t="str">
        <f>VLOOKUP($A197,'Hospitalisation Details'!$A$2:$K$2344,MATCH(Healthcare!P$1,'Hospitalisation Details'!$A$1:$K$1,0),0)</f>
        <v>R1011</v>
      </c>
      <c r="Q197" s="17">
        <f>VLOOKUP($A197,'Hospitalisation Details'!$A$2:$K$2344,MATCH(Healthcare!Q$1,'Hospitalisation Details'!$A$1:$K$1,0),0)</f>
        <v>29</v>
      </c>
    </row>
    <row r="198" spans="1:17" ht="15.75" x14ac:dyDescent="0.25">
      <c r="A198" s="25" t="s">
        <v>241</v>
      </c>
      <c r="B198" s="17" t="str">
        <f>VLOOKUP($A198,'Customer Names'!$A$1:$D$2336,4,0)</f>
        <v>Mr. Christopher</v>
      </c>
      <c r="C198" s="17">
        <f>VLOOKUP($A198,'Medical Examinations'!$A$1:$J$2336,MATCH(Healthcare!C$1,'Medical Examinations'!$A$1:$J$1,0),0)</f>
        <v>31.73</v>
      </c>
      <c r="D198" s="17">
        <f>VLOOKUP($A198,'Medical Examinations'!$A$1:$J$2336,MATCH(Healthcare!D$1,'Medical Examinations'!$A$1:$J$1,0),0)</f>
        <v>4.3</v>
      </c>
      <c r="E198" s="17" t="str">
        <f>VLOOKUP($A198,'Medical Examinations'!$A$1:$J$2336,MATCH(Healthcare!E$1,'Medical Examinations'!$A$1:$J$1,0),0)</f>
        <v>No</v>
      </c>
      <c r="F198" s="17" t="str">
        <f>VLOOKUP($A198,'Medical Examinations'!$A$1:$J$2336,MATCH(Healthcare!F$1,'Medical Examinations'!$A$1:$J$1,0),0)</f>
        <v>No</v>
      </c>
      <c r="G198" s="17" t="str">
        <f>VLOOKUP($A198,'Medical Examinations'!$A$1:$J$2336,MATCH(Healthcare!G$1,'Medical Examinations'!$A$1:$J$1,0),0)</f>
        <v>No</v>
      </c>
      <c r="H198" s="17">
        <f>VLOOKUP($A198,'Medical Examinations'!$A$1:$J$2336,MATCH(Healthcare!H$1,'Medical Examinations'!$A$1:$J$1,0),0)</f>
        <v>0</v>
      </c>
      <c r="I198" s="17" t="str">
        <f>VLOOKUP($A198,'Medical Examinations'!$A$1:$J$2336,MATCH(Healthcare!I$1,'Medical Examinations'!$A$1:$J$1,0),0)</f>
        <v>Yes</v>
      </c>
      <c r="J198" s="17" t="str">
        <f>VLOOKUP($A198,'Medical Examinations'!$A$1:$J$2336,MATCH(Healthcare!J$1,'Medical Examinations'!$A$1:$J$1,0),0)</f>
        <v>Obesity</v>
      </c>
      <c r="K198" s="17" t="str">
        <f>VLOOKUP($A198,'Medical Examinations'!$A$1:$J$2336,MATCH(Healthcare!K$1,'Medical Examinations'!$A$1:$J$1,0),0)</f>
        <v>Normal</v>
      </c>
      <c r="L198" s="38">
        <f>VLOOKUP($A198,'Hospitalisation Details'!$A$2:$K$2344,MATCH(Healthcare!L$1,'Hospitalisation Details'!$A$1:$K$1,0),0)</f>
        <v>36434</v>
      </c>
      <c r="M198" s="17">
        <f>VLOOKUP($A198,'Hospitalisation Details'!$A$2:$K$2344,MATCH(Healthcare!M$1,'Hospitalisation Details'!$A$1:$K$1,0),0)</f>
        <v>36189.1</v>
      </c>
      <c r="N198" s="17" t="str">
        <f>VLOOKUP($A198,'Hospitalisation Details'!$A$2:$K$2344,MATCH(Healthcare!N$1,'Hospitalisation Details'!$A$1:$K$1,0),0)</f>
        <v>Tier - 1</v>
      </c>
      <c r="O198" s="17" t="str">
        <f>VLOOKUP($A198,'Hospitalisation Details'!$A$2:$K$2344,MATCH(Healthcare!O$1,'Hospitalisation Details'!$A$1:$K$1,0),0)</f>
        <v>Tier - 3</v>
      </c>
      <c r="P198" s="17" t="str">
        <f>VLOOKUP($A198,'Hospitalisation Details'!$A$2:$K$2344,MATCH(Healthcare!P$1,'Hospitalisation Details'!$A$1:$K$1,0),0)</f>
        <v>R1016</v>
      </c>
      <c r="Q198" s="17">
        <f>VLOOKUP($A198,'Hospitalisation Details'!$A$2:$K$2344,MATCH(Healthcare!Q$1,'Hospitalisation Details'!$A$1:$K$1,0),0)</f>
        <v>23</v>
      </c>
    </row>
    <row r="199" spans="1:17" ht="15.75" x14ac:dyDescent="0.25">
      <c r="A199" s="25" t="s">
        <v>242</v>
      </c>
      <c r="B199" s="17" t="str">
        <f>VLOOKUP($A199,'Customer Names'!$A$1:$D$2336,4,0)</f>
        <v>Mr. Jesse</v>
      </c>
      <c r="C199" s="17">
        <f>VLOOKUP($A199,'Medical Examinations'!$A$1:$J$2336,MATCH(Healthcare!C$1,'Medical Examinations'!$A$1:$J$1,0),0)</f>
        <v>36.64</v>
      </c>
      <c r="D199" s="17">
        <f>VLOOKUP($A199,'Medical Examinations'!$A$1:$J$2336,MATCH(Healthcare!D$1,'Medical Examinations'!$A$1:$J$1,0),0)</f>
        <v>11.34</v>
      </c>
      <c r="E199" s="17" t="str">
        <f>VLOOKUP($A199,'Medical Examinations'!$A$1:$J$2336,MATCH(Healthcare!E$1,'Medical Examinations'!$A$1:$J$1,0),0)</f>
        <v>No</v>
      </c>
      <c r="F199" s="17" t="str">
        <f>VLOOKUP($A199,'Medical Examinations'!$A$1:$J$2336,MATCH(Healthcare!F$1,'Medical Examinations'!$A$1:$J$1,0),0)</f>
        <v>No</v>
      </c>
      <c r="G199" s="17" t="str">
        <f>VLOOKUP($A199,'Medical Examinations'!$A$1:$J$2336,MATCH(Healthcare!G$1,'Medical Examinations'!$A$1:$J$1,0),0)</f>
        <v>No</v>
      </c>
      <c r="H199" s="17">
        <f>VLOOKUP($A199,'Medical Examinations'!$A$1:$J$2336,MATCH(Healthcare!H$1,'Medical Examinations'!$A$1:$J$1,0),0)</f>
        <v>0</v>
      </c>
      <c r="I199" s="17" t="str">
        <f>VLOOKUP($A199,'Medical Examinations'!$A$1:$J$2336,MATCH(Healthcare!I$1,'Medical Examinations'!$A$1:$J$1,0),0)</f>
        <v>Yes</v>
      </c>
      <c r="J199" s="17" t="str">
        <f>VLOOKUP($A199,'Medical Examinations'!$A$1:$J$2336,MATCH(Healthcare!J$1,'Medical Examinations'!$A$1:$J$1,0),0)</f>
        <v>Obesity</v>
      </c>
      <c r="K199" s="17" t="str">
        <f>VLOOKUP($A199,'Medical Examinations'!$A$1:$J$2336,MATCH(Healthcare!K$1,'Medical Examinations'!$A$1:$J$1,0),0)</f>
        <v>Diabetes</v>
      </c>
      <c r="L199" s="38">
        <f>VLOOKUP($A199,'Hospitalisation Details'!$A$2:$K$2344,MATCH(Healthcare!L$1,'Hospitalisation Details'!$A$1:$K$1,0),0)</f>
        <v>27369</v>
      </c>
      <c r="M199" s="17">
        <f>VLOOKUP($A199,'Hospitalisation Details'!$A$2:$K$2344,MATCH(Healthcare!M$1,'Hospitalisation Details'!$A$1:$K$1,0),0)</f>
        <v>36182.870000000003</v>
      </c>
      <c r="N199" s="17" t="str">
        <f>VLOOKUP($A199,'Hospitalisation Details'!$A$2:$K$2344,MATCH(Healthcare!N$1,'Hospitalisation Details'!$A$1:$K$1,0),0)</f>
        <v>Tier - 2</v>
      </c>
      <c r="O199" s="17" t="str">
        <f>VLOOKUP($A199,'Hospitalisation Details'!$A$2:$K$2344,MATCH(Healthcare!O$1,'Hospitalisation Details'!$A$1:$K$1,0),0)</f>
        <v>Tier - 3</v>
      </c>
      <c r="P199" s="17" t="str">
        <f>VLOOKUP($A199,'Hospitalisation Details'!$A$2:$K$2344,MATCH(Healthcare!P$1,'Hospitalisation Details'!$A$1:$K$1,0),0)</f>
        <v>R1012</v>
      </c>
      <c r="Q199" s="17">
        <f>VLOOKUP($A199,'Hospitalisation Details'!$A$2:$K$2344,MATCH(Healthcare!Q$1,'Hospitalisation Details'!$A$1:$K$1,0),0)</f>
        <v>48</v>
      </c>
    </row>
    <row r="200" spans="1:17" ht="15.75" x14ac:dyDescent="0.25">
      <c r="A200" s="25" t="s">
        <v>243</v>
      </c>
      <c r="B200" s="17" t="str">
        <f>VLOOKUP($A200,'Customer Names'!$A$1:$D$2336,4,0)</f>
        <v>Ms. Jill</v>
      </c>
      <c r="C200" s="17">
        <f>VLOOKUP($A200,'Medical Examinations'!$A$1:$J$2336,MATCH(Healthcare!C$1,'Medical Examinations'!$A$1:$J$1,0),0)</f>
        <v>36.85</v>
      </c>
      <c r="D200" s="17">
        <f>VLOOKUP($A200,'Medical Examinations'!$A$1:$J$2336,MATCH(Healthcare!D$1,'Medical Examinations'!$A$1:$J$1,0),0)</f>
        <v>5.88</v>
      </c>
      <c r="E200" s="17" t="str">
        <f>VLOOKUP($A200,'Medical Examinations'!$A$1:$J$2336,MATCH(Healthcare!E$1,'Medical Examinations'!$A$1:$J$1,0),0)</f>
        <v>No</v>
      </c>
      <c r="F200" s="17" t="str">
        <f>VLOOKUP($A200,'Medical Examinations'!$A$1:$J$2336,MATCH(Healthcare!F$1,'Medical Examinations'!$A$1:$J$1,0),0)</f>
        <v>Yes</v>
      </c>
      <c r="G200" s="17" t="str">
        <f>VLOOKUP($A200,'Medical Examinations'!$A$1:$J$2336,MATCH(Healthcare!G$1,'Medical Examinations'!$A$1:$J$1,0),0)</f>
        <v>No</v>
      </c>
      <c r="H200" s="17">
        <f>VLOOKUP($A200,'Medical Examinations'!$A$1:$J$2336,MATCH(Healthcare!H$1,'Medical Examinations'!$A$1:$J$1,0),0)</f>
        <v>1</v>
      </c>
      <c r="I200" s="17" t="str">
        <f>VLOOKUP($A200,'Medical Examinations'!$A$1:$J$2336,MATCH(Healthcare!I$1,'Medical Examinations'!$A$1:$J$1,0),0)</f>
        <v>Yes</v>
      </c>
      <c r="J200" s="17" t="str">
        <f>VLOOKUP($A200,'Medical Examinations'!$A$1:$J$2336,MATCH(Healthcare!J$1,'Medical Examinations'!$A$1:$J$1,0),0)</f>
        <v>Obesity</v>
      </c>
      <c r="K200" s="17" t="str">
        <f>VLOOKUP($A200,'Medical Examinations'!$A$1:$J$2336,MATCH(Healthcare!K$1,'Medical Examinations'!$A$1:$J$1,0),0)</f>
        <v>Prediabetes</v>
      </c>
      <c r="L200" s="38">
        <f>VLOOKUP($A200,'Hospitalisation Details'!$A$2:$K$2344,MATCH(Healthcare!L$1,'Hospitalisation Details'!$A$1:$K$1,0),0)</f>
        <v>38229</v>
      </c>
      <c r="M200" s="17">
        <f>VLOOKUP($A200,'Hospitalisation Details'!$A$2:$K$2344,MATCH(Healthcare!M$1,'Hospitalisation Details'!$A$1:$K$1,0),0)</f>
        <v>36149.480000000003</v>
      </c>
      <c r="N200" s="17" t="str">
        <f>VLOOKUP($A200,'Hospitalisation Details'!$A$2:$K$2344,MATCH(Healthcare!N$1,'Hospitalisation Details'!$A$1:$K$1,0),0)</f>
        <v>Tier - 2</v>
      </c>
      <c r="O200" s="17" t="str">
        <f>VLOOKUP($A200,'Hospitalisation Details'!$A$2:$K$2344,MATCH(Healthcare!O$1,'Hospitalisation Details'!$A$1:$K$1,0),0)</f>
        <v>Tier - 2</v>
      </c>
      <c r="P200" s="17" t="str">
        <f>VLOOKUP($A200,'Hospitalisation Details'!$A$2:$K$2344,MATCH(Healthcare!P$1,'Hospitalisation Details'!$A$1:$K$1,0),0)</f>
        <v>R1013</v>
      </c>
      <c r="Q200" s="17">
        <f>VLOOKUP($A200,'Hospitalisation Details'!$A$2:$K$2344,MATCH(Healthcare!Q$1,'Hospitalisation Details'!$A$1:$K$1,0),0)</f>
        <v>18</v>
      </c>
    </row>
    <row r="201" spans="1:17" ht="15.75" x14ac:dyDescent="0.25">
      <c r="A201" s="25" t="s">
        <v>244</v>
      </c>
      <c r="B201" s="17" t="str">
        <f>VLOOKUP($A201,'Customer Names'!$A$1:$D$2336,4,0)</f>
        <v>Mr. William</v>
      </c>
      <c r="C201" s="17">
        <f>VLOOKUP($A201,'Medical Examinations'!$A$1:$J$2336,MATCH(Healthcare!C$1,'Medical Examinations'!$A$1:$J$1,0),0)</f>
        <v>33.33</v>
      </c>
      <c r="D201" s="17">
        <f>VLOOKUP($A201,'Medical Examinations'!$A$1:$J$2336,MATCH(Healthcare!D$1,'Medical Examinations'!$A$1:$J$1,0),0)</f>
        <v>5.01</v>
      </c>
      <c r="E201" s="17" t="str">
        <f>VLOOKUP($A201,'Medical Examinations'!$A$1:$J$2336,MATCH(Healthcare!E$1,'Medical Examinations'!$A$1:$J$1,0),0)</f>
        <v>Yes</v>
      </c>
      <c r="F201" s="17" t="str">
        <f>VLOOKUP($A201,'Medical Examinations'!$A$1:$J$2336,MATCH(Healthcare!F$1,'Medical Examinations'!$A$1:$J$1,0),0)</f>
        <v>No</v>
      </c>
      <c r="G201" s="17" t="str">
        <f>VLOOKUP($A201,'Medical Examinations'!$A$1:$J$2336,MATCH(Healthcare!G$1,'Medical Examinations'!$A$1:$J$1,0),0)</f>
        <v>Yes</v>
      </c>
      <c r="H201" s="17">
        <f>VLOOKUP($A201,'Medical Examinations'!$A$1:$J$2336,MATCH(Healthcare!H$1,'Medical Examinations'!$A$1:$J$1,0),0)</f>
        <v>1</v>
      </c>
      <c r="I201" s="17" t="str">
        <f>VLOOKUP($A201,'Medical Examinations'!$A$1:$J$2336,MATCH(Healthcare!I$1,'Medical Examinations'!$A$1:$J$1,0),0)</f>
        <v>Yes</v>
      </c>
      <c r="J201" s="17" t="str">
        <f>VLOOKUP($A201,'Medical Examinations'!$A$1:$J$2336,MATCH(Healthcare!J$1,'Medical Examinations'!$A$1:$J$1,0),0)</f>
        <v>Obesity</v>
      </c>
      <c r="K201" s="17" t="str">
        <f>VLOOKUP($A201,'Medical Examinations'!$A$1:$J$2336,MATCH(Healthcare!K$1,'Medical Examinations'!$A$1:$J$1,0),0)</f>
        <v>Normal</v>
      </c>
      <c r="L201" s="38">
        <f>VLOOKUP($A201,'Hospitalisation Details'!$A$2:$K$2344,MATCH(Healthcare!L$1,'Hospitalisation Details'!$A$1:$K$1,0),0)</f>
        <v>35593</v>
      </c>
      <c r="M201" s="17">
        <f>VLOOKUP($A201,'Hospitalisation Details'!$A$2:$K$2344,MATCH(Healthcare!M$1,'Hospitalisation Details'!$A$1:$K$1,0),0)</f>
        <v>36124.57</v>
      </c>
      <c r="N201" s="17" t="str">
        <f>VLOOKUP($A201,'Hospitalisation Details'!$A$2:$K$2344,MATCH(Healthcare!N$1,'Hospitalisation Details'!$A$1:$K$1,0),0)</f>
        <v>Tier - 1</v>
      </c>
      <c r="O201" s="17" t="str">
        <f>VLOOKUP($A201,'Hospitalisation Details'!$A$2:$K$2344,MATCH(Healthcare!O$1,'Hospitalisation Details'!$A$1:$K$1,0),0)</f>
        <v>Tier - 3</v>
      </c>
      <c r="P201" s="17" t="str">
        <f>VLOOKUP($A201,'Hospitalisation Details'!$A$2:$K$2344,MATCH(Healthcare!P$1,'Hospitalisation Details'!$A$1:$K$1,0),0)</f>
        <v>R1013</v>
      </c>
      <c r="Q201" s="17">
        <f>VLOOKUP($A201,'Hospitalisation Details'!$A$2:$K$2344,MATCH(Healthcare!Q$1,'Hospitalisation Details'!$A$1:$K$1,0),0)</f>
        <v>25</v>
      </c>
    </row>
    <row r="202" spans="1:17" ht="15.75" x14ac:dyDescent="0.25">
      <c r="A202" s="25" t="s">
        <v>245</v>
      </c>
      <c r="B202" s="17" t="str">
        <f>VLOOKUP($A202,'Customer Names'!$A$1:$D$2336,4,0)</f>
        <v>Mr. Alejandro</v>
      </c>
      <c r="C202" s="17">
        <f>VLOOKUP($A202,'Medical Examinations'!$A$1:$J$2336,MATCH(Healthcare!C$1,'Medical Examinations'!$A$1:$J$1,0),0)</f>
        <v>39.14</v>
      </c>
      <c r="D202" s="17">
        <f>VLOOKUP($A202,'Medical Examinations'!$A$1:$J$2336,MATCH(Healthcare!D$1,'Medical Examinations'!$A$1:$J$1,0),0)</f>
        <v>4.4000000000000004</v>
      </c>
      <c r="E202" s="17" t="str">
        <f>VLOOKUP($A202,'Medical Examinations'!$A$1:$J$2336,MATCH(Healthcare!E$1,'Medical Examinations'!$A$1:$J$1,0),0)</f>
        <v>No</v>
      </c>
      <c r="F202" s="17" t="str">
        <f>VLOOKUP($A202,'Medical Examinations'!$A$1:$J$2336,MATCH(Healthcare!F$1,'Medical Examinations'!$A$1:$J$1,0),0)</f>
        <v>No</v>
      </c>
      <c r="G202" s="17" t="str">
        <f>VLOOKUP($A202,'Medical Examinations'!$A$1:$J$2336,MATCH(Healthcare!G$1,'Medical Examinations'!$A$1:$J$1,0),0)</f>
        <v>Yes</v>
      </c>
      <c r="H202" s="17">
        <f>VLOOKUP($A202,'Medical Examinations'!$A$1:$J$2336,MATCH(Healthcare!H$1,'Medical Examinations'!$A$1:$J$1,0),0)</f>
        <v>1</v>
      </c>
      <c r="I202" s="17" t="str">
        <f>VLOOKUP($A202,'Medical Examinations'!$A$1:$J$2336,MATCH(Healthcare!I$1,'Medical Examinations'!$A$1:$J$1,0),0)</f>
        <v>Yes</v>
      </c>
      <c r="J202" s="17" t="str">
        <f>VLOOKUP($A202,'Medical Examinations'!$A$1:$J$2336,MATCH(Healthcare!J$1,'Medical Examinations'!$A$1:$J$1,0),0)</f>
        <v>Obesity</v>
      </c>
      <c r="K202" s="17" t="str">
        <f>VLOOKUP($A202,'Medical Examinations'!$A$1:$J$2336,MATCH(Healthcare!K$1,'Medical Examinations'!$A$1:$J$1,0),0)</f>
        <v>Normal</v>
      </c>
      <c r="L202" s="38">
        <f>VLOOKUP($A202,'Hospitalisation Details'!$A$2:$K$2344,MATCH(Healthcare!L$1,'Hospitalisation Details'!$A$1:$K$1,0),0)</f>
        <v>29163</v>
      </c>
      <c r="M202" s="17">
        <f>VLOOKUP($A202,'Hospitalisation Details'!$A$2:$K$2344,MATCH(Healthcare!M$1,'Hospitalisation Details'!$A$1:$K$1,0),0)</f>
        <v>36090.49</v>
      </c>
      <c r="N202" s="17" t="str">
        <f>VLOOKUP($A202,'Hospitalisation Details'!$A$2:$K$2344,MATCH(Healthcare!N$1,'Hospitalisation Details'!$A$1:$K$1,0),0)</f>
        <v>Tier - 2</v>
      </c>
      <c r="O202" s="17" t="str">
        <f>VLOOKUP($A202,'Hospitalisation Details'!$A$2:$K$2344,MATCH(Healthcare!O$1,'Hospitalisation Details'!$A$1:$K$1,0),0)</f>
        <v>Tier - 2</v>
      </c>
      <c r="P202" s="17" t="str">
        <f>VLOOKUP($A202,'Hospitalisation Details'!$A$2:$K$2344,MATCH(Healthcare!P$1,'Hospitalisation Details'!$A$1:$K$1,0),0)</f>
        <v>R1011</v>
      </c>
      <c r="Q202" s="17">
        <f>VLOOKUP($A202,'Hospitalisation Details'!$A$2:$K$2344,MATCH(Healthcare!Q$1,'Hospitalisation Details'!$A$1:$K$1,0),0)</f>
        <v>43</v>
      </c>
    </row>
    <row r="203" spans="1:17" ht="15.75" x14ac:dyDescent="0.25">
      <c r="A203" s="25" t="s">
        <v>246</v>
      </c>
      <c r="B203" s="17" t="str">
        <f>VLOOKUP($A203,'Customer Names'!$A$1:$D$2336,4,0)</f>
        <v>Mr. Ian</v>
      </c>
      <c r="C203" s="17">
        <f>VLOOKUP($A203,'Medical Examinations'!$A$1:$J$2336,MATCH(Healthcare!C$1,'Medical Examinations'!$A$1:$J$1,0),0)</f>
        <v>32.9</v>
      </c>
      <c r="D203" s="17">
        <f>VLOOKUP($A203,'Medical Examinations'!$A$1:$J$2336,MATCH(Healthcare!D$1,'Medical Examinations'!$A$1:$J$1,0),0)</f>
        <v>6.26</v>
      </c>
      <c r="E203" s="17" t="str">
        <f>VLOOKUP($A203,'Medical Examinations'!$A$1:$J$2336,MATCH(Healthcare!E$1,'Medical Examinations'!$A$1:$J$1,0),0)</f>
        <v>Yes</v>
      </c>
      <c r="F203" s="17" t="str">
        <f>VLOOKUP($A203,'Medical Examinations'!$A$1:$J$2336,MATCH(Healthcare!F$1,'Medical Examinations'!$A$1:$J$1,0),0)</f>
        <v>No</v>
      </c>
      <c r="G203" s="17" t="str">
        <f>VLOOKUP($A203,'Medical Examinations'!$A$1:$J$2336,MATCH(Healthcare!G$1,'Medical Examinations'!$A$1:$J$1,0),0)</f>
        <v>No</v>
      </c>
      <c r="H203" s="17">
        <f>VLOOKUP($A203,'Medical Examinations'!$A$1:$J$2336,MATCH(Healthcare!H$1,'Medical Examinations'!$A$1:$J$1,0),0)</f>
        <v>0</v>
      </c>
      <c r="I203" s="17" t="str">
        <f>VLOOKUP($A203,'Medical Examinations'!$A$1:$J$2336,MATCH(Healthcare!I$1,'Medical Examinations'!$A$1:$J$1,0),0)</f>
        <v>Yes</v>
      </c>
      <c r="J203" s="17" t="str">
        <f>VLOOKUP($A203,'Medical Examinations'!$A$1:$J$2336,MATCH(Healthcare!J$1,'Medical Examinations'!$A$1:$J$1,0),0)</f>
        <v>Obesity</v>
      </c>
      <c r="K203" s="17" t="str">
        <f>VLOOKUP($A203,'Medical Examinations'!$A$1:$J$2336,MATCH(Healthcare!K$1,'Medical Examinations'!$A$1:$J$1,0),0)</f>
        <v>Prediabetes</v>
      </c>
      <c r="L203" s="38">
        <f>VLOOKUP($A203,'Hospitalisation Details'!$A$2:$K$2344,MATCH(Healthcare!L$1,'Hospitalisation Details'!$A$1:$K$1,0),0)</f>
        <v>35297</v>
      </c>
      <c r="M203" s="17">
        <f>VLOOKUP($A203,'Hospitalisation Details'!$A$2:$K$2344,MATCH(Healthcare!M$1,'Hospitalisation Details'!$A$1:$K$1,0),0)</f>
        <v>36085.22</v>
      </c>
      <c r="N203" s="17" t="str">
        <f>VLOOKUP($A203,'Hospitalisation Details'!$A$2:$K$2344,MATCH(Healthcare!N$1,'Hospitalisation Details'!$A$1:$K$1,0),0)</f>
        <v>Tier - 1</v>
      </c>
      <c r="O203" s="17" t="str">
        <f>VLOOKUP($A203,'Hospitalisation Details'!$A$2:$K$2344,MATCH(Healthcare!O$1,'Hospitalisation Details'!$A$1:$K$1,0),0)</f>
        <v>Tier - 1</v>
      </c>
      <c r="P203" s="17" t="str">
        <f>VLOOKUP($A203,'Hospitalisation Details'!$A$2:$K$2344,MATCH(Healthcare!P$1,'Hospitalisation Details'!$A$1:$K$1,0),0)</f>
        <v>R1011</v>
      </c>
      <c r="Q203" s="17">
        <f>VLOOKUP($A203,'Hospitalisation Details'!$A$2:$K$2344,MATCH(Healthcare!Q$1,'Hospitalisation Details'!$A$1:$K$1,0),0)</f>
        <v>26</v>
      </c>
    </row>
    <row r="204" spans="1:17" ht="15.75" x14ac:dyDescent="0.25">
      <c r="A204" s="25" t="s">
        <v>247</v>
      </c>
      <c r="B204" s="17" t="str">
        <f>VLOOKUP($A204,'Customer Names'!$A$1:$D$2336,4,0)</f>
        <v>Mr. Hector</v>
      </c>
      <c r="C204" s="17">
        <f>VLOOKUP($A204,'Medical Examinations'!$A$1:$J$2336,MATCH(Healthcare!C$1,'Medical Examinations'!$A$1:$J$1,0),0)</f>
        <v>29.78</v>
      </c>
      <c r="D204" s="17">
        <f>VLOOKUP($A204,'Medical Examinations'!$A$1:$J$2336,MATCH(Healthcare!D$1,'Medical Examinations'!$A$1:$J$1,0),0)</f>
        <v>10.27</v>
      </c>
      <c r="E204" s="17" t="str">
        <f>VLOOKUP($A204,'Medical Examinations'!$A$1:$J$2336,MATCH(Healthcare!E$1,'Medical Examinations'!$A$1:$J$1,0),0)</f>
        <v>Yes</v>
      </c>
      <c r="F204" s="17" t="str">
        <f>VLOOKUP($A204,'Medical Examinations'!$A$1:$J$2336,MATCH(Healthcare!F$1,'Medical Examinations'!$A$1:$J$1,0),0)</f>
        <v>No</v>
      </c>
      <c r="G204" s="17" t="str">
        <f>VLOOKUP($A204,'Medical Examinations'!$A$1:$J$2336,MATCH(Healthcare!G$1,'Medical Examinations'!$A$1:$J$1,0),0)</f>
        <v>Yes</v>
      </c>
      <c r="H204" s="17">
        <f>VLOOKUP($A204,'Medical Examinations'!$A$1:$J$2336,MATCH(Healthcare!H$1,'Medical Examinations'!$A$1:$J$1,0),0)</f>
        <v>1</v>
      </c>
      <c r="I204" s="17" t="str">
        <f>VLOOKUP($A204,'Medical Examinations'!$A$1:$J$2336,MATCH(Healthcare!I$1,'Medical Examinations'!$A$1:$J$1,0),0)</f>
        <v>Yes</v>
      </c>
      <c r="J204" s="17" t="str">
        <f>VLOOKUP($A204,'Medical Examinations'!$A$1:$J$2336,MATCH(Healthcare!J$1,'Medical Examinations'!$A$1:$J$1,0),0)</f>
        <v>Overweight</v>
      </c>
      <c r="K204" s="17" t="str">
        <f>VLOOKUP($A204,'Medical Examinations'!$A$1:$J$2336,MATCH(Healthcare!K$1,'Medical Examinations'!$A$1:$J$1,0),0)</f>
        <v>Diabetes</v>
      </c>
      <c r="L204" s="38">
        <f>VLOOKUP($A204,'Hospitalisation Details'!$A$2:$K$2344,MATCH(Healthcare!L$1,'Hospitalisation Details'!$A$1:$K$1,0),0)</f>
        <v>23214</v>
      </c>
      <c r="M204" s="17">
        <f>VLOOKUP($A204,'Hospitalisation Details'!$A$2:$K$2344,MATCH(Healthcare!M$1,'Hospitalisation Details'!$A$1:$K$1,0),0)</f>
        <v>36074.339999999997</v>
      </c>
      <c r="N204" s="17" t="str">
        <f>VLOOKUP($A204,'Hospitalisation Details'!$A$2:$K$2344,MATCH(Healthcare!N$1,'Hospitalisation Details'!$A$1:$K$1,0),0)</f>
        <v>Tier - 2</v>
      </c>
      <c r="O204" s="17" t="str">
        <f>VLOOKUP($A204,'Hospitalisation Details'!$A$2:$K$2344,MATCH(Healthcare!O$1,'Hospitalisation Details'!$A$1:$K$1,0),0)</f>
        <v>Tier - 1</v>
      </c>
      <c r="P204" s="17" t="str">
        <f>VLOOKUP($A204,'Hospitalisation Details'!$A$2:$K$2344,MATCH(Healthcare!P$1,'Hospitalisation Details'!$A$1:$K$1,0),0)</f>
        <v>R1011</v>
      </c>
      <c r="Q204" s="17">
        <f>VLOOKUP($A204,'Hospitalisation Details'!$A$2:$K$2344,MATCH(Healthcare!Q$1,'Hospitalisation Details'!$A$1:$K$1,0),0)</f>
        <v>59</v>
      </c>
    </row>
    <row r="205" spans="1:17" ht="15.75" x14ac:dyDescent="0.25">
      <c r="A205" s="25" t="s">
        <v>248</v>
      </c>
      <c r="B205" s="17" t="str">
        <f>VLOOKUP($A205,'Customer Names'!$A$1:$D$2336,4,0)</f>
        <v>Ms. Rebecca</v>
      </c>
      <c r="C205" s="17">
        <f>VLOOKUP($A205,'Medical Examinations'!$A$1:$J$2336,MATCH(Healthcare!C$1,'Medical Examinations'!$A$1:$J$1,0),0)</f>
        <v>32.78</v>
      </c>
      <c r="D205" s="17">
        <f>VLOOKUP($A205,'Medical Examinations'!$A$1:$J$2336,MATCH(Healthcare!D$1,'Medical Examinations'!$A$1:$J$1,0),0)</f>
        <v>5.27</v>
      </c>
      <c r="E205" s="17" t="str">
        <f>VLOOKUP($A205,'Medical Examinations'!$A$1:$J$2336,MATCH(Healthcare!E$1,'Medical Examinations'!$A$1:$J$1,0),0)</f>
        <v>No</v>
      </c>
      <c r="F205" s="17" t="str">
        <f>VLOOKUP($A205,'Medical Examinations'!$A$1:$J$2336,MATCH(Healthcare!F$1,'Medical Examinations'!$A$1:$J$1,0),0)</f>
        <v>No</v>
      </c>
      <c r="G205" s="17" t="str">
        <f>VLOOKUP($A205,'Medical Examinations'!$A$1:$J$2336,MATCH(Healthcare!G$1,'Medical Examinations'!$A$1:$J$1,0),0)</f>
        <v>No</v>
      </c>
      <c r="H205" s="17">
        <f>VLOOKUP($A205,'Medical Examinations'!$A$1:$J$2336,MATCH(Healthcare!H$1,'Medical Examinations'!$A$1:$J$1,0),0)</f>
        <v>0</v>
      </c>
      <c r="I205" s="17" t="str">
        <f>VLOOKUP($A205,'Medical Examinations'!$A$1:$J$2336,MATCH(Healthcare!I$1,'Medical Examinations'!$A$1:$J$1,0),0)</f>
        <v>Yes</v>
      </c>
      <c r="J205" s="17" t="str">
        <f>VLOOKUP($A205,'Medical Examinations'!$A$1:$J$2336,MATCH(Healthcare!J$1,'Medical Examinations'!$A$1:$J$1,0),0)</f>
        <v>Obesity</v>
      </c>
      <c r="K205" s="17" t="str">
        <f>VLOOKUP($A205,'Medical Examinations'!$A$1:$J$2336,MATCH(Healthcare!K$1,'Medical Examinations'!$A$1:$J$1,0),0)</f>
        <v>Normal</v>
      </c>
      <c r="L205" s="38">
        <f>VLOOKUP($A205,'Hospitalisation Details'!$A$2:$K$2344,MATCH(Healthcare!L$1,'Hospitalisation Details'!$A$1:$K$1,0),0)</f>
        <v>36407</v>
      </c>
      <c r="M205" s="17">
        <f>VLOOKUP($A205,'Hospitalisation Details'!$A$2:$K$2344,MATCH(Healthcare!M$1,'Hospitalisation Details'!$A$1:$K$1,0),0)</f>
        <v>36021.01</v>
      </c>
      <c r="N205" s="17" t="str">
        <f>VLOOKUP($A205,'Hospitalisation Details'!$A$2:$K$2344,MATCH(Healthcare!N$1,'Hospitalisation Details'!$A$1:$K$1,0),0)</f>
        <v>Tier - 2</v>
      </c>
      <c r="O205" s="17" t="str">
        <f>VLOOKUP($A205,'Hospitalisation Details'!$A$2:$K$2344,MATCH(Healthcare!O$1,'Hospitalisation Details'!$A$1:$K$1,0),0)</f>
        <v>Tier - 3</v>
      </c>
      <c r="P205" s="17" t="str">
        <f>VLOOKUP($A205,'Hospitalisation Details'!$A$2:$K$2344,MATCH(Healthcare!P$1,'Hospitalisation Details'!$A$1:$K$1,0),0)</f>
        <v>R1013</v>
      </c>
      <c r="Q205" s="17">
        <f>VLOOKUP($A205,'Hospitalisation Details'!$A$2:$K$2344,MATCH(Healthcare!Q$1,'Hospitalisation Details'!$A$1:$K$1,0),0)</f>
        <v>23</v>
      </c>
    </row>
    <row r="206" spans="1:17" ht="15.75" x14ac:dyDescent="0.25">
      <c r="A206" s="25" t="s">
        <v>249</v>
      </c>
      <c r="B206" s="17" t="str">
        <f>VLOOKUP($A206,'Customer Names'!$A$1:$D$2336,4,0)</f>
        <v>Mr. Matt</v>
      </c>
      <c r="C206" s="17">
        <f>VLOOKUP($A206,'Medical Examinations'!$A$1:$J$2336,MATCH(Healthcare!C$1,'Medical Examinations'!$A$1:$J$1,0),0)</f>
        <v>41.65</v>
      </c>
      <c r="D206" s="17">
        <f>VLOOKUP($A206,'Medical Examinations'!$A$1:$J$2336,MATCH(Healthcare!D$1,'Medical Examinations'!$A$1:$J$1,0),0)</f>
        <v>10.73</v>
      </c>
      <c r="E206" s="17" t="str">
        <f>VLOOKUP($A206,'Medical Examinations'!$A$1:$J$2336,MATCH(Healthcare!E$1,'Medical Examinations'!$A$1:$J$1,0),0)</f>
        <v>Yes</v>
      </c>
      <c r="F206" s="17" t="str">
        <f>VLOOKUP($A206,'Medical Examinations'!$A$1:$J$2336,MATCH(Healthcare!F$1,'Medical Examinations'!$A$1:$J$1,0),0)</f>
        <v>No</v>
      </c>
      <c r="G206" s="17" t="str">
        <f>VLOOKUP($A206,'Medical Examinations'!$A$1:$J$2336,MATCH(Healthcare!G$1,'Medical Examinations'!$A$1:$J$1,0),0)</f>
        <v>No</v>
      </c>
      <c r="H206" s="17">
        <f>VLOOKUP($A206,'Medical Examinations'!$A$1:$J$2336,MATCH(Healthcare!H$1,'Medical Examinations'!$A$1:$J$1,0),0)</f>
        <v>0</v>
      </c>
      <c r="I206" s="17" t="str">
        <f>VLOOKUP($A206,'Medical Examinations'!$A$1:$J$2336,MATCH(Healthcare!I$1,'Medical Examinations'!$A$1:$J$1,0),0)</f>
        <v>Yes</v>
      </c>
      <c r="J206" s="17" t="str">
        <f>VLOOKUP($A206,'Medical Examinations'!$A$1:$J$2336,MATCH(Healthcare!J$1,'Medical Examinations'!$A$1:$J$1,0),0)</f>
        <v>Obesity</v>
      </c>
      <c r="K206" s="17" t="str">
        <f>VLOOKUP($A206,'Medical Examinations'!$A$1:$J$2336,MATCH(Healthcare!K$1,'Medical Examinations'!$A$1:$J$1,0),0)</f>
        <v>Diabetes</v>
      </c>
      <c r="L206" s="38">
        <f>VLOOKUP($A206,'Hospitalisation Details'!$A$2:$K$2344,MATCH(Healthcare!L$1,'Hospitalisation Details'!$A$1:$K$1,0),0)</f>
        <v>29912</v>
      </c>
      <c r="M206" s="17">
        <f>VLOOKUP($A206,'Hospitalisation Details'!$A$2:$K$2344,MATCH(Healthcare!M$1,'Hospitalisation Details'!$A$1:$K$1,0),0)</f>
        <v>35952.65</v>
      </c>
      <c r="N206" s="17" t="str">
        <f>VLOOKUP($A206,'Hospitalisation Details'!$A$2:$K$2344,MATCH(Healthcare!N$1,'Hospitalisation Details'!$A$1:$K$1,0),0)</f>
        <v>Tier - 1</v>
      </c>
      <c r="O206" s="17" t="str">
        <f>VLOOKUP($A206,'Hospitalisation Details'!$A$2:$K$2344,MATCH(Healthcare!O$1,'Hospitalisation Details'!$A$1:$K$1,0),0)</f>
        <v>Tier - 3</v>
      </c>
      <c r="P206" s="17" t="str">
        <f>VLOOKUP($A206,'Hospitalisation Details'!$A$2:$K$2344,MATCH(Healthcare!P$1,'Hospitalisation Details'!$A$1:$K$1,0),0)</f>
        <v>R1011</v>
      </c>
      <c r="Q206" s="17">
        <f>VLOOKUP($A206,'Hospitalisation Details'!$A$2:$K$2344,MATCH(Healthcare!Q$1,'Hospitalisation Details'!$A$1:$K$1,0),0)</f>
        <v>41</v>
      </c>
    </row>
    <row r="207" spans="1:17" ht="15.75" x14ac:dyDescent="0.25">
      <c r="A207" s="25" t="s">
        <v>250</v>
      </c>
      <c r="B207" s="17" t="str">
        <f>VLOOKUP($A207,'Customer Names'!$A$1:$D$2336,4,0)</f>
        <v>Ms. Elizabeth</v>
      </c>
      <c r="C207" s="17">
        <f>VLOOKUP($A207,'Medical Examinations'!$A$1:$J$2336,MATCH(Healthcare!C$1,'Medical Examinations'!$A$1:$J$1,0),0)</f>
        <v>50.79</v>
      </c>
      <c r="D207" s="17">
        <f>VLOOKUP($A207,'Medical Examinations'!$A$1:$J$2336,MATCH(Healthcare!D$1,'Medical Examinations'!$A$1:$J$1,0),0)</f>
        <v>4.45</v>
      </c>
      <c r="E207" s="17" t="str">
        <f>VLOOKUP($A207,'Medical Examinations'!$A$1:$J$2336,MATCH(Healthcare!E$1,'Medical Examinations'!$A$1:$J$1,0),0)</f>
        <v>No</v>
      </c>
      <c r="F207" s="17" t="str">
        <f>VLOOKUP($A207,'Medical Examinations'!$A$1:$J$2336,MATCH(Healthcare!F$1,'Medical Examinations'!$A$1:$J$1,0),0)</f>
        <v>No</v>
      </c>
      <c r="G207" s="17" t="str">
        <f>VLOOKUP($A207,'Medical Examinations'!$A$1:$J$2336,MATCH(Healthcare!G$1,'Medical Examinations'!$A$1:$J$1,0),0)</f>
        <v>No</v>
      </c>
      <c r="H207" s="17">
        <f>VLOOKUP($A207,'Medical Examinations'!$A$1:$J$2336,MATCH(Healthcare!H$1,'Medical Examinations'!$A$1:$J$1,0),0)</f>
        <v>1</v>
      </c>
      <c r="I207" s="17" t="str">
        <f>VLOOKUP($A207,'Medical Examinations'!$A$1:$J$2336,MATCH(Healthcare!I$1,'Medical Examinations'!$A$1:$J$1,0),0)</f>
        <v>Yes</v>
      </c>
      <c r="J207" s="17" t="str">
        <f>VLOOKUP($A207,'Medical Examinations'!$A$1:$J$2336,MATCH(Healthcare!J$1,'Medical Examinations'!$A$1:$J$1,0),0)</f>
        <v>Obesity</v>
      </c>
      <c r="K207" s="17" t="str">
        <f>VLOOKUP($A207,'Medical Examinations'!$A$1:$J$2336,MATCH(Healthcare!K$1,'Medical Examinations'!$A$1:$J$1,0),0)</f>
        <v>Normal</v>
      </c>
      <c r="L207" s="38">
        <f>VLOOKUP($A207,'Hospitalisation Details'!$A$2:$K$2344,MATCH(Healthcare!L$1,'Hospitalisation Details'!$A$1:$K$1,0),0)</f>
        <v>33773</v>
      </c>
      <c r="M207" s="17">
        <f>VLOOKUP($A207,'Hospitalisation Details'!$A$2:$K$2344,MATCH(Healthcare!M$1,'Hospitalisation Details'!$A$1:$K$1,0),0)</f>
        <v>35883.269999999997</v>
      </c>
      <c r="N207" s="17" t="str">
        <f>VLOOKUP($A207,'Hospitalisation Details'!$A$2:$K$2344,MATCH(Healthcare!N$1,'Hospitalisation Details'!$A$1:$K$1,0),0)</f>
        <v>Tier - 2</v>
      </c>
      <c r="O207" s="17" t="str">
        <f>VLOOKUP($A207,'Hospitalisation Details'!$A$2:$K$2344,MATCH(Healthcare!O$1,'Hospitalisation Details'!$A$1:$K$1,0),0)</f>
        <v>Tier - 1</v>
      </c>
      <c r="P207" s="17" t="str">
        <f>VLOOKUP($A207,'Hospitalisation Details'!$A$2:$K$2344,MATCH(Healthcare!P$1,'Hospitalisation Details'!$A$1:$K$1,0),0)</f>
        <v>R1011</v>
      </c>
      <c r="Q207" s="17">
        <f>VLOOKUP($A207,'Hospitalisation Details'!$A$2:$K$2344,MATCH(Healthcare!Q$1,'Hospitalisation Details'!$A$1:$K$1,0),0)</f>
        <v>30</v>
      </c>
    </row>
    <row r="208" spans="1:17" ht="15.75" x14ac:dyDescent="0.25">
      <c r="A208" s="25" t="s">
        <v>251</v>
      </c>
      <c r="B208" s="17" t="str">
        <f>VLOOKUP($A208,'Customer Names'!$A$1:$D$2336,4,0)</f>
        <v>Ms. Grace</v>
      </c>
      <c r="C208" s="17">
        <f>VLOOKUP($A208,'Medical Examinations'!$A$1:$J$2336,MATCH(Healthcare!C$1,'Medical Examinations'!$A$1:$J$1,0),0)</f>
        <v>35.43</v>
      </c>
      <c r="D208" s="17">
        <f>VLOOKUP($A208,'Medical Examinations'!$A$1:$J$2336,MATCH(Healthcare!D$1,'Medical Examinations'!$A$1:$J$1,0),0)</f>
        <v>5.25</v>
      </c>
      <c r="E208" s="17" t="str">
        <f>VLOOKUP($A208,'Medical Examinations'!$A$1:$J$2336,MATCH(Healthcare!E$1,'Medical Examinations'!$A$1:$J$1,0),0)</f>
        <v>Yes</v>
      </c>
      <c r="F208" s="17" t="str">
        <f>VLOOKUP($A208,'Medical Examinations'!$A$1:$J$2336,MATCH(Healthcare!F$1,'Medical Examinations'!$A$1:$J$1,0),0)</f>
        <v>No</v>
      </c>
      <c r="G208" s="17" t="str">
        <f>VLOOKUP($A208,'Medical Examinations'!$A$1:$J$2336,MATCH(Healthcare!G$1,'Medical Examinations'!$A$1:$J$1,0),0)</f>
        <v>No</v>
      </c>
      <c r="H208" s="17">
        <f>VLOOKUP($A208,'Medical Examinations'!$A$1:$J$2336,MATCH(Healthcare!H$1,'Medical Examinations'!$A$1:$J$1,0),0)</f>
        <v>0</v>
      </c>
      <c r="I208" s="17" t="str">
        <f>VLOOKUP($A208,'Medical Examinations'!$A$1:$J$2336,MATCH(Healthcare!I$1,'Medical Examinations'!$A$1:$J$1,0),0)</f>
        <v>Yes</v>
      </c>
      <c r="J208" s="17" t="str">
        <f>VLOOKUP($A208,'Medical Examinations'!$A$1:$J$2336,MATCH(Healthcare!J$1,'Medical Examinations'!$A$1:$J$1,0),0)</f>
        <v>Obesity</v>
      </c>
      <c r="K208" s="17" t="str">
        <f>VLOOKUP($A208,'Medical Examinations'!$A$1:$J$2336,MATCH(Healthcare!K$1,'Medical Examinations'!$A$1:$J$1,0),0)</f>
        <v>Normal</v>
      </c>
      <c r="L208" s="38">
        <f>VLOOKUP($A208,'Hospitalisation Details'!$A$2:$K$2344,MATCH(Healthcare!L$1,'Hospitalisation Details'!$A$1:$K$1,0),0)</f>
        <v>28037</v>
      </c>
      <c r="M208" s="17">
        <f>VLOOKUP($A208,'Hospitalisation Details'!$A$2:$K$2344,MATCH(Healthcare!M$1,'Hospitalisation Details'!$A$1:$K$1,0),0)</f>
        <v>35733.96</v>
      </c>
      <c r="N208" s="17" t="str">
        <f>VLOOKUP($A208,'Hospitalisation Details'!$A$2:$K$2344,MATCH(Healthcare!N$1,'Hospitalisation Details'!$A$1:$K$1,0),0)</f>
        <v>Tier - 2</v>
      </c>
      <c r="O208" s="17" t="str">
        <f>VLOOKUP($A208,'Hospitalisation Details'!$A$2:$K$2344,MATCH(Healthcare!O$1,'Hospitalisation Details'!$A$1:$K$1,0),0)</f>
        <v>Tier - 2</v>
      </c>
      <c r="P208" s="17" t="str">
        <f>VLOOKUP($A208,'Hospitalisation Details'!$A$2:$K$2344,MATCH(Healthcare!P$1,'Hospitalisation Details'!$A$1:$K$1,0),0)</f>
        <v>R1011</v>
      </c>
      <c r="Q208" s="17">
        <f>VLOOKUP($A208,'Hospitalisation Details'!$A$2:$K$2344,MATCH(Healthcare!Q$1,'Hospitalisation Details'!$A$1:$K$1,0),0)</f>
        <v>46</v>
      </c>
    </row>
    <row r="209" spans="1:17" ht="15.75" x14ac:dyDescent="0.25">
      <c r="A209" s="25" t="s">
        <v>252</v>
      </c>
      <c r="B209" s="17" t="str">
        <f>VLOOKUP($A209,'Customer Names'!$A$1:$D$2336,4,0)</f>
        <v>Mr. Jaime</v>
      </c>
      <c r="C209" s="17">
        <f>VLOOKUP($A209,'Medical Examinations'!$A$1:$J$2336,MATCH(Healthcare!C$1,'Medical Examinations'!$A$1:$J$1,0),0)</f>
        <v>35.25</v>
      </c>
      <c r="D209" s="17">
        <f>VLOOKUP($A209,'Medical Examinations'!$A$1:$J$2336,MATCH(Healthcare!D$1,'Medical Examinations'!$A$1:$J$1,0),0)</f>
        <v>9.51</v>
      </c>
      <c r="E209" s="17" t="str">
        <f>VLOOKUP($A209,'Medical Examinations'!$A$1:$J$2336,MATCH(Healthcare!E$1,'Medical Examinations'!$A$1:$J$1,0),0)</f>
        <v>No</v>
      </c>
      <c r="F209" s="17" t="str">
        <f>VLOOKUP($A209,'Medical Examinations'!$A$1:$J$2336,MATCH(Healthcare!F$1,'Medical Examinations'!$A$1:$J$1,0),0)</f>
        <v>No</v>
      </c>
      <c r="G209" s="17" t="str">
        <f>VLOOKUP($A209,'Medical Examinations'!$A$1:$J$2336,MATCH(Healthcare!G$1,'Medical Examinations'!$A$1:$J$1,0),0)</f>
        <v>No</v>
      </c>
      <c r="H209" s="17">
        <f>VLOOKUP($A209,'Medical Examinations'!$A$1:$J$2336,MATCH(Healthcare!H$1,'Medical Examinations'!$A$1:$J$1,0),0)</f>
        <v>0</v>
      </c>
      <c r="I209" s="17" t="str">
        <f>VLOOKUP($A209,'Medical Examinations'!$A$1:$J$2336,MATCH(Healthcare!I$1,'Medical Examinations'!$A$1:$J$1,0),0)</f>
        <v>Yes</v>
      </c>
      <c r="J209" s="17" t="str">
        <f>VLOOKUP($A209,'Medical Examinations'!$A$1:$J$2336,MATCH(Healthcare!J$1,'Medical Examinations'!$A$1:$J$1,0),0)</f>
        <v>Obesity</v>
      </c>
      <c r="K209" s="17" t="str">
        <f>VLOOKUP($A209,'Medical Examinations'!$A$1:$J$2336,MATCH(Healthcare!K$1,'Medical Examinations'!$A$1:$J$1,0),0)</f>
        <v>Diabetes</v>
      </c>
      <c r="L209" s="38">
        <f>VLOOKUP($A209,'Hospitalisation Details'!$A$2:$K$2344,MATCH(Healthcare!L$1,'Hospitalisation Details'!$A$1:$K$1,0),0)</f>
        <v>27225</v>
      </c>
      <c r="M209" s="17">
        <f>VLOOKUP($A209,'Hospitalisation Details'!$A$2:$K$2344,MATCH(Healthcare!M$1,'Hospitalisation Details'!$A$1:$K$1,0),0)</f>
        <v>35711.39</v>
      </c>
      <c r="N209" s="17" t="str">
        <f>VLOOKUP($A209,'Hospitalisation Details'!$A$2:$K$2344,MATCH(Healthcare!N$1,'Hospitalisation Details'!$A$1:$K$1,0),0)</f>
        <v>Tier - 2</v>
      </c>
      <c r="O209" s="17" t="str">
        <f>VLOOKUP($A209,'Hospitalisation Details'!$A$2:$K$2344,MATCH(Healthcare!O$1,'Hospitalisation Details'!$A$1:$K$1,0),0)</f>
        <v>Tier - 3</v>
      </c>
      <c r="P209" s="17" t="str">
        <f>VLOOKUP($A209,'Hospitalisation Details'!$A$2:$K$2344,MATCH(Healthcare!P$1,'Hospitalisation Details'!$A$1:$K$1,0),0)</f>
        <v>R1012</v>
      </c>
      <c r="Q209" s="17">
        <f>VLOOKUP($A209,'Hospitalisation Details'!$A$2:$K$2344,MATCH(Healthcare!Q$1,'Hospitalisation Details'!$A$1:$K$1,0),0)</f>
        <v>48</v>
      </c>
    </row>
    <row r="210" spans="1:17" ht="15.75" x14ac:dyDescent="0.25">
      <c r="A210" s="25" t="s">
        <v>253</v>
      </c>
      <c r="B210" s="17" t="str">
        <f>VLOOKUP($A210,'Customer Names'!$A$1:$D$2336,4,0)</f>
        <v>Ms. Calesse</v>
      </c>
      <c r="C210" s="17">
        <f>VLOOKUP($A210,'Medical Examinations'!$A$1:$J$2336,MATCH(Healthcare!C$1,'Medical Examinations'!$A$1:$J$1,0),0)</f>
        <v>36.85</v>
      </c>
      <c r="D210" s="17">
        <f>VLOOKUP($A210,'Medical Examinations'!$A$1:$J$2336,MATCH(Healthcare!D$1,'Medical Examinations'!$A$1:$J$1,0),0)</f>
        <v>11.12</v>
      </c>
      <c r="E210" s="17" t="str">
        <f>VLOOKUP($A210,'Medical Examinations'!$A$1:$J$2336,MATCH(Healthcare!E$1,'Medical Examinations'!$A$1:$J$1,0),0)</f>
        <v>No</v>
      </c>
      <c r="F210" s="17" t="str">
        <f>VLOOKUP($A210,'Medical Examinations'!$A$1:$J$2336,MATCH(Healthcare!F$1,'Medical Examinations'!$A$1:$J$1,0),0)</f>
        <v>No</v>
      </c>
      <c r="G210" s="17" t="str">
        <f>VLOOKUP($A210,'Medical Examinations'!$A$1:$J$2336,MATCH(Healthcare!G$1,'Medical Examinations'!$A$1:$J$1,0),0)</f>
        <v>No</v>
      </c>
      <c r="H210" s="17">
        <f>VLOOKUP($A210,'Medical Examinations'!$A$1:$J$2336,MATCH(Healthcare!H$1,'Medical Examinations'!$A$1:$J$1,0),0)</f>
        <v>0</v>
      </c>
      <c r="I210" s="17" t="str">
        <f>VLOOKUP($A210,'Medical Examinations'!$A$1:$J$2336,MATCH(Healthcare!I$1,'Medical Examinations'!$A$1:$J$1,0),0)</f>
        <v>Yes</v>
      </c>
      <c r="J210" s="17" t="str">
        <f>VLOOKUP($A210,'Medical Examinations'!$A$1:$J$2336,MATCH(Healthcare!J$1,'Medical Examinations'!$A$1:$J$1,0),0)</f>
        <v>Obesity</v>
      </c>
      <c r="K210" s="17" t="str">
        <f>VLOOKUP($A210,'Medical Examinations'!$A$1:$J$2336,MATCH(Healthcare!K$1,'Medical Examinations'!$A$1:$J$1,0),0)</f>
        <v>Diabetes</v>
      </c>
      <c r="L210" s="38">
        <f>VLOOKUP($A210,'Hospitalisation Details'!$A$2:$K$2344,MATCH(Healthcare!L$1,'Hospitalisation Details'!$A$1:$K$1,0),0)</f>
        <v>28843</v>
      </c>
      <c r="M210" s="17">
        <f>VLOOKUP($A210,'Hospitalisation Details'!$A$2:$K$2344,MATCH(Healthcare!M$1,'Hospitalisation Details'!$A$1:$K$1,0),0)</f>
        <v>35701.9</v>
      </c>
      <c r="N210" s="17" t="str">
        <f>VLOOKUP($A210,'Hospitalisation Details'!$A$2:$K$2344,MATCH(Healthcare!N$1,'Hospitalisation Details'!$A$1:$K$1,0),0)</f>
        <v>Tier - 2</v>
      </c>
      <c r="O210" s="17" t="str">
        <f>VLOOKUP($A210,'Hospitalisation Details'!$A$2:$K$2344,MATCH(Healthcare!O$1,'Hospitalisation Details'!$A$1:$K$1,0),0)</f>
        <v>Tier - 1</v>
      </c>
      <c r="P210" s="17" t="str">
        <f>VLOOKUP($A210,'Hospitalisation Details'!$A$2:$K$2344,MATCH(Healthcare!P$1,'Hospitalisation Details'!$A$1:$K$1,0),0)</f>
        <v>R1011</v>
      </c>
      <c r="Q210" s="17">
        <f>VLOOKUP($A210,'Hospitalisation Details'!$A$2:$K$2344,MATCH(Healthcare!Q$1,'Hospitalisation Details'!$A$1:$K$1,0),0)</f>
        <v>44</v>
      </c>
    </row>
    <row r="211" spans="1:17" ht="15.75" x14ac:dyDescent="0.25">
      <c r="A211" s="25" t="s">
        <v>254</v>
      </c>
      <c r="B211" s="17" t="str">
        <f>VLOOKUP($A211,'Customer Names'!$A$1:$D$2336,4,0)</f>
        <v>Ms. Kate</v>
      </c>
      <c r="C211" s="17">
        <f>VLOOKUP($A211,'Medical Examinations'!$A$1:$J$2336,MATCH(Healthcare!C$1,'Medical Examinations'!$A$1:$J$1,0),0)</f>
        <v>31.02</v>
      </c>
      <c r="D211" s="17">
        <f>VLOOKUP($A211,'Medical Examinations'!$A$1:$J$2336,MATCH(Healthcare!D$1,'Medical Examinations'!$A$1:$J$1,0),0)</f>
        <v>4.5599999999999996</v>
      </c>
      <c r="E211" s="17" t="str">
        <f>VLOOKUP($A211,'Medical Examinations'!$A$1:$J$2336,MATCH(Healthcare!E$1,'Medical Examinations'!$A$1:$J$1,0),0)</f>
        <v>No</v>
      </c>
      <c r="F211" s="17" t="str">
        <f>VLOOKUP($A211,'Medical Examinations'!$A$1:$J$2336,MATCH(Healthcare!F$1,'Medical Examinations'!$A$1:$J$1,0),0)</f>
        <v>Yes</v>
      </c>
      <c r="G211" s="17" t="str">
        <f>VLOOKUP($A211,'Medical Examinations'!$A$1:$J$2336,MATCH(Healthcare!G$1,'Medical Examinations'!$A$1:$J$1,0),0)</f>
        <v>No</v>
      </c>
      <c r="H211" s="17">
        <f>VLOOKUP($A211,'Medical Examinations'!$A$1:$J$2336,MATCH(Healthcare!H$1,'Medical Examinations'!$A$1:$J$1,0),0)</f>
        <v>1</v>
      </c>
      <c r="I211" s="17" t="str">
        <f>VLOOKUP($A211,'Medical Examinations'!$A$1:$J$2336,MATCH(Healthcare!I$1,'Medical Examinations'!$A$1:$J$1,0),0)</f>
        <v>Yes</v>
      </c>
      <c r="J211" s="17" t="str">
        <f>VLOOKUP($A211,'Medical Examinations'!$A$1:$J$2336,MATCH(Healthcare!J$1,'Medical Examinations'!$A$1:$J$1,0),0)</f>
        <v>Obesity</v>
      </c>
      <c r="K211" s="17" t="str">
        <f>VLOOKUP($A211,'Medical Examinations'!$A$1:$J$2336,MATCH(Healthcare!K$1,'Medical Examinations'!$A$1:$J$1,0),0)</f>
        <v>Normal</v>
      </c>
      <c r="L211" s="38">
        <f>VLOOKUP($A211,'Hospitalisation Details'!$A$2:$K$2344,MATCH(Healthcare!L$1,'Hospitalisation Details'!$A$1:$K$1,0),0)</f>
        <v>36877</v>
      </c>
      <c r="M211" s="17">
        <f>VLOOKUP($A211,'Hospitalisation Details'!$A$2:$K$2344,MATCH(Healthcare!M$1,'Hospitalisation Details'!$A$1:$K$1,0),0)</f>
        <v>35595.589999999997</v>
      </c>
      <c r="N211" s="17" t="str">
        <f>VLOOKUP($A211,'Hospitalisation Details'!$A$2:$K$2344,MATCH(Healthcare!N$1,'Hospitalisation Details'!$A$1:$K$1,0),0)</f>
        <v>Tier - 2</v>
      </c>
      <c r="O211" s="17" t="str">
        <f>VLOOKUP($A211,'Hospitalisation Details'!$A$2:$K$2344,MATCH(Healthcare!O$1,'Hospitalisation Details'!$A$1:$K$1,0),0)</f>
        <v>Tier - 3</v>
      </c>
      <c r="P211" s="17" t="str">
        <f>VLOOKUP($A211,'Hospitalisation Details'!$A$2:$K$2344,MATCH(Healthcare!P$1,'Hospitalisation Details'!$A$1:$K$1,0),0)</f>
        <v>R1013</v>
      </c>
      <c r="Q211" s="17">
        <f>VLOOKUP($A211,'Hospitalisation Details'!$A$2:$K$2344,MATCH(Healthcare!Q$1,'Hospitalisation Details'!$A$1:$K$1,0),0)</f>
        <v>22</v>
      </c>
    </row>
    <row r="212" spans="1:17" ht="15.75" x14ac:dyDescent="0.25">
      <c r="A212" s="25" t="s">
        <v>255</v>
      </c>
      <c r="B212" s="17" t="str">
        <f>VLOOKUP($A212,'Customer Names'!$A$1:$D$2336,4,0)</f>
        <v>Mr. Sergey</v>
      </c>
      <c r="C212" s="17">
        <f>VLOOKUP($A212,'Medical Examinations'!$A$1:$J$2336,MATCH(Healthcare!C$1,'Medical Examinations'!$A$1:$J$1,0),0)</f>
        <v>35.6</v>
      </c>
      <c r="D212" s="17">
        <f>VLOOKUP($A212,'Medical Examinations'!$A$1:$J$2336,MATCH(Healthcare!D$1,'Medical Examinations'!$A$1:$J$1,0),0)</f>
        <v>4.0199999999999996</v>
      </c>
      <c r="E212" s="17" t="str">
        <f>VLOOKUP($A212,'Medical Examinations'!$A$1:$J$2336,MATCH(Healthcare!E$1,'Medical Examinations'!$A$1:$J$1,0),0)</f>
        <v>Yes</v>
      </c>
      <c r="F212" s="17" t="str">
        <f>VLOOKUP($A212,'Medical Examinations'!$A$1:$J$2336,MATCH(Healthcare!F$1,'Medical Examinations'!$A$1:$J$1,0),0)</f>
        <v>Yes</v>
      </c>
      <c r="G212" s="17" t="str">
        <f>VLOOKUP($A212,'Medical Examinations'!$A$1:$J$2336,MATCH(Healthcare!G$1,'Medical Examinations'!$A$1:$J$1,0),0)</f>
        <v>No</v>
      </c>
      <c r="H212" s="17">
        <f>VLOOKUP($A212,'Medical Examinations'!$A$1:$J$2336,MATCH(Healthcare!H$1,'Medical Examinations'!$A$1:$J$1,0),0)</f>
        <v>2</v>
      </c>
      <c r="I212" s="17" t="str">
        <f>VLOOKUP($A212,'Medical Examinations'!$A$1:$J$2336,MATCH(Healthcare!I$1,'Medical Examinations'!$A$1:$J$1,0),0)</f>
        <v>Yes</v>
      </c>
      <c r="J212" s="17" t="str">
        <f>VLOOKUP($A212,'Medical Examinations'!$A$1:$J$2336,MATCH(Healthcare!J$1,'Medical Examinations'!$A$1:$J$1,0),0)</f>
        <v>Obesity</v>
      </c>
      <c r="K212" s="17" t="str">
        <f>VLOOKUP($A212,'Medical Examinations'!$A$1:$J$2336,MATCH(Healthcare!K$1,'Medical Examinations'!$A$1:$J$1,0),0)</f>
        <v>Normal</v>
      </c>
      <c r="L212" s="38">
        <f>VLOOKUP($A212,'Hospitalisation Details'!$A$2:$K$2344,MATCH(Healthcare!L$1,'Hospitalisation Details'!$A$1:$K$1,0),0)</f>
        <v>36849</v>
      </c>
      <c r="M212" s="17">
        <f>VLOOKUP($A212,'Hospitalisation Details'!$A$2:$K$2344,MATCH(Healthcare!M$1,'Hospitalisation Details'!$A$1:$K$1,0),0)</f>
        <v>35585.58</v>
      </c>
      <c r="N212" s="17" t="str">
        <f>VLOOKUP($A212,'Hospitalisation Details'!$A$2:$K$2344,MATCH(Healthcare!N$1,'Hospitalisation Details'!$A$1:$K$1,0),0)</f>
        <v>Tier - 2</v>
      </c>
      <c r="O212" s="17" t="str">
        <f>VLOOKUP($A212,'Hospitalisation Details'!$A$2:$K$2344,MATCH(Healthcare!O$1,'Hospitalisation Details'!$A$1:$K$1,0),0)</f>
        <v>Tier - 3</v>
      </c>
      <c r="P212" s="17" t="str">
        <f>VLOOKUP($A212,'Hospitalisation Details'!$A$2:$K$2344,MATCH(Healthcare!P$1,'Hospitalisation Details'!$A$1:$K$1,0),0)</f>
        <v>R1011</v>
      </c>
      <c r="Q212" s="17">
        <f>VLOOKUP($A212,'Hospitalisation Details'!$A$2:$K$2344,MATCH(Healthcare!Q$1,'Hospitalisation Details'!$A$1:$K$1,0),0)</f>
        <v>22</v>
      </c>
    </row>
    <row r="213" spans="1:17" ht="15.75" x14ac:dyDescent="0.25">
      <c r="A213" s="25" t="s">
        <v>256</v>
      </c>
      <c r="B213" s="17" t="str">
        <f>VLOOKUP($A213,'Customer Names'!$A$1:$D$2336,4,0)</f>
        <v>Mr. Timothy</v>
      </c>
      <c r="C213" s="17">
        <f>VLOOKUP($A213,'Medical Examinations'!$A$1:$J$2336,MATCH(Healthcare!C$1,'Medical Examinations'!$A$1:$J$1,0),0)</f>
        <v>34.39</v>
      </c>
      <c r="D213" s="17">
        <f>VLOOKUP($A213,'Medical Examinations'!$A$1:$J$2336,MATCH(Healthcare!D$1,'Medical Examinations'!$A$1:$J$1,0),0)</f>
        <v>8.7200000000000006</v>
      </c>
      <c r="E213" s="17" t="str">
        <f>VLOOKUP($A213,'Medical Examinations'!$A$1:$J$2336,MATCH(Healthcare!E$1,'Medical Examinations'!$A$1:$J$1,0),0)</f>
        <v>No</v>
      </c>
      <c r="F213" s="17" t="str">
        <f>VLOOKUP($A213,'Medical Examinations'!$A$1:$J$2336,MATCH(Healthcare!F$1,'Medical Examinations'!$A$1:$J$1,0),0)</f>
        <v>No</v>
      </c>
      <c r="G213" s="17" t="str">
        <f>VLOOKUP($A213,'Medical Examinations'!$A$1:$J$2336,MATCH(Healthcare!G$1,'Medical Examinations'!$A$1:$J$1,0),0)</f>
        <v>No</v>
      </c>
      <c r="H213" s="17">
        <f>VLOOKUP($A213,'Medical Examinations'!$A$1:$J$2336,MATCH(Healthcare!H$1,'Medical Examinations'!$A$1:$J$1,0),0)</f>
        <v>0</v>
      </c>
      <c r="I213" s="17" t="str">
        <f>VLOOKUP($A213,'Medical Examinations'!$A$1:$J$2336,MATCH(Healthcare!I$1,'Medical Examinations'!$A$1:$J$1,0),0)</f>
        <v>Yes</v>
      </c>
      <c r="J213" s="17" t="str">
        <f>VLOOKUP($A213,'Medical Examinations'!$A$1:$J$2336,MATCH(Healthcare!J$1,'Medical Examinations'!$A$1:$J$1,0),0)</f>
        <v>Obesity</v>
      </c>
      <c r="K213" s="17" t="str">
        <f>VLOOKUP($A213,'Medical Examinations'!$A$1:$J$2336,MATCH(Healthcare!K$1,'Medical Examinations'!$A$1:$J$1,0),0)</f>
        <v>Diabetes</v>
      </c>
      <c r="L213" s="38">
        <f>VLOOKUP($A213,'Hospitalisation Details'!$A$2:$K$2344,MATCH(Healthcare!L$1,'Hospitalisation Details'!$A$1:$K$1,0),0)</f>
        <v>26155</v>
      </c>
      <c r="M213" s="17">
        <f>VLOOKUP($A213,'Hospitalisation Details'!$A$2:$K$2344,MATCH(Healthcare!M$1,'Hospitalisation Details'!$A$1:$K$1,0),0)</f>
        <v>35583.17</v>
      </c>
      <c r="N213" s="17" t="str">
        <f>VLOOKUP($A213,'Hospitalisation Details'!$A$2:$K$2344,MATCH(Healthcare!N$1,'Hospitalisation Details'!$A$1:$K$1,0),0)</f>
        <v>Tier - 1</v>
      </c>
      <c r="O213" s="17" t="str">
        <f>VLOOKUP($A213,'Hospitalisation Details'!$A$2:$K$2344,MATCH(Healthcare!O$1,'Hospitalisation Details'!$A$1:$K$1,0),0)</f>
        <v>Tier - 3</v>
      </c>
      <c r="P213" s="17" t="str">
        <f>VLOOKUP($A213,'Hospitalisation Details'!$A$2:$K$2344,MATCH(Healthcare!P$1,'Hospitalisation Details'!$A$1:$K$1,0),0)</f>
        <v>R1011</v>
      </c>
      <c r="Q213" s="17">
        <f>VLOOKUP($A213,'Hospitalisation Details'!$A$2:$K$2344,MATCH(Healthcare!Q$1,'Hospitalisation Details'!$A$1:$K$1,0),0)</f>
        <v>51</v>
      </c>
    </row>
    <row r="214" spans="1:17" ht="15.75" x14ac:dyDescent="0.25">
      <c r="A214" s="25" t="s">
        <v>257</v>
      </c>
      <c r="B214" s="17" t="str">
        <f>VLOOKUP($A214,'Customer Names'!$A$1:$D$2336,4,0)</f>
        <v>Mr. Andrew</v>
      </c>
      <c r="C214" s="17">
        <f>VLOOKUP($A214,'Medical Examinations'!$A$1:$J$2336,MATCH(Healthcare!C$1,'Medical Examinations'!$A$1:$J$1,0),0)</f>
        <v>29.06</v>
      </c>
      <c r="D214" s="17">
        <f>VLOOKUP($A214,'Medical Examinations'!$A$1:$J$2336,MATCH(Healthcare!D$1,'Medical Examinations'!$A$1:$J$1,0),0)</f>
        <v>6.25</v>
      </c>
      <c r="E214" s="17" t="str">
        <f>VLOOKUP($A214,'Medical Examinations'!$A$1:$J$2336,MATCH(Healthcare!E$1,'Medical Examinations'!$A$1:$J$1,0),0)</f>
        <v>Yes</v>
      </c>
      <c r="F214" s="17" t="str">
        <f>VLOOKUP($A214,'Medical Examinations'!$A$1:$J$2336,MATCH(Healthcare!F$1,'Medical Examinations'!$A$1:$J$1,0),0)</f>
        <v>No</v>
      </c>
      <c r="G214" s="17" t="str">
        <f>VLOOKUP($A214,'Medical Examinations'!$A$1:$J$2336,MATCH(Healthcare!G$1,'Medical Examinations'!$A$1:$J$1,0),0)</f>
        <v>No</v>
      </c>
      <c r="H214" s="17">
        <f>VLOOKUP($A214,'Medical Examinations'!$A$1:$J$2336,MATCH(Healthcare!H$1,'Medical Examinations'!$A$1:$J$1,0),0)</f>
        <v>1</v>
      </c>
      <c r="I214" s="17" t="str">
        <f>VLOOKUP($A214,'Medical Examinations'!$A$1:$J$2336,MATCH(Healthcare!I$1,'Medical Examinations'!$A$1:$J$1,0),0)</f>
        <v>Yes</v>
      </c>
      <c r="J214" s="17" t="str">
        <f>VLOOKUP($A214,'Medical Examinations'!$A$1:$J$2336,MATCH(Healthcare!J$1,'Medical Examinations'!$A$1:$J$1,0),0)</f>
        <v>Overweight</v>
      </c>
      <c r="K214" s="17" t="str">
        <f>VLOOKUP($A214,'Medical Examinations'!$A$1:$J$2336,MATCH(Healthcare!K$1,'Medical Examinations'!$A$1:$J$1,0),0)</f>
        <v>Prediabetes</v>
      </c>
      <c r="L214" s="38">
        <f>VLOOKUP($A214,'Hospitalisation Details'!$A$2:$K$2344,MATCH(Healthcare!L$1,'Hospitalisation Details'!$A$1:$K$1,0),0)</f>
        <v>23618</v>
      </c>
      <c r="M214" s="17">
        <f>VLOOKUP($A214,'Hospitalisation Details'!$A$2:$K$2344,MATCH(Healthcare!M$1,'Hospitalisation Details'!$A$1:$K$1,0),0)</f>
        <v>35573.26</v>
      </c>
      <c r="N214" s="17" t="str">
        <f>VLOOKUP($A214,'Hospitalisation Details'!$A$2:$K$2344,MATCH(Healthcare!N$1,'Hospitalisation Details'!$A$1:$K$1,0),0)</f>
        <v>Tier - 2</v>
      </c>
      <c r="O214" s="17" t="str">
        <f>VLOOKUP($A214,'Hospitalisation Details'!$A$2:$K$2344,MATCH(Healthcare!O$1,'Hospitalisation Details'!$A$1:$K$1,0),0)</f>
        <v>Tier - 1</v>
      </c>
      <c r="P214" s="17" t="str">
        <f>VLOOKUP($A214,'Hospitalisation Details'!$A$2:$K$2344,MATCH(Healthcare!P$1,'Hospitalisation Details'!$A$1:$K$1,0),0)</f>
        <v>R1011</v>
      </c>
      <c r="Q214" s="17">
        <f>VLOOKUP($A214,'Hospitalisation Details'!$A$2:$K$2344,MATCH(Healthcare!Q$1,'Hospitalisation Details'!$A$1:$K$1,0),0)</f>
        <v>58</v>
      </c>
    </row>
    <row r="215" spans="1:17" ht="15.75" x14ac:dyDescent="0.25">
      <c r="A215" s="25" t="s">
        <v>258</v>
      </c>
      <c r="B215" s="17" t="str">
        <f>VLOOKUP($A215,'Customer Names'!$A$1:$D$2336,4,0)</f>
        <v>Mr. Matthew</v>
      </c>
      <c r="C215" s="17">
        <f>VLOOKUP($A215,'Medical Examinations'!$A$1:$J$2336,MATCH(Healthcare!C$1,'Medical Examinations'!$A$1:$J$1,0),0)</f>
        <v>35.799999999999997</v>
      </c>
      <c r="D215" s="17">
        <f>VLOOKUP($A215,'Medical Examinations'!$A$1:$J$2336,MATCH(Healthcare!D$1,'Medical Examinations'!$A$1:$J$1,0),0)</f>
        <v>7.32</v>
      </c>
      <c r="E215" s="17" t="str">
        <f>VLOOKUP($A215,'Medical Examinations'!$A$1:$J$2336,MATCH(Healthcare!E$1,'Medical Examinations'!$A$1:$J$1,0),0)</f>
        <v>No</v>
      </c>
      <c r="F215" s="17" t="str">
        <f>VLOOKUP($A215,'Medical Examinations'!$A$1:$J$2336,MATCH(Healthcare!F$1,'Medical Examinations'!$A$1:$J$1,0),0)</f>
        <v>No</v>
      </c>
      <c r="G215" s="17" t="str">
        <f>VLOOKUP($A215,'Medical Examinations'!$A$1:$J$2336,MATCH(Healthcare!G$1,'Medical Examinations'!$A$1:$J$1,0),0)</f>
        <v>No</v>
      </c>
      <c r="H215" s="17">
        <f>VLOOKUP($A215,'Medical Examinations'!$A$1:$J$2336,MATCH(Healthcare!H$1,'Medical Examinations'!$A$1:$J$1,0),0)</f>
        <v>2</v>
      </c>
      <c r="I215" s="17" t="str">
        <f>VLOOKUP($A215,'Medical Examinations'!$A$1:$J$2336,MATCH(Healthcare!I$1,'Medical Examinations'!$A$1:$J$1,0),0)</f>
        <v>Yes</v>
      </c>
      <c r="J215" s="17" t="str">
        <f>VLOOKUP($A215,'Medical Examinations'!$A$1:$J$2336,MATCH(Healthcare!J$1,'Medical Examinations'!$A$1:$J$1,0),0)</f>
        <v>Obesity</v>
      </c>
      <c r="K215" s="17" t="str">
        <f>VLOOKUP($A215,'Medical Examinations'!$A$1:$J$2336,MATCH(Healthcare!K$1,'Medical Examinations'!$A$1:$J$1,0),0)</f>
        <v>Diabetes</v>
      </c>
      <c r="L215" s="38">
        <f>VLOOKUP($A215,'Hospitalisation Details'!$A$2:$K$2344,MATCH(Healthcare!L$1,'Hospitalisation Details'!$A$1:$K$1,0),0)</f>
        <v>26964</v>
      </c>
      <c r="M215" s="17">
        <f>VLOOKUP($A215,'Hospitalisation Details'!$A$2:$K$2344,MATCH(Healthcare!M$1,'Hospitalisation Details'!$A$1:$K$1,0),0)</f>
        <v>35547.72</v>
      </c>
      <c r="N215" s="17" t="str">
        <f>VLOOKUP($A215,'Hospitalisation Details'!$A$2:$K$2344,MATCH(Healthcare!N$1,'Hospitalisation Details'!$A$1:$K$1,0),0)</f>
        <v>Tier - 1</v>
      </c>
      <c r="O215" s="17" t="str">
        <f>VLOOKUP($A215,'Hospitalisation Details'!$A$2:$K$2344,MATCH(Healthcare!O$1,'Hospitalisation Details'!$A$1:$K$1,0),0)</f>
        <v>Tier - 1</v>
      </c>
      <c r="P215" s="17" t="str">
        <f>VLOOKUP($A215,'Hospitalisation Details'!$A$2:$K$2344,MATCH(Healthcare!P$1,'Hospitalisation Details'!$A$1:$K$1,0),0)</f>
        <v>R1011</v>
      </c>
      <c r="Q215" s="17">
        <f>VLOOKUP($A215,'Hospitalisation Details'!$A$2:$K$2344,MATCH(Healthcare!Q$1,'Hospitalisation Details'!$A$1:$K$1,0),0)</f>
        <v>49</v>
      </c>
    </row>
    <row r="216" spans="1:17" ht="15.75" x14ac:dyDescent="0.25">
      <c r="A216" s="25" t="s">
        <v>259</v>
      </c>
      <c r="B216" s="17" t="str">
        <f>VLOOKUP($A216,'Customer Names'!$A$1:$D$2336,4,0)</f>
        <v>Ms. Jessica</v>
      </c>
      <c r="C216" s="17">
        <f>VLOOKUP($A216,'Medical Examinations'!$A$1:$J$2336,MATCH(Healthcare!C$1,'Medical Examinations'!$A$1:$J$1,0),0)</f>
        <v>49.8</v>
      </c>
      <c r="D216" s="17">
        <f>VLOOKUP($A216,'Medical Examinations'!$A$1:$J$2336,MATCH(Healthcare!D$1,'Medical Examinations'!$A$1:$J$1,0),0)</f>
        <v>4.24</v>
      </c>
      <c r="E216" s="17" t="str">
        <f>VLOOKUP($A216,'Medical Examinations'!$A$1:$J$2336,MATCH(Healthcare!E$1,'Medical Examinations'!$A$1:$J$1,0),0)</f>
        <v>No</v>
      </c>
      <c r="F216" s="17" t="str">
        <f>VLOOKUP($A216,'Medical Examinations'!$A$1:$J$2336,MATCH(Healthcare!F$1,'Medical Examinations'!$A$1:$J$1,0),0)</f>
        <v>No</v>
      </c>
      <c r="G216" s="17" t="str">
        <f>VLOOKUP($A216,'Medical Examinations'!$A$1:$J$2336,MATCH(Healthcare!G$1,'Medical Examinations'!$A$1:$J$1,0),0)</f>
        <v>No</v>
      </c>
      <c r="H216" s="17">
        <f>VLOOKUP($A216,'Medical Examinations'!$A$1:$J$2336,MATCH(Healthcare!H$1,'Medical Examinations'!$A$1:$J$1,0),0)</f>
        <v>1</v>
      </c>
      <c r="I216" s="17" t="str">
        <f>VLOOKUP($A216,'Medical Examinations'!$A$1:$J$2336,MATCH(Healthcare!I$1,'Medical Examinations'!$A$1:$J$1,0),0)</f>
        <v>Yes</v>
      </c>
      <c r="J216" s="17" t="str">
        <f>VLOOKUP($A216,'Medical Examinations'!$A$1:$J$2336,MATCH(Healthcare!J$1,'Medical Examinations'!$A$1:$J$1,0),0)</f>
        <v>Obesity</v>
      </c>
      <c r="K216" s="17" t="str">
        <f>VLOOKUP($A216,'Medical Examinations'!$A$1:$J$2336,MATCH(Healthcare!K$1,'Medical Examinations'!$A$1:$J$1,0),0)</f>
        <v>Normal</v>
      </c>
      <c r="L216" s="38">
        <f>VLOOKUP($A216,'Hospitalisation Details'!$A$2:$K$2344,MATCH(Healthcare!L$1,'Hospitalisation Details'!$A$1:$K$1,0),0)</f>
        <v>33860</v>
      </c>
      <c r="M216" s="17">
        <f>VLOOKUP($A216,'Hospitalisation Details'!$A$2:$K$2344,MATCH(Healthcare!M$1,'Hospitalisation Details'!$A$1:$K$1,0),0)</f>
        <v>35547.47</v>
      </c>
      <c r="N216" s="17" t="str">
        <f>VLOOKUP($A216,'Hospitalisation Details'!$A$2:$K$2344,MATCH(Healthcare!N$1,'Hospitalisation Details'!$A$1:$K$1,0),0)</f>
        <v>Tier - 2</v>
      </c>
      <c r="O216" s="17" t="str">
        <f>VLOOKUP($A216,'Hospitalisation Details'!$A$2:$K$2344,MATCH(Healthcare!O$1,'Hospitalisation Details'!$A$1:$K$1,0),0)</f>
        <v>Tier - 3</v>
      </c>
      <c r="P216" s="17" t="str">
        <f>VLOOKUP($A216,'Hospitalisation Details'!$A$2:$K$2344,MATCH(Healthcare!P$1,'Hospitalisation Details'!$A$1:$K$1,0),0)</f>
        <v>R1011</v>
      </c>
      <c r="Q216" s="17">
        <f>VLOOKUP($A216,'Hospitalisation Details'!$A$2:$K$2344,MATCH(Healthcare!Q$1,'Hospitalisation Details'!$A$1:$K$1,0),0)</f>
        <v>30</v>
      </c>
    </row>
    <row r="217" spans="1:17" ht="15.75" x14ac:dyDescent="0.25">
      <c r="A217" s="25" t="s">
        <v>260</v>
      </c>
      <c r="B217" s="17" t="str">
        <f>VLOOKUP($A217,'Customer Names'!$A$1:$D$2336,4,0)</f>
        <v>Mr. Lawrence</v>
      </c>
      <c r="C217" s="17">
        <f>VLOOKUP($A217,'Medical Examinations'!$A$1:$J$2336,MATCH(Healthcare!C$1,'Medical Examinations'!$A$1:$J$1,0),0)</f>
        <v>35.71</v>
      </c>
      <c r="D217" s="17">
        <f>VLOOKUP($A217,'Medical Examinations'!$A$1:$J$2336,MATCH(Healthcare!D$1,'Medical Examinations'!$A$1:$J$1,0),0)</f>
        <v>6.84</v>
      </c>
      <c r="E217" s="17" t="str">
        <f>VLOOKUP($A217,'Medical Examinations'!$A$1:$J$2336,MATCH(Healthcare!E$1,'Medical Examinations'!$A$1:$J$1,0),0)</f>
        <v>No</v>
      </c>
      <c r="F217" s="17" t="str">
        <f>VLOOKUP($A217,'Medical Examinations'!$A$1:$J$2336,MATCH(Healthcare!F$1,'Medical Examinations'!$A$1:$J$1,0),0)</f>
        <v>No</v>
      </c>
      <c r="G217" s="17" t="str">
        <f>VLOOKUP($A217,'Medical Examinations'!$A$1:$J$2336,MATCH(Healthcare!G$1,'Medical Examinations'!$A$1:$J$1,0),0)</f>
        <v>No</v>
      </c>
      <c r="H217" s="17">
        <f>VLOOKUP($A217,'Medical Examinations'!$A$1:$J$2336,MATCH(Healthcare!H$1,'Medical Examinations'!$A$1:$J$1,0),0)</f>
        <v>2</v>
      </c>
      <c r="I217" s="17" t="str">
        <f>VLOOKUP($A217,'Medical Examinations'!$A$1:$J$2336,MATCH(Healthcare!I$1,'Medical Examinations'!$A$1:$J$1,0),0)</f>
        <v>Yes</v>
      </c>
      <c r="J217" s="17" t="str">
        <f>VLOOKUP($A217,'Medical Examinations'!$A$1:$J$2336,MATCH(Healthcare!J$1,'Medical Examinations'!$A$1:$J$1,0),0)</f>
        <v>Obesity</v>
      </c>
      <c r="K217" s="17" t="str">
        <f>VLOOKUP($A217,'Medical Examinations'!$A$1:$J$2336,MATCH(Healthcare!K$1,'Medical Examinations'!$A$1:$J$1,0),0)</f>
        <v>Diabetes</v>
      </c>
      <c r="L217" s="38">
        <f>VLOOKUP($A217,'Hospitalisation Details'!$A$2:$K$2344,MATCH(Healthcare!L$1,'Hospitalisation Details'!$A$1:$K$1,0),0)</f>
        <v>27014</v>
      </c>
      <c r="M217" s="17">
        <f>VLOOKUP($A217,'Hospitalisation Details'!$A$2:$K$2344,MATCH(Healthcare!M$1,'Hospitalisation Details'!$A$1:$K$1,0),0)</f>
        <v>35517.19</v>
      </c>
      <c r="N217" s="17" t="str">
        <f>VLOOKUP($A217,'Hospitalisation Details'!$A$2:$K$2344,MATCH(Healthcare!N$1,'Hospitalisation Details'!$A$1:$K$1,0),0)</f>
        <v>Tier - 2</v>
      </c>
      <c r="O217" s="17" t="str">
        <f>VLOOKUP($A217,'Hospitalisation Details'!$A$2:$K$2344,MATCH(Healthcare!O$1,'Hospitalisation Details'!$A$1:$K$1,0),0)</f>
        <v>Tier - 2</v>
      </c>
      <c r="P217" s="17" t="str">
        <f>VLOOKUP($A217,'Hospitalisation Details'!$A$2:$K$2344,MATCH(Healthcare!P$1,'Hospitalisation Details'!$A$1:$K$1,0),0)</f>
        <v>R1011</v>
      </c>
      <c r="Q217" s="17">
        <f>VLOOKUP($A217,'Hospitalisation Details'!$A$2:$K$2344,MATCH(Healthcare!Q$1,'Hospitalisation Details'!$A$1:$K$1,0),0)</f>
        <v>49</v>
      </c>
    </row>
    <row r="218" spans="1:17" ht="15.75" x14ac:dyDescent="0.25">
      <c r="A218" s="25" t="s">
        <v>261</v>
      </c>
      <c r="B218" s="17" t="str">
        <f>VLOOKUP($A218,'Customer Names'!$A$1:$D$2336,4,0)</f>
        <v>Mr. Alex</v>
      </c>
      <c r="C218" s="17">
        <f>VLOOKUP($A218,'Medical Examinations'!$A$1:$J$2336,MATCH(Healthcare!C$1,'Medical Examinations'!$A$1:$J$1,0),0)</f>
        <v>30.8</v>
      </c>
      <c r="D218" s="17">
        <f>VLOOKUP($A218,'Medical Examinations'!$A$1:$J$2336,MATCH(Healthcare!D$1,'Medical Examinations'!$A$1:$J$1,0),0)</f>
        <v>5.23</v>
      </c>
      <c r="E218" s="17" t="str">
        <f>VLOOKUP($A218,'Medical Examinations'!$A$1:$J$2336,MATCH(Healthcare!E$1,'Medical Examinations'!$A$1:$J$1,0),0)</f>
        <v>Yes</v>
      </c>
      <c r="F218" s="17" t="str">
        <f>VLOOKUP($A218,'Medical Examinations'!$A$1:$J$2336,MATCH(Healthcare!F$1,'Medical Examinations'!$A$1:$J$1,0),0)</f>
        <v>No</v>
      </c>
      <c r="G218" s="17" t="str">
        <f>VLOOKUP($A218,'Medical Examinations'!$A$1:$J$2336,MATCH(Healthcare!G$1,'Medical Examinations'!$A$1:$J$1,0),0)</f>
        <v>No</v>
      </c>
      <c r="H218" s="17">
        <f>VLOOKUP($A218,'Medical Examinations'!$A$1:$J$2336,MATCH(Healthcare!H$1,'Medical Examinations'!$A$1:$J$1,0),0)</f>
        <v>1</v>
      </c>
      <c r="I218" s="17" t="str">
        <f>VLOOKUP($A218,'Medical Examinations'!$A$1:$J$2336,MATCH(Healthcare!I$1,'Medical Examinations'!$A$1:$J$1,0),0)</f>
        <v>Yes</v>
      </c>
      <c r="J218" s="17" t="str">
        <f>VLOOKUP($A218,'Medical Examinations'!$A$1:$J$2336,MATCH(Healthcare!J$1,'Medical Examinations'!$A$1:$J$1,0),0)</f>
        <v>Obesity</v>
      </c>
      <c r="K218" s="17" t="str">
        <f>VLOOKUP($A218,'Medical Examinations'!$A$1:$J$2336,MATCH(Healthcare!K$1,'Medical Examinations'!$A$1:$J$1,0),0)</f>
        <v>Normal</v>
      </c>
      <c r="L218" s="38">
        <f>VLOOKUP($A218,'Hospitalisation Details'!$A$2:$K$2344,MATCH(Healthcare!L$1,'Hospitalisation Details'!$A$1:$K$1,0),0)</f>
        <v>32467</v>
      </c>
      <c r="M218" s="17">
        <f>VLOOKUP($A218,'Hospitalisation Details'!$A$2:$K$2344,MATCH(Healthcare!M$1,'Hospitalisation Details'!$A$1:$K$1,0),0)</f>
        <v>35491.64</v>
      </c>
      <c r="N218" s="17" t="str">
        <f>VLOOKUP($A218,'Hospitalisation Details'!$A$2:$K$2344,MATCH(Healthcare!N$1,'Hospitalisation Details'!$A$1:$K$1,0),0)</f>
        <v>Tier - 1</v>
      </c>
      <c r="O218" s="17" t="str">
        <f>VLOOKUP($A218,'Hospitalisation Details'!$A$2:$K$2344,MATCH(Healthcare!O$1,'Hospitalisation Details'!$A$1:$K$1,0),0)</f>
        <v>Tier - 2</v>
      </c>
      <c r="P218" s="17" t="str">
        <f>VLOOKUP($A218,'Hospitalisation Details'!$A$2:$K$2344,MATCH(Healthcare!P$1,'Hospitalisation Details'!$A$1:$K$1,0),0)</f>
        <v>R1011</v>
      </c>
      <c r="Q218" s="17">
        <f>VLOOKUP($A218,'Hospitalisation Details'!$A$2:$K$2344,MATCH(Healthcare!Q$1,'Hospitalisation Details'!$A$1:$K$1,0),0)</f>
        <v>34</v>
      </c>
    </row>
    <row r="219" spans="1:17" ht="15.75" x14ac:dyDescent="0.25">
      <c r="A219" s="25" t="s">
        <v>262</v>
      </c>
      <c r="B219" s="17" t="str">
        <f>VLOOKUP($A219,'Customer Names'!$A$1:$D$2336,4,0)</f>
        <v>Mr. Kevin</v>
      </c>
      <c r="C219" s="17">
        <f>VLOOKUP($A219,'Medical Examinations'!$A$1:$J$2336,MATCH(Healthcare!C$1,'Medical Examinations'!$A$1:$J$1,0),0)</f>
        <v>33.69</v>
      </c>
      <c r="D219" s="17">
        <f>VLOOKUP($A219,'Medical Examinations'!$A$1:$J$2336,MATCH(Healthcare!D$1,'Medical Examinations'!$A$1:$J$1,0),0)</f>
        <v>9.68</v>
      </c>
      <c r="E219" s="17" t="str">
        <f>VLOOKUP($A219,'Medical Examinations'!$A$1:$J$2336,MATCH(Healthcare!E$1,'Medical Examinations'!$A$1:$J$1,0),0)</f>
        <v>No</v>
      </c>
      <c r="F219" s="17" t="str">
        <f>VLOOKUP($A219,'Medical Examinations'!$A$1:$J$2336,MATCH(Healthcare!F$1,'Medical Examinations'!$A$1:$J$1,0),0)</f>
        <v>No</v>
      </c>
      <c r="G219" s="17" t="str">
        <f>VLOOKUP($A219,'Medical Examinations'!$A$1:$J$2336,MATCH(Healthcare!G$1,'Medical Examinations'!$A$1:$J$1,0),0)</f>
        <v>No</v>
      </c>
      <c r="H219" s="17">
        <f>VLOOKUP($A219,'Medical Examinations'!$A$1:$J$2336,MATCH(Healthcare!H$1,'Medical Examinations'!$A$1:$J$1,0),0)</f>
        <v>0</v>
      </c>
      <c r="I219" s="17" t="str">
        <f>VLOOKUP($A219,'Medical Examinations'!$A$1:$J$2336,MATCH(Healthcare!I$1,'Medical Examinations'!$A$1:$J$1,0),0)</f>
        <v>Yes</v>
      </c>
      <c r="J219" s="17" t="str">
        <f>VLOOKUP($A219,'Medical Examinations'!$A$1:$J$2336,MATCH(Healthcare!J$1,'Medical Examinations'!$A$1:$J$1,0),0)</f>
        <v>Obesity</v>
      </c>
      <c r="K219" s="17" t="str">
        <f>VLOOKUP($A219,'Medical Examinations'!$A$1:$J$2336,MATCH(Healthcare!K$1,'Medical Examinations'!$A$1:$J$1,0),0)</f>
        <v>Diabetes</v>
      </c>
      <c r="L219" s="38">
        <f>VLOOKUP($A219,'Hospitalisation Details'!$A$2:$K$2344,MATCH(Healthcare!L$1,'Hospitalisation Details'!$A$1:$K$1,0),0)</f>
        <v>26198</v>
      </c>
      <c r="M219" s="17">
        <f>VLOOKUP($A219,'Hospitalisation Details'!$A$2:$K$2344,MATCH(Healthcare!M$1,'Hospitalisation Details'!$A$1:$K$1,0),0)</f>
        <v>35345.730000000003</v>
      </c>
      <c r="N219" s="17" t="str">
        <f>VLOOKUP($A219,'Hospitalisation Details'!$A$2:$K$2344,MATCH(Healthcare!N$1,'Hospitalisation Details'!$A$1:$K$1,0),0)</f>
        <v>Tier - 2</v>
      </c>
      <c r="O219" s="17" t="str">
        <f>VLOOKUP($A219,'Hospitalisation Details'!$A$2:$K$2344,MATCH(Healthcare!O$1,'Hospitalisation Details'!$A$1:$K$1,0),0)</f>
        <v>Tier - 3</v>
      </c>
      <c r="P219" s="17" t="str">
        <f>VLOOKUP($A219,'Hospitalisation Details'!$A$2:$K$2344,MATCH(Healthcare!P$1,'Hospitalisation Details'!$A$1:$K$1,0),0)</f>
        <v>R1011</v>
      </c>
      <c r="Q219" s="17">
        <f>VLOOKUP($A219,'Hospitalisation Details'!$A$2:$K$2344,MATCH(Healthcare!Q$1,'Hospitalisation Details'!$A$1:$K$1,0),0)</f>
        <v>51</v>
      </c>
    </row>
    <row r="220" spans="1:17" ht="15.75" x14ac:dyDescent="0.25">
      <c r="A220" s="25" t="s">
        <v>263</v>
      </c>
      <c r="B220" s="17" t="str">
        <f>VLOOKUP($A220,'Customer Names'!$A$1:$D$2336,4,0)</f>
        <v>Mr. Gavin</v>
      </c>
      <c r="C220" s="17">
        <f>VLOOKUP($A220,'Medical Examinations'!$A$1:$J$2336,MATCH(Healthcare!C$1,'Medical Examinations'!$A$1:$J$1,0),0)</f>
        <v>42.27</v>
      </c>
      <c r="D220" s="17">
        <f>VLOOKUP($A220,'Medical Examinations'!$A$1:$J$2336,MATCH(Healthcare!D$1,'Medical Examinations'!$A$1:$J$1,0),0)</f>
        <v>6.05</v>
      </c>
      <c r="E220" s="17" t="str">
        <f>VLOOKUP($A220,'Medical Examinations'!$A$1:$J$2336,MATCH(Healthcare!E$1,'Medical Examinations'!$A$1:$J$1,0),0)</f>
        <v>Yes</v>
      </c>
      <c r="F220" s="17" t="str">
        <f>VLOOKUP($A220,'Medical Examinations'!$A$1:$J$2336,MATCH(Healthcare!F$1,'Medical Examinations'!$A$1:$J$1,0),0)</f>
        <v>No</v>
      </c>
      <c r="G220" s="17" t="str">
        <f>VLOOKUP($A220,'Medical Examinations'!$A$1:$J$2336,MATCH(Healthcare!G$1,'Medical Examinations'!$A$1:$J$1,0),0)</f>
        <v>No</v>
      </c>
      <c r="H220" s="17">
        <f>VLOOKUP($A220,'Medical Examinations'!$A$1:$J$2336,MATCH(Healthcare!H$1,'Medical Examinations'!$A$1:$J$1,0),0)</f>
        <v>1</v>
      </c>
      <c r="I220" s="17" t="str">
        <f>VLOOKUP($A220,'Medical Examinations'!$A$1:$J$2336,MATCH(Healthcare!I$1,'Medical Examinations'!$A$1:$J$1,0),0)</f>
        <v>Yes</v>
      </c>
      <c r="J220" s="17" t="str">
        <f>VLOOKUP($A220,'Medical Examinations'!$A$1:$J$2336,MATCH(Healthcare!J$1,'Medical Examinations'!$A$1:$J$1,0),0)</f>
        <v>Obesity</v>
      </c>
      <c r="K220" s="17" t="str">
        <f>VLOOKUP($A220,'Medical Examinations'!$A$1:$J$2336,MATCH(Healthcare!K$1,'Medical Examinations'!$A$1:$J$1,0),0)</f>
        <v>Prediabetes</v>
      </c>
      <c r="L220" s="38">
        <f>VLOOKUP($A220,'Hospitalisation Details'!$A$2:$K$2344,MATCH(Healthcare!L$1,'Hospitalisation Details'!$A$1:$K$1,0),0)</f>
        <v>32405</v>
      </c>
      <c r="M220" s="17">
        <f>VLOOKUP($A220,'Hospitalisation Details'!$A$2:$K$2344,MATCH(Healthcare!M$1,'Hospitalisation Details'!$A$1:$K$1,0),0)</f>
        <v>35315.96</v>
      </c>
      <c r="N220" s="17" t="str">
        <f>VLOOKUP($A220,'Hospitalisation Details'!$A$2:$K$2344,MATCH(Healthcare!N$1,'Hospitalisation Details'!$A$1:$K$1,0),0)</f>
        <v>Tier - 2</v>
      </c>
      <c r="O220" s="17" t="str">
        <f>VLOOKUP($A220,'Hospitalisation Details'!$A$2:$K$2344,MATCH(Healthcare!O$1,'Hospitalisation Details'!$A$1:$K$1,0),0)</f>
        <v>Tier - 1</v>
      </c>
      <c r="P220" s="17" t="str">
        <f>VLOOKUP($A220,'Hospitalisation Details'!$A$2:$K$2344,MATCH(Healthcare!P$1,'Hospitalisation Details'!$A$1:$K$1,0),0)</f>
        <v>R1011</v>
      </c>
      <c r="Q220" s="17">
        <f>VLOOKUP($A220,'Hospitalisation Details'!$A$2:$K$2344,MATCH(Healthcare!Q$1,'Hospitalisation Details'!$A$1:$K$1,0),0)</f>
        <v>34</v>
      </c>
    </row>
    <row r="221" spans="1:17" ht="15.75" x14ac:dyDescent="0.25">
      <c r="A221" s="25" t="s">
        <v>264</v>
      </c>
      <c r="B221" s="17" t="str">
        <f>VLOOKUP($A221,'Customer Names'!$A$1:$D$2336,4,0)</f>
        <v>Mr. Rick</v>
      </c>
      <c r="C221" s="17">
        <f>VLOOKUP($A221,'Medical Examinations'!$A$1:$J$2336,MATCH(Healthcare!C$1,'Medical Examinations'!$A$1:$J$1,0),0)</f>
        <v>53.25</v>
      </c>
      <c r="D221" s="17">
        <f>VLOOKUP($A221,'Medical Examinations'!$A$1:$J$2336,MATCH(Healthcare!D$1,'Medical Examinations'!$A$1:$J$1,0),0)</f>
        <v>6.11</v>
      </c>
      <c r="E221" s="17" t="str">
        <f>VLOOKUP($A221,'Medical Examinations'!$A$1:$J$2336,MATCH(Healthcare!E$1,'Medical Examinations'!$A$1:$J$1,0),0)</f>
        <v>Yes</v>
      </c>
      <c r="F221" s="17" t="str">
        <f>VLOOKUP($A221,'Medical Examinations'!$A$1:$J$2336,MATCH(Healthcare!F$1,'Medical Examinations'!$A$1:$J$1,0),0)</f>
        <v>No</v>
      </c>
      <c r="G221" s="17" t="str">
        <f>VLOOKUP($A221,'Medical Examinations'!$A$1:$J$2336,MATCH(Healthcare!G$1,'Medical Examinations'!$A$1:$J$1,0),0)</f>
        <v>Yes</v>
      </c>
      <c r="H221" s="17">
        <f>VLOOKUP($A221,'Medical Examinations'!$A$1:$J$2336,MATCH(Healthcare!H$1,'Medical Examinations'!$A$1:$J$1,0),0)</f>
        <v>1</v>
      </c>
      <c r="I221" s="17" t="str">
        <f>VLOOKUP($A221,'Medical Examinations'!$A$1:$J$2336,MATCH(Healthcare!I$1,'Medical Examinations'!$A$1:$J$1,0),0)</f>
        <v>Yes</v>
      </c>
      <c r="J221" s="17" t="str">
        <f>VLOOKUP($A221,'Medical Examinations'!$A$1:$J$2336,MATCH(Healthcare!J$1,'Medical Examinations'!$A$1:$J$1,0),0)</f>
        <v>Obesity</v>
      </c>
      <c r="K221" s="17" t="str">
        <f>VLOOKUP($A221,'Medical Examinations'!$A$1:$J$2336,MATCH(Healthcare!K$1,'Medical Examinations'!$A$1:$J$1,0),0)</f>
        <v>Prediabetes</v>
      </c>
      <c r="L221" s="38">
        <f>VLOOKUP($A221,'Hospitalisation Details'!$A$2:$K$2344,MATCH(Healthcare!L$1,'Hospitalisation Details'!$A$1:$K$1,0),0)</f>
        <v>35620</v>
      </c>
      <c r="M221" s="17">
        <f>VLOOKUP($A221,'Hospitalisation Details'!$A$2:$K$2344,MATCH(Healthcare!M$1,'Hospitalisation Details'!$A$1:$K$1,0),0)</f>
        <v>35302.089999999997</v>
      </c>
      <c r="N221" s="17" t="str">
        <f>VLOOKUP($A221,'Hospitalisation Details'!$A$2:$K$2344,MATCH(Healthcare!N$1,'Hospitalisation Details'!$A$1:$K$1,0),0)</f>
        <v>Tier - 1</v>
      </c>
      <c r="O221" s="17" t="str">
        <f>VLOOKUP($A221,'Hospitalisation Details'!$A$2:$K$2344,MATCH(Healthcare!O$1,'Hospitalisation Details'!$A$1:$K$1,0),0)</f>
        <v>Tier - 2</v>
      </c>
      <c r="P221" s="17" t="str">
        <f>VLOOKUP($A221,'Hospitalisation Details'!$A$2:$K$2344,MATCH(Healthcare!P$1,'Hospitalisation Details'!$A$1:$K$1,0),0)</f>
        <v>R1011</v>
      </c>
      <c r="Q221" s="17">
        <f>VLOOKUP($A221,'Hospitalisation Details'!$A$2:$K$2344,MATCH(Healthcare!Q$1,'Hospitalisation Details'!$A$1:$K$1,0),0)</f>
        <v>25</v>
      </c>
    </row>
    <row r="222" spans="1:17" ht="15.75" x14ac:dyDescent="0.25">
      <c r="A222" s="25" t="s">
        <v>265</v>
      </c>
      <c r="B222" s="17" t="str">
        <f>VLOOKUP($A222,'Customer Names'!$A$1:$D$2336,4,0)</f>
        <v>Ms. Andrea</v>
      </c>
      <c r="C222" s="17">
        <f>VLOOKUP($A222,'Medical Examinations'!$A$1:$J$2336,MATCH(Healthcare!C$1,'Medical Examinations'!$A$1:$J$1,0),0)</f>
        <v>26.8</v>
      </c>
      <c r="D222" s="17">
        <f>VLOOKUP($A222,'Medical Examinations'!$A$1:$J$2336,MATCH(Healthcare!D$1,'Medical Examinations'!$A$1:$J$1,0),0)</f>
        <v>10.93</v>
      </c>
      <c r="E222" s="17" t="str">
        <f>VLOOKUP($A222,'Medical Examinations'!$A$1:$J$2336,MATCH(Healthcare!E$1,'Medical Examinations'!$A$1:$J$1,0),0)</f>
        <v>Yes</v>
      </c>
      <c r="F222" s="17" t="str">
        <f>VLOOKUP($A222,'Medical Examinations'!$A$1:$J$2336,MATCH(Healthcare!F$1,'Medical Examinations'!$A$1:$J$1,0),0)</f>
        <v>No</v>
      </c>
      <c r="G222" s="17" t="str">
        <f>VLOOKUP($A222,'Medical Examinations'!$A$1:$J$2336,MATCH(Healthcare!G$1,'Medical Examinations'!$A$1:$J$1,0),0)</f>
        <v>No</v>
      </c>
      <c r="H222" s="17">
        <f>VLOOKUP($A222,'Medical Examinations'!$A$1:$J$2336,MATCH(Healthcare!H$1,'Medical Examinations'!$A$1:$J$1,0),0)</f>
        <v>0</v>
      </c>
      <c r="I222" s="17" t="str">
        <f>VLOOKUP($A222,'Medical Examinations'!$A$1:$J$2336,MATCH(Healthcare!I$1,'Medical Examinations'!$A$1:$J$1,0),0)</f>
        <v>No</v>
      </c>
      <c r="J222" s="17" t="str">
        <f>VLOOKUP($A222,'Medical Examinations'!$A$1:$J$2336,MATCH(Healthcare!J$1,'Medical Examinations'!$A$1:$J$1,0),0)</f>
        <v>Overweight</v>
      </c>
      <c r="K222" s="17" t="str">
        <f>VLOOKUP($A222,'Medical Examinations'!$A$1:$J$2336,MATCH(Healthcare!K$1,'Medical Examinations'!$A$1:$J$1,0),0)</f>
        <v>Diabetes</v>
      </c>
      <c r="L222" s="38">
        <f>VLOOKUP($A222,'Hospitalisation Details'!$A$2:$K$2344,MATCH(Healthcare!L$1,'Hospitalisation Details'!$A$1:$K$1,0),0)</f>
        <v>24836</v>
      </c>
      <c r="M222" s="17">
        <f>VLOOKUP($A222,'Hospitalisation Details'!$A$2:$K$2344,MATCH(Healthcare!M$1,'Hospitalisation Details'!$A$1:$K$1,0),0)</f>
        <v>35160.129999999997</v>
      </c>
      <c r="N222" s="17" t="str">
        <f>VLOOKUP($A222,'Hospitalisation Details'!$A$2:$K$2344,MATCH(Healthcare!N$1,'Hospitalisation Details'!$A$1:$K$1,0),0)</f>
        <v>Tier - 2</v>
      </c>
      <c r="O222" s="17" t="str">
        <f>VLOOKUP($A222,'Hospitalisation Details'!$A$2:$K$2344,MATCH(Healthcare!O$1,'Hospitalisation Details'!$A$1:$K$1,0),0)</f>
        <v>Tier - 2</v>
      </c>
      <c r="P222" s="17" t="str">
        <f>VLOOKUP($A222,'Hospitalisation Details'!$A$2:$K$2344,MATCH(Healthcare!P$1,'Hospitalisation Details'!$A$1:$K$1,0),0)</f>
        <v>R1011</v>
      </c>
      <c r="Q222" s="17">
        <f>VLOOKUP($A222,'Hospitalisation Details'!$A$2:$K$2344,MATCH(Healthcare!Q$1,'Hospitalisation Details'!$A$1:$K$1,0),0)</f>
        <v>55</v>
      </c>
    </row>
    <row r="223" spans="1:17" ht="15.75" x14ac:dyDescent="0.25">
      <c r="A223" s="25" t="s">
        <v>266</v>
      </c>
      <c r="B223" s="17" t="str">
        <f>VLOOKUP($A223,'Customer Names'!$A$1:$D$2336,4,0)</f>
        <v>Mr. Anthony</v>
      </c>
      <c r="C223" s="17">
        <f>VLOOKUP($A223,'Medical Examinations'!$A$1:$J$2336,MATCH(Healthcare!C$1,'Medical Examinations'!$A$1:$J$1,0),0)</f>
        <v>28.5</v>
      </c>
      <c r="D223" s="17">
        <f>VLOOKUP($A223,'Medical Examinations'!$A$1:$J$2336,MATCH(Healthcare!D$1,'Medical Examinations'!$A$1:$J$1,0),0)</f>
        <v>5.12</v>
      </c>
      <c r="E223" s="17" t="str">
        <f>VLOOKUP($A223,'Medical Examinations'!$A$1:$J$2336,MATCH(Healthcare!E$1,'Medical Examinations'!$A$1:$J$1,0),0)</f>
        <v>No</v>
      </c>
      <c r="F223" s="17" t="str">
        <f>VLOOKUP($A223,'Medical Examinations'!$A$1:$J$2336,MATCH(Healthcare!F$1,'Medical Examinations'!$A$1:$J$1,0),0)</f>
        <v>No</v>
      </c>
      <c r="G223" s="17" t="str">
        <f>VLOOKUP($A223,'Medical Examinations'!$A$1:$J$2336,MATCH(Healthcare!G$1,'Medical Examinations'!$A$1:$J$1,0),0)</f>
        <v>No</v>
      </c>
      <c r="H223" s="17">
        <f>VLOOKUP($A223,'Medical Examinations'!$A$1:$J$2336,MATCH(Healthcare!H$1,'Medical Examinations'!$A$1:$J$1,0),0)</f>
        <v>1</v>
      </c>
      <c r="I223" s="17" t="str">
        <f>VLOOKUP($A223,'Medical Examinations'!$A$1:$J$2336,MATCH(Healthcare!I$1,'Medical Examinations'!$A$1:$J$1,0),0)</f>
        <v>Yes</v>
      </c>
      <c r="J223" s="17" t="str">
        <f>VLOOKUP($A223,'Medical Examinations'!$A$1:$J$2336,MATCH(Healthcare!J$1,'Medical Examinations'!$A$1:$J$1,0),0)</f>
        <v>Overweight</v>
      </c>
      <c r="K223" s="17" t="str">
        <f>VLOOKUP($A223,'Medical Examinations'!$A$1:$J$2336,MATCH(Healthcare!K$1,'Medical Examinations'!$A$1:$J$1,0),0)</f>
        <v>Normal</v>
      </c>
      <c r="L223" s="38">
        <f>VLOOKUP($A223,'Hospitalisation Details'!$A$2:$K$2344,MATCH(Healthcare!L$1,'Hospitalisation Details'!$A$1:$K$1,0),0)</f>
        <v>36151</v>
      </c>
      <c r="M223" s="17">
        <f>VLOOKUP($A223,'Hospitalisation Details'!$A$2:$K$2344,MATCH(Healthcare!M$1,'Hospitalisation Details'!$A$1:$K$1,0),0)</f>
        <v>35147.53</v>
      </c>
      <c r="N223" s="17" t="str">
        <f>VLOOKUP($A223,'Hospitalisation Details'!$A$2:$K$2344,MATCH(Healthcare!N$1,'Hospitalisation Details'!$A$1:$K$1,0),0)</f>
        <v>Tier - 1</v>
      </c>
      <c r="O223" s="17" t="str">
        <f>VLOOKUP($A223,'Hospitalisation Details'!$A$2:$K$2344,MATCH(Healthcare!O$1,'Hospitalisation Details'!$A$1:$K$1,0),0)</f>
        <v>Tier - 1</v>
      </c>
      <c r="P223" s="17" t="str">
        <f>VLOOKUP($A223,'Hospitalisation Details'!$A$2:$K$2344,MATCH(Healthcare!P$1,'Hospitalisation Details'!$A$1:$K$1,0),0)</f>
        <v>R1016</v>
      </c>
      <c r="Q223" s="17">
        <f>VLOOKUP($A223,'Hospitalisation Details'!$A$2:$K$2344,MATCH(Healthcare!Q$1,'Hospitalisation Details'!$A$1:$K$1,0),0)</f>
        <v>24</v>
      </c>
    </row>
    <row r="224" spans="1:17" ht="15.75" x14ac:dyDescent="0.25">
      <c r="A224" s="25" t="s">
        <v>267</v>
      </c>
      <c r="B224" s="17" t="str">
        <f>VLOOKUP($A224,'Customer Names'!$A$1:$D$2336,4,0)</f>
        <v>Mr. Erik</v>
      </c>
      <c r="C224" s="17">
        <f>VLOOKUP($A224,'Medical Examinations'!$A$1:$J$2336,MATCH(Healthcare!C$1,'Medical Examinations'!$A$1:$J$1,0),0)</f>
        <v>22.895</v>
      </c>
      <c r="D224" s="17">
        <f>VLOOKUP($A224,'Medical Examinations'!$A$1:$J$2336,MATCH(Healthcare!D$1,'Medical Examinations'!$A$1:$J$1,0),0)</f>
        <v>5.72</v>
      </c>
      <c r="E224" s="17" t="str">
        <f>VLOOKUP($A224,'Medical Examinations'!$A$1:$J$2336,MATCH(Healthcare!E$1,'Medical Examinations'!$A$1:$J$1,0),0)</f>
        <v>No</v>
      </c>
      <c r="F224" s="17" t="str">
        <f>VLOOKUP($A224,'Medical Examinations'!$A$1:$J$2336,MATCH(Healthcare!F$1,'Medical Examinations'!$A$1:$J$1,0),0)</f>
        <v>No</v>
      </c>
      <c r="G224" s="17" t="str">
        <f>VLOOKUP($A224,'Medical Examinations'!$A$1:$J$2336,MATCH(Healthcare!G$1,'Medical Examinations'!$A$1:$J$1,0),0)</f>
        <v>No</v>
      </c>
      <c r="H224" s="17">
        <f>VLOOKUP($A224,'Medical Examinations'!$A$1:$J$2336,MATCH(Healthcare!H$1,'Medical Examinations'!$A$1:$J$1,0),0)</f>
        <v>0</v>
      </c>
      <c r="I224" s="17" t="str">
        <f>VLOOKUP($A224,'Medical Examinations'!$A$1:$J$2336,MATCH(Healthcare!I$1,'Medical Examinations'!$A$1:$J$1,0),0)</f>
        <v>Yes</v>
      </c>
      <c r="J224" s="17" t="str">
        <f>VLOOKUP($A224,'Medical Examinations'!$A$1:$J$2336,MATCH(Healthcare!J$1,'Medical Examinations'!$A$1:$J$1,0),0)</f>
        <v>Healthy Weight</v>
      </c>
      <c r="K224" s="17" t="str">
        <f>VLOOKUP($A224,'Medical Examinations'!$A$1:$J$2336,MATCH(Healthcare!K$1,'Medical Examinations'!$A$1:$J$1,0),0)</f>
        <v>Prediabetes</v>
      </c>
      <c r="L224" s="38">
        <f>VLOOKUP($A224,'Hospitalisation Details'!$A$2:$K$2344,MATCH(Healthcare!L$1,'Hospitalisation Details'!$A$1:$K$1,0),0)</f>
        <v>28305</v>
      </c>
      <c r="M224" s="17">
        <f>VLOOKUP($A224,'Hospitalisation Details'!$A$2:$K$2344,MATCH(Healthcare!M$1,'Hospitalisation Details'!$A$1:$K$1,0),0)</f>
        <v>35069.370000000003</v>
      </c>
      <c r="N224" s="17" t="str">
        <f>VLOOKUP($A224,'Hospitalisation Details'!$A$2:$K$2344,MATCH(Healthcare!N$1,'Hospitalisation Details'!$A$1:$K$1,0),0)</f>
        <v>Tier - 1</v>
      </c>
      <c r="O224" s="17" t="str">
        <f>VLOOKUP($A224,'Hospitalisation Details'!$A$2:$K$2344,MATCH(Healthcare!O$1,'Hospitalisation Details'!$A$1:$K$1,0),0)</f>
        <v>Tier - 1</v>
      </c>
      <c r="P224" s="17" t="str">
        <f>VLOOKUP($A224,'Hospitalisation Details'!$A$2:$K$2344,MATCH(Healthcare!P$1,'Hospitalisation Details'!$A$1:$K$1,0),0)</f>
        <v>R1017</v>
      </c>
      <c r="Q224" s="17">
        <f>VLOOKUP($A224,'Hospitalisation Details'!$A$2:$K$2344,MATCH(Healthcare!Q$1,'Hospitalisation Details'!$A$1:$K$1,0),0)</f>
        <v>45</v>
      </c>
    </row>
    <row r="225" spans="1:17" ht="15.75" x14ac:dyDescent="0.25">
      <c r="A225" s="25" t="s">
        <v>268</v>
      </c>
      <c r="B225" s="17" t="str">
        <f>VLOOKUP($A225,'Customer Names'!$A$1:$D$2336,4,0)</f>
        <v>Ms. Kiley</v>
      </c>
      <c r="C225" s="17">
        <f>VLOOKUP($A225,'Medical Examinations'!$A$1:$J$2336,MATCH(Healthcare!C$1,'Medical Examinations'!$A$1:$J$1,0),0)</f>
        <v>34.06</v>
      </c>
      <c r="D225" s="17">
        <f>VLOOKUP($A225,'Medical Examinations'!$A$1:$J$2336,MATCH(Healthcare!D$1,'Medical Examinations'!$A$1:$J$1,0),0)</f>
        <v>11.83</v>
      </c>
      <c r="E225" s="17" t="str">
        <f>VLOOKUP($A225,'Medical Examinations'!$A$1:$J$2336,MATCH(Healthcare!E$1,'Medical Examinations'!$A$1:$J$1,0),0)</f>
        <v>Yes</v>
      </c>
      <c r="F225" s="17" t="str">
        <f>VLOOKUP($A225,'Medical Examinations'!$A$1:$J$2336,MATCH(Healthcare!F$1,'Medical Examinations'!$A$1:$J$1,0),0)</f>
        <v>No</v>
      </c>
      <c r="G225" s="17" t="str">
        <f>VLOOKUP($A225,'Medical Examinations'!$A$1:$J$2336,MATCH(Healthcare!G$1,'Medical Examinations'!$A$1:$J$1,0),0)</f>
        <v>No</v>
      </c>
      <c r="H225" s="17">
        <f>VLOOKUP($A225,'Medical Examinations'!$A$1:$J$2336,MATCH(Healthcare!H$1,'Medical Examinations'!$A$1:$J$1,0),0)</f>
        <v>1</v>
      </c>
      <c r="I225" s="17" t="str">
        <f>VLOOKUP($A225,'Medical Examinations'!$A$1:$J$2336,MATCH(Healthcare!I$1,'Medical Examinations'!$A$1:$J$1,0),0)</f>
        <v>Yes</v>
      </c>
      <c r="J225" s="17" t="str">
        <f>VLOOKUP($A225,'Medical Examinations'!$A$1:$J$2336,MATCH(Healthcare!J$1,'Medical Examinations'!$A$1:$J$1,0),0)</f>
        <v>Obesity</v>
      </c>
      <c r="K225" s="17" t="str">
        <f>VLOOKUP($A225,'Medical Examinations'!$A$1:$J$2336,MATCH(Healthcare!K$1,'Medical Examinations'!$A$1:$J$1,0),0)</f>
        <v>Diabetes</v>
      </c>
      <c r="L225" s="38">
        <f>VLOOKUP($A225,'Hospitalisation Details'!$A$2:$K$2344,MATCH(Healthcare!L$1,'Hospitalisation Details'!$A$1:$K$1,0),0)</f>
        <v>27635</v>
      </c>
      <c r="M225" s="17">
        <f>VLOOKUP($A225,'Hospitalisation Details'!$A$2:$K$2344,MATCH(Healthcare!M$1,'Hospitalisation Details'!$A$1:$K$1,0),0)</f>
        <v>35050.620000000003</v>
      </c>
      <c r="N225" s="17" t="str">
        <f>VLOOKUP($A225,'Hospitalisation Details'!$A$2:$K$2344,MATCH(Healthcare!N$1,'Hospitalisation Details'!$A$1:$K$1,0),0)</f>
        <v>Tier - 2</v>
      </c>
      <c r="O225" s="17" t="str">
        <f>VLOOKUP($A225,'Hospitalisation Details'!$A$2:$K$2344,MATCH(Healthcare!O$1,'Hospitalisation Details'!$A$1:$K$1,0),0)</f>
        <v>Tier - 1</v>
      </c>
      <c r="P225" s="17" t="str">
        <f>VLOOKUP($A225,'Hospitalisation Details'!$A$2:$K$2344,MATCH(Healthcare!P$1,'Hospitalisation Details'!$A$1:$K$1,0),0)</f>
        <v>R1011</v>
      </c>
      <c r="Q225" s="17">
        <f>VLOOKUP($A225,'Hospitalisation Details'!$A$2:$K$2344,MATCH(Healthcare!Q$1,'Hospitalisation Details'!$A$1:$K$1,0),0)</f>
        <v>47</v>
      </c>
    </row>
    <row r="226" spans="1:17" ht="15.75" x14ac:dyDescent="0.25">
      <c r="A226" s="25" t="s">
        <v>269</v>
      </c>
      <c r="B226" s="17" t="str">
        <f>VLOOKUP($A226,'Customer Names'!$A$1:$D$2336,4,0)</f>
        <v>Ms. Jennifer</v>
      </c>
      <c r="C226" s="17">
        <f>VLOOKUP($A226,'Medical Examinations'!$A$1:$J$2336,MATCH(Healthcare!C$1,'Medical Examinations'!$A$1:$J$1,0),0)</f>
        <v>36.409999999999997</v>
      </c>
      <c r="D226" s="17">
        <f>VLOOKUP($A226,'Medical Examinations'!$A$1:$J$2336,MATCH(Healthcare!D$1,'Medical Examinations'!$A$1:$J$1,0),0)</f>
        <v>4.55</v>
      </c>
      <c r="E226" s="17" t="str">
        <f>VLOOKUP($A226,'Medical Examinations'!$A$1:$J$2336,MATCH(Healthcare!E$1,'Medical Examinations'!$A$1:$J$1,0),0)</f>
        <v>No</v>
      </c>
      <c r="F226" s="17" t="str">
        <f>VLOOKUP($A226,'Medical Examinations'!$A$1:$J$2336,MATCH(Healthcare!F$1,'Medical Examinations'!$A$1:$J$1,0),0)</f>
        <v>No</v>
      </c>
      <c r="G226" s="17" t="str">
        <f>VLOOKUP($A226,'Medical Examinations'!$A$1:$J$2336,MATCH(Healthcare!G$1,'Medical Examinations'!$A$1:$J$1,0),0)</f>
        <v>No</v>
      </c>
      <c r="H226" s="17">
        <f>VLOOKUP($A226,'Medical Examinations'!$A$1:$J$2336,MATCH(Healthcare!H$1,'Medical Examinations'!$A$1:$J$1,0),0)</f>
        <v>0</v>
      </c>
      <c r="I226" s="17" t="str">
        <f>VLOOKUP($A226,'Medical Examinations'!$A$1:$J$2336,MATCH(Healthcare!I$1,'Medical Examinations'!$A$1:$J$1,0),0)</f>
        <v>Yes</v>
      </c>
      <c r="J226" s="17" t="str">
        <f>VLOOKUP($A226,'Medical Examinations'!$A$1:$J$2336,MATCH(Healthcare!J$1,'Medical Examinations'!$A$1:$J$1,0),0)</f>
        <v>Obesity</v>
      </c>
      <c r="K226" s="17" t="str">
        <f>VLOOKUP($A226,'Medical Examinations'!$A$1:$J$2336,MATCH(Healthcare!K$1,'Medical Examinations'!$A$1:$J$1,0),0)</f>
        <v>Normal</v>
      </c>
      <c r="L226" s="38">
        <f>VLOOKUP($A226,'Hospitalisation Details'!$A$2:$K$2344,MATCH(Healthcare!L$1,'Hospitalisation Details'!$A$1:$K$1,0),0)</f>
        <v>30137</v>
      </c>
      <c r="M226" s="17">
        <f>VLOOKUP($A226,'Hospitalisation Details'!$A$2:$K$2344,MATCH(Healthcare!M$1,'Hospitalisation Details'!$A$1:$K$1,0),0)</f>
        <v>35000.730000000003</v>
      </c>
      <c r="N226" s="17" t="str">
        <f>VLOOKUP($A226,'Hospitalisation Details'!$A$2:$K$2344,MATCH(Healthcare!N$1,'Hospitalisation Details'!$A$1:$K$1,0),0)</f>
        <v>Tier - 2</v>
      </c>
      <c r="O226" s="17" t="str">
        <f>VLOOKUP($A226,'Hospitalisation Details'!$A$2:$K$2344,MATCH(Healthcare!O$1,'Hospitalisation Details'!$A$1:$K$1,0),0)</f>
        <v>Tier - 3</v>
      </c>
      <c r="P226" s="17" t="str">
        <f>VLOOKUP($A226,'Hospitalisation Details'!$A$2:$K$2344,MATCH(Healthcare!P$1,'Hospitalisation Details'!$A$1:$K$1,0),0)</f>
        <v>R1011</v>
      </c>
      <c r="Q226" s="17">
        <f>VLOOKUP($A226,'Hospitalisation Details'!$A$2:$K$2344,MATCH(Healthcare!Q$1,'Hospitalisation Details'!$A$1:$K$1,0),0)</f>
        <v>40</v>
      </c>
    </row>
    <row r="227" spans="1:17" ht="15.75" x14ac:dyDescent="0.25">
      <c r="A227" s="25" t="s">
        <v>270</v>
      </c>
      <c r="B227" s="17" t="str">
        <f>VLOOKUP($A227,'Customer Names'!$A$1:$D$2336,4,0)</f>
        <v>Mr. Chris</v>
      </c>
      <c r="C227" s="17">
        <f>VLOOKUP($A227,'Medical Examinations'!$A$1:$J$2336,MATCH(Healthcare!C$1,'Medical Examinations'!$A$1:$J$1,0),0)</f>
        <v>52.3</v>
      </c>
      <c r="D227" s="17">
        <f>VLOOKUP($A227,'Medical Examinations'!$A$1:$J$2336,MATCH(Healthcare!D$1,'Medical Examinations'!$A$1:$J$1,0),0)</f>
        <v>4.87</v>
      </c>
      <c r="E227" s="17" t="str">
        <f>VLOOKUP($A227,'Medical Examinations'!$A$1:$J$2336,MATCH(Healthcare!E$1,'Medical Examinations'!$A$1:$J$1,0),0)</f>
        <v>Yes</v>
      </c>
      <c r="F227" s="17" t="str">
        <f>VLOOKUP($A227,'Medical Examinations'!$A$1:$J$2336,MATCH(Healthcare!F$1,'Medical Examinations'!$A$1:$J$1,0),0)</f>
        <v>No</v>
      </c>
      <c r="G227" s="17" t="str">
        <f>VLOOKUP($A227,'Medical Examinations'!$A$1:$J$2336,MATCH(Healthcare!G$1,'Medical Examinations'!$A$1:$J$1,0),0)</f>
        <v>Yes</v>
      </c>
      <c r="H227" s="17">
        <f>VLOOKUP($A227,'Medical Examinations'!$A$1:$J$2336,MATCH(Healthcare!H$1,'Medical Examinations'!$A$1:$J$1,0),0)</f>
        <v>1</v>
      </c>
      <c r="I227" s="17" t="str">
        <f>VLOOKUP($A227,'Medical Examinations'!$A$1:$J$2336,MATCH(Healthcare!I$1,'Medical Examinations'!$A$1:$J$1,0),0)</f>
        <v>Yes</v>
      </c>
      <c r="J227" s="17" t="str">
        <f>VLOOKUP($A227,'Medical Examinations'!$A$1:$J$2336,MATCH(Healthcare!J$1,'Medical Examinations'!$A$1:$J$1,0),0)</f>
        <v>Obesity</v>
      </c>
      <c r="K227" s="17" t="str">
        <f>VLOOKUP($A227,'Medical Examinations'!$A$1:$J$2336,MATCH(Healthcare!K$1,'Medical Examinations'!$A$1:$J$1,0),0)</f>
        <v>Normal</v>
      </c>
      <c r="L227" s="38">
        <f>VLOOKUP($A227,'Hospitalisation Details'!$A$2:$K$2344,MATCH(Healthcare!L$1,'Hospitalisation Details'!$A$1:$K$1,0),0)</f>
        <v>35664</v>
      </c>
      <c r="M227" s="17">
        <f>VLOOKUP($A227,'Hospitalisation Details'!$A$2:$K$2344,MATCH(Healthcare!M$1,'Hospitalisation Details'!$A$1:$K$1,0),0)</f>
        <v>34979.86</v>
      </c>
      <c r="N227" s="17" t="str">
        <f>VLOOKUP($A227,'Hospitalisation Details'!$A$2:$K$2344,MATCH(Healthcare!N$1,'Hospitalisation Details'!$A$1:$K$1,0),0)</f>
        <v>Tier - 2</v>
      </c>
      <c r="O227" s="17" t="str">
        <f>VLOOKUP($A227,'Hospitalisation Details'!$A$2:$K$2344,MATCH(Healthcare!O$1,'Hospitalisation Details'!$A$1:$K$1,0),0)</f>
        <v>Tier - 2</v>
      </c>
      <c r="P227" s="17" t="str">
        <f>VLOOKUP($A227,'Hospitalisation Details'!$A$2:$K$2344,MATCH(Healthcare!P$1,'Hospitalisation Details'!$A$1:$K$1,0),0)</f>
        <v>R1011</v>
      </c>
      <c r="Q227" s="17">
        <f>VLOOKUP($A227,'Hospitalisation Details'!$A$2:$K$2344,MATCH(Healthcare!Q$1,'Hospitalisation Details'!$A$1:$K$1,0),0)</f>
        <v>25</v>
      </c>
    </row>
    <row r="228" spans="1:17" ht="15.75" x14ac:dyDescent="0.25">
      <c r="A228" s="25" t="s">
        <v>271</v>
      </c>
      <c r="B228" s="17" t="str">
        <f>VLOOKUP($A228,'Customer Names'!$A$1:$D$2336,4,0)</f>
        <v>Ms. Marian</v>
      </c>
      <c r="C228" s="17">
        <f>VLOOKUP($A228,'Medical Examinations'!$A$1:$J$2336,MATCH(Healthcare!C$1,'Medical Examinations'!$A$1:$J$1,0),0)</f>
        <v>52.66</v>
      </c>
      <c r="D228" s="17">
        <f>VLOOKUP($A228,'Medical Examinations'!$A$1:$J$2336,MATCH(Healthcare!D$1,'Medical Examinations'!$A$1:$J$1,0),0)</f>
        <v>4.45</v>
      </c>
      <c r="E228" s="17" t="str">
        <f>VLOOKUP($A228,'Medical Examinations'!$A$1:$J$2336,MATCH(Healthcare!E$1,'Medical Examinations'!$A$1:$J$1,0),0)</f>
        <v>No</v>
      </c>
      <c r="F228" s="17" t="str">
        <f>VLOOKUP($A228,'Medical Examinations'!$A$1:$J$2336,MATCH(Healthcare!F$1,'Medical Examinations'!$A$1:$J$1,0),0)</f>
        <v>No</v>
      </c>
      <c r="G228" s="17" t="str">
        <f>VLOOKUP($A228,'Medical Examinations'!$A$1:$J$2336,MATCH(Healthcare!G$1,'Medical Examinations'!$A$1:$J$1,0),0)</f>
        <v>No</v>
      </c>
      <c r="H228" s="17">
        <f>VLOOKUP($A228,'Medical Examinations'!$A$1:$J$2336,MATCH(Healthcare!H$1,'Medical Examinations'!$A$1:$J$1,0),0)</f>
        <v>1</v>
      </c>
      <c r="I228" s="17" t="str">
        <f>VLOOKUP($A228,'Medical Examinations'!$A$1:$J$2336,MATCH(Healthcare!I$1,'Medical Examinations'!$A$1:$J$1,0),0)</f>
        <v>Yes</v>
      </c>
      <c r="J228" s="17" t="str">
        <f>VLOOKUP($A228,'Medical Examinations'!$A$1:$J$2336,MATCH(Healthcare!J$1,'Medical Examinations'!$A$1:$J$1,0),0)</f>
        <v>Obesity</v>
      </c>
      <c r="K228" s="17" t="str">
        <f>VLOOKUP($A228,'Medical Examinations'!$A$1:$J$2336,MATCH(Healthcare!K$1,'Medical Examinations'!$A$1:$J$1,0),0)</f>
        <v>Normal</v>
      </c>
      <c r="L228" s="38">
        <f>VLOOKUP($A228,'Hospitalisation Details'!$A$2:$K$2344,MATCH(Healthcare!L$1,'Hospitalisation Details'!$A$1:$K$1,0),0)</f>
        <v>36029</v>
      </c>
      <c r="M228" s="17">
        <f>VLOOKUP($A228,'Hospitalisation Details'!$A$2:$K$2344,MATCH(Healthcare!M$1,'Hospitalisation Details'!$A$1:$K$1,0),0)</f>
        <v>34976.42</v>
      </c>
      <c r="N228" s="17" t="str">
        <f>VLOOKUP($A228,'Hospitalisation Details'!$A$2:$K$2344,MATCH(Healthcare!N$1,'Hospitalisation Details'!$A$1:$K$1,0),0)</f>
        <v>Tier - 2</v>
      </c>
      <c r="O228" s="17" t="str">
        <f>VLOOKUP($A228,'Hospitalisation Details'!$A$2:$K$2344,MATCH(Healthcare!O$1,'Hospitalisation Details'!$A$1:$K$1,0),0)</f>
        <v>Tier - 1</v>
      </c>
      <c r="P228" s="17" t="str">
        <f>VLOOKUP($A228,'Hospitalisation Details'!$A$2:$K$2344,MATCH(Healthcare!P$1,'Hospitalisation Details'!$A$1:$K$1,0),0)</f>
        <v>R1011</v>
      </c>
      <c r="Q228" s="17">
        <f>VLOOKUP($A228,'Hospitalisation Details'!$A$2:$K$2344,MATCH(Healthcare!Q$1,'Hospitalisation Details'!$A$1:$K$1,0),0)</f>
        <v>24</v>
      </c>
    </row>
    <row r="229" spans="1:17" ht="15.75" x14ac:dyDescent="0.25">
      <c r="A229" s="25" t="s">
        <v>272</v>
      </c>
      <c r="B229" s="17" t="str">
        <f>VLOOKUP($A229,'Customer Names'!$A$1:$D$2336,4,0)</f>
        <v>Mr. Jeremy</v>
      </c>
      <c r="C229" s="17">
        <f>VLOOKUP($A229,'Medical Examinations'!$A$1:$J$2336,MATCH(Healthcare!C$1,'Medical Examinations'!$A$1:$J$1,0),0)</f>
        <v>29.57</v>
      </c>
      <c r="D229" s="17">
        <f>VLOOKUP($A229,'Medical Examinations'!$A$1:$J$2336,MATCH(Healthcare!D$1,'Medical Examinations'!$A$1:$J$1,0),0)</f>
        <v>9.42</v>
      </c>
      <c r="E229" s="17" t="str">
        <f>VLOOKUP($A229,'Medical Examinations'!$A$1:$J$2336,MATCH(Healthcare!E$1,'Medical Examinations'!$A$1:$J$1,0),0)</f>
        <v>Yes</v>
      </c>
      <c r="F229" s="17" t="str">
        <f>VLOOKUP($A229,'Medical Examinations'!$A$1:$J$2336,MATCH(Healthcare!F$1,'Medical Examinations'!$A$1:$J$1,0),0)</f>
        <v>No</v>
      </c>
      <c r="G229" s="17" t="str">
        <f>VLOOKUP($A229,'Medical Examinations'!$A$1:$J$2336,MATCH(Healthcare!G$1,'Medical Examinations'!$A$1:$J$1,0),0)</f>
        <v>No</v>
      </c>
      <c r="H229" s="17">
        <f>VLOOKUP($A229,'Medical Examinations'!$A$1:$J$2336,MATCH(Healthcare!H$1,'Medical Examinations'!$A$1:$J$1,0),0)</f>
        <v>0</v>
      </c>
      <c r="I229" s="17" t="str">
        <f>VLOOKUP($A229,'Medical Examinations'!$A$1:$J$2336,MATCH(Healthcare!I$1,'Medical Examinations'!$A$1:$J$1,0),0)</f>
        <v>Yes</v>
      </c>
      <c r="J229" s="17" t="str">
        <f>VLOOKUP($A229,'Medical Examinations'!$A$1:$J$2336,MATCH(Healthcare!J$1,'Medical Examinations'!$A$1:$J$1,0),0)</f>
        <v>Overweight</v>
      </c>
      <c r="K229" s="17" t="str">
        <f>VLOOKUP($A229,'Medical Examinations'!$A$1:$J$2336,MATCH(Healthcare!K$1,'Medical Examinations'!$A$1:$J$1,0),0)</f>
        <v>Diabetes</v>
      </c>
      <c r="L229" s="38">
        <f>VLOOKUP($A229,'Hospitalisation Details'!$A$2:$K$2344,MATCH(Healthcare!L$1,'Hospitalisation Details'!$A$1:$K$1,0),0)</f>
        <v>24752</v>
      </c>
      <c r="M229" s="17">
        <f>VLOOKUP($A229,'Hospitalisation Details'!$A$2:$K$2344,MATCH(Healthcare!M$1,'Hospitalisation Details'!$A$1:$K$1,0),0)</f>
        <v>34975.68</v>
      </c>
      <c r="N229" s="17" t="str">
        <f>VLOOKUP($A229,'Hospitalisation Details'!$A$2:$K$2344,MATCH(Healthcare!N$1,'Hospitalisation Details'!$A$1:$K$1,0),0)</f>
        <v>Tier - 2</v>
      </c>
      <c r="O229" s="17" t="str">
        <f>VLOOKUP($A229,'Hospitalisation Details'!$A$2:$K$2344,MATCH(Healthcare!O$1,'Hospitalisation Details'!$A$1:$K$1,0),0)</f>
        <v>Tier - 2</v>
      </c>
      <c r="P229" s="17" t="str">
        <f>VLOOKUP($A229,'Hospitalisation Details'!$A$2:$K$2344,MATCH(Healthcare!P$1,'Hospitalisation Details'!$A$1:$K$1,0),0)</f>
        <v>R1011</v>
      </c>
      <c r="Q229" s="17">
        <f>VLOOKUP($A229,'Hospitalisation Details'!$A$2:$K$2344,MATCH(Healthcare!Q$1,'Hospitalisation Details'!$A$1:$K$1,0),0)</f>
        <v>55</v>
      </c>
    </row>
    <row r="230" spans="1:17" ht="15.75" x14ac:dyDescent="0.25">
      <c r="A230" s="25" t="s">
        <v>273</v>
      </c>
      <c r="B230" s="17" t="str">
        <f>VLOOKUP($A230,'Customer Names'!$A$1:$D$2336,4,0)</f>
        <v>Ms. Allison</v>
      </c>
      <c r="C230" s="17">
        <f>VLOOKUP($A230,'Medical Examinations'!$A$1:$J$2336,MATCH(Healthcare!C$1,'Medical Examinations'!$A$1:$J$1,0),0)</f>
        <v>36.99</v>
      </c>
      <c r="D230" s="17">
        <f>VLOOKUP($A230,'Medical Examinations'!$A$1:$J$2336,MATCH(Healthcare!D$1,'Medical Examinations'!$A$1:$J$1,0),0)</f>
        <v>5.37</v>
      </c>
      <c r="E230" s="17" t="str">
        <f>VLOOKUP($A230,'Medical Examinations'!$A$1:$J$2336,MATCH(Healthcare!E$1,'Medical Examinations'!$A$1:$J$1,0),0)</f>
        <v>Yes</v>
      </c>
      <c r="F230" s="17" t="str">
        <f>VLOOKUP($A230,'Medical Examinations'!$A$1:$J$2336,MATCH(Healthcare!F$1,'Medical Examinations'!$A$1:$J$1,0),0)</f>
        <v>No</v>
      </c>
      <c r="G230" s="17" t="str">
        <f>VLOOKUP($A230,'Medical Examinations'!$A$1:$J$2336,MATCH(Healthcare!G$1,'Medical Examinations'!$A$1:$J$1,0),0)</f>
        <v>Yes</v>
      </c>
      <c r="H230" s="17">
        <f>VLOOKUP($A230,'Medical Examinations'!$A$1:$J$2336,MATCH(Healthcare!H$1,'Medical Examinations'!$A$1:$J$1,0),0)</f>
        <v>1</v>
      </c>
      <c r="I230" s="17" t="str">
        <f>VLOOKUP($A230,'Medical Examinations'!$A$1:$J$2336,MATCH(Healthcare!I$1,'Medical Examinations'!$A$1:$J$1,0),0)</f>
        <v>Yes</v>
      </c>
      <c r="J230" s="17" t="str">
        <f>VLOOKUP($A230,'Medical Examinations'!$A$1:$J$2336,MATCH(Healthcare!J$1,'Medical Examinations'!$A$1:$J$1,0),0)</f>
        <v>Obesity</v>
      </c>
      <c r="K230" s="17" t="str">
        <f>VLOOKUP($A230,'Medical Examinations'!$A$1:$J$2336,MATCH(Healthcare!K$1,'Medical Examinations'!$A$1:$J$1,0),0)</f>
        <v>Normal</v>
      </c>
      <c r="L230" s="38">
        <f>VLOOKUP($A230,'Hospitalisation Details'!$A$2:$K$2344,MATCH(Healthcare!L$1,'Hospitalisation Details'!$A$1:$K$1,0),0)</f>
        <v>30526</v>
      </c>
      <c r="M230" s="17">
        <f>VLOOKUP($A230,'Hospitalisation Details'!$A$2:$K$2344,MATCH(Healthcare!M$1,'Hospitalisation Details'!$A$1:$K$1,0),0)</f>
        <v>34940.61</v>
      </c>
      <c r="N230" s="17" t="str">
        <f>VLOOKUP($A230,'Hospitalisation Details'!$A$2:$K$2344,MATCH(Healthcare!N$1,'Hospitalisation Details'!$A$1:$K$1,0),0)</f>
        <v>Tier - 2</v>
      </c>
      <c r="O230" s="17" t="str">
        <f>VLOOKUP($A230,'Hospitalisation Details'!$A$2:$K$2344,MATCH(Healthcare!O$1,'Hospitalisation Details'!$A$1:$K$1,0),0)</f>
        <v>Tier - 3</v>
      </c>
      <c r="P230" s="17" t="str">
        <f>VLOOKUP($A230,'Hospitalisation Details'!$A$2:$K$2344,MATCH(Healthcare!P$1,'Hospitalisation Details'!$A$1:$K$1,0),0)</f>
        <v>R1011</v>
      </c>
      <c r="Q230" s="17">
        <f>VLOOKUP($A230,'Hospitalisation Details'!$A$2:$K$2344,MATCH(Healthcare!Q$1,'Hospitalisation Details'!$A$1:$K$1,0),0)</f>
        <v>39</v>
      </c>
    </row>
    <row r="231" spans="1:17" ht="15.75" x14ac:dyDescent="0.25">
      <c r="A231" s="25" t="s">
        <v>274</v>
      </c>
      <c r="B231" s="17" t="str">
        <f>VLOOKUP($A231,'Customer Names'!$A$1:$D$2336,4,0)</f>
        <v>Ms. Elizabeth</v>
      </c>
      <c r="C231" s="17">
        <f>VLOOKUP($A231,'Medical Examinations'!$A$1:$J$2336,MATCH(Healthcare!C$1,'Medical Examinations'!$A$1:$J$1,0),0)</f>
        <v>31.4</v>
      </c>
      <c r="D231" s="17">
        <f>VLOOKUP($A231,'Medical Examinations'!$A$1:$J$2336,MATCH(Healthcare!D$1,'Medical Examinations'!$A$1:$J$1,0),0)</f>
        <v>4.5999999999999996</v>
      </c>
      <c r="E231" s="17" t="str">
        <f>VLOOKUP($A231,'Medical Examinations'!$A$1:$J$2336,MATCH(Healthcare!E$1,'Medical Examinations'!$A$1:$J$1,0),0)</f>
        <v>Yes</v>
      </c>
      <c r="F231" s="17" t="str">
        <f>VLOOKUP($A231,'Medical Examinations'!$A$1:$J$2336,MATCH(Healthcare!F$1,'Medical Examinations'!$A$1:$J$1,0),0)</f>
        <v>No</v>
      </c>
      <c r="G231" s="17" t="str">
        <f>VLOOKUP($A231,'Medical Examinations'!$A$1:$J$2336,MATCH(Healthcare!G$1,'Medical Examinations'!$A$1:$J$1,0),0)</f>
        <v>No</v>
      </c>
      <c r="H231" s="17">
        <f>VLOOKUP($A231,'Medical Examinations'!$A$1:$J$2336,MATCH(Healthcare!H$1,'Medical Examinations'!$A$1:$J$1,0),0)</f>
        <v>1</v>
      </c>
      <c r="I231" s="17" t="str">
        <f>VLOOKUP($A231,'Medical Examinations'!$A$1:$J$2336,MATCH(Healthcare!I$1,'Medical Examinations'!$A$1:$J$1,0),0)</f>
        <v>Yes</v>
      </c>
      <c r="J231" s="17" t="str">
        <f>VLOOKUP($A231,'Medical Examinations'!$A$1:$J$2336,MATCH(Healthcare!J$1,'Medical Examinations'!$A$1:$J$1,0),0)</f>
        <v>Obesity</v>
      </c>
      <c r="K231" s="17" t="str">
        <f>VLOOKUP($A231,'Medical Examinations'!$A$1:$J$2336,MATCH(Healthcare!K$1,'Medical Examinations'!$A$1:$J$1,0),0)</f>
        <v>Normal</v>
      </c>
      <c r="L231" s="38">
        <f>VLOOKUP($A231,'Hospitalisation Details'!$A$2:$K$2344,MATCH(Healthcare!L$1,'Hospitalisation Details'!$A$1:$K$1,0),0)</f>
        <v>34989</v>
      </c>
      <c r="M231" s="17">
        <f>VLOOKUP($A231,'Hospitalisation Details'!$A$2:$K$2344,MATCH(Healthcare!M$1,'Hospitalisation Details'!$A$1:$K$1,0),0)</f>
        <v>34838.870000000003</v>
      </c>
      <c r="N231" s="17" t="str">
        <f>VLOOKUP($A231,'Hospitalisation Details'!$A$2:$K$2344,MATCH(Healthcare!N$1,'Hospitalisation Details'!$A$1:$K$1,0),0)</f>
        <v>Tier - 2</v>
      </c>
      <c r="O231" s="17" t="str">
        <f>VLOOKUP($A231,'Hospitalisation Details'!$A$2:$K$2344,MATCH(Healthcare!O$1,'Hospitalisation Details'!$A$1:$K$1,0),0)</f>
        <v>Tier - 3</v>
      </c>
      <c r="P231" s="17" t="str">
        <f>VLOOKUP($A231,'Hospitalisation Details'!$A$2:$K$2344,MATCH(Healthcare!P$1,'Hospitalisation Details'!$A$1:$K$1,0),0)</f>
        <v>R1011</v>
      </c>
      <c r="Q231" s="17">
        <f>VLOOKUP($A231,'Hospitalisation Details'!$A$2:$K$2344,MATCH(Healthcare!Q$1,'Hospitalisation Details'!$A$1:$K$1,0),0)</f>
        <v>27</v>
      </c>
    </row>
    <row r="232" spans="1:17" ht="15.75" x14ac:dyDescent="0.25">
      <c r="A232" s="25" t="s">
        <v>275</v>
      </c>
      <c r="B232" s="17" t="str">
        <f>VLOOKUP($A232,'Customer Names'!$A$1:$D$2336,4,0)</f>
        <v>Mr. Andrew</v>
      </c>
      <c r="C232" s="17">
        <f>VLOOKUP($A232,'Medical Examinations'!$A$1:$J$2336,MATCH(Healthcare!C$1,'Medical Examinations'!$A$1:$J$1,0),0)</f>
        <v>34.9</v>
      </c>
      <c r="D232" s="17">
        <f>VLOOKUP($A232,'Medical Examinations'!$A$1:$J$2336,MATCH(Healthcare!D$1,'Medical Examinations'!$A$1:$J$1,0),0)</f>
        <v>6.22</v>
      </c>
      <c r="E232" s="17" t="str">
        <f>VLOOKUP($A232,'Medical Examinations'!$A$1:$J$2336,MATCH(Healthcare!E$1,'Medical Examinations'!$A$1:$J$1,0),0)</f>
        <v>No</v>
      </c>
      <c r="F232" s="17" t="str">
        <f>VLOOKUP($A232,'Medical Examinations'!$A$1:$J$2336,MATCH(Healthcare!F$1,'Medical Examinations'!$A$1:$J$1,0),0)</f>
        <v>No</v>
      </c>
      <c r="G232" s="17" t="str">
        <f>VLOOKUP($A232,'Medical Examinations'!$A$1:$J$2336,MATCH(Healthcare!G$1,'Medical Examinations'!$A$1:$J$1,0),0)</f>
        <v>Yes</v>
      </c>
      <c r="H232" s="17">
        <f>VLOOKUP($A232,'Medical Examinations'!$A$1:$J$2336,MATCH(Healthcare!H$1,'Medical Examinations'!$A$1:$J$1,0),0)</f>
        <v>1</v>
      </c>
      <c r="I232" s="17" t="str">
        <f>VLOOKUP($A232,'Medical Examinations'!$A$1:$J$2336,MATCH(Healthcare!I$1,'Medical Examinations'!$A$1:$J$1,0),0)</f>
        <v>Yes</v>
      </c>
      <c r="J232" s="17" t="str">
        <f>VLOOKUP($A232,'Medical Examinations'!$A$1:$J$2336,MATCH(Healthcare!J$1,'Medical Examinations'!$A$1:$J$1,0),0)</f>
        <v>Obesity</v>
      </c>
      <c r="K232" s="17" t="str">
        <f>VLOOKUP($A232,'Medical Examinations'!$A$1:$J$2336,MATCH(Healthcare!K$1,'Medical Examinations'!$A$1:$J$1,0),0)</f>
        <v>Prediabetes</v>
      </c>
      <c r="L232" s="38">
        <f>VLOOKUP($A232,'Hospitalisation Details'!$A$2:$K$2344,MATCH(Healthcare!L$1,'Hospitalisation Details'!$A$1:$K$1,0),0)</f>
        <v>37881</v>
      </c>
      <c r="M232" s="17">
        <f>VLOOKUP($A232,'Hospitalisation Details'!$A$2:$K$2344,MATCH(Healthcare!M$1,'Hospitalisation Details'!$A$1:$K$1,0),0)</f>
        <v>34828.65</v>
      </c>
      <c r="N232" s="17" t="str">
        <f>VLOOKUP($A232,'Hospitalisation Details'!$A$2:$K$2344,MATCH(Healthcare!N$1,'Hospitalisation Details'!$A$1:$K$1,0),0)</f>
        <v>Tier - 1</v>
      </c>
      <c r="O232" s="17" t="str">
        <f>VLOOKUP($A232,'Hospitalisation Details'!$A$2:$K$2344,MATCH(Healthcare!O$1,'Hospitalisation Details'!$A$1:$K$1,0),0)</f>
        <v>Tier - 3</v>
      </c>
      <c r="P232" s="17" t="str">
        <f>VLOOKUP($A232,'Hospitalisation Details'!$A$2:$K$2344,MATCH(Healthcare!P$1,'Hospitalisation Details'!$A$1:$K$1,0),0)</f>
        <v>R1011</v>
      </c>
      <c r="Q232" s="17">
        <f>VLOOKUP($A232,'Hospitalisation Details'!$A$2:$K$2344,MATCH(Healthcare!Q$1,'Hospitalisation Details'!$A$1:$K$1,0),0)</f>
        <v>19</v>
      </c>
    </row>
    <row r="233" spans="1:17" ht="15.75" x14ac:dyDescent="0.25">
      <c r="A233" s="25" t="s">
        <v>276</v>
      </c>
      <c r="B233" s="17" t="str">
        <f>VLOOKUP($A233,'Customer Names'!$A$1:$D$2336,4,0)</f>
        <v>Mr. Anders</v>
      </c>
      <c r="C233" s="17">
        <f>VLOOKUP($A233,'Medical Examinations'!$A$1:$J$2336,MATCH(Healthcare!C$1,'Medical Examinations'!$A$1:$J$1,0),0)</f>
        <v>31.13</v>
      </c>
      <c r="D233" s="17">
        <f>VLOOKUP($A233,'Medical Examinations'!$A$1:$J$2336,MATCH(Healthcare!D$1,'Medical Examinations'!$A$1:$J$1,0),0)</f>
        <v>4.5199999999999996</v>
      </c>
      <c r="E233" s="17" t="str">
        <f>VLOOKUP($A233,'Medical Examinations'!$A$1:$J$2336,MATCH(Healthcare!E$1,'Medical Examinations'!$A$1:$J$1,0),0)</f>
        <v>Yes</v>
      </c>
      <c r="F233" s="17" t="str">
        <f>VLOOKUP($A233,'Medical Examinations'!$A$1:$J$2336,MATCH(Healthcare!F$1,'Medical Examinations'!$A$1:$J$1,0),0)</f>
        <v>No</v>
      </c>
      <c r="G233" s="17" t="str">
        <f>VLOOKUP($A233,'Medical Examinations'!$A$1:$J$2336,MATCH(Healthcare!G$1,'Medical Examinations'!$A$1:$J$1,0),0)</f>
        <v>No</v>
      </c>
      <c r="H233" s="17">
        <f>VLOOKUP($A233,'Medical Examinations'!$A$1:$J$2336,MATCH(Healthcare!H$1,'Medical Examinations'!$A$1:$J$1,0),0)</f>
        <v>1</v>
      </c>
      <c r="I233" s="17" t="str">
        <f>VLOOKUP($A233,'Medical Examinations'!$A$1:$J$2336,MATCH(Healthcare!I$1,'Medical Examinations'!$A$1:$J$1,0),0)</f>
        <v>Yes</v>
      </c>
      <c r="J233" s="17" t="str">
        <f>VLOOKUP($A233,'Medical Examinations'!$A$1:$J$2336,MATCH(Healthcare!J$1,'Medical Examinations'!$A$1:$J$1,0),0)</f>
        <v>Obesity</v>
      </c>
      <c r="K233" s="17" t="str">
        <f>VLOOKUP($A233,'Medical Examinations'!$A$1:$J$2336,MATCH(Healthcare!K$1,'Medical Examinations'!$A$1:$J$1,0),0)</f>
        <v>Normal</v>
      </c>
      <c r="L233" s="38">
        <f>VLOOKUP($A233,'Hospitalisation Details'!$A$2:$K$2344,MATCH(Healthcare!L$1,'Hospitalisation Details'!$A$1:$K$1,0),0)</f>
        <v>35060</v>
      </c>
      <c r="M233" s="17">
        <f>VLOOKUP($A233,'Hospitalisation Details'!$A$2:$K$2344,MATCH(Healthcare!M$1,'Hospitalisation Details'!$A$1:$K$1,0),0)</f>
        <v>34806.47</v>
      </c>
      <c r="N233" s="17" t="str">
        <f>VLOOKUP($A233,'Hospitalisation Details'!$A$2:$K$2344,MATCH(Healthcare!N$1,'Hospitalisation Details'!$A$1:$K$1,0),0)</f>
        <v>Tier - 1</v>
      </c>
      <c r="O233" s="17" t="str">
        <f>VLOOKUP($A233,'Hospitalisation Details'!$A$2:$K$2344,MATCH(Healthcare!O$1,'Hospitalisation Details'!$A$1:$K$1,0),0)</f>
        <v>Tier - 2</v>
      </c>
      <c r="P233" s="17" t="str">
        <f>VLOOKUP($A233,'Hospitalisation Details'!$A$2:$K$2344,MATCH(Healthcare!P$1,'Hospitalisation Details'!$A$1:$K$1,0),0)</f>
        <v>R1013</v>
      </c>
      <c r="Q233" s="17">
        <f>VLOOKUP($A233,'Hospitalisation Details'!$A$2:$K$2344,MATCH(Healthcare!Q$1,'Hospitalisation Details'!$A$1:$K$1,0),0)</f>
        <v>27</v>
      </c>
    </row>
    <row r="234" spans="1:17" ht="15.75" x14ac:dyDescent="0.25">
      <c r="A234" s="25" t="s">
        <v>277</v>
      </c>
      <c r="B234" s="17" t="str">
        <f>VLOOKUP($A234,'Customer Names'!$A$1:$D$2336,4,0)</f>
        <v>Mr. Sean</v>
      </c>
      <c r="C234" s="17">
        <f>VLOOKUP($A234,'Medical Examinations'!$A$1:$J$2336,MATCH(Healthcare!C$1,'Medical Examinations'!$A$1:$J$1,0),0)</f>
        <v>34.799999999999997</v>
      </c>
      <c r="D234" s="17">
        <f>VLOOKUP($A234,'Medical Examinations'!$A$1:$J$2336,MATCH(Healthcare!D$1,'Medical Examinations'!$A$1:$J$1,0),0)</f>
        <v>6.18</v>
      </c>
      <c r="E234" s="17" t="str">
        <f>VLOOKUP($A234,'Medical Examinations'!$A$1:$J$2336,MATCH(Healthcare!E$1,'Medical Examinations'!$A$1:$J$1,0),0)</f>
        <v>No</v>
      </c>
      <c r="F234" s="17" t="str">
        <f>VLOOKUP($A234,'Medical Examinations'!$A$1:$J$2336,MATCH(Healthcare!F$1,'Medical Examinations'!$A$1:$J$1,0),0)</f>
        <v>No</v>
      </c>
      <c r="G234" s="17" t="str">
        <f>VLOOKUP($A234,'Medical Examinations'!$A$1:$J$2336,MATCH(Healthcare!G$1,'Medical Examinations'!$A$1:$J$1,0),0)</f>
        <v>Yes</v>
      </c>
      <c r="H234" s="17">
        <f>VLOOKUP($A234,'Medical Examinations'!$A$1:$J$2336,MATCH(Healthcare!H$1,'Medical Examinations'!$A$1:$J$1,0),0)</f>
        <v>1</v>
      </c>
      <c r="I234" s="17" t="str">
        <f>VLOOKUP($A234,'Medical Examinations'!$A$1:$J$2336,MATCH(Healthcare!I$1,'Medical Examinations'!$A$1:$J$1,0),0)</f>
        <v>Yes</v>
      </c>
      <c r="J234" s="17" t="str">
        <f>VLOOKUP($A234,'Medical Examinations'!$A$1:$J$2336,MATCH(Healthcare!J$1,'Medical Examinations'!$A$1:$J$1,0),0)</f>
        <v>Obesity</v>
      </c>
      <c r="K234" s="17" t="str">
        <f>VLOOKUP($A234,'Medical Examinations'!$A$1:$J$2336,MATCH(Healthcare!K$1,'Medical Examinations'!$A$1:$J$1,0),0)</f>
        <v>Prediabetes</v>
      </c>
      <c r="L234" s="38">
        <f>VLOOKUP($A234,'Hospitalisation Details'!$A$2:$K$2344,MATCH(Healthcare!L$1,'Hospitalisation Details'!$A$1:$K$1,0),0)</f>
        <v>37805</v>
      </c>
      <c r="M234" s="17">
        <f>VLOOKUP($A234,'Hospitalisation Details'!$A$2:$K$2344,MATCH(Healthcare!M$1,'Hospitalisation Details'!$A$1:$K$1,0),0)</f>
        <v>34779.620000000003</v>
      </c>
      <c r="N234" s="17" t="str">
        <f>VLOOKUP($A234,'Hospitalisation Details'!$A$2:$K$2344,MATCH(Healthcare!N$1,'Hospitalisation Details'!$A$1:$K$1,0),0)</f>
        <v>Tier - 1</v>
      </c>
      <c r="O234" s="17" t="str">
        <f>VLOOKUP($A234,'Hospitalisation Details'!$A$2:$K$2344,MATCH(Healthcare!O$1,'Hospitalisation Details'!$A$1:$K$1,0),0)</f>
        <v>Tier - 2</v>
      </c>
      <c r="P234" s="17" t="str">
        <f>VLOOKUP($A234,'Hospitalisation Details'!$A$2:$K$2344,MATCH(Healthcare!P$1,'Hospitalisation Details'!$A$1:$K$1,0),0)</f>
        <v>R1011</v>
      </c>
      <c r="Q234" s="17">
        <f>VLOOKUP($A234,'Hospitalisation Details'!$A$2:$K$2344,MATCH(Healthcare!Q$1,'Hospitalisation Details'!$A$1:$K$1,0),0)</f>
        <v>19</v>
      </c>
    </row>
    <row r="235" spans="1:17" ht="15.75" x14ac:dyDescent="0.25">
      <c r="A235" s="25" t="s">
        <v>278</v>
      </c>
      <c r="B235" s="17" t="str">
        <f>VLOOKUP($A235,'Customer Names'!$A$1:$D$2336,4,0)</f>
        <v>Mr. Brian</v>
      </c>
      <c r="C235" s="17">
        <f>VLOOKUP($A235,'Medical Examinations'!$A$1:$J$2336,MATCH(Healthcare!C$1,'Medical Examinations'!$A$1:$J$1,0),0)</f>
        <v>31.68</v>
      </c>
      <c r="D235" s="17">
        <f>VLOOKUP($A235,'Medical Examinations'!$A$1:$J$2336,MATCH(Healthcare!D$1,'Medical Examinations'!$A$1:$J$1,0),0)</f>
        <v>4.4000000000000004</v>
      </c>
      <c r="E235" s="17" t="str">
        <f>VLOOKUP($A235,'Medical Examinations'!$A$1:$J$2336,MATCH(Healthcare!E$1,'Medical Examinations'!$A$1:$J$1,0),0)</f>
        <v>No</v>
      </c>
      <c r="F235" s="17" t="str">
        <f>VLOOKUP($A235,'Medical Examinations'!$A$1:$J$2336,MATCH(Healthcare!F$1,'Medical Examinations'!$A$1:$J$1,0),0)</f>
        <v>No</v>
      </c>
      <c r="G235" s="17" t="str">
        <f>VLOOKUP($A235,'Medical Examinations'!$A$1:$J$2336,MATCH(Healthcare!G$1,'Medical Examinations'!$A$1:$J$1,0),0)</f>
        <v>No</v>
      </c>
      <c r="H235" s="17">
        <f>VLOOKUP($A235,'Medical Examinations'!$A$1:$J$2336,MATCH(Healthcare!H$1,'Medical Examinations'!$A$1:$J$1,0),0)</f>
        <v>0</v>
      </c>
      <c r="I235" s="17" t="str">
        <f>VLOOKUP($A235,'Medical Examinations'!$A$1:$J$2336,MATCH(Healthcare!I$1,'Medical Examinations'!$A$1:$J$1,0),0)</f>
        <v>Yes</v>
      </c>
      <c r="J235" s="17" t="str">
        <f>VLOOKUP($A235,'Medical Examinations'!$A$1:$J$2336,MATCH(Healthcare!J$1,'Medical Examinations'!$A$1:$J$1,0),0)</f>
        <v>Obesity</v>
      </c>
      <c r="K235" s="17" t="str">
        <f>VLOOKUP($A235,'Medical Examinations'!$A$1:$J$2336,MATCH(Healthcare!K$1,'Medical Examinations'!$A$1:$J$1,0),0)</f>
        <v>Normal</v>
      </c>
      <c r="L235" s="38">
        <f>VLOOKUP($A235,'Hospitalisation Details'!$A$2:$K$2344,MATCH(Healthcare!L$1,'Hospitalisation Details'!$A$1:$K$1,0),0)</f>
        <v>34522</v>
      </c>
      <c r="M235" s="17">
        <f>VLOOKUP($A235,'Hospitalisation Details'!$A$2:$K$2344,MATCH(Healthcare!M$1,'Hospitalisation Details'!$A$1:$K$1,0),0)</f>
        <v>34672.15</v>
      </c>
      <c r="N235" s="17" t="str">
        <f>VLOOKUP($A235,'Hospitalisation Details'!$A$2:$K$2344,MATCH(Healthcare!N$1,'Hospitalisation Details'!$A$1:$K$1,0),0)</f>
        <v>Tier - 1</v>
      </c>
      <c r="O235" s="17" t="str">
        <f>VLOOKUP($A235,'Hospitalisation Details'!$A$2:$K$2344,MATCH(Healthcare!O$1,'Hospitalisation Details'!$A$1:$K$1,0),0)</f>
        <v>Tier - 3</v>
      </c>
      <c r="P235" s="17" t="str">
        <f>VLOOKUP($A235,'Hospitalisation Details'!$A$2:$K$2344,MATCH(Healthcare!P$1,'Hospitalisation Details'!$A$1:$K$1,0),0)</f>
        <v>R1013</v>
      </c>
      <c r="Q235" s="17">
        <f>VLOOKUP($A235,'Hospitalisation Details'!$A$2:$K$2344,MATCH(Healthcare!Q$1,'Hospitalisation Details'!$A$1:$K$1,0),0)</f>
        <v>28</v>
      </c>
    </row>
    <row r="236" spans="1:17" ht="15.75" x14ac:dyDescent="0.25">
      <c r="A236" s="25" t="s">
        <v>279</v>
      </c>
      <c r="B236" s="17" t="str">
        <f>VLOOKUP($A236,'Customer Names'!$A$1:$D$2336,4,0)</f>
        <v>Mr. Jeremy</v>
      </c>
      <c r="C236" s="17">
        <f>VLOOKUP($A236,'Medical Examinations'!$A$1:$J$2336,MATCH(Healthcare!C$1,'Medical Examinations'!$A$1:$J$1,0),0)</f>
        <v>33.534999999999997</v>
      </c>
      <c r="D236" s="17">
        <f>VLOOKUP($A236,'Medical Examinations'!$A$1:$J$2336,MATCH(Healthcare!D$1,'Medical Examinations'!$A$1:$J$1,0),0)</f>
        <v>6.23</v>
      </c>
      <c r="E236" s="17" t="str">
        <f>VLOOKUP($A236,'Medical Examinations'!$A$1:$J$2336,MATCH(Healthcare!E$1,'Medical Examinations'!$A$1:$J$1,0),0)</f>
        <v>No</v>
      </c>
      <c r="F236" s="17" t="str">
        <f>VLOOKUP($A236,'Medical Examinations'!$A$1:$J$2336,MATCH(Healthcare!F$1,'Medical Examinations'!$A$1:$J$1,0),0)</f>
        <v>Yes</v>
      </c>
      <c r="G236" s="17" t="str">
        <f>VLOOKUP($A236,'Medical Examinations'!$A$1:$J$2336,MATCH(Healthcare!G$1,'Medical Examinations'!$A$1:$J$1,0),0)</f>
        <v>No</v>
      </c>
      <c r="H236" s="17">
        <f>VLOOKUP($A236,'Medical Examinations'!$A$1:$J$2336,MATCH(Healthcare!H$1,'Medical Examinations'!$A$1:$J$1,0),0)</f>
        <v>1</v>
      </c>
      <c r="I236" s="17" t="str">
        <f>VLOOKUP($A236,'Medical Examinations'!$A$1:$J$2336,MATCH(Healthcare!I$1,'Medical Examinations'!$A$1:$J$1,0),0)</f>
        <v>Yes</v>
      </c>
      <c r="J236" s="17" t="str">
        <f>VLOOKUP($A236,'Medical Examinations'!$A$1:$J$2336,MATCH(Healthcare!J$1,'Medical Examinations'!$A$1:$J$1,0),0)</f>
        <v>Obesity</v>
      </c>
      <c r="K236" s="17" t="str">
        <f>VLOOKUP($A236,'Medical Examinations'!$A$1:$J$2336,MATCH(Healthcare!K$1,'Medical Examinations'!$A$1:$J$1,0),0)</f>
        <v>Prediabetes</v>
      </c>
      <c r="L236" s="38">
        <f>VLOOKUP($A236,'Hospitalisation Details'!$A$2:$K$2344,MATCH(Healthcare!L$1,'Hospitalisation Details'!$A$1:$K$1,0),0)</f>
        <v>38269</v>
      </c>
      <c r="M236" s="17">
        <f>VLOOKUP($A236,'Hospitalisation Details'!$A$2:$K$2344,MATCH(Healthcare!M$1,'Hospitalisation Details'!$A$1:$K$1,0),0)</f>
        <v>34617.839999999997</v>
      </c>
      <c r="N236" s="17" t="str">
        <f>VLOOKUP($A236,'Hospitalisation Details'!$A$2:$K$2344,MATCH(Healthcare!N$1,'Hospitalisation Details'!$A$1:$K$1,0),0)</f>
        <v>Tier - 1</v>
      </c>
      <c r="O236" s="17" t="str">
        <f>VLOOKUP($A236,'Hospitalisation Details'!$A$2:$K$2344,MATCH(Healthcare!O$1,'Hospitalisation Details'!$A$1:$K$1,0),0)</f>
        <v>Tier - 3</v>
      </c>
      <c r="P236" s="17" t="str">
        <f>VLOOKUP($A236,'Hospitalisation Details'!$A$2:$K$2344,MATCH(Healthcare!P$1,'Hospitalisation Details'!$A$1:$K$1,0),0)</f>
        <v>R1016</v>
      </c>
      <c r="Q236" s="17">
        <f>VLOOKUP($A236,'Hospitalisation Details'!$A$2:$K$2344,MATCH(Healthcare!Q$1,'Hospitalisation Details'!$A$1:$K$1,0),0)</f>
        <v>18</v>
      </c>
    </row>
    <row r="237" spans="1:17" ht="15.75" x14ac:dyDescent="0.25">
      <c r="A237" s="25" t="s">
        <v>280</v>
      </c>
      <c r="B237" s="17" t="str">
        <f>VLOOKUP($A237,'Customer Names'!$A$1:$D$2336,4,0)</f>
        <v>Ms. Susannah</v>
      </c>
      <c r="C237" s="17">
        <f>VLOOKUP($A237,'Medical Examinations'!$A$1:$J$2336,MATCH(Healthcare!C$1,'Medical Examinations'!$A$1:$J$1,0),0)</f>
        <v>31.92</v>
      </c>
      <c r="D237" s="17">
        <f>VLOOKUP($A237,'Medical Examinations'!$A$1:$J$2336,MATCH(Healthcare!D$1,'Medical Examinations'!$A$1:$J$1,0),0)</f>
        <v>5.33</v>
      </c>
      <c r="E237" s="17" t="str">
        <f>VLOOKUP($A237,'Medical Examinations'!$A$1:$J$2336,MATCH(Healthcare!E$1,'Medical Examinations'!$A$1:$J$1,0),0)</f>
        <v>Yes</v>
      </c>
      <c r="F237" s="17" t="str">
        <f>VLOOKUP($A237,'Medical Examinations'!$A$1:$J$2336,MATCH(Healthcare!F$1,'Medical Examinations'!$A$1:$J$1,0),0)</f>
        <v>No</v>
      </c>
      <c r="G237" s="17" t="str">
        <f>VLOOKUP($A237,'Medical Examinations'!$A$1:$J$2336,MATCH(Healthcare!G$1,'Medical Examinations'!$A$1:$J$1,0),0)</f>
        <v>No</v>
      </c>
      <c r="H237" s="17">
        <f>VLOOKUP($A237,'Medical Examinations'!$A$1:$J$2336,MATCH(Healthcare!H$1,'Medical Examinations'!$A$1:$J$1,0),0)</f>
        <v>0</v>
      </c>
      <c r="I237" s="17" t="str">
        <f>VLOOKUP($A237,'Medical Examinations'!$A$1:$J$2336,MATCH(Healthcare!I$1,'Medical Examinations'!$A$1:$J$1,0),0)</f>
        <v>Yes</v>
      </c>
      <c r="J237" s="17" t="str">
        <f>VLOOKUP($A237,'Medical Examinations'!$A$1:$J$2336,MATCH(Healthcare!J$1,'Medical Examinations'!$A$1:$J$1,0),0)</f>
        <v>Obesity</v>
      </c>
      <c r="K237" s="17" t="str">
        <f>VLOOKUP($A237,'Medical Examinations'!$A$1:$J$2336,MATCH(Healthcare!K$1,'Medical Examinations'!$A$1:$J$1,0),0)</f>
        <v>Normal</v>
      </c>
      <c r="L237" s="38">
        <f>VLOOKUP($A237,'Hospitalisation Details'!$A$2:$K$2344,MATCH(Healthcare!L$1,'Hospitalisation Details'!$A$1:$K$1,0),0)</f>
        <v>28089</v>
      </c>
      <c r="M237" s="17">
        <f>VLOOKUP($A237,'Hospitalisation Details'!$A$2:$K$2344,MATCH(Healthcare!M$1,'Hospitalisation Details'!$A$1:$K$1,0),0)</f>
        <v>34543.39</v>
      </c>
      <c r="N237" s="17" t="str">
        <f>VLOOKUP($A237,'Hospitalisation Details'!$A$2:$K$2344,MATCH(Healthcare!N$1,'Hospitalisation Details'!$A$1:$K$1,0),0)</f>
        <v>Tier - 2</v>
      </c>
      <c r="O237" s="17" t="str">
        <f>VLOOKUP($A237,'Hospitalisation Details'!$A$2:$K$2344,MATCH(Healthcare!O$1,'Hospitalisation Details'!$A$1:$K$1,0),0)</f>
        <v>Tier - 3</v>
      </c>
      <c r="P237" s="17" t="str">
        <f>VLOOKUP($A237,'Hospitalisation Details'!$A$2:$K$2344,MATCH(Healthcare!P$1,'Hospitalisation Details'!$A$1:$K$1,0),0)</f>
        <v>R1011</v>
      </c>
      <c r="Q237" s="17">
        <f>VLOOKUP($A237,'Hospitalisation Details'!$A$2:$K$2344,MATCH(Healthcare!Q$1,'Hospitalisation Details'!$A$1:$K$1,0),0)</f>
        <v>46</v>
      </c>
    </row>
    <row r="238" spans="1:17" ht="15.75" x14ac:dyDescent="0.25">
      <c r="A238" s="25" t="s">
        <v>281</v>
      </c>
      <c r="B238" s="17" t="str">
        <f>VLOOKUP($A238,'Customer Names'!$A$1:$D$2336,4,0)</f>
        <v>Mr. Randy</v>
      </c>
      <c r="C238" s="17">
        <f>VLOOKUP($A238,'Medical Examinations'!$A$1:$J$2336,MATCH(Healthcare!C$1,'Medical Examinations'!$A$1:$J$1,0),0)</f>
        <v>32.700000000000003</v>
      </c>
      <c r="D238" s="17">
        <f>VLOOKUP($A238,'Medical Examinations'!$A$1:$J$2336,MATCH(Healthcare!D$1,'Medical Examinations'!$A$1:$J$1,0),0)</f>
        <v>4.09</v>
      </c>
      <c r="E238" s="17" t="str">
        <f>VLOOKUP($A238,'Medical Examinations'!$A$1:$J$2336,MATCH(Healthcare!E$1,'Medical Examinations'!$A$1:$J$1,0),0)</f>
        <v>No</v>
      </c>
      <c r="F238" s="17" t="str">
        <f>VLOOKUP($A238,'Medical Examinations'!$A$1:$J$2336,MATCH(Healthcare!F$1,'Medical Examinations'!$A$1:$J$1,0),0)</f>
        <v>No</v>
      </c>
      <c r="G238" s="17" t="str">
        <f>VLOOKUP($A238,'Medical Examinations'!$A$1:$J$2336,MATCH(Healthcare!G$1,'Medical Examinations'!$A$1:$J$1,0),0)</f>
        <v>No</v>
      </c>
      <c r="H238" s="17">
        <f>VLOOKUP($A238,'Medical Examinations'!$A$1:$J$2336,MATCH(Healthcare!H$1,'Medical Examinations'!$A$1:$J$1,0),0)</f>
        <v>1</v>
      </c>
      <c r="I238" s="17" t="str">
        <f>VLOOKUP($A238,'Medical Examinations'!$A$1:$J$2336,MATCH(Healthcare!I$1,'Medical Examinations'!$A$1:$J$1,0),0)</f>
        <v>Yes</v>
      </c>
      <c r="J238" s="17" t="str">
        <f>VLOOKUP($A238,'Medical Examinations'!$A$1:$J$2336,MATCH(Healthcare!J$1,'Medical Examinations'!$A$1:$J$1,0),0)</f>
        <v>Obesity</v>
      </c>
      <c r="K238" s="17" t="str">
        <f>VLOOKUP($A238,'Medical Examinations'!$A$1:$J$2336,MATCH(Healthcare!K$1,'Medical Examinations'!$A$1:$J$1,0),0)</f>
        <v>Normal</v>
      </c>
      <c r="L238" s="38">
        <f>VLOOKUP($A238,'Hospitalisation Details'!$A$2:$K$2344,MATCH(Healthcare!L$1,'Hospitalisation Details'!$A$1:$K$1,0),0)</f>
        <v>35970</v>
      </c>
      <c r="M238" s="17">
        <f>VLOOKUP($A238,'Hospitalisation Details'!$A$2:$K$2344,MATCH(Healthcare!M$1,'Hospitalisation Details'!$A$1:$K$1,0),0)</f>
        <v>34472.839999999997</v>
      </c>
      <c r="N238" s="17" t="str">
        <f>VLOOKUP($A238,'Hospitalisation Details'!$A$2:$K$2344,MATCH(Healthcare!N$1,'Hospitalisation Details'!$A$1:$K$1,0),0)</f>
        <v>Tier - 1</v>
      </c>
      <c r="O238" s="17" t="str">
        <f>VLOOKUP($A238,'Hospitalisation Details'!$A$2:$K$2344,MATCH(Healthcare!O$1,'Hospitalisation Details'!$A$1:$K$1,0),0)</f>
        <v>Tier - 3</v>
      </c>
      <c r="P238" s="17" t="str">
        <f>VLOOKUP($A238,'Hospitalisation Details'!$A$2:$K$2344,MATCH(Healthcare!P$1,'Hospitalisation Details'!$A$1:$K$1,0),0)</f>
        <v>R1011</v>
      </c>
      <c r="Q238" s="17">
        <f>VLOOKUP($A238,'Hospitalisation Details'!$A$2:$K$2344,MATCH(Healthcare!Q$1,'Hospitalisation Details'!$A$1:$K$1,0),0)</f>
        <v>24</v>
      </c>
    </row>
    <row r="239" spans="1:17" ht="15.75" x14ac:dyDescent="0.25">
      <c r="A239" s="25" t="s">
        <v>282</v>
      </c>
      <c r="B239" s="17" t="str">
        <f>VLOOKUP($A239,'Customer Names'!$A$1:$D$2336,4,0)</f>
        <v>Mr. Leslie</v>
      </c>
      <c r="C239" s="17">
        <f>VLOOKUP($A239,'Medical Examinations'!$A$1:$J$2336,MATCH(Healthcare!C$1,'Medical Examinations'!$A$1:$J$1,0),0)</f>
        <v>41.25</v>
      </c>
      <c r="D239" s="17">
        <f>VLOOKUP($A239,'Medical Examinations'!$A$1:$J$2336,MATCH(Healthcare!D$1,'Medical Examinations'!$A$1:$J$1,0),0)</f>
        <v>5.19</v>
      </c>
      <c r="E239" s="17" t="str">
        <f>VLOOKUP($A239,'Medical Examinations'!$A$1:$J$2336,MATCH(Healthcare!E$1,'Medical Examinations'!$A$1:$J$1,0),0)</f>
        <v>No</v>
      </c>
      <c r="F239" s="17" t="str">
        <f>VLOOKUP($A239,'Medical Examinations'!$A$1:$J$2336,MATCH(Healthcare!F$1,'Medical Examinations'!$A$1:$J$1,0),0)</f>
        <v>No</v>
      </c>
      <c r="G239" s="17" t="str">
        <f>VLOOKUP($A239,'Medical Examinations'!$A$1:$J$2336,MATCH(Healthcare!G$1,'Medical Examinations'!$A$1:$J$1,0),0)</f>
        <v>No</v>
      </c>
      <c r="H239" s="17">
        <f>VLOOKUP($A239,'Medical Examinations'!$A$1:$J$2336,MATCH(Healthcare!H$1,'Medical Examinations'!$A$1:$J$1,0),0)</f>
        <v>0</v>
      </c>
      <c r="I239" s="17" t="str">
        <f>VLOOKUP($A239,'Medical Examinations'!$A$1:$J$2336,MATCH(Healthcare!I$1,'Medical Examinations'!$A$1:$J$1,0),0)</f>
        <v>Yes</v>
      </c>
      <c r="J239" s="17" t="str">
        <f>VLOOKUP($A239,'Medical Examinations'!$A$1:$J$2336,MATCH(Healthcare!J$1,'Medical Examinations'!$A$1:$J$1,0),0)</f>
        <v>Obesity</v>
      </c>
      <c r="K239" s="17" t="str">
        <f>VLOOKUP($A239,'Medical Examinations'!$A$1:$J$2336,MATCH(Healthcare!K$1,'Medical Examinations'!$A$1:$J$1,0),0)</f>
        <v>Normal</v>
      </c>
      <c r="L239" s="38">
        <f>VLOOKUP($A239,'Hospitalisation Details'!$A$2:$K$2344,MATCH(Healthcare!L$1,'Hospitalisation Details'!$A$1:$K$1,0),0)</f>
        <v>33140</v>
      </c>
      <c r="M239" s="17">
        <f>VLOOKUP($A239,'Hospitalisation Details'!$A$2:$K$2344,MATCH(Healthcare!M$1,'Hospitalisation Details'!$A$1:$K$1,0),0)</f>
        <v>34456.269999999997</v>
      </c>
      <c r="N239" s="17" t="str">
        <f>VLOOKUP($A239,'Hospitalisation Details'!$A$2:$K$2344,MATCH(Healthcare!N$1,'Hospitalisation Details'!$A$1:$K$1,0),0)</f>
        <v>Tier - 1</v>
      </c>
      <c r="O239" s="17" t="str">
        <f>VLOOKUP($A239,'Hospitalisation Details'!$A$2:$K$2344,MATCH(Healthcare!O$1,'Hospitalisation Details'!$A$1:$K$1,0),0)</f>
        <v>Tier - 2</v>
      </c>
      <c r="P239" s="17" t="str">
        <f>VLOOKUP($A239,'Hospitalisation Details'!$A$2:$K$2344,MATCH(Healthcare!P$1,'Hospitalisation Details'!$A$1:$K$1,0),0)</f>
        <v>R1011</v>
      </c>
      <c r="Q239" s="17">
        <f>VLOOKUP($A239,'Hospitalisation Details'!$A$2:$K$2344,MATCH(Healthcare!Q$1,'Hospitalisation Details'!$A$1:$K$1,0),0)</f>
        <v>32</v>
      </c>
    </row>
    <row r="240" spans="1:17" ht="15.75" x14ac:dyDescent="0.25">
      <c r="A240" s="25" t="s">
        <v>283</v>
      </c>
      <c r="B240" s="17" t="str">
        <f>VLOOKUP($A240,'Customer Names'!$A$1:$D$2336,4,0)</f>
        <v>Ms. Brittany</v>
      </c>
      <c r="C240" s="17">
        <f>VLOOKUP($A240,'Medical Examinations'!$A$1:$J$2336,MATCH(Healthcare!C$1,'Medical Examinations'!$A$1:$J$1,0),0)</f>
        <v>33.11</v>
      </c>
      <c r="D240" s="17">
        <f>VLOOKUP($A240,'Medical Examinations'!$A$1:$J$2336,MATCH(Healthcare!D$1,'Medical Examinations'!$A$1:$J$1,0),0)</f>
        <v>4.12</v>
      </c>
      <c r="E240" s="17" t="str">
        <f>VLOOKUP($A240,'Medical Examinations'!$A$1:$J$2336,MATCH(Healthcare!E$1,'Medical Examinations'!$A$1:$J$1,0),0)</f>
        <v>No</v>
      </c>
      <c r="F240" s="17" t="str">
        <f>VLOOKUP($A240,'Medical Examinations'!$A$1:$J$2336,MATCH(Healthcare!F$1,'Medical Examinations'!$A$1:$J$1,0),0)</f>
        <v>No</v>
      </c>
      <c r="G240" s="17" t="str">
        <f>VLOOKUP($A240,'Medical Examinations'!$A$1:$J$2336,MATCH(Healthcare!G$1,'Medical Examinations'!$A$1:$J$1,0),0)</f>
        <v>Yes</v>
      </c>
      <c r="H240" s="17">
        <f>VLOOKUP($A240,'Medical Examinations'!$A$1:$J$2336,MATCH(Healthcare!H$1,'Medical Examinations'!$A$1:$J$1,0),0)</f>
        <v>1</v>
      </c>
      <c r="I240" s="17" t="str">
        <f>VLOOKUP($A240,'Medical Examinations'!$A$1:$J$2336,MATCH(Healthcare!I$1,'Medical Examinations'!$A$1:$J$1,0),0)</f>
        <v>Yes</v>
      </c>
      <c r="J240" s="17" t="str">
        <f>VLOOKUP($A240,'Medical Examinations'!$A$1:$J$2336,MATCH(Healthcare!J$1,'Medical Examinations'!$A$1:$J$1,0),0)</f>
        <v>Obesity</v>
      </c>
      <c r="K240" s="17" t="str">
        <f>VLOOKUP($A240,'Medical Examinations'!$A$1:$J$2336,MATCH(Healthcare!K$1,'Medical Examinations'!$A$1:$J$1,0),0)</f>
        <v>Normal</v>
      </c>
      <c r="L240" s="38">
        <f>VLOOKUP($A240,'Hospitalisation Details'!$A$2:$K$2344,MATCH(Healthcare!L$1,'Hospitalisation Details'!$A$1:$K$1,0),0)</f>
        <v>37899</v>
      </c>
      <c r="M240" s="17">
        <f>VLOOKUP($A240,'Hospitalisation Details'!$A$2:$K$2344,MATCH(Healthcare!M$1,'Hospitalisation Details'!$A$1:$K$1,0),0)</f>
        <v>34439.86</v>
      </c>
      <c r="N240" s="17" t="str">
        <f>VLOOKUP($A240,'Hospitalisation Details'!$A$2:$K$2344,MATCH(Healthcare!N$1,'Hospitalisation Details'!$A$1:$K$1,0),0)</f>
        <v>Tier - 2</v>
      </c>
      <c r="O240" s="17" t="str">
        <f>VLOOKUP($A240,'Hospitalisation Details'!$A$2:$K$2344,MATCH(Healthcare!O$1,'Hospitalisation Details'!$A$1:$K$1,0),0)</f>
        <v>Tier - 1</v>
      </c>
      <c r="P240" s="17" t="str">
        <f>VLOOKUP($A240,'Hospitalisation Details'!$A$2:$K$2344,MATCH(Healthcare!P$1,'Hospitalisation Details'!$A$1:$K$1,0),0)</f>
        <v>R1013</v>
      </c>
      <c r="Q240" s="17">
        <f>VLOOKUP($A240,'Hospitalisation Details'!$A$2:$K$2344,MATCH(Healthcare!Q$1,'Hospitalisation Details'!$A$1:$K$1,0),0)</f>
        <v>19</v>
      </c>
    </row>
    <row r="241" spans="1:17" ht="15.75" x14ac:dyDescent="0.25">
      <c r="A241" s="25" t="s">
        <v>284</v>
      </c>
      <c r="B241" s="17" t="str">
        <f>VLOOKUP($A241,'Customer Names'!$A$1:$D$2336,4,0)</f>
        <v>Ms. Cassie</v>
      </c>
      <c r="C241" s="17">
        <f>VLOOKUP($A241,'Medical Examinations'!$A$1:$J$2336,MATCH(Healthcare!C$1,'Medical Examinations'!$A$1:$J$1,0),0)</f>
        <v>36.159999999999997</v>
      </c>
      <c r="D241" s="17">
        <f>VLOOKUP($A241,'Medical Examinations'!$A$1:$J$2336,MATCH(Healthcare!D$1,'Medical Examinations'!$A$1:$J$1,0),0)</f>
        <v>5.0999999999999996</v>
      </c>
      <c r="E241" s="17" t="str">
        <f>VLOOKUP($A241,'Medical Examinations'!$A$1:$J$2336,MATCH(Healthcare!E$1,'Medical Examinations'!$A$1:$J$1,0),0)</f>
        <v>No</v>
      </c>
      <c r="F241" s="17" t="str">
        <f>VLOOKUP($A241,'Medical Examinations'!$A$1:$J$2336,MATCH(Healthcare!F$1,'Medical Examinations'!$A$1:$J$1,0),0)</f>
        <v>No</v>
      </c>
      <c r="G241" s="17" t="str">
        <f>VLOOKUP($A241,'Medical Examinations'!$A$1:$J$2336,MATCH(Healthcare!G$1,'Medical Examinations'!$A$1:$J$1,0),0)</f>
        <v>No</v>
      </c>
      <c r="H241" s="17">
        <f>VLOOKUP($A241,'Medical Examinations'!$A$1:$J$2336,MATCH(Healthcare!H$1,'Medical Examinations'!$A$1:$J$1,0),0)</f>
        <v>1</v>
      </c>
      <c r="I241" s="17" t="str">
        <f>VLOOKUP($A241,'Medical Examinations'!$A$1:$J$2336,MATCH(Healthcare!I$1,'Medical Examinations'!$A$1:$J$1,0),0)</f>
        <v>Yes</v>
      </c>
      <c r="J241" s="17" t="str">
        <f>VLOOKUP($A241,'Medical Examinations'!$A$1:$J$2336,MATCH(Healthcare!J$1,'Medical Examinations'!$A$1:$J$1,0),0)</f>
        <v>Obesity</v>
      </c>
      <c r="K241" s="17" t="str">
        <f>VLOOKUP($A241,'Medical Examinations'!$A$1:$J$2336,MATCH(Healthcare!K$1,'Medical Examinations'!$A$1:$J$1,0),0)</f>
        <v>Normal</v>
      </c>
      <c r="L241" s="38">
        <f>VLOOKUP($A241,'Hospitalisation Details'!$A$2:$K$2344,MATCH(Healthcare!L$1,'Hospitalisation Details'!$A$1:$K$1,0),0)</f>
        <v>30956</v>
      </c>
      <c r="M241" s="17">
        <f>VLOOKUP($A241,'Hospitalisation Details'!$A$2:$K$2344,MATCH(Healthcare!M$1,'Hospitalisation Details'!$A$1:$K$1,0),0)</f>
        <v>34402.22</v>
      </c>
      <c r="N241" s="17" t="str">
        <f>VLOOKUP($A241,'Hospitalisation Details'!$A$2:$K$2344,MATCH(Healthcare!N$1,'Hospitalisation Details'!$A$1:$K$1,0),0)</f>
        <v>Tier - 2</v>
      </c>
      <c r="O241" s="17" t="str">
        <f>VLOOKUP($A241,'Hospitalisation Details'!$A$2:$K$2344,MATCH(Healthcare!O$1,'Hospitalisation Details'!$A$1:$K$1,0),0)</f>
        <v>Tier - 3</v>
      </c>
      <c r="P241" s="17" t="str">
        <f>VLOOKUP($A241,'Hospitalisation Details'!$A$2:$K$2344,MATCH(Healthcare!P$1,'Hospitalisation Details'!$A$1:$K$1,0),0)</f>
        <v>R1011</v>
      </c>
      <c r="Q241" s="17">
        <f>VLOOKUP($A241,'Hospitalisation Details'!$A$2:$K$2344,MATCH(Healthcare!Q$1,'Hospitalisation Details'!$A$1:$K$1,0),0)</f>
        <v>38</v>
      </c>
    </row>
    <row r="242" spans="1:17" ht="15.75" x14ac:dyDescent="0.25">
      <c r="A242" s="25" t="s">
        <v>285</v>
      </c>
      <c r="B242" s="17" t="str">
        <f>VLOOKUP($A242,'Customer Names'!$A$1:$D$2336,4,0)</f>
        <v>Mr. Peter</v>
      </c>
      <c r="C242" s="17">
        <f>VLOOKUP($A242,'Medical Examinations'!$A$1:$J$2336,MATCH(Healthcare!C$1,'Medical Examinations'!$A$1:$J$1,0),0)</f>
        <v>33.72</v>
      </c>
      <c r="D242" s="17">
        <f>VLOOKUP($A242,'Medical Examinations'!$A$1:$J$2336,MATCH(Healthcare!D$1,'Medical Examinations'!$A$1:$J$1,0),0)</f>
        <v>6.21</v>
      </c>
      <c r="E242" s="17" t="str">
        <f>VLOOKUP($A242,'Medical Examinations'!$A$1:$J$2336,MATCH(Healthcare!E$1,'Medical Examinations'!$A$1:$J$1,0),0)</f>
        <v>Yes</v>
      </c>
      <c r="F242" s="17" t="str">
        <f>VLOOKUP($A242,'Medical Examinations'!$A$1:$J$2336,MATCH(Healthcare!F$1,'Medical Examinations'!$A$1:$J$1,0),0)</f>
        <v>No</v>
      </c>
      <c r="G242" s="17" t="str">
        <f>VLOOKUP($A242,'Medical Examinations'!$A$1:$J$2336,MATCH(Healthcare!G$1,'Medical Examinations'!$A$1:$J$1,0),0)</f>
        <v>Yes</v>
      </c>
      <c r="H242" s="17">
        <f>VLOOKUP($A242,'Medical Examinations'!$A$1:$J$2336,MATCH(Healthcare!H$1,'Medical Examinations'!$A$1:$J$1,0),0)</f>
        <v>1</v>
      </c>
      <c r="I242" s="17" t="str">
        <f>VLOOKUP($A242,'Medical Examinations'!$A$1:$J$2336,MATCH(Healthcare!I$1,'Medical Examinations'!$A$1:$J$1,0),0)</f>
        <v>Yes</v>
      </c>
      <c r="J242" s="17" t="str">
        <f>VLOOKUP($A242,'Medical Examinations'!$A$1:$J$2336,MATCH(Healthcare!J$1,'Medical Examinations'!$A$1:$J$1,0),0)</f>
        <v>Obesity</v>
      </c>
      <c r="K242" s="17" t="str">
        <f>VLOOKUP($A242,'Medical Examinations'!$A$1:$J$2336,MATCH(Healthcare!K$1,'Medical Examinations'!$A$1:$J$1,0),0)</f>
        <v>Prediabetes</v>
      </c>
      <c r="L242" s="38">
        <f>VLOOKUP($A242,'Hospitalisation Details'!$A$2:$K$2344,MATCH(Healthcare!L$1,'Hospitalisation Details'!$A$1:$K$1,0),0)</f>
        <v>30591</v>
      </c>
      <c r="M242" s="17">
        <f>VLOOKUP($A242,'Hospitalisation Details'!$A$2:$K$2344,MATCH(Healthcare!M$1,'Hospitalisation Details'!$A$1:$K$1,0),0)</f>
        <v>34307.22</v>
      </c>
      <c r="N242" s="17" t="str">
        <f>VLOOKUP($A242,'Hospitalisation Details'!$A$2:$K$2344,MATCH(Healthcare!N$1,'Hospitalisation Details'!$A$1:$K$1,0),0)</f>
        <v>Tier - 2</v>
      </c>
      <c r="O242" s="17" t="str">
        <f>VLOOKUP($A242,'Hospitalisation Details'!$A$2:$K$2344,MATCH(Healthcare!O$1,'Hospitalisation Details'!$A$1:$K$1,0),0)</f>
        <v>Tier - 2</v>
      </c>
      <c r="P242" s="17" t="str">
        <f>VLOOKUP($A242,'Hospitalisation Details'!$A$2:$K$2344,MATCH(Healthcare!P$1,'Hospitalisation Details'!$A$1:$K$1,0),0)</f>
        <v>R1012</v>
      </c>
      <c r="Q242" s="17">
        <f>VLOOKUP($A242,'Hospitalisation Details'!$A$2:$K$2344,MATCH(Healthcare!Q$1,'Hospitalisation Details'!$A$1:$K$1,0),0)</f>
        <v>39</v>
      </c>
    </row>
    <row r="243" spans="1:17" ht="15.75" x14ac:dyDescent="0.25">
      <c r="A243" s="25" t="s">
        <v>286</v>
      </c>
      <c r="B243" s="17" t="str">
        <f>VLOOKUP($A243,'Customer Names'!$A$1:$D$2336,4,0)</f>
        <v>Mr. Douglas</v>
      </c>
      <c r="C243" s="17">
        <f>VLOOKUP($A243,'Medical Examinations'!$A$1:$J$2336,MATCH(Healthcare!C$1,'Medical Examinations'!$A$1:$J$1,0),0)</f>
        <v>37.74</v>
      </c>
      <c r="D243" s="17">
        <f>VLOOKUP($A243,'Medical Examinations'!$A$1:$J$2336,MATCH(Healthcare!D$1,'Medical Examinations'!$A$1:$J$1,0),0)</f>
        <v>9.5299999999999994</v>
      </c>
      <c r="E243" s="17" t="str">
        <f>VLOOKUP($A243,'Medical Examinations'!$A$1:$J$2336,MATCH(Healthcare!E$1,'Medical Examinations'!$A$1:$J$1,0),0)</f>
        <v>Yes</v>
      </c>
      <c r="F243" s="17" t="str">
        <f>VLOOKUP($A243,'Medical Examinations'!$A$1:$J$2336,MATCH(Healthcare!F$1,'Medical Examinations'!$A$1:$J$1,0),0)</f>
        <v>No</v>
      </c>
      <c r="G243" s="17" t="str">
        <f>VLOOKUP($A243,'Medical Examinations'!$A$1:$J$2336,MATCH(Healthcare!G$1,'Medical Examinations'!$A$1:$J$1,0),0)</f>
        <v>No</v>
      </c>
      <c r="H243" s="17">
        <f>VLOOKUP($A243,'Medical Examinations'!$A$1:$J$2336,MATCH(Healthcare!H$1,'Medical Examinations'!$A$1:$J$1,0),0)</f>
        <v>1</v>
      </c>
      <c r="I243" s="17" t="str">
        <f>VLOOKUP($A243,'Medical Examinations'!$A$1:$J$2336,MATCH(Healthcare!I$1,'Medical Examinations'!$A$1:$J$1,0),0)</f>
        <v>Yes</v>
      </c>
      <c r="J243" s="17" t="str">
        <f>VLOOKUP($A243,'Medical Examinations'!$A$1:$J$2336,MATCH(Healthcare!J$1,'Medical Examinations'!$A$1:$J$1,0),0)</f>
        <v>Obesity</v>
      </c>
      <c r="K243" s="17" t="str">
        <f>VLOOKUP($A243,'Medical Examinations'!$A$1:$J$2336,MATCH(Healthcare!K$1,'Medical Examinations'!$A$1:$J$1,0),0)</f>
        <v>Diabetes</v>
      </c>
      <c r="L243" s="38">
        <f>VLOOKUP($A243,'Hospitalisation Details'!$A$2:$K$2344,MATCH(Healthcare!L$1,'Hospitalisation Details'!$A$1:$K$1,0),0)</f>
        <v>31696</v>
      </c>
      <c r="M243" s="17">
        <f>VLOOKUP($A243,'Hospitalisation Details'!$A$2:$K$2344,MATCH(Healthcare!M$1,'Hospitalisation Details'!$A$1:$K$1,0),0)</f>
        <v>34293.120000000003</v>
      </c>
      <c r="N243" s="17" t="str">
        <f>VLOOKUP($A243,'Hospitalisation Details'!$A$2:$K$2344,MATCH(Healthcare!N$1,'Hospitalisation Details'!$A$1:$K$1,0),0)</f>
        <v>Tier - 1</v>
      </c>
      <c r="O243" s="17" t="str">
        <f>VLOOKUP($A243,'Hospitalisation Details'!$A$2:$K$2344,MATCH(Healthcare!O$1,'Hospitalisation Details'!$A$1:$K$1,0),0)</f>
        <v>Tier - 2</v>
      </c>
      <c r="P243" s="17" t="str">
        <f>VLOOKUP($A243,'Hospitalisation Details'!$A$2:$K$2344,MATCH(Healthcare!P$1,'Hospitalisation Details'!$A$1:$K$1,0),0)</f>
        <v>R1011</v>
      </c>
      <c r="Q243" s="17">
        <f>VLOOKUP($A243,'Hospitalisation Details'!$A$2:$K$2344,MATCH(Healthcare!Q$1,'Hospitalisation Details'!$A$1:$K$1,0),0)</f>
        <v>36</v>
      </c>
    </row>
    <row r="244" spans="1:17" ht="15.75" x14ac:dyDescent="0.25">
      <c r="A244" s="25" t="s">
        <v>287</v>
      </c>
      <c r="B244" s="17" t="str">
        <f>VLOOKUP($A244,'Customer Names'!$A$1:$D$2336,4,0)</f>
        <v>Mr. Dan</v>
      </c>
      <c r="C244" s="17">
        <f>VLOOKUP($A244,'Medical Examinations'!$A$1:$J$2336,MATCH(Healthcare!C$1,'Medical Examinations'!$A$1:$J$1,0),0)</f>
        <v>48.75</v>
      </c>
      <c r="D244" s="17">
        <f>VLOOKUP($A244,'Medical Examinations'!$A$1:$J$2336,MATCH(Healthcare!D$1,'Medical Examinations'!$A$1:$J$1,0),0)</f>
        <v>4.6399999999999997</v>
      </c>
      <c r="E244" s="17" t="str">
        <f>VLOOKUP($A244,'Medical Examinations'!$A$1:$J$2336,MATCH(Healthcare!E$1,'Medical Examinations'!$A$1:$J$1,0),0)</f>
        <v>Yes</v>
      </c>
      <c r="F244" s="17" t="str">
        <f>VLOOKUP($A244,'Medical Examinations'!$A$1:$J$2336,MATCH(Healthcare!F$1,'Medical Examinations'!$A$1:$J$1,0),0)</f>
        <v>No</v>
      </c>
      <c r="G244" s="17" t="str">
        <f>VLOOKUP($A244,'Medical Examinations'!$A$1:$J$2336,MATCH(Healthcare!G$1,'Medical Examinations'!$A$1:$J$1,0),0)</f>
        <v>No</v>
      </c>
      <c r="H244" s="17">
        <f>VLOOKUP($A244,'Medical Examinations'!$A$1:$J$2336,MATCH(Healthcare!H$1,'Medical Examinations'!$A$1:$J$1,0),0)</f>
        <v>1</v>
      </c>
      <c r="I244" s="17" t="str">
        <f>VLOOKUP($A244,'Medical Examinations'!$A$1:$J$2336,MATCH(Healthcare!I$1,'Medical Examinations'!$A$1:$J$1,0),0)</f>
        <v>Yes</v>
      </c>
      <c r="J244" s="17" t="str">
        <f>VLOOKUP($A244,'Medical Examinations'!$A$1:$J$2336,MATCH(Healthcare!J$1,'Medical Examinations'!$A$1:$J$1,0),0)</f>
        <v>Obesity</v>
      </c>
      <c r="K244" s="17" t="str">
        <f>VLOOKUP($A244,'Medical Examinations'!$A$1:$J$2336,MATCH(Healthcare!K$1,'Medical Examinations'!$A$1:$J$1,0),0)</f>
        <v>Normal</v>
      </c>
      <c r="L244" s="38">
        <f>VLOOKUP($A244,'Hospitalisation Details'!$A$2:$K$2344,MATCH(Healthcare!L$1,'Hospitalisation Details'!$A$1:$K$1,0),0)</f>
        <v>35002</v>
      </c>
      <c r="M244" s="17">
        <f>VLOOKUP($A244,'Hospitalisation Details'!$A$2:$K$2344,MATCH(Healthcare!M$1,'Hospitalisation Details'!$A$1:$K$1,0),0)</f>
        <v>34289.43</v>
      </c>
      <c r="N244" s="17" t="str">
        <f>VLOOKUP($A244,'Hospitalisation Details'!$A$2:$K$2344,MATCH(Healthcare!N$1,'Hospitalisation Details'!$A$1:$K$1,0),0)</f>
        <v>Tier - 1</v>
      </c>
      <c r="O244" s="17" t="str">
        <f>VLOOKUP($A244,'Hospitalisation Details'!$A$2:$K$2344,MATCH(Healthcare!O$1,'Hospitalisation Details'!$A$1:$K$1,0),0)</f>
        <v>Tier - 1</v>
      </c>
      <c r="P244" s="17" t="str">
        <f>VLOOKUP($A244,'Hospitalisation Details'!$A$2:$K$2344,MATCH(Healthcare!P$1,'Hospitalisation Details'!$A$1:$K$1,0),0)</f>
        <v>R1011</v>
      </c>
      <c r="Q244" s="17">
        <f>VLOOKUP($A244,'Hospitalisation Details'!$A$2:$K$2344,MATCH(Healthcare!Q$1,'Hospitalisation Details'!$A$1:$K$1,0),0)</f>
        <v>27</v>
      </c>
    </row>
    <row r="245" spans="1:17" ht="15.75" x14ac:dyDescent="0.25">
      <c r="A245" s="25" t="s">
        <v>288</v>
      </c>
      <c r="B245" s="17" t="str">
        <f>VLOOKUP($A245,'Customer Names'!$A$1:$D$2336,4,0)</f>
        <v>Mr. Dan</v>
      </c>
      <c r="C245" s="17">
        <f>VLOOKUP($A245,'Medical Examinations'!$A$1:$J$2336,MATCH(Healthcare!C$1,'Medical Examinations'!$A$1:$J$1,0),0)</f>
        <v>31.065000000000001</v>
      </c>
      <c r="D245" s="17">
        <f>VLOOKUP($A245,'Medical Examinations'!$A$1:$J$2336,MATCH(Healthcare!D$1,'Medical Examinations'!$A$1:$J$1,0),0)</f>
        <v>5.05</v>
      </c>
      <c r="E245" s="17" t="str">
        <f>VLOOKUP($A245,'Medical Examinations'!$A$1:$J$2336,MATCH(Healthcare!E$1,'Medical Examinations'!$A$1:$J$1,0),0)</f>
        <v>No</v>
      </c>
      <c r="F245" s="17" t="str">
        <f>VLOOKUP($A245,'Medical Examinations'!$A$1:$J$2336,MATCH(Healthcare!F$1,'Medical Examinations'!$A$1:$J$1,0),0)</f>
        <v>No</v>
      </c>
      <c r="G245" s="17" t="str">
        <f>VLOOKUP($A245,'Medical Examinations'!$A$1:$J$2336,MATCH(Healthcare!G$1,'Medical Examinations'!$A$1:$J$1,0),0)</f>
        <v>No</v>
      </c>
      <c r="H245" s="17">
        <f>VLOOKUP($A245,'Medical Examinations'!$A$1:$J$2336,MATCH(Healthcare!H$1,'Medical Examinations'!$A$1:$J$1,0),0)</f>
        <v>1</v>
      </c>
      <c r="I245" s="17" t="str">
        <f>VLOOKUP($A245,'Medical Examinations'!$A$1:$J$2336,MATCH(Healthcare!I$1,'Medical Examinations'!$A$1:$J$1,0),0)</f>
        <v>Yes</v>
      </c>
      <c r="J245" s="17" t="str">
        <f>VLOOKUP($A245,'Medical Examinations'!$A$1:$J$2336,MATCH(Healthcare!J$1,'Medical Examinations'!$A$1:$J$1,0),0)</f>
        <v>Obesity</v>
      </c>
      <c r="K245" s="17" t="str">
        <f>VLOOKUP($A245,'Medical Examinations'!$A$1:$J$2336,MATCH(Healthcare!K$1,'Medical Examinations'!$A$1:$J$1,0),0)</f>
        <v>Normal</v>
      </c>
      <c r="L245" s="38">
        <f>VLOOKUP($A245,'Hospitalisation Details'!$A$2:$K$2344,MATCH(Healthcare!L$1,'Hospitalisation Details'!$A$1:$K$1,0),0)</f>
        <v>35957</v>
      </c>
      <c r="M245" s="17">
        <f>VLOOKUP($A245,'Hospitalisation Details'!$A$2:$K$2344,MATCH(Healthcare!M$1,'Hospitalisation Details'!$A$1:$K$1,0),0)</f>
        <v>34254.050000000003</v>
      </c>
      <c r="N245" s="17" t="str">
        <f>VLOOKUP($A245,'Hospitalisation Details'!$A$2:$K$2344,MATCH(Healthcare!N$1,'Hospitalisation Details'!$A$1:$K$1,0),0)</f>
        <v>Tier - 1</v>
      </c>
      <c r="O245" s="17" t="str">
        <f>VLOOKUP($A245,'Hospitalisation Details'!$A$2:$K$2344,MATCH(Healthcare!O$1,'Hospitalisation Details'!$A$1:$K$1,0),0)</f>
        <v>Tier - 3</v>
      </c>
      <c r="P245" s="17" t="str">
        <f>VLOOKUP($A245,'Hospitalisation Details'!$A$2:$K$2344,MATCH(Healthcare!P$1,'Hospitalisation Details'!$A$1:$K$1,0),0)</f>
        <v>R1019</v>
      </c>
      <c r="Q245" s="17">
        <f>VLOOKUP($A245,'Hospitalisation Details'!$A$2:$K$2344,MATCH(Healthcare!Q$1,'Hospitalisation Details'!$A$1:$K$1,0),0)</f>
        <v>24</v>
      </c>
    </row>
    <row r="246" spans="1:17" ht="15.75" x14ac:dyDescent="0.25">
      <c r="A246" s="25" t="s">
        <v>289</v>
      </c>
      <c r="B246" s="17" t="str">
        <f>VLOOKUP($A246,'Customer Names'!$A$1:$D$2336,4,0)</f>
        <v>Mr. Eric</v>
      </c>
      <c r="C246" s="17">
        <f>VLOOKUP($A246,'Medical Examinations'!$A$1:$J$2336,MATCH(Healthcare!C$1,'Medical Examinations'!$A$1:$J$1,0),0)</f>
        <v>23.55</v>
      </c>
      <c r="D246" s="17">
        <f>VLOOKUP($A246,'Medical Examinations'!$A$1:$J$2336,MATCH(Healthcare!D$1,'Medical Examinations'!$A$1:$J$1,0),0)</f>
        <v>10.38</v>
      </c>
      <c r="E246" s="17" t="str">
        <f>VLOOKUP($A246,'Medical Examinations'!$A$1:$J$2336,MATCH(Healthcare!E$1,'Medical Examinations'!$A$1:$J$1,0),0)</f>
        <v>No</v>
      </c>
      <c r="F246" s="17" t="str">
        <f>VLOOKUP($A246,'Medical Examinations'!$A$1:$J$2336,MATCH(Healthcare!F$1,'Medical Examinations'!$A$1:$J$1,0),0)</f>
        <v>No</v>
      </c>
      <c r="G246" s="17" t="str">
        <f>VLOOKUP($A246,'Medical Examinations'!$A$1:$J$2336,MATCH(Healthcare!G$1,'Medical Examinations'!$A$1:$J$1,0),0)</f>
        <v>No</v>
      </c>
      <c r="H246" s="17">
        <f>VLOOKUP($A246,'Medical Examinations'!$A$1:$J$2336,MATCH(Healthcare!H$1,'Medical Examinations'!$A$1:$J$1,0),0)</f>
        <v>0</v>
      </c>
      <c r="I246" s="17" t="str">
        <f>VLOOKUP($A246,'Medical Examinations'!$A$1:$J$2336,MATCH(Healthcare!I$1,'Medical Examinations'!$A$1:$J$1,0),0)</f>
        <v>Yes</v>
      </c>
      <c r="J246" s="17" t="str">
        <f>VLOOKUP($A246,'Medical Examinations'!$A$1:$J$2336,MATCH(Healthcare!J$1,'Medical Examinations'!$A$1:$J$1,0),0)</f>
        <v>Healthy Weight</v>
      </c>
      <c r="K246" s="17" t="str">
        <f>VLOOKUP($A246,'Medical Examinations'!$A$1:$J$2336,MATCH(Healthcare!K$1,'Medical Examinations'!$A$1:$J$1,0),0)</f>
        <v>Diabetes</v>
      </c>
      <c r="L246" s="38">
        <f>VLOOKUP($A246,'Hospitalisation Details'!$A$2:$K$2344,MATCH(Healthcare!L$1,'Hospitalisation Details'!$A$1:$K$1,0),0)</f>
        <v>22832</v>
      </c>
      <c r="M246" s="17">
        <f>VLOOKUP($A246,'Hospitalisation Details'!$A$2:$K$2344,MATCH(Healthcare!M$1,'Hospitalisation Details'!$A$1:$K$1,0),0)</f>
        <v>34218.019999999997</v>
      </c>
      <c r="N246" s="17" t="str">
        <f>VLOOKUP($A246,'Hospitalisation Details'!$A$2:$K$2344,MATCH(Healthcare!N$1,'Hospitalisation Details'!$A$1:$K$1,0),0)</f>
        <v>Tier - 1</v>
      </c>
      <c r="O246" s="17" t="str">
        <f>VLOOKUP($A246,'Hospitalisation Details'!$A$2:$K$2344,MATCH(Healthcare!O$1,'Hospitalisation Details'!$A$1:$K$1,0),0)</f>
        <v>Tier - 1</v>
      </c>
      <c r="P246" s="17" t="str">
        <f>VLOOKUP($A246,'Hospitalisation Details'!$A$2:$K$2344,MATCH(Healthcare!P$1,'Hospitalisation Details'!$A$1:$K$1,0),0)</f>
        <v>R1011</v>
      </c>
      <c r="Q246" s="17">
        <f>VLOOKUP($A246,'Hospitalisation Details'!$A$2:$K$2344,MATCH(Healthcare!Q$1,'Hospitalisation Details'!$A$1:$K$1,0),0)</f>
        <v>60</v>
      </c>
    </row>
    <row r="247" spans="1:17" ht="15.75" x14ac:dyDescent="0.25">
      <c r="A247" s="25" t="s">
        <v>290</v>
      </c>
      <c r="B247" s="17" t="str">
        <f>VLOOKUP($A247,'Customer Names'!$A$1:$D$2336,4,0)</f>
        <v>Mr. Les</v>
      </c>
      <c r="C247" s="17">
        <f>VLOOKUP($A247,'Medical Examinations'!$A$1:$J$2336,MATCH(Healthcare!C$1,'Medical Examinations'!$A$1:$J$1,0),0)</f>
        <v>30.18</v>
      </c>
      <c r="D247" s="17">
        <f>VLOOKUP($A247,'Medical Examinations'!$A$1:$J$2336,MATCH(Healthcare!D$1,'Medical Examinations'!$A$1:$J$1,0),0)</f>
        <v>8.31</v>
      </c>
      <c r="E247" s="17" t="str">
        <f>VLOOKUP($A247,'Medical Examinations'!$A$1:$J$2336,MATCH(Healthcare!E$1,'Medical Examinations'!$A$1:$J$1,0),0)</f>
        <v>Yes</v>
      </c>
      <c r="F247" s="17" t="str">
        <f>VLOOKUP($A247,'Medical Examinations'!$A$1:$J$2336,MATCH(Healthcare!F$1,'Medical Examinations'!$A$1:$J$1,0),0)</f>
        <v>No</v>
      </c>
      <c r="G247" s="17" t="str">
        <f>VLOOKUP($A247,'Medical Examinations'!$A$1:$J$2336,MATCH(Healthcare!G$1,'Medical Examinations'!$A$1:$J$1,0),0)</f>
        <v>No</v>
      </c>
      <c r="H247" s="17">
        <f>VLOOKUP($A247,'Medical Examinations'!$A$1:$J$2336,MATCH(Healthcare!H$1,'Medical Examinations'!$A$1:$J$1,0),0)</f>
        <v>1</v>
      </c>
      <c r="I247" s="17" t="str">
        <f>VLOOKUP($A247,'Medical Examinations'!$A$1:$J$2336,MATCH(Healthcare!I$1,'Medical Examinations'!$A$1:$J$1,0),0)</f>
        <v>Yes</v>
      </c>
      <c r="J247" s="17" t="str">
        <f>VLOOKUP($A247,'Medical Examinations'!$A$1:$J$2336,MATCH(Healthcare!J$1,'Medical Examinations'!$A$1:$J$1,0),0)</f>
        <v>Obesity</v>
      </c>
      <c r="K247" s="17" t="str">
        <f>VLOOKUP($A247,'Medical Examinations'!$A$1:$J$2336,MATCH(Healthcare!K$1,'Medical Examinations'!$A$1:$J$1,0),0)</f>
        <v>Diabetes</v>
      </c>
      <c r="L247" s="38">
        <f>VLOOKUP($A247,'Hospitalisation Details'!$A$2:$K$2344,MATCH(Healthcare!L$1,'Hospitalisation Details'!$A$1:$K$1,0),0)</f>
        <v>27596</v>
      </c>
      <c r="M247" s="17">
        <f>VLOOKUP($A247,'Hospitalisation Details'!$A$2:$K$2344,MATCH(Healthcare!M$1,'Hospitalisation Details'!$A$1:$K$1,0),0)</f>
        <v>34210.33</v>
      </c>
      <c r="N247" s="17" t="str">
        <f>VLOOKUP($A247,'Hospitalisation Details'!$A$2:$K$2344,MATCH(Healthcare!N$1,'Hospitalisation Details'!$A$1:$K$1,0),0)</f>
        <v>Tier - 2</v>
      </c>
      <c r="O247" s="17" t="str">
        <f>VLOOKUP($A247,'Hospitalisation Details'!$A$2:$K$2344,MATCH(Healthcare!O$1,'Hospitalisation Details'!$A$1:$K$1,0),0)</f>
        <v>Tier - 1</v>
      </c>
      <c r="P247" s="17" t="str">
        <f>VLOOKUP($A247,'Hospitalisation Details'!$A$2:$K$2344,MATCH(Healthcare!P$1,'Hospitalisation Details'!$A$1:$K$1,0),0)</f>
        <v>R1012</v>
      </c>
      <c r="Q247" s="17">
        <f>VLOOKUP($A247,'Hospitalisation Details'!$A$2:$K$2344,MATCH(Healthcare!Q$1,'Hospitalisation Details'!$A$1:$K$1,0),0)</f>
        <v>47</v>
      </c>
    </row>
    <row r="248" spans="1:17" ht="15.75" x14ac:dyDescent="0.25">
      <c r="A248" s="25" t="s">
        <v>291</v>
      </c>
      <c r="B248" s="17" t="str">
        <f>VLOOKUP($A248,'Customer Names'!$A$1:$D$2336,4,0)</f>
        <v>Ms. Stephanie</v>
      </c>
      <c r="C248" s="17">
        <f>VLOOKUP($A248,'Medical Examinations'!$A$1:$J$2336,MATCH(Healthcare!C$1,'Medical Examinations'!$A$1:$J$1,0),0)</f>
        <v>29.94</v>
      </c>
      <c r="D248" s="17">
        <f>VLOOKUP($A248,'Medical Examinations'!$A$1:$J$2336,MATCH(Healthcare!D$1,'Medical Examinations'!$A$1:$J$1,0),0)</f>
        <v>7.59</v>
      </c>
      <c r="E248" s="17" t="str">
        <f>VLOOKUP($A248,'Medical Examinations'!$A$1:$J$2336,MATCH(Healthcare!E$1,'Medical Examinations'!$A$1:$J$1,0),0)</f>
        <v>No</v>
      </c>
      <c r="F248" s="17" t="str">
        <f>VLOOKUP($A248,'Medical Examinations'!$A$1:$J$2336,MATCH(Healthcare!F$1,'Medical Examinations'!$A$1:$J$1,0),0)</f>
        <v>No</v>
      </c>
      <c r="G248" s="17" t="str">
        <f>VLOOKUP($A248,'Medical Examinations'!$A$1:$J$2336,MATCH(Healthcare!G$1,'Medical Examinations'!$A$1:$J$1,0),0)</f>
        <v>No</v>
      </c>
      <c r="H248" s="17">
        <f>VLOOKUP($A248,'Medical Examinations'!$A$1:$J$2336,MATCH(Healthcare!H$1,'Medical Examinations'!$A$1:$J$1,0),0)</f>
        <v>0</v>
      </c>
      <c r="I248" s="17" t="str">
        <f>VLOOKUP($A248,'Medical Examinations'!$A$1:$J$2336,MATCH(Healthcare!I$1,'Medical Examinations'!$A$1:$J$1,0),0)</f>
        <v>Yes</v>
      </c>
      <c r="J248" s="17" t="str">
        <f>VLOOKUP($A248,'Medical Examinations'!$A$1:$J$2336,MATCH(Healthcare!J$1,'Medical Examinations'!$A$1:$J$1,0),0)</f>
        <v>Overweight</v>
      </c>
      <c r="K248" s="17" t="str">
        <f>VLOOKUP($A248,'Medical Examinations'!$A$1:$J$2336,MATCH(Healthcare!K$1,'Medical Examinations'!$A$1:$J$1,0),0)</f>
        <v>Diabetes</v>
      </c>
      <c r="L248" s="38">
        <f>VLOOKUP($A248,'Hospitalisation Details'!$A$2:$K$2344,MATCH(Healthcare!L$1,'Hospitalisation Details'!$A$1:$K$1,0),0)</f>
        <v>26170</v>
      </c>
      <c r="M248" s="17">
        <f>VLOOKUP($A248,'Hospitalisation Details'!$A$2:$K$2344,MATCH(Healthcare!M$1,'Hospitalisation Details'!$A$1:$K$1,0),0)</f>
        <v>34205.07</v>
      </c>
      <c r="N248" s="17" t="str">
        <f>VLOOKUP($A248,'Hospitalisation Details'!$A$2:$K$2344,MATCH(Healthcare!N$1,'Hospitalisation Details'!$A$1:$K$1,0),0)</f>
        <v>Tier - 2</v>
      </c>
      <c r="O248" s="17" t="str">
        <f>VLOOKUP($A248,'Hospitalisation Details'!$A$2:$K$2344,MATCH(Healthcare!O$1,'Hospitalisation Details'!$A$1:$K$1,0),0)</f>
        <v>Tier - 2</v>
      </c>
      <c r="P248" s="17" t="str">
        <f>VLOOKUP($A248,'Hospitalisation Details'!$A$2:$K$2344,MATCH(Healthcare!P$1,'Hospitalisation Details'!$A$1:$K$1,0),0)</f>
        <v>R1011</v>
      </c>
      <c r="Q248" s="17">
        <f>VLOOKUP($A248,'Hospitalisation Details'!$A$2:$K$2344,MATCH(Healthcare!Q$1,'Hospitalisation Details'!$A$1:$K$1,0),0)</f>
        <v>51</v>
      </c>
    </row>
    <row r="249" spans="1:17" ht="15.75" x14ac:dyDescent="0.25">
      <c r="A249" s="25" t="s">
        <v>292</v>
      </c>
      <c r="B249" s="17" t="str">
        <f>VLOOKUP($A249,'Customer Names'!$A$1:$D$2336,4,0)</f>
        <v>Ms. Melissa</v>
      </c>
      <c r="C249" s="17">
        <f>VLOOKUP($A249,'Medical Examinations'!$A$1:$J$2336,MATCH(Healthcare!C$1,'Medical Examinations'!$A$1:$J$1,0),0)</f>
        <v>31.4</v>
      </c>
      <c r="D249" s="17">
        <f>VLOOKUP($A249,'Medical Examinations'!$A$1:$J$2336,MATCH(Healthcare!D$1,'Medical Examinations'!$A$1:$J$1,0),0)</f>
        <v>5.49</v>
      </c>
      <c r="E249" s="17" t="str">
        <f>VLOOKUP($A249,'Medical Examinations'!$A$1:$J$2336,MATCH(Healthcare!E$1,'Medical Examinations'!$A$1:$J$1,0),0)</f>
        <v>No</v>
      </c>
      <c r="F249" s="17" t="str">
        <f>VLOOKUP($A249,'Medical Examinations'!$A$1:$J$2336,MATCH(Healthcare!F$1,'Medical Examinations'!$A$1:$J$1,0),0)</f>
        <v>No</v>
      </c>
      <c r="G249" s="17" t="str">
        <f>VLOOKUP($A249,'Medical Examinations'!$A$1:$J$2336,MATCH(Healthcare!G$1,'Medical Examinations'!$A$1:$J$1,0),0)</f>
        <v>No</v>
      </c>
      <c r="H249" s="17">
        <f>VLOOKUP($A249,'Medical Examinations'!$A$1:$J$2336,MATCH(Healthcare!H$1,'Medical Examinations'!$A$1:$J$1,0),0)</f>
        <v>0</v>
      </c>
      <c r="I249" s="17" t="str">
        <f>VLOOKUP($A249,'Medical Examinations'!$A$1:$J$2336,MATCH(Healthcare!I$1,'Medical Examinations'!$A$1:$J$1,0),0)</f>
        <v>Yes</v>
      </c>
      <c r="J249" s="17" t="str">
        <f>VLOOKUP($A249,'Medical Examinations'!$A$1:$J$2336,MATCH(Healthcare!J$1,'Medical Examinations'!$A$1:$J$1,0),0)</f>
        <v>Obesity</v>
      </c>
      <c r="K249" s="17" t="str">
        <f>VLOOKUP($A249,'Medical Examinations'!$A$1:$J$2336,MATCH(Healthcare!K$1,'Medical Examinations'!$A$1:$J$1,0),0)</f>
        <v>Normal</v>
      </c>
      <c r="L249" s="38">
        <f>VLOOKUP($A249,'Hospitalisation Details'!$A$2:$K$2344,MATCH(Healthcare!L$1,'Hospitalisation Details'!$A$1:$K$1,0),0)</f>
        <v>36470</v>
      </c>
      <c r="M249" s="17">
        <f>VLOOKUP($A249,'Hospitalisation Details'!$A$2:$K$2344,MATCH(Healthcare!M$1,'Hospitalisation Details'!$A$1:$K$1,0),0)</f>
        <v>34166.269999999997</v>
      </c>
      <c r="N249" s="17" t="str">
        <f>VLOOKUP($A249,'Hospitalisation Details'!$A$2:$K$2344,MATCH(Healthcare!N$1,'Hospitalisation Details'!$A$1:$K$1,0),0)</f>
        <v>Tier - 2</v>
      </c>
      <c r="O249" s="17" t="str">
        <f>VLOOKUP($A249,'Hospitalisation Details'!$A$2:$K$2344,MATCH(Healthcare!O$1,'Hospitalisation Details'!$A$1:$K$1,0),0)</f>
        <v>Tier - 3</v>
      </c>
      <c r="P249" s="17" t="str">
        <f>VLOOKUP($A249,'Hospitalisation Details'!$A$2:$K$2344,MATCH(Healthcare!P$1,'Hospitalisation Details'!$A$1:$K$1,0),0)</f>
        <v>R1011</v>
      </c>
      <c r="Q249" s="17">
        <f>VLOOKUP($A249,'Hospitalisation Details'!$A$2:$K$2344,MATCH(Healthcare!Q$1,'Hospitalisation Details'!$A$1:$K$1,0),0)</f>
        <v>23</v>
      </c>
    </row>
    <row r="250" spans="1:17" ht="15.75" x14ac:dyDescent="0.25">
      <c r="A250" s="25" t="s">
        <v>293</v>
      </c>
      <c r="B250" s="17" t="str">
        <f>VLOOKUP($A250,'Customer Names'!$A$1:$D$2336,4,0)</f>
        <v>Ms. Ashley</v>
      </c>
      <c r="C250" s="17">
        <f>VLOOKUP($A250,'Medical Examinations'!$A$1:$J$2336,MATCH(Healthcare!C$1,'Medical Examinations'!$A$1:$J$1,0),0)</f>
        <v>53.06</v>
      </c>
      <c r="D250" s="17">
        <f>VLOOKUP($A250,'Medical Examinations'!$A$1:$J$2336,MATCH(Healthcare!D$1,'Medical Examinations'!$A$1:$J$1,0),0)</f>
        <v>11.68</v>
      </c>
      <c r="E250" s="17" t="str">
        <f>VLOOKUP($A250,'Medical Examinations'!$A$1:$J$2336,MATCH(Healthcare!E$1,'Medical Examinations'!$A$1:$J$1,0),0)</f>
        <v>No</v>
      </c>
      <c r="F250" s="17" t="str">
        <f>VLOOKUP($A250,'Medical Examinations'!$A$1:$J$2336,MATCH(Healthcare!F$1,'Medical Examinations'!$A$1:$J$1,0),0)</f>
        <v>No</v>
      </c>
      <c r="G250" s="17" t="str">
        <f>VLOOKUP($A250,'Medical Examinations'!$A$1:$J$2336,MATCH(Healthcare!G$1,'Medical Examinations'!$A$1:$J$1,0),0)</f>
        <v>No</v>
      </c>
      <c r="H250" s="17">
        <f>VLOOKUP($A250,'Medical Examinations'!$A$1:$J$2336,MATCH(Healthcare!H$1,'Medical Examinations'!$A$1:$J$1,0),0)</f>
        <v>0</v>
      </c>
      <c r="I250" s="17" t="str">
        <f>VLOOKUP($A250,'Medical Examinations'!$A$1:$J$2336,MATCH(Healthcare!I$1,'Medical Examinations'!$A$1:$J$1,0),0)</f>
        <v>Yes</v>
      </c>
      <c r="J250" s="17" t="str">
        <f>VLOOKUP($A250,'Medical Examinations'!$A$1:$J$2336,MATCH(Healthcare!J$1,'Medical Examinations'!$A$1:$J$1,0),0)</f>
        <v>Obesity</v>
      </c>
      <c r="K250" s="17" t="str">
        <f>VLOOKUP($A250,'Medical Examinations'!$A$1:$J$2336,MATCH(Healthcare!K$1,'Medical Examinations'!$A$1:$J$1,0),0)</f>
        <v>Diabetes</v>
      </c>
      <c r="L250" s="38">
        <f>VLOOKUP($A250,'Hospitalisation Details'!$A$2:$K$2344,MATCH(Healthcare!L$1,'Hospitalisation Details'!$A$1:$K$1,0),0)</f>
        <v>37616</v>
      </c>
      <c r="M250" s="17">
        <f>VLOOKUP($A250,'Hospitalisation Details'!$A$2:$K$2344,MATCH(Healthcare!M$1,'Hospitalisation Details'!$A$1:$K$1,0),0)</f>
        <v>34084.68</v>
      </c>
      <c r="N250" s="17" t="str">
        <f>VLOOKUP($A250,'Hospitalisation Details'!$A$2:$K$2344,MATCH(Healthcare!N$1,'Hospitalisation Details'!$A$1:$K$1,0),0)</f>
        <v>Tier - 2</v>
      </c>
      <c r="O250" s="17" t="str">
        <f>VLOOKUP($A250,'Hospitalisation Details'!$A$2:$K$2344,MATCH(Healthcare!O$1,'Hospitalisation Details'!$A$1:$K$1,0),0)</f>
        <v>Tier - 3</v>
      </c>
      <c r="P250" s="17" t="str">
        <f>VLOOKUP($A250,'Hospitalisation Details'!$A$2:$K$2344,MATCH(Healthcare!P$1,'Hospitalisation Details'!$A$1:$K$1,0),0)</f>
        <v>R1011</v>
      </c>
      <c r="Q250" s="17">
        <f>VLOOKUP($A250,'Hospitalisation Details'!$A$2:$K$2344,MATCH(Healthcare!Q$1,'Hospitalisation Details'!$A$1:$K$1,0),0)</f>
        <v>20</v>
      </c>
    </row>
    <row r="251" spans="1:17" ht="15.75" x14ac:dyDescent="0.25">
      <c r="A251" s="25" t="s">
        <v>294</v>
      </c>
      <c r="B251" s="17" t="str">
        <f>VLOOKUP($A251,'Customer Names'!$A$1:$D$2336,4,0)</f>
        <v>Ms. Stephanie</v>
      </c>
      <c r="C251" s="17">
        <f>VLOOKUP($A251,'Medical Examinations'!$A$1:$J$2336,MATCH(Healthcare!C$1,'Medical Examinations'!$A$1:$J$1,0),0)</f>
        <v>30.25</v>
      </c>
      <c r="D251" s="17">
        <f>VLOOKUP($A251,'Medical Examinations'!$A$1:$J$2336,MATCH(Healthcare!D$1,'Medical Examinations'!$A$1:$J$1,0),0)</f>
        <v>4.1900000000000004</v>
      </c>
      <c r="E251" s="17" t="str">
        <f>VLOOKUP($A251,'Medical Examinations'!$A$1:$J$2336,MATCH(Healthcare!E$1,'Medical Examinations'!$A$1:$J$1,0),0)</f>
        <v>No</v>
      </c>
      <c r="F251" s="17" t="str">
        <f>VLOOKUP($A251,'Medical Examinations'!$A$1:$J$2336,MATCH(Healthcare!F$1,'Medical Examinations'!$A$1:$J$1,0),0)</f>
        <v>No</v>
      </c>
      <c r="G251" s="17" t="str">
        <f>VLOOKUP($A251,'Medical Examinations'!$A$1:$J$2336,MATCH(Healthcare!G$1,'Medical Examinations'!$A$1:$J$1,0),0)</f>
        <v>No</v>
      </c>
      <c r="H251" s="17">
        <f>VLOOKUP($A251,'Medical Examinations'!$A$1:$J$2336,MATCH(Healthcare!H$1,'Medical Examinations'!$A$1:$J$1,0),0)</f>
        <v>2</v>
      </c>
      <c r="I251" s="17" t="str">
        <f>VLOOKUP($A251,'Medical Examinations'!$A$1:$J$2336,MATCH(Healthcare!I$1,'Medical Examinations'!$A$1:$J$1,0),0)</f>
        <v>Yes</v>
      </c>
      <c r="J251" s="17" t="str">
        <f>VLOOKUP($A251,'Medical Examinations'!$A$1:$J$2336,MATCH(Healthcare!J$1,'Medical Examinations'!$A$1:$J$1,0),0)</f>
        <v>Obesity</v>
      </c>
      <c r="K251" s="17" t="str">
        <f>VLOOKUP($A251,'Medical Examinations'!$A$1:$J$2336,MATCH(Healthcare!K$1,'Medical Examinations'!$A$1:$J$1,0),0)</f>
        <v>Normal</v>
      </c>
      <c r="L251" s="38">
        <f>VLOOKUP($A251,'Hospitalisation Details'!$A$2:$K$2344,MATCH(Healthcare!L$1,'Hospitalisation Details'!$A$1:$K$1,0),0)</f>
        <v>26506</v>
      </c>
      <c r="M251" s="17">
        <f>VLOOKUP($A251,'Hospitalisation Details'!$A$2:$K$2344,MATCH(Healthcare!M$1,'Hospitalisation Details'!$A$1:$K$1,0),0)</f>
        <v>34053.360000000001</v>
      </c>
      <c r="N251" s="17" t="str">
        <f>VLOOKUP($A251,'Hospitalisation Details'!$A$2:$K$2344,MATCH(Healthcare!N$1,'Hospitalisation Details'!$A$1:$K$1,0),0)</f>
        <v>Tier - 2</v>
      </c>
      <c r="O251" s="17" t="str">
        <f>VLOOKUP($A251,'Hospitalisation Details'!$A$2:$K$2344,MATCH(Healthcare!O$1,'Hospitalisation Details'!$A$1:$K$1,0),0)</f>
        <v>Tier - 2</v>
      </c>
      <c r="P251" s="17" t="str">
        <f>VLOOKUP($A251,'Hospitalisation Details'!$A$2:$K$2344,MATCH(Healthcare!P$1,'Hospitalisation Details'!$A$1:$K$1,0),0)</f>
        <v>R1011</v>
      </c>
      <c r="Q251" s="17">
        <f>VLOOKUP($A251,'Hospitalisation Details'!$A$2:$K$2344,MATCH(Healthcare!Q$1,'Hospitalisation Details'!$A$1:$K$1,0),0)</f>
        <v>50</v>
      </c>
    </row>
    <row r="252" spans="1:17" ht="15.75" x14ac:dyDescent="0.25">
      <c r="A252" s="25" t="s">
        <v>295</v>
      </c>
      <c r="B252" s="17" t="str">
        <f>VLOOKUP($A252,'Customer Names'!$A$1:$D$2336,4,0)</f>
        <v>Ms. Kylie</v>
      </c>
      <c r="C252" s="17">
        <f>VLOOKUP($A252,'Medical Examinations'!$A$1:$J$2336,MATCH(Healthcare!C$1,'Medical Examinations'!$A$1:$J$1,0),0)</f>
        <v>46.68</v>
      </c>
      <c r="D252" s="17">
        <f>VLOOKUP($A252,'Medical Examinations'!$A$1:$J$2336,MATCH(Healthcare!D$1,'Medical Examinations'!$A$1:$J$1,0),0)</f>
        <v>4.01</v>
      </c>
      <c r="E252" s="17" t="str">
        <f>VLOOKUP($A252,'Medical Examinations'!$A$1:$J$2336,MATCH(Healthcare!E$1,'Medical Examinations'!$A$1:$J$1,0),0)</f>
        <v>No</v>
      </c>
      <c r="F252" s="17" t="str">
        <f>VLOOKUP($A252,'Medical Examinations'!$A$1:$J$2336,MATCH(Healthcare!F$1,'Medical Examinations'!$A$1:$J$1,0),0)</f>
        <v>No</v>
      </c>
      <c r="G252" s="17" t="str">
        <f>VLOOKUP($A252,'Medical Examinations'!$A$1:$J$2336,MATCH(Healthcare!G$1,'Medical Examinations'!$A$1:$J$1,0),0)</f>
        <v>No</v>
      </c>
      <c r="H252" s="17">
        <f>VLOOKUP($A252,'Medical Examinations'!$A$1:$J$2336,MATCH(Healthcare!H$1,'Medical Examinations'!$A$1:$J$1,0),0)</f>
        <v>0</v>
      </c>
      <c r="I252" s="17" t="str">
        <f>VLOOKUP($A252,'Medical Examinations'!$A$1:$J$2336,MATCH(Healthcare!I$1,'Medical Examinations'!$A$1:$J$1,0),0)</f>
        <v>Yes</v>
      </c>
      <c r="J252" s="17" t="str">
        <f>VLOOKUP($A252,'Medical Examinations'!$A$1:$J$2336,MATCH(Healthcare!J$1,'Medical Examinations'!$A$1:$J$1,0),0)</f>
        <v>Obesity</v>
      </c>
      <c r="K252" s="17" t="str">
        <f>VLOOKUP($A252,'Medical Examinations'!$A$1:$J$2336,MATCH(Healthcare!K$1,'Medical Examinations'!$A$1:$J$1,0),0)</f>
        <v>Normal</v>
      </c>
      <c r="L252" s="38">
        <f>VLOOKUP($A252,'Hospitalisation Details'!$A$2:$K$2344,MATCH(Healthcare!L$1,'Hospitalisation Details'!$A$1:$K$1,0),0)</f>
        <v>34602</v>
      </c>
      <c r="M252" s="17">
        <f>VLOOKUP($A252,'Hospitalisation Details'!$A$2:$K$2344,MATCH(Healthcare!M$1,'Hospitalisation Details'!$A$1:$K$1,0),0)</f>
        <v>33975.47</v>
      </c>
      <c r="N252" s="17" t="str">
        <f>VLOOKUP($A252,'Hospitalisation Details'!$A$2:$K$2344,MATCH(Healthcare!N$1,'Hospitalisation Details'!$A$1:$K$1,0),0)</f>
        <v>Tier - 2</v>
      </c>
      <c r="O252" s="17" t="str">
        <f>VLOOKUP($A252,'Hospitalisation Details'!$A$2:$K$2344,MATCH(Healthcare!O$1,'Hospitalisation Details'!$A$1:$K$1,0),0)</f>
        <v>Tier - 2</v>
      </c>
      <c r="P252" s="17" t="str">
        <f>VLOOKUP($A252,'Hospitalisation Details'!$A$2:$K$2344,MATCH(Healthcare!P$1,'Hospitalisation Details'!$A$1:$K$1,0),0)</f>
        <v>R1011</v>
      </c>
      <c r="Q252" s="17">
        <f>VLOOKUP($A252,'Hospitalisation Details'!$A$2:$K$2344,MATCH(Healthcare!Q$1,'Hospitalisation Details'!$A$1:$K$1,0),0)</f>
        <v>28</v>
      </c>
    </row>
    <row r="253" spans="1:17" ht="15.75" x14ac:dyDescent="0.25">
      <c r="A253" s="25" t="s">
        <v>296</v>
      </c>
      <c r="B253" s="17" t="str">
        <f>VLOOKUP($A253,'Customer Names'!$A$1:$D$2336,4,0)</f>
        <v>Ms. Kelly</v>
      </c>
      <c r="C253" s="17">
        <f>VLOOKUP($A253,'Medical Examinations'!$A$1:$J$2336,MATCH(Healthcare!C$1,'Medical Examinations'!$A$1:$J$1,0),0)</f>
        <v>30.4</v>
      </c>
      <c r="D253" s="17">
        <f>VLOOKUP($A253,'Medical Examinations'!$A$1:$J$2336,MATCH(Healthcare!D$1,'Medical Examinations'!$A$1:$J$1,0),0)</f>
        <v>5.91</v>
      </c>
      <c r="E253" s="17" t="str">
        <f>VLOOKUP($A253,'Medical Examinations'!$A$1:$J$2336,MATCH(Healthcare!E$1,'Medical Examinations'!$A$1:$J$1,0),0)</f>
        <v>No</v>
      </c>
      <c r="F253" s="17" t="str">
        <f>VLOOKUP($A253,'Medical Examinations'!$A$1:$J$2336,MATCH(Healthcare!F$1,'Medical Examinations'!$A$1:$J$1,0),0)</f>
        <v>Yes</v>
      </c>
      <c r="G253" s="17" t="str">
        <f>VLOOKUP($A253,'Medical Examinations'!$A$1:$J$2336,MATCH(Healthcare!G$1,'Medical Examinations'!$A$1:$J$1,0),0)</f>
        <v>No</v>
      </c>
      <c r="H253" s="17">
        <f>VLOOKUP($A253,'Medical Examinations'!$A$1:$J$2336,MATCH(Healthcare!H$1,'Medical Examinations'!$A$1:$J$1,0),0)</f>
        <v>2</v>
      </c>
      <c r="I253" s="17" t="str">
        <f>VLOOKUP($A253,'Medical Examinations'!$A$1:$J$2336,MATCH(Healthcare!I$1,'Medical Examinations'!$A$1:$J$1,0),0)</f>
        <v>Yes</v>
      </c>
      <c r="J253" s="17" t="str">
        <f>VLOOKUP($A253,'Medical Examinations'!$A$1:$J$2336,MATCH(Healthcare!J$1,'Medical Examinations'!$A$1:$J$1,0),0)</f>
        <v>Obesity</v>
      </c>
      <c r="K253" s="17" t="str">
        <f>VLOOKUP($A253,'Medical Examinations'!$A$1:$J$2336,MATCH(Healthcare!K$1,'Medical Examinations'!$A$1:$J$1,0),0)</f>
        <v>Prediabetes</v>
      </c>
      <c r="L253" s="38">
        <f>VLOOKUP($A253,'Hospitalisation Details'!$A$2:$K$2344,MATCH(Healthcare!L$1,'Hospitalisation Details'!$A$1:$K$1,0),0)</f>
        <v>36887</v>
      </c>
      <c r="M253" s="17">
        <f>VLOOKUP($A253,'Hospitalisation Details'!$A$2:$K$2344,MATCH(Healthcare!M$1,'Hospitalisation Details'!$A$1:$K$1,0),0)</f>
        <v>33907.550000000003</v>
      </c>
      <c r="N253" s="17" t="str">
        <f>VLOOKUP($A253,'Hospitalisation Details'!$A$2:$K$2344,MATCH(Healthcare!N$1,'Hospitalisation Details'!$A$1:$K$1,0),0)</f>
        <v>Tier - 2</v>
      </c>
      <c r="O253" s="17" t="str">
        <f>VLOOKUP($A253,'Hospitalisation Details'!$A$2:$K$2344,MATCH(Healthcare!O$1,'Hospitalisation Details'!$A$1:$K$1,0),0)</f>
        <v>Tier - 2</v>
      </c>
      <c r="P253" s="17" t="str">
        <f>VLOOKUP($A253,'Hospitalisation Details'!$A$2:$K$2344,MATCH(Healthcare!P$1,'Hospitalisation Details'!$A$1:$K$1,0),0)</f>
        <v>R1012</v>
      </c>
      <c r="Q253" s="17">
        <f>VLOOKUP($A253,'Hospitalisation Details'!$A$2:$K$2344,MATCH(Healthcare!Q$1,'Hospitalisation Details'!$A$1:$K$1,0),0)</f>
        <v>22</v>
      </c>
    </row>
    <row r="254" spans="1:17" ht="15.75" x14ac:dyDescent="0.25">
      <c r="A254" s="25" t="s">
        <v>297</v>
      </c>
      <c r="B254" s="17" t="str">
        <f>VLOOKUP($A254,'Customer Names'!$A$1:$D$2336,4,0)</f>
        <v>Ms. Carrie</v>
      </c>
      <c r="C254" s="17">
        <f>VLOOKUP($A254,'Medical Examinations'!$A$1:$J$2336,MATCH(Healthcare!C$1,'Medical Examinations'!$A$1:$J$1,0),0)</f>
        <v>30.2</v>
      </c>
      <c r="D254" s="17">
        <f>VLOOKUP($A254,'Medical Examinations'!$A$1:$J$2336,MATCH(Healthcare!D$1,'Medical Examinations'!$A$1:$J$1,0),0)</f>
        <v>4.47</v>
      </c>
      <c r="E254" s="17" t="str">
        <f>VLOOKUP($A254,'Medical Examinations'!$A$1:$J$2336,MATCH(Healthcare!E$1,'Medical Examinations'!$A$1:$J$1,0),0)</f>
        <v>Yes</v>
      </c>
      <c r="F254" s="17" t="str">
        <f>VLOOKUP($A254,'Medical Examinations'!$A$1:$J$2336,MATCH(Healthcare!F$1,'Medical Examinations'!$A$1:$J$1,0),0)</f>
        <v>No</v>
      </c>
      <c r="G254" s="17" t="str">
        <f>VLOOKUP($A254,'Medical Examinations'!$A$1:$J$2336,MATCH(Healthcare!G$1,'Medical Examinations'!$A$1:$J$1,0),0)</f>
        <v>Yes</v>
      </c>
      <c r="H254" s="17">
        <f>VLOOKUP($A254,'Medical Examinations'!$A$1:$J$2336,MATCH(Healthcare!H$1,'Medical Examinations'!$A$1:$J$1,0),0)</f>
        <v>1</v>
      </c>
      <c r="I254" s="17" t="str">
        <f>VLOOKUP($A254,'Medical Examinations'!$A$1:$J$2336,MATCH(Healthcare!I$1,'Medical Examinations'!$A$1:$J$1,0),0)</f>
        <v>Yes</v>
      </c>
      <c r="J254" s="17" t="str">
        <f>VLOOKUP($A254,'Medical Examinations'!$A$1:$J$2336,MATCH(Healthcare!J$1,'Medical Examinations'!$A$1:$J$1,0),0)</f>
        <v>Obesity</v>
      </c>
      <c r="K254" s="17" t="str">
        <f>VLOOKUP($A254,'Medical Examinations'!$A$1:$J$2336,MATCH(Healthcare!K$1,'Medical Examinations'!$A$1:$J$1,0),0)</f>
        <v>Normal</v>
      </c>
      <c r="L254" s="38">
        <f>VLOOKUP($A254,'Hospitalisation Details'!$A$2:$K$2344,MATCH(Healthcare!L$1,'Hospitalisation Details'!$A$1:$K$1,0),0)</f>
        <v>35651</v>
      </c>
      <c r="M254" s="17">
        <f>VLOOKUP($A254,'Hospitalisation Details'!$A$2:$K$2344,MATCH(Healthcare!M$1,'Hospitalisation Details'!$A$1:$K$1,0),0)</f>
        <v>33900.65</v>
      </c>
      <c r="N254" s="17" t="str">
        <f>VLOOKUP($A254,'Hospitalisation Details'!$A$2:$K$2344,MATCH(Healthcare!N$1,'Hospitalisation Details'!$A$1:$K$1,0),0)</f>
        <v>Tier - 2</v>
      </c>
      <c r="O254" s="17" t="str">
        <f>VLOOKUP($A254,'Hospitalisation Details'!$A$2:$K$2344,MATCH(Healthcare!O$1,'Hospitalisation Details'!$A$1:$K$1,0),0)</f>
        <v>Tier - 3</v>
      </c>
      <c r="P254" s="17" t="str">
        <f>VLOOKUP($A254,'Hospitalisation Details'!$A$2:$K$2344,MATCH(Healthcare!P$1,'Hospitalisation Details'!$A$1:$K$1,0),0)</f>
        <v>R1011</v>
      </c>
      <c r="Q254" s="17">
        <f>VLOOKUP($A254,'Hospitalisation Details'!$A$2:$K$2344,MATCH(Healthcare!Q$1,'Hospitalisation Details'!$A$1:$K$1,0),0)</f>
        <v>25</v>
      </c>
    </row>
    <row r="255" spans="1:17" ht="15.75" x14ac:dyDescent="0.25">
      <c r="A255" s="25" t="s">
        <v>298</v>
      </c>
      <c r="B255" s="17" t="str">
        <f>VLOOKUP($A255,'Customer Names'!$A$1:$D$2336,4,0)</f>
        <v>Mr. Alex</v>
      </c>
      <c r="C255" s="17">
        <f>VLOOKUP($A255,'Medical Examinations'!$A$1:$J$2336,MATCH(Healthcare!C$1,'Medical Examinations'!$A$1:$J$1,0),0)</f>
        <v>51.18</v>
      </c>
      <c r="D255" s="17">
        <f>VLOOKUP($A255,'Medical Examinations'!$A$1:$J$2336,MATCH(Healthcare!D$1,'Medical Examinations'!$A$1:$J$1,0),0)</f>
        <v>4.5599999999999996</v>
      </c>
      <c r="E255" s="17" t="str">
        <f>VLOOKUP($A255,'Medical Examinations'!$A$1:$J$2336,MATCH(Healthcare!E$1,'Medical Examinations'!$A$1:$J$1,0),0)</f>
        <v>Yes</v>
      </c>
      <c r="F255" s="17" t="str">
        <f>VLOOKUP($A255,'Medical Examinations'!$A$1:$J$2336,MATCH(Healthcare!F$1,'Medical Examinations'!$A$1:$J$1,0),0)</f>
        <v>Yes</v>
      </c>
      <c r="G255" s="17" t="str">
        <f>VLOOKUP($A255,'Medical Examinations'!$A$1:$J$2336,MATCH(Healthcare!G$1,'Medical Examinations'!$A$1:$J$1,0),0)</f>
        <v>No</v>
      </c>
      <c r="H255" s="17">
        <f>VLOOKUP($A255,'Medical Examinations'!$A$1:$J$2336,MATCH(Healthcare!H$1,'Medical Examinations'!$A$1:$J$1,0),0)</f>
        <v>2</v>
      </c>
      <c r="I255" s="17" t="str">
        <f>VLOOKUP($A255,'Medical Examinations'!$A$1:$J$2336,MATCH(Healthcare!I$1,'Medical Examinations'!$A$1:$J$1,0),0)</f>
        <v>Yes</v>
      </c>
      <c r="J255" s="17" t="str">
        <f>VLOOKUP($A255,'Medical Examinations'!$A$1:$J$2336,MATCH(Healthcare!J$1,'Medical Examinations'!$A$1:$J$1,0),0)</f>
        <v>Obesity</v>
      </c>
      <c r="K255" s="17" t="str">
        <f>VLOOKUP($A255,'Medical Examinations'!$A$1:$J$2336,MATCH(Healthcare!K$1,'Medical Examinations'!$A$1:$J$1,0),0)</f>
        <v>Normal</v>
      </c>
      <c r="L255" s="38">
        <f>VLOOKUP($A255,'Hospitalisation Details'!$A$2:$K$2344,MATCH(Healthcare!L$1,'Hospitalisation Details'!$A$1:$K$1,0),0)</f>
        <v>36825</v>
      </c>
      <c r="M255" s="17">
        <f>VLOOKUP($A255,'Hospitalisation Details'!$A$2:$K$2344,MATCH(Healthcare!M$1,'Hospitalisation Details'!$A$1:$K$1,0),0)</f>
        <v>33829.39</v>
      </c>
      <c r="N255" s="17" t="str">
        <f>VLOOKUP($A255,'Hospitalisation Details'!$A$2:$K$2344,MATCH(Healthcare!N$1,'Hospitalisation Details'!$A$1:$K$1,0),0)</f>
        <v>Tier - 2</v>
      </c>
      <c r="O255" s="17" t="str">
        <f>VLOOKUP($A255,'Hospitalisation Details'!$A$2:$K$2344,MATCH(Healthcare!O$1,'Hospitalisation Details'!$A$1:$K$1,0),0)</f>
        <v>Tier - 3</v>
      </c>
      <c r="P255" s="17" t="str">
        <f>VLOOKUP($A255,'Hospitalisation Details'!$A$2:$K$2344,MATCH(Healthcare!P$1,'Hospitalisation Details'!$A$1:$K$1,0),0)</f>
        <v>R1011</v>
      </c>
      <c r="Q255" s="17">
        <f>VLOOKUP($A255,'Hospitalisation Details'!$A$2:$K$2344,MATCH(Healthcare!Q$1,'Hospitalisation Details'!$A$1:$K$1,0),0)</f>
        <v>22</v>
      </c>
    </row>
    <row r="256" spans="1:17" ht="15.75" x14ac:dyDescent="0.25">
      <c r="A256" s="25" t="s">
        <v>299</v>
      </c>
      <c r="B256" s="17" t="str">
        <f>VLOOKUP($A256,'Customer Names'!$A$1:$D$2336,4,0)</f>
        <v>Mr. Zach</v>
      </c>
      <c r="C256" s="17">
        <f>VLOOKUP($A256,'Medical Examinations'!$A$1:$J$2336,MATCH(Healthcare!C$1,'Medical Examinations'!$A$1:$J$1,0),0)</f>
        <v>22.18</v>
      </c>
      <c r="D256" s="17">
        <f>VLOOKUP($A256,'Medical Examinations'!$A$1:$J$2336,MATCH(Healthcare!D$1,'Medical Examinations'!$A$1:$J$1,0),0)</f>
        <v>9.9</v>
      </c>
      <c r="E256" s="17" t="str">
        <f>VLOOKUP($A256,'Medical Examinations'!$A$1:$J$2336,MATCH(Healthcare!E$1,'Medical Examinations'!$A$1:$J$1,0),0)</f>
        <v>No</v>
      </c>
      <c r="F256" s="17" t="str">
        <f>VLOOKUP($A256,'Medical Examinations'!$A$1:$J$2336,MATCH(Healthcare!F$1,'Medical Examinations'!$A$1:$J$1,0),0)</f>
        <v>No</v>
      </c>
      <c r="G256" s="17" t="str">
        <f>VLOOKUP($A256,'Medical Examinations'!$A$1:$J$2336,MATCH(Healthcare!G$1,'Medical Examinations'!$A$1:$J$1,0),0)</f>
        <v>No</v>
      </c>
      <c r="H256" s="17">
        <f>VLOOKUP($A256,'Medical Examinations'!$A$1:$J$2336,MATCH(Healthcare!H$1,'Medical Examinations'!$A$1:$J$1,0),0)</f>
        <v>0</v>
      </c>
      <c r="I256" s="17" t="str">
        <f>VLOOKUP($A256,'Medical Examinations'!$A$1:$J$2336,MATCH(Healthcare!I$1,'Medical Examinations'!$A$1:$J$1,0),0)</f>
        <v>Yes</v>
      </c>
      <c r="J256" s="17" t="str">
        <f>VLOOKUP($A256,'Medical Examinations'!$A$1:$J$2336,MATCH(Healthcare!J$1,'Medical Examinations'!$A$1:$J$1,0),0)</f>
        <v>Healthy Weight</v>
      </c>
      <c r="K256" s="17" t="str">
        <f>VLOOKUP($A256,'Medical Examinations'!$A$1:$J$2336,MATCH(Healthcare!K$1,'Medical Examinations'!$A$1:$J$1,0),0)</f>
        <v>Diabetes</v>
      </c>
      <c r="L256" s="38">
        <f>VLOOKUP($A256,'Hospitalisation Details'!$A$2:$K$2344,MATCH(Healthcare!L$1,'Hospitalisation Details'!$A$1:$K$1,0),0)</f>
        <v>22991</v>
      </c>
      <c r="M256" s="17">
        <f>VLOOKUP($A256,'Hospitalisation Details'!$A$2:$K$2344,MATCH(Healthcare!M$1,'Hospitalisation Details'!$A$1:$K$1,0),0)</f>
        <v>33753.32</v>
      </c>
      <c r="N256" s="17" t="str">
        <f>VLOOKUP($A256,'Hospitalisation Details'!$A$2:$K$2344,MATCH(Healthcare!N$1,'Hospitalisation Details'!$A$1:$K$1,0),0)</f>
        <v>Tier - 1</v>
      </c>
      <c r="O256" s="17" t="str">
        <f>VLOOKUP($A256,'Hospitalisation Details'!$A$2:$K$2344,MATCH(Healthcare!O$1,'Hospitalisation Details'!$A$1:$K$1,0),0)</f>
        <v>Tier - 3</v>
      </c>
      <c r="P256" s="17" t="str">
        <f>VLOOKUP($A256,'Hospitalisation Details'!$A$2:$K$2344,MATCH(Healthcare!P$1,'Hospitalisation Details'!$A$1:$K$1,0),0)</f>
        <v>R1011</v>
      </c>
      <c r="Q256" s="17">
        <f>VLOOKUP($A256,'Hospitalisation Details'!$A$2:$K$2344,MATCH(Healthcare!Q$1,'Hospitalisation Details'!$A$1:$K$1,0),0)</f>
        <v>60</v>
      </c>
    </row>
    <row r="257" spans="1:17" ht="15.75" x14ac:dyDescent="0.25">
      <c r="A257" s="25" t="s">
        <v>300</v>
      </c>
      <c r="B257" s="17" t="str">
        <f>VLOOKUP($A257,'Customer Names'!$A$1:$D$2336,4,0)</f>
        <v>Mr. Alan</v>
      </c>
      <c r="C257" s="17">
        <f>VLOOKUP($A257,'Medical Examinations'!$A$1:$J$2336,MATCH(Healthcare!C$1,'Medical Examinations'!$A$1:$J$1,0),0)</f>
        <v>31.92</v>
      </c>
      <c r="D257" s="17">
        <f>VLOOKUP($A257,'Medical Examinations'!$A$1:$J$2336,MATCH(Healthcare!D$1,'Medical Examinations'!$A$1:$J$1,0),0)</f>
        <v>5.1100000000000003</v>
      </c>
      <c r="E257" s="17" t="str">
        <f>VLOOKUP($A257,'Medical Examinations'!$A$1:$J$2336,MATCH(Healthcare!E$1,'Medical Examinations'!$A$1:$J$1,0),0)</f>
        <v>No</v>
      </c>
      <c r="F257" s="17" t="str">
        <f>VLOOKUP($A257,'Medical Examinations'!$A$1:$J$2336,MATCH(Healthcare!F$1,'Medical Examinations'!$A$1:$J$1,0),0)</f>
        <v>No</v>
      </c>
      <c r="G257" s="17" t="str">
        <f>VLOOKUP($A257,'Medical Examinations'!$A$1:$J$2336,MATCH(Healthcare!G$1,'Medical Examinations'!$A$1:$J$1,0),0)</f>
        <v>Yes</v>
      </c>
      <c r="H257" s="17">
        <f>VLOOKUP($A257,'Medical Examinations'!$A$1:$J$2336,MATCH(Healthcare!H$1,'Medical Examinations'!$A$1:$J$1,0),0)</f>
        <v>1</v>
      </c>
      <c r="I257" s="17" t="str">
        <f>VLOOKUP($A257,'Medical Examinations'!$A$1:$J$2336,MATCH(Healthcare!I$1,'Medical Examinations'!$A$1:$J$1,0),0)</f>
        <v>Yes</v>
      </c>
      <c r="J257" s="17" t="str">
        <f>VLOOKUP($A257,'Medical Examinations'!$A$1:$J$2336,MATCH(Healthcare!J$1,'Medical Examinations'!$A$1:$J$1,0),0)</f>
        <v>Obesity</v>
      </c>
      <c r="K257" s="17" t="str">
        <f>VLOOKUP($A257,'Medical Examinations'!$A$1:$J$2336,MATCH(Healthcare!K$1,'Medical Examinations'!$A$1:$J$1,0),0)</f>
        <v>Normal</v>
      </c>
      <c r="L257" s="38">
        <f>VLOOKUP($A257,'Hospitalisation Details'!$A$2:$K$2344,MATCH(Healthcare!L$1,'Hospitalisation Details'!$A$1:$K$1,0),0)</f>
        <v>37876</v>
      </c>
      <c r="M257" s="17">
        <f>VLOOKUP($A257,'Hospitalisation Details'!$A$2:$K$2344,MATCH(Healthcare!M$1,'Hospitalisation Details'!$A$1:$K$1,0),0)</f>
        <v>33750.29</v>
      </c>
      <c r="N257" s="17" t="str">
        <f>VLOOKUP($A257,'Hospitalisation Details'!$A$2:$K$2344,MATCH(Healthcare!N$1,'Hospitalisation Details'!$A$1:$K$1,0),0)</f>
        <v>Tier - 1</v>
      </c>
      <c r="O257" s="17" t="str">
        <f>VLOOKUP($A257,'Hospitalisation Details'!$A$2:$K$2344,MATCH(Healthcare!O$1,'Hospitalisation Details'!$A$1:$K$1,0),0)</f>
        <v>Tier - 3</v>
      </c>
      <c r="P257" s="17" t="str">
        <f>VLOOKUP($A257,'Hospitalisation Details'!$A$2:$K$2344,MATCH(Healthcare!P$1,'Hospitalisation Details'!$A$1:$K$1,0),0)</f>
        <v>R1012</v>
      </c>
      <c r="Q257" s="17">
        <f>VLOOKUP($A257,'Hospitalisation Details'!$A$2:$K$2344,MATCH(Healthcare!Q$1,'Hospitalisation Details'!$A$1:$K$1,0),0)</f>
        <v>19</v>
      </c>
    </row>
    <row r="258" spans="1:17" ht="15.75" x14ac:dyDescent="0.25">
      <c r="A258" s="25" t="s">
        <v>301</v>
      </c>
      <c r="B258" s="17" t="str">
        <f>VLOOKUP($A258,'Customer Names'!$A$1:$D$2336,4,0)</f>
        <v>Mr. Nate</v>
      </c>
      <c r="C258" s="17">
        <f>VLOOKUP($A258,'Medical Examinations'!$A$1:$J$2336,MATCH(Healthcare!C$1,'Medical Examinations'!$A$1:$J$1,0),0)</f>
        <v>31.73</v>
      </c>
      <c r="D258" s="17">
        <f>VLOOKUP($A258,'Medical Examinations'!$A$1:$J$2336,MATCH(Healthcare!D$1,'Medical Examinations'!$A$1:$J$1,0),0)</f>
        <v>5.73</v>
      </c>
      <c r="E258" s="17" t="str">
        <f>VLOOKUP($A258,'Medical Examinations'!$A$1:$J$2336,MATCH(Healthcare!E$1,'Medical Examinations'!$A$1:$J$1,0),0)</f>
        <v>No</v>
      </c>
      <c r="F258" s="17" t="str">
        <f>VLOOKUP($A258,'Medical Examinations'!$A$1:$J$2336,MATCH(Healthcare!F$1,'Medical Examinations'!$A$1:$J$1,0),0)</f>
        <v>Yes</v>
      </c>
      <c r="G258" s="17" t="str">
        <f>VLOOKUP($A258,'Medical Examinations'!$A$1:$J$2336,MATCH(Healthcare!G$1,'Medical Examinations'!$A$1:$J$1,0),0)</f>
        <v>No</v>
      </c>
      <c r="H258" s="17">
        <f>VLOOKUP($A258,'Medical Examinations'!$A$1:$J$2336,MATCH(Healthcare!H$1,'Medical Examinations'!$A$1:$J$1,0),0)</f>
        <v>1</v>
      </c>
      <c r="I258" s="17" t="str">
        <f>VLOOKUP($A258,'Medical Examinations'!$A$1:$J$2336,MATCH(Healthcare!I$1,'Medical Examinations'!$A$1:$J$1,0),0)</f>
        <v>Yes</v>
      </c>
      <c r="J258" s="17" t="str">
        <f>VLOOKUP($A258,'Medical Examinations'!$A$1:$J$2336,MATCH(Healthcare!J$1,'Medical Examinations'!$A$1:$J$1,0),0)</f>
        <v>Obesity</v>
      </c>
      <c r="K258" s="17" t="str">
        <f>VLOOKUP($A258,'Medical Examinations'!$A$1:$J$2336,MATCH(Healthcare!K$1,'Medical Examinations'!$A$1:$J$1,0),0)</f>
        <v>Prediabetes</v>
      </c>
      <c r="L258" s="38">
        <f>VLOOKUP($A258,'Hospitalisation Details'!$A$2:$K$2344,MATCH(Healthcare!L$1,'Hospitalisation Details'!$A$1:$K$1,0),0)</f>
        <v>38292</v>
      </c>
      <c r="M258" s="17">
        <f>VLOOKUP($A258,'Hospitalisation Details'!$A$2:$K$2344,MATCH(Healthcare!M$1,'Hospitalisation Details'!$A$1:$K$1,0),0)</f>
        <v>33732.69</v>
      </c>
      <c r="N258" s="17" t="str">
        <f>VLOOKUP($A258,'Hospitalisation Details'!$A$2:$K$2344,MATCH(Healthcare!N$1,'Hospitalisation Details'!$A$1:$K$1,0),0)</f>
        <v>Tier - 1</v>
      </c>
      <c r="O258" s="17" t="str">
        <f>VLOOKUP($A258,'Hospitalisation Details'!$A$2:$K$2344,MATCH(Healthcare!O$1,'Hospitalisation Details'!$A$1:$K$1,0),0)</f>
        <v>Tier - 1</v>
      </c>
      <c r="P258" s="17" t="str">
        <f>VLOOKUP($A258,'Hospitalisation Details'!$A$2:$K$2344,MATCH(Healthcare!P$1,'Hospitalisation Details'!$A$1:$K$1,0),0)</f>
        <v>R1017</v>
      </c>
      <c r="Q258" s="17">
        <f>VLOOKUP($A258,'Hospitalisation Details'!$A$2:$K$2344,MATCH(Healthcare!Q$1,'Hospitalisation Details'!$A$1:$K$1,0),0)</f>
        <v>18</v>
      </c>
    </row>
    <row r="259" spans="1:17" ht="15.75" x14ac:dyDescent="0.25">
      <c r="A259" s="25" t="s">
        <v>302</v>
      </c>
      <c r="B259" s="17" t="str">
        <f>VLOOKUP($A259,'Customer Names'!$A$1:$D$2336,4,0)</f>
        <v>Mr. Jesse</v>
      </c>
      <c r="C259" s="17">
        <f>VLOOKUP($A259,'Medical Examinations'!$A$1:$J$2336,MATCH(Healthcare!C$1,'Medical Examinations'!$A$1:$J$1,0),0)</f>
        <v>45.52</v>
      </c>
      <c r="D259" s="17">
        <f>VLOOKUP($A259,'Medical Examinations'!$A$1:$J$2336,MATCH(Healthcare!D$1,'Medical Examinations'!$A$1:$J$1,0),0)</f>
        <v>6.04</v>
      </c>
      <c r="E259" s="17" t="str">
        <f>VLOOKUP($A259,'Medical Examinations'!$A$1:$J$2336,MATCH(Healthcare!E$1,'Medical Examinations'!$A$1:$J$1,0),0)</f>
        <v>No</v>
      </c>
      <c r="F259" s="17" t="str">
        <f>VLOOKUP($A259,'Medical Examinations'!$A$1:$J$2336,MATCH(Healthcare!F$1,'Medical Examinations'!$A$1:$J$1,0),0)</f>
        <v>No</v>
      </c>
      <c r="G259" s="17" t="str">
        <f>VLOOKUP($A259,'Medical Examinations'!$A$1:$J$2336,MATCH(Healthcare!G$1,'Medical Examinations'!$A$1:$J$1,0),0)</f>
        <v>Yes</v>
      </c>
      <c r="H259" s="17">
        <f>VLOOKUP($A259,'Medical Examinations'!$A$1:$J$2336,MATCH(Healthcare!H$1,'Medical Examinations'!$A$1:$J$1,0),0)</f>
        <v>1</v>
      </c>
      <c r="I259" s="17" t="str">
        <f>VLOOKUP($A259,'Medical Examinations'!$A$1:$J$2336,MATCH(Healthcare!I$1,'Medical Examinations'!$A$1:$J$1,0),0)</f>
        <v>Yes</v>
      </c>
      <c r="J259" s="17" t="str">
        <f>VLOOKUP($A259,'Medical Examinations'!$A$1:$J$2336,MATCH(Healthcare!J$1,'Medical Examinations'!$A$1:$J$1,0),0)</f>
        <v>Obesity</v>
      </c>
      <c r="K259" s="17" t="str">
        <f>VLOOKUP($A259,'Medical Examinations'!$A$1:$J$2336,MATCH(Healthcare!K$1,'Medical Examinations'!$A$1:$J$1,0),0)</f>
        <v>Prediabetes</v>
      </c>
      <c r="L259" s="38">
        <f>VLOOKUP($A259,'Hospitalisation Details'!$A$2:$K$2344,MATCH(Healthcare!L$1,'Hospitalisation Details'!$A$1:$K$1,0),0)</f>
        <v>34301</v>
      </c>
      <c r="M259" s="17">
        <f>VLOOKUP($A259,'Hospitalisation Details'!$A$2:$K$2344,MATCH(Healthcare!M$1,'Hospitalisation Details'!$A$1:$K$1,0),0)</f>
        <v>33707.550000000003</v>
      </c>
      <c r="N259" s="17" t="str">
        <f>VLOOKUP($A259,'Hospitalisation Details'!$A$2:$K$2344,MATCH(Healthcare!N$1,'Hospitalisation Details'!$A$1:$K$1,0),0)</f>
        <v>Tier - 2</v>
      </c>
      <c r="O259" s="17" t="str">
        <f>VLOOKUP($A259,'Hospitalisation Details'!$A$2:$K$2344,MATCH(Healthcare!O$1,'Hospitalisation Details'!$A$1:$K$1,0),0)</f>
        <v>Tier - 2</v>
      </c>
      <c r="P259" s="17" t="str">
        <f>VLOOKUP($A259,'Hospitalisation Details'!$A$2:$K$2344,MATCH(Healthcare!P$1,'Hospitalisation Details'!$A$1:$K$1,0),0)</f>
        <v>R1011</v>
      </c>
      <c r="Q259" s="17">
        <f>VLOOKUP($A259,'Hospitalisation Details'!$A$2:$K$2344,MATCH(Healthcare!Q$1,'Hospitalisation Details'!$A$1:$K$1,0),0)</f>
        <v>29</v>
      </c>
    </row>
    <row r="260" spans="1:17" ht="15.75" x14ac:dyDescent="0.25">
      <c r="A260" s="25" t="s">
        <v>303</v>
      </c>
      <c r="B260" s="17" t="str">
        <f>VLOOKUP($A260,'Customer Names'!$A$1:$D$2336,4,0)</f>
        <v>Mr. Jason</v>
      </c>
      <c r="C260" s="17">
        <f>VLOOKUP($A260,'Medical Examinations'!$A$1:$J$2336,MATCH(Healthcare!C$1,'Medical Examinations'!$A$1:$J$1,0),0)</f>
        <v>52.81</v>
      </c>
      <c r="D260" s="17">
        <f>VLOOKUP($A260,'Medical Examinations'!$A$1:$J$2336,MATCH(Healthcare!D$1,'Medical Examinations'!$A$1:$J$1,0),0)</f>
        <v>5.19</v>
      </c>
      <c r="E260" s="17" t="str">
        <f>VLOOKUP($A260,'Medical Examinations'!$A$1:$J$2336,MATCH(Healthcare!E$1,'Medical Examinations'!$A$1:$J$1,0),0)</f>
        <v>No</v>
      </c>
      <c r="F260" s="17" t="str">
        <f>VLOOKUP($A260,'Medical Examinations'!$A$1:$J$2336,MATCH(Healthcare!F$1,'Medical Examinations'!$A$1:$J$1,0),0)</f>
        <v>No</v>
      </c>
      <c r="G260" s="17" t="str">
        <f>VLOOKUP($A260,'Medical Examinations'!$A$1:$J$2336,MATCH(Healthcare!G$1,'Medical Examinations'!$A$1:$J$1,0),0)</f>
        <v>Yes</v>
      </c>
      <c r="H260" s="17">
        <f>VLOOKUP($A260,'Medical Examinations'!$A$1:$J$2336,MATCH(Healthcare!H$1,'Medical Examinations'!$A$1:$J$1,0),0)</f>
        <v>1</v>
      </c>
      <c r="I260" s="17" t="str">
        <f>VLOOKUP($A260,'Medical Examinations'!$A$1:$J$2336,MATCH(Healthcare!I$1,'Medical Examinations'!$A$1:$J$1,0),0)</f>
        <v>Yes</v>
      </c>
      <c r="J260" s="17" t="str">
        <f>VLOOKUP($A260,'Medical Examinations'!$A$1:$J$2336,MATCH(Healthcare!J$1,'Medical Examinations'!$A$1:$J$1,0),0)</f>
        <v>Obesity</v>
      </c>
      <c r="K260" s="17" t="str">
        <f>VLOOKUP($A260,'Medical Examinations'!$A$1:$J$2336,MATCH(Healthcare!K$1,'Medical Examinations'!$A$1:$J$1,0),0)</f>
        <v>Normal</v>
      </c>
      <c r="L260" s="38">
        <f>VLOOKUP($A260,'Hospitalisation Details'!$A$2:$K$2344,MATCH(Healthcare!L$1,'Hospitalisation Details'!$A$1:$K$1,0),0)</f>
        <v>37873</v>
      </c>
      <c r="M260" s="17">
        <f>VLOOKUP($A260,'Hospitalisation Details'!$A$2:$K$2344,MATCH(Healthcare!M$1,'Hospitalisation Details'!$A$1:$K$1,0),0)</f>
        <v>33611.71</v>
      </c>
      <c r="N260" s="17" t="str">
        <f>VLOOKUP($A260,'Hospitalisation Details'!$A$2:$K$2344,MATCH(Healthcare!N$1,'Hospitalisation Details'!$A$1:$K$1,0),0)</f>
        <v>Tier - 1</v>
      </c>
      <c r="O260" s="17" t="str">
        <f>VLOOKUP($A260,'Hospitalisation Details'!$A$2:$K$2344,MATCH(Healthcare!O$1,'Hospitalisation Details'!$A$1:$K$1,0),0)</f>
        <v>Tier - 2</v>
      </c>
      <c r="P260" s="17" t="str">
        <f>VLOOKUP($A260,'Hospitalisation Details'!$A$2:$K$2344,MATCH(Healthcare!P$1,'Hospitalisation Details'!$A$1:$K$1,0),0)</f>
        <v>R1011</v>
      </c>
      <c r="Q260" s="17">
        <f>VLOOKUP($A260,'Hospitalisation Details'!$A$2:$K$2344,MATCH(Healthcare!Q$1,'Hospitalisation Details'!$A$1:$K$1,0),0)</f>
        <v>19</v>
      </c>
    </row>
    <row r="261" spans="1:17" ht="15.75" x14ac:dyDescent="0.25">
      <c r="A261" s="25" t="s">
        <v>304</v>
      </c>
      <c r="B261" s="17" t="str">
        <f>VLOOKUP($A261,'Customer Names'!$A$1:$D$2336,4,0)</f>
        <v>Ms. Megan</v>
      </c>
      <c r="C261" s="17">
        <f>VLOOKUP($A261,'Medical Examinations'!$A$1:$J$2336,MATCH(Healthcare!C$1,'Medical Examinations'!$A$1:$J$1,0),0)</f>
        <v>33.58</v>
      </c>
      <c r="D261" s="17">
        <f>VLOOKUP($A261,'Medical Examinations'!$A$1:$J$2336,MATCH(Healthcare!D$1,'Medical Examinations'!$A$1:$J$1,0),0)</f>
        <v>5.56</v>
      </c>
      <c r="E261" s="17" t="str">
        <f>VLOOKUP($A261,'Medical Examinations'!$A$1:$J$2336,MATCH(Healthcare!E$1,'Medical Examinations'!$A$1:$J$1,0),0)</f>
        <v>No</v>
      </c>
      <c r="F261" s="17" t="str">
        <f>VLOOKUP($A261,'Medical Examinations'!$A$1:$J$2336,MATCH(Healthcare!F$1,'Medical Examinations'!$A$1:$J$1,0),0)</f>
        <v>No</v>
      </c>
      <c r="G261" s="17" t="str">
        <f>VLOOKUP($A261,'Medical Examinations'!$A$1:$J$2336,MATCH(Healthcare!G$1,'Medical Examinations'!$A$1:$J$1,0),0)</f>
        <v>No</v>
      </c>
      <c r="H261" s="17">
        <f>VLOOKUP($A261,'Medical Examinations'!$A$1:$J$2336,MATCH(Healthcare!H$1,'Medical Examinations'!$A$1:$J$1,0),0)</f>
        <v>1</v>
      </c>
      <c r="I261" s="17" t="str">
        <f>VLOOKUP($A261,'Medical Examinations'!$A$1:$J$2336,MATCH(Healthcare!I$1,'Medical Examinations'!$A$1:$J$1,0),0)</f>
        <v>Yes</v>
      </c>
      <c r="J261" s="17" t="str">
        <f>VLOOKUP($A261,'Medical Examinations'!$A$1:$J$2336,MATCH(Healthcare!J$1,'Medical Examinations'!$A$1:$J$1,0),0)</f>
        <v>Obesity</v>
      </c>
      <c r="K261" s="17" t="str">
        <f>VLOOKUP($A261,'Medical Examinations'!$A$1:$J$2336,MATCH(Healthcare!K$1,'Medical Examinations'!$A$1:$J$1,0),0)</f>
        <v>Normal</v>
      </c>
      <c r="L261" s="38">
        <f>VLOOKUP($A261,'Hospitalisation Details'!$A$2:$K$2344,MATCH(Healthcare!L$1,'Hospitalisation Details'!$A$1:$K$1,0),0)</f>
        <v>30885</v>
      </c>
      <c r="M261" s="17">
        <f>VLOOKUP($A261,'Hospitalisation Details'!$A$2:$K$2344,MATCH(Healthcare!M$1,'Hospitalisation Details'!$A$1:$K$1,0),0)</f>
        <v>33527.1</v>
      </c>
      <c r="N261" s="17" t="str">
        <f>VLOOKUP($A261,'Hospitalisation Details'!$A$2:$K$2344,MATCH(Healthcare!N$1,'Hospitalisation Details'!$A$1:$K$1,0),0)</f>
        <v>Tier - 2</v>
      </c>
      <c r="O261" s="17" t="str">
        <f>VLOOKUP($A261,'Hospitalisation Details'!$A$2:$K$2344,MATCH(Healthcare!O$1,'Hospitalisation Details'!$A$1:$K$1,0),0)</f>
        <v>Tier - 3</v>
      </c>
      <c r="P261" s="17" t="str">
        <f>VLOOKUP($A261,'Hospitalisation Details'!$A$2:$K$2344,MATCH(Healthcare!P$1,'Hospitalisation Details'!$A$1:$K$1,0),0)</f>
        <v>R1011</v>
      </c>
      <c r="Q261" s="17">
        <f>VLOOKUP($A261,'Hospitalisation Details'!$A$2:$K$2344,MATCH(Healthcare!Q$1,'Hospitalisation Details'!$A$1:$K$1,0),0)</f>
        <v>38</v>
      </c>
    </row>
    <row r="262" spans="1:17" ht="15.75" x14ac:dyDescent="0.25">
      <c r="A262" s="25" t="s">
        <v>305</v>
      </c>
      <c r="B262" s="17" t="str">
        <f>VLOOKUP($A262,'Customer Names'!$A$1:$D$2336,4,0)</f>
        <v>Mr. Luke</v>
      </c>
      <c r="C262" s="17">
        <f>VLOOKUP($A262,'Medical Examinations'!$A$1:$J$2336,MATCH(Healthcare!C$1,'Medical Examinations'!$A$1:$J$1,0),0)</f>
        <v>30.684999999999999</v>
      </c>
      <c r="D262" s="17">
        <f>VLOOKUP($A262,'Medical Examinations'!$A$1:$J$2336,MATCH(Healthcare!D$1,'Medical Examinations'!$A$1:$J$1,0),0)</f>
        <v>8.23</v>
      </c>
      <c r="E262" s="17" t="str">
        <f>VLOOKUP($A262,'Medical Examinations'!$A$1:$J$2336,MATCH(Healthcare!E$1,'Medical Examinations'!$A$1:$J$1,0),0)</f>
        <v>No</v>
      </c>
      <c r="F262" s="17" t="str">
        <f>VLOOKUP($A262,'Medical Examinations'!$A$1:$J$2336,MATCH(Healthcare!F$1,'Medical Examinations'!$A$1:$J$1,0),0)</f>
        <v>No</v>
      </c>
      <c r="G262" s="17" t="str">
        <f>VLOOKUP($A262,'Medical Examinations'!$A$1:$J$2336,MATCH(Healthcare!G$1,'Medical Examinations'!$A$1:$J$1,0),0)</f>
        <v>No</v>
      </c>
      <c r="H262" s="17">
        <f>VLOOKUP($A262,'Medical Examinations'!$A$1:$J$2336,MATCH(Healthcare!H$1,'Medical Examinations'!$A$1:$J$1,0),0)</f>
        <v>0</v>
      </c>
      <c r="I262" s="17" t="str">
        <f>VLOOKUP($A262,'Medical Examinations'!$A$1:$J$2336,MATCH(Healthcare!I$1,'Medical Examinations'!$A$1:$J$1,0),0)</f>
        <v>Yes</v>
      </c>
      <c r="J262" s="17" t="str">
        <f>VLOOKUP($A262,'Medical Examinations'!$A$1:$J$2336,MATCH(Healthcare!J$1,'Medical Examinations'!$A$1:$J$1,0),0)</f>
        <v>Obesity</v>
      </c>
      <c r="K262" s="17" t="str">
        <f>VLOOKUP($A262,'Medical Examinations'!$A$1:$J$2336,MATCH(Healthcare!K$1,'Medical Examinations'!$A$1:$J$1,0),0)</f>
        <v>Diabetes</v>
      </c>
      <c r="L262" s="38">
        <f>VLOOKUP($A262,'Hospitalisation Details'!$A$2:$K$2344,MATCH(Healthcare!L$1,'Hospitalisation Details'!$A$1:$K$1,0),0)</f>
        <v>37493</v>
      </c>
      <c r="M262" s="17">
        <f>VLOOKUP($A262,'Hospitalisation Details'!$A$2:$K$2344,MATCH(Healthcare!M$1,'Hospitalisation Details'!$A$1:$K$1,0),0)</f>
        <v>33475.82</v>
      </c>
      <c r="N262" s="17" t="str">
        <f>VLOOKUP($A262,'Hospitalisation Details'!$A$2:$K$2344,MATCH(Healthcare!N$1,'Hospitalisation Details'!$A$1:$K$1,0),0)</f>
        <v>Tier - 1</v>
      </c>
      <c r="O262" s="17" t="str">
        <f>VLOOKUP($A262,'Hospitalisation Details'!$A$2:$K$2344,MATCH(Healthcare!O$1,'Hospitalisation Details'!$A$1:$K$1,0),0)</f>
        <v>Tier - 1</v>
      </c>
      <c r="P262" s="17" t="str">
        <f>VLOOKUP($A262,'Hospitalisation Details'!$A$2:$K$2344,MATCH(Healthcare!P$1,'Hospitalisation Details'!$A$1:$K$1,0),0)</f>
        <v>R1018</v>
      </c>
      <c r="Q262" s="17">
        <f>VLOOKUP($A262,'Hospitalisation Details'!$A$2:$K$2344,MATCH(Healthcare!Q$1,'Hospitalisation Details'!$A$1:$K$1,0),0)</f>
        <v>20</v>
      </c>
    </row>
    <row r="263" spans="1:17" ht="15.75" x14ac:dyDescent="0.25">
      <c r="A263" s="25" t="s">
        <v>306</v>
      </c>
      <c r="B263" s="17" t="str">
        <f>VLOOKUP($A263,'Customer Names'!$A$1:$D$2336,4,0)</f>
        <v>Ms. Jacy</v>
      </c>
      <c r="C263" s="17">
        <f>VLOOKUP($A263,'Medical Examinations'!$A$1:$J$2336,MATCH(Healthcare!C$1,'Medical Examinations'!$A$1:$J$1,0),0)</f>
        <v>37.524999999999999</v>
      </c>
      <c r="D263" s="17">
        <f>VLOOKUP($A263,'Medical Examinations'!$A$1:$J$2336,MATCH(Healthcare!D$1,'Medical Examinations'!$A$1:$J$1,0),0)</f>
        <v>9.0299999999999994</v>
      </c>
      <c r="E263" s="17" t="str">
        <f>VLOOKUP($A263,'Medical Examinations'!$A$1:$J$2336,MATCH(Healthcare!E$1,'Medical Examinations'!$A$1:$J$1,0),0)</f>
        <v>Yes</v>
      </c>
      <c r="F263" s="17" t="str">
        <f>VLOOKUP($A263,'Medical Examinations'!$A$1:$J$2336,MATCH(Healthcare!F$1,'Medical Examinations'!$A$1:$J$1,0),0)</f>
        <v>No</v>
      </c>
      <c r="G263" s="17" t="str">
        <f>VLOOKUP($A263,'Medical Examinations'!$A$1:$J$2336,MATCH(Healthcare!G$1,'Medical Examinations'!$A$1:$J$1,0),0)</f>
        <v>No</v>
      </c>
      <c r="H263" s="17">
        <f>VLOOKUP($A263,'Medical Examinations'!$A$1:$J$2336,MATCH(Healthcare!H$1,'Medical Examinations'!$A$1:$J$1,0),0)</f>
        <v>2</v>
      </c>
      <c r="I263" s="17" t="str">
        <f>VLOOKUP($A263,'Medical Examinations'!$A$1:$J$2336,MATCH(Healthcare!I$1,'Medical Examinations'!$A$1:$J$1,0),0)</f>
        <v>No</v>
      </c>
      <c r="J263" s="17" t="str">
        <f>VLOOKUP($A263,'Medical Examinations'!$A$1:$J$2336,MATCH(Healthcare!J$1,'Medical Examinations'!$A$1:$J$1,0),0)</f>
        <v>Obesity</v>
      </c>
      <c r="K263" s="17" t="str">
        <f>VLOOKUP($A263,'Medical Examinations'!$A$1:$J$2336,MATCH(Healthcare!K$1,'Medical Examinations'!$A$1:$J$1,0),0)</f>
        <v>Diabetes</v>
      </c>
      <c r="L263" s="38">
        <f>VLOOKUP($A263,'Hospitalisation Details'!$A$2:$K$2344,MATCH(Healthcare!L$1,'Hospitalisation Details'!$A$1:$K$1,0),0)</f>
        <v>25737</v>
      </c>
      <c r="M263" s="17">
        <f>VLOOKUP($A263,'Hospitalisation Details'!$A$2:$K$2344,MATCH(Healthcare!M$1,'Hospitalisation Details'!$A$1:$K$1,0),0)</f>
        <v>33471.97</v>
      </c>
      <c r="N263" s="17" t="str">
        <f>VLOOKUP($A263,'Hospitalisation Details'!$A$2:$K$2344,MATCH(Healthcare!N$1,'Hospitalisation Details'!$A$1:$K$1,0),0)</f>
        <v>Tier - 2</v>
      </c>
      <c r="O263" s="17" t="str">
        <f>VLOOKUP($A263,'Hospitalisation Details'!$A$2:$K$2344,MATCH(Healthcare!O$1,'Hospitalisation Details'!$A$1:$K$1,0),0)</f>
        <v>Tier - 2</v>
      </c>
      <c r="P263" s="17" t="str">
        <f>VLOOKUP($A263,'Hospitalisation Details'!$A$2:$K$2344,MATCH(Healthcare!P$1,'Hospitalisation Details'!$A$1:$K$1,0),0)</f>
        <v>R1012</v>
      </c>
      <c r="Q263" s="17">
        <f>VLOOKUP($A263,'Hospitalisation Details'!$A$2:$K$2344,MATCH(Healthcare!Q$1,'Hospitalisation Details'!$A$1:$K$1,0),0)</f>
        <v>52</v>
      </c>
    </row>
    <row r="264" spans="1:17" ht="15.75" x14ac:dyDescent="0.25">
      <c r="A264" s="25" t="s">
        <v>307</v>
      </c>
      <c r="B264" s="17" t="str">
        <f>VLOOKUP($A264,'Customer Names'!$A$1:$D$2336,4,0)</f>
        <v>Mr. Simon</v>
      </c>
      <c r="C264" s="17">
        <f>VLOOKUP($A264,'Medical Examinations'!$A$1:$J$2336,MATCH(Healthcare!C$1,'Medical Examinations'!$A$1:$J$1,0),0)</f>
        <v>34.5</v>
      </c>
      <c r="D264" s="17">
        <f>VLOOKUP($A264,'Medical Examinations'!$A$1:$J$2336,MATCH(Healthcare!D$1,'Medical Examinations'!$A$1:$J$1,0),0)</f>
        <v>4.07</v>
      </c>
      <c r="E264" s="17" t="str">
        <f>VLOOKUP($A264,'Medical Examinations'!$A$1:$J$2336,MATCH(Healthcare!E$1,'Medical Examinations'!$A$1:$J$1,0),0)</f>
        <v>Yes</v>
      </c>
      <c r="F264" s="17" t="str">
        <f>VLOOKUP($A264,'Medical Examinations'!$A$1:$J$2336,MATCH(Healthcare!F$1,'Medical Examinations'!$A$1:$J$1,0),0)</f>
        <v>No</v>
      </c>
      <c r="G264" s="17" t="str">
        <f>VLOOKUP($A264,'Medical Examinations'!$A$1:$J$2336,MATCH(Healthcare!G$1,'Medical Examinations'!$A$1:$J$1,0),0)</f>
        <v>No</v>
      </c>
      <c r="H264" s="17">
        <f>VLOOKUP($A264,'Medical Examinations'!$A$1:$J$2336,MATCH(Healthcare!H$1,'Medical Examinations'!$A$1:$J$1,0),0)</f>
        <v>0</v>
      </c>
      <c r="I264" s="17" t="str">
        <f>VLOOKUP($A264,'Medical Examinations'!$A$1:$J$2336,MATCH(Healthcare!I$1,'Medical Examinations'!$A$1:$J$1,0),0)</f>
        <v>Yes</v>
      </c>
      <c r="J264" s="17" t="str">
        <f>VLOOKUP($A264,'Medical Examinations'!$A$1:$J$2336,MATCH(Healthcare!J$1,'Medical Examinations'!$A$1:$J$1,0),0)</f>
        <v>Obesity</v>
      </c>
      <c r="K264" s="17" t="str">
        <f>VLOOKUP($A264,'Medical Examinations'!$A$1:$J$2336,MATCH(Healthcare!K$1,'Medical Examinations'!$A$1:$J$1,0),0)</f>
        <v>Normal</v>
      </c>
      <c r="L264" s="38">
        <f>VLOOKUP($A264,'Hospitalisation Details'!$A$2:$K$2344,MATCH(Healthcare!L$1,'Hospitalisation Details'!$A$1:$K$1,0),0)</f>
        <v>31388</v>
      </c>
      <c r="M264" s="17">
        <f>VLOOKUP($A264,'Hospitalisation Details'!$A$2:$K$2344,MATCH(Healthcare!M$1,'Hospitalisation Details'!$A$1:$K$1,0),0)</f>
        <v>33450.99</v>
      </c>
      <c r="N264" s="17" t="str">
        <f>VLOOKUP($A264,'Hospitalisation Details'!$A$2:$K$2344,MATCH(Healthcare!N$1,'Hospitalisation Details'!$A$1:$K$1,0),0)</f>
        <v>Tier - 2</v>
      </c>
      <c r="O264" s="17" t="str">
        <f>VLOOKUP($A264,'Hospitalisation Details'!$A$2:$K$2344,MATCH(Healthcare!O$1,'Hospitalisation Details'!$A$1:$K$1,0),0)</f>
        <v>Tier - 2</v>
      </c>
      <c r="P264" s="17" t="str">
        <f>VLOOKUP($A264,'Hospitalisation Details'!$A$2:$K$2344,MATCH(Healthcare!P$1,'Hospitalisation Details'!$A$1:$K$1,0),0)</f>
        <v>R1011</v>
      </c>
      <c r="Q264" s="17">
        <f>VLOOKUP($A264,'Hospitalisation Details'!$A$2:$K$2344,MATCH(Healthcare!Q$1,'Hospitalisation Details'!$A$1:$K$1,0),0)</f>
        <v>37</v>
      </c>
    </row>
    <row r="265" spans="1:17" ht="15.75" x14ac:dyDescent="0.25">
      <c r="A265" s="25" t="s">
        <v>308</v>
      </c>
      <c r="B265" s="17" t="str">
        <f>VLOOKUP($A265,'Customer Names'!$A$1:$D$2336,4,0)</f>
        <v>Ms. Ainsley</v>
      </c>
      <c r="C265" s="17">
        <f>VLOOKUP($A265,'Medical Examinations'!$A$1:$J$2336,MATCH(Healthcare!C$1,'Medical Examinations'!$A$1:$J$1,0),0)</f>
        <v>28.16</v>
      </c>
      <c r="D265" s="17">
        <f>VLOOKUP($A265,'Medical Examinations'!$A$1:$J$2336,MATCH(Healthcare!D$1,'Medical Examinations'!$A$1:$J$1,0),0)</f>
        <v>5.77</v>
      </c>
      <c r="E265" s="17" t="str">
        <f>VLOOKUP($A265,'Medical Examinations'!$A$1:$J$2336,MATCH(Healthcare!E$1,'Medical Examinations'!$A$1:$J$1,0),0)</f>
        <v>No</v>
      </c>
      <c r="F265" s="17" t="str">
        <f>VLOOKUP($A265,'Medical Examinations'!$A$1:$J$2336,MATCH(Healthcare!F$1,'Medical Examinations'!$A$1:$J$1,0),0)</f>
        <v>No</v>
      </c>
      <c r="G265" s="17" t="str">
        <f>VLOOKUP($A265,'Medical Examinations'!$A$1:$J$2336,MATCH(Healthcare!G$1,'Medical Examinations'!$A$1:$J$1,0),0)</f>
        <v>No</v>
      </c>
      <c r="H265" s="17">
        <f>VLOOKUP($A265,'Medical Examinations'!$A$1:$J$2336,MATCH(Healthcare!H$1,'Medical Examinations'!$A$1:$J$1,0),0)</f>
        <v>2</v>
      </c>
      <c r="I265" s="17" t="str">
        <f>VLOOKUP($A265,'Medical Examinations'!$A$1:$J$2336,MATCH(Healthcare!I$1,'Medical Examinations'!$A$1:$J$1,0),0)</f>
        <v>Yes</v>
      </c>
      <c r="J265" s="17" t="str">
        <f>VLOOKUP($A265,'Medical Examinations'!$A$1:$J$2336,MATCH(Healthcare!J$1,'Medical Examinations'!$A$1:$J$1,0),0)</f>
        <v>Overweight</v>
      </c>
      <c r="K265" s="17" t="str">
        <f>VLOOKUP($A265,'Medical Examinations'!$A$1:$J$2336,MATCH(Healthcare!K$1,'Medical Examinations'!$A$1:$J$1,0),0)</f>
        <v>Prediabetes</v>
      </c>
      <c r="L265" s="38">
        <f>VLOOKUP($A265,'Hospitalisation Details'!$A$2:$K$2344,MATCH(Healthcare!L$1,'Hospitalisation Details'!$A$1:$K$1,0),0)</f>
        <v>26547</v>
      </c>
      <c r="M265" s="17">
        <f>VLOOKUP($A265,'Hospitalisation Details'!$A$2:$K$2344,MATCH(Healthcare!M$1,'Hospitalisation Details'!$A$1:$K$1,0),0)</f>
        <v>33344.449999999997</v>
      </c>
      <c r="N265" s="17" t="str">
        <f>VLOOKUP($A265,'Hospitalisation Details'!$A$2:$K$2344,MATCH(Healthcare!N$1,'Hospitalisation Details'!$A$1:$K$1,0),0)</f>
        <v>Tier - 2</v>
      </c>
      <c r="O265" s="17" t="str">
        <f>VLOOKUP($A265,'Hospitalisation Details'!$A$2:$K$2344,MATCH(Healthcare!O$1,'Hospitalisation Details'!$A$1:$K$1,0),0)</f>
        <v>Tier - 3</v>
      </c>
      <c r="P265" s="17" t="str">
        <f>VLOOKUP($A265,'Hospitalisation Details'!$A$2:$K$2344,MATCH(Healthcare!P$1,'Hospitalisation Details'!$A$1:$K$1,0),0)</f>
        <v>R1011</v>
      </c>
      <c r="Q265" s="17">
        <f>VLOOKUP($A265,'Hospitalisation Details'!$A$2:$K$2344,MATCH(Healthcare!Q$1,'Hospitalisation Details'!$A$1:$K$1,0),0)</f>
        <v>50</v>
      </c>
    </row>
    <row r="266" spans="1:17" ht="15.75" x14ac:dyDescent="0.25">
      <c r="A266" s="25" t="s">
        <v>309</v>
      </c>
      <c r="B266" s="17" t="str">
        <f>VLOOKUP($A266,'Customer Names'!$A$1:$D$2336,4,0)</f>
        <v>Ms. Erica</v>
      </c>
      <c r="C266" s="17">
        <f>VLOOKUP($A266,'Medical Examinations'!$A$1:$J$2336,MATCH(Healthcare!C$1,'Medical Examinations'!$A$1:$J$1,0),0)</f>
        <v>30.02</v>
      </c>
      <c r="D266" s="17">
        <f>VLOOKUP($A266,'Medical Examinations'!$A$1:$J$2336,MATCH(Healthcare!D$1,'Medical Examinations'!$A$1:$J$1,0),0)</f>
        <v>5.98</v>
      </c>
      <c r="E266" s="17" t="str">
        <f>VLOOKUP($A266,'Medical Examinations'!$A$1:$J$2336,MATCH(Healthcare!E$1,'Medical Examinations'!$A$1:$J$1,0),0)</f>
        <v>No</v>
      </c>
      <c r="F266" s="17" t="str">
        <f>VLOOKUP($A266,'Medical Examinations'!$A$1:$J$2336,MATCH(Healthcare!F$1,'Medical Examinations'!$A$1:$J$1,0),0)</f>
        <v>No</v>
      </c>
      <c r="G266" s="17" t="str">
        <f>VLOOKUP($A266,'Medical Examinations'!$A$1:$J$2336,MATCH(Healthcare!G$1,'Medical Examinations'!$A$1:$J$1,0),0)</f>
        <v>Yes</v>
      </c>
      <c r="H266" s="17">
        <f>VLOOKUP($A266,'Medical Examinations'!$A$1:$J$2336,MATCH(Healthcare!H$1,'Medical Examinations'!$A$1:$J$1,0),0)</f>
        <v>1</v>
      </c>
      <c r="I266" s="17" t="str">
        <f>VLOOKUP($A266,'Medical Examinations'!$A$1:$J$2336,MATCH(Healthcare!I$1,'Medical Examinations'!$A$1:$J$1,0),0)</f>
        <v>Yes</v>
      </c>
      <c r="J266" s="17" t="str">
        <f>VLOOKUP($A266,'Medical Examinations'!$A$1:$J$2336,MATCH(Healthcare!J$1,'Medical Examinations'!$A$1:$J$1,0),0)</f>
        <v>Obesity</v>
      </c>
      <c r="K266" s="17" t="str">
        <f>VLOOKUP($A266,'Medical Examinations'!$A$1:$J$2336,MATCH(Healthcare!K$1,'Medical Examinations'!$A$1:$J$1,0),0)</f>
        <v>Prediabetes</v>
      </c>
      <c r="L266" s="38">
        <f>VLOOKUP($A266,'Hospitalisation Details'!$A$2:$K$2344,MATCH(Healthcare!L$1,'Hospitalisation Details'!$A$1:$K$1,0),0)</f>
        <v>37953</v>
      </c>
      <c r="M266" s="17">
        <f>VLOOKUP($A266,'Hospitalisation Details'!$A$2:$K$2344,MATCH(Healthcare!M$1,'Hospitalisation Details'!$A$1:$K$1,0),0)</f>
        <v>33307.550000000003</v>
      </c>
      <c r="N266" s="17" t="str">
        <f>VLOOKUP($A266,'Hospitalisation Details'!$A$2:$K$2344,MATCH(Healthcare!N$1,'Hospitalisation Details'!$A$1:$K$1,0),0)</f>
        <v>Tier - 2</v>
      </c>
      <c r="O266" s="17" t="str">
        <f>VLOOKUP($A266,'Hospitalisation Details'!$A$2:$K$2344,MATCH(Healthcare!O$1,'Hospitalisation Details'!$A$1:$K$1,0),0)</f>
        <v>Tier - 3</v>
      </c>
      <c r="P266" s="17" t="str">
        <f>VLOOKUP($A266,'Hospitalisation Details'!$A$2:$K$2344,MATCH(Healthcare!P$1,'Hospitalisation Details'!$A$1:$K$1,0),0)</f>
        <v>R1012</v>
      </c>
      <c r="Q266" s="17">
        <f>VLOOKUP($A266,'Hospitalisation Details'!$A$2:$K$2344,MATCH(Healthcare!Q$1,'Hospitalisation Details'!$A$1:$K$1,0),0)</f>
        <v>19</v>
      </c>
    </row>
    <row r="267" spans="1:17" ht="15.75" x14ac:dyDescent="0.25">
      <c r="A267" s="25" t="s">
        <v>310</v>
      </c>
      <c r="B267" s="17" t="str">
        <f>VLOOKUP($A267,'Customer Names'!$A$1:$D$2336,4,0)</f>
        <v>Mr. Erik</v>
      </c>
      <c r="C267" s="17">
        <f>VLOOKUP($A267,'Medical Examinations'!$A$1:$J$2336,MATCH(Healthcare!C$1,'Medical Examinations'!$A$1:$J$1,0),0)</f>
        <v>37.82</v>
      </c>
      <c r="D267" s="17">
        <f>VLOOKUP($A267,'Medical Examinations'!$A$1:$J$2336,MATCH(Healthcare!D$1,'Medical Examinations'!$A$1:$J$1,0),0)</f>
        <v>6.01</v>
      </c>
      <c r="E267" s="17" t="str">
        <f>VLOOKUP($A267,'Medical Examinations'!$A$1:$J$2336,MATCH(Healthcare!E$1,'Medical Examinations'!$A$1:$J$1,0),0)</f>
        <v>No</v>
      </c>
      <c r="F267" s="17" t="str">
        <f>VLOOKUP($A267,'Medical Examinations'!$A$1:$J$2336,MATCH(Healthcare!F$1,'Medical Examinations'!$A$1:$J$1,0),0)</f>
        <v>No</v>
      </c>
      <c r="G267" s="17" t="str">
        <f>VLOOKUP($A267,'Medical Examinations'!$A$1:$J$2336,MATCH(Healthcare!G$1,'Medical Examinations'!$A$1:$J$1,0),0)</f>
        <v>No</v>
      </c>
      <c r="H267" s="17">
        <f>VLOOKUP($A267,'Medical Examinations'!$A$1:$J$2336,MATCH(Healthcare!H$1,'Medical Examinations'!$A$1:$J$1,0),0)</f>
        <v>0</v>
      </c>
      <c r="I267" s="17" t="str">
        <f>VLOOKUP($A267,'Medical Examinations'!$A$1:$J$2336,MATCH(Healthcare!I$1,'Medical Examinations'!$A$1:$J$1,0),0)</f>
        <v>Yes</v>
      </c>
      <c r="J267" s="17" t="str">
        <f>VLOOKUP($A267,'Medical Examinations'!$A$1:$J$2336,MATCH(Healthcare!J$1,'Medical Examinations'!$A$1:$J$1,0),0)</f>
        <v>Obesity</v>
      </c>
      <c r="K267" s="17" t="str">
        <f>VLOOKUP($A267,'Medical Examinations'!$A$1:$J$2336,MATCH(Healthcare!K$1,'Medical Examinations'!$A$1:$J$1,0),0)</f>
        <v>Prediabetes</v>
      </c>
      <c r="L267" s="38">
        <f>VLOOKUP($A267,'Hospitalisation Details'!$A$2:$K$2344,MATCH(Healthcare!L$1,'Hospitalisation Details'!$A$1:$K$1,0),0)</f>
        <v>33158</v>
      </c>
      <c r="M267" s="17">
        <f>VLOOKUP($A267,'Hospitalisation Details'!$A$2:$K$2344,MATCH(Healthcare!M$1,'Hospitalisation Details'!$A$1:$K$1,0),0)</f>
        <v>33292.83</v>
      </c>
      <c r="N267" s="17" t="str">
        <f>VLOOKUP($A267,'Hospitalisation Details'!$A$2:$K$2344,MATCH(Healthcare!N$1,'Hospitalisation Details'!$A$1:$K$1,0),0)</f>
        <v>Tier - 2</v>
      </c>
      <c r="O267" s="17" t="str">
        <f>VLOOKUP($A267,'Hospitalisation Details'!$A$2:$K$2344,MATCH(Healthcare!O$1,'Hospitalisation Details'!$A$1:$K$1,0),0)</f>
        <v>Tier - 1</v>
      </c>
      <c r="P267" s="17" t="str">
        <f>VLOOKUP($A267,'Hospitalisation Details'!$A$2:$K$2344,MATCH(Healthcare!P$1,'Hospitalisation Details'!$A$1:$K$1,0),0)</f>
        <v>R1011</v>
      </c>
      <c r="Q267" s="17">
        <f>VLOOKUP($A267,'Hospitalisation Details'!$A$2:$K$2344,MATCH(Healthcare!Q$1,'Hospitalisation Details'!$A$1:$K$1,0),0)</f>
        <v>32</v>
      </c>
    </row>
    <row r="268" spans="1:17" ht="15.75" x14ac:dyDescent="0.25">
      <c r="A268" s="25" t="s">
        <v>311</v>
      </c>
      <c r="B268" s="17" t="str">
        <f>VLOOKUP($A268,'Customer Names'!$A$1:$D$2336,4,0)</f>
        <v>Ms. Erin</v>
      </c>
      <c r="C268" s="17">
        <f>VLOOKUP($A268,'Medical Examinations'!$A$1:$J$2336,MATCH(Healthcare!C$1,'Medical Examinations'!$A$1:$J$1,0),0)</f>
        <v>33.14</v>
      </c>
      <c r="D268" s="17">
        <f>VLOOKUP($A268,'Medical Examinations'!$A$1:$J$2336,MATCH(Healthcare!D$1,'Medical Examinations'!$A$1:$J$1,0),0)</f>
        <v>5.67</v>
      </c>
      <c r="E268" s="17" t="str">
        <f>VLOOKUP($A268,'Medical Examinations'!$A$1:$J$2336,MATCH(Healthcare!E$1,'Medical Examinations'!$A$1:$J$1,0),0)</f>
        <v>Yes</v>
      </c>
      <c r="F268" s="17" t="str">
        <f>VLOOKUP($A268,'Medical Examinations'!$A$1:$J$2336,MATCH(Healthcare!F$1,'Medical Examinations'!$A$1:$J$1,0),0)</f>
        <v>No</v>
      </c>
      <c r="G268" s="17" t="str">
        <f>VLOOKUP($A268,'Medical Examinations'!$A$1:$J$2336,MATCH(Healthcare!G$1,'Medical Examinations'!$A$1:$J$1,0),0)</f>
        <v>No</v>
      </c>
      <c r="H268" s="17">
        <f>VLOOKUP($A268,'Medical Examinations'!$A$1:$J$2336,MATCH(Healthcare!H$1,'Medical Examinations'!$A$1:$J$1,0),0)</f>
        <v>0</v>
      </c>
      <c r="I268" s="17" t="str">
        <f>VLOOKUP($A268,'Medical Examinations'!$A$1:$J$2336,MATCH(Healthcare!I$1,'Medical Examinations'!$A$1:$J$1,0),0)</f>
        <v>Yes</v>
      </c>
      <c r="J268" s="17" t="str">
        <f>VLOOKUP($A268,'Medical Examinations'!$A$1:$J$2336,MATCH(Healthcare!J$1,'Medical Examinations'!$A$1:$J$1,0),0)</f>
        <v>Obesity</v>
      </c>
      <c r="K268" s="17" t="str">
        <f>VLOOKUP($A268,'Medical Examinations'!$A$1:$J$2336,MATCH(Healthcare!K$1,'Medical Examinations'!$A$1:$J$1,0),0)</f>
        <v>Normal</v>
      </c>
      <c r="L268" s="38">
        <f>VLOOKUP($A268,'Hospitalisation Details'!$A$2:$K$2344,MATCH(Healthcare!L$1,'Hospitalisation Details'!$A$1:$K$1,0),0)</f>
        <v>31243</v>
      </c>
      <c r="M268" s="17">
        <f>VLOOKUP($A268,'Hospitalisation Details'!$A$2:$K$2344,MATCH(Healthcare!M$1,'Hospitalisation Details'!$A$1:$K$1,0),0)</f>
        <v>33121</v>
      </c>
      <c r="N268" s="17" t="str">
        <f>VLOOKUP($A268,'Hospitalisation Details'!$A$2:$K$2344,MATCH(Healthcare!N$1,'Hospitalisation Details'!$A$1:$K$1,0),0)</f>
        <v>Tier - 2</v>
      </c>
      <c r="O268" s="17" t="str">
        <f>VLOOKUP($A268,'Hospitalisation Details'!$A$2:$K$2344,MATCH(Healthcare!O$1,'Hospitalisation Details'!$A$1:$K$1,0),0)</f>
        <v>Tier - 1</v>
      </c>
      <c r="P268" s="17" t="str">
        <f>VLOOKUP($A268,'Hospitalisation Details'!$A$2:$K$2344,MATCH(Healthcare!P$1,'Hospitalisation Details'!$A$1:$K$1,0),0)</f>
        <v>R1011</v>
      </c>
      <c r="Q268" s="17">
        <f>VLOOKUP($A268,'Hospitalisation Details'!$A$2:$K$2344,MATCH(Healthcare!Q$1,'Hospitalisation Details'!$A$1:$K$1,0),0)</f>
        <v>37</v>
      </c>
    </row>
    <row r="269" spans="1:17" ht="15.75" x14ac:dyDescent="0.25">
      <c r="A269" s="25" t="s">
        <v>312</v>
      </c>
      <c r="B269" s="17" t="str">
        <f>VLOOKUP($A269,'Customer Names'!$A$1:$D$2336,4,0)</f>
        <v>Ms. Adrienne</v>
      </c>
      <c r="C269" s="17">
        <f>VLOOKUP($A269,'Medical Examinations'!$A$1:$J$2336,MATCH(Healthcare!C$1,'Medical Examinations'!$A$1:$J$1,0),0)</f>
        <v>25.14</v>
      </c>
      <c r="D269" s="17">
        <f>VLOOKUP($A269,'Medical Examinations'!$A$1:$J$2336,MATCH(Healthcare!D$1,'Medical Examinations'!$A$1:$J$1,0),0)</f>
        <v>6.02</v>
      </c>
      <c r="E269" s="17" t="str">
        <f>VLOOKUP($A269,'Medical Examinations'!$A$1:$J$2336,MATCH(Healthcare!E$1,'Medical Examinations'!$A$1:$J$1,0),0)</f>
        <v>Yes</v>
      </c>
      <c r="F269" s="17" t="str">
        <f>VLOOKUP($A269,'Medical Examinations'!$A$1:$J$2336,MATCH(Healthcare!F$1,'Medical Examinations'!$A$1:$J$1,0),0)</f>
        <v>No</v>
      </c>
      <c r="G269" s="17" t="str">
        <f>VLOOKUP($A269,'Medical Examinations'!$A$1:$J$2336,MATCH(Healthcare!G$1,'Medical Examinations'!$A$1:$J$1,0),0)</f>
        <v>Yes</v>
      </c>
      <c r="H269" s="17">
        <f>VLOOKUP($A269,'Medical Examinations'!$A$1:$J$2336,MATCH(Healthcare!H$1,'Medical Examinations'!$A$1:$J$1,0),0)</f>
        <v>1</v>
      </c>
      <c r="I269" s="17" t="str">
        <f>VLOOKUP($A269,'Medical Examinations'!$A$1:$J$2336,MATCH(Healthcare!I$1,'Medical Examinations'!$A$1:$J$1,0),0)</f>
        <v>Yes</v>
      </c>
      <c r="J269" s="17" t="str">
        <f>VLOOKUP($A269,'Medical Examinations'!$A$1:$J$2336,MATCH(Healthcare!J$1,'Medical Examinations'!$A$1:$J$1,0),0)</f>
        <v>Overweight</v>
      </c>
      <c r="K269" s="17" t="str">
        <f>VLOOKUP($A269,'Medical Examinations'!$A$1:$J$2336,MATCH(Healthcare!K$1,'Medical Examinations'!$A$1:$J$1,0),0)</f>
        <v>Prediabetes</v>
      </c>
      <c r="L269" s="38">
        <f>VLOOKUP($A269,'Hospitalisation Details'!$A$2:$K$2344,MATCH(Healthcare!L$1,'Hospitalisation Details'!$A$1:$K$1,0),0)</f>
        <v>25506</v>
      </c>
      <c r="M269" s="17">
        <f>VLOOKUP($A269,'Hospitalisation Details'!$A$2:$K$2344,MATCH(Healthcare!M$1,'Hospitalisation Details'!$A$1:$K$1,0),0)</f>
        <v>33090.660000000003</v>
      </c>
      <c r="N269" s="17" t="str">
        <f>VLOOKUP($A269,'Hospitalisation Details'!$A$2:$K$2344,MATCH(Healthcare!N$1,'Hospitalisation Details'!$A$1:$K$1,0),0)</f>
        <v>Tier - 2</v>
      </c>
      <c r="O269" s="17" t="str">
        <f>VLOOKUP($A269,'Hospitalisation Details'!$A$2:$K$2344,MATCH(Healthcare!O$1,'Hospitalisation Details'!$A$1:$K$1,0),0)</f>
        <v>Tier - 2</v>
      </c>
      <c r="P269" s="17" t="str">
        <f>VLOOKUP($A269,'Hospitalisation Details'!$A$2:$K$2344,MATCH(Healthcare!P$1,'Hospitalisation Details'!$A$1:$K$1,0),0)</f>
        <v>R1011</v>
      </c>
      <c r="Q269" s="17">
        <f>VLOOKUP($A269,'Hospitalisation Details'!$A$2:$K$2344,MATCH(Healthcare!Q$1,'Hospitalisation Details'!$A$1:$K$1,0),0)</f>
        <v>53</v>
      </c>
    </row>
    <row r="270" spans="1:17" ht="15.75" x14ac:dyDescent="0.25">
      <c r="A270" s="25" t="s">
        <v>313</v>
      </c>
      <c r="B270" s="17" t="str">
        <f>VLOOKUP($A270,'Customer Names'!$A$1:$D$2336,4,0)</f>
        <v>Mr. Adam</v>
      </c>
      <c r="C270" s="17">
        <f>VLOOKUP($A270,'Medical Examinations'!$A$1:$J$2336,MATCH(Healthcare!C$1,'Medical Examinations'!$A$1:$J$1,0),0)</f>
        <v>20.18</v>
      </c>
      <c r="D270" s="17">
        <f>VLOOKUP($A270,'Medical Examinations'!$A$1:$J$2336,MATCH(Healthcare!D$1,'Medical Examinations'!$A$1:$J$1,0),0)</f>
        <v>11.19</v>
      </c>
      <c r="E270" s="17" t="str">
        <f>VLOOKUP($A270,'Medical Examinations'!$A$1:$J$2336,MATCH(Healthcare!E$1,'Medical Examinations'!$A$1:$J$1,0),0)</f>
        <v>No</v>
      </c>
      <c r="F270" s="17" t="str">
        <f>VLOOKUP($A270,'Medical Examinations'!$A$1:$J$2336,MATCH(Healthcare!F$1,'Medical Examinations'!$A$1:$J$1,0),0)</f>
        <v>No</v>
      </c>
      <c r="G270" s="17" t="str">
        <f>VLOOKUP($A270,'Medical Examinations'!$A$1:$J$2336,MATCH(Healthcare!G$1,'Medical Examinations'!$A$1:$J$1,0),0)</f>
        <v>No</v>
      </c>
      <c r="H270" s="17">
        <f>VLOOKUP($A270,'Medical Examinations'!$A$1:$J$2336,MATCH(Healthcare!H$1,'Medical Examinations'!$A$1:$J$1,0),0)</f>
        <v>0</v>
      </c>
      <c r="I270" s="17" t="str">
        <f>VLOOKUP($A270,'Medical Examinations'!$A$1:$J$2336,MATCH(Healthcare!I$1,'Medical Examinations'!$A$1:$J$1,0),0)</f>
        <v>Yes</v>
      </c>
      <c r="J270" s="17" t="str">
        <f>VLOOKUP($A270,'Medical Examinations'!$A$1:$J$2336,MATCH(Healthcare!J$1,'Medical Examinations'!$A$1:$J$1,0),0)</f>
        <v>Healthy Weight</v>
      </c>
      <c r="K270" s="17" t="str">
        <f>VLOOKUP($A270,'Medical Examinations'!$A$1:$J$2336,MATCH(Healthcare!K$1,'Medical Examinations'!$A$1:$J$1,0),0)</f>
        <v>Diabetes</v>
      </c>
      <c r="L270" s="38">
        <f>VLOOKUP($A270,'Hospitalisation Details'!$A$2:$K$2344,MATCH(Healthcare!L$1,'Hospitalisation Details'!$A$1:$K$1,0),0)</f>
        <v>22828</v>
      </c>
      <c r="M270" s="17">
        <f>VLOOKUP($A270,'Hospitalisation Details'!$A$2:$K$2344,MATCH(Healthcare!M$1,'Hospitalisation Details'!$A$1:$K$1,0),0)</f>
        <v>33074.94</v>
      </c>
      <c r="N270" s="17" t="str">
        <f>VLOOKUP($A270,'Hospitalisation Details'!$A$2:$K$2344,MATCH(Healthcare!N$1,'Hospitalisation Details'!$A$1:$K$1,0),0)</f>
        <v>Tier - 1</v>
      </c>
      <c r="O270" s="17" t="str">
        <f>VLOOKUP($A270,'Hospitalisation Details'!$A$2:$K$2344,MATCH(Healthcare!O$1,'Hospitalisation Details'!$A$1:$K$1,0),0)</f>
        <v>Tier - 2</v>
      </c>
      <c r="P270" s="17" t="str">
        <f>VLOOKUP($A270,'Hospitalisation Details'!$A$2:$K$2344,MATCH(Healthcare!P$1,'Hospitalisation Details'!$A$1:$K$1,0),0)</f>
        <v>R1011</v>
      </c>
      <c r="Q270" s="17">
        <f>VLOOKUP($A270,'Hospitalisation Details'!$A$2:$K$2344,MATCH(Healthcare!Q$1,'Hospitalisation Details'!$A$1:$K$1,0),0)</f>
        <v>60</v>
      </c>
    </row>
    <row r="271" spans="1:17" ht="15.75" x14ac:dyDescent="0.25">
      <c r="A271" s="25" t="s">
        <v>314</v>
      </c>
      <c r="B271" s="17" t="str">
        <f>VLOOKUP($A271,'Customer Names'!$A$1:$D$2336,4,0)</f>
        <v>Mr. Yutaka</v>
      </c>
      <c r="C271" s="17">
        <f>VLOOKUP($A271,'Medical Examinations'!$A$1:$J$2336,MATCH(Healthcare!C$1,'Medical Examinations'!$A$1:$J$1,0),0)</f>
        <v>44.36</v>
      </c>
      <c r="D271" s="17">
        <f>VLOOKUP($A271,'Medical Examinations'!$A$1:$J$2336,MATCH(Healthcare!D$1,'Medical Examinations'!$A$1:$J$1,0),0)</f>
        <v>5.1100000000000003</v>
      </c>
      <c r="E271" s="17" t="str">
        <f>VLOOKUP($A271,'Medical Examinations'!$A$1:$J$2336,MATCH(Healthcare!E$1,'Medical Examinations'!$A$1:$J$1,0),0)</f>
        <v>No</v>
      </c>
      <c r="F271" s="17" t="str">
        <f>VLOOKUP($A271,'Medical Examinations'!$A$1:$J$2336,MATCH(Healthcare!F$1,'Medical Examinations'!$A$1:$J$1,0),0)</f>
        <v>No</v>
      </c>
      <c r="G271" s="17" t="str">
        <f>VLOOKUP($A271,'Medical Examinations'!$A$1:$J$2336,MATCH(Healthcare!G$1,'Medical Examinations'!$A$1:$J$1,0),0)</f>
        <v>No</v>
      </c>
      <c r="H271" s="17">
        <f>VLOOKUP($A271,'Medical Examinations'!$A$1:$J$2336,MATCH(Healthcare!H$1,'Medical Examinations'!$A$1:$J$1,0),0)</f>
        <v>0</v>
      </c>
      <c r="I271" s="17" t="str">
        <f>VLOOKUP($A271,'Medical Examinations'!$A$1:$J$2336,MATCH(Healthcare!I$1,'Medical Examinations'!$A$1:$J$1,0),0)</f>
        <v>Yes</v>
      </c>
      <c r="J271" s="17" t="str">
        <f>VLOOKUP($A271,'Medical Examinations'!$A$1:$J$2336,MATCH(Healthcare!J$1,'Medical Examinations'!$A$1:$J$1,0),0)</f>
        <v>Obesity</v>
      </c>
      <c r="K271" s="17" t="str">
        <f>VLOOKUP($A271,'Medical Examinations'!$A$1:$J$2336,MATCH(Healthcare!K$1,'Medical Examinations'!$A$1:$J$1,0),0)</f>
        <v>Normal</v>
      </c>
      <c r="L271" s="38">
        <f>VLOOKUP($A271,'Hospitalisation Details'!$A$2:$K$2344,MATCH(Healthcare!L$1,'Hospitalisation Details'!$A$1:$K$1,0),0)</f>
        <v>34543</v>
      </c>
      <c r="M271" s="17">
        <f>VLOOKUP($A271,'Hospitalisation Details'!$A$2:$K$2344,MATCH(Healthcare!M$1,'Hospitalisation Details'!$A$1:$K$1,0),0)</f>
        <v>33057.230000000003</v>
      </c>
      <c r="N271" s="17" t="str">
        <f>VLOOKUP($A271,'Hospitalisation Details'!$A$2:$K$2344,MATCH(Healthcare!N$1,'Hospitalisation Details'!$A$1:$K$1,0),0)</f>
        <v>Tier - 1</v>
      </c>
      <c r="O271" s="17" t="str">
        <f>VLOOKUP($A271,'Hospitalisation Details'!$A$2:$K$2344,MATCH(Healthcare!O$1,'Hospitalisation Details'!$A$1:$K$1,0),0)</f>
        <v>Tier - 2</v>
      </c>
      <c r="P271" s="17" t="str">
        <f>VLOOKUP($A271,'Hospitalisation Details'!$A$2:$K$2344,MATCH(Healthcare!P$1,'Hospitalisation Details'!$A$1:$K$1,0),0)</f>
        <v>R1011</v>
      </c>
      <c r="Q271" s="17">
        <f>VLOOKUP($A271,'Hospitalisation Details'!$A$2:$K$2344,MATCH(Healthcare!Q$1,'Hospitalisation Details'!$A$1:$K$1,0),0)</f>
        <v>28</v>
      </c>
    </row>
    <row r="272" spans="1:17" ht="15.75" x14ac:dyDescent="0.25">
      <c r="A272" s="25" t="s">
        <v>315</v>
      </c>
      <c r="B272" s="17" t="str">
        <f>VLOOKUP($A272,'Customer Names'!$A$1:$D$2336,4,0)</f>
        <v>Mr. Tyler</v>
      </c>
      <c r="C272" s="17">
        <f>VLOOKUP($A272,'Medical Examinations'!$A$1:$J$2336,MATCH(Healthcare!C$1,'Medical Examinations'!$A$1:$J$1,0),0)</f>
        <v>23.82</v>
      </c>
      <c r="D272" s="17">
        <f>VLOOKUP($A272,'Medical Examinations'!$A$1:$J$2336,MATCH(Healthcare!D$1,'Medical Examinations'!$A$1:$J$1,0),0)</f>
        <v>10.85</v>
      </c>
      <c r="E272" s="17" t="str">
        <f>VLOOKUP($A272,'Medical Examinations'!$A$1:$J$2336,MATCH(Healthcare!E$1,'Medical Examinations'!$A$1:$J$1,0),0)</f>
        <v>Yes</v>
      </c>
      <c r="F272" s="17" t="str">
        <f>VLOOKUP($A272,'Medical Examinations'!$A$1:$J$2336,MATCH(Healthcare!F$1,'Medical Examinations'!$A$1:$J$1,0),0)</f>
        <v>No</v>
      </c>
      <c r="G272" s="17" t="str">
        <f>VLOOKUP($A272,'Medical Examinations'!$A$1:$J$2336,MATCH(Healthcare!G$1,'Medical Examinations'!$A$1:$J$1,0),0)</f>
        <v>No</v>
      </c>
      <c r="H272" s="17">
        <f>VLOOKUP($A272,'Medical Examinations'!$A$1:$J$2336,MATCH(Healthcare!H$1,'Medical Examinations'!$A$1:$J$1,0),0)</f>
        <v>0</v>
      </c>
      <c r="I272" s="17" t="str">
        <f>VLOOKUP($A272,'Medical Examinations'!$A$1:$J$2336,MATCH(Healthcare!I$1,'Medical Examinations'!$A$1:$J$1,0),0)</f>
        <v>Yes</v>
      </c>
      <c r="J272" s="17" t="str">
        <f>VLOOKUP($A272,'Medical Examinations'!$A$1:$J$2336,MATCH(Healthcare!J$1,'Medical Examinations'!$A$1:$J$1,0),0)</f>
        <v>Healthy Weight</v>
      </c>
      <c r="K272" s="17" t="str">
        <f>VLOOKUP($A272,'Medical Examinations'!$A$1:$J$2336,MATCH(Healthcare!K$1,'Medical Examinations'!$A$1:$J$1,0),0)</f>
        <v>Diabetes</v>
      </c>
      <c r="L272" s="38">
        <f>VLOOKUP($A272,'Hospitalisation Details'!$A$2:$K$2344,MATCH(Healthcare!L$1,'Hospitalisation Details'!$A$1:$K$1,0),0)</f>
        <v>24663</v>
      </c>
      <c r="M272" s="17">
        <f>VLOOKUP($A272,'Hospitalisation Details'!$A$2:$K$2344,MATCH(Healthcare!M$1,'Hospitalisation Details'!$A$1:$K$1,0),0)</f>
        <v>33025.32</v>
      </c>
      <c r="N272" s="17" t="str">
        <f>VLOOKUP($A272,'Hospitalisation Details'!$A$2:$K$2344,MATCH(Healthcare!N$1,'Hospitalisation Details'!$A$1:$K$1,0),0)</f>
        <v>Tier - 2</v>
      </c>
      <c r="O272" s="17" t="str">
        <f>VLOOKUP($A272,'Hospitalisation Details'!$A$2:$K$2344,MATCH(Healthcare!O$1,'Hospitalisation Details'!$A$1:$K$1,0),0)</f>
        <v>Tier - 3</v>
      </c>
      <c r="P272" s="17" t="str">
        <f>VLOOKUP($A272,'Hospitalisation Details'!$A$2:$K$2344,MATCH(Healthcare!P$1,'Hospitalisation Details'!$A$1:$K$1,0),0)</f>
        <v>R1011</v>
      </c>
      <c r="Q272" s="17">
        <f>VLOOKUP($A272,'Hospitalisation Details'!$A$2:$K$2344,MATCH(Healthcare!Q$1,'Hospitalisation Details'!$A$1:$K$1,0),0)</f>
        <v>55</v>
      </c>
    </row>
    <row r="273" spans="1:17" ht="15.75" x14ac:dyDescent="0.25">
      <c r="A273" s="25" t="s">
        <v>316</v>
      </c>
      <c r="B273" s="17" t="str">
        <f>VLOOKUP($A273,'Customer Names'!$A$1:$D$2336,4,0)</f>
        <v>Mr. Stephen</v>
      </c>
      <c r="C273" s="17">
        <f>VLOOKUP($A273,'Medical Examinations'!$A$1:$J$2336,MATCH(Healthcare!C$1,'Medical Examinations'!$A$1:$J$1,0),0)</f>
        <v>45</v>
      </c>
      <c r="D273" s="17">
        <f>VLOOKUP($A273,'Medical Examinations'!$A$1:$J$2336,MATCH(Healthcare!D$1,'Medical Examinations'!$A$1:$J$1,0),0)</f>
        <v>5.24</v>
      </c>
      <c r="E273" s="17" t="str">
        <f>VLOOKUP($A273,'Medical Examinations'!$A$1:$J$2336,MATCH(Healthcare!E$1,'Medical Examinations'!$A$1:$J$1,0),0)</f>
        <v>Yes</v>
      </c>
      <c r="F273" s="17" t="str">
        <f>VLOOKUP($A273,'Medical Examinations'!$A$1:$J$2336,MATCH(Healthcare!F$1,'Medical Examinations'!$A$1:$J$1,0),0)</f>
        <v>No</v>
      </c>
      <c r="G273" s="17" t="str">
        <f>VLOOKUP($A273,'Medical Examinations'!$A$1:$J$2336,MATCH(Healthcare!G$1,'Medical Examinations'!$A$1:$J$1,0),0)</f>
        <v>No</v>
      </c>
      <c r="H273" s="17">
        <f>VLOOKUP($A273,'Medical Examinations'!$A$1:$J$2336,MATCH(Healthcare!H$1,'Medical Examinations'!$A$1:$J$1,0),0)</f>
        <v>1</v>
      </c>
      <c r="I273" s="17" t="str">
        <f>VLOOKUP($A273,'Medical Examinations'!$A$1:$J$2336,MATCH(Healthcare!I$1,'Medical Examinations'!$A$1:$J$1,0),0)</f>
        <v>Yes</v>
      </c>
      <c r="J273" s="17" t="str">
        <f>VLOOKUP($A273,'Medical Examinations'!$A$1:$J$2336,MATCH(Healthcare!J$1,'Medical Examinations'!$A$1:$J$1,0),0)</f>
        <v>Obesity</v>
      </c>
      <c r="K273" s="17" t="str">
        <f>VLOOKUP($A273,'Medical Examinations'!$A$1:$J$2336,MATCH(Healthcare!K$1,'Medical Examinations'!$A$1:$J$1,0),0)</f>
        <v>Normal</v>
      </c>
      <c r="L273" s="38">
        <f>VLOOKUP($A273,'Hospitalisation Details'!$A$2:$K$2344,MATCH(Healthcare!L$1,'Hospitalisation Details'!$A$1:$K$1,0),0)</f>
        <v>34888</v>
      </c>
      <c r="M273" s="17">
        <f>VLOOKUP($A273,'Hospitalisation Details'!$A$2:$K$2344,MATCH(Healthcare!M$1,'Hospitalisation Details'!$A$1:$K$1,0),0)</f>
        <v>33017.46</v>
      </c>
      <c r="N273" s="17" t="str">
        <f>VLOOKUP($A273,'Hospitalisation Details'!$A$2:$K$2344,MATCH(Healthcare!N$1,'Hospitalisation Details'!$A$1:$K$1,0),0)</f>
        <v>Tier - 1</v>
      </c>
      <c r="O273" s="17" t="str">
        <f>VLOOKUP($A273,'Hospitalisation Details'!$A$2:$K$2344,MATCH(Healthcare!O$1,'Hospitalisation Details'!$A$1:$K$1,0),0)</f>
        <v>Tier - 1</v>
      </c>
      <c r="P273" s="17" t="str">
        <f>VLOOKUP($A273,'Hospitalisation Details'!$A$2:$K$2344,MATCH(Healthcare!P$1,'Hospitalisation Details'!$A$1:$K$1,0),0)</f>
        <v>R1011</v>
      </c>
      <c r="Q273" s="17">
        <f>VLOOKUP($A273,'Hospitalisation Details'!$A$2:$K$2344,MATCH(Healthcare!Q$1,'Hospitalisation Details'!$A$1:$K$1,0),0)</f>
        <v>27</v>
      </c>
    </row>
    <row r="274" spans="1:17" ht="15.75" x14ac:dyDescent="0.25">
      <c r="A274" s="25" t="s">
        <v>317</v>
      </c>
      <c r="B274" s="17" t="str">
        <f>VLOOKUP($A274,'Customer Names'!$A$1:$D$2336,4,0)</f>
        <v>Mr. Andrew</v>
      </c>
      <c r="C274" s="17">
        <f>VLOOKUP($A274,'Medical Examinations'!$A$1:$J$2336,MATCH(Healthcare!C$1,'Medical Examinations'!$A$1:$J$1,0),0)</f>
        <v>26.62</v>
      </c>
      <c r="D274" s="17">
        <f>VLOOKUP($A274,'Medical Examinations'!$A$1:$J$2336,MATCH(Healthcare!D$1,'Medical Examinations'!$A$1:$J$1,0),0)</f>
        <v>10.08</v>
      </c>
      <c r="E274" s="17" t="str">
        <f>VLOOKUP($A274,'Medical Examinations'!$A$1:$J$2336,MATCH(Healthcare!E$1,'Medical Examinations'!$A$1:$J$1,0),0)</f>
        <v>No</v>
      </c>
      <c r="F274" s="17" t="str">
        <f>VLOOKUP($A274,'Medical Examinations'!$A$1:$J$2336,MATCH(Healthcare!F$1,'Medical Examinations'!$A$1:$J$1,0),0)</f>
        <v>No</v>
      </c>
      <c r="G274" s="17" t="str">
        <f>VLOOKUP($A274,'Medical Examinations'!$A$1:$J$2336,MATCH(Healthcare!G$1,'Medical Examinations'!$A$1:$J$1,0),0)</f>
        <v>No</v>
      </c>
      <c r="H274" s="17">
        <f>VLOOKUP($A274,'Medical Examinations'!$A$1:$J$2336,MATCH(Healthcare!H$1,'Medical Examinations'!$A$1:$J$1,0),0)</f>
        <v>0</v>
      </c>
      <c r="I274" s="17" t="str">
        <f>VLOOKUP($A274,'Medical Examinations'!$A$1:$J$2336,MATCH(Healthcare!I$1,'Medical Examinations'!$A$1:$J$1,0),0)</f>
        <v>Yes</v>
      </c>
      <c r="J274" s="17" t="str">
        <f>VLOOKUP($A274,'Medical Examinations'!$A$1:$J$2336,MATCH(Healthcare!J$1,'Medical Examinations'!$A$1:$J$1,0),0)</f>
        <v>Overweight</v>
      </c>
      <c r="K274" s="17" t="str">
        <f>VLOOKUP($A274,'Medical Examinations'!$A$1:$J$2336,MATCH(Healthcare!K$1,'Medical Examinations'!$A$1:$J$1,0),0)</f>
        <v>Diabetes</v>
      </c>
      <c r="L274" s="38">
        <f>VLOOKUP($A274,'Hospitalisation Details'!$A$2:$K$2344,MATCH(Healthcare!L$1,'Hospitalisation Details'!$A$1:$K$1,0),0)</f>
        <v>26169</v>
      </c>
      <c r="M274" s="17">
        <f>VLOOKUP($A274,'Hospitalisation Details'!$A$2:$K$2344,MATCH(Healthcare!M$1,'Hospitalisation Details'!$A$1:$K$1,0),0)</f>
        <v>32947.629999999997</v>
      </c>
      <c r="N274" s="17" t="str">
        <f>VLOOKUP($A274,'Hospitalisation Details'!$A$2:$K$2344,MATCH(Healthcare!N$1,'Hospitalisation Details'!$A$1:$K$1,0),0)</f>
        <v>Tier - 2</v>
      </c>
      <c r="O274" s="17" t="str">
        <f>VLOOKUP($A274,'Hospitalisation Details'!$A$2:$K$2344,MATCH(Healthcare!O$1,'Hospitalisation Details'!$A$1:$K$1,0),0)</f>
        <v>Tier - 1</v>
      </c>
      <c r="P274" s="17" t="str">
        <f>VLOOKUP($A274,'Hospitalisation Details'!$A$2:$K$2344,MATCH(Healthcare!P$1,'Hospitalisation Details'!$A$1:$K$1,0),0)</f>
        <v>R1011</v>
      </c>
      <c r="Q274" s="17">
        <f>VLOOKUP($A274,'Hospitalisation Details'!$A$2:$K$2344,MATCH(Healthcare!Q$1,'Hospitalisation Details'!$A$1:$K$1,0),0)</f>
        <v>51</v>
      </c>
    </row>
    <row r="275" spans="1:17" ht="15.75" x14ac:dyDescent="0.25">
      <c r="A275" s="25" t="s">
        <v>318</v>
      </c>
      <c r="B275" s="17" t="str">
        <f>VLOOKUP($A275,'Customer Names'!$A$1:$D$2336,4,0)</f>
        <v>Mr. James</v>
      </c>
      <c r="C275" s="17">
        <f>VLOOKUP($A275,'Medical Examinations'!$A$1:$J$2336,MATCH(Healthcare!C$1,'Medical Examinations'!$A$1:$J$1,0),0)</f>
        <v>32.67</v>
      </c>
      <c r="D275" s="17">
        <f>VLOOKUP($A275,'Medical Examinations'!$A$1:$J$2336,MATCH(Healthcare!D$1,'Medical Examinations'!$A$1:$J$1,0),0)</f>
        <v>10.97</v>
      </c>
      <c r="E275" s="17" t="str">
        <f>VLOOKUP($A275,'Medical Examinations'!$A$1:$J$2336,MATCH(Healthcare!E$1,'Medical Examinations'!$A$1:$J$1,0),0)</f>
        <v>Yes</v>
      </c>
      <c r="F275" s="17" t="str">
        <f>VLOOKUP($A275,'Medical Examinations'!$A$1:$J$2336,MATCH(Healthcare!F$1,'Medical Examinations'!$A$1:$J$1,0),0)</f>
        <v>No</v>
      </c>
      <c r="G275" s="17" t="str">
        <f>VLOOKUP($A275,'Medical Examinations'!$A$1:$J$2336,MATCH(Healthcare!G$1,'Medical Examinations'!$A$1:$J$1,0),0)</f>
        <v>No</v>
      </c>
      <c r="H275" s="17">
        <f>VLOOKUP($A275,'Medical Examinations'!$A$1:$J$2336,MATCH(Healthcare!H$1,'Medical Examinations'!$A$1:$J$1,0),0)</f>
        <v>0</v>
      </c>
      <c r="I275" s="17" t="str">
        <f>VLOOKUP($A275,'Medical Examinations'!$A$1:$J$2336,MATCH(Healthcare!I$1,'Medical Examinations'!$A$1:$J$1,0),0)</f>
        <v>Yes</v>
      </c>
      <c r="J275" s="17" t="str">
        <f>VLOOKUP($A275,'Medical Examinations'!$A$1:$J$2336,MATCH(Healthcare!J$1,'Medical Examinations'!$A$1:$J$1,0),0)</f>
        <v>Obesity</v>
      </c>
      <c r="K275" s="17" t="str">
        <f>VLOOKUP($A275,'Medical Examinations'!$A$1:$J$2336,MATCH(Healthcare!K$1,'Medical Examinations'!$A$1:$J$1,0),0)</f>
        <v>Diabetes</v>
      </c>
      <c r="L275" s="38">
        <f>VLOOKUP($A275,'Hospitalisation Details'!$A$2:$K$2344,MATCH(Healthcare!L$1,'Hospitalisation Details'!$A$1:$K$1,0),0)</f>
        <v>29907</v>
      </c>
      <c r="M275" s="17">
        <f>VLOOKUP($A275,'Hospitalisation Details'!$A$2:$K$2344,MATCH(Healthcare!M$1,'Hospitalisation Details'!$A$1:$K$1,0),0)</f>
        <v>32906.69</v>
      </c>
      <c r="N275" s="17" t="str">
        <f>VLOOKUP($A275,'Hospitalisation Details'!$A$2:$K$2344,MATCH(Healthcare!N$1,'Hospitalisation Details'!$A$1:$K$1,0),0)</f>
        <v>Tier - 2</v>
      </c>
      <c r="O275" s="17" t="str">
        <f>VLOOKUP($A275,'Hospitalisation Details'!$A$2:$K$2344,MATCH(Healthcare!O$1,'Hospitalisation Details'!$A$1:$K$1,0),0)</f>
        <v>Tier - 3</v>
      </c>
      <c r="P275" s="17" t="str">
        <f>VLOOKUP($A275,'Hospitalisation Details'!$A$2:$K$2344,MATCH(Healthcare!P$1,'Hospitalisation Details'!$A$1:$K$1,0),0)</f>
        <v>R1011</v>
      </c>
      <c r="Q275" s="17">
        <f>VLOOKUP($A275,'Hospitalisation Details'!$A$2:$K$2344,MATCH(Healthcare!Q$1,'Hospitalisation Details'!$A$1:$K$1,0),0)</f>
        <v>41</v>
      </c>
    </row>
    <row r="276" spans="1:17" ht="15.75" x14ac:dyDescent="0.25">
      <c r="A276" s="25" t="s">
        <v>319</v>
      </c>
      <c r="B276" s="17" t="str">
        <f>VLOOKUP($A276,'Customer Names'!$A$1:$D$2336,4,0)</f>
        <v>Mr. Shawn</v>
      </c>
      <c r="C276" s="17">
        <f>VLOOKUP($A276,'Medical Examinations'!$A$1:$J$2336,MATCH(Healthcare!C$1,'Medical Examinations'!$A$1:$J$1,0),0)</f>
        <v>44.44</v>
      </c>
      <c r="D276" s="17">
        <f>VLOOKUP($A276,'Medical Examinations'!$A$1:$J$2336,MATCH(Healthcare!D$1,'Medical Examinations'!$A$1:$J$1,0),0)</f>
        <v>4.9000000000000004</v>
      </c>
      <c r="E276" s="17" t="str">
        <f>VLOOKUP($A276,'Medical Examinations'!$A$1:$J$2336,MATCH(Healthcare!E$1,'Medical Examinations'!$A$1:$J$1,0),0)</f>
        <v>Yes</v>
      </c>
      <c r="F276" s="17" t="str">
        <f>VLOOKUP($A276,'Medical Examinations'!$A$1:$J$2336,MATCH(Healthcare!F$1,'Medical Examinations'!$A$1:$J$1,0),0)</f>
        <v>No</v>
      </c>
      <c r="G276" s="17" t="str">
        <f>VLOOKUP($A276,'Medical Examinations'!$A$1:$J$2336,MATCH(Healthcare!G$1,'Medical Examinations'!$A$1:$J$1,0),0)</f>
        <v>No</v>
      </c>
      <c r="H276" s="17">
        <f>VLOOKUP($A276,'Medical Examinations'!$A$1:$J$2336,MATCH(Healthcare!H$1,'Medical Examinations'!$A$1:$J$1,0),0)</f>
        <v>1</v>
      </c>
      <c r="I276" s="17" t="str">
        <f>VLOOKUP($A276,'Medical Examinations'!$A$1:$J$2336,MATCH(Healthcare!I$1,'Medical Examinations'!$A$1:$J$1,0),0)</f>
        <v>Yes</v>
      </c>
      <c r="J276" s="17" t="str">
        <f>VLOOKUP($A276,'Medical Examinations'!$A$1:$J$2336,MATCH(Healthcare!J$1,'Medical Examinations'!$A$1:$J$1,0),0)</f>
        <v>Obesity</v>
      </c>
      <c r="K276" s="17" t="str">
        <f>VLOOKUP($A276,'Medical Examinations'!$A$1:$J$2336,MATCH(Healthcare!K$1,'Medical Examinations'!$A$1:$J$1,0),0)</f>
        <v>Normal</v>
      </c>
      <c r="L276" s="38">
        <f>VLOOKUP($A276,'Hospitalisation Details'!$A$2:$K$2344,MATCH(Healthcare!L$1,'Hospitalisation Details'!$A$1:$K$1,0),0)</f>
        <v>35037</v>
      </c>
      <c r="M276" s="17">
        <f>VLOOKUP($A276,'Hospitalisation Details'!$A$2:$K$2344,MATCH(Healthcare!M$1,'Hospitalisation Details'!$A$1:$K$1,0),0)</f>
        <v>32827.51</v>
      </c>
      <c r="N276" s="17" t="str">
        <f>VLOOKUP($A276,'Hospitalisation Details'!$A$2:$K$2344,MATCH(Healthcare!N$1,'Hospitalisation Details'!$A$1:$K$1,0),0)</f>
        <v>Tier - 1</v>
      </c>
      <c r="O276" s="17" t="str">
        <f>VLOOKUP($A276,'Hospitalisation Details'!$A$2:$K$2344,MATCH(Healthcare!O$1,'Hospitalisation Details'!$A$1:$K$1,0),0)</f>
        <v>Tier - 2</v>
      </c>
      <c r="P276" s="17" t="str">
        <f>VLOOKUP($A276,'Hospitalisation Details'!$A$2:$K$2344,MATCH(Healthcare!P$1,'Hospitalisation Details'!$A$1:$K$1,0),0)</f>
        <v>R1011</v>
      </c>
      <c r="Q276" s="17">
        <f>VLOOKUP($A276,'Hospitalisation Details'!$A$2:$K$2344,MATCH(Healthcare!Q$1,'Hospitalisation Details'!$A$1:$K$1,0),0)</f>
        <v>27</v>
      </c>
    </row>
    <row r="277" spans="1:17" ht="15.75" x14ac:dyDescent="0.25">
      <c r="A277" s="25" t="s">
        <v>320</v>
      </c>
      <c r="B277" s="17" t="str">
        <f>VLOOKUP($A277,'Customer Names'!$A$1:$D$2336,4,0)</f>
        <v>Mr. Matt</v>
      </c>
      <c r="C277" s="17">
        <f>VLOOKUP($A277,'Medical Examinations'!$A$1:$J$2336,MATCH(Healthcare!C$1,'Medical Examinations'!$A$1:$J$1,0),0)</f>
        <v>28.31</v>
      </c>
      <c r="D277" s="17">
        <f>VLOOKUP($A277,'Medical Examinations'!$A$1:$J$2336,MATCH(Healthcare!D$1,'Medical Examinations'!$A$1:$J$1,0),0)</f>
        <v>5.33</v>
      </c>
      <c r="E277" s="17" t="str">
        <f>VLOOKUP($A277,'Medical Examinations'!$A$1:$J$2336,MATCH(Healthcare!E$1,'Medical Examinations'!$A$1:$J$1,0),0)</f>
        <v>No</v>
      </c>
      <c r="F277" s="17" t="str">
        <f>VLOOKUP($A277,'Medical Examinations'!$A$1:$J$2336,MATCH(Healthcare!F$1,'Medical Examinations'!$A$1:$J$1,0),0)</f>
        <v>No</v>
      </c>
      <c r="G277" s="17" t="str">
        <f>VLOOKUP($A277,'Medical Examinations'!$A$1:$J$2336,MATCH(Healthcare!G$1,'Medical Examinations'!$A$1:$J$1,0),0)</f>
        <v>No</v>
      </c>
      <c r="H277" s="17">
        <f>VLOOKUP($A277,'Medical Examinations'!$A$1:$J$2336,MATCH(Healthcare!H$1,'Medical Examinations'!$A$1:$J$1,0),0)</f>
        <v>0</v>
      </c>
      <c r="I277" s="17" t="str">
        <f>VLOOKUP($A277,'Medical Examinations'!$A$1:$J$2336,MATCH(Healthcare!I$1,'Medical Examinations'!$A$1:$J$1,0),0)</f>
        <v>Yes</v>
      </c>
      <c r="J277" s="17" t="str">
        <f>VLOOKUP($A277,'Medical Examinations'!$A$1:$J$2336,MATCH(Healthcare!J$1,'Medical Examinations'!$A$1:$J$1,0),0)</f>
        <v>Overweight</v>
      </c>
      <c r="K277" s="17" t="str">
        <f>VLOOKUP($A277,'Medical Examinations'!$A$1:$J$2336,MATCH(Healthcare!K$1,'Medical Examinations'!$A$1:$J$1,0),0)</f>
        <v>Normal</v>
      </c>
      <c r="L277" s="38">
        <f>VLOOKUP($A277,'Hospitalisation Details'!$A$2:$K$2344,MATCH(Healthcare!L$1,'Hospitalisation Details'!$A$1:$K$1,0),0)</f>
        <v>29567</v>
      </c>
      <c r="M277" s="17">
        <f>VLOOKUP($A277,'Hospitalisation Details'!$A$2:$K$2344,MATCH(Healthcare!M$1,'Hospitalisation Details'!$A$1:$K$1,0),0)</f>
        <v>32787.46</v>
      </c>
      <c r="N277" s="17" t="str">
        <f>VLOOKUP($A277,'Hospitalisation Details'!$A$2:$K$2344,MATCH(Healthcare!N$1,'Hospitalisation Details'!$A$1:$K$1,0),0)</f>
        <v>Tier - 1</v>
      </c>
      <c r="O277" s="17" t="str">
        <f>VLOOKUP($A277,'Hospitalisation Details'!$A$2:$K$2344,MATCH(Healthcare!O$1,'Hospitalisation Details'!$A$1:$K$1,0),0)</f>
        <v>Tier - 3</v>
      </c>
      <c r="P277" s="17" t="str">
        <f>VLOOKUP($A277,'Hospitalisation Details'!$A$2:$K$2344,MATCH(Healthcare!P$1,'Hospitalisation Details'!$A$1:$K$1,0),0)</f>
        <v>R1012</v>
      </c>
      <c r="Q277" s="17">
        <f>VLOOKUP($A277,'Hospitalisation Details'!$A$2:$K$2344,MATCH(Healthcare!Q$1,'Hospitalisation Details'!$A$1:$K$1,0),0)</f>
        <v>42</v>
      </c>
    </row>
    <row r="278" spans="1:17" ht="15.75" x14ac:dyDescent="0.25">
      <c r="A278" s="25" t="s">
        <v>321</v>
      </c>
      <c r="B278" s="17" t="str">
        <f>VLOOKUP($A278,'Customer Names'!$A$1:$D$2336,4,0)</f>
        <v>Mr. Nathaniel</v>
      </c>
      <c r="C278" s="17">
        <f>VLOOKUP($A278,'Medical Examinations'!$A$1:$J$2336,MATCH(Healthcare!C$1,'Medical Examinations'!$A$1:$J$1,0),0)</f>
        <v>25.05</v>
      </c>
      <c r="D278" s="17">
        <f>VLOOKUP($A278,'Medical Examinations'!$A$1:$J$2336,MATCH(Healthcare!D$1,'Medical Examinations'!$A$1:$J$1,0),0)</f>
        <v>4.6100000000000003</v>
      </c>
      <c r="E278" s="17" t="str">
        <f>VLOOKUP($A278,'Medical Examinations'!$A$1:$J$2336,MATCH(Healthcare!E$1,'Medical Examinations'!$A$1:$J$1,0),0)</f>
        <v>No</v>
      </c>
      <c r="F278" s="17" t="str">
        <f>VLOOKUP($A278,'Medical Examinations'!$A$1:$J$2336,MATCH(Healthcare!F$1,'Medical Examinations'!$A$1:$J$1,0),0)</f>
        <v>No</v>
      </c>
      <c r="G278" s="17" t="str">
        <f>VLOOKUP($A278,'Medical Examinations'!$A$1:$J$2336,MATCH(Healthcare!G$1,'Medical Examinations'!$A$1:$J$1,0),0)</f>
        <v>No</v>
      </c>
      <c r="H278" s="17">
        <f>VLOOKUP($A278,'Medical Examinations'!$A$1:$J$2336,MATCH(Healthcare!H$1,'Medical Examinations'!$A$1:$J$1,0),0)</f>
        <v>2</v>
      </c>
      <c r="I278" s="17" t="str">
        <f>VLOOKUP($A278,'Medical Examinations'!$A$1:$J$2336,MATCH(Healthcare!I$1,'Medical Examinations'!$A$1:$J$1,0),0)</f>
        <v>Yes</v>
      </c>
      <c r="J278" s="17" t="str">
        <f>VLOOKUP($A278,'Medical Examinations'!$A$1:$J$2336,MATCH(Healthcare!J$1,'Medical Examinations'!$A$1:$J$1,0),0)</f>
        <v>Overweight</v>
      </c>
      <c r="K278" s="17" t="str">
        <f>VLOOKUP($A278,'Medical Examinations'!$A$1:$J$2336,MATCH(Healthcare!K$1,'Medical Examinations'!$A$1:$J$1,0),0)</f>
        <v>Normal</v>
      </c>
      <c r="L278" s="38">
        <f>VLOOKUP($A278,'Hospitalisation Details'!$A$2:$K$2344,MATCH(Healthcare!L$1,'Hospitalisation Details'!$A$1:$K$1,0),0)</f>
        <v>26610</v>
      </c>
      <c r="M278" s="17">
        <f>VLOOKUP($A278,'Hospitalisation Details'!$A$2:$K$2344,MATCH(Healthcare!M$1,'Hospitalisation Details'!$A$1:$K$1,0),0)</f>
        <v>32765.33</v>
      </c>
      <c r="N278" s="17" t="str">
        <f>VLOOKUP($A278,'Hospitalisation Details'!$A$2:$K$2344,MATCH(Healthcare!N$1,'Hospitalisation Details'!$A$1:$K$1,0),0)</f>
        <v>Tier - 2</v>
      </c>
      <c r="O278" s="17" t="str">
        <f>VLOOKUP($A278,'Hospitalisation Details'!$A$2:$K$2344,MATCH(Healthcare!O$1,'Hospitalisation Details'!$A$1:$K$1,0),0)</f>
        <v>Tier - 2</v>
      </c>
      <c r="P278" s="17" t="str">
        <f>VLOOKUP($A278,'Hospitalisation Details'!$A$2:$K$2344,MATCH(Healthcare!P$1,'Hospitalisation Details'!$A$1:$K$1,0),0)</f>
        <v>R1012</v>
      </c>
      <c r="Q278" s="17">
        <f>VLOOKUP($A278,'Hospitalisation Details'!$A$2:$K$2344,MATCH(Healthcare!Q$1,'Hospitalisation Details'!$A$1:$K$1,0),0)</f>
        <v>50</v>
      </c>
    </row>
    <row r="279" spans="1:17" ht="15.75" x14ac:dyDescent="0.25">
      <c r="A279" s="25" t="s">
        <v>322</v>
      </c>
      <c r="B279" s="17" t="str">
        <f>VLOOKUP($A279,'Customer Names'!$A$1:$D$2336,4,0)</f>
        <v>Mr. Kevin</v>
      </c>
      <c r="C279" s="17">
        <f>VLOOKUP($A279,'Medical Examinations'!$A$1:$J$2336,MATCH(Healthcare!C$1,'Medical Examinations'!$A$1:$J$1,0),0)</f>
        <v>28.34</v>
      </c>
      <c r="D279" s="17">
        <f>VLOOKUP($A279,'Medical Examinations'!$A$1:$J$2336,MATCH(Healthcare!D$1,'Medical Examinations'!$A$1:$J$1,0),0)</f>
        <v>8.18</v>
      </c>
      <c r="E279" s="17" t="str">
        <f>VLOOKUP($A279,'Medical Examinations'!$A$1:$J$2336,MATCH(Healthcare!E$1,'Medical Examinations'!$A$1:$J$1,0),0)</f>
        <v>No</v>
      </c>
      <c r="F279" s="17" t="str">
        <f>VLOOKUP($A279,'Medical Examinations'!$A$1:$J$2336,MATCH(Healthcare!F$1,'Medical Examinations'!$A$1:$J$1,0),0)</f>
        <v>No</v>
      </c>
      <c r="G279" s="17" t="str">
        <f>VLOOKUP($A279,'Medical Examinations'!$A$1:$J$2336,MATCH(Healthcare!G$1,'Medical Examinations'!$A$1:$J$1,0),0)</f>
        <v>No</v>
      </c>
      <c r="H279" s="17">
        <f>VLOOKUP($A279,'Medical Examinations'!$A$1:$J$2336,MATCH(Healthcare!H$1,'Medical Examinations'!$A$1:$J$1,0),0)</f>
        <v>0</v>
      </c>
      <c r="I279" s="17" t="str">
        <f>VLOOKUP($A279,'Medical Examinations'!$A$1:$J$2336,MATCH(Healthcare!I$1,'Medical Examinations'!$A$1:$J$1,0),0)</f>
        <v>Yes</v>
      </c>
      <c r="J279" s="17" t="str">
        <f>VLOOKUP($A279,'Medical Examinations'!$A$1:$J$2336,MATCH(Healthcare!J$1,'Medical Examinations'!$A$1:$J$1,0),0)</f>
        <v>Overweight</v>
      </c>
      <c r="K279" s="17" t="str">
        <f>VLOOKUP($A279,'Medical Examinations'!$A$1:$J$2336,MATCH(Healthcare!K$1,'Medical Examinations'!$A$1:$J$1,0),0)</f>
        <v>Diabetes</v>
      </c>
      <c r="L279" s="38">
        <f>VLOOKUP($A279,'Hospitalisation Details'!$A$2:$K$2344,MATCH(Healthcare!L$1,'Hospitalisation Details'!$A$1:$K$1,0),0)</f>
        <v>27369</v>
      </c>
      <c r="M279" s="17">
        <f>VLOOKUP($A279,'Hospitalisation Details'!$A$2:$K$2344,MATCH(Healthcare!M$1,'Hospitalisation Details'!$A$1:$K$1,0),0)</f>
        <v>32760.48</v>
      </c>
      <c r="N279" s="17" t="str">
        <f>VLOOKUP($A279,'Hospitalisation Details'!$A$2:$K$2344,MATCH(Healthcare!N$1,'Hospitalisation Details'!$A$1:$K$1,0),0)</f>
        <v>Tier - 1</v>
      </c>
      <c r="O279" s="17" t="str">
        <f>VLOOKUP($A279,'Hospitalisation Details'!$A$2:$K$2344,MATCH(Healthcare!O$1,'Hospitalisation Details'!$A$1:$K$1,0),0)</f>
        <v>Tier - 1</v>
      </c>
      <c r="P279" s="17" t="str">
        <f>VLOOKUP($A279,'Hospitalisation Details'!$A$2:$K$2344,MATCH(Healthcare!P$1,'Hospitalisation Details'!$A$1:$K$1,0),0)</f>
        <v>R1011</v>
      </c>
      <c r="Q279" s="17">
        <f>VLOOKUP($A279,'Hospitalisation Details'!$A$2:$K$2344,MATCH(Healthcare!Q$1,'Hospitalisation Details'!$A$1:$K$1,0),0)</f>
        <v>48</v>
      </c>
    </row>
    <row r="280" spans="1:17" ht="15.75" x14ac:dyDescent="0.25">
      <c r="A280" s="25" t="s">
        <v>323</v>
      </c>
      <c r="B280" s="17" t="str">
        <f>VLOOKUP($A280,'Customer Names'!$A$1:$D$2336,4,0)</f>
        <v>Ms. Joan</v>
      </c>
      <c r="C280" s="17">
        <f>VLOOKUP($A280,'Medical Examinations'!$A$1:$J$2336,MATCH(Healthcare!C$1,'Medical Examinations'!$A$1:$J$1,0),0)</f>
        <v>17.765000000000001</v>
      </c>
      <c r="D280" s="17">
        <f>VLOOKUP($A280,'Medical Examinations'!$A$1:$J$2336,MATCH(Healthcare!D$1,'Medical Examinations'!$A$1:$J$1,0),0)</f>
        <v>5.62</v>
      </c>
      <c r="E280" s="17" t="str">
        <f>VLOOKUP($A280,'Medical Examinations'!$A$1:$J$2336,MATCH(Healthcare!E$1,'Medical Examinations'!$A$1:$J$1,0),0)</f>
        <v>No</v>
      </c>
      <c r="F280" s="17" t="str">
        <f>VLOOKUP($A280,'Medical Examinations'!$A$1:$J$2336,MATCH(Healthcare!F$1,'Medical Examinations'!$A$1:$J$1,0),0)</f>
        <v>No</v>
      </c>
      <c r="G280" s="17" t="str">
        <f>VLOOKUP($A280,'Medical Examinations'!$A$1:$J$2336,MATCH(Healthcare!G$1,'Medical Examinations'!$A$1:$J$1,0),0)</f>
        <v>No</v>
      </c>
      <c r="H280" s="17">
        <f>VLOOKUP($A280,'Medical Examinations'!$A$1:$J$2336,MATCH(Healthcare!H$1,'Medical Examinations'!$A$1:$J$1,0),0)</f>
        <v>0</v>
      </c>
      <c r="I280" s="17" t="str">
        <f>VLOOKUP($A280,'Medical Examinations'!$A$1:$J$2336,MATCH(Healthcare!I$1,'Medical Examinations'!$A$1:$J$1,0),0)</f>
        <v>Yes</v>
      </c>
      <c r="J280" s="17" t="str">
        <f>VLOOKUP($A280,'Medical Examinations'!$A$1:$J$2336,MATCH(Healthcare!J$1,'Medical Examinations'!$A$1:$J$1,0),0)</f>
        <v>Underweight</v>
      </c>
      <c r="K280" s="17" t="str">
        <f>VLOOKUP($A280,'Medical Examinations'!$A$1:$J$2336,MATCH(Healthcare!K$1,'Medical Examinations'!$A$1:$J$1,0),0)</f>
        <v>Normal</v>
      </c>
      <c r="L280" s="38">
        <f>VLOOKUP($A280,'Hospitalisation Details'!$A$2:$K$2344,MATCH(Healthcare!L$1,'Hospitalisation Details'!$A$1:$K$1,0),0)</f>
        <v>33063</v>
      </c>
      <c r="M280" s="17">
        <f>VLOOKUP($A280,'Hospitalisation Details'!$A$2:$K$2344,MATCH(Healthcare!M$1,'Hospitalisation Details'!$A$1:$K$1,0),0)</f>
        <v>32734.19</v>
      </c>
      <c r="N280" s="17" t="str">
        <f>VLOOKUP($A280,'Hospitalisation Details'!$A$2:$K$2344,MATCH(Healthcare!N$1,'Hospitalisation Details'!$A$1:$K$1,0),0)</f>
        <v>Tier - 2</v>
      </c>
      <c r="O280" s="17" t="str">
        <f>VLOOKUP($A280,'Hospitalisation Details'!$A$2:$K$2344,MATCH(Healthcare!O$1,'Hospitalisation Details'!$A$1:$K$1,0),0)</f>
        <v>Tier - 1</v>
      </c>
      <c r="P280" s="17" t="str">
        <f>VLOOKUP($A280,'Hospitalisation Details'!$A$2:$K$2344,MATCH(Healthcare!P$1,'Hospitalisation Details'!$A$1:$K$1,0),0)</f>
        <v>R1012</v>
      </c>
      <c r="Q280" s="17">
        <f>VLOOKUP($A280,'Hospitalisation Details'!$A$2:$K$2344,MATCH(Healthcare!Q$1,'Hospitalisation Details'!$A$1:$K$1,0),0)</f>
        <v>32</v>
      </c>
    </row>
    <row r="281" spans="1:17" ht="15.75" x14ac:dyDescent="0.25">
      <c r="A281" s="25" t="s">
        <v>324</v>
      </c>
      <c r="B281" s="17" t="str">
        <f>VLOOKUP($A281,'Customer Names'!$A$1:$D$2336,4,0)</f>
        <v>Mr. Christopher</v>
      </c>
      <c r="C281" s="17">
        <f>VLOOKUP($A281,'Medical Examinations'!$A$1:$J$2336,MATCH(Healthcare!C$1,'Medical Examinations'!$A$1:$J$1,0),0)</f>
        <v>36.119999999999997</v>
      </c>
      <c r="D281" s="17">
        <f>VLOOKUP($A281,'Medical Examinations'!$A$1:$J$2336,MATCH(Healthcare!D$1,'Medical Examinations'!$A$1:$J$1,0),0)</f>
        <v>5.82</v>
      </c>
      <c r="E281" s="17" t="str">
        <f>VLOOKUP($A281,'Medical Examinations'!$A$1:$J$2336,MATCH(Healthcare!E$1,'Medical Examinations'!$A$1:$J$1,0),0)</f>
        <v>No</v>
      </c>
      <c r="F281" s="17" t="str">
        <f>VLOOKUP($A281,'Medical Examinations'!$A$1:$J$2336,MATCH(Healthcare!F$1,'Medical Examinations'!$A$1:$J$1,0),0)</f>
        <v>No</v>
      </c>
      <c r="G281" s="17" t="str">
        <f>VLOOKUP($A281,'Medical Examinations'!$A$1:$J$2336,MATCH(Healthcare!G$1,'Medical Examinations'!$A$1:$J$1,0),0)</f>
        <v>No</v>
      </c>
      <c r="H281" s="17">
        <f>VLOOKUP($A281,'Medical Examinations'!$A$1:$J$2336,MATCH(Healthcare!H$1,'Medical Examinations'!$A$1:$J$1,0),0)</f>
        <v>0</v>
      </c>
      <c r="I281" s="17" t="str">
        <f>VLOOKUP($A281,'Medical Examinations'!$A$1:$J$2336,MATCH(Healthcare!I$1,'Medical Examinations'!$A$1:$J$1,0),0)</f>
        <v>Yes</v>
      </c>
      <c r="J281" s="17" t="str">
        <f>VLOOKUP($A281,'Medical Examinations'!$A$1:$J$2336,MATCH(Healthcare!J$1,'Medical Examinations'!$A$1:$J$1,0),0)</f>
        <v>Obesity</v>
      </c>
      <c r="K281" s="17" t="str">
        <f>VLOOKUP($A281,'Medical Examinations'!$A$1:$J$2336,MATCH(Healthcare!K$1,'Medical Examinations'!$A$1:$J$1,0),0)</f>
        <v>Prediabetes</v>
      </c>
      <c r="L281" s="38">
        <f>VLOOKUP($A281,'Hospitalisation Details'!$A$2:$K$2344,MATCH(Healthcare!L$1,'Hospitalisation Details'!$A$1:$K$1,0),0)</f>
        <v>33146</v>
      </c>
      <c r="M281" s="17">
        <f>VLOOKUP($A281,'Hospitalisation Details'!$A$2:$K$2344,MATCH(Healthcare!M$1,'Hospitalisation Details'!$A$1:$K$1,0),0)</f>
        <v>32716.2</v>
      </c>
      <c r="N281" s="17" t="str">
        <f>VLOOKUP($A281,'Hospitalisation Details'!$A$2:$K$2344,MATCH(Healthcare!N$1,'Hospitalisation Details'!$A$1:$K$1,0),0)</f>
        <v>Tier - 1</v>
      </c>
      <c r="O281" s="17" t="str">
        <f>VLOOKUP($A281,'Hospitalisation Details'!$A$2:$K$2344,MATCH(Healthcare!O$1,'Hospitalisation Details'!$A$1:$K$1,0),0)</f>
        <v>Tier - 2</v>
      </c>
      <c r="P281" s="17" t="str">
        <f>VLOOKUP($A281,'Hospitalisation Details'!$A$2:$K$2344,MATCH(Healthcare!P$1,'Hospitalisation Details'!$A$1:$K$1,0),0)</f>
        <v>R1011</v>
      </c>
      <c r="Q281" s="17">
        <f>VLOOKUP($A281,'Hospitalisation Details'!$A$2:$K$2344,MATCH(Healthcare!Q$1,'Hospitalisation Details'!$A$1:$K$1,0),0)</f>
        <v>32</v>
      </c>
    </row>
    <row r="282" spans="1:17" ht="15.75" x14ac:dyDescent="0.25">
      <c r="A282" s="25" t="s">
        <v>325</v>
      </c>
      <c r="B282" s="17" t="str">
        <f>VLOOKUP($A282,'Customer Names'!$A$1:$D$2336,4,0)</f>
        <v>Ms. Kacy</v>
      </c>
      <c r="C282" s="17">
        <f>VLOOKUP($A282,'Medical Examinations'!$A$1:$J$2336,MATCH(Healthcare!C$1,'Medical Examinations'!$A$1:$J$1,0),0)</f>
        <v>23.19</v>
      </c>
      <c r="D282" s="17">
        <f>VLOOKUP($A282,'Medical Examinations'!$A$1:$J$2336,MATCH(Healthcare!D$1,'Medical Examinations'!$A$1:$J$1,0),0)</f>
        <v>7.66</v>
      </c>
      <c r="E282" s="17" t="str">
        <f>VLOOKUP($A282,'Medical Examinations'!$A$1:$J$2336,MATCH(Healthcare!E$1,'Medical Examinations'!$A$1:$J$1,0),0)</f>
        <v>No</v>
      </c>
      <c r="F282" s="17" t="str">
        <f>VLOOKUP($A282,'Medical Examinations'!$A$1:$J$2336,MATCH(Healthcare!F$1,'Medical Examinations'!$A$1:$J$1,0),0)</f>
        <v>No</v>
      </c>
      <c r="G282" s="17" t="str">
        <f>VLOOKUP($A282,'Medical Examinations'!$A$1:$J$2336,MATCH(Healthcare!G$1,'Medical Examinations'!$A$1:$J$1,0),0)</f>
        <v>No</v>
      </c>
      <c r="H282" s="17">
        <f>VLOOKUP($A282,'Medical Examinations'!$A$1:$J$2336,MATCH(Healthcare!H$1,'Medical Examinations'!$A$1:$J$1,0),0)</f>
        <v>0</v>
      </c>
      <c r="I282" s="17" t="str">
        <f>VLOOKUP($A282,'Medical Examinations'!$A$1:$J$2336,MATCH(Healthcare!I$1,'Medical Examinations'!$A$1:$J$1,0),0)</f>
        <v>Yes</v>
      </c>
      <c r="J282" s="17" t="str">
        <f>VLOOKUP($A282,'Medical Examinations'!$A$1:$J$2336,MATCH(Healthcare!J$1,'Medical Examinations'!$A$1:$J$1,0),0)</f>
        <v>Healthy Weight</v>
      </c>
      <c r="K282" s="17" t="str">
        <f>VLOOKUP($A282,'Medical Examinations'!$A$1:$J$2336,MATCH(Healthcare!K$1,'Medical Examinations'!$A$1:$J$1,0),0)</f>
        <v>Diabetes</v>
      </c>
      <c r="L282" s="38">
        <f>VLOOKUP($A282,'Hospitalisation Details'!$A$2:$K$2344,MATCH(Healthcare!L$1,'Hospitalisation Details'!$A$1:$K$1,0),0)</f>
        <v>25143</v>
      </c>
      <c r="M282" s="17">
        <f>VLOOKUP($A282,'Hospitalisation Details'!$A$2:$K$2344,MATCH(Healthcare!M$1,'Hospitalisation Details'!$A$1:$K$1,0),0)</f>
        <v>32686.080000000002</v>
      </c>
      <c r="N282" s="17" t="str">
        <f>VLOOKUP($A282,'Hospitalisation Details'!$A$2:$K$2344,MATCH(Healthcare!N$1,'Hospitalisation Details'!$A$1:$K$1,0),0)</f>
        <v>Tier - 2</v>
      </c>
      <c r="O282" s="17" t="str">
        <f>VLOOKUP($A282,'Hospitalisation Details'!$A$2:$K$2344,MATCH(Healthcare!O$1,'Hospitalisation Details'!$A$1:$K$1,0),0)</f>
        <v>Tier - 3</v>
      </c>
      <c r="P282" s="17" t="str">
        <f>VLOOKUP($A282,'Hospitalisation Details'!$A$2:$K$2344,MATCH(Healthcare!P$1,'Hospitalisation Details'!$A$1:$K$1,0),0)</f>
        <v>R1011</v>
      </c>
      <c r="Q282" s="17">
        <f>VLOOKUP($A282,'Hospitalisation Details'!$A$2:$K$2344,MATCH(Healthcare!Q$1,'Hospitalisation Details'!$A$1:$K$1,0),0)</f>
        <v>54</v>
      </c>
    </row>
    <row r="283" spans="1:17" ht="15.75" x14ac:dyDescent="0.25">
      <c r="A283" s="25" t="s">
        <v>326</v>
      </c>
      <c r="B283" s="17" t="str">
        <f>VLOOKUP($A283,'Customer Names'!$A$1:$D$2336,4,0)</f>
        <v>Mr. Benjamin</v>
      </c>
      <c r="C283" s="17">
        <f>VLOOKUP($A283,'Medical Examinations'!$A$1:$J$2336,MATCH(Healthcare!C$1,'Medical Examinations'!$A$1:$J$1,0),0)</f>
        <v>35.99</v>
      </c>
      <c r="D283" s="17">
        <f>VLOOKUP($A283,'Medical Examinations'!$A$1:$J$2336,MATCH(Healthcare!D$1,'Medical Examinations'!$A$1:$J$1,0),0)</f>
        <v>4.2300000000000004</v>
      </c>
      <c r="E283" s="17" t="str">
        <f>VLOOKUP($A283,'Medical Examinations'!$A$1:$J$2336,MATCH(Healthcare!E$1,'Medical Examinations'!$A$1:$J$1,0),0)</f>
        <v>No</v>
      </c>
      <c r="F283" s="17" t="str">
        <f>VLOOKUP($A283,'Medical Examinations'!$A$1:$J$2336,MATCH(Healthcare!F$1,'Medical Examinations'!$A$1:$J$1,0),0)</f>
        <v>No</v>
      </c>
      <c r="G283" s="17" t="str">
        <f>VLOOKUP($A283,'Medical Examinations'!$A$1:$J$2336,MATCH(Healthcare!G$1,'Medical Examinations'!$A$1:$J$1,0),0)</f>
        <v>No</v>
      </c>
      <c r="H283" s="17">
        <f>VLOOKUP($A283,'Medical Examinations'!$A$1:$J$2336,MATCH(Healthcare!H$1,'Medical Examinations'!$A$1:$J$1,0),0)</f>
        <v>0</v>
      </c>
      <c r="I283" s="17" t="str">
        <f>VLOOKUP($A283,'Medical Examinations'!$A$1:$J$2336,MATCH(Healthcare!I$1,'Medical Examinations'!$A$1:$J$1,0),0)</f>
        <v>Yes</v>
      </c>
      <c r="J283" s="17" t="str">
        <f>VLOOKUP($A283,'Medical Examinations'!$A$1:$J$2336,MATCH(Healthcare!J$1,'Medical Examinations'!$A$1:$J$1,0),0)</f>
        <v>Obesity</v>
      </c>
      <c r="K283" s="17" t="str">
        <f>VLOOKUP($A283,'Medical Examinations'!$A$1:$J$2336,MATCH(Healthcare!K$1,'Medical Examinations'!$A$1:$J$1,0),0)</f>
        <v>Normal</v>
      </c>
      <c r="L283" s="38">
        <f>VLOOKUP($A283,'Hospitalisation Details'!$A$2:$K$2344,MATCH(Healthcare!L$1,'Hospitalisation Details'!$A$1:$K$1,0),0)</f>
        <v>33067</v>
      </c>
      <c r="M283" s="17">
        <f>VLOOKUP($A283,'Hospitalisation Details'!$A$2:$K$2344,MATCH(Healthcare!M$1,'Hospitalisation Details'!$A$1:$K$1,0),0)</f>
        <v>32672.11</v>
      </c>
      <c r="N283" s="17" t="str">
        <f>VLOOKUP($A283,'Hospitalisation Details'!$A$2:$K$2344,MATCH(Healthcare!N$1,'Hospitalisation Details'!$A$1:$K$1,0),0)</f>
        <v>Tier - 1</v>
      </c>
      <c r="O283" s="17" t="str">
        <f>VLOOKUP($A283,'Hospitalisation Details'!$A$2:$K$2344,MATCH(Healthcare!O$1,'Hospitalisation Details'!$A$1:$K$1,0),0)</f>
        <v>Tier - 1</v>
      </c>
      <c r="P283" s="17" t="str">
        <f>VLOOKUP($A283,'Hospitalisation Details'!$A$2:$K$2344,MATCH(Healthcare!P$1,'Hospitalisation Details'!$A$1:$K$1,0),0)</f>
        <v>R1011</v>
      </c>
      <c r="Q283" s="17">
        <f>VLOOKUP($A283,'Hospitalisation Details'!$A$2:$K$2344,MATCH(Healthcare!Q$1,'Hospitalisation Details'!$A$1:$K$1,0),0)</f>
        <v>32</v>
      </c>
    </row>
    <row r="284" spans="1:17" ht="15.75" x14ac:dyDescent="0.25">
      <c r="A284" s="25" t="s">
        <v>327</v>
      </c>
      <c r="B284" s="17" t="str">
        <f>VLOOKUP($A284,'Customer Names'!$A$1:$D$2336,4,0)</f>
        <v>Mr. Xaviour</v>
      </c>
      <c r="C284" s="17">
        <f>VLOOKUP($A284,'Medical Examinations'!$A$1:$J$2336,MATCH(Healthcare!C$1,'Medical Examinations'!$A$1:$J$1,0),0)</f>
        <v>30.25</v>
      </c>
      <c r="D284" s="17">
        <f>VLOOKUP($A284,'Medical Examinations'!$A$1:$J$2336,MATCH(Healthcare!D$1,'Medical Examinations'!$A$1:$J$1,0),0)</f>
        <v>5.58</v>
      </c>
      <c r="E284" s="17" t="str">
        <f>VLOOKUP($A284,'Medical Examinations'!$A$1:$J$2336,MATCH(Healthcare!E$1,'Medical Examinations'!$A$1:$J$1,0),0)</f>
        <v>No</v>
      </c>
      <c r="F284" s="17" t="str">
        <f>VLOOKUP($A284,'Medical Examinations'!$A$1:$J$2336,MATCH(Healthcare!F$1,'Medical Examinations'!$A$1:$J$1,0),0)</f>
        <v>No</v>
      </c>
      <c r="G284" s="17" t="str">
        <f>VLOOKUP($A284,'Medical Examinations'!$A$1:$J$2336,MATCH(Healthcare!G$1,'Medical Examinations'!$A$1:$J$1,0),0)</f>
        <v>Yes</v>
      </c>
      <c r="H284" s="17">
        <f>VLOOKUP($A284,'Medical Examinations'!$A$1:$J$2336,MATCH(Healthcare!H$1,'Medical Examinations'!$A$1:$J$1,0),0)</f>
        <v>1</v>
      </c>
      <c r="I284" s="17" t="str">
        <f>VLOOKUP($A284,'Medical Examinations'!$A$1:$J$2336,MATCH(Healthcare!I$1,'Medical Examinations'!$A$1:$J$1,0),0)</f>
        <v>Yes</v>
      </c>
      <c r="J284" s="17" t="str">
        <f>VLOOKUP($A284,'Medical Examinations'!$A$1:$J$2336,MATCH(Healthcare!J$1,'Medical Examinations'!$A$1:$J$1,0),0)</f>
        <v>Obesity</v>
      </c>
      <c r="K284" s="17" t="str">
        <f>VLOOKUP($A284,'Medical Examinations'!$A$1:$J$2336,MATCH(Healthcare!K$1,'Medical Examinations'!$A$1:$J$1,0),0)</f>
        <v>Normal</v>
      </c>
      <c r="L284" s="38">
        <f>VLOOKUP($A284,'Hospitalisation Details'!$A$2:$K$2344,MATCH(Healthcare!L$1,'Hospitalisation Details'!$A$1:$K$1,0),0)</f>
        <v>37902</v>
      </c>
      <c r="M284" s="17">
        <f>VLOOKUP($A284,'Hospitalisation Details'!$A$2:$K$2344,MATCH(Healthcare!M$1,'Hospitalisation Details'!$A$1:$K$1,0),0)</f>
        <v>32548.34</v>
      </c>
      <c r="N284" s="17" t="str">
        <f>VLOOKUP($A284,'Hospitalisation Details'!$A$2:$K$2344,MATCH(Healthcare!N$1,'Hospitalisation Details'!$A$1:$K$1,0),0)</f>
        <v>Tier - 1</v>
      </c>
      <c r="O284" s="17" t="str">
        <f>VLOOKUP($A284,'Hospitalisation Details'!$A$2:$K$2344,MATCH(Healthcare!O$1,'Hospitalisation Details'!$A$1:$K$1,0),0)</f>
        <v>Tier - 2</v>
      </c>
      <c r="P284" s="17" t="str">
        <f>VLOOKUP($A284,'Hospitalisation Details'!$A$2:$K$2344,MATCH(Healthcare!P$1,'Hospitalisation Details'!$A$1:$K$1,0),0)</f>
        <v>R1013</v>
      </c>
      <c r="Q284" s="17">
        <f>VLOOKUP($A284,'Hospitalisation Details'!$A$2:$K$2344,MATCH(Healthcare!Q$1,'Hospitalisation Details'!$A$1:$K$1,0),0)</f>
        <v>19</v>
      </c>
    </row>
    <row r="285" spans="1:17" ht="15.75" x14ac:dyDescent="0.25">
      <c r="A285" s="25" t="s">
        <v>328</v>
      </c>
      <c r="B285" s="17" t="str">
        <f>VLOOKUP($A285,'Customer Names'!$A$1:$D$2336,4,0)</f>
        <v>Mr. Michael</v>
      </c>
      <c r="C285" s="17">
        <f>VLOOKUP($A285,'Medical Examinations'!$A$1:$J$2336,MATCH(Healthcare!C$1,'Medical Examinations'!$A$1:$J$1,0),0)</f>
        <v>26.24</v>
      </c>
      <c r="D285" s="17">
        <f>VLOOKUP($A285,'Medical Examinations'!$A$1:$J$2336,MATCH(Healthcare!D$1,'Medical Examinations'!$A$1:$J$1,0),0)</f>
        <v>6.26</v>
      </c>
      <c r="E285" s="17" t="str">
        <f>VLOOKUP($A285,'Medical Examinations'!$A$1:$J$2336,MATCH(Healthcare!E$1,'Medical Examinations'!$A$1:$J$1,0),0)</f>
        <v>Yes</v>
      </c>
      <c r="F285" s="17" t="str">
        <f>VLOOKUP($A285,'Medical Examinations'!$A$1:$J$2336,MATCH(Healthcare!F$1,'Medical Examinations'!$A$1:$J$1,0),0)</f>
        <v>No</v>
      </c>
      <c r="G285" s="17" t="str">
        <f>VLOOKUP($A285,'Medical Examinations'!$A$1:$J$2336,MATCH(Healthcare!G$1,'Medical Examinations'!$A$1:$J$1,0),0)</f>
        <v>No</v>
      </c>
      <c r="H285" s="17">
        <f>VLOOKUP($A285,'Medical Examinations'!$A$1:$J$2336,MATCH(Healthcare!H$1,'Medical Examinations'!$A$1:$J$1,0),0)</f>
        <v>0</v>
      </c>
      <c r="I285" s="17" t="str">
        <f>VLOOKUP($A285,'Medical Examinations'!$A$1:$J$2336,MATCH(Healthcare!I$1,'Medical Examinations'!$A$1:$J$1,0),0)</f>
        <v>Yes</v>
      </c>
      <c r="J285" s="17" t="str">
        <f>VLOOKUP($A285,'Medical Examinations'!$A$1:$J$2336,MATCH(Healthcare!J$1,'Medical Examinations'!$A$1:$J$1,0),0)</f>
        <v>Overweight</v>
      </c>
      <c r="K285" s="17" t="str">
        <f>VLOOKUP($A285,'Medical Examinations'!$A$1:$J$2336,MATCH(Healthcare!K$1,'Medical Examinations'!$A$1:$J$1,0),0)</f>
        <v>Prediabetes</v>
      </c>
      <c r="L285" s="38">
        <f>VLOOKUP($A285,'Hospitalisation Details'!$A$2:$K$2344,MATCH(Healthcare!L$1,'Hospitalisation Details'!$A$1:$K$1,0),0)</f>
        <v>28022</v>
      </c>
      <c r="M285" s="17">
        <f>VLOOKUP($A285,'Hospitalisation Details'!$A$2:$K$2344,MATCH(Healthcare!M$1,'Hospitalisation Details'!$A$1:$K$1,0),0)</f>
        <v>32485.46</v>
      </c>
      <c r="N285" s="17" t="str">
        <f>VLOOKUP($A285,'Hospitalisation Details'!$A$2:$K$2344,MATCH(Healthcare!N$1,'Hospitalisation Details'!$A$1:$K$1,0),0)</f>
        <v>Tier - 2</v>
      </c>
      <c r="O285" s="17" t="str">
        <f>VLOOKUP($A285,'Hospitalisation Details'!$A$2:$K$2344,MATCH(Healthcare!O$1,'Hospitalisation Details'!$A$1:$K$1,0),0)</f>
        <v>Tier - 1</v>
      </c>
      <c r="P285" s="17" t="str">
        <f>VLOOKUP($A285,'Hospitalisation Details'!$A$2:$K$2344,MATCH(Healthcare!P$1,'Hospitalisation Details'!$A$1:$K$1,0),0)</f>
        <v>R1011</v>
      </c>
      <c r="Q285" s="17">
        <f>VLOOKUP($A285,'Hospitalisation Details'!$A$2:$K$2344,MATCH(Healthcare!Q$1,'Hospitalisation Details'!$A$1:$K$1,0),0)</f>
        <v>46</v>
      </c>
    </row>
    <row r="286" spans="1:17" ht="15.75" x14ac:dyDescent="0.25">
      <c r="A286" s="25" t="s">
        <v>329</v>
      </c>
      <c r="B286" s="17" t="str">
        <f>VLOOKUP($A286,'Customer Names'!$A$1:$D$2336,4,0)</f>
        <v>Mr. Bradley</v>
      </c>
      <c r="C286" s="17">
        <f>VLOOKUP($A286,'Medical Examinations'!$A$1:$J$2336,MATCH(Healthcare!C$1,'Medical Examinations'!$A$1:$J$1,0),0)</f>
        <v>31.36</v>
      </c>
      <c r="D286" s="17">
        <f>VLOOKUP($A286,'Medical Examinations'!$A$1:$J$2336,MATCH(Healthcare!D$1,'Medical Examinations'!$A$1:$J$1,0),0)</f>
        <v>10.6</v>
      </c>
      <c r="E286" s="17" t="str">
        <f>VLOOKUP($A286,'Medical Examinations'!$A$1:$J$2336,MATCH(Healthcare!E$1,'Medical Examinations'!$A$1:$J$1,0),0)</f>
        <v>Yes</v>
      </c>
      <c r="F286" s="17" t="str">
        <f>VLOOKUP($A286,'Medical Examinations'!$A$1:$J$2336,MATCH(Healthcare!F$1,'Medical Examinations'!$A$1:$J$1,0),0)</f>
        <v>No</v>
      </c>
      <c r="G286" s="17" t="str">
        <f>VLOOKUP($A286,'Medical Examinations'!$A$1:$J$2336,MATCH(Healthcare!G$1,'Medical Examinations'!$A$1:$J$1,0),0)</f>
        <v>No</v>
      </c>
      <c r="H286" s="17">
        <f>VLOOKUP($A286,'Medical Examinations'!$A$1:$J$2336,MATCH(Healthcare!H$1,'Medical Examinations'!$A$1:$J$1,0),0)</f>
        <v>0</v>
      </c>
      <c r="I286" s="17" t="str">
        <f>VLOOKUP($A286,'Medical Examinations'!$A$1:$J$2336,MATCH(Healthcare!I$1,'Medical Examinations'!$A$1:$J$1,0),0)</f>
        <v>Yes</v>
      </c>
      <c r="J286" s="17" t="str">
        <f>VLOOKUP($A286,'Medical Examinations'!$A$1:$J$2336,MATCH(Healthcare!J$1,'Medical Examinations'!$A$1:$J$1,0),0)</f>
        <v>Obesity</v>
      </c>
      <c r="K286" s="17" t="str">
        <f>VLOOKUP($A286,'Medical Examinations'!$A$1:$J$2336,MATCH(Healthcare!K$1,'Medical Examinations'!$A$1:$J$1,0),0)</f>
        <v>Diabetes</v>
      </c>
      <c r="L286" s="38">
        <f>VLOOKUP($A286,'Hospitalisation Details'!$A$2:$K$2344,MATCH(Healthcare!L$1,'Hospitalisation Details'!$A$1:$K$1,0),0)</f>
        <v>29856</v>
      </c>
      <c r="M286" s="17">
        <f>VLOOKUP($A286,'Hospitalisation Details'!$A$2:$K$2344,MATCH(Healthcare!M$1,'Hospitalisation Details'!$A$1:$K$1,0),0)</f>
        <v>32462.35</v>
      </c>
      <c r="N286" s="17" t="str">
        <f>VLOOKUP($A286,'Hospitalisation Details'!$A$2:$K$2344,MATCH(Healthcare!N$1,'Hospitalisation Details'!$A$1:$K$1,0),0)</f>
        <v>Tier - 2</v>
      </c>
      <c r="O286" s="17" t="str">
        <f>VLOOKUP($A286,'Hospitalisation Details'!$A$2:$K$2344,MATCH(Healthcare!O$1,'Hospitalisation Details'!$A$1:$K$1,0),0)</f>
        <v>Tier - 2</v>
      </c>
      <c r="P286" s="17" t="str">
        <f>VLOOKUP($A286,'Hospitalisation Details'!$A$2:$K$2344,MATCH(Healthcare!P$1,'Hospitalisation Details'!$A$1:$K$1,0),0)</f>
        <v>R1011</v>
      </c>
      <c r="Q286" s="17">
        <f>VLOOKUP($A286,'Hospitalisation Details'!$A$2:$K$2344,MATCH(Healthcare!Q$1,'Hospitalisation Details'!$A$1:$K$1,0),0)</f>
        <v>41</v>
      </c>
    </row>
    <row r="287" spans="1:17" ht="15.75" x14ac:dyDescent="0.25">
      <c r="A287" s="25" t="s">
        <v>330</v>
      </c>
      <c r="B287" s="17" t="str">
        <f>VLOOKUP($A287,'Customer Names'!$A$1:$D$2336,4,0)</f>
        <v>Ms. Andrea</v>
      </c>
      <c r="C287" s="17">
        <f>VLOOKUP($A287,'Medical Examinations'!$A$1:$J$2336,MATCH(Healthcare!C$1,'Medical Examinations'!$A$1:$J$1,0),0)</f>
        <v>25.69</v>
      </c>
      <c r="D287" s="17">
        <f>VLOOKUP($A287,'Medical Examinations'!$A$1:$J$2336,MATCH(Healthcare!D$1,'Medical Examinations'!$A$1:$J$1,0),0)</f>
        <v>4.78</v>
      </c>
      <c r="E287" s="17" t="str">
        <f>VLOOKUP($A287,'Medical Examinations'!$A$1:$J$2336,MATCH(Healthcare!E$1,'Medical Examinations'!$A$1:$J$1,0),0)</f>
        <v>Yes</v>
      </c>
      <c r="F287" s="17" t="str">
        <f>VLOOKUP($A287,'Medical Examinations'!$A$1:$J$2336,MATCH(Healthcare!F$1,'Medical Examinations'!$A$1:$J$1,0),0)</f>
        <v>No</v>
      </c>
      <c r="G287" s="17" t="str">
        <f>VLOOKUP($A287,'Medical Examinations'!$A$1:$J$2336,MATCH(Healthcare!G$1,'Medical Examinations'!$A$1:$J$1,0),0)</f>
        <v>No</v>
      </c>
      <c r="H287" s="17">
        <f>VLOOKUP($A287,'Medical Examinations'!$A$1:$J$2336,MATCH(Healthcare!H$1,'Medical Examinations'!$A$1:$J$1,0),0)</f>
        <v>0</v>
      </c>
      <c r="I287" s="17" t="str">
        <f>VLOOKUP($A287,'Medical Examinations'!$A$1:$J$2336,MATCH(Healthcare!I$1,'Medical Examinations'!$A$1:$J$1,0),0)</f>
        <v>Yes</v>
      </c>
      <c r="J287" s="17" t="str">
        <f>VLOOKUP($A287,'Medical Examinations'!$A$1:$J$2336,MATCH(Healthcare!J$1,'Medical Examinations'!$A$1:$J$1,0),0)</f>
        <v>Overweight</v>
      </c>
      <c r="K287" s="17" t="str">
        <f>VLOOKUP($A287,'Medical Examinations'!$A$1:$J$2336,MATCH(Healthcare!K$1,'Medical Examinations'!$A$1:$J$1,0),0)</f>
        <v>Normal</v>
      </c>
      <c r="L287" s="38">
        <f>VLOOKUP($A287,'Hospitalisation Details'!$A$2:$K$2344,MATCH(Healthcare!L$1,'Hospitalisation Details'!$A$1:$K$1,0),0)</f>
        <v>27981</v>
      </c>
      <c r="M287" s="17">
        <f>VLOOKUP($A287,'Hospitalisation Details'!$A$2:$K$2344,MATCH(Healthcare!M$1,'Hospitalisation Details'!$A$1:$K$1,0),0)</f>
        <v>32430.22</v>
      </c>
      <c r="N287" s="17" t="str">
        <f>VLOOKUP($A287,'Hospitalisation Details'!$A$2:$K$2344,MATCH(Healthcare!N$1,'Hospitalisation Details'!$A$1:$K$1,0),0)</f>
        <v>Tier - 2</v>
      </c>
      <c r="O287" s="17" t="str">
        <f>VLOOKUP($A287,'Hospitalisation Details'!$A$2:$K$2344,MATCH(Healthcare!O$1,'Hospitalisation Details'!$A$1:$K$1,0),0)</f>
        <v>Tier - 3</v>
      </c>
      <c r="P287" s="17" t="str">
        <f>VLOOKUP($A287,'Hospitalisation Details'!$A$2:$K$2344,MATCH(Healthcare!P$1,'Hospitalisation Details'!$A$1:$K$1,0),0)</f>
        <v>R1011</v>
      </c>
      <c r="Q287" s="17">
        <f>VLOOKUP($A287,'Hospitalisation Details'!$A$2:$K$2344,MATCH(Healthcare!Q$1,'Hospitalisation Details'!$A$1:$K$1,0),0)</f>
        <v>46</v>
      </c>
    </row>
    <row r="288" spans="1:17" ht="15.75" x14ac:dyDescent="0.25">
      <c r="A288" s="25" t="s">
        <v>331</v>
      </c>
      <c r="B288" s="17" t="str">
        <f>VLOOKUP($A288,'Customer Names'!$A$1:$D$2336,4,0)</f>
        <v>Ms. Nancy</v>
      </c>
      <c r="C288" s="17">
        <f>VLOOKUP($A288,'Medical Examinations'!$A$1:$J$2336,MATCH(Healthcare!C$1,'Medical Examinations'!$A$1:$J$1,0),0)</f>
        <v>25.46</v>
      </c>
      <c r="D288" s="17">
        <f>VLOOKUP($A288,'Medical Examinations'!$A$1:$J$2336,MATCH(Healthcare!D$1,'Medical Examinations'!$A$1:$J$1,0),0)</f>
        <v>6.03</v>
      </c>
      <c r="E288" s="17" t="str">
        <f>VLOOKUP($A288,'Medical Examinations'!$A$1:$J$2336,MATCH(Healthcare!E$1,'Medical Examinations'!$A$1:$J$1,0),0)</f>
        <v>No</v>
      </c>
      <c r="F288" s="17" t="str">
        <f>VLOOKUP($A288,'Medical Examinations'!$A$1:$J$2336,MATCH(Healthcare!F$1,'Medical Examinations'!$A$1:$J$1,0),0)</f>
        <v>No</v>
      </c>
      <c r="G288" s="17" t="str">
        <f>VLOOKUP($A288,'Medical Examinations'!$A$1:$J$2336,MATCH(Healthcare!G$1,'Medical Examinations'!$A$1:$J$1,0),0)</f>
        <v>No</v>
      </c>
      <c r="H288" s="17">
        <f>VLOOKUP($A288,'Medical Examinations'!$A$1:$J$2336,MATCH(Healthcare!H$1,'Medical Examinations'!$A$1:$J$1,0),0)</f>
        <v>2</v>
      </c>
      <c r="I288" s="17" t="str">
        <f>VLOOKUP($A288,'Medical Examinations'!$A$1:$J$2336,MATCH(Healthcare!I$1,'Medical Examinations'!$A$1:$J$1,0),0)</f>
        <v>Yes</v>
      </c>
      <c r="J288" s="17" t="str">
        <f>VLOOKUP($A288,'Medical Examinations'!$A$1:$J$2336,MATCH(Healthcare!J$1,'Medical Examinations'!$A$1:$J$1,0),0)</f>
        <v>Overweight</v>
      </c>
      <c r="K288" s="17" t="str">
        <f>VLOOKUP($A288,'Medical Examinations'!$A$1:$J$2336,MATCH(Healthcare!K$1,'Medical Examinations'!$A$1:$J$1,0),0)</f>
        <v>Prediabetes</v>
      </c>
      <c r="L288" s="38">
        <f>VLOOKUP($A288,'Hospitalisation Details'!$A$2:$K$2344,MATCH(Healthcare!L$1,'Hospitalisation Details'!$A$1:$K$1,0),0)</f>
        <v>26591</v>
      </c>
      <c r="M288" s="17">
        <f>VLOOKUP($A288,'Hospitalisation Details'!$A$2:$K$2344,MATCH(Healthcare!M$1,'Hospitalisation Details'!$A$1:$K$1,0),0)</f>
        <v>32428.63</v>
      </c>
      <c r="N288" s="17" t="str">
        <f>VLOOKUP($A288,'Hospitalisation Details'!$A$2:$K$2344,MATCH(Healthcare!N$1,'Hospitalisation Details'!$A$1:$K$1,0),0)</f>
        <v>Tier - 2</v>
      </c>
      <c r="O288" s="17" t="str">
        <f>VLOOKUP($A288,'Hospitalisation Details'!$A$2:$K$2344,MATCH(Healthcare!O$1,'Hospitalisation Details'!$A$1:$K$1,0),0)</f>
        <v>Tier - 2</v>
      </c>
      <c r="P288" s="17" t="str">
        <f>VLOOKUP($A288,'Hospitalisation Details'!$A$2:$K$2344,MATCH(Healthcare!P$1,'Hospitalisation Details'!$A$1:$K$1,0),0)</f>
        <v>R1011</v>
      </c>
      <c r="Q288" s="17">
        <f>VLOOKUP($A288,'Hospitalisation Details'!$A$2:$K$2344,MATCH(Healthcare!Q$1,'Hospitalisation Details'!$A$1:$K$1,0),0)</f>
        <v>50</v>
      </c>
    </row>
    <row r="289" spans="1:17" ht="15.75" x14ac:dyDescent="0.25">
      <c r="A289" s="25" t="s">
        <v>332</v>
      </c>
      <c r="B289" s="17" t="str">
        <f>VLOOKUP($A289,'Customer Names'!$A$1:$D$2336,4,0)</f>
        <v>Mr. Matt</v>
      </c>
      <c r="C289" s="17">
        <f>VLOOKUP($A289,'Medical Examinations'!$A$1:$J$2336,MATCH(Healthcare!C$1,'Medical Examinations'!$A$1:$J$1,0),0)</f>
        <v>31.83</v>
      </c>
      <c r="D289" s="17">
        <f>VLOOKUP($A289,'Medical Examinations'!$A$1:$J$2336,MATCH(Healthcare!D$1,'Medical Examinations'!$A$1:$J$1,0),0)</f>
        <v>11.55</v>
      </c>
      <c r="E289" s="17" t="str">
        <f>VLOOKUP($A289,'Medical Examinations'!$A$1:$J$2336,MATCH(Healthcare!E$1,'Medical Examinations'!$A$1:$J$1,0),0)</f>
        <v>Yes</v>
      </c>
      <c r="F289" s="17" t="str">
        <f>VLOOKUP($A289,'Medical Examinations'!$A$1:$J$2336,MATCH(Healthcare!F$1,'Medical Examinations'!$A$1:$J$1,0),0)</f>
        <v>No</v>
      </c>
      <c r="G289" s="17" t="str">
        <f>VLOOKUP($A289,'Medical Examinations'!$A$1:$J$2336,MATCH(Healthcare!G$1,'Medical Examinations'!$A$1:$J$1,0),0)</f>
        <v>No</v>
      </c>
      <c r="H289" s="17">
        <f>VLOOKUP($A289,'Medical Examinations'!$A$1:$J$2336,MATCH(Healthcare!H$1,'Medical Examinations'!$A$1:$J$1,0),0)</f>
        <v>1</v>
      </c>
      <c r="I289" s="17" t="str">
        <f>VLOOKUP($A289,'Medical Examinations'!$A$1:$J$2336,MATCH(Healthcare!I$1,'Medical Examinations'!$A$1:$J$1,0),0)</f>
        <v>Yes</v>
      </c>
      <c r="J289" s="17" t="str">
        <f>VLOOKUP($A289,'Medical Examinations'!$A$1:$J$2336,MATCH(Healthcare!J$1,'Medical Examinations'!$A$1:$J$1,0),0)</f>
        <v>Obesity</v>
      </c>
      <c r="K289" s="17" t="str">
        <f>VLOOKUP($A289,'Medical Examinations'!$A$1:$J$2336,MATCH(Healthcare!K$1,'Medical Examinations'!$A$1:$J$1,0),0)</f>
        <v>Diabetes</v>
      </c>
      <c r="L289" s="38">
        <f>VLOOKUP($A289,'Hospitalisation Details'!$A$2:$K$2344,MATCH(Healthcare!L$1,'Hospitalisation Details'!$A$1:$K$1,0),0)</f>
        <v>31748</v>
      </c>
      <c r="M289" s="17">
        <f>VLOOKUP($A289,'Hospitalisation Details'!$A$2:$K$2344,MATCH(Healthcare!M$1,'Hospitalisation Details'!$A$1:$K$1,0),0)</f>
        <v>32288.49</v>
      </c>
      <c r="N289" s="17" t="str">
        <f>VLOOKUP($A289,'Hospitalisation Details'!$A$2:$K$2344,MATCH(Healthcare!N$1,'Hospitalisation Details'!$A$1:$K$1,0),0)</f>
        <v>Tier - 2</v>
      </c>
      <c r="O289" s="17" t="str">
        <f>VLOOKUP($A289,'Hospitalisation Details'!$A$2:$K$2344,MATCH(Healthcare!O$1,'Hospitalisation Details'!$A$1:$K$1,0),0)</f>
        <v>Tier - 2</v>
      </c>
      <c r="P289" s="17" t="str">
        <f>VLOOKUP($A289,'Hospitalisation Details'!$A$2:$K$2344,MATCH(Healthcare!P$1,'Hospitalisation Details'!$A$1:$K$1,0),0)</f>
        <v>R1011</v>
      </c>
      <c r="Q289" s="17">
        <f>VLOOKUP($A289,'Hospitalisation Details'!$A$2:$K$2344,MATCH(Healthcare!Q$1,'Hospitalisation Details'!$A$1:$K$1,0),0)</f>
        <v>36</v>
      </c>
    </row>
    <row r="290" spans="1:17" ht="15.75" x14ac:dyDescent="0.25">
      <c r="A290" s="25" t="s">
        <v>333</v>
      </c>
      <c r="B290" s="17" t="str">
        <f>VLOOKUP($A290,'Customer Names'!$A$1:$D$2336,4,0)</f>
        <v>Mr. Lee</v>
      </c>
      <c r="C290" s="17">
        <f>VLOOKUP($A290,'Medical Examinations'!$A$1:$J$2336,MATCH(Healthcare!C$1,'Medical Examinations'!$A$1:$J$1,0),0)</f>
        <v>24.43</v>
      </c>
      <c r="D290" s="17">
        <f>VLOOKUP($A290,'Medical Examinations'!$A$1:$J$2336,MATCH(Healthcare!D$1,'Medical Examinations'!$A$1:$J$1,0),0)</f>
        <v>7.59</v>
      </c>
      <c r="E290" s="17" t="str">
        <f>VLOOKUP($A290,'Medical Examinations'!$A$1:$J$2336,MATCH(Healthcare!E$1,'Medical Examinations'!$A$1:$J$1,0),0)</f>
        <v>Yes</v>
      </c>
      <c r="F290" s="17" t="str">
        <f>VLOOKUP($A290,'Medical Examinations'!$A$1:$J$2336,MATCH(Healthcare!F$1,'Medical Examinations'!$A$1:$J$1,0),0)</f>
        <v>No</v>
      </c>
      <c r="G290" s="17" t="str">
        <f>VLOOKUP($A290,'Medical Examinations'!$A$1:$J$2336,MATCH(Healthcare!G$1,'Medical Examinations'!$A$1:$J$1,0),0)</f>
        <v>No</v>
      </c>
      <c r="H290" s="17">
        <f>VLOOKUP($A290,'Medical Examinations'!$A$1:$J$2336,MATCH(Healthcare!H$1,'Medical Examinations'!$A$1:$J$1,0),0)</f>
        <v>1</v>
      </c>
      <c r="I290" s="17" t="str">
        <f>VLOOKUP($A290,'Medical Examinations'!$A$1:$J$2336,MATCH(Healthcare!I$1,'Medical Examinations'!$A$1:$J$1,0),0)</f>
        <v>Yes</v>
      </c>
      <c r="J290" s="17" t="str">
        <f>VLOOKUP($A290,'Medical Examinations'!$A$1:$J$2336,MATCH(Healthcare!J$1,'Medical Examinations'!$A$1:$J$1,0),0)</f>
        <v>Healthy Weight</v>
      </c>
      <c r="K290" s="17" t="str">
        <f>VLOOKUP($A290,'Medical Examinations'!$A$1:$J$2336,MATCH(Healthcare!K$1,'Medical Examinations'!$A$1:$J$1,0),0)</f>
        <v>Diabetes</v>
      </c>
      <c r="L290" s="38">
        <f>VLOOKUP($A290,'Hospitalisation Details'!$A$2:$K$2344,MATCH(Healthcare!L$1,'Hospitalisation Details'!$A$1:$K$1,0),0)</f>
        <v>27745</v>
      </c>
      <c r="M290" s="17">
        <f>VLOOKUP($A290,'Hospitalisation Details'!$A$2:$K$2344,MATCH(Healthcare!M$1,'Hospitalisation Details'!$A$1:$K$1,0),0)</f>
        <v>32259.96</v>
      </c>
      <c r="N290" s="17" t="str">
        <f>VLOOKUP($A290,'Hospitalisation Details'!$A$2:$K$2344,MATCH(Healthcare!N$1,'Hospitalisation Details'!$A$1:$K$1,0),0)</f>
        <v>Tier - 2</v>
      </c>
      <c r="O290" s="17" t="str">
        <f>VLOOKUP($A290,'Hospitalisation Details'!$A$2:$K$2344,MATCH(Healthcare!O$1,'Hospitalisation Details'!$A$1:$K$1,0),0)</f>
        <v>Tier - 3</v>
      </c>
      <c r="P290" s="17" t="str">
        <f>VLOOKUP($A290,'Hospitalisation Details'!$A$2:$K$2344,MATCH(Healthcare!P$1,'Hospitalisation Details'!$A$1:$K$1,0),0)</f>
        <v>R1012</v>
      </c>
      <c r="Q290" s="17">
        <f>VLOOKUP($A290,'Hospitalisation Details'!$A$2:$K$2344,MATCH(Healthcare!Q$1,'Hospitalisation Details'!$A$1:$K$1,0),0)</f>
        <v>47</v>
      </c>
    </row>
    <row r="291" spans="1:17" ht="15.75" x14ac:dyDescent="0.25">
      <c r="A291" s="25" t="s">
        <v>334</v>
      </c>
      <c r="B291" s="17" t="str">
        <f>VLOOKUP($A291,'Customer Names'!$A$1:$D$2336,4,0)</f>
        <v>Mr. Chris</v>
      </c>
      <c r="C291" s="17">
        <f>VLOOKUP($A291,'Medical Examinations'!$A$1:$J$2336,MATCH(Healthcare!C$1,'Medical Examinations'!$A$1:$J$1,0),0)</f>
        <v>41.9</v>
      </c>
      <c r="D291" s="17">
        <f>VLOOKUP($A291,'Medical Examinations'!$A$1:$J$2336,MATCH(Healthcare!D$1,'Medical Examinations'!$A$1:$J$1,0),0)</f>
        <v>4.26</v>
      </c>
      <c r="E291" s="17" t="str">
        <f>VLOOKUP($A291,'Medical Examinations'!$A$1:$J$2336,MATCH(Healthcare!E$1,'Medical Examinations'!$A$1:$J$1,0),0)</f>
        <v>No</v>
      </c>
      <c r="F291" s="17" t="str">
        <f>VLOOKUP($A291,'Medical Examinations'!$A$1:$J$2336,MATCH(Healthcare!F$1,'Medical Examinations'!$A$1:$J$1,0),0)</f>
        <v>No</v>
      </c>
      <c r="G291" s="17" t="str">
        <f>VLOOKUP($A291,'Medical Examinations'!$A$1:$J$2336,MATCH(Healthcare!G$1,'Medical Examinations'!$A$1:$J$1,0),0)</f>
        <v>No</v>
      </c>
      <c r="H291" s="17">
        <f>VLOOKUP($A291,'Medical Examinations'!$A$1:$J$2336,MATCH(Healthcare!H$1,'Medical Examinations'!$A$1:$J$1,0),0)</f>
        <v>0</v>
      </c>
      <c r="I291" s="17" t="str">
        <f>VLOOKUP($A291,'Medical Examinations'!$A$1:$J$2336,MATCH(Healthcare!I$1,'Medical Examinations'!$A$1:$J$1,0),0)</f>
        <v>Yes</v>
      </c>
      <c r="J291" s="17" t="str">
        <f>VLOOKUP($A291,'Medical Examinations'!$A$1:$J$2336,MATCH(Healthcare!J$1,'Medical Examinations'!$A$1:$J$1,0),0)</f>
        <v>Obesity</v>
      </c>
      <c r="K291" s="17" t="str">
        <f>VLOOKUP($A291,'Medical Examinations'!$A$1:$J$2336,MATCH(Healthcare!K$1,'Medical Examinations'!$A$1:$J$1,0),0)</f>
        <v>Normal</v>
      </c>
      <c r="L291" s="38">
        <f>VLOOKUP($A291,'Hospitalisation Details'!$A$2:$K$2344,MATCH(Healthcare!L$1,'Hospitalisation Details'!$A$1:$K$1,0),0)</f>
        <v>34585</v>
      </c>
      <c r="M291" s="17">
        <f>VLOOKUP($A291,'Hospitalisation Details'!$A$2:$K$2344,MATCH(Healthcare!M$1,'Hospitalisation Details'!$A$1:$K$1,0),0)</f>
        <v>32222.81</v>
      </c>
      <c r="N291" s="17" t="str">
        <f>VLOOKUP($A291,'Hospitalisation Details'!$A$2:$K$2344,MATCH(Healthcare!N$1,'Hospitalisation Details'!$A$1:$K$1,0),0)</f>
        <v>Tier - 2</v>
      </c>
      <c r="O291" s="17" t="str">
        <f>VLOOKUP($A291,'Hospitalisation Details'!$A$2:$K$2344,MATCH(Healthcare!O$1,'Hospitalisation Details'!$A$1:$K$1,0),0)</f>
        <v>Tier - 1</v>
      </c>
      <c r="P291" s="17" t="str">
        <f>VLOOKUP($A291,'Hospitalisation Details'!$A$2:$K$2344,MATCH(Healthcare!P$1,'Hospitalisation Details'!$A$1:$K$1,0),0)</f>
        <v>R1011</v>
      </c>
      <c r="Q291" s="17">
        <f>VLOOKUP($A291,'Hospitalisation Details'!$A$2:$K$2344,MATCH(Healthcare!Q$1,'Hospitalisation Details'!$A$1:$K$1,0),0)</f>
        <v>28</v>
      </c>
    </row>
    <row r="292" spans="1:17" ht="15.75" x14ac:dyDescent="0.25">
      <c r="A292" s="25" t="s">
        <v>335</v>
      </c>
      <c r="B292" s="17" t="str">
        <f>VLOOKUP($A292,'Customer Names'!$A$1:$D$2336,4,0)</f>
        <v>Mr. Erik</v>
      </c>
      <c r="C292" s="17">
        <f>VLOOKUP($A292,'Medical Examinations'!$A$1:$J$2336,MATCH(Healthcare!C$1,'Medical Examinations'!$A$1:$J$1,0),0)</f>
        <v>22.88</v>
      </c>
      <c r="D292" s="17">
        <f>VLOOKUP($A292,'Medical Examinations'!$A$1:$J$2336,MATCH(Healthcare!D$1,'Medical Examinations'!$A$1:$J$1,0),0)</f>
        <v>5.9</v>
      </c>
      <c r="E292" s="17" t="str">
        <f>VLOOKUP($A292,'Medical Examinations'!$A$1:$J$2336,MATCH(Healthcare!E$1,'Medical Examinations'!$A$1:$J$1,0),0)</f>
        <v>Yes</v>
      </c>
      <c r="F292" s="17" t="str">
        <f>VLOOKUP($A292,'Medical Examinations'!$A$1:$J$2336,MATCH(Healthcare!F$1,'Medical Examinations'!$A$1:$J$1,0),0)</f>
        <v>No</v>
      </c>
      <c r="G292" s="17" t="str">
        <f>VLOOKUP($A292,'Medical Examinations'!$A$1:$J$2336,MATCH(Healthcare!G$1,'Medical Examinations'!$A$1:$J$1,0),0)</f>
        <v>Yes</v>
      </c>
      <c r="H292" s="17">
        <f>VLOOKUP($A292,'Medical Examinations'!$A$1:$J$2336,MATCH(Healthcare!H$1,'Medical Examinations'!$A$1:$J$1,0),0)</f>
        <v>1</v>
      </c>
      <c r="I292" s="17" t="str">
        <f>VLOOKUP($A292,'Medical Examinations'!$A$1:$J$2336,MATCH(Healthcare!I$1,'Medical Examinations'!$A$1:$J$1,0),0)</f>
        <v>Yes</v>
      </c>
      <c r="J292" s="17" t="str">
        <f>VLOOKUP($A292,'Medical Examinations'!$A$1:$J$2336,MATCH(Healthcare!J$1,'Medical Examinations'!$A$1:$J$1,0),0)</f>
        <v>Healthy Weight</v>
      </c>
      <c r="K292" s="17" t="str">
        <f>VLOOKUP($A292,'Medical Examinations'!$A$1:$J$2336,MATCH(Healthcare!K$1,'Medical Examinations'!$A$1:$J$1,0),0)</f>
        <v>Prediabetes</v>
      </c>
      <c r="L292" s="38">
        <f>VLOOKUP($A292,'Hospitalisation Details'!$A$2:$K$2344,MATCH(Healthcare!L$1,'Hospitalisation Details'!$A$1:$K$1,0),0)</f>
        <v>25457</v>
      </c>
      <c r="M292" s="17">
        <f>VLOOKUP($A292,'Hospitalisation Details'!$A$2:$K$2344,MATCH(Healthcare!M$1,'Hospitalisation Details'!$A$1:$K$1,0),0)</f>
        <v>32192.76</v>
      </c>
      <c r="N292" s="17" t="str">
        <f>VLOOKUP($A292,'Hospitalisation Details'!$A$2:$K$2344,MATCH(Healthcare!N$1,'Hospitalisation Details'!$A$1:$K$1,0),0)</f>
        <v>Tier - 1</v>
      </c>
      <c r="O292" s="17" t="str">
        <f>VLOOKUP($A292,'Hospitalisation Details'!$A$2:$K$2344,MATCH(Healthcare!O$1,'Hospitalisation Details'!$A$1:$K$1,0),0)</f>
        <v>Tier - 2</v>
      </c>
      <c r="P292" s="17" t="str">
        <f>VLOOKUP($A292,'Hospitalisation Details'!$A$2:$K$2344,MATCH(Healthcare!P$1,'Hospitalisation Details'!$A$1:$K$1,0),0)</f>
        <v>R1011</v>
      </c>
      <c r="Q292" s="17">
        <f>VLOOKUP($A292,'Hospitalisation Details'!$A$2:$K$2344,MATCH(Healthcare!Q$1,'Hospitalisation Details'!$A$1:$K$1,0),0)</f>
        <v>53</v>
      </c>
    </row>
    <row r="293" spans="1:17" ht="15.75" x14ac:dyDescent="0.25">
      <c r="A293" s="25" t="s">
        <v>336</v>
      </c>
      <c r="B293" s="17" t="str">
        <f>VLOOKUP($A293,'Customer Names'!$A$1:$D$2336,4,0)</f>
        <v>Mr. Rod</v>
      </c>
      <c r="C293" s="17">
        <f>VLOOKUP($A293,'Medical Examinations'!$A$1:$J$2336,MATCH(Healthcare!C$1,'Medical Examinations'!$A$1:$J$1,0),0)</f>
        <v>29.734999999999999</v>
      </c>
      <c r="D293" s="17">
        <f>VLOOKUP($A293,'Medical Examinations'!$A$1:$J$2336,MATCH(Healthcare!D$1,'Medical Examinations'!$A$1:$J$1,0),0)</f>
        <v>7.79</v>
      </c>
      <c r="E293" s="17" t="str">
        <f>VLOOKUP($A293,'Medical Examinations'!$A$1:$J$2336,MATCH(Healthcare!E$1,'Medical Examinations'!$A$1:$J$1,0),0)</f>
        <v>No</v>
      </c>
      <c r="F293" s="17" t="str">
        <f>VLOOKUP($A293,'Medical Examinations'!$A$1:$J$2336,MATCH(Healthcare!F$1,'Medical Examinations'!$A$1:$J$1,0),0)</f>
        <v>No</v>
      </c>
      <c r="G293" s="17" t="str">
        <f>VLOOKUP($A293,'Medical Examinations'!$A$1:$J$2336,MATCH(Healthcare!G$1,'Medical Examinations'!$A$1:$J$1,0),0)</f>
        <v>No</v>
      </c>
      <c r="H293" s="17">
        <f>VLOOKUP($A293,'Medical Examinations'!$A$1:$J$2336,MATCH(Healthcare!H$1,'Medical Examinations'!$A$1:$J$1,0),0)</f>
        <v>0</v>
      </c>
      <c r="I293" s="17" t="str">
        <f>VLOOKUP($A293,'Medical Examinations'!$A$1:$J$2336,MATCH(Healthcare!I$1,'Medical Examinations'!$A$1:$J$1,0),0)</f>
        <v>No</v>
      </c>
      <c r="J293" s="17" t="str">
        <f>VLOOKUP($A293,'Medical Examinations'!$A$1:$J$2336,MATCH(Healthcare!J$1,'Medical Examinations'!$A$1:$J$1,0),0)</f>
        <v>Overweight</v>
      </c>
      <c r="K293" s="17" t="str">
        <f>VLOOKUP($A293,'Medical Examinations'!$A$1:$J$2336,MATCH(Healthcare!K$1,'Medical Examinations'!$A$1:$J$1,0),0)</f>
        <v>Diabetes</v>
      </c>
      <c r="L293" s="38">
        <f>VLOOKUP($A293,'Hospitalisation Details'!$A$2:$K$2344,MATCH(Healthcare!L$1,'Hospitalisation Details'!$A$1:$K$1,0),0)</f>
        <v>28804</v>
      </c>
      <c r="M293" s="17">
        <f>VLOOKUP($A293,'Hospitalisation Details'!$A$2:$K$2344,MATCH(Healthcare!M$1,'Hospitalisation Details'!$A$1:$K$1,0),0)</f>
        <v>32108.66</v>
      </c>
      <c r="N293" s="17" t="str">
        <f>VLOOKUP($A293,'Hospitalisation Details'!$A$2:$K$2344,MATCH(Healthcare!N$1,'Hospitalisation Details'!$A$1:$K$1,0),0)</f>
        <v>Tier - 1</v>
      </c>
      <c r="O293" s="17" t="str">
        <f>VLOOKUP($A293,'Hospitalisation Details'!$A$2:$K$2344,MATCH(Healthcare!O$1,'Hospitalisation Details'!$A$1:$K$1,0),0)</f>
        <v>Tier - 3</v>
      </c>
      <c r="P293" s="17" t="str">
        <f>VLOOKUP($A293,'Hospitalisation Details'!$A$2:$K$2344,MATCH(Healthcare!P$1,'Hospitalisation Details'!$A$1:$K$1,0),0)</f>
        <v>R1017</v>
      </c>
      <c r="Q293" s="17">
        <f>VLOOKUP($A293,'Hospitalisation Details'!$A$2:$K$2344,MATCH(Healthcare!Q$1,'Hospitalisation Details'!$A$1:$K$1,0),0)</f>
        <v>44</v>
      </c>
    </row>
    <row r="294" spans="1:17" ht="15.75" x14ac:dyDescent="0.25">
      <c r="A294" s="25" t="s">
        <v>337</v>
      </c>
      <c r="B294" s="17" t="str">
        <f>VLOOKUP($A294,'Customer Names'!$A$1:$D$2336,4,0)</f>
        <v>Mr. Joey</v>
      </c>
      <c r="C294" s="17">
        <f>VLOOKUP($A294,'Medical Examinations'!$A$1:$J$2336,MATCH(Healthcare!C$1,'Medical Examinations'!$A$1:$J$1,0),0)</f>
        <v>40.74</v>
      </c>
      <c r="D294" s="17">
        <f>VLOOKUP($A294,'Medical Examinations'!$A$1:$J$2336,MATCH(Healthcare!D$1,'Medical Examinations'!$A$1:$J$1,0),0)</f>
        <v>5.28</v>
      </c>
      <c r="E294" s="17" t="str">
        <f>VLOOKUP($A294,'Medical Examinations'!$A$1:$J$2336,MATCH(Healthcare!E$1,'Medical Examinations'!$A$1:$J$1,0),0)</f>
        <v>No</v>
      </c>
      <c r="F294" s="17" t="str">
        <f>VLOOKUP($A294,'Medical Examinations'!$A$1:$J$2336,MATCH(Healthcare!F$1,'Medical Examinations'!$A$1:$J$1,0),0)</f>
        <v>No</v>
      </c>
      <c r="G294" s="17" t="str">
        <f>VLOOKUP($A294,'Medical Examinations'!$A$1:$J$2336,MATCH(Healthcare!G$1,'Medical Examinations'!$A$1:$J$1,0),0)</f>
        <v>Yes</v>
      </c>
      <c r="H294" s="17">
        <f>VLOOKUP($A294,'Medical Examinations'!$A$1:$J$2336,MATCH(Healthcare!H$1,'Medical Examinations'!$A$1:$J$1,0),0)</f>
        <v>1</v>
      </c>
      <c r="I294" s="17" t="str">
        <f>VLOOKUP($A294,'Medical Examinations'!$A$1:$J$2336,MATCH(Healthcare!I$1,'Medical Examinations'!$A$1:$J$1,0),0)</f>
        <v>Yes</v>
      </c>
      <c r="J294" s="17" t="str">
        <f>VLOOKUP($A294,'Medical Examinations'!$A$1:$J$2336,MATCH(Healthcare!J$1,'Medical Examinations'!$A$1:$J$1,0),0)</f>
        <v>Obesity</v>
      </c>
      <c r="K294" s="17" t="str">
        <f>VLOOKUP($A294,'Medical Examinations'!$A$1:$J$2336,MATCH(Healthcare!K$1,'Medical Examinations'!$A$1:$J$1,0),0)</f>
        <v>Normal</v>
      </c>
      <c r="L294" s="38">
        <f>VLOOKUP($A294,'Hospitalisation Details'!$A$2:$K$2344,MATCH(Healthcare!L$1,'Hospitalisation Details'!$A$1:$K$1,0),0)</f>
        <v>34225</v>
      </c>
      <c r="M294" s="17">
        <f>VLOOKUP($A294,'Hospitalisation Details'!$A$2:$K$2344,MATCH(Healthcare!M$1,'Hospitalisation Details'!$A$1:$K$1,0),0)</f>
        <v>32086.21</v>
      </c>
      <c r="N294" s="17" t="str">
        <f>VLOOKUP($A294,'Hospitalisation Details'!$A$2:$K$2344,MATCH(Healthcare!N$1,'Hospitalisation Details'!$A$1:$K$1,0),0)</f>
        <v>Tier - 1</v>
      </c>
      <c r="O294" s="17" t="str">
        <f>VLOOKUP($A294,'Hospitalisation Details'!$A$2:$K$2344,MATCH(Healthcare!O$1,'Hospitalisation Details'!$A$1:$K$1,0),0)</f>
        <v>Tier - 3</v>
      </c>
      <c r="P294" s="17" t="str">
        <f>VLOOKUP($A294,'Hospitalisation Details'!$A$2:$K$2344,MATCH(Healthcare!P$1,'Hospitalisation Details'!$A$1:$K$1,0),0)</f>
        <v>R1011</v>
      </c>
      <c r="Q294" s="17">
        <f>VLOOKUP($A294,'Hospitalisation Details'!$A$2:$K$2344,MATCH(Healthcare!Q$1,'Hospitalisation Details'!$A$1:$K$1,0),0)</f>
        <v>29</v>
      </c>
    </row>
    <row r="295" spans="1:17" ht="15.75" x14ac:dyDescent="0.25">
      <c r="A295" s="25" t="s">
        <v>338</v>
      </c>
      <c r="B295" s="17" t="str">
        <f>VLOOKUP($A295,'Customer Names'!$A$1:$D$2336,4,0)</f>
        <v>Ms. Hillary</v>
      </c>
      <c r="C295" s="17">
        <f>VLOOKUP($A295,'Medical Examinations'!$A$1:$J$2336,MATCH(Healthcare!C$1,'Medical Examinations'!$A$1:$J$1,0),0)</f>
        <v>24.14</v>
      </c>
      <c r="D295" s="17">
        <f>VLOOKUP($A295,'Medical Examinations'!$A$1:$J$2336,MATCH(Healthcare!D$1,'Medical Examinations'!$A$1:$J$1,0),0)</f>
        <v>5.87</v>
      </c>
      <c r="E295" s="17" t="str">
        <f>VLOOKUP($A295,'Medical Examinations'!$A$1:$J$2336,MATCH(Healthcare!E$1,'Medical Examinations'!$A$1:$J$1,0),0)</f>
        <v>No</v>
      </c>
      <c r="F295" s="17" t="str">
        <f>VLOOKUP($A295,'Medical Examinations'!$A$1:$J$2336,MATCH(Healthcare!F$1,'Medical Examinations'!$A$1:$J$1,0),0)</f>
        <v>No</v>
      </c>
      <c r="G295" s="17" t="str">
        <f>VLOOKUP($A295,'Medical Examinations'!$A$1:$J$2336,MATCH(Healthcare!G$1,'Medical Examinations'!$A$1:$J$1,0),0)</f>
        <v>No</v>
      </c>
      <c r="H295" s="17">
        <f>VLOOKUP($A295,'Medical Examinations'!$A$1:$J$2336,MATCH(Healthcare!H$1,'Medical Examinations'!$A$1:$J$1,0),0)</f>
        <v>2</v>
      </c>
      <c r="I295" s="17" t="str">
        <f>VLOOKUP($A295,'Medical Examinations'!$A$1:$J$2336,MATCH(Healthcare!I$1,'Medical Examinations'!$A$1:$J$1,0),0)</f>
        <v>Yes</v>
      </c>
      <c r="J295" s="17" t="str">
        <f>VLOOKUP($A295,'Medical Examinations'!$A$1:$J$2336,MATCH(Healthcare!J$1,'Medical Examinations'!$A$1:$J$1,0),0)</f>
        <v>Healthy Weight</v>
      </c>
      <c r="K295" s="17" t="str">
        <f>VLOOKUP($A295,'Medical Examinations'!$A$1:$J$2336,MATCH(Healthcare!K$1,'Medical Examinations'!$A$1:$J$1,0),0)</f>
        <v>Prediabetes</v>
      </c>
      <c r="L295" s="38">
        <f>VLOOKUP($A295,'Hospitalisation Details'!$A$2:$K$2344,MATCH(Healthcare!L$1,'Hospitalisation Details'!$A$1:$K$1,0),0)</f>
        <v>26563</v>
      </c>
      <c r="M295" s="17">
        <f>VLOOKUP($A295,'Hospitalisation Details'!$A$2:$K$2344,MATCH(Healthcare!M$1,'Hospitalisation Details'!$A$1:$K$1,0),0)</f>
        <v>31980.89</v>
      </c>
      <c r="N295" s="17" t="str">
        <f>VLOOKUP($A295,'Hospitalisation Details'!$A$2:$K$2344,MATCH(Healthcare!N$1,'Hospitalisation Details'!$A$1:$K$1,0),0)</f>
        <v>Tier - 2</v>
      </c>
      <c r="O295" s="17" t="str">
        <f>VLOOKUP($A295,'Hospitalisation Details'!$A$2:$K$2344,MATCH(Healthcare!O$1,'Hospitalisation Details'!$A$1:$K$1,0),0)</f>
        <v>Tier - 1</v>
      </c>
      <c r="P295" s="17" t="str">
        <f>VLOOKUP($A295,'Hospitalisation Details'!$A$2:$K$2344,MATCH(Healthcare!P$1,'Hospitalisation Details'!$A$1:$K$1,0),0)</f>
        <v>R1011</v>
      </c>
      <c r="Q295" s="17">
        <f>VLOOKUP($A295,'Hospitalisation Details'!$A$2:$K$2344,MATCH(Healthcare!Q$1,'Hospitalisation Details'!$A$1:$K$1,0),0)</f>
        <v>50</v>
      </c>
    </row>
    <row r="296" spans="1:17" ht="15.75" x14ac:dyDescent="0.25">
      <c r="A296" s="25" t="s">
        <v>339</v>
      </c>
      <c r="B296" s="17" t="str">
        <f>VLOOKUP($A296,'Customer Names'!$A$1:$D$2336,4,0)</f>
        <v>Mr. Eric</v>
      </c>
      <c r="C296" s="17">
        <f>VLOOKUP($A296,'Medical Examinations'!$A$1:$J$2336,MATCH(Healthcare!C$1,'Medical Examinations'!$A$1:$J$1,0),0)</f>
        <v>25.15</v>
      </c>
      <c r="D296" s="17">
        <f>VLOOKUP($A296,'Medical Examinations'!$A$1:$J$2336,MATCH(Healthcare!D$1,'Medical Examinations'!$A$1:$J$1,0),0)</f>
        <v>9.08</v>
      </c>
      <c r="E296" s="17" t="str">
        <f>VLOOKUP($A296,'Medical Examinations'!$A$1:$J$2336,MATCH(Healthcare!E$1,'Medical Examinations'!$A$1:$J$1,0),0)</f>
        <v>Yes</v>
      </c>
      <c r="F296" s="17" t="str">
        <f>VLOOKUP($A296,'Medical Examinations'!$A$1:$J$2336,MATCH(Healthcare!F$1,'Medical Examinations'!$A$1:$J$1,0),0)</f>
        <v>No</v>
      </c>
      <c r="G296" s="17" t="str">
        <f>VLOOKUP($A296,'Medical Examinations'!$A$1:$J$2336,MATCH(Healthcare!G$1,'Medical Examinations'!$A$1:$J$1,0),0)</f>
        <v>No</v>
      </c>
      <c r="H296" s="17">
        <f>VLOOKUP($A296,'Medical Examinations'!$A$1:$J$2336,MATCH(Healthcare!H$1,'Medical Examinations'!$A$1:$J$1,0),0)</f>
        <v>1</v>
      </c>
      <c r="I296" s="17" t="str">
        <f>VLOOKUP($A296,'Medical Examinations'!$A$1:$J$2336,MATCH(Healthcare!I$1,'Medical Examinations'!$A$1:$J$1,0),0)</f>
        <v>Yes</v>
      </c>
      <c r="J296" s="17" t="str">
        <f>VLOOKUP($A296,'Medical Examinations'!$A$1:$J$2336,MATCH(Healthcare!J$1,'Medical Examinations'!$A$1:$J$1,0),0)</f>
        <v>Overweight</v>
      </c>
      <c r="K296" s="17" t="str">
        <f>VLOOKUP($A296,'Medical Examinations'!$A$1:$J$2336,MATCH(Healthcare!K$1,'Medical Examinations'!$A$1:$J$1,0),0)</f>
        <v>Diabetes</v>
      </c>
      <c r="L296" s="38">
        <f>VLOOKUP($A296,'Hospitalisation Details'!$A$2:$K$2344,MATCH(Healthcare!L$1,'Hospitalisation Details'!$A$1:$K$1,0),0)</f>
        <v>27662</v>
      </c>
      <c r="M296" s="17">
        <f>VLOOKUP($A296,'Hospitalisation Details'!$A$2:$K$2344,MATCH(Healthcare!M$1,'Hospitalisation Details'!$A$1:$K$1,0),0)</f>
        <v>31897.1</v>
      </c>
      <c r="N296" s="17" t="str">
        <f>VLOOKUP($A296,'Hospitalisation Details'!$A$2:$K$2344,MATCH(Healthcare!N$1,'Hospitalisation Details'!$A$1:$K$1,0),0)</f>
        <v>Tier - 2</v>
      </c>
      <c r="O296" s="17" t="str">
        <f>VLOOKUP($A296,'Hospitalisation Details'!$A$2:$K$2344,MATCH(Healthcare!O$1,'Hospitalisation Details'!$A$1:$K$1,0),0)</f>
        <v>Tier - 3</v>
      </c>
      <c r="P296" s="17" t="str">
        <f>VLOOKUP($A296,'Hospitalisation Details'!$A$2:$K$2344,MATCH(Healthcare!P$1,'Hospitalisation Details'!$A$1:$K$1,0),0)</f>
        <v>R1011</v>
      </c>
      <c r="Q296" s="17">
        <f>VLOOKUP($A296,'Hospitalisation Details'!$A$2:$K$2344,MATCH(Healthcare!Q$1,'Hospitalisation Details'!$A$1:$K$1,0),0)</f>
        <v>47</v>
      </c>
    </row>
    <row r="297" spans="1:17" ht="15.75" x14ac:dyDescent="0.25">
      <c r="A297" s="25" t="s">
        <v>340</v>
      </c>
      <c r="B297" s="17" t="str">
        <f>VLOOKUP($A297,'Customer Names'!$A$1:$D$2336,4,0)</f>
        <v>Mr. Nicolas</v>
      </c>
      <c r="C297" s="17">
        <f>VLOOKUP($A297,'Medical Examinations'!$A$1:$J$2336,MATCH(Healthcare!C$1,'Medical Examinations'!$A$1:$J$1,0),0)</f>
        <v>28.71</v>
      </c>
      <c r="D297" s="17">
        <f>VLOOKUP($A297,'Medical Examinations'!$A$1:$J$2336,MATCH(Healthcare!D$1,'Medical Examinations'!$A$1:$J$1,0),0)</f>
        <v>5.2</v>
      </c>
      <c r="E297" s="17" t="str">
        <f>VLOOKUP($A297,'Medical Examinations'!$A$1:$J$2336,MATCH(Healthcare!E$1,'Medical Examinations'!$A$1:$J$1,0),0)</f>
        <v>No</v>
      </c>
      <c r="F297" s="17" t="str">
        <f>VLOOKUP($A297,'Medical Examinations'!$A$1:$J$2336,MATCH(Healthcare!F$1,'Medical Examinations'!$A$1:$J$1,0),0)</f>
        <v>No</v>
      </c>
      <c r="G297" s="17" t="str">
        <f>VLOOKUP($A297,'Medical Examinations'!$A$1:$J$2336,MATCH(Healthcare!G$1,'Medical Examinations'!$A$1:$J$1,0),0)</f>
        <v>No</v>
      </c>
      <c r="H297" s="17">
        <f>VLOOKUP($A297,'Medical Examinations'!$A$1:$J$2336,MATCH(Healthcare!H$1,'Medical Examinations'!$A$1:$J$1,0),0)</f>
        <v>1</v>
      </c>
      <c r="I297" s="17" t="str">
        <f>VLOOKUP($A297,'Medical Examinations'!$A$1:$J$2336,MATCH(Healthcare!I$1,'Medical Examinations'!$A$1:$J$1,0),0)</f>
        <v>Yes</v>
      </c>
      <c r="J297" s="17" t="str">
        <f>VLOOKUP($A297,'Medical Examinations'!$A$1:$J$2336,MATCH(Healthcare!J$1,'Medical Examinations'!$A$1:$J$1,0),0)</f>
        <v>Overweight</v>
      </c>
      <c r="K297" s="17" t="str">
        <f>VLOOKUP($A297,'Medical Examinations'!$A$1:$J$2336,MATCH(Healthcare!K$1,'Medical Examinations'!$A$1:$J$1,0),0)</f>
        <v>Normal</v>
      </c>
      <c r="L297" s="38">
        <f>VLOOKUP($A297,'Hospitalisation Details'!$A$2:$K$2344,MATCH(Healthcare!L$1,'Hospitalisation Details'!$A$1:$K$1,0),0)</f>
        <v>30935</v>
      </c>
      <c r="M297" s="17">
        <f>VLOOKUP($A297,'Hospitalisation Details'!$A$2:$K$2344,MATCH(Healthcare!M$1,'Hospitalisation Details'!$A$1:$K$1,0),0)</f>
        <v>31743.919999999998</v>
      </c>
      <c r="N297" s="17" t="str">
        <f>VLOOKUP($A297,'Hospitalisation Details'!$A$2:$K$2344,MATCH(Healthcare!N$1,'Hospitalisation Details'!$A$1:$K$1,0),0)</f>
        <v>Tier - 2</v>
      </c>
      <c r="O297" s="17" t="str">
        <f>VLOOKUP($A297,'Hospitalisation Details'!$A$2:$K$2344,MATCH(Healthcare!O$1,'Hospitalisation Details'!$A$1:$K$1,0),0)</f>
        <v>Tier - 1</v>
      </c>
      <c r="P297" s="17" t="str">
        <f>VLOOKUP($A297,'Hospitalisation Details'!$A$2:$K$2344,MATCH(Healthcare!P$1,'Hospitalisation Details'!$A$1:$K$1,0),0)</f>
        <v>R1011</v>
      </c>
      <c r="Q297" s="17">
        <f>VLOOKUP($A297,'Hospitalisation Details'!$A$2:$K$2344,MATCH(Healthcare!Q$1,'Hospitalisation Details'!$A$1:$K$1,0),0)</f>
        <v>38</v>
      </c>
    </row>
    <row r="298" spans="1:17" ht="15.75" x14ac:dyDescent="0.25">
      <c r="A298" s="25" t="s">
        <v>341</v>
      </c>
      <c r="B298" s="17" t="str">
        <f>VLOOKUP($A298,'Customer Names'!$A$1:$D$2336,4,0)</f>
        <v>Mr. Marcel</v>
      </c>
      <c r="C298" s="17">
        <f>VLOOKUP($A298,'Medical Examinations'!$A$1:$J$2336,MATCH(Healthcare!C$1,'Medical Examinations'!$A$1:$J$1,0),0)</f>
        <v>23</v>
      </c>
      <c r="D298" s="17">
        <f>VLOOKUP($A298,'Medical Examinations'!$A$1:$J$2336,MATCH(Healthcare!D$1,'Medical Examinations'!$A$1:$J$1,0),0)</f>
        <v>5.48</v>
      </c>
      <c r="E298" s="17" t="str">
        <f>VLOOKUP($A298,'Medical Examinations'!$A$1:$J$2336,MATCH(Healthcare!E$1,'Medical Examinations'!$A$1:$J$1,0),0)</f>
        <v>No</v>
      </c>
      <c r="F298" s="17" t="str">
        <f>VLOOKUP($A298,'Medical Examinations'!$A$1:$J$2336,MATCH(Healthcare!F$1,'Medical Examinations'!$A$1:$J$1,0),0)</f>
        <v>No</v>
      </c>
      <c r="G298" s="17" t="str">
        <f>VLOOKUP($A298,'Medical Examinations'!$A$1:$J$2336,MATCH(Healthcare!G$1,'Medical Examinations'!$A$1:$J$1,0),0)</f>
        <v>No</v>
      </c>
      <c r="H298" s="17">
        <f>VLOOKUP($A298,'Medical Examinations'!$A$1:$J$2336,MATCH(Healthcare!H$1,'Medical Examinations'!$A$1:$J$1,0),0)</f>
        <v>0</v>
      </c>
      <c r="I298" s="17" t="str">
        <f>VLOOKUP($A298,'Medical Examinations'!$A$1:$J$2336,MATCH(Healthcare!I$1,'Medical Examinations'!$A$1:$J$1,0),0)</f>
        <v>Yes</v>
      </c>
      <c r="J298" s="17" t="str">
        <f>VLOOKUP($A298,'Medical Examinations'!$A$1:$J$2336,MATCH(Healthcare!J$1,'Medical Examinations'!$A$1:$J$1,0),0)</f>
        <v>Healthy Weight</v>
      </c>
      <c r="K298" s="17" t="str">
        <f>VLOOKUP($A298,'Medical Examinations'!$A$1:$J$2336,MATCH(Healthcare!K$1,'Medical Examinations'!$A$1:$J$1,0),0)</f>
        <v>Normal</v>
      </c>
      <c r="L298" s="38">
        <f>VLOOKUP($A298,'Hospitalisation Details'!$A$2:$K$2344,MATCH(Healthcare!L$1,'Hospitalisation Details'!$A$1:$K$1,0),0)</f>
        <v>28412</v>
      </c>
      <c r="M298" s="17">
        <f>VLOOKUP($A298,'Hospitalisation Details'!$A$2:$K$2344,MATCH(Healthcare!M$1,'Hospitalisation Details'!$A$1:$K$1,0),0)</f>
        <v>31736.7</v>
      </c>
      <c r="N298" s="17" t="str">
        <f>VLOOKUP($A298,'Hospitalisation Details'!$A$2:$K$2344,MATCH(Healthcare!N$1,'Hospitalisation Details'!$A$1:$K$1,0),0)</f>
        <v>Tier - 2</v>
      </c>
      <c r="O298" s="17" t="str">
        <f>VLOOKUP($A298,'Hospitalisation Details'!$A$2:$K$2344,MATCH(Healthcare!O$1,'Hospitalisation Details'!$A$1:$K$1,0),0)</f>
        <v>Tier - 2</v>
      </c>
      <c r="P298" s="17" t="str">
        <f>VLOOKUP($A298,'Hospitalisation Details'!$A$2:$K$2344,MATCH(Healthcare!P$1,'Hospitalisation Details'!$A$1:$K$1,0),0)</f>
        <v>R1012</v>
      </c>
      <c r="Q298" s="17">
        <f>VLOOKUP($A298,'Hospitalisation Details'!$A$2:$K$2344,MATCH(Healthcare!Q$1,'Hospitalisation Details'!$A$1:$K$1,0),0)</f>
        <v>45</v>
      </c>
    </row>
    <row r="299" spans="1:17" ht="15.75" x14ac:dyDescent="0.25">
      <c r="A299" s="25" t="s">
        <v>342</v>
      </c>
      <c r="B299" s="17" t="str">
        <f>VLOOKUP($A299,'Customer Names'!$A$1:$D$2336,4,0)</f>
        <v>Ms. Ashley</v>
      </c>
      <c r="C299" s="17">
        <f>VLOOKUP($A299,'Medical Examinations'!$A$1:$J$2336,MATCH(Healthcare!C$1,'Medical Examinations'!$A$1:$J$1,0),0)</f>
        <v>36.86</v>
      </c>
      <c r="D299" s="17">
        <f>VLOOKUP($A299,'Medical Examinations'!$A$1:$J$2336,MATCH(Healthcare!D$1,'Medical Examinations'!$A$1:$J$1,0),0)</f>
        <v>11.95</v>
      </c>
      <c r="E299" s="17" t="str">
        <f>VLOOKUP($A299,'Medical Examinations'!$A$1:$J$2336,MATCH(Healthcare!E$1,'Medical Examinations'!$A$1:$J$1,0),0)</f>
        <v>No</v>
      </c>
      <c r="F299" s="17" t="str">
        <f>VLOOKUP($A299,'Medical Examinations'!$A$1:$J$2336,MATCH(Healthcare!F$1,'Medical Examinations'!$A$1:$J$1,0),0)</f>
        <v>No</v>
      </c>
      <c r="G299" s="17" t="str">
        <f>VLOOKUP($A299,'Medical Examinations'!$A$1:$J$2336,MATCH(Healthcare!G$1,'Medical Examinations'!$A$1:$J$1,0),0)</f>
        <v>No</v>
      </c>
      <c r="H299" s="17">
        <f>VLOOKUP($A299,'Medical Examinations'!$A$1:$J$2336,MATCH(Healthcare!H$1,'Medical Examinations'!$A$1:$J$1,0),0)</f>
        <v>0</v>
      </c>
      <c r="I299" s="17" t="str">
        <f>VLOOKUP($A299,'Medical Examinations'!$A$1:$J$2336,MATCH(Healthcare!I$1,'Medical Examinations'!$A$1:$J$1,0),0)</f>
        <v>No</v>
      </c>
      <c r="J299" s="17" t="str">
        <f>VLOOKUP($A299,'Medical Examinations'!$A$1:$J$2336,MATCH(Healthcare!J$1,'Medical Examinations'!$A$1:$J$1,0),0)</f>
        <v>Obesity</v>
      </c>
      <c r="K299" s="17" t="str">
        <f>VLOOKUP($A299,'Medical Examinations'!$A$1:$J$2336,MATCH(Healthcare!K$1,'Medical Examinations'!$A$1:$J$1,0),0)</f>
        <v>Diabetes</v>
      </c>
      <c r="L299" s="38">
        <f>VLOOKUP($A299,'Hospitalisation Details'!$A$2:$K$2344,MATCH(Healthcare!L$1,'Hospitalisation Details'!$A$1:$K$1,0),0)</f>
        <v>22263</v>
      </c>
      <c r="M299" s="17">
        <f>VLOOKUP($A299,'Hospitalisation Details'!$A$2:$K$2344,MATCH(Healthcare!M$1,'Hospitalisation Details'!$A$1:$K$1,0),0)</f>
        <v>31620</v>
      </c>
      <c r="N299" s="17" t="str">
        <f>VLOOKUP($A299,'Hospitalisation Details'!$A$2:$K$2344,MATCH(Healthcare!N$1,'Hospitalisation Details'!$A$1:$K$1,0),0)</f>
        <v>Tier - 2</v>
      </c>
      <c r="O299" s="17" t="str">
        <f>VLOOKUP($A299,'Hospitalisation Details'!$A$2:$K$2344,MATCH(Healthcare!O$1,'Hospitalisation Details'!$A$1:$K$1,0),0)</f>
        <v>Tier - 1</v>
      </c>
      <c r="P299" s="17" t="str">
        <f>VLOOKUP($A299,'Hospitalisation Details'!$A$2:$K$2344,MATCH(Healthcare!P$1,'Hospitalisation Details'!$A$1:$K$1,0),0)</f>
        <v>R1024</v>
      </c>
      <c r="Q299" s="17">
        <f>VLOOKUP($A299,'Hospitalisation Details'!$A$2:$K$2344,MATCH(Healthcare!Q$1,'Hospitalisation Details'!$A$1:$K$1,0),0)</f>
        <v>62</v>
      </c>
    </row>
    <row r="300" spans="1:17" ht="15.75" x14ac:dyDescent="0.25">
      <c r="A300" s="25" t="s">
        <v>343</v>
      </c>
      <c r="B300" s="17" t="str">
        <f>VLOOKUP($A300,'Customer Names'!$A$1:$D$2336,4,0)</f>
        <v>Mr. Evan</v>
      </c>
      <c r="C300" s="17">
        <f>VLOOKUP($A300,'Medical Examinations'!$A$1:$J$2336,MATCH(Healthcare!C$1,'Medical Examinations'!$A$1:$J$1,0),0)</f>
        <v>24.25</v>
      </c>
      <c r="D300" s="17">
        <f>VLOOKUP($A300,'Medical Examinations'!$A$1:$J$2336,MATCH(Healthcare!D$1,'Medical Examinations'!$A$1:$J$1,0),0)</f>
        <v>8.6999999999999993</v>
      </c>
      <c r="E300" s="17" t="str">
        <f>VLOOKUP($A300,'Medical Examinations'!$A$1:$J$2336,MATCH(Healthcare!E$1,'Medical Examinations'!$A$1:$J$1,0),0)</f>
        <v>Yes</v>
      </c>
      <c r="F300" s="17" t="str">
        <f>VLOOKUP($A300,'Medical Examinations'!$A$1:$J$2336,MATCH(Healthcare!F$1,'Medical Examinations'!$A$1:$J$1,0),0)</f>
        <v>No</v>
      </c>
      <c r="G300" s="17" t="str">
        <f>VLOOKUP($A300,'Medical Examinations'!$A$1:$J$2336,MATCH(Healthcare!G$1,'Medical Examinations'!$A$1:$J$1,0),0)</f>
        <v>No</v>
      </c>
      <c r="H300" s="17">
        <f>VLOOKUP($A300,'Medical Examinations'!$A$1:$J$2336,MATCH(Healthcare!H$1,'Medical Examinations'!$A$1:$J$1,0),0)</f>
        <v>1</v>
      </c>
      <c r="I300" s="17" t="str">
        <f>VLOOKUP($A300,'Medical Examinations'!$A$1:$J$2336,MATCH(Healthcare!I$1,'Medical Examinations'!$A$1:$J$1,0),0)</f>
        <v>Yes</v>
      </c>
      <c r="J300" s="17" t="str">
        <f>VLOOKUP($A300,'Medical Examinations'!$A$1:$J$2336,MATCH(Healthcare!J$1,'Medical Examinations'!$A$1:$J$1,0),0)</f>
        <v>Healthy Weight</v>
      </c>
      <c r="K300" s="17" t="str">
        <f>VLOOKUP($A300,'Medical Examinations'!$A$1:$J$2336,MATCH(Healthcare!K$1,'Medical Examinations'!$A$1:$J$1,0),0)</f>
        <v>Diabetes</v>
      </c>
      <c r="L300" s="38">
        <f>VLOOKUP($A300,'Hospitalisation Details'!$A$2:$K$2344,MATCH(Healthcare!L$1,'Hospitalisation Details'!$A$1:$K$1,0),0)</f>
        <v>27696</v>
      </c>
      <c r="M300" s="17">
        <f>VLOOKUP($A300,'Hospitalisation Details'!$A$2:$K$2344,MATCH(Healthcare!M$1,'Hospitalisation Details'!$A$1:$K$1,0),0)</f>
        <v>31591.82</v>
      </c>
      <c r="N300" s="17" t="str">
        <f>VLOOKUP($A300,'Hospitalisation Details'!$A$2:$K$2344,MATCH(Healthcare!N$1,'Hospitalisation Details'!$A$1:$K$1,0),0)</f>
        <v>Tier - 2</v>
      </c>
      <c r="O300" s="17" t="str">
        <f>VLOOKUP($A300,'Hospitalisation Details'!$A$2:$K$2344,MATCH(Healthcare!O$1,'Hospitalisation Details'!$A$1:$K$1,0),0)</f>
        <v>Tier - 1</v>
      </c>
      <c r="P300" s="17" t="str">
        <f>VLOOKUP($A300,'Hospitalisation Details'!$A$2:$K$2344,MATCH(Healthcare!P$1,'Hospitalisation Details'!$A$1:$K$1,0),0)</f>
        <v>R1011</v>
      </c>
      <c r="Q300" s="17">
        <f>VLOOKUP($A300,'Hospitalisation Details'!$A$2:$K$2344,MATCH(Healthcare!Q$1,'Hospitalisation Details'!$A$1:$K$1,0),0)</f>
        <v>47</v>
      </c>
    </row>
    <row r="301" spans="1:17" ht="15.75" x14ac:dyDescent="0.25">
      <c r="A301" s="25" t="s">
        <v>344</v>
      </c>
      <c r="B301" s="17" t="str">
        <f>VLOOKUP($A301,'Customer Names'!$A$1:$D$2336,4,0)</f>
        <v>Ms. Krisana</v>
      </c>
      <c r="C301" s="17">
        <f>VLOOKUP($A301,'Medical Examinations'!$A$1:$J$2336,MATCH(Healthcare!C$1,'Medical Examinations'!$A$1:$J$1,0),0)</f>
        <v>23.85</v>
      </c>
      <c r="D301" s="17">
        <f>VLOOKUP($A301,'Medical Examinations'!$A$1:$J$2336,MATCH(Healthcare!D$1,'Medical Examinations'!$A$1:$J$1,0),0)</f>
        <v>7.84</v>
      </c>
      <c r="E301" s="17" t="str">
        <f>VLOOKUP($A301,'Medical Examinations'!$A$1:$J$2336,MATCH(Healthcare!E$1,'Medical Examinations'!$A$1:$J$1,0),0)</f>
        <v>No</v>
      </c>
      <c r="F301" s="17" t="str">
        <f>VLOOKUP($A301,'Medical Examinations'!$A$1:$J$2336,MATCH(Healthcare!F$1,'Medical Examinations'!$A$1:$J$1,0),0)</f>
        <v>No</v>
      </c>
      <c r="G301" s="17" t="str">
        <f>VLOOKUP($A301,'Medical Examinations'!$A$1:$J$2336,MATCH(Healthcare!G$1,'Medical Examinations'!$A$1:$J$1,0),0)</f>
        <v>No</v>
      </c>
      <c r="H301" s="17">
        <f>VLOOKUP($A301,'Medical Examinations'!$A$1:$J$2336,MATCH(Healthcare!H$1,'Medical Examinations'!$A$1:$J$1,0),0)</f>
        <v>0</v>
      </c>
      <c r="I301" s="17" t="str">
        <f>VLOOKUP($A301,'Medical Examinations'!$A$1:$J$2336,MATCH(Healthcare!I$1,'Medical Examinations'!$A$1:$J$1,0),0)</f>
        <v>Yes</v>
      </c>
      <c r="J301" s="17" t="str">
        <f>VLOOKUP($A301,'Medical Examinations'!$A$1:$J$2336,MATCH(Healthcare!J$1,'Medical Examinations'!$A$1:$J$1,0),0)</f>
        <v>Healthy Weight</v>
      </c>
      <c r="K301" s="17" t="str">
        <f>VLOOKUP($A301,'Medical Examinations'!$A$1:$J$2336,MATCH(Healthcare!K$1,'Medical Examinations'!$A$1:$J$1,0),0)</f>
        <v>Diabetes</v>
      </c>
      <c r="L301" s="38">
        <f>VLOOKUP($A301,'Hospitalisation Details'!$A$2:$K$2344,MATCH(Healthcare!L$1,'Hospitalisation Details'!$A$1:$K$1,0),0)</f>
        <v>27310</v>
      </c>
      <c r="M301" s="17">
        <f>VLOOKUP($A301,'Hospitalisation Details'!$A$2:$K$2344,MATCH(Healthcare!M$1,'Hospitalisation Details'!$A$1:$K$1,0),0)</f>
        <v>31368.81</v>
      </c>
      <c r="N301" s="17" t="str">
        <f>VLOOKUP($A301,'Hospitalisation Details'!$A$2:$K$2344,MATCH(Healthcare!N$1,'Hospitalisation Details'!$A$1:$K$1,0),0)</f>
        <v>Tier - 2</v>
      </c>
      <c r="O301" s="17" t="str">
        <f>VLOOKUP($A301,'Hospitalisation Details'!$A$2:$K$2344,MATCH(Healthcare!O$1,'Hospitalisation Details'!$A$1:$K$1,0),0)</f>
        <v>Tier - 3</v>
      </c>
      <c r="P301" s="17" t="str">
        <f>VLOOKUP($A301,'Hospitalisation Details'!$A$2:$K$2344,MATCH(Healthcare!P$1,'Hospitalisation Details'!$A$1:$K$1,0),0)</f>
        <v>R1011</v>
      </c>
      <c r="Q301" s="17">
        <f>VLOOKUP($A301,'Hospitalisation Details'!$A$2:$K$2344,MATCH(Healthcare!Q$1,'Hospitalisation Details'!$A$1:$K$1,0),0)</f>
        <v>48</v>
      </c>
    </row>
    <row r="302" spans="1:17" ht="15.75" x14ac:dyDescent="0.25">
      <c r="A302" s="25" t="s">
        <v>345</v>
      </c>
      <c r="B302" s="17" t="str">
        <f>VLOOKUP($A302,'Customer Names'!$A$1:$D$2336,4,0)</f>
        <v>Mr. Kyle</v>
      </c>
      <c r="C302" s="17">
        <f>VLOOKUP($A302,'Medical Examinations'!$A$1:$J$2336,MATCH(Healthcare!C$1,'Medical Examinations'!$A$1:$J$1,0),0)</f>
        <v>40.020000000000003</v>
      </c>
      <c r="D302" s="17">
        <f>VLOOKUP($A302,'Medical Examinations'!$A$1:$J$2336,MATCH(Healthcare!D$1,'Medical Examinations'!$A$1:$J$1,0),0)</f>
        <v>5.19</v>
      </c>
      <c r="E302" s="17" t="str">
        <f>VLOOKUP($A302,'Medical Examinations'!$A$1:$J$2336,MATCH(Healthcare!E$1,'Medical Examinations'!$A$1:$J$1,0),0)</f>
        <v>Yes</v>
      </c>
      <c r="F302" s="17" t="str">
        <f>VLOOKUP($A302,'Medical Examinations'!$A$1:$J$2336,MATCH(Healthcare!F$1,'Medical Examinations'!$A$1:$J$1,0),0)</f>
        <v>No</v>
      </c>
      <c r="G302" s="17" t="str">
        <f>VLOOKUP($A302,'Medical Examinations'!$A$1:$J$2336,MATCH(Healthcare!G$1,'Medical Examinations'!$A$1:$J$1,0),0)</f>
        <v>No</v>
      </c>
      <c r="H302" s="17">
        <f>VLOOKUP($A302,'Medical Examinations'!$A$1:$J$2336,MATCH(Healthcare!H$1,'Medical Examinations'!$A$1:$J$1,0),0)</f>
        <v>1</v>
      </c>
      <c r="I302" s="17" t="str">
        <f>VLOOKUP($A302,'Medical Examinations'!$A$1:$J$2336,MATCH(Healthcare!I$1,'Medical Examinations'!$A$1:$J$1,0),0)</f>
        <v>Yes</v>
      </c>
      <c r="J302" s="17" t="str">
        <f>VLOOKUP($A302,'Medical Examinations'!$A$1:$J$2336,MATCH(Healthcare!J$1,'Medical Examinations'!$A$1:$J$1,0),0)</f>
        <v>Obesity</v>
      </c>
      <c r="K302" s="17" t="str">
        <f>VLOOKUP($A302,'Medical Examinations'!$A$1:$J$2336,MATCH(Healthcare!K$1,'Medical Examinations'!$A$1:$J$1,0),0)</f>
        <v>Normal</v>
      </c>
      <c r="L302" s="38">
        <f>VLOOKUP($A302,'Hospitalisation Details'!$A$2:$K$2344,MATCH(Healthcare!L$1,'Hospitalisation Details'!$A$1:$K$1,0),0)</f>
        <v>34969</v>
      </c>
      <c r="M302" s="17">
        <f>VLOOKUP($A302,'Hospitalisation Details'!$A$2:$K$2344,MATCH(Healthcare!M$1,'Hospitalisation Details'!$A$1:$K$1,0),0)</f>
        <v>31328.27</v>
      </c>
      <c r="N302" s="17" t="str">
        <f>VLOOKUP($A302,'Hospitalisation Details'!$A$2:$K$2344,MATCH(Healthcare!N$1,'Hospitalisation Details'!$A$1:$K$1,0),0)</f>
        <v>Tier - 2</v>
      </c>
      <c r="O302" s="17" t="str">
        <f>VLOOKUP($A302,'Hospitalisation Details'!$A$2:$K$2344,MATCH(Healthcare!O$1,'Hospitalisation Details'!$A$1:$K$1,0),0)</f>
        <v>Tier - 2</v>
      </c>
      <c r="P302" s="17" t="str">
        <f>VLOOKUP($A302,'Hospitalisation Details'!$A$2:$K$2344,MATCH(Healthcare!P$1,'Hospitalisation Details'!$A$1:$K$1,0),0)</f>
        <v>R1011</v>
      </c>
      <c r="Q302" s="17">
        <f>VLOOKUP($A302,'Hospitalisation Details'!$A$2:$K$2344,MATCH(Healthcare!Q$1,'Hospitalisation Details'!$A$1:$K$1,0),0)</f>
        <v>27</v>
      </c>
    </row>
    <row r="303" spans="1:17" ht="15.75" x14ac:dyDescent="0.25">
      <c r="A303" s="25" t="s">
        <v>346</v>
      </c>
      <c r="B303" s="17" t="str">
        <f>VLOOKUP($A303,'Customer Names'!$A$1:$D$2336,4,0)</f>
        <v>Ms. Kate</v>
      </c>
      <c r="C303" s="17">
        <f>VLOOKUP($A303,'Medical Examinations'!$A$1:$J$2336,MATCH(Healthcare!C$1,'Medical Examinations'!$A$1:$J$1,0),0)</f>
        <v>19.170000000000002</v>
      </c>
      <c r="D303" s="17">
        <f>VLOOKUP($A303,'Medical Examinations'!$A$1:$J$2336,MATCH(Healthcare!D$1,'Medical Examinations'!$A$1:$J$1,0),0)</f>
        <v>8.41</v>
      </c>
      <c r="E303" s="17" t="str">
        <f>VLOOKUP($A303,'Medical Examinations'!$A$1:$J$2336,MATCH(Healthcare!E$1,'Medical Examinations'!$A$1:$J$1,0),0)</f>
        <v>No</v>
      </c>
      <c r="F303" s="17" t="str">
        <f>VLOOKUP($A303,'Medical Examinations'!$A$1:$J$2336,MATCH(Healthcare!F$1,'Medical Examinations'!$A$1:$J$1,0),0)</f>
        <v>No</v>
      </c>
      <c r="G303" s="17" t="str">
        <f>VLOOKUP($A303,'Medical Examinations'!$A$1:$J$2336,MATCH(Healthcare!G$1,'Medical Examinations'!$A$1:$J$1,0),0)</f>
        <v>No</v>
      </c>
      <c r="H303" s="17">
        <f>VLOOKUP($A303,'Medical Examinations'!$A$1:$J$2336,MATCH(Healthcare!H$1,'Medical Examinations'!$A$1:$J$1,0),0)</f>
        <v>0</v>
      </c>
      <c r="I303" s="17" t="str">
        <f>VLOOKUP($A303,'Medical Examinations'!$A$1:$J$2336,MATCH(Healthcare!I$1,'Medical Examinations'!$A$1:$J$1,0),0)</f>
        <v>Yes</v>
      </c>
      <c r="J303" s="17" t="str">
        <f>VLOOKUP($A303,'Medical Examinations'!$A$1:$J$2336,MATCH(Healthcare!J$1,'Medical Examinations'!$A$1:$J$1,0),0)</f>
        <v>Healthy Weight</v>
      </c>
      <c r="K303" s="17" t="str">
        <f>VLOOKUP($A303,'Medical Examinations'!$A$1:$J$2336,MATCH(Healthcare!K$1,'Medical Examinations'!$A$1:$J$1,0),0)</f>
        <v>Diabetes</v>
      </c>
      <c r="L303" s="38">
        <f>VLOOKUP($A303,'Hospitalisation Details'!$A$2:$K$2344,MATCH(Healthcare!L$1,'Hospitalisation Details'!$A$1:$K$1,0),0)</f>
        <v>25028</v>
      </c>
      <c r="M303" s="17">
        <f>VLOOKUP($A303,'Hospitalisation Details'!$A$2:$K$2344,MATCH(Healthcare!M$1,'Hospitalisation Details'!$A$1:$K$1,0),0)</f>
        <v>31322.53</v>
      </c>
      <c r="N303" s="17" t="str">
        <f>VLOOKUP($A303,'Hospitalisation Details'!$A$2:$K$2344,MATCH(Healthcare!N$1,'Hospitalisation Details'!$A$1:$K$1,0),0)</f>
        <v>Tier - 2</v>
      </c>
      <c r="O303" s="17" t="str">
        <f>VLOOKUP($A303,'Hospitalisation Details'!$A$2:$K$2344,MATCH(Healthcare!O$1,'Hospitalisation Details'!$A$1:$K$1,0),0)</f>
        <v>Tier - 1</v>
      </c>
      <c r="P303" s="17" t="str">
        <f>VLOOKUP($A303,'Hospitalisation Details'!$A$2:$K$2344,MATCH(Healthcare!P$1,'Hospitalisation Details'!$A$1:$K$1,0),0)</f>
        <v>R1011</v>
      </c>
      <c r="Q303" s="17">
        <f>VLOOKUP($A303,'Hospitalisation Details'!$A$2:$K$2344,MATCH(Healthcare!Q$1,'Hospitalisation Details'!$A$1:$K$1,0),0)</f>
        <v>54</v>
      </c>
    </row>
    <row r="304" spans="1:17" ht="15.75" x14ac:dyDescent="0.25">
      <c r="A304" s="25" t="s">
        <v>347</v>
      </c>
      <c r="B304" s="17" t="str">
        <f>VLOOKUP($A304,'Customer Names'!$A$1:$D$2336,4,0)</f>
        <v>Mr. Martin</v>
      </c>
      <c r="C304" s="17">
        <f>VLOOKUP($A304,'Medical Examinations'!$A$1:$J$2336,MATCH(Healthcare!C$1,'Medical Examinations'!$A$1:$J$1,0),0)</f>
        <v>43.53</v>
      </c>
      <c r="D304" s="17">
        <f>VLOOKUP($A304,'Medical Examinations'!$A$1:$J$2336,MATCH(Healthcare!D$1,'Medical Examinations'!$A$1:$J$1,0),0)</f>
        <v>5.86</v>
      </c>
      <c r="E304" s="17" t="str">
        <f>VLOOKUP($A304,'Medical Examinations'!$A$1:$J$2336,MATCH(Healthcare!E$1,'Medical Examinations'!$A$1:$J$1,0),0)</f>
        <v>Yes</v>
      </c>
      <c r="F304" s="17" t="str">
        <f>VLOOKUP($A304,'Medical Examinations'!$A$1:$J$2336,MATCH(Healthcare!F$1,'Medical Examinations'!$A$1:$J$1,0),0)</f>
        <v>Yes</v>
      </c>
      <c r="G304" s="17" t="str">
        <f>VLOOKUP($A304,'Medical Examinations'!$A$1:$J$2336,MATCH(Healthcare!G$1,'Medical Examinations'!$A$1:$J$1,0),0)</f>
        <v>No</v>
      </c>
      <c r="H304" s="17">
        <f>VLOOKUP($A304,'Medical Examinations'!$A$1:$J$2336,MATCH(Healthcare!H$1,'Medical Examinations'!$A$1:$J$1,0),0)</f>
        <v>2</v>
      </c>
      <c r="I304" s="17" t="str">
        <f>VLOOKUP($A304,'Medical Examinations'!$A$1:$J$2336,MATCH(Healthcare!I$1,'Medical Examinations'!$A$1:$J$1,0),0)</f>
        <v>Yes</v>
      </c>
      <c r="J304" s="17" t="str">
        <f>VLOOKUP($A304,'Medical Examinations'!$A$1:$J$2336,MATCH(Healthcare!J$1,'Medical Examinations'!$A$1:$J$1,0),0)</f>
        <v>Obesity</v>
      </c>
      <c r="K304" s="17" t="str">
        <f>VLOOKUP($A304,'Medical Examinations'!$A$1:$J$2336,MATCH(Healthcare!K$1,'Medical Examinations'!$A$1:$J$1,0),0)</f>
        <v>Prediabetes</v>
      </c>
      <c r="L304" s="38">
        <f>VLOOKUP($A304,'Hospitalisation Details'!$A$2:$K$2344,MATCH(Healthcare!L$1,'Hospitalisation Details'!$A$1:$K$1,0),0)</f>
        <v>36729</v>
      </c>
      <c r="M304" s="17">
        <f>VLOOKUP($A304,'Hospitalisation Details'!$A$2:$K$2344,MATCH(Healthcare!M$1,'Hospitalisation Details'!$A$1:$K$1,0),0)</f>
        <v>31234.560000000001</v>
      </c>
      <c r="N304" s="17" t="str">
        <f>VLOOKUP($A304,'Hospitalisation Details'!$A$2:$K$2344,MATCH(Healthcare!N$1,'Hospitalisation Details'!$A$1:$K$1,0),0)</f>
        <v>Tier - 1</v>
      </c>
      <c r="O304" s="17" t="str">
        <f>VLOOKUP($A304,'Hospitalisation Details'!$A$2:$K$2344,MATCH(Healthcare!O$1,'Hospitalisation Details'!$A$1:$K$1,0),0)</f>
        <v>Tier - 1</v>
      </c>
      <c r="P304" s="17" t="str">
        <f>VLOOKUP($A304,'Hospitalisation Details'!$A$2:$K$2344,MATCH(Healthcare!P$1,'Hospitalisation Details'!$A$1:$K$1,0),0)</f>
        <v>R1011</v>
      </c>
      <c r="Q304" s="17">
        <f>VLOOKUP($A304,'Hospitalisation Details'!$A$2:$K$2344,MATCH(Healthcare!Q$1,'Hospitalisation Details'!$A$1:$K$1,0),0)</f>
        <v>22</v>
      </c>
    </row>
    <row r="305" spans="1:17" ht="15.75" x14ac:dyDescent="0.25">
      <c r="A305" s="25" t="s">
        <v>348</v>
      </c>
      <c r="B305" s="17" t="str">
        <f>VLOOKUP($A305,'Customer Names'!$A$1:$D$2336,4,0)</f>
        <v>Ms. Stacey</v>
      </c>
      <c r="C305" s="17">
        <f>VLOOKUP($A305,'Medical Examinations'!$A$1:$J$2336,MATCH(Healthcare!C$1,'Medical Examinations'!$A$1:$J$1,0),0)</f>
        <v>46.06</v>
      </c>
      <c r="D305" s="17">
        <f>VLOOKUP($A305,'Medical Examinations'!$A$1:$J$2336,MATCH(Healthcare!D$1,'Medical Examinations'!$A$1:$J$1,0),0)</f>
        <v>4.18</v>
      </c>
      <c r="E305" s="17" t="str">
        <f>VLOOKUP($A305,'Medical Examinations'!$A$1:$J$2336,MATCH(Healthcare!E$1,'Medical Examinations'!$A$1:$J$1,0),0)</f>
        <v>No</v>
      </c>
      <c r="F305" s="17" t="str">
        <f>VLOOKUP($A305,'Medical Examinations'!$A$1:$J$2336,MATCH(Healthcare!F$1,'Medical Examinations'!$A$1:$J$1,0),0)</f>
        <v>Yes</v>
      </c>
      <c r="G305" s="17" t="str">
        <f>VLOOKUP($A305,'Medical Examinations'!$A$1:$J$2336,MATCH(Healthcare!G$1,'Medical Examinations'!$A$1:$J$1,0),0)</f>
        <v>No</v>
      </c>
      <c r="H305" s="17">
        <f>VLOOKUP($A305,'Medical Examinations'!$A$1:$J$2336,MATCH(Healthcare!H$1,'Medical Examinations'!$A$1:$J$1,0),0)</f>
        <v>1</v>
      </c>
      <c r="I305" s="17" t="str">
        <f>VLOOKUP($A305,'Medical Examinations'!$A$1:$J$2336,MATCH(Healthcare!I$1,'Medical Examinations'!$A$1:$J$1,0),0)</f>
        <v>Yes</v>
      </c>
      <c r="J305" s="17" t="str">
        <f>VLOOKUP($A305,'Medical Examinations'!$A$1:$J$2336,MATCH(Healthcare!J$1,'Medical Examinations'!$A$1:$J$1,0),0)</f>
        <v>Obesity</v>
      </c>
      <c r="K305" s="17" t="str">
        <f>VLOOKUP($A305,'Medical Examinations'!$A$1:$J$2336,MATCH(Healthcare!K$1,'Medical Examinations'!$A$1:$J$1,0),0)</f>
        <v>Normal</v>
      </c>
      <c r="L305" s="38">
        <f>VLOOKUP($A305,'Hospitalisation Details'!$A$2:$K$2344,MATCH(Healthcare!L$1,'Hospitalisation Details'!$A$1:$K$1,0),0)</f>
        <v>38300</v>
      </c>
      <c r="M305" s="17">
        <f>VLOOKUP($A305,'Hospitalisation Details'!$A$2:$K$2344,MATCH(Healthcare!M$1,'Hospitalisation Details'!$A$1:$K$1,0),0)</f>
        <v>31196.61</v>
      </c>
      <c r="N305" s="17" t="str">
        <f>VLOOKUP($A305,'Hospitalisation Details'!$A$2:$K$2344,MATCH(Healthcare!N$1,'Hospitalisation Details'!$A$1:$K$1,0),0)</f>
        <v>Tier - 2</v>
      </c>
      <c r="O305" s="17" t="str">
        <f>VLOOKUP($A305,'Hospitalisation Details'!$A$2:$K$2344,MATCH(Healthcare!O$1,'Hospitalisation Details'!$A$1:$K$1,0),0)</f>
        <v>Tier - 1</v>
      </c>
      <c r="P305" s="17" t="str">
        <f>VLOOKUP($A305,'Hospitalisation Details'!$A$2:$K$2344,MATCH(Healthcare!P$1,'Hospitalisation Details'!$A$1:$K$1,0),0)</f>
        <v>R1011</v>
      </c>
      <c r="Q305" s="17">
        <f>VLOOKUP($A305,'Hospitalisation Details'!$A$2:$K$2344,MATCH(Healthcare!Q$1,'Hospitalisation Details'!$A$1:$K$1,0),0)</f>
        <v>18</v>
      </c>
    </row>
    <row r="306" spans="1:17" ht="15.75" x14ac:dyDescent="0.25">
      <c r="A306" s="25" t="s">
        <v>349</v>
      </c>
      <c r="B306" s="17" t="str">
        <f>VLOOKUP($A306,'Customer Names'!$A$1:$D$2336,4,0)</f>
        <v>Ms. Christine</v>
      </c>
      <c r="C306" s="17">
        <f>VLOOKUP($A306,'Medical Examinations'!$A$1:$J$2336,MATCH(Healthcare!C$1,'Medical Examinations'!$A$1:$J$1,0),0)</f>
        <v>29.92</v>
      </c>
      <c r="D306" s="17">
        <f>VLOOKUP($A306,'Medical Examinations'!$A$1:$J$2336,MATCH(Healthcare!D$1,'Medical Examinations'!$A$1:$J$1,0),0)</f>
        <v>11.99</v>
      </c>
      <c r="E306" s="17" t="str">
        <f>VLOOKUP($A306,'Medical Examinations'!$A$1:$J$2336,MATCH(Healthcare!E$1,'Medical Examinations'!$A$1:$J$1,0),0)</f>
        <v>Yes</v>
      </c>
      <c r="F306" s="17" t="str">
        <f>VLOOKUP($A306,'Medical Examinations'!$A$1:$J$2336,MATCH(Healthcare!F$1,'Medical Examinations'!$A$1:$J$1,0),0)</f>
        <v>No</v>
      </c>
      <c r="G306" s="17" t="str">
        <f>VLOOKUP($A306,'Medical Examinations'!$A$1:$J$2336,MATCH(Healthcare!G$1,'Medical Examinations'!$A$1:$J$1,0),0)</f>
        <v>No</v>
      </c>
      <c r="H306" s="17">
        <f>VLOOKUP($A306,'Medical Examinations'!$A$1:$J$2336,MATCH(Healthcare!H$1,'Medical Examinations'!$A$1:$J$1,0),0)</f>
        <v>2</v>
      </c>
      <c r="I306" s="17" t="str">
        <f>VLOOKUP($A306,'Medical Examinations'!$A$1:$J$2336,MATCH(Healthcare!I$1,'Medical Examinations'!$A$1:$J$1,0),0)</f>
        <v>Yes</v>
      </c>
      <c r="J306" s="17" t="str">
        <f>VLOOKUP($A306,'Medical Examinations'!$A$1:$J$2336,MATCH(Healthcare!J$1,'Medical Examinations'!$A$1:$J$1,0),0)</f>
        <v>Overweight</v>
      </c>
      <c r="K306" s="17" t="str">
        <f>VLOOKUP($A306,'Medical Examinations'!$A$1:$J$2336,MATCH(Healthcare!K$1,'Medical Examinations'!$A$1:$J$1,0),0)</f>
        <v>Diabetes</v>
      </c>
      <c r="L306" s="38">
        <f>VLOOKUP($A306,'Hospitalisation Details'!$A$2:$K$2344,MATCH(Healthcare!L$1,'Hospitalisation Details'!$A$1:$K$1,0),0)</f>
        <v>22533</v>
      </c>
      <c r="M306" s="17">
        <f>VLOOKUP($A306,'Hospitalisation Details'!$A$2:$K$2344,MATCH(Healthcare!M$1,'Hospitalisation Details'!$A$1:$K$1,0),0)</f>
        <v>30942.19</v>
      </c>
      <c r="N306" s="17" t="str">
        <f>VLOOKUP($A306,'Hospitalisation Details'!$A$2:$K$2344,MATCH(Healthcare!N$1,'Hospitalisation Details'!$A$1:$K$1,0),0)</f>
        <v>Tier - 2</v>
      </c>
      <c r="O306" s="17" t="str">
        <f>VLOOKUP($A306,'Hospitalisation Details'!$A$2:$K$2344,MATCH(Healthcare!O$1,'Hospitalisation Details'!$A$1:$K$1,0),0)</f>
        <v>Tier - 2</v>
      </c>
      <c r="P306" s="17" t="str">
        <f>VLOOKUP($A306,'Hospitalisation Details'!$A$2:$K$2344,MATCH(Healthcare!P$1,'Hospitalisation Details'!$A$1:$K$1,0),0)</f>
        <v>R1013</v>
      </c>
      <c r="Q306" s="17">
        <f>VLOOKUP($A306,'Hospitalisation Details'!$A$2:$K$2344,MATCH(Healthcare!Q$1,'Hospitalisation Details'!$A$1:$K$1,0),0)</f>
        <v>61</v>
      </c>
    </row>
    <row r="307" spans="1:17" ht="15.75" x14ac:dyDescent="0.25">
      <c r="A307" s="25" t="s">
        <v>350</v>
      </c>
      <c r="B307" s="17" t="str">
        <f>VLOOKUP($A307,'Customer Names'!$A$1:$D$2336,4,0)</f>
        <v>Ms. Sarah</v>
      </c>
      <c r="C307" s="17">
        <f>VLOOKUP($A307,'Medical Examinations'!$A$1:$J$2336,MATCH(Healthcare!C$1,'Medical Examinations'!$A$1:$J$1,0),0)</f>
        <v>28.46</v>
      </c>
      <c r="D307" s="17">
        <f>VLOOKUP($A307,'Medical Examinations'!$A$1:$J$2336,MATCH(Healthcare!D$1,'Medical Examinations'!$A$1:$J$1,0),0)</f>
        <v>4.8499999999999996</v>
      </c>
      <c r="E307" s="17" t="str">
        <f>VLOOKUP($A307,'Medical Examinations'!$A$1:$J$2336,MATCH(Healthcare!E$1,'Medical Examinations'!$A$1:$J$1,0),0)</f>
        <v>Yes</v>
      </c>
      <c r="F307" s="17" t="str">
        <f>VLOOKUP($A307,'Medical Examinations'!$A$1:$J$2336,MATCH(Healthcare!F$1,'Medical Examinations'!$A$1:$J$1,0),0)</f>
        <v>No</v>
      </c>
      <c r="G307" s="17" t="str">
        <f>VLOOKUP($A307,'Medical Examinations'!$A$1:$J$2336,MATCH(Healthcare!G$1,'Medical Examinations'!$A$1:$J$1,0),0)</f>
        <v>No</v>
      </c>
      <c r="H307" s="17">
        <f>VLOOKUP($A307,'Medical Examinations'!$A$1:$J$2336,MATCH(Healthcare!H$1,'Medical Examinations'!$A$1:$J$1,0),0)</f>
        <v>1</v>
      </c>
      <c r="I307" s="17" t="str">
        <f>VLOOKUP($A307,'Medical Examinations'!$A$1:$J$2336,MATCH(Healthcare!I$1,'Medical Examinations'!$A$1:$J$1,0),0)</f>
        <v>Yes</v>
      </c>
      <c r="J307" s="17" t="str">
        <f>VLOOKUP($A307,'Medical Examinations'!$A$1:$J$2336,MATCH(Healthcare!J$1,'Medical Examinations'!$A$1:$J$1,0),0)</f>
        <v>Overweight</v>
      </c>
      <c r="K307" s="17" t="str">
        <f>VLOOKUP($A307,'Medical Examinations'!$A$1:$J$2336,MATCH(Healthcare!K$1,'Medical Examinations'!$A$1:$J$1,0),0)</f>
        <v>Normal</v>
      </c>
      <c r="L307" s="38">
        <f>VLOOKUP($A307,'Hospitalisation Details'!$A$2:$K$2344,MATCH(Healthcare!L$1,'Hospitalisation Details'!$A$1:$K$1,0),0)</f>
        <v>32391</v>
      </c>
      <c r="M307" s="17">
        <f>VLOOKUP($A307,'Hospitalisation Details'!$A$2:$K$2344,MATCH(Healthcare!M$1,'Hospitalisation Details'!$A$1:$K$1,0),0)</f>
        <v>30763.01</v>
      </c>
      <c r="N307" s="17" t="str">
        <f>VLOOKUP($A307,'Hospitalisation Details'!$A$2:$K$2344,MATCH(Healthcare!N$1,'Hospitalisation Details'!$A$1:$K$1,0),0)</f>
        <v>Tier - 2</v>
      </c>
      <c r="O307" s="17" t="str">
        <f>VLOOKUP($A307,'Hospitalisation Details'!$A$2:$K$2344,MATCH(Healthcare!O$1,'Hospitalisation Details'!$A$1:$K$1,0),0)</f>
        <v>Tier - 1</v>
      </c>
      <c r="P307" s="17" t="str">
        <f>VLOOKUP($A307,'Hospitalisation Details'!$A$2:$K$2344,MATCH(Healthcare!P$1,'Hospitalisation Details'!$A$1:$K$1,0),0)</f>
        <v>R1011</v>
      </c>
      <c r="Q307" s="17">
        <f>VLOOKUP($A307,'Hospitalisation Details'!$A$2:$K$2344,MATCH(Healthcare!Q$1,'Hospitalisation Details'!$A$1:$K$1,0),0)</f>
        <v>34</v>
      </c>
    </row>
    <row r="308" spans="1:17" ht="15.75" x14ac:dyDescent="0.25">
      <c r="A308" s="25" t="s">
        <v>351</v>
      </c>
      <c r="B308" s="17" t="str">
        <f>VLOOKUP($A308,'Customer Names'!$A$1:$D$2336,4,0)</f>
        <v>Ms. Megan</v>
      </c>
      <c r="C308" s="17">
        <f>VLOOKUP($A308,'Medical Examinations'!$A$1:$J$2336,MATCH(Healthcare!C$1,'Medical Examinations'!$A$1:$J$1,0),0)</f>
        <v>24.56</v>
      </c>
      <c r="D308" s="17">
        <f>VLOOKUP($A308,'Medical Examinations'!$A$1:$J$2336,MATCH(Healthcare!D$1,'Medical Examinations'!$A$1:$J$1,0),0)</f>
        <v>6.18</v>
      </c>
      <c r="E308" s="17" t="str">
        <f>VLOOKUP($A308,'Medical Examinations'!$A$1:$J$2336,MATCH(Healthcare!E$1,'Medical Examinations'!$A$1:$J$1,0),0)</f>
        <v>Yes</v>
      </c>
      <c r="F308" s="17" t="str">
        <f>VLOOKUP($A308,'Medical Examinations'!$A$1:$J$2336,MATCH(Healthcare!F$1,'Medical Examinations'!$A$1:$J$1,0),0)</f>
        <v>No</v>
      </c>
      <c r="G308" s="17" t="str">
        <f>VLOOKUP($A308,'Medical Examinations'!$A$1:$J$2336,MATCH(Healthcare!G$1,'Medical Examinations'!$A$1:$J$1,0),0)</f>
        <v>Yes</v>
      </c>
      <c r="H308" s="17">
        <f>VLOOKUP($A308,'Medical Examinations'!$A$1:$J$2336,MATCH(Healthcare!H$1,'Medical Examinations'!$A$1:$J$1,0),0)</f>
        <v>1</v>
      </c>
      <c r="I308" s="17" t="str">
        <f>VLOOKUP($A308,'Medical Examinations'!$A$1:$J$2336,MATCH(Healthcare!I$1,'Medical Examinations'!$A$1:$J$1,0),0)</f>
        <v>Yes</v>
      </c>
      <c r="J308" s="17" t="str">
        <f>VLOOKUP($A308,'Medical Examinations'!$A$1:$J$2336,MATCH(Healthcare!J$1,'Medical Examinations'!$A$1:$J$1,0),0)</f>
        <v>Healthy Weight</v>
      </c>
      <c r="K308" s="17" t="str">
        <f>VLOOKUP($A308,'Medical Examinations'!$A$1:$J$2336,MATCH(Healthcare!K$1,'Medical Examinations'!$A$1:$J$1,0),0)</f>
        <v>Prediabetes</v>
      </c>
      <c r="L308" s="38">
        <f>VLOOKUP($A308,'Hospitalisation Details'!$A$2:$K$2344,MATCH(Healthcare!L$1,'Hospitalisation Details'!$A$1:$K$1,0),0)</f>
        <v>30671</v>
      </c>
      <c r="M308" s="17">
        <f>VLOOKUP($A308,'Hospitalisation Details'!$A$2:$K$2344,MATCH(Healthcare!M$1,'Hospitalisation Details'!$A$1:$K$1,0),0)</f>
        <v>30724.44</v>
      </c>
      <c r="N308" s="17" t="str">
        <f>VLOOKUP($A308,'Hospitalisation Details'!$A$2:$K$2344,MATCH(Healthcare!N$1,'Hospitalisation Details'!$A$1:$K$1,0),0)</f>
        <v>Tier - 2</v>
      </c>
      <c r="O308" s="17" t="str">
        <f>VLOOKUP($A308,'Hospitalisation Details'!$A$2:$K$2344,MATCH(Healthcare!O$1,'Hospitalisation Details'!$A$1:$K$1,0),0)</f>
        <v>Tier - 3</v>
      </c>
      <c r="P308" s="17" t="str">
        <f>VLOOKUP($A308,'Hospitalisation Details'!$A$2:$K$2344,MATCH(Healthcare!P$1,'Hospitalisation Details'!$A$1:$K$1,0),0)</f>
        <v>R1011</v>
      </c>
      <c r="Q308" s="17">
        <f>VLOOKUP($A308,'Hospitalisation Details'!$A$2:$K$2344,MATCH(Healthcare!Q$1,'Hospitalisation Details'!$A$1:$K$1,0),0)</f>
        <v>39</v>
      </c>
    </row>
    <row r="309" spans="1:17" ht="15.75" x14ac:dyDescent="0.25">
      <c r="A309" s="25" t="s">
        <v>352</v>
      </c>
      <c r="B309" s="17" t="str">
        <f>VLOOKUP($A309,'Customer Names'!$A$1:$D$2336,4,0)</f>
        <v>Mr. Jason</v>
      </c>
      <c r="C309" s="17">
        <f>VLOOKUP($A309,'Medical Examinations'!$A$1:$J$2336,MATCH(Healthcare!C$1,'Medical Examinations'!$A$1:$J$1,0),0)</f>
        <v>41.19</v>
      </c>
      <c r="D309" s="17">
        <f>VLOOKUP($A309,'Medical Examinations'!$A$1:$J$2336,MATCH(Healthcare!D$1,'Medical Examinations'!$A$1:$J$1,0),0)</f>
        <v>6.37</v>
      </c>
      <c r="E309" s="17" t="str">
        <f>VLOOKUP($A309,'Medical Examinations'!$A$1:$J$2336,MATCH(Healthcare!E$1,'Medical Examinations'!$A$1:$J$1,0),0)</f>
        <v>No</v>
      </c>
      <c r="F309" s="17" t="str">
        <f>VLOOKUP($A309,'Medical Examinations'!$A$1:$J$2336,MATCH(Healthcare!F$1,'Medical Examinations'!$A$1:$J$1,0),0)</f>
        <v>No</v>
      </c>
      <c r="G309" s="17" t="str">
        <f>VLOOKUP($A309,'Medical Examinations'!$A$1:$J$2336,MATCH(Healthcare!G$1,'Medical Examinations'!$A$1:$J$1,0),0)</f>
        <v>No</v>
      </c>
      <c r="H309" s="17">
        <f>VLOOKUP($A309,'Medical Examinations'!$A$1:$J$2336,MATCH(Healthcare!H$1,'Medical Examinations'!$A$1:$J$1,0),0)</f>
        <v>0</v>
      </c>
      <c r="I309" s="17" t="str">
        <f>VLOOKUP($A309,'Medical Examinations'!$A$1:$J$2336,MATCH(Healthcare!I$1,'Medical Examinations'!$A$1:$J$1,0),0)</f>
        <v>Yes</v>
      </c>
      <c r="J309" s="17" t="str">
        <f>VLOOKUP($A309,'Medical Examinations'!$A$1:$J$2336,MATCH(Healthcare!J$1,'Medical Examinations'!$A$1:$J$1,0),0)</f>
        <v>Obesity</v>
      </c>
      <c r="K309" s="17" t="str">
        <f>VLOOKUP($A309,'Medical Examinations'!$A$1:$J$2336,MATCH(Healthcare!K$1,'Medical Examinations'!$A$1:$J$1,0),0)</f>
        <v>Prediabetes</v>
      </c>
      <c r="L309" s="38">
        <f>VLOOKUP($A309,'Hospitalisation Details'!$A$2:$K$2344,MATCH(Healthcare!L$1,'Hospitalisation Details'!$A$1:$K$1,0),0)</f>
        <v>36424</v>
      </c>
      <c r="M309" s="17">
        <f>VLOOKUP($A309,'Hospitalisation Details'!$A$2:$K$2344,MATCH(Healthcare!M$1,'Hospitalisation Details'!$A$1:$K$1,0),0)</f>
        <v>30697.71</v>
      </c>
      <c r="N309" s="17" t="str">
        <f>VLOOKUP($A309,'Hospitalisation Details'!$A$2:$K$2344,MATCH(Healthcare!N$1,'Hospitalisation Details'!$A$1:$K$1,0),0)</f>
        <v>Tier - 1</v>
      </c>
      <c r="O309" s="17" t="str">
        <f>VLOOKUP($A309,'Hospitalisation Details'!$A$2:$K$2344,MATCH(Healthcare!O$1,'Hospitalisation Details'!$A$1:$K$1,0),0)</f>
        <v>Tier - 2</v>
      </c>
      <c r="P309" s="17" t="str">
        <f>VLOOKUP($A309,'Hospitalisation Details'!$A$2:$K$2344,MATCH(Healthcare!P$1,'Hospitalisation Details'!$A$1:$K$1,0),0)</f>
        <v>R1011</v>
      </c>
      <c r="Q309" s="17">
        <f>VLOOKUP($A309,'Hospitalisation Details'!$A$2:$K$2344,MATCH(Healthcare!Q$1,'Hospitalisation Details'!$A$1:$K$1,0),0)</f>
        <v>23</v>
      </c>
    </row>
    <row r="310" spans="1:17" ht="15.75" x14ac:dyDescent="0.25">
      <c r="A310" s="25" t="s">
        <v>353</v>
      </c>
      <c r="B310" s="17" t="str">
        <f>VLOOKUP($A310,'Customer Names'!$A$1:$D$2336,4,0)</f>
        <v>Ms. Michele</v>
      </c>
      <c r="C310" s="17">
        <f>VLOOKUP($A310,'Medical Examinations'!$A$1:$J$2336,MATCH(Healthcare!C$1,'Medical Examinations'!$A$1:$J$1,0),0)</f>
        <v>18.63</v>
      </c>
      <c r="D310" s="17">
        <f>VLOOKUP($A310,'Medical Examinations'!$A$1:$J$2336,MATCH(Healthcare!D$1,'Medical Examinations'!$A$1:$J$1,0),0)</f>
        <v>9.81</v>
      </c>
      <c r="E310" s="17" t="str">
        <f>VLOOKUP($A310,'Medical Examinations'!$A$1:$J$2336,MATCH(Healthcare!E$1,'Medical Examinations'!$A$1:$J$1,0),0)</f>
        <v>Yes</v>
      </c>
      <c r="F310" s="17" t="str">
        <f>VLOOKUP($A310,'Medical Examinations'!$A$1:$J$2336,MATCH(Healthcare!F$1,'Medical Examinations'!$A$1:$J$1,0),0)</f>
        <v>No</v>
      </c>
      <c r="G310" s="17" t="str">
        <f>VLOOKUP($A310,'Medical Examinations'!$A$1:$J$2336,MATCH(Healthcare!G$1,'Medical Examinations'!$A$1:$J$1,0),0)</f>
        <v>No</v>
      </c>
      <c r="H310" s="17">
        <f>VLOOKUP($A310,'Medical Examinations'!$A$1:$J$2336,MATCH(Healthcare!H$1,'Medical Examinations'!$A$1:$J$1,0),0)</f>
        <v>2</v>
      </c>
      <c r="I310" s="17" t="str">
        <f>VLOOKUP($A310,'Medical Examinations'!$A$1:$J$2336,MATCH(Healthcare!I$1,'Medical Examinations'!$A$1:$J$1,0),0)</f>
        <v>Yes</v>
      </c>
      <c r="J310" s="17" t="str">
        <f>VLOOKUP($A310,'Medical Examinations'!$A$1:$J$2336,MATCH(Healthcare!J$1,'Medical Examinations'!$A$1:$J$1,0),0)</f>
        <v>Healthy Weight</v>
      </c>
      <c r="K310" s="17" t="str">
        <f>VLOOKUP($A310,'Medical Examinations'!$A$1:$J$2336,MATCH(Healthcare!K$1,'Medical Examinations'!$A$1:$J$1,0),0)</f>
        <v>Diabetes</v>
      </c>
      <c r="L310" s="38">
        <f>VLOOKUP($A310,'Hospitalisation Details'!$A$2:$K$2344,MATCH(Healthcare!L$1,'Hospitalisation Details'!$A$1:$K$1,0),0)</f>
        <v>25883</v>
      </c>
      <c r="M310" s="17">
        <f>VLOOKUP($A310,'Hospitalisation Details'!$A$2:$K$2344,MATCH(Healthcare!M$1,'Hospitalisation Details'!$A$1:$K$1,0),0)</f>
        <v>30625.65</v>
      </c>
      <c r="N310" s="17" t="str">
        <f>VLOOKUP($A310,'Hospitalisation Details'!$A$2:$K$2344,MATCH(Healthcare!N$1,'Hospitalisation Details'!$A$1:$K$1,0),0)</f>
        <v>Tier - 2</v>
      </c>
      <c r="O310" s="17" t="str">
        <f>VLOOKUP($A310,'Hospitalisation Details'!$A$2:$K$2344,MATCH(Healthcare!O$1,'Hospitalisation Details'!$A$1:$K$1,0),0)</f>
        <v>Tier - 3</v>
      </c>
      <c r="P310" s="17" t="str">
        <f>VLOOKUP($A310,'Hospitalisation Details'!$A$2:$K$2344,MATCH(Healthcare!P$1,'Hospitalisation Details'!$A$1:$K$1,0),0)</f>
        <v>R1011</v>
      </c>
      <c r="Q310" s="17">
        <f>VLOOKUP($A310,'Hospitalisation Details'!$A$2:$K$2344,MATCH(Healthcare!Q$1,'Hospitalisation Details'!$A$1:$K$1,0),0)</f>
        <v>52</v>
      </c>
    </row>
    <row r="311" spans="1:17" ht="15.75" x14ac:dyDescent="0.25">
      <c r="A311" s="25" t="s">
        <v>354</v>
      </c>
      <c r="B311" s="17" t="str">
        <f>VLOOKUP($A311,'Customer Names'!$A$1:$D$2336,4,0)</f>
        <v>Ms. Nikki</v>
      </c>
      <c r="C311" s="17">
        <f>VLOOKUP($A311,'Medical Examinations'!$A$1:$J$2336,MATCH(Healthcare!C$1,'Medical Examinations'!$A$1:$J$1,0),0)</f>
        <v>26.26</v>
      </c>
      <c r="D311" s="17">
        <f>VLOOKUP($A311,'Medical Examinations'!$A$1:$J$2336,MATCH(Healthcare!D$1,'Medical Examinations'!$A$1:$J$1,0),0)</f>
        <v>11.8</v>
      </c>
      <c r="E311" s="17" t="str">
        <f>VLOOKUP($A311,'Medical Examinations'!$A$1:$J$2336,MATCH(Healthcare!E$1,'Medical Examinations'!$A$1:$J$1,0),0)</f>
        <v>Yes</v>
      </c>
      <c r="F311" s="17" t="str">
        <f>VLOOKUP($A311,'Medical Examinations'!$A$1:$J$2336,MATCH(Healthcare!F$1,'Medical Examinations'!$A$1:$J$1,0),0)</f>
        <v>No</v>
      </c>
      <c r="G311" s="17" t="str">
        <f>VLOOKUP($A311,'Medical Examinations'!$A$1:$J$2336,MATCH(Healthcare!G$1,'Medical Examinations'!$A$1:$J$1,0),0)</f>
        <v>No</v>
      </c>
      <c r="H311" s="17">
        <f>VLOOKUP($A311,'Medical Examinations'!$A$1:$J$2336,MATCH(Healthcare!H$1,'Medical Examinations'!$A$1:$J$1,0),0)</f>
        <v>1</v>
      </c>
      <c r="I311" s="17" t="str">
        <f>VLOOKUP($A311,'Medical Examinations'!$A$1:$J$2336,MATCH(Healthcare!I$1,'Medical Examinations'!$A$1:$J$1,0),0)</f>
        <v>Yes</v>
      </c>
      <c r="J311" s="17" t="str">
        <f>VLOOKUP($A311,'Medical Examinations'!$A$1:$J$2336,MATCH(Healthcare!J$1,'Medical Examinations'!$A$1:$J$1,0),0)</f>
        <v>Overweight</v>
      </c>
      <c r="K311" s="17" t="str">
        <f>VLOOKUP($A311,'Medical Examinations'!$A$1:$J$2336,MATCH(Healthcare!K$1,'Medical Examinations'!$A$1:$J$1,0),0)</f>
        <v>Diabetes</v>
      </c>
      <c r="L311" s="38">
        <f>VLOOKUP($A311,'Hospitalisation Details'!$A$2:$K$2344,MATCH(Healthcare!L$1,'Hospitalisation Details'!$A$1:$K$1,0),0)</f>
        <v>31634</v>
      </c>
      <c r="M311" s="17">
        <f>VLOOKUP($A311,'Hospitalisation Details'!$A$2:$K$2344,MATCH(Healthcare!M$1,'Hospitalisation Details'!$A$1:$K$1,0),0)</f>
        <v>30530.5</v>
      </c>
      <c r="N311" s="17" t="str">
        <f>VLOOKUP($A311,'Hospitalisation Details'!$A$2:$K$2344,MATCH(Healthcare!N$1,'Hospitalisation Details'!$A$1:$K$1,0),0)</f>
        <v>Tier - 2</v>
      </c>
      <c r="O311" s="17" t="str">
        <f>VLOOKUP($A311,'Hospitalisation Details'!$A$2:$K$2344,MATCH(Healthcare!O$1,'Hospitalisation Details'!$A$1:$K$1,0),0)</f>
        <v>Tier - 1</v>
      </c>
      <c r="P311" s="17" t="str">
        <f>VLOOKUP($A311,'Hospitalisation Details'!$A$2:$K$2344,MATCH(Healthcare!P$1,'Hospitalisation Details'!$A$1:$K$1,0),0)</f>
        <v>R1011</v>
      </c>
      <c r="Q311" s="17">
        <f>VLOOKUP($A311,'Hospitalisation Details'!$A$2:$K$2344,MATCH(Healthcare!Q$1,'Hospitalisation Details'!$A$1:$K$1,0),0)</f>
        <v>36</v>
      </c>
    </row>
    <row r="312" spans="1:17" ht="15.75" x14ac:dyDescent="0.25">
      <c r="A312" s="25" t="s">
        <v>355</v>
      </c>
      <c r="B312" s="17" t="str">
        <f>VLOOKUP($A312,'Customer Names'!$A$1:$D$2336,4,0)</f>
        <v>Mr. Philip</v>
      </c>
      <c r="C312" s="17">
        <f>VLOOKUP($A312,'Medical Examinations'!$A$1:$J$2336,MATCH(Healthcare!C$1,'Medical Examinations'!$A$1:$J$1,0),0)</f>
        <v>22.37</v>
      </c>
      <c r="D312" s="17">
        <f>VLOOKUP($A312,'Medical Examinations'!$A$1:$J$2336,MATCH(Healthcare!D$1,'Medical Examinations'!$A$1:$J$1,0),0)</f>
        <v>5.86</v>
      </c>
      <c r="E312" s="17" t="str">
        <f>VLOOKUP($A312,'Medical Examinations'!$A$1:$J$2336,MATCH(Healthcare!E$1,'Medical Examinations'!$A$1:$J$1,0),0)</f>
        <v>Yes</v>
      </c>
      <c r="F312" s="17" t="str">
        <f>VLOOKUP($A312,'Medical Examinations'!$A$1:$J$2336,MATCH(Healthcare!F$1,'Medical Examinations'!$A$1:$J$1,0),0)</f>
        <v>No</v>
      </c>
      <c r="G312" s="17" t="str">
        <f>VLOOKUP($A312,'Medical Examinations'!$A$1:$J$2336,MATCH(Healthcare!G$1,'Medical Examinations'!$A$1:$J$1,0),0)</f>
        <v>Yes</v>
      </c>
      <c r="H312" s="17">
        <f>VLOOKUP($A312,'Medical Examinations'!$A$1:$J$2336,MATCH(Healthcare!H$1,'Medical Examinations'!$A$1:$J$1,0),0)</f>
        <v>1</v>
      </c>
      <c r="I312" s="17" t="str">
        <f>VLOOKUP($A312,'Medical Examinations'!$A$1:$J$2336,MATCH(Healthcare!I$1,'Medical Examinations'!$A$1:$J$1,0),0)</f>
        <v>Yes</v>
      </c>
      <c r="J312" s="17" t="str">
        <f>VLOOKUP($A312,'Medical Examinations'!$A$1:$J$2336,MATCH(Healthcare!J$1,'Medical Examinations'!$A$1:$J$1,0),0)</f>
        <v>Healthy Weight</v>
      </c>
      <c r="K312" s="17" t="str">
        <f>VLOOKUP($A312,'Medical Examinations'!$A$1:$J$2336,MATCH(Healthcare!K$1,'Medical Examinations'!$A$1:$J$1,0),0)</f>
        <v>Prediabetes</v>
      </c>
      <c r="L312" s="38">
        <f>VLOOKUP($A312,'Hospitalisation Details'!$A$2:$K$2344,MATCH(Healthcare!L$1,'Hospitalisation Details'!$A$1:$K$1,0),0)</f>
        <v>30562</v>
      </c>
      <c r="M312" s="17">
        <f>VLOOKUP($A312,'Hospitalisation Details'!$A$2:$K$2344,MATCH(Healthcare!M$1,'Hospitalisation Details'!$A$1:$K$1,0),0)</f>
        <v>30457.37</v>
      </c>
      <c r="N312" s="17" t="str">
        <f>VLOOKUP($A312,'Hospitalisation Details'!$A$2:$K$2344,MATCH(Healthcare!N$1,'Hospitalisation Details'!$A$1:$K$1,0),0)</f>
        <v>Tier - 2</v>
      </c>
      <c r="O312" s="17" t="str">
        <f>VLOOKUP($A312,'Hospitalisation Details'!$A$2:$K$2344,MATCH(Healthcare!O$1,'Hospitalisation Details'!$A$1:$K$1,0),0)</f>
        <v>Tier - 1</v>
      </c>
      <c r="P312" s="17" t="str">
        <f>VLOOKUP($A312,'Hospitalisation Details'!$A$2:$K$2344,MATCH(Healthcare!P$1,'Hospitalisation Details'!$A$1:$K$1,0),0)</f>
        <v>R1012</v>
      </c>
      <c r="Q312" s="17">
        <f>VLOOKUP($A312,'Hospitalisation Details'!$A$2:$K$2344,MATCH(Healthcare!Q$1,'Hospitalisation Details'!$A$1:$K$1,0),0)</f>
        <v>39</v>
      </c>
    </row>
    <row r="313" spans="1:17" ht="15.75" x14ac:dyDescent="0.25">
      <c r="A313" s="25" t="s">
        <v>356</v>
      </c>
      <c r="B313" s="17" t="str">
        <f>VLOOKUP($A313,'Customer Names'!$A$1:$D$2336,4,0)</f>
        <v>Mr. Bryan</v>
      </c>
      <c r="C313" s="17">
        <f>VLOOKUP($A313,'Medical Examinations'!$A$1:$J$2336,MATCH(Healthcare!C$1,'Medical Examinations'!$A$1:$J$1,0),0)</f>
        <v>39.619999999999997</v>
      </c>
      <c r="D313" s="17">
        <f>VLOOKUP($A313,'Medical Examinations'!$A$1:$J$2336,MATCH(Healthcare!D$1,'Medical Examinations'!$A$1:$J$1,0),0)</f>
        <v>4.28</v>
      </c>
      <c r="E313" s="17" t="str">
        <f>VLOOKUP($A313,'Medical Examinations'!$A$1:$J$2336,MATCH(Healthcare!E$1,'Medical Examinations'!$A$1:$J$1,0),0)</f>
        <v>No</v>
      </c>
      <c r="F313" s="17" t="str">
        <f>VLOOKUP($A313,'Medical Examinations'!$A$1:$J$2336,MATCH(Healthcare!F$1,'Medical Examinations'!$A$1:$J$1,0),0)</f>
        <v>No</v>
      </c>
      <c r="G313" s="17" t="str">
        <f>VLOOKUP($A313,'Medical Examinations'!$A$1:$J$2336,MATCH(Healthcare!G$1,'Medical Examinations'!$A$1:$J$1,0),0)</f>
        <v>No</v>
      </c>
      <c r="H313" s="17">
        <f>VLOOKUP($A313,'Medical Examinations'!$A$1:$J$2336,MATCH(Healthcare!H$1,'Medical Examinations'!$A$1:$J$1,0),0)</f>
        <v>1</v>
      </c>
      <c r="I313" s="17" t="str">
        <f>VLOOKUP($A313,'Medical Examinations'!$A$1:$J$2336,MATCH(Healthcare!I$1,'Medical Examinations'!$A$1:$J$1,0),0)</f>
        <v>Yes</v>
      </c>
      <c r="J313" s="17" t="str">
        <f>VLOOKUP($A313,'Medical Examinations'!$A$1:$J$2336,MATCH(Healthcare!J$1,'Medical Examinations'!$A$1:$J$1,0),0)</f>
        <v>Obesity</v>
      </c>
      <c r="K313" s="17" t="str">
        <f>VLOOKUP($A313,'Medical Examinations'!$A$1:$J$2336,MATCH(Healthcare!K$1,'Medical Examinations'!$A$1:$J$1,0),0)</f>
        <v>Normal</v>
      </c>
      <c r="L313" s="38">
        <f>VLOOKUP($A313,'Hospitalisation Details'!$A$2:$K$2344,MATCH(Healthcare!L$1,'Hospitalisation Details'!$A$1:$K$1,0),0)</f>
        <v>36096</v>
      </c>
      <c r="M313" s="17">
        <f>VLOOKUP($A313,'Hospitalisation Details'!$A$2:$K$2344,MATCH(Healthcare!M$1,'Hospitalisation Details'!$A$1:$K$1,0),0)</f>
        <v>30422.03</v>
      </c>
      <c r="N313" s="17" t="str">
        <f>VLOOKUP($A313,'Hospitalisation Details'!$A$2:$K$2344,MATCH(Healthcare!N$1,'Hospitalisation Details'!$A$1:$K$1,0),0)</f>
        <v>Tier - 2</v>
      </c>
      <c r="O313" s="17" t="str">
        <f>VLOOKUP($A313,'Hospitalisation Details'!$A$2:$K$2344,MATCH(Healthcare!O$1,'Hospitalisation Details'!$A$1:$K$1,0),0)</f>
        <v>Tier - 3</v>
      </c>
      <c r="P313" s="17" t="str">
        <f>VLOOKUP($A313,'Hospitalisation Details'!$A$2:$K$2344,MATCH(Healthcare!P$1,'Hospitalisation Details'!$A$1:$K$1,0),0)</f>
        <v>R1011</v>
      </c>
      <c r="Q313" s="17">
        <f>VLOOKUP($A313,'Hospitalisation Details'!$A$2:$K$2344,MATCH(Healthcare!Q$1,'Hospitalisation Details'!$A$1:$K$1,0),0)</f>
        <v>24</v>
      </c>
    </row>
    <row r="314" spans="1:17" ht="15.75" x14ac:dyDescent="0.25">
      <c r="A314" s="25" t="s">
        <v>357</v>
      </c>
      <c r="B314" s="17" t="str">
        <f>VLOOKUP($A314,'Customer Names'!$A$1:$D$2336,4,0)</f>
        <v>Mr. Timothy</v>
      </c>
      <c r="C314" s="17">
        <f>VLOOKUP($A314,'Medical Examinations'!$A$1:$J$2336,MATCH(Healthcare!C$1,'Medical Examinations'!$A$1:$J$1,0),0)</f>
        <v>18.329999999999998</v>
      </c>
      <c r="D314" s="17">
        <f>VLOOKUP($A314,'Medical Examinations'!$A$1:$J$2336,MATCH(Healthcare!D$1,'Medical Examinations'!$A$1:$J$1,0),0)</f>
        <v>4.16</v>
      </c>
      <c r="E314" s="17" t="str">
        <f>VLOOKUP($A314,'Medical Examinations'!$A$1:$J$2336,MATCH(Healthcare!E$1,'Medical Examinations'!$A$1:$J$1,0),0)</f>
        <v>Yes</v>
      </c>
      <c r="F314" s="17" t="str">
        <f>VLOOKUP($A314,'Medical Examinations'!$A$1:$J$2336,MATCH(Healthcare!F$1,'Medical Examinations'!$A$1:$J$1,0),0)</f>
        <v>No</v>
      </c>
      <c r="G314" s="17" t="str">
        <f>VLOOKUP($A314,'Medical Examinations'!$A$1:$J$2336,MATCH(Healthcare!G$1,'Medical Examinations'!$A$1:$J$1,0),0)</f>
        <v>No</v>
      </c>
      <c r="H314" s="17">
        <f>VLOOKUP($A314,'Medical Examinations'!$A$1:$J$2336,MATCH(Healthcare!H$1,'Medical Examinations'!$A$1:$J$1,0),0)</f>
        <v>0</v>
      </c>
      <c r="I314" s="17" t="str">
        <f>VLOOKUP($A314,'Medical Examinations'!$A$1:$J$2336,MATCH(Healthcare!I$1,'Medical Examinations'!$A$1:$J$1,0),0)</f>
        <v>Yes</v>
      </c>
      <c r="J314" s="17" t="str">
        <f>VLOOKUP($A314,'Medical Examinations'!$A$1:$J$2336,MATCH(Healthcare!J$1,'Medical Examinations'!$A$1:$J$1,0),0)</f>
        <v>Underweight</v>
      </c>
      <c r="K314" s="17" t="str">
        <f>VLOOKUP($A314,'Medical Examinations'!$A$1:$J$2336,MATCH(Healthcare!K$1,'Medical Examinations'!$A$1:$J$1,0),0)</f>
        <v>Normal</v>
      </c>
      <c r="L314" s="38">
        <f>VLOOKUP($A314,'Hospitalisation Details'!$A$2:$K$2344,MATCH(Healthcare!L$1,'Hospitalisation Details'!$A$1:$K$1,0),0)</f>
        <v>28006</v>
      </c>
      <c r="M314" s="17">
        <f>VLOOKUP($A314,'Hospitalisation Details'!$A$2:$K$2344,MATCH(Healthcare!M$1,'Hospitalisation Details'!$A$1:$K$1,0),0)</f>
        <v>30409.53</v>
      </c>
      <c r="N314" s="17" t="str">
        <f>VLOOKUP($A314,'Hospitalisation Details'!$A$2:$K$2344,MATCH(Healthcare!N$1,'Hospitalisation Details'!$A$1:$K$1,0),0)</f>
        <v>Tier - 2</v>
      </c>
      <c r="O314" s="17" t="str">
        <f>VLOOKUP($A314,'Hospitalisation Details'!$A$2:$K$2344,MATCH(Healthcare!O$1,'Hospitalisation Details'!$A$1:$K$1,0),0)</f>
        <v>Tier - 3</v>
      </c>
      <c r="P314" s="17" t="str">
        <f>VLOOKUP($A314,'Hospitalisation Details'!$A$2:$K$2344,MATCH(Healthcare!P$1,'Hospitalisation Details'!$A$1:$K$1,0),0)</f>
        <v>R1012</v>
      </c>
      <c r="Q314" s="17">
        <f>VLOOKUP($A314,'Hospitalisation Details'!$A$2:$K$2344,MATCH(Healthcare!Q$1,'Hospitalisation Details'!$A$1:$K$1,0),0)</f>
        <v>46</v>
      </c>
    </row>
    <row r="315" spans="1:17" ht="15.75" x14ac:dyDescent="0.25">
      <c r="A315" s="25" t="s">
        <v>358</v>
      </c>
      <c r="B315" s="17" t="str">
        <f>VLOOKUP($A315,'Customer Names'!$A$1:$D$2336,4,0)</f>
        <v>Ms. Angielyn</v>
      </c>
      <c r="C315" s="17">
        <f>VLOOKUP($A315,'Medical Examinations'!$A$1:$J$2336,MATCH(Healthcare!C$1,'Medical Examinations'!$A$1:$J$1,0),0)</f>
        <v>17.11</v>
      </c>
      <c r="D315" s="17">
        <f>VLOOKUP($A315,'Medical Examinations'!$A$1:$J$2336,MATCH(Healthcare!D$1,'Medical Examinations'!$A$1:$J$1,0),0)</f>
        <v>4.9800000000000004</v>
      </c>
      <c r="E315" s="17" t="str">
        <f>VLOOKUP($A315,'Medical Examinations'!$A$1:$J$2336,MATCH(Healthcare!E$1,'Medical Examinations'!$A$1:$J$1,0),0)</f>
        <v>Yes</v>
      </c>
      <c r="F315" s="17" t="str">
        <f>VLOOKUP($A315,'Medical Examinations'!$A$1:$J$2336,MATCH(Healthcare!F$1,'Medical Examinations'!$A$1:$J$1,0),0)</f>
        <v>No</v>
      </c>
      <c r="G315" s="17" t="str">
        <f>VLOOKUP($A315,'Medical Examinations'!$A$1:$J$2336,MATCH(Healthcare!G$1,'Medical Examinations'!$A$1:$J$1,0),0)</f>
        <v>Yes</v>
      </c>
      <c r="H315" s="17">
        <f>VLOOKUP($A315,'Medical Examinations'!$A$1:$J$2336,MATCH(Healthcare!H$1,'Medical Examinations'!$A$1:$J$1,0),0)</f>
        <v>1</v>
      </c>
      <c r="I315" s="17" t="str">
        <f>VLOOKUP($A315,'Medical Examinations'!$A$1:$J$2336,MATCH(Healthcare!I$1,'Medical Examinations'!$A$1:$J$1,0),0)</f>
        <v>Yes</v>
      </c>
      <c r="J315" s="17" t="str">
        <f>VLOOKUP($A315,'Medical Examinations'!$A$1:$J$2336,MATCH(Healthcare!J$1,'Medical Examinations'!$A$1:$J$1,0),0)</f>
        <v>Underweight</v>
      </c>
      <c r="K315" s="17" t="str">
        <f>VLOOKUP($A315,'Medical Examinations'!$A$1:$J$2336,MATCH(Healthcare!K$1,'Medical Examinations'!$A$1:$J$1,0),0)</f>
        <v>Normal</v>
      </c>
      <c r="L315" s="38">
        <f>VLOOKUP($A315,'Hospitalisation Details'!$A$2:$K$2344,MATCH(Healthcare!L$1,'Hospitalisation Details'!$A$1:$K$1,0),0)</f>
        <v>25414</v>
      </c>
      <c r="M315" s="17">
        <f>VLOOKUP($A315,'Hospitalisation Details'!$A$2:$K$2344,MATCH(Healthcare!M$1,'Hospitalisation Details'!$A$1:$K$1,0),0)</f>
        <v>30366.93</v>
      </c>
      <c r="N315" s="17" t="str">
        <f>VLOOKUP($A315,'Hospitalisation Details'!$A$2:$K$2344,MATCH(Healthcare!N$1,'Hospitalisation Details'!$A$1:$K$1,0),0)</f>
        <v>Tier - 2</v>
      </c>
      <c r="O315" s="17" t="str">
        <f>VLOOKUP($A315,'Hospitalisation Details'!$A$2:$K$2344,MATCH(Healthcare!O$1,'Hospitalisation Details'!$A$1:$K$1,0),0)</f>
        <v>Tier - 2</v>
      </c>
      <c r="P315" s="17" t="str">
        <f>VLOOKUP($A315,'Hospitalisation Details'!$A$2:$K$2344,MATCH(Healthcare!P$1,'Hospitalisation Details'!$A$1:$K$1,0),0)</f>
        <v>R1011</v>
      </c>
      <c r="Q315" s="17">
        <f>VLOOKUP($A315,'Hospitalisation Details'!$A$2:$K$2344,MATCH(Healthcare!Q$1,'Hospitalisation Details'!$A$1:$K$1,0),0)</f>
        <v>53</v>
      </c>
    </row>
    <row r="316" spans="1:17" ht="15.75" x14ac:dyDescent="0.25">
      <c r="A316" s="25" t="s">
        <v>359</v>
      </c>
      <c r="B316" s="17" t="str">
        <f>VLOOKUP($A316,'Customer Names'!$A$1:$D$2336,4,0)</f>
        <v>Ms. Jeanie</v>
      </c>
      <c r="C316" s="17">
        <f>VLOOKUP($A316,'Medical Examinations'!$A$1:$J$2336,MATCH(Healthcare!C$1,'Medical Examinations'!$A$1:$J$1,0),0)</f>
        <v>43.5</v>
      </c>
      <c r="D316" s="17">
        <f>VLOOKUP($A316,'Medical Examinations'!$A$1:$J$2336,MATCH(Healthcare!D$1,'Medical Examinations'!$A$1:$J$1,0),0)</f>
        <v>6.38</v>
      </c>
      <c r="E316" s="17" t="str">
        <f>VLOOKUP($A316,'Medical Examinations'!$A$1:$J$2336,MATCH(Healthcare!E$1,'Medical Examinations'!$A$1:$J$1,0),0)</f>
        <v>No</v>
      </c>
      <c r="F316" s="17" t="str">
        <f>VLOOKUP($A316,'Medical Examinations'!$A$1:$J$2336,MATCH(Healthcare!F$1,'Medical Examinations'!$A$1:$J$1,0),0)</f>
        <v>Yes</v>
      </c>
      <c r="G316" s="17" t="str">
        <f>VLOOKUP($A316,'Medical Examinations'!$A$1:$J$2336,MATCH(Healthcare!G$1,'Medical Examinations'!$A$1:$J$1,0),0)</f>
        <v>No</v>
      </c>
      <c r="H316" s="17">
        <f>VLOOKUP($A316,'Medical Examinations'!$A$1:$J$2336,MATCH(Healthcare!H$1,'Medical Examinations'!$A$1:$J$1,0),0)</f>
        <v>1</v>
      </c>
      <c r="I316" s="17" t="str">
        <f>VLOOKUP($A316,'Medical Examinations'!$A$1:$J$2336,MATCH(Healthcare!I$1,'Medical Examinations'!$A$1:$J$1,0),0)</f>
        <v>Yes</v>
      </c>
      <c r="J316" s="17" t="str">
        <f>VLOOKUP($A316,'Medical Examinations'!$A$1:$J$2336,MATCH(Healthcare!J$1,'Medical Examinations'!$A$1:$J$1,0),0)</f>
        <v>Obesity</v>
      </c>
      <c r="K316" s="17" t="str">
        <f>VLOOKUP($A316,'Medical Examinations'!$A$1:$J$2336,MATCH(Healthcare!K$1,'Medical Examinations'!$A$1:$J$1,0),0)</f>
        <v>Prediabetes</v>
      </c>
      <c r="L316" s="38">
        <f>VLOOKUP($A316,'Hospitalisation Details'!$A$2:$K$2344,MATCH(Healthcare!L$1,'Hospitalisation Details'!$A$1:$K$1,0),0)</f>
        <v>38139</v>
      </c>
      <c r="M316" s="17">
        <f>VLOOKUP($A316,'Hospitalisation Details'!$A$2:$K$2344,MATCH(Healthcare!M$1,'Hospitalisation Details'!$A$1:$K$1,0),0)</f>
        <v>30328.27</v>
      </c>
      <c r="N316" s="17" t="str">
        <f>VLOOKUP($A316,'Hospitalisation Details'!$A$2:$K$2344,MATCH(Healthcare!N$1,'Hospitalisation Details'!$A$1:$K$1,0),0)</f>
        <v>Tier - 2</v>
      </c>
      <c r="O316" s="17" t="str">
        <f>VLOOKUP($A316,'Hospitalisation Details'!$A$2:$K$2344,MATCH(Healthcare!O$1,'Hospitalisation Details'!$A$1:$K$1,0),0)</f>
        <v>Tier - 2</v>
      </c>
      <c r="P316" s="17" t="str">
        <f>VLOOKUP($A316,'Hospitalisation Details'!$A$2:$K$2344,MATCH(Healthcare!P$1,'Hospitalisation Details'!$A$1:$K$1,0),0)</f>
        <v>R1011</v>
      </c>
      <c r="Q316" s="17">
        <f>VLOOKUP($A316,'Hospitalisation Details'!$A$2:$K$2344,MATCH(Healthcare!Q$1,'Hospitalisation Details'!$A$1:$K$1,0),0)</f>
        <v>19</v>
      </c>
    </row>
    <row r="317" spans="1:17" ht="15.75" x14ac:dyDescent="0.25">
      <c r="A317" s="25" t="s">
        <v>360</v>
      </c>
      <c r="B317" s="17" t="str">
        <f>VLOOKUP($A317,'Customer Names'!$A$1:$D$2336,4,0)</f>
        <v>Mr. Greg</v>
      </c>
      <c r="C317" s="17">
        <f>VLOOKUP($A317,'Medical Examinations'!$A$1:$J$2336,MATCH(Healthcare!C$1,'Medical Examinations'!$A$1:$J$1,0),0)</f>
        <v>25.364999999999998</v>
      </c>
      <c r="D317" s="17">
        <f>VLOOKUP($A317,'Medical Examinations'!$A$1:$J$2336,MATCH(Healthcare!D$1,'Medical Examinations'!$A$1:$J$1,0),0)</f>
        <v>5.19</v>
      </c>
      <c r="E317" s="17" t="str">
        <f>VLOOKUP($A317,'Medical Examinations'!$A$1:$J$2336,MATCH(Healthcare!E$1,'Medical Examinations'!$A$1:$J$1,0),0)</f>
        <v>No</v>
      </c>
      <c r="F317" s="17" t="str">
        <f>VLOOKUP($A317,'Medical Examinations'!$A$1:$J$2336,MATCH(Healthcare!F$1,'Medical Examinations'!$A$1:$J$1,0),0)</f>
        <v>No</v>
      </c>
      <c r="G317" s="17" t="str">
        <f>VLOOKUP($A317,'Medical Examinations'!$A$1:$J$2336,MATCH(Healthcare!G$1,'Medical Examinations'!$A$1:$J$1,0),0)</f>
        <v>No</v>
      </c>
      <c r="H317" s="17">
        <f>VLOOKUP($A317,'Medical Examinations'!$A$1:$J$2336,MATCH(Healthcare!H$1,'Medical Examinations'!$A$1:$J$1,0),0)</f>
        <v>2</v>
      </c>
      <c r="I317" s="17" t="str">
        <f>VLOOKUP($A317,'Medical Examinations'!$A$1:$J$2336,MATCH(Healthcare!I$1,'Medical Examinations'!$A$1:$J$1,0),0)</f>
        <v>No</v>
      </c>
      <c r="J317" s="17" t="str">
        <f>VLOOKUP($A317,'Medical Examinations'!$A$1:$J$2336,MATCH(Healthcare!J$1,'Medical Examinations'!$A$1:$J$1,0),0)</f>
        <v>Overweight</v>
      </c>
      <c r="K317" s="17" t="str">
        <f>VLOOKUP($A317,'Medical Examinations'!$A$1:$J$2336,MATCH(Healthcare!K$1,'Medical Examinations'!$A$1:$J$1,0),0)</f>
        <v>Normal</v>
      </c>
      <c r="L317" s="38">
        <f>VLOOKUP($A317,'Hospitalisation Details'!$A$2:$K$2344,MATCH(Healthcare!L$1,'Hospitalisation Details'!$A$1:$K$1,0),0)</f>
        <v>26504</v>
      </c>
      <c r="M317" s="17">
        <f>VLOOKUP($A317,'Hospitalisation Details'!$A$2:$K$2344,MATCH(Healthcare!M$1,'Hospitalisation Details'!$A$1:$K$1,0),0)</f>
        <v>30284.639999999999</v>
      </c>
      <c r="N317" s="17" t="str">
        <f>VLOOKUP($A317,'Hospitalisation Details'!$A$2:$K$2344,MATCH(Healthcare!N$1,'Hospitalisation Details'!$A$1:$K$1,0),0)</f>
        <v>Tier - 1</v>
      </c>
      <c r="O317" s="17" t="str">
        <f>VLOOKUP($A317,'Hospitalisation Details'!$A$2:$K$2344,MATCH(Healthcare!O$1,'Hospitalisation Details'!$A$1:$K$1,0),0)</f>
        <v>Tier - 1</v>
      </c>
      <c r="P317" s="17" t="str">
        <f>VLOOKUP($A317,'Hospitalisation Details'!$A$2:$K$2344,MATCH(Healthcare!P$1,'Hospitalisation Details'!$A$1:$K$1,0),0)</f>
        <v>R1012</v>
      </c>
      <c r="Q317" s="17">
        <f>VLOOKUP($A317,'Hospitalisation Details'!$A$2:$K$2344,MATCH(Healthcare!Q$1,'Hospitalisation Details'!$A$1:$K$1,0),0)</f>
        <v>50</v>
      </c>
    </row>
    <row r="318" spans="1:17" ht="15.75" x14ac:dyDescent="0.25">
      <c r="A318" s="25" t="s">
        <v>361</v>
      </c>
      <c r="B318" s="17" t="str">
        <f>VLOOKUP($A318,'Customer Names'!$A$1:$D$2336,4,0)</f>
        <v>Mr. John</v>
      </c>
      <c r="C318" s="17">
        <f>VLOOKUP($A318,'Medical Examinations'!$A$1:$J$2336,MATCH(Healthcare!C$1,'Medical Examinations'!$A$1:$J$1,0),0)</f>
        <v>28.594999999999999</v>
      </c>
      <c r="D318" s="17">
        <f>VLOOKUP($A318,'Medical Examinations'!$A$1:$J$2336,MATCH(Healthcare!D$1,'Medical Examinations'!$A$1:$J$1,0),0)</f>
        <v>10.210000000000001</v>
      </c>
      <c r="E318" s="17" t="str">
        <f>VLOOKUP($A318,'Medical Examinations'!$A$1:$J$2336,MATCH(Healthcare!E$1,'Medical Examinations'!$A$1:$J$1,0),0)</f>
        <v>No</v>
      </c>
      <c r="F318" s="17" t="str">
        <f>VLOOKUP($A318,'Medical Examinations'!$A$1:$J$2336,MATCH(Healthcare!F$1,'Medical Examinations'!$A$1:$J$1,0),0)</f>
        <v>No</v>
      </c>
      <c r="G318" s="17" t="str">
        <f>VLOOKUP($A318,'Medical Examinations'!$A$1:$J$2336,MATCH(Healthcare!G$1,'Medical Examinations'!$A$1:$J$1,0),0)</f>
        <v>No</v>
      </c>
      <c r="H318" s="17">
        <f>VLOOKUP($A318,'Medical Examinations'!$A$1:$J$2336,MATCH(Healthcare!H$1,'Medical Examinations'!$A$1:$J$1,0),0)</f>
        <v>0</v>
      </c>
      <c r="I318" s="17" t="str">
        <f>VLOOKUP($A318,'Medical Examinations'!$A$1:$J$2336,MATCH(Healthcare!I$1,'Medical Examinations'!$A$1:$J$1,0),0)</f>
        <v>No</v>
      </c>
      <c r="J318" s="17" t="str">
        <f>VLOOKUP($A318,'Medical Examinations'!$A$1:$J$2336,MATCH(Healthcare!J$1,'Medical Examinations'!$A$1:$J$1,0),0)</f>
        <v>Overweight</v>
      </c>
      <c r="K318" s="17" t="str">
        <f>VLOOKUP($A318,'Medical Examinations'!$A$1:$J$2336,MATCH(Healthcare!K$1,'Medical Examinations'!$A$1:$J$1,0),0)</f>
        <v>Diabetes</v>
      </c>
      <c r="L318" s="38">
        <f>VLOOKUP($A318,'Hospitalisation Details'!$A$2:$K$2344,MATCH(Healthcare!L$1,'Hospitalisation Details'!$A$1:$K$1,0),0)</f>
        <v>22904</v>
      </c>
      <c r="M318" s="17">
        <f>VLOOKUP($A318,'Hospitalisation Details'!$A$2:$K$2344,MATCH(Healthcare!M$1,'Hospitalisation Details'!$A$1:$K$1,0),0)</f>
        <v>30260</v>
      </c>
      <c r="N318" s="17" t="str">
        <f>VLOOKUP($A318,'Hospitalisation Details'!$A$2:$K$2344,MATCH(Healthcare!N$1,'Hospitalisation Details'!$A$1:$K$1,0),0)</f>
        <v>Tier - 1</v>
      </c>
      <c r="O318" s="17" t="str">
        <f>VLOOKUP($A318,'Hospitalisation Details'!$A$2:$K$2344,MATCH(Healthcare!O$1,'Hospitalisation Details'!$A$1:$K$1,0),0)</f>
        <v>Tier - 1</v>
      </c>
      <c r="P318" s="17" t="str">
        <f>VLOOKUP($A318,'Hospitalisation Details'!$A$2:$K$2344,MATCH(Healthcare!P$1,'Hospitalisation Details'!$A$1:$K$1,0),0)</f>
        <v>R1014</v>
      </c>
      <c r="Q318" s="17">
        <f>VLOOKUP($A318,'Hospitalisation Details'!$A$2:$K$2344,MATCH(Healthcare!Q$1,'Hospitalisation Details'!$A$1:$K$1,0),0)</f>
        <v>60</v>
      </c>
    </row>
    <row r="319" spans="1:17" ht="15.75" x14ac:dyDescent="0.25">
      <c r="A319" s="25" t="s">
        <v>362</v>
      </c>
      <c r="B319" s="17" t="str">
        <f>VLOOKUP($A319,'Customer Names'!$A$1:$D$2336,4,0)</f>
        <v>Mr. Aliaksandr</v>
      </c>
      <c r="C319" s="17">
        <f>VLOOKUP($A319,'Medical Examinations'!$A$1:$J$2336,MATCH(Healthcare!C$1,'Medical Examinations'!$A$1:$J$1,0),0)</f>
        <v>29.83</v>
      </c>
      <c r="D319" s="17">
        <f>VLOOKUP($A319,'Medical Examinations'!$A$1:$J$2336,MATCH(Healthcare!D$1,'Medical Examinations'!$A$1:$J$1,0),0)</f>
        <v>9.6999999999999993</v>
      </c>
      <c r="E319" s="17" t="str">
        <f>VLOOKUP($A319,'Medical Examinations'!$A$1:$J$2336,MATCH(Healthcare!E$1,'Medical Examinations'!$A$1:$J$1,0),0)</f>
        <v>Yes</v>
      </c>
      <c r="F319" s="17" t="str">
        <f>VLOOKUP($A319,'Medical Examinations'!$A$1:$J$2336,MATCH(Healthcare!F$1,'Medical Examinations'!$A$1:$J$1,0),0)</f>
        <v>No</v>
      </c>
      <c r="G319" s="17" t="str">
        <f>VLOOKUP($A319,'Medical Examinations'!$A$1:$J$2336,MATCH(Healthcare!G$1,'Medical Examinations'!$A$1:$J$1,0),0)</f>
        <v>Yes</v>
      </c>
      <c r="H319" s="17">
        <f>VLOOKUP($A319,'Medical Examinations'!$A$1:$J$2336,MATCH(Healthcare!H$1,'Medical Examinations'!$A$1:$J$1,0),0)</f>
        <v>1</v>
      </c>
      <c r="I319" s="17" t="str">
        <f>VLOOKUP($A319,'Medical Examinations'!$A$1:$J$2336,MATCH(Healthcare!I$1,'Medical Examinations'!$A$1:$J$1,0),0)</f>
        <v>Yes</v>
      </c>
      <c r="J319" s="17" t="str">
        <f>VLOOKUP($A319,'Medical Examinations'!$A$1:$J$2336,MATCH(Healthcare!J$1,'Medical Examinations'!$A$1:$J$1,0),0)</f>
        <v>Overweight</v>
      </c>
      <c r="K319" s="17" t="str">
        <f>VLOOKUP($A319,'Medical Examinations'!$A$1:$J$2336,MATCH(Healthcare!K$1,'Medical Examinations'!$A$1:$J$1,0),0)</f>
        <v>Diabetes</v>
      </c>
      <c r="L319" s="38">
        <f>VLOOKUP($A319,'Hospitalisation Details'!$A$2:$K$2344,MATCH(Healthcare!L$1,'Hospitalisation Details'!$A$1:$K$1,0),0)</f>
        <v>23267</v>
      </c>
      <c r="M319" s="17">
        <f>VLOOKUP($A319,'Hospitalisation Details'!$A$2:$K$2344,MATCH(Healthcare!M$1,'Hospitalisation Details'!$A$1:$K$1,0),0)</f>
        <v>30184.94</v>
      </c>
      <c r="N319" s="17" t="str">
        <f>VLOOKUP($A319,'Hospitalisation Details'!$A$2:$K$2344,MATCH(Healthcare!N$1,'Hospitalisation Details'!$A$1:$K$1,0),0)</f>
        <v>Tier - 1</v>
      </c>
      <c r="O319" s="17" t="str">
        <f>VLOOKUP($A319,'Hospitalisation Details'!$A$2:$K$2344,MATCH(Healthcare!O$1,'Hospitalisation Details'!$A$1:$K$1,0),0)</f>
        <v>Tier - 1</v>
      </c>
      <c r="P319" s="17" t="str">
        <f>VLOOKUP($A319,'Hospitalisation Details'!$A$2:$K$2344,MATCH(Healthcare!P$1,'Hospitalisation Details'!$A$1:$K$1,0),0)</f>
        <v>R1014</v>
      </c>
      <c r="Q319" s="17">
        <f>VLOOKUP($A319,'Hospitalisation Details'!$A$2:$K$2344,MATCH(Healthcare!Q$1,'Hospitalisation Details'!$A$1:$K$1,0),0)</f>
        <v>59</v>
      </c>
    </row>
    <row r="320" spans="1:17" ht="15.75" x14ac:dyDescent="0.25">
      <c r="A320" s="25" t="s">
        <v>363</v>
      </c>
      <c r="B320" s="17" t="str">
        <f>VLOOKUP($A320,'Customer Names'!$A$1:$D$2336,4,0)</f>
        <v>Mr. Jason</v>
      </c>
      <c r="C320" s="17">
        <f>VLOOKUP($A320,'Medical Examinations'!$A$1:$J$2336,MATCH(Healthcare!C$1,'Medical Examinations'!$A$1:$J$1,0),0)</f>
        <v>24.7</v>
      </c>
      <c r="D320" s="17">
        <f>VLOOKUP($A320,'Medical Examinations'!$A$1:$J$2336,MATCH(Healthcare!D$1,'Medical Examinations'!$A$1:$J$1,0),0)</f>
        <v>10.25</v>
      </c>
      <c r="E320" s="17" t="str">
        <f>VLOOKUP($A320,'Medical Examinations'!$A$1:$J$2336,MATCH(Healthcare!E$1,'Medical Examinations'!$A$1:$J$1,0),0)</f>
        <v>No</v>
      </c>
      <c r="F320" s="17" t="str">
        <f>VLOOKUP($A320,'Medical Examinations'!$A$1:$J$2336,MATCH(Healthcare!F$1,'Medical Examinations'!$A$1:$J$1,0),0)</f>
        <v>No</v>
      </c>
      <c r="G320" s="17" t="str">
        <f>VLOOKUP($A320,'Medical Examinations'!$A$1:$J$2336,MATCH(Healthcare!G$1,'Medical Examinations'!$A$1:$J$1,0),0)</f>
        <v>No</v>
      </c>
      <c r="H320" s="17">
        <f>VLOOKUP($A320,'Medical Examinations'!$A$1:$J$2336,MATCH(Healthcare!H$1,'Medical Examinations'!$A$1:$J$1,0),0)</f>
        <v>3</v>
      </c>
      <c r="I320" s="17" t="str">
        <f>VLOOKUP($A320,'Medical Examinations'!$A$1:$J$2336,MATCH(Healthcare!I$1,'Medical Examinations'!$A$1:$J$1,0),0)</f>
        <v>No</v>
      </c>
      <c r="J320" s="17" t="str">
        <f>VLOOKUP($A320,'Medical Examinations'!$A$1:$J$2336,MATCH(Healthcare!J$1,'Medical Examinations'!$A$1:$J$1,0),0)</f>
        <v>Healthy Weight</v>
      </c>
      <c r="K320" s="17" t="str">
        <f>VLOOKUP($A320,'Medical Examinations'!$A$1:$J$2336,MATCH(Healthcare!K$1,'Medical Examinations'!$A$1:$J$1,0),0)</f>
        <v>Diabetes</v>
      </c>
      <c r="L320" s="38">
        <f>VLOOKUP($A320,'Hospitalisation Details'!$A$2:$K$2344,MATCH(Healthcare!L$1,'Hospitalisation Details'!$A$1:$K$1,0),0)</f>
        <v>21408</v>
      </c>
      <c r="M320" s="17">
        <f>VLOOKUP($A320,'Hospitalisation Details'!$A$2:$K$2344,MATCH(Healthcare!M$1,'Hospitalisation Details'!$A$1:$K$1,0),0)</f>
        <v>30166.62</v>
      </c>
      <c r="N320" s="17" t="str">
        <f>VLOOKUP($A320,'Hospitalisation Details'!$A$2:$K$2344,MATCH(Healthcare!N$1,'Hospitalisation Details'!$A$1:$K$1,0),0)</f>
        <v>Tier - 1</v>
      </c>
      <c r="O320" s="17" t="str">
        <f>VLOOKUP($A320,'Hospitalisation Details'!$A$2:$K$2344,MATCH(Healthcare!O$1,'Hospitalisation Details'!$A$1:$K$1,0),0)</f>
        <v>Tier - 3</v>
      </c>
      <c r="P320" s="17" t="str">
        <f>VLOOKUP($A320,'Hospitalisation Details'!$A$2:$K$2344,MATCH(Healthcare!P$1,'Hospitalisation Details'!$A$1:$K$1,0),0)</f>
        <v>R1012</v>
      </c>
      <c r="Q320" s="17">
        <f>VLOOKUP($A320,'Hospitalisation Details'!$A$2:$K$2344,MATCH(Healthcare!Q$1,'Hospitalisation Details'!$A$1:$K$1,0),0)</f>
        <v>64</v>
      </c>
    </row>
    <row r="321" spans="1:17" ht="15.75" x14ac:dyDescent="0.25">
      <c r="A321" s="25" t="s">
        <v>364</v>
      </c>
      <c r="B321" s="17" t="str">
        <f>VLOOKUP($A321,'Customer Names'!$A$1:$D$2336,4,0)</f>
        <v>Ms. Sheera</v>
      </c>
      <c r="C321" s="17">
        <f>VLOOKUP($A321,'Medical Examinations'!$A$1:$J$2336,MATCH(Healthcare!C$1,'Medical Examinations'!$A$1:$J$1,0),0)</f>
        <v>17.940000000000001</v>
      </c>
      <c r="D321" s="17">
        <f>VLOOKUP($A321,'Medical Examinations'!$A$1:$J$2336,MATCH(Healthcare!D$1,'Medical Examinations'!$A$1:$J$1,0),0)</f>
        <v>9.77</v>
      </c>
      <c r="E321" s="17" t="str">
        <f>VLOOKUP($A321,'Medical Examinations'!$A$1:$J$2336,MATCH(Healthcare!E$1,'Medical Examinations'!$A$1:$J$1,0),0)</f>
        <v>No</v>
      </c>
      <c r="F321" s="17" t="str">
        <f>VLOOKUP($A321,'Medical Examinations'!$A$1:$J$2336,MATCH(Healthcare!F$1,'Medical Examinations'!$A$1:$J$1,0),0)</f>
        <v>No</v>
      </c>
      <c r="G321" s="17" t="str">
        <f>VLOOKUP($A321,'Medical Examinations'!$A$1:$J$2336,MATCH(Healthcare!G$1,'Medical Examinations'!$A$1:$J$1,0),0)</f>
        <v>No</v>
      </c>
      <c r="H321" s="17">
        <f>VLOOKUP($A321,'Medical Examinations'!$A$1:$J$2336,MATCH(Healthcare!H$1,'Medical Examinations'!$A$1:$J$1,0),0)</f>
        <v>0</v>
      </c>
      <c r="I321" s="17" t="str">
        <f>VLOOKUP($A321,'Medical Examinations'!$A$1:$J$2336,MATCH(Healthcare!I$1,'Medical Examinations'!$A$1:$J$1,0),0)</f>
        <v>Yes</v>
      </c>
      <c r="J321" s="17" t="str">
        <f>VLOOKUP($A321,'Medical Examinations'!$A$1:$J$2336,MATCH(Healthcare!J$1,'Medical Examinations'!$A$1:$J$1,0),0)</f>
        <v>Underweight</v>
      </c>
      <c r="K321" s="17" t="str">
        <f>VLOOKUP($A321,'Medical Examinations'!$A$1:$J$2336,MATCH(Healthcare!K$1,'Medical Examinations'!$A$1:$J$1,0),0)</f>
        <v>Diabetes</v>
      </c>
      <c r="L321" s="38">
        <f>VLOOKUP($A321,'Hospitalisation Details'!$A$2:$K$2344,MATCH(Healthcare!L$1,'Hospitalisation Details'!$A$1:$K$1,0),0)</f>
        <v>26292</v>
      </c>
      <c r="M321" s="17">
        <f>VLOOKUP($A321,'Hospitalisation Details'!$A$2:$K$2344,MATCH(Healthcare!M$1,'Hospitalisation Details'!$A$1:$K$1,0),0)</f>
        <v>30134.75</v>
      </c>
      <c r="N321" s="17" t="str">
        <f>VLOOKUP($A321,'Hospitalisation Details'!$A$2:$K$2344,MATCH(Healthcare!N$1,'Hospitalisation Details'!$A$1:$K$1,0),0)</f>
        <v>Tier - 2</v>
      </c>
      <c r="O321" s="17" t="str">
        <f>VLOOKUP($A321,'Hospitalisation Details'!$A$2:$K$2344,MATCH(Healthcare!O$1,'Hospitalisation Details'!$A$1:$K$1,0),0)</f>
        <v>Tier - 3</v>
      </c>
      <c r="P321" s="17" t="str">
        <f>VLOOKUP($A321,'Hospitalisation Details'!$A$2:$K$2344,MATCH(Healthcare!P$1,'Hospitalisation Details'!$A$1:$K$1,0),0)</f>
        <v>R1011</v>
      </c>
      <c r="Q321" s="17">
        <f>VLOOKUP($A321,'Hospitalisation Details'!$A$2:$K$2344,MATCH(Healthcare!Q$1,'Hospitalisation Details'!$A$1:$K$1,0),0)</f>
        <v>51</v>
      </c>
    </row>
    <row r="322" spans="1:17" ht="15.75" x14ac:dyDescent="0.25">
      <c r="A322" s="25" t="s">
        <v>365</v>
      </c>
      <c r="B322" s="17" t="str">
        <f>VLOOKUP($A322,'Customer Names'!$A$1:$D$2336,4,0)</f>
        <v>Ms. Janice</v>
      </c>
      <c r="C322" s="17">
        <f>VLOOKUP($A322,'Medical Examinations'!$A$1:$J$2336,MATCH(Healthcare!C$1,'Medical Examinations'!$A$1:$J$1,0),0)</f>
        <v>21.08</v>
      </c>
      <c r="D322" s="17">
        <f>VLOOKUP($A322,'Medical Examinations'!$A$1:$J$2336,MATCH(Healthcare!D$1,'Medical Examinations'!$A$1:$J$1,0),0)</f>
        <v>4.83</v>
      </c>
      <c r="E322" s="17" t="str">
        <f>VLOOKUP($A322,'Medical Examinations'!$A$1:$J$2336,MATCH(Healthcare!E$1,'Medical Examinations'!$A$1:$J$1,0),0)</f>
        <v>No</v>
      </c>
      <c r="F322" s="17" t="str">
        <f>VLOOKUP($A322,'Medical Examinations'!$A$1:$J$2336,MATCH(Healthcare!F$1,'Medical Examinations'!$A$1:$J$1,0),0)</f>
        <v>No</v>
      </c>
      <c r="G322" s="17" t="str">
        <f>VLOOKUP($A322,'Medical Examinations'!$A$1:$J$2336,MATCH(Healthcare!G$1,'Medical Examinations'!$A$1:$J$1,0),0)</f>
        <v>Yes</v>
      </c>
      <c r="H322" s="17">
        <f>VLOOKUP($A322,'Medical Examinations'!$A$1:$J$2336,MATCH(Healthcare!H$1,'Medical Examinations'!$A$1:$J$1,0),0)</f>
        <v>1</v>
      </c>
      <c r="I322" s="17" t="str">
        <f>VLOOKUP($A322,'Medical Examinations'!$A$1:$J$2336,MATCH(Healthcare!I$1,'Medical Examinations'!$A$1:$J$1,0),0)</f>
        <v>Yes</v>
      </c>
      <c r="J322" s="17" t="str">
        <f>VLOOKUP($A322,'Medical Examinations'!$A$1:$J$2336,MATCH(Healthcare!J$1,'Medical Examinations'!$A$1:$J$1,0),0)</f>
        <v>Healthy Weight</v>
      </c>
      <c r="K322" s="17" t="str">
        <f>VLOOKUP($A322,'Medical Examinations'!$A$1:$J$2336,MATCH(Healthcare!K$1,'Medical Examinations'!$A$1:$J$1,0),0)</f>
        <v>Normal</v>
      </c>
      <c r="L322" s="38">
        <f>VLOOKUP($A322,'Hospitalisation Details'!$A$2:$K$2344,MATCH(Healthcare!L$1,'Hospitalisation Details'!$A$1:$K$1,0),0)</f>
        <v>29100</v>
      </c>
      <c r="M322" s="17">
        <f>VLOOKUP($A322,'Hospitalisation Details'!$A$2:$K$2344,MATCH(Healthcare!M$1,'Hospitalisation Details'!$A$1:$K$1,0),0)</f>
        <v>30095.97</v>
      </c>
      <c r="N322" s="17" t="str">
        <f>VLOOKUP($A322,'Hospitalisation Details'!$A$2:$K$2344,MATCH(Healthcare!N$1,'Hospitalisation Details'!$A$1:$K$1,0),0)</f>
        <v>Tier - 2</v>
      </c>
      <c r="O322" s="17" t="str">
        <f>VLOOKUP($A322,'Hospitalisation Details'!$A$2:$K$2344,MATCH(Healthcare!O$1,'Hospitalisation Details'!$A$1:$K$1,0),0)</f>
        <v>Tier - 3</v>
      </c>
      <c r="P322" s="17" t="str">
        <f>VLOOKUP($A322,'Hospitalisation Details'!$A$2:$K$2344,MATCH(Healthcare!P$1,'Hospitalisation Details'!$A$1:$K$1,0),0)</f>
        <v>R1011</v>
      </c>
      <c r="Q322" s="17">
        <f>VLOOKUP($A322,'Hospitalisation Details'!$A$2:$K$2344,MATCH(Healthcare!Q$1,'Hospitalisation Details'!$A$1:$K$1,0),0)</f>
        <v>43</v>
      </c>
    </row>
    <row r="323" spans="1:17" ht="15.75" x14ac:dyDescent="0.25">
      <c r="A323" s="25" t="s">
        <v>366</v>
      </c>
      <c r="B323" s="17" t="str">
        <f>VLOOKUP($A323,'Customer Names'!$A$1:$D$2336,4,0)</f>
        <v>Mr. Timothy</v>
      </c>
      <c r="C323" s="17">
        <f>VLOOKUP($A323,'Medical Examinations'!$A$1:$J$2336,MATCH(Healthcare!C$1,'Medical Examinations'!$A$1:$J$1,0),0)</f>
        <v>37.715000000000003</v>
      </c>
      <c r="D323" s="17">
        <f>VLOOKUP($A323,'Medical Examinations'!$A$1:$J$2336,MATCH(Healthcare!D$1,'Medical Examinations'!$A$1:$J$1,0),0)</f>
        <v>10.86</v>
      </c>
      <c r="E323" s="17" t="str">
        <f>VLOOKUP($A323,'Medical Examinations'!$A$1:$J$2336,MATCH(Healthcare!E$1,'Medical Examinations'!$A$1:$J$1,0),0)</f>
        <v>Yes</v>
      </c>
      <c r="F323" s="17" t="str">
        <f>VLOOKUP($A323,'Medical Examinations'!$A$1:$J$2336,MATCH(Healthcare!F$1,'Medical Examinations'!$A$1:$J$1,0),0)</f>
        <v>No</v>
      </c>
      <c r="G323" s="17" t="str">
        <f>VLOOKUP($A323,'Medical Examinations'!$A$1:$J$2336,MATCH(Healthcare!G$1,'Medical Examinations'!$A$1:$J$1,0),0)</f>
        <v>No</v>
      </c>
      <c r="H323" s="17">
        <f>VLOOKUP($A323,'Medical Examinations'!$A$1:$J$2336,MATCH(Healthcare!H$1,'Medical Examinations'!$A$1:$J$1,0),0)</f>
        <v>0</v>
      </c>
      <c r="I323" s="17" t="str">
        <f>VLOOKUP($A323,'Medical Examinations'!$A$1:$J$2336,MATCH(Healthcare!I$1,'Medical Examinations'!$A$1:$J$1,0),0)</f>
        <v>No</v>
      </c>
      <c r="J323" s="17" t="str">
        <f>VLOOKUP($A323,'Medical Examinations'!$A$1:$J$2336,MATCH(Healthcare!J$1,'Medical Examinations'!$A$1:$J$1,0),0)</f>
        <v>Obesity</v>
      </c>
      <c r="K323" s="17" t="str">
        <f>VLOOKUP($A323,'Medical Examinations'!$A$1:$J$2336,MATCH(Healthcare!K$1,'Medical Examinations'!$A$1:$J$1,0),0)</f>
        <v>Diabetes</v>
      </c>
      <c r="L323" s="38">
        <f>VLOOKUP($A323,'Hospitalisation Details'!$A$2:$K$2344,MATCH(Healthcare!L$1,'Hospitalisation Details'!$A$1:$K$1,0),0)</f>
        <v>24639</v>
      </c>
      <c r="M323" s="17">
        <f>VLOOKUP($A323,'Hospitalisation Details'!$A$2:$K$2344,MATCH(Healthcare!M$1,'Hospitalisation Details'!$A$1:$K$1,0),0)</f>
        <v>30063.58</v>
      </c>
      <c r="N323" s="17" t="str">
        <f>VLOOKUP($A323,'Hospitalisation Details'!$A$2:$K$2344,MATCH(Healthcare!N$1,'Hospitalisation Details'!$A$1:$K$1,0),0)</f>
        <v>Tier - 1</v>
      </c>
      <c r="O323" s="17" t="str">
        <f>VLOOKUP($A323,'Hospitalisation Details'!$A$2:$K$2344,MATCH(Healthcare!O$1,'Hospitalisation Details'!$A$1:$K$1,0),0)</f>
        <v>Tier - 1</v>
      </c>
      <c r="P323" s="17" t="str">
        <f>VLOOKUP($A323,'Hospitalisation Details'!$A$2:$K$2344,MATCH(Healthcare!P$1,'Hospitalisation Details'!$A$1:$K$1,0),0)</f>
        <v>R1012</v>
      </c>
      <c r="Q323" s="17">
        <f>VLOOKUP($A323,'Hospitalisation Details'!$A$2:$K$2344,MATCH(Healthcare!Q$1,'Hospitalisation Details'!$A$1:$K$1,0),0)</f>
        <v>55</v>
      </c>
    </row>
    <row r="324" spans="1:17" ht="15.75" x14ac:dyDescent="0.25">
      <c r="A324" s="25" t="s">
        <v>367</v>
      </c>
      <c r="B324" s="17" t="str">
        <f>VLOOKUP($A324,'Customer Names'!$A$1:$D$2336,4,0)</f>
        <v>Mr. Alan</v>
      </c>
      <c r="C324" s="17">
        <f>VLOOKUP($A324,'Medical Examinations'!$A$1:$J$2336,MATCH(Healthcare!C$1,'Medical Examinations'!$A$1:$J$1,0),0)</f>
        <v>22.39</v>
      </c>
      <c r="D324" s="17">
        <f>VLOOKUP($A324,'Medical Examinations'!$A$1:$J$2336,MATCH(Healthcare!D$1,'Medical Examinations'!$A$1:$J$1,0),0)</f>
        <v>9.5299999999999994</v>
      </c>
      <c r="E324" s="17" t="str">
        <f>VLOOKUP($A324,'Medical Examinations'!$A$1:$J$2336,MATCH(Healthcare!E$1,'Medical Examinations'!$A$1:$J$1,0),0)</f>
        <v>Yes</v>
      </c>
      <c r="F324" s="17" t="str">
        <f>VLOOKUP($A324,'Medical Examinations'!$A$1:$J$2336,MATCH(Healthcare!F$1,'Medical Examinations'!$A$1:$J$1,0),0)</f>
        <v>No</v>
      </c>
      <c r="G324" s="17" t="str">
        <f>VLOOKUP($A324,'Medical Examinations'!$A$1:$J$2336,MATCH(Healthcare!G$1,'Medical Examinations'!$A$1:$J$1,0),0)</f>
        <v>No</v>
      </c>
      <c r="H324" s="17">
        <f>VLOOKUP($A324,'Medical Examinations'!$A$1:$J$2336,MATCH(Healthcare!H$1,'Medical Examinations'!$A$1:$J$1,0),0)</f>
        <v>0</v>
      </c>
      <c r="I324" s="17" t="str">
        <f>VLOOKUP($A324,'Medical Examinations'!$A$1:$J$2336,MATCH(Healthcare!I$1,'Medical Examinations'!$A$1:$J$1,0),0)</f>
        <v>Yes</v>
      </c>
      <c r="J324" s="17" t="str">
        <f>VLOOKUP($A324,'Medical Examinations'!$A$1:$J$2336,MATCH(Healthcare!J$1,'Medical Examinations'!$A$1:$J$1,0),0)</f>
        <v>Healthy Weight</v>
      </c>
      <c r="K324" s="17" t="str">
        <f>VLOOKUP($A324,'Medical Examinations'!$A$1:$J$2336,MATCH(Healthcare!K$1,'Medical Examinations'!$A$1:$J$1,0),0)</f>
        <v>Diabetes</v>
      </c>
      <c r="L324" s="38">
        <f>VLOOKUP($A324,'Hospitalisation Details'!$A$2:$K$2344,MATCH(Healthcare!L$1,'Hospitalisation Details'!$A$1:$K$1,0),0)</f>
        <v>29802</v>
      </c>
      <c r="M324" s="17">
        <f>VLOOKUP($A324,'Hospitalisation Details'!$A$2:$K$2344,MATCH(Healthcare!M$1,'Hospitalisation Details'!$A$1:$K$1,0),0)</f>
        <v>30026.87</v>
      </c>
      <c r="N324" s="17" t="str">
        <f>VLOOKUP($A324,'Hospitalisation Details'!$A$2:$K$2344,MATCH(Healthcare!N$1,'Hospitalisation Details'!$A$1:$K$1,0),0)</f>
        <v>Tier - 2</v>
      </c>
      <c r="O324" s="17" t="str">
        <f>VLOOKUP($A324,'Hospitalisation Details'!$A$2:$K$2344,MATCH(Healthcare!O$1,'Hospitalisation Details'!$A$1:$K$1,0),0)</f>
        <v>Tier - 3</v>
      </c>
      <c r="P324" s="17" t="str">
        <f>VLOOKUP($A324,'Hospitalisation Details'!$A$2:$K$2344,MATCH(Healthcare!P$1,'Hospitalisation Details'!$A$1:$K$1,0),0)</f>
        <v>R1012</v>
      </c>
      <c r="Q324" s="17">
        <f>VLOOKUP($A324,'Hospitalisation Details'!$A$2:$K$2344,MATCH(Healthcare!Q$1,'Hospitalisation Details'!$A$1:$K$1,0),0)</f>
        <v>41</v>
      </c>
    </row>
    <row r="325" spans="1:17" ht="15.75" x14ac:dyDescent="0.25">
      <c r="A325" s="25" t="s">
        <v>368</v>
      </c>
      <c r="B325" s="17" t="str">
        <f>VLOOKUP($A325,'Customer Names'!$A$1:$D$2336,4,0)</f>
        <v>Mr. Michael</v>
      </c>
      <c r="C325" s="17">
        <f>VLOOKUP($A325,'Medical Examinations'!$A$1:$J$2336,MATCH(Healthcare!C$1,'Medical Examinations'!$A$1:$J$1,0),0)</f>
        <v>28.78</v>
      </c>
      <c r="D325" s="17">
        <f>VLOOKUP($A325,'Medical Examinations'!$A$1:$J$2336,MATCH(Healthcare!D$1,'Medical Examinations'!$A$1:$J$1,0),0)</f>
        <v>5.68</v>
      </c>
      <c r="E325" s="17" t="str">
        <f>VLOOKUP($A325,'Medical Examinations'!$A$1:$J$2336,MATCH(Healthcare!E$1,'Medical Examinations'!$A$1:$J$1,0),0)</f>
        <v>No</v>
      </c>
      <c r="F325" s="17" t="str">
        <f>VLOOKUP($A325,'Medical Examinations'!$A$1:$J$2336,MATCH(Healthcare!F$1,'Medical Examinations'!$A$1:$J$1,0),0)</f>
        <v>No</v>
      </c>
      <c r="G325" s="17" t="str">
        <f>VLOOKUP($A325,'Medical Examinations'!$A$1:$J$2336,MATCH(Healthcare!G$1,'Medical Examinations'!$A$1:$J$1,0),0)</f>
        <v>No</v>
      </c>
      <c r="H325" s="17">
        <f>VLOOKUP($A325,'Medical Examinations'!$A$1:$J$2336,MATCH(Healthcare!H$1,'Medical Examinations'!$A$1:$J$1,0),0)</f>
        <v>0</v>
      </c>
      <c r="I325" s="17" t="str">
        <f>VLOOKUP($A325,'Medical Examinations'!$A$1:$J$2336,MATCH(Healthcare!I$1,'Medical Examinations'!$A$1:$J$1,0),0)</f>
        <v>Yes</v>
      </c>
      <c r="J325" s="17" t="str">
        <f>VLOOKUP($A325,'Medical Examinations'!$A$1:$J$2336,MATCH(Healthcare!J$1,'Medical Examinations'!$A$1:$J$1,0),0)</f>
        <v>Overweight</v>
      </c>
      <c r="K325" s="17" t="str">
        <f>VLOOKUP($A325,'Medical Examinations'!$A$1:$J$2336,MATCH(Healthcare!K$1,'Medical Examinations'!$A$1:$J$1,0),0)</f>
        <v>Normal</v>
      </c>
      <c r="L325" s="38">
        <f>VLOOKUP($A325,'Hospitalisation Details'!$A$2:$K$2344,MATCH(Healthcare!L$1,'Hospitalisation Details'!$A$1:$K$1,0),0)</f>
        <v>33516</v>
      </c>
      <c r="M325" s="17">
        <f>VLOOKUP($A325,'Hospitalisation Details'!$A$2:$K$2344,MATCH(Healthcare!M$1,'Hospitalisation Details'!$A$1:$K$1,0),0)</f>
        <v>29969.67</v>
      </c>
      <c r="N325" s="17" t="str">
        <f>VLOOKUP($A325,'Hospitalisation Details'!$A$2:$K$2344,MATCH(Healthcare!N$1,'Hospitalisation Details'!$A$1:$K$1,0),0)</f>
        <v>Tier - 1</v>
      </c>
      <c r="O325" s="17" t="str">
        <f>VLOOKUP($A325,'Hospitalisation Details'!$A$2:$K$2344,MATCH(Healthcare!O$1,'Hospitalisation Details'!$A$1:$K$1,0),0)</f>
        <v>Tier - 1</v>
      </c>
      <c r="P325" s="17" t="str">
        <f>VLOOKUP($A325,'Hospitalisation Details'!$A$2:$K$2344,MATCH(Healthcare!P$1,'Hospitalisation Details'!$A$1:$K$1,0),0)</f>
        <v>R1011</v>
      </c>
      <c r="Q325" s="17">
        <f>VLOOKUP($A325,'Hospitalisation Details'!$A$2:$K$2344,MATCH(Healthcare!Q$1,'Hospitalisation Details'!$A$1:$K$1,0),0)</f>
        <v>31</v>
      </c>
    </row>
    <row r="326" spans="1:17" ht="15.75" x14ac:dyDescent="0.25">
      <c r="A326" s="25" t="s">
        <v>369</v>
      </c>
      <c r="B326" s="17" t="str">
        <f>VLOOKUP($A326,'Customer Names'!$A$1:$D$2336,4,0)</f>
        <v>Ms. Marie-France</v>
      </c>
      <c r="C326" s="17">
        <f>VLOOKUP($A326,'Medical Examinations'!$A$1:$J$2336,MATCH(Healthcare!C$1,'Medical Examinations'!$A$1:$J$1,0),0)</f>
        <v>18.329999999999998</v>
      </c>
      <c r="D326" s="17">
        <f>VLOOKUP($A326,'Medical Examinations'!$A$1:$J$2336,MATCH(Healthcare!D$1,'Medical Examinations'!$A$1:$J$1,0),0)</f>
        <v>5.57</v>
      </c>
      <c r="E326" s="17" t="str">
        <f>VLOOKUP($A326,'Medical Examinations'!$A$1:$J$2336,MATCH(Healthcare!E$1,'Medical Examinations'!$A$1:$J$1,0),0)</f>
        <v>Yes</v>
      </c>
      <c r="F326" s="17" t="str">
        <f>VLOOKUP($A326,'Medical Examinations'!$A$1:$J$2336,MATCH(Healthcare!F$1,'Medical Examinations'!$A$1:$J$1,0),0)</f>
        <v>No</v>
      </c>
      <c r="G326" s="17" t="str">
        <f>VLOOKUP($A326,'Medical Examinations'!$A$1:$J$2336,MATCH(Healthcare!G$1,'Medical Examinations'!$A$1:$J$1,0),0)</f>
        <v>No</v>
      </c>
      <c r="H326" s="17">
        <f>VLOOKUP($A326,'Medical Examinations'!$A$1:$J$2336,MATCH(Healthcare!H$1,'Medical Examinations'!$A$1:$J$1,0),0)</f>
        <v>0</v>
      </c>
      <c r="I326" s="17" t="str">
        <f>VLOOKUP($A326,'Medical Examinations'!$A$1:$J$2336,MATCH(Healthcare!I$1,'Medical Examinations'!$A$1:$J$1,0),0)</f>
        <v>Yes</v>
      </c>
      <c r="J326" s="17" t="str">
        <f>VLOOKUP($A326,'Medical Examinations'!$A$1:$J$2336,MATCH(Healthcare!J$1,'Medical Examinations'!$A$1:$J$1,0),0)</f>
        <v>Underweight</v>
      </c>
      <c r="K326" s="17" t="str">
        <f>VLOOKUP($A326,'Medical Examinations'!$A$1:$J$2336,MATCH(Healthcare!K$1,'Medical Examinations'!$A$1:$J$1,0),0)</f>
        <v>Normal</v>
      </c>
      <c r="L326" s="38">
        <f>VLOOKUP($A326,'Hospitalisation Details'!$A$2:$K$2344,MATCH(Healthcare!L$1,'Hospitalisation Details'!$A$1:$K$1,0),0)</f>
        <v>27923</v>
      </c>
      <c r="M326" s="17">
        <f>VLOOKUP($A326,'Hospitalisation Details'!$A$2:$K$2344,MATCH(Healthcare!M$1,'Hospitalisation Details'!$A$1:$K$1,0),0)</f>
        <v>29933.75</v>
      </c>
      <c r="N326" s="17" t="str">
        <f>VLOOKUP($A326,'Hospitalisation Details'!$A$2:$K$2344,MATCH(Healthcare!N$1,'Hospitalisation Details'!$A$1:$K$1,0),0)</f>
        <v>Tier - 1</v>
      </c>
      <c r="O326" s="17" t="str">
        <f>VLOOKUP($A326,'Hospitalisation Details'!$A$2:$K$2344,MATCH(Healthcare!O$1,'Hospitalisation Details'!$A$1:$K$1,0),0)</f>
        <v>Tier - 1</v>
      </c>
      <c r="P326" s="17" t="str">
        <f>VLOOKUP($A326,'Hospitalisation Details'!$A$2:$K$2344,MATCH(Healthcare!P$1,'Hospitalisation Details'!$A$1:$K$1,0),0)</f>
        <v>R1011</v>
      </c>
      <c r="Q326" s="17">
        <f>VLOOKUP($A326,'Hospitalisation Details'!$A$2:$K$2344,MATCH(Healthcare!Q$1,'Hospitalisation Details'!$A$1:$K$1,0),0)</f>
        <v>46</v>
      </c>
    </row>
    <row r="327" spans="1:17" ht="15.75" x14ac:dyDescent="0.25">
      <c r="A327" s="25" t="s">
        <v>370</v>
      </c>
      <c r="B327" s="17" t="str">
        <f>VLOOKUP($A327,'Customer Names'!$A$1:$D$2336,4,0)</f>
        <v>Mr. Erik</v>
      </c>
      <c r="C327" s="17">
        <f>VLOOKUP($A327,'Medical Examinations'!$A$1:$J$2336,MATCH(Healthcare!C$1,'Medical Examinations'!$A$1:$J$1,0),0)</f>
        <v>26.39</v>
      </c>
      <c r="D327" s="17">
        <f>VLOOKUP($A327,'Medical Examinations'!$A$1:$J$2336,MATCH(Healthcare!D$1,'Medical Examinations'!$A$1:$J$1,0),0)</f>
        <v>4.58</v>
      </c>
      <c r="E327" s="17" t="str">
        <f>VLOOKUP($A327,'Medical Examinations'!$A$1:$J$2336,MATCH(Healthcare!E$1,'Medical Examinations'!$A$1:$J$1,0),0)</f>
        <v>Yes</v>
      </c>
      <c r="F327" s="17" t="str">
        <f>VLOOKUP($A327,'Medical Examinations'!$A$1:$J$2336,MATCH(Healthcare!F$1,'Medical Examinations'!$A$1:$J$1,0),0)</f>
        <v>No</v>
      </c>
      <c r="G327" s="17" t="str">
        <f>VLOOKUP($A327,'Medical Examinations'!$A$1:$J$2336,MATCH(Healthcare!G$1,'Medical Examinations'!$A$1:$J$1,0),0)</f>
        <v>No</v>
      </c>
      <c r="H327" s="17">
        <f>VLOOKUP($A327,'Medical Examinations'!$A$1:$J$2336,MATCH(Healthcare!H$1,'Medical Examinations'!$A$1:$J$1,0),0)</f>
        <v>1</v>
      </c>
      <c r="I327" s="17" t="str">
        <f>VLOOKUP($A327,'Medical Examinations'!$A$1:$J$2336,MATCH(Healthcare!I$1,'Medical Examinations'!$A$1:$J$1,0),0)</f>
        <v>Yes</v>
      </c>
      <c r="J327" s="17" t="str">
        <f>VLOOKUP($A327,'Medical Examinations'!$A$1:$J$2336,MATCH(Healthcare!J$1,'Medical Examinations'!$A$1:$J$1,0),0)</f>
        <v>Overweight</v>
      </c>
      <c r="K327" s="17" t="str">
        <f>VLOOKUP($A327,'Medical Examinations'!$A$1:$J$2336,MATCH(Healthcare!K$1,'Medical Examinations'!$A$1:$J$1,0),0)</f>
        <v>Normal</v>
      </c>
      <c r="L327" s="38">
        <f>VLOOKUP($A327,'Hospitalisation Details'!$A$2:$K$2344,MATCH(Healthcare!L$1,'Hospitalisation Details'!$A$1:$K$1,0),0)</f>
        <v>32507</v>
      </c>
      <c r="M327" s="17">
        <f>VLOOKUP($A327,'Hospitalisation Details'!$A$2:$K$2344,MATCH(Healthcare!M$1,'Hospitalisation Details'!$A$1:$K$1,0),0)</f>
        <v>29929.56</v>
      </c>
      <c r="N327" s="17" t="str">
        <f>VLOOKUP($A327,'Hospitalisation Details'!$A$2:$K$2344,MATCH(Healthcare!N$1,'Hospitalisation Details'!$A$1:$K$1,0),0)</f>
        <v>Tier - 1</v>
      </c>
      <c r="O327" s="17" t="str">
        <f>VLOOKUP($A327,'Hospitalisation Details'!$A$2:$K$2344,MATCH(Healthcare!O$1,'Hospitalisation Details'!$A$1:$K$1,0),0)</f>
        <v>Tier - 1</v>
      </c>
      <c r="P327" s="17" t="str">
        <f>VLOOKUP($A327,'Hospitalisation Details'!$A$2:$K$2344,MATCH(Healthcare!P$1,'Hospitalisation Details'!$A$1:$K$1,0),0)</f>
        <v>R1011</v>
      </c>
      <c r="Q327" s="17">
        <f>VLOOKUP($A327,'Hospitalisation Details'!$A$2:$K$2344,MATCH(Healthcare!Q$1,'Hospitalisation Details'!$A$1:$K$1,0),0)</f>
        <v>34</v>
      </c>
    </row>
    <row r="328" spans="1:17" ht="15.75" x14ac:dyDescent="0.25">
      <c r="A328" s="25" t="s">
        <v>371</v>
      </c>
      <c r="B328" s="17" t="str">
        <f>VLOOKUP($A328,'Customer Names'!$A$1:$D$2336,4,0)</f>
        <v>Mr. Andrew</v>
      </c>
      <c r="C328" s="17">
        <f>VLOOKUP($A328,'Medical Examinations'!$A$1:$J$2336,MATCH(Healthcare!C$1,'Medical Examinations'!$A$1:$J$1,0),0)</f>
        <v>19.260000000000002</v>
      </c>
      <c r="D328" s="17">
        <f>VLOOKUP($A328,'Medical Examinations'!$A$1:$J$2336,MATCH(Healthcare!D$1,'Medical Examinations'!$A$1:$J$1,0),0)</f>
        <v>8.9600000000000009</v>
      </c>
      <c r="E328" s="17" t="str">
        <f>VLOOKUP($A328,'Medical Examinations'!$A$1:$J$2336,MATCH(Healthcare!E$1,'Medical Examinations'!$A$1:$J$1,0),0)</f>
        <v>Yes</v>
      </c>
      <c r="F328" s="17" t="str">
        <f>VLOOKUP($A328,'Medical Examinations'!$A$1:$J$2336,MATCH(Healthcare!F$1,'Medical Examinations'!$A$1:$J$1,0),0)</f>
        <v>No</v>
      </c>
      <c r="G328" s="17" t="str">
        <f>VLOOKUP($A328,'Medical Examinations'!$A$1:$J$2336,MATCH(Healthcare!G$1,'Medical Examinations'!$A$1:$J$1,0),0)</f>
        <v>No</v>
      </c>
      <c r="H328" s="17">
        <f>VLOOKUP($A328,'Medical Examinations'!$A$1:$J$2336,MATCH(Healthcare!H$1,'Medical Examinations'!$A$1:$J$1,0),0)</f>
        <v>1</v>
      </c>
      <c r="I328" s="17" t="str">
        <f>VLOOKUP($A328,'Medical Examinations'!$A$1:$J$2336,MATCH(Healthcare!I$1,'Medical Examinations'!$A$1:$J$1,0),0)</f>
        <v>Yes</v>
      </c>
      <c r="J328" s="17" t="str">
        <f>VLOOKUP($A328,'Medical Examinations'!$A$1:$J$2336,MATCH(Healthcare!J$1,'Medical Examinations'!$A$1:$J$1,0),0)</f>
        <v>Healthy Weight</v>
      </c>
      <c r="K328" s="17" t="str">
        <f>VLOOKUP($A328,'Medical Examinations'!$A$1:$J$2336,MATCH(Healthcare!K$1,'Medical Examinations'!$A$1:$J$1,0),0)</f>
        <v>Diabetes</v>
      </c>
      <c r="L328" s="38">
        <f>VLOOKUP($A328,'Hospitalisation Details'!$A$2:$K$2344,MATCH(Healthcare!L$1,'Hospitalisation Details'!$A$1:$K$1,0),0)</f>
        <v>27625</v>
      </c>
      <c r="M328" s="17">
        <f>VLOOKUP($A328,'Hospitalisation Details'!$A$2:$K$2344,MATCH(Healthcare!M$1,'Hospitalisation Details'!$A$1:$K$1,0),0)</f>
        <v>29899.25</v>
      </c>
      <c r="N328" s="17" t="str">
        <f>VLOOKUP($A328,'Hospitalisation Details'!$A$2:$K$2344,MATCH(Healthcare!N$1,'Hospitalisation Details'!$A$1:$K$1,0),0)</f>
        <v>Tier - 1</v>
      </c>
      <c r="O328" s="17" t="str">
        <f>VLOOKUP($A328,'Hospitalisation Details'!$A$2:$K$2344,MATCH(Healthcare!O$1,'Hospitalisation Details'!$A$1:$K$1,0),0)</f>
        <v>Tier - 3</v>
      </c>
      <c r="P328" s="17" t="str">
        <f>VLOOKUP($A328,'Hospitalisation Details'!$A$2:$K$2344,MATCH(Healthcare!P$1,'Hospitalisation Details'!$A$1:$K$1,0),0)</f>
        <v>R1011</v>
      </c>
      <c r="Q328" s="17">
        <f>VLOOKUP($A328,'Hospitalisation Details'!$A$2:$K$2344,MATCH(Healthcare!Q$1,'Hospitalisation Details'!$A$1:$K$1,0),0)</f>
        <v>47</v>
      </c>
    </row>
    <row r="329" spans="1:17" ht="15.75" x14ac:dyDescent="0.25">
      <c r="A329" s="25" t="s">
        <v>372</v>
      </c>
      <c r="B329" s="17" t="str">
        <f>VLOOKUP($A329,'Customer Names'!$A$1:$D$2336,4,0)</f>
        <v>Mr. Anthony</v>
      </c>
      <c r="C329" s="17">
        <f>VLOOKUP($A329,'Medical Examinations'!$A$1:$J$2336,MATCH(Healthcare!C$1,'Medical Examinations'!$A$1:$J$1,0),0)</f>
        <v>26.92</v>
      </c>
      <c r="D329" s="17">
        <f>VLOOKUP($A329,'Medical Examinations'!$A$1:$J$2336,MATCH(Healthcare!D$1,'Medical Examinations'!$A$1:$J$1,0),0)</f>
        <v>6.09</v>
      </c>
      <c r="E329" s="17" t="str">
        <f>VLOOKUP($A329,'Medical Examinations'!$A$1:$J$2336,MATCH(Healthcare!E$1,'Medical Examinations'!$A$1:$J$1,0),0)</f>
        <v>No</v>
      </c>
      <c r="F329" s="17" t="str">
        <f>VLOOKUP($A329,'Medical Examinations'!$A$1:$J$2336,MATCH(Healthcare!F$1,'Medical Examinations'!$A$1:$J$1,0),0)</f>
        <v>No</v>
      </c>
      <c r="G329" s="17" t="str">
        <f>VLOOKUP($A329,'Medical Examinations'!$A$1:$J$2336,MATCH(Healthcare!G$1,'Medical Examinations'!$A$1:$J$1,0),0)</f>
        <v>No</v>
      </c>
      <c r="H329" s="17">
        <f>VLOOKUP($A329,'Medical Examinations'!$A$1:$J$2336,MATCH(Healthcare!H$1,'Medical Examinations'!$A$1:$J$1,0),0)</f>
        <v>0</v>
      </c>
      <c r="I329" s="17" t="str">
        <f>VLOOKUP($A329,'Medical Examinations'!$A$1:$J$2336,MATCH(Healthcare!I$1,'Medical Examinations'!$A$1:$J$1,0),0)</f>
        <v>Yes</v>
      </c>
      <c r="J329" s="17" t="str">
        <f>VLOOKUP($A329,'Medical Examinations'!$A$1:$J$2336,MATCH(Healthcare!J$1,'Medical Examinations'!$A$1:$J$1,0),0)</f>
        <v>Overweight</v>
      </c>
      <c r="K329" s="17" t="str">
        <f>VLOOKUP($A329,'Medical Examinations'!$A$1:$J$2336,MATCH(Healthcare!K$1,'Medical Examinations'!$A$1:$J$1,0),0)</f>
        <v>Prediabetes</v>
      </c>
      <c r="L329" s="38">
        <f>VLOOKUP($A329,'Hospitalisation Details'!$A$2:$K$2344,MATCH(Healthcare!L$1,'Hospitalisation Details'!$A$1:$K$1,0),0)</f>
        <v>32872</v>
      </c>
      <c r="M329" s="17">
        <f>VLOOKUP($A329,'Hospitalisation Details'!$A$2:$K$2344,MATCH(Healthcare!M$1,'Hospitalisation Details'!$A$1:$K$1,0),0)</f>
        <v>29852.48</v>
      </c>
      <c r="N329" s="17" t="str">
        <f>VLOOKUP($A329,'Hospitalisation Details'!$A$2:$K$2344,MATCH(Healthcare!N$1,'Hospitalisation Details'!$A$1:$K$1,0),0)</f>
        <v>Tier - 1</v>
      </c>
      <c r="O329" s="17" t="str">
        <f>VLOOKUP($A329,'Hospitalisation Details'!$A$2:$K$2344,MATCH(Healthcare!O$1,'Hospitalisation Details'!$A$1:$K$1,0),0)</f>
        <v>Tier - 3</v>
      </c>
      <c r="P329" s="17" t="str">
        <f>VLOOKUP($A329,'Hospitalisation Details'!$A$2:$K$2344,MATCH(Healthcare!P$1,'Hospitalisation Details'!$A$1:$K$1,0),0)</f>
        <v>R1011</v>
      </c>
      <c r="Q329" s="17">
        <f>VLOOKUP($A329,'Hospitalisation Details'!$A$2:$K$2344,MATCH(Healthcare!Q$1,'Hospitalisation Details'!$A$1:$K$1,0),0)</f>
        <v>33</v>
      </c>
    </row>
    <row r="330" spans="1:17" ht="15.75" x14ac:dyDescent="0.25">
      <c r="A330" s="25" t="s">
        <v>373</v>
      </c>
      <c r="B330" s="17" t="str">
        <f>VLOOKUP($A330,'Customer Names'!$A$1:$D$2336,4,0)</f>
        <v>Mr. Chris</v>
      </c>
      <c r="C330" s="17">
        <f>VLOOKUP($A330,'Medical Examinations'!$A$1:$J$2336,MATCH(Healthcare!C$1,'Medical Examinations'!$A$1:$J$1,0),0)</f>
        <v>19.73</v>
      </c>
      <c r="D330" s="17">
        <f>VLOOKUP($A330,'Medical Examinations'!$A$1:$J$2336,MATCH(Healthcare!D$1,'Medical Examinations'!$A$1:$J$1,0),0)</f>
        <v>4.3600000000000003</v>
      </c>
      <c r="E330" s="17" t="str">
        <f>VLOOKUP($A330,'Medical Examinations'!$A$1:$J$2336,MATCH(Healthcare!E$1,'Medical Examinations'!$A$1:$J$1,0),0)</f>
        <v>No</v>
      </c>
      <c r="F330" s="17" t="str">
        <f>VLOOKUP($A330,'Medical Examinations'!$A$1:$J$2336,MATCH(Healthcare!F$1,'Medical Examinations'!$A$1:$J$1,0),0)</f>
        <v>No</v>
      </c>
      <c r="G330" s="17" t="str">
        <f>VLOOKUP($A330,'Medical Examinations'!$A$1:$J$2336,MATCH(Healthcare!G$1,'Medical Examinations'!$A$1:$J$1,0),0)</f>
        <v>No</v>
      </c>
      <c r="H330" s="17">
        <f>VLOOKUP($A330,'Medical Examinations'!$A$1:$J$2336,MATCH(Healthcare!H$1,'Medical Examinations'!$A$1:$J$1,0),0)</f>
        <v>0</v>
      </c>
      <c r="I330" s="17" t="str">
        <f>VLOOKUP($A330,'Medical Examinations'!$A$1:$J$2336,MATCH(Healthcare!I$1,'Medical Examinations'!$A$1:$J$1,0),0)</f>
        <v>Yes</v>
      </c>
      <c r="J330" s="17" t="str">
        <f>VLOOKUP($A330,'Medical Examinations'!$A$1:$J$2336,MATCH(Healthcare!J$1,'Medical Examinations'!$A$1:$J$1,0),0)</f>
        <v>Healthy Weight</v>
      </c>
      <c r="K330" s="17" t="str">
        <f>VLOOKUP($A330,'Medical Examinations'!$A$1:$J$2336,MATCH(Healthcare!K$1,'Medical Examinations'!$A$1:$J$1,0),0)</f>
        <v>Normal</v>
      </c>
      <c r="L330" s="38">
        <f>VLOOKUP($A330,'Hospitalisation Details'!$A$2:$K$2344,MATCH(Healthcare!L$1,'Hospitalisation Details'!$A$1:$K$1,0),0)</f>
        <v>30253</v>
      </c>
      <c r="M330" s="17">
        <f>VLOOKUP($A330,'Hospitalisation Details'!$A$2:$K$2344,MATCH(Healthcare!M$1,'Hospitalisation Details'!$A$1:$K$1,0),0)</f>
        <v>29818.76</v>
      </c>
      <c r="N330" s="17" t="str">
        <f>VLOOKUP($A330,'Hospitalisation Details'!$A$2:$K$2344,MATCH(Healthcare!N$1,'Hospitalisation Details'!$A$1:$K$1,0),0)</f>
        <v>Tier - 1</v>
      </c>
      <c r="O330" s="17" t="str">
        <f>VLOOKUP($A330,'Hospitalisation Details'!$A$2:$K$2344,MATCH(Healthcare!O$1,'Hospitalisation Details'!$A$1:$K$1,0),0)</f>
        <v>Tier - 1</v>
      </c>
      <c r="P330" s="17" t="str">
        <f>VLOOKUP($A330,'Hospitalisation Details'!$A$2:$K$2344,MATCH(Healthcare!P$1,'Hospitalisation Details'!$A$1:$K$1,0),0)</f>
        <v>R1012</v>
      </c>
      <c r="Q330" s="17">
        <f>VLOOKUP($A330,'Hospitalisation Details'!$A$2:$K$2344,MATCH(Healthcare!Q$1,'Hospitalisation Details'!$A$1:$K$1,0),0)</f>
        <v>40</v>
      </c>
    </row>
    <row r="331" spans="1:17" ht="15.75" x14ac:dyDescent="0.25">
      <c r="A331" s="25" t="s">
        <v>374</v>
      </c>
      <c r="B331" s="17" t="str">
        <f>VLOOKUP($A331,'Customer Names'!$A$1:$D$2336,4,0)</f>
        <v>Mr. Yu</v>
      </c>
      <c r="C331" s="17">
        <f>VLOOKUP($A331,'Medical Examinations'!$A$1:$J$2336,MATCH(Healthcare!C$1,'Medical Examinations'!$A$1:$J$1,0),0)</f>
        <v>23.56</v>
      </c>
      <c r="D331" s="17">
        <f>VLOOKUP($A331,'Medical Examinations'!$A$1:$J$2336,MATCH(Healthcare!D$1,'Medical Examinations'!$A$1:$J$1,0),0)</f>
        <v>11.74</v>
      </c>
      <c r="E331" s="17" t="str">
        <f>VLOOKUP($A331,'Medical Examinations'!$A$1:$J$2336,MATCH(Healthcare!E$1,'Medical Examinations'!$A$1:$J$1,0),0)</f>
        <v>Yes</v>
      </c>
      <c r="F331" s="17" t="str">
        <f>VLOOKUP($A331,'Medical Examinations'!$A$1:$J$2336,MATCH(Healthcare!F$1,'Medical Examinations'!$A$1:$J$1,0),0)</f>
        <v>No</v>
      </c>
      <c r="G331" s="17" t="str">
        <f>VLOOKUP($A331,'Medical Examinations'!$A$1:$J$2336,MATCH(Healthcare!G$1,'Medical Examinations'!$A$1:$J$1,0),0)</f>
        <v>No</v>
      </c>
      <c r="H331" s="17">
        <f>VLOOKUP($A331,'Medical Examinations'!$A$1:$J$2336,MATCH(Healthcare!H$1,'Medical Examinations'!$A$1:$J$1,0),0)</f>
        <v>0</v>
      </c>
      <c r="I331" s="17" t="str">
        <f>VLOOKUP($A331,'Medical Examinations'!$A$1:$J$2336,MATCH(Healthcare!I$1,'Medical Examinations'!$A$1:$J$1,0),0)</f>
        <v>Yes</v>
      </c>
      <c r="J331" s="17" t="str">
        <f>VLOOKUP($A331,'Medical Examinations'!$A$1:$J$2336,MATCH(Healthcare!J$1,'Medical Examinations'!$A$1:$J$1,0),0)</f>
        <v>Healthy Weight</v>
      </c>
      <c r="K331" s="17" t="str">
        <f>VLOOKUP($A331,'Medical Examinations'!$A$1:$J$2336,MATCH(Healthcare!K$1,'Medical Examinations'!$A$1:$J$1,0),0)</f>
        <v>Diabetes</v>
      </c>
      <c r="L331" s="38">
        <f>VLOOKUP($A331,'Hospitalisation Details'!$A$2:$K$2344,MATCH(Healthcare!L$1,'Hospitalisation Details'!$A$1:$K$1,0),0)</f>
        <v>29811</v>
      </c>
      <c r="M331" s="17">
        <f>VLOOKUP($A331,'Hospitalisation Details'!$A$2:$K$2344,MATCH(Healthcare!M$1,'Hospitalisation Details'!$A$1:$K$1,0),0)</f>
        <v>29816.639999999999</v>
      </c>
      <c r="N331" s="17" t="str">
        <f>VLOOKUP($A331,'Hospitalisation Details'!$A$2:$K$2344,MATCH(Healthcare!N$1,'Hospitalisation Details'!$A$1:$K$1,0),0)</f>
        <v>Tier - 1</v>
      </c>
      <c r="O331" s="17" t="str">
        <f>VLOOKUP($A331,'Hospitalisation Details'!$A$2:$K$2344,MATCH(Healthcare!O$1,'Hospitalisation Details'!$A$1:$K$1,0),0)</f>
        <v>Tier - 2</v>
      </c>
      <c r="P331" s="17" t="str">
        <f>VLOOKUP($A331,'Hospitalisation Details'!$A$2:$K$2344,MATCH(Healthcare!P$1,'Hospitalisation Details'!$A$1:$K$1,0),0)</f>
        <v>R1011</v>
      </c>
      <c r="Q331" s="17">
        <f>VLOOKUP($A331,'Hospitalisation Details'!$A$2:$K$2344,MATCH(Healthcare!Q$1,'Hospitalisation Details'!$A$1:$K$1,0),0)</f>
        <v>41</v>
      </c>
    </row>
    <row r="332" spans="1:17" ht="15.75" x14ac:dyDescent="0.25">
      <c r="A332" s="25" t="s">
        <v>375</v>
      </c>
      <c r="B332" s="17" t="str">
        <f>VLOOKUP($A332,'Customer Names'!$A$1:$D$2336,4,0)</f>
        <v>Mr. Caleb</v>
      </c>
      <c r="C332" s="17">
        <f>VLOOKUP($A332,'Medical Examinations'!$A$1:$J$2336,MATCH(Healthcare!C$1,'Medical Examinations'!$A$1:$J$1,0),0)</f>
        <v>37.67</v>
      </c>
      <c r="D332" s="17">
        <f>VLOOKUP($A332,'Medical Examinations'!$A$1:$J$2336,MATCH(Healthcare!D$1,'Medical Examinations'!$A$1:$J$1,0),0)</f>
        <v>5.89</v>
      </c>
      <c r="E332" s="17" t="str">
        <f>VLOOKUP($A332,'Medical Examinations'!$A$1:$J$2336,MATCH(Healthcare!E$1,'Medical Examinations'!$A$1:$J$1,0),0)</f>
        <v>No</v>
      </c>
      <c r="F332" s="17" t="str">
        <f>VLOOKUP($A332,'Medical Examinations'!$A$1:$J$2336,MATCH(Healthcare!F$1,'Medical Examinations'!$A$1:$J$1,0),0)</f>
        <v>No</v>
      </c>
      <c r="G332" s="17" t="str">
        <f>VLOOKUP($A332,'Medical Examinations'!$A$1:$J$2336,MATCH(Healthcare!G$1,'Medical Examinations'!$A$1:$J$1,0),0)</f>
        <v>No</v>
      </c>
      <c r="H332" s="17">
        <f>VLOOKUP($A332,'Medical Examinations'!$A$1:$J$2336,MATCH(Healthcare!H$1,'Medical Examinations'!$A$1:$J$1,0),0)</f>
        <v>1</v>
      </c>
      <c r="I332" s="17" t="str">
        <f>VLOOKUP($A332,'Medical Examinations'!$A$1:$J$2336,MATCH(Healthcare!I$1,'Medical Examinations'!$A$1:$J$1,0),0)</f>
        <v>Yes</v>
      </c>
      <c r="J332" s="17" t="str">
        <f>VLOOKUP($A332,'Medical Examinations'!$A$1:$J$2336,MATCH(Healthcare!J$1,'Medical Examinations'!$A$1:$J$1,0),0)</f>
        <v>Obesity</v>
      </c>
      <c r="K332" s="17" t="str">
        <f>VLOOKUP($A332,'Medical Examinations'!$A$1:$J$2336,MATCH(Healthcare!K$1,'Medical Examinations'!$A$1:$J$1,0),0)</f>
        <v>Prediabetes</v>
      </c>
      <c r="L332" s="38">
        <f>VLOOKUP($A332,'Hospitalisation Details'!$A$2:$K$2344,MATCH(Healthcare!L$1,'Hospitalisation Details'!$A$1:$K$1,0),0)</f>
        <v>35966</v>
      </c>
      <c r="M332" s="17">
        <f>VLOOKUP($A332,'Hospitalisation Details'!$A$2:$K$2344,MATCH(Healthcare!M$1,'Hospitalisation Details'!$A$1:$K$1,0),0)</f>
        <v>29760.6</v>
      </c>
      <c r="N332" s="17" t="str">
        <f>VLOOKUP($A332,'Hospitalisation Details'!$A$2:$K$2344,MATCH(Healthcare!N$1,'Hospitalisation Details'!$A$1:$K$1,0),0)</f>
        <v>Tier - 1</v>
      </c>
      <c r="O332" s="17" t="str">
        <f>VLOOKUP($A332,'Hospitalisation Details'!$A$2:$K$2344,MATCH(Healthcare!O$1,'Hospitalisation Details'!$A$1:$K$1,0),0)</f>
        <v>Tier - 2</v>
      </c>
      <c r="P332" s="17" t="str">
        <f>VLOOKUP($A332,'Hospitalisation Details'!$A$2:$K$2344,MATCH(Healthcare!P$1,'Hospitalisation Details'!$A$1:$K$1,0),0)</f>
        <v>R1011</v>
      </c>
      <c r="Q332" s="17">
        <f>VLOOKUP($A332,'Hospitalisation Details'!$A$2:$K$2344,MATCH(Healthcare!Q$1,'Hospitalisation Details'!$A$1:$K$1,0),0)</f>
        <v>24</v>
      </c>
    </row>
    <row r="333" spans="1:17" ht="15.75" x14ac:dyDescent="0.25">
      <c r="A333" s="25" t="s">
        <v>376</v>
      </c>
      <c r="B333" s="17" t="str">
        <f>VLOOKUP($A333,'Customer Names'!$A$1:$D$2336,4,0)</f>
        <v>Mr. Jason</v>
      </c>
      <c r="C333" s="17">
        <f>VLOOKUP($A333,'Medical Examinations'!$A$1:$J$2336,MATCH(Healthcare!C$1,'Medical Examinations'!$A$1:$J$1,0),0)</f>
        <v>18.73</v>
      </c>
      <c r="D333" s="17">
        <f>VLOOKUP($A333,'Medical Examinations'!$A$1:$J$2336,MATCH(Healthcare!D$1,'Medical Examinations'!$A$1:$J$1,0),0)</f>
        <v>10.64</v>
      </c>
      <c r="E333" s="17" t="str">
        <f>VLOOKUP($A333,'Medical Examinations'!$A$1:$J$2336,MATCH(Healthcare!E$1,'Medical Examinations'!$A$1:$J$1,0),0)</f>
        <v>No</v>
      </c>
      <c r="F333" s="17" t="str">
        <f>VLOOKUP($A333,'Medical Examinations'!$A$1:$J$2336,MATCH(Healthcare!F$1,'Medical Examinations'!$A$1:$J$1,0),0)</f>
        <v>No</v>
      </c>
      <c r="G333" s="17" t="str">
        <f>VLOOKUP($A333,'Medical Examinations'!$A$1:$J$2336,MATCH(Healthcare!G$1,'Medical Examinations'!$A$1:$J$1,0),0)</f>
        <v>No</v>
      </c>
      <c r="H333" s="17">
        <f>VLOOKUP($A333,'Medical Examinations'!$A$1:$J$2336,MATCH(Healthcare!H$1,'Medical Examinations'!$A$1:$J$1,0),0)</f>
        <v>2</v>
      </c>
      <c r="I333" s="17" t="str">
        <f>VLOOKUP($A333,'Medical Examinations'!$A$1:$J$2336,MATCH(Healthcare!I$1,'Medical Examinations'!$A$1:$J$1,0),0)</f>
        <v>Yes</v>
      </c>
      <c r="J333" s="17" t="str">
        <f>VLOOKUP($A333,'Medical Examinations'!$A$1:$J$2336,MATCH(Healthcare!J$1,'Medical Examinations'!$A$1:$J$1,0),0)</f>
        <v>Healthy Weight</v>
      </c>
      <c r="K333" s="17" t="str">
        <f>VLOOKUP($A333,'Medical Examinations'!$A$1:$J$2336,MATCH(Healthcare!K$1,'Medical Examinations'!$A$1:$J$1,0),0)</f>
        <v>Diabetes</v>
      </c>
      <c r="L333" s="38">
        <f>VLOOKUP($A333,'Hospitalisation Details'!$A$2:$K$2344,MATCH(Healthcare!L$1,'Hospitalisation Details'!$A$1:$K$1,0),0)</f>
        <v>26899</v>
      </c>
      <c r="M333" s="17">
        <f>VLOOKUP($A333,'Hospitalisation Details'!$A$2:$K$2344,MATCH(Healthcare!M$1,'Hospitalisation Details'!$A$1:$K$1,0),0)</f>
        <v>29757.69</v>
      </c>
      <c r="N333" s="17" t="str">
        <f>VLOOKUP($A333,'Hospitalisation Details'!$A$2:$K$2344,MATCH(Healthcare!N$1,'Hospitalisation Details'!$A$1:$K$1,0),0)</f>
        <v>Tier - 1</v>
      </c>
      <c r="O333" s="17" t="str">
        <f>VLOOKUP($A333,'Hospitalisation Details'!$A$2:$K$2344,MATCH(Healthcare!O$1,'Hospitalisation Details'!$A$1:$K$1,0),0)</f>
        <v>Tier - 3</v>
      </c>
      <c r="P333" s="17" t="str">
        <f>VLOOKUP($A333,'Hospitalisation Details'!$A$2:$K$2344,MATCH(Healthcare!P$1,'Hospitalisation Details'!$A$1:$K$1,0),0)</f>
        <v>R1011</v>
      </c>
      <c r="Q333" s="17">
        <f>VLOOKUP($A333,'Hospitalisation Details'!$A$2:$K$2344,MATCH(Healthcare!Q$1,'Hospitalisation Details'!$A$1:$K$1,0),0)</f>
        <v>49</v>
      </c>
    </row>
    <row r="334" spans="1:17" ht="15.75" x14ac:dyDescent="0.25">
      <c r="A334" s="25" t="s">
        <v>377</v>
      </c>
      <c r="B334" s="17" t="str">
        <f>VLOOKUP($A334,'Customer Names'!$A$1:$D$2336,4,0)</f>
        <v>Ms. Angela</v>
      </c>
      <c r="C334" s="17">
        <f>VLOOKUP($A334,'Medical Examinations'!$A$1:$J$2336,MATCH(Healthcare!C$1,'Medical Examinations'!$A$1:$J$1,0),0)</f>
        <v>33.090000000000003</v>
      </c>
      <c r="D334" s="17">
        <f>VLOOKUP($A334,'Medical Examinations'!$A$1:$J$2336,MATCH(Healthcare!D$1,'Medical Examinations'!$A$1:$J$1,0),0)</f>
        <v>6.06</v>
      </c>
      <c r="E334" s="17" t="str">
        <f>VLOOKUP($A334,'Medical Examinations'!$A$1:$J$2336,MATCH(Healthcare!E$1,'Medical Examinations'!$A$1:$J$1,0),0)</f>
        <v>No</v>
      </c>
      <c r="F334" s="17" t="str">
        <f>VLOOKUP($A334,'Medical Examinations'!$A$1:$J$2336,MATCH(Healthcare!F$1,'Medical Examinations'!$A$1:$J$1,0),0)</f>
        <v>No</v>
      </c>
      <c r="G334" s="17" t="str">
        <f>VLOOKUP($A334,'Medical Examinations'!$A$1:$J$2336,MATCH(Healthcare!G$1,'Medical Examinations'!$A$1:$J$1,0),0)</f>
        <v>Yes</v>
      </c>
      <c r="H334" s="17">
        <f>VLOOKUP($A334,'Medical Examinations'!$A$1:$J$2336,MATCH(Healthcare!H$1,'Medical Examinations'!$A$1:$J$1,0),0)</f>
        <v>1</v>
      </c>
      <c r="I334" s="17" t="str">
        <f>VLOOKUP($A334,'Medical Examinations'!$A$1:$J$2336,MATCH(Healthcare!I$1,'Medical Examinations'!$A$1:$J$1,0),0)</f>
        <v>Yes</v>
      </c>
      <c r="J334" s="17" t="str">
        <f>VLOOKUP($A334,'Medical Examinations'!$A$1:$J$2336,MATCH(Healthcare!J$1,'Medical Examinations'!$A$1:$J$1,0),0)</f>
        <v>Obesity</v>
      </c>
      <c r="K334" s="17" t="str">
        <f>VLOOKUP($A334,'Medical Examinations'!$A$1:$J$2336,MATCH(Healthcare!K$1,'Medical Examinations'!$A$1:$J$1,0),0)</f>
        <v>Prediabetes</v>
      </c>
      <c r="L334" s="38">
        <f>VLOOKUP($A334,'Hospitalisation Details'!$A$2:$K$2344,MATCH(Healthcare!L$1,'Hospitalisation Details'!$A$1:$K$1,0),0)</f>
        <v>34177</v>
      </c>
      <c r="M334" s="17">
        <f>VLOOKUP($A334,'Hospitalisation Details'!$A$2:$K$2344,MATCH(Healthcare!M$1,'Hospitalisation Details'!$A$1:$K$1,0),0)</f>
        <v>29622.69</v>
      </c>
      <c r="N334" s="17" t="str">
        <f>VLOOKUP($A334,'Hospitalisation Details'!$A$2:$K$2344,MATCH(Healthcare!N$1,'Hospitalisation Details'!$A$1:$K$1,0),0)</f>
        <v>Tier - 1</v>
      </c>
      <c r="O334" s="17" t="str">
        <f>VLOOKUP($A334,'Hospitalisation Details'!$A$2:$K$2344,MATCH(Healthcare!O$1,'Hospitalisation Details'!$A$1:$K$1,0),0)</f>
        <v>Tier - 1</v>
      </c>
      <c r="P334" s="17" t="str">
        <f>VLOOKUP($A334,'Hospitalisation Details'!$A$2:$K$2344,MATCH(Healthcare!P$1,'Hospitalisation Details'!$A$1:$K$1,0),0)</f>
        <v>R1011</v>
      </c>
      <c r="Q334" s="17">
        <f>VLOOKUP($A334,'Hospitalisation Details'!$A$2:$K$2344,MATCH(Healthcare!Q$1,'Hospitalisation Details'!$A$1:$K$1,0),0)</f>
        <v>29</v>
      </c>
    </row>
    <row r="335" spans="1:17" ht="15.75" x14ac:dyDescent="0.25">
      <c r="A335" s="25" t="s">
        <v>378</v>
      </c>
      <c r="B335" s="17" t="str">
        <f>VLOOKUP($A335,'Customer Names'!$A$1:$D$2336,4,0)</f>
        <v>Mr. Keith</v>
      </c>
      <c r="C335" s="17">
        <f>VLOOKUP($A335,'Medical Examinations'!$A$1:$J$2336,MATCH(Healthcare!C$1,'Medical Examinations'!$A$1:$J$1,0),0)</f>
        <v>18.329999999999998</v>
      </c>
      <c r="D335" s="17">
        <f>VLOOKUP($A335,'Medical Examinations'!$A$1:$J$2336,MATCH(Healthcare!D$1,'Medical Examinations'!$A$1:$J$1,0),0)</f>
        <v>7.46</v>
      </c>
      <c r="E335" s="17" t="str">
        <f>VLOOKUP($A335,'Medical Examinations'!$A$1:$J$2336,MATCH(Healthcare!E$1,'Medical Examinations'!$A$1:$J$1,0),0)</f>
        <v>Yes</v>
      </c>
      <c r="F335" s="17" t="str">
        <f>VLOOKUP($A335,'Medical Examinations'!$A$1:$J$2336,MATCH(Healthcare!F$1,'Medical Examinations'!$A$1:$J$1,0),0)</f>
        <v>No</v>
      </c>
      <c r="G335" s="17" t="str">
        <f>VLOOKUP($A335,'Medical Examinations'!$A$1:$J$2336,MATCH(Healthcare!G$1,'Medical Examinations'!$A$1:$J$1,0),0)</f>
        <v>No</v>
      </c>
      <c r="H335" s="17">
        <f>VLOOKUP($A335,'Medical Examinations'!$A$1:$J$2336,MATCH(Healthcare!H$1,'Medical Examinations'!$A$1:$J$1,0),0)</f>
        <v>1</v>
      </c>
      <c r="I335" s="17" t="str">
        <f>VLOOKUP($A335,'Medical Examinations'!$A$1:$J$2336,MATCH(Healthcare!I$1,'Medical Examinations'!$A$1:$J$1,0),0)</f>
        <v>Yes</v>
      </c>
      <c r="J335" s="17" t="str">
        <f>VLOOKUP($A335,'Medical Examinations'!$A$1:$J$2336,MATCH(Healthcare!J$1,'Medical Examinations'!$A$1:$J$1,0),0)</f>
        <v>Underweight</v>
      </c>
      <c r="K335" s="17" t="str">
        <f>VLOOKUP($A335,'Medical Examinations'!$A$1:$J$2336,MATCH(Healthcare!K$1,'Medical Examinations'!$A$1:$J$1,0),0)</f>
        <v>Diabetes</v>
      </c>
      <c r="L335" s="38">
        <f>VLOOKUP($A335,'Hospitalisation Details'!$A$2:$K$2344,MATCH(Healthcare!L$1,'Hospitalisation Details'!$A$1:$K$1,0),0)</f>
        <v>27701</v>
      </c>
      <c r="M335" s="17">
        <f>VLOOKUP($A335,'Hospitalisation Details'!$A$2:$K$2344,MATCH(Healthcare!M$1,'Hospitalisation Details'!$A$1:$K$1,0),0)</f>
        <v>29583.8</v>
      </c>
      <c r="N335" s="17" t="str">
        <f>VLOOKUP($A335,'Hospitalisation Details'!$A$2:$K$2344,MATCH(Healthcare!N$1,'Hospitalisation Details'!$A$1:$K$1,0),0)</f>
        <v>Tier - 1</v>
      </c>
      <c r="O335" s="17" t="str">
        <f>VLOOKUP($A335,'Hospitalisation Details'!$A$2:$K$2344,MATCH(Healthcare!O$1,'Hospitalisation Details'!$A$1:$K$1,0),0)</f>
        <v>Tier - 1</v>
      </c>
      <c r="P335" s="17" t="str">
        <f>VLOOKUP($A335,'Hospitalisation Details'!$A$2:$K$2344,MATCH(Healthcare!P$1,'Hospitalisation Details'!$A$1:$K$1,0),0)</f>
        <v>R1011</v>
      </c>
      <c r="Q335" s="17">
        <f>VLOOKUP($A335,'Hospitalisation Details'!$A$2:$K$2344,MATCH(Healthcare!Q$1,'Hospitalisation Details'!$A$1:$K$1,0),0)</f>
        <v>47</v>
      </c>
    </row>
    <row r="336" spans="1:17" ht="15.75" x14ac:dyDescent="0.25">
      <c r="A336" s="25" t="s">
        <v>379</v>
      </c>
      <c r="B336" s="17" t="str">
        <f>VLOOKUP($A336,'Customer Names'!$A$1:$D$2336,4,0)</f>
        <v>Ms. Emma</v>
      </c>
      <c r="C336" s="17">
        <f>VLOOKUP($A336,'Medical Examinations'!$A$1:$J$2336,MATCH(Healthcare!C$1,'Medical Examinations'!$A$1:$J$1,0),0)</f>
        <v>27.74</v>
      </c>
      <c r="D336" s="17">
        <f>VLOOKUP($A336,'Medical Examinations'!$A$1:$J$2336,MATCH(Healthcare!D$1,'Medical Examinations'!$A$1:$J$1,0),0)</f>
        <v>4.68</v>
      </c>
      <c r="E336" s="17" t="str">
        <f>VLOOKUP($A336,'Medical Examinations'!$A$1:$J$2336,MATCH(Healthcare!E$1,'Medical Examinations'!$A$1:$J$1,0),0)</f>
        <v>Yes</v>
      </c>
      <c r="F336" s="17" t="str">
        <f>VLOOKUP($A336,'Medical Examinations'!$A$1:$J$2336,MATCH(Healthcare!F$1,'Medical Examinations'!$A$1:$J$1,0),0)</f>
        <v>No</v>
      </c>
      <c r="G336" s="17" t="str">
        <f>VLOOKUP($A336,'Medical Examinations'!$A$1:$J$2336,MATCH(Healthcare!G$1,'Medical Examinations'!$A$1:$J$1,0),0)</f>
        <v>No</v>
      </c>
      <c r="H336" s="17">
        <f>VLOOKUP($A336,'Medical Examinations'!$A$1:$J$2336,MATCH(Healthcare!H$1,'Medical Examinations'!$A$1:$J$1,0),0)</f>
        <v>2</v>
      </c>
      <c r="I336" s="17" t="str">
        <f>VLOOKUP($A336,'Medical Examinations'!$A$1:$J$2336,MATCH(Healthcare!I$1,'Medical Examinations'!$A$1:$J$1,0),0)</f>
        <v>Yes</v>
      </c>
      <c r="J336" s="17" t="str">
        <f>VLOOKUP($A336,'Medical Examinations'!$A$1:$J$2336,MATCH(Healthcare!J$1,'Medical Examinations'!$A$1:$J$1,0),0)</f>
        <v>Overweight</v>
      </c>
      <c r="K336" s="17" t="str">
        <f>VLOOKUP($A336,'Medical Examinations'!$A$1:$J$2336,MATCH(Healthcare!K$1,'Medical Examinations'!$A$1:$J$1,0),0)</f>
        <v>Normal</v>
      </c>
      <c r="L336" s="38">
        <f>VLOOKUP($A336,'Hospitalisation Details'!$A$2:$K$2344,MATCH(Healthcare!L$1,'Hospitalisation Details'!$A$1:$K$1,0),0)</f>
        <v>21843</v>
      </c>
      <c r="M336" s="17">
        <f>VLOOKUP($A336,'Hospitalisation Details'!$A$2:$K$2344,MATCH(Healthcare!M$1,'Hospitalisation Details'!$A$1:$K$1,0),0)</f>
        <v>29523.17</v>
      </c>
      <c r="N336" s="17" t="str">
        <f>VLOOKUP($A336,'Hospitalisation Details'!$A$2:$K$2344,MATCH(Healthcare!N$1,'Hospitalisation Details'!$A$1:$K$1,0),0)</f>
        <v>Tier - 1</v>
      </c>
      <c r="O336" s="17" t="str">
        <f>VLOOKUP($A336,'Hospitalisation Details'!$A$2:$K$2344,MATCH(Healthcare!O$1,'Hospitalisation Details'!$A$1:$K$1,0),0)</f>
        <v>Tier - 2</v>
      </c>
      <c r="P336" s="17" t="str">
        <f>VLOOKUP($A336,'Hospitalisation Details'!$A$2:$K$2344,MATCH(Healthcare!P$1,'Hospitalisation Details'!$A$1:$K$1,0),0)</f>
        <v>R1024</v>
      </c>
      <c r="Q336" s="17">
        <f>VLOOKUP($A336,'Hospitalisation Details'!$A$2:$K$2344,MATCH(Healthcare!Q$1,'Hospitalisation Details'!$A$1:$K$1,0),0)</f>
        <v>63</v>
      </c>
    </row>
    <row r="337" spans="1:17" ht="15.75" x14ac:dyDescent="0.25">
      <c r="A337" s="25" t="s">
        <v>380</v>
      </c>
      <c r="B337" s="17" t="str">
        <f>VLOOKUP($A337,'Customer Names'!$A$1:$D$2336,4,0)</f>
        <v>Mr. Nathan</v>
      </c>
      <c r="C337" s="17">
        <f>VLOOKUP($A337,'Medical Examinations'!$A$1:$J$2336,MATCH(Healthcare!C$1,'Medical Examinations'!$A$1:$J$1,0),0)</f>
        <v>24.2</v>
      </c>
      <c r="D337" s="17">
        <f>VLOOKUP($A337,'Medical Examinations'!$A$1:$J$2336,MATCH(Healthcare!D$1,'Medical Examinations'!$A$1:$J$1,0),0)</f>
        <v>6.15</v>
      </c>
      <c r="E337" s="17" t="str">
        <f>VLOOKUP($A337,'Medical Examinations'!$A$1:$J$2336,MATCH(Healthcare!E$1,'Medical Examinations'!$A$1:$J$1,0),0)</f>
        <v>No</v>
      </c>
      <c r="F337" s="17" t="str">
        <f>VLOOKUP($A337,'Medical Examinations'!$A$1:$J$2336,MATCH(Healthcare!F$1,'Medical Examinations'!$A$1:$J$1,0),0)</f>
        <v>No</v>
      </c>
      <c r="G337" s="17" t="str">
        <f>VLOOKUP($A337,'Medical Examinations'!$A$1:$J$2336,MATCH(Healthcare!G$1,'Medical Examinations'!$A$1:$J$1,0),0)</f>
        <v>No</v>
      </c>
      <c r="H337" s="17">
        <f>VLOOKUP($A337,'Medical Examinations'!$A$1:$J$2336,MATCH(Healthcare!H$1,'Medical Examinations'!$A$1:$J$1,0),0)</f>
        <v>1</v>
      </c>
      <c r="I337" s="17" t="str">
        <f>VLOOKUP($A337,'Medical Examinations'!$A$1:$J$2336,MATCH(Healthcare!I$1,'Medical Examinations'!$A$1:$J$1,0),0)</f>
        <v>Yes</v>
      </c>
      <c r="J337" s="17" t="str">
        <f>VLOOKUP($A337,'Medical Examinations'!$A$1:$J$2336,MATCH(Healthcare!J$1,'Medical Examinations'!$A$1:$J$1,0),0)</f>
        <v>Healthy Weight</v>
      </c>
      <c r="K337" s="17" t="str">
        <f>VLOOKUP($A337,'Medical Examinations'!$A$1:$J$2336,MATCH(Healthcare!K$1,'Medical Examinations'!$A$1:$J$1,0),0)</f>
        <v>Prediabetes</v>
      </c>
      <c r="L337" s="38">
        <f>VLOOKUP($A337,'Hospitalisation Details'!$A$2:$K$2344,MATCH(Healthcare!L$1,'Hospitalisation Details'!$A$1:$K$1,0),0)</f>
        <v>31974</v>
      </c>
      <c r="M337" s="17">
        <f>VLOOKUP($A337,'Hospitalisation Details'!$A$2:$K$2344,MATCH(Healthcare!M$1,'Hospitalisation Details'!$A$1:$K$1,0),0)</f>
        <v>29443.59</v>
      </c>
      <c r="N337" s="17" t="str">
        <f>VLOOKUP($A337,'Hospitalisation Details'!$A$2:$K$2344,MATCH(Healthcare!N$1,'Hospitalisation Details'!$A$1:$K$1,0),0)</f>
        <v>Tier - 1</v>
      </c>
      <c r="O337" s="17" t="str">
        <f>VLOOKUP($A337,'Hospitalisation Details'!$A$2:$K$2344,MATCH(Healthcare!O$1,'Hospitalisation Details'!$A$1:$K$1,0),0)</f>
        <v>Tier - 1</v>
      </c>
      <c r="P337" s="17" t="str">
        <f>VLOOKUP($A337,'Hospitalisation Details'!$A$2:$K$2344,MATCH(Healthcare!P$1,'Hospitalisation Details'!$A$1:$K$1,0),0)</f>
        <v>R1011</v>
      </c>
      <c r="Q337" s="17">
        <f>VLOOKUP($A337,'Hospitalisation Details'!$A$2:$K$2344,MATCH(Healthcare!Q$1,'Hospitalisation Details'!$A$1:$K$1,0),0)</f>
        <v>35</v>
      </c>
    </row>
    <row r="338" spans="1:17" ht="15.75" x14ac:dyDescent="0.25">
      <c r="A338" s="25" t="s">
        <v>381</v>
      </c>
      <c r="B338" s="17" t="str">
        <f>VLOOKUP($A338,'Customer Names'!$A$1:$D$2336,4,0)</f>
        <v>Ms. Kathryn</v>
      </c>
      <c r="C338" s="17">
        <f>VLOOKUP($A338,'Medical Examinations'!$A$1:$J$2336,MATCH(Healthcare!C$1,'Medical Examinations'!$A$1:$J$1,0),0)</f>
        <v>22.03</v>
      </c>
      <c r="D338" s="17">
        <f>VLOOKUP($A338,'Medical Examinations'!$A$1:$J$2336,MATCH(Healthcare!D$1,'Medical Examinations'!$A$1:$J$1,0),0)</f>
        <v>4.28</v>
      </c>
      <c r="E338" s="17" t="str">
        <f>VLOOKUP($A338,'Medical Examinations'!$A$1:$J$2336,MATCH(Healthcare!E$1,'Medical Examinations'!$A$1:$J$1,0),0)</f>
        <v>Yes</v>
      </c>
      <c r="F338" s="17" t="str">
        <f>VLOOKUP($A338,'Medical Examinations'!$A$1:$J$2336,MATCH(Healthcare!F$1,'Medical Examinations'!$A$1:$J$1,0),0)</f>
        <v>No</v>
      </c>
      <c r="G338" s="17" t="str">
        <f>VLOOKUP($A338,'Medical Examinations'!$A$1:$J$2336,MATCH(Healthcare!G$1,'Medical Examinations'!$A$1:$J$1,0),0)</f>
        <v>No</v>
      </c>
      <c r="H338" s="17">
        <f>VLOOKUP($A338,'Medical Examinations'!$A$1:$J$2336,MATCH(Healthcare!H$1,'Medical Examinations'!$A$1:$J$1,0),0)</f>
        <v>0</v>
      </c>
      <c r="I338" s="17" t="str">
        <f>VLOOKUP($A338,'Medical Examinations'!$A$1:$J$2336,MATCH(Healthcare!I$1,'Medical Examinations'!$A$1:$J$1,0),0)</f>
        <v>Yes</v>
      </c>
      <c r="J338" s="17" t="str">
        <f>VLOOKUP($A338,'Medical Examinations'!$A$1:$J$2336,MATCH(Healthcare!J$1,'Medical Examinations'!$A$1:$J$1,0),0)</f>
        <v>Healthy Weight</v>
      </c>
      <c r="K338" s="17" t="str">
        <f>VLOOKUP($A338,'Medical Examinations'!$A$1:$J$2336,MATCH(Healthcare!K$1,'Medical Examinations'!$A$1:$J$1,0),0)</f>
        <v>Normal</v>
      </c>
      <c r="L338" s="38">
        <f>VLOOKUP($A338,'Hospitalisation Details'!$A$2:$K$2344,MATCH(Healthcare!L$1,'Hospitalisation Details'!$A$1:$K$1,0),0)</f>
        <v>31358</v>
      </c>
      <c r="M338" s="17">
        <f>VLOOKUP($A338,'Hospitalisation Details'!$A$2:$K$2344,MATCH(Healthcare!M$1,'Hospitalisation Details'!$A$1:$K$1,0),0)</f>
        <v>29352.560000000001</v>
      </c>
      <c r="N338" s="17" t="str">
        <f>VLOOKUP($A338,'Hospitalisation Details'!$A$2:$K$2344,MATCH(Healthcare!N$1,'Hospitalisation Details'!$A$1:$K$1,0),0)</f>
        <v>Tier - 1</v>
      </c>
      <c r="O338" s="17" t="str">
        <f>VLOOKUP($A338,'Hospitalisation Details'!$A$2:$K$2344,MATCH(Healthcare!O$1,'Hospitalisation Details'!$A$1:$K$1,0),0)</f>
        <v>Tier - 1</v>
      </c>
      <c r="P338" s="17" t="str">
        <f>VLOOKUP($A338,'Hospitalisation Details'!$A$2:$K$2344,MATCH(Healthcare!P$1,'Hospitalisation Details'!$A$1:$K$1,0),0)</f>
        <v>R1011</v>
      </c>
      <c r="Q338" s="17">
        <f>VLOOKUP($A338,'Hospitalisation Details'!$A$2:$K$2344,MATCH(Healthcare!Q$1,'Hospitalisation Details'!$A$1:$K$1,0),0)</f>
        <v>37</v>
      </c>
    </row>
    <row r="339" spans="1:17" ht="15.75" x14ac:dyDescent="0.25">
      <c r="A339" s="25" t="s">
        <v>382</v>
      </c>
      <c r="B339" s="17" t="str">
        <f>VLOOKUP($A339,'Customer Names'!$A$1:$D$2336,4,0)</f>
        <v>Ms. Elizabeth</v>
      </c>
      <c r="C339" s="17">
        <f>VLOOKUP($A339,'Medical Examinations'!$A$1:$J$2336,MATCH(Healthcare!C$1,'Medical Examinations'!$A$1:$J$1,0),0)</f>
        <v>26.885000000000002</v>
      </c>
      <c r="D339" s="17">
        <f>VLOOKUP($A339,'Medical Examinations'!$A$1:$J$2336,MATCH(Healthcare!D$1,'Medical Examinations'!$A$1:$J$1,0),0)</f>
        <v>9.86</v>
      </c>
      <c r="E339" s="17" t="str">
        <f>VLOOKUP($A339,'Medical Examinations'!$A$1:$J$2336,MATCH(Healthcare!E$1,'Medical Examinations'!$A$1:$J$1,0),0)</f>
        <v>No</v>
      </c>
      <c r="F339" s="17" t="str">
        <f>VLOOKUP($A339,'Medical Examinations'!$A$1:$J$2336,MATCH(Healthcare!F$1,'Medical Examinations'!$A$1:$J$1,0),0)</f>
        <v>No</v>
      </c>
      <c r="G339" s="17" t="str">
        <f>VLOOKUP($A339,'Medical Examinations'!$A$1:$J$2336,MATCH(Healthcare!G$1,'Medical Examinations'!$A$1:$J$1,0),0)</f>
        <v>No</v>
      </c>
      <c r="H339" s="17">
        <f>VLOOKUP($A339,'Medical Examinations'!$A$1:$J$2336,MATCH(Healthcare!H$1,'Medical Examinations'!$A$1:$J$1,0),0)</f>
        <v>3</v>
      </c>
      <c r="I339" s="17" t="str">
        <f>VLOOKUP($A339,'Medical Examinations'!$A$1:$J$2336,MATCH(Healthcare!I$1,'Medical Examinations'!$A$1:$J$1,0),0)</f>
        <v>Yes</v>
      </c>
      <c r="J339" s="17" t="str">
        <f>VLOOKUP($A339,'Medical Examinations'!$A$1:$J$2336,MATCH(Healthcare!J$1,'Medical Examinations'!$A$1:$J$1,0),0)</f>
        <v>Overweight</v>
      </c>
      <c r="K339" s="17" t="str">
        <f>VLOOKUP($A339,'Medical Examinations'!$A$1:$J$2336,MATCH(Healthcare!K$1,'Medical Examinations'!$A$1:$J$1,0),0)</f>
        <v>Diabetes</v>
      </c>
      <c r="L339" s="38">
        <f>VLOOKUP($A339,'Hospitalisation Details'!$A$2:$K$2344,MATCH(Healthcare!L$1,'Hospitalisation Details'!$A$1:$K$1,0),0)</f>
        <v>21341</v>
      </c>
      <c r="M339" s="17">
        <f>VLOOKUP($A339,'Hospitalisation Details'!$A$2:$K$2344,MATCH(Healthcare!M$1,'Hospitalisation Details'!$A$1:$K$1,0),0)</f>
        <v>29330.98</v>
      </c>
      <c r="N339" s="17" t="str">
        <f>VLOOKUP($A339,'Hospitalisation Details'!$A$2:$K$2344,MATCH(Healthcare!N$1,'Hospitalisation Details'!$A$1:$K$1,0),0)</f>
        <v>Tier - 1</v>
      </c>
      <c r="O339" s="17" t="str">
        <f>VLOOKUP($A339,'Hospitalisation Details'!$A$2:$K$2344,MATCH(Healthcare!O$1,'Hospitalisation Details'!$A$1:$K$1,0),0)</f>
        <v>Tier - 2</v>
      </c>
      <c r="P339" s="17" t="str">
        <f>VLOOKUP($A339,'Hospitalisation Details'!$A$2:$K$2344,MATCH(Healthcare!P$1,'Hospitalisation Details'!$A$1:$K$1,0),0)</f>
        <v>R1012</v>
      </c>
      <c r="Q339" s="17">
        <f>VLOOKUP($A339,'Hospitalisation Details'!$A$2:$K$2344,MATCH(Healthcare!Q$1,'Hospitalisation Details'!$A$1:$K$1,0),0)</f>
        <v>65</v>
      </c>
    </row>
    <row r="340" spans="1:17" ht="15.75" x14ac:dyDescent="0.25">
      <c r="A340" s="25" t="s">
        <v>383</v>
      </c>
      <c r="B340" s="17" t="str">
        <f>VLOOKUP($A340,'Customer Names'!$A$1:$D$2336,4,0)</f>
        <v>Mr. Ben</v>
      </c>
      <c r="C340" s="17">
        <f>VLOOKUP($A340,'Medical Examinations'!$A$1:$J$2336,MATCH(Healthcare!C$1,'Medical Examinations'!$A$1:$J$1,0),0)</f>
        <v>16.36</v>
      </c>
      <c r="D340" s="17">
        <f>VLOOKUP($A340,'Medical Examinations'!$A$1:$J$2336,MATCH(Healthcare!D$1,'Medical Examinations'!$A$1:$J$1,0),0)</f>
        <v>11.19</v>
      </c>
      <c r="E340" s="17" t="str">
        <f>VLOOKUP($A340,'Medical Examinations'!$A$1:$J$2336,MATCH(Healthcare!E$1,'Medical Examinations'!$A$1:$J$1,0),0)</f>
        <v>No</v>
      </c>
      <c r="F340" s="17" t="str">
        <f>VLOOKUP($A340,'Medical Examinations'!$A$1:$J$2336,MATCH(Healthcare!F$1,'Medical Examinations'!$A$1:$J$1,0),0)</f>
        <v>No</v>
      </c>
      <c r="G340" s="17" t="str">
        <f>VLOOKUP($A340,'Medical Examinations'!$A$1:$J$2336,MATCH(Healthcare!G$1,'Medical Examinations'!$A$1:$J$1,0),0)</f>
        <v>No</v>
      </c>
      <c r="H340" s="17">
        <f>VLOOKUP($A340,'Medical Examinations'!$A$1:$J$2336,MATCH(Healthcare!H$1,'Medical Examinations'!$A$1:$J$1,0),0)</f>
        <v>0</v>
      </c>
      <c r="I340" s="17" t="str">
        <f>VLOOKUP($A340,'Medical Examinations'!$A$1:$J$2336,MATCH(Healthcare!I$1,'Medical Examinations'!$A$1:$J$1,0),0)</f>
        <v>Yes</v>
      </c>
      <c r="J340" s="17" t="str">
        <f>VLOOKUP($A340,'Medical Examinations'!$A$1:$J$2336,MATCH(Healthcare!J$1,'Medical Examinations'!$A$1:$J$1,0),0)</f>
        <v>Underweight</v>
      </c>
      <c r="K340" s="17" t="str">
        <f>VLOOKUP($A340,'Medical Examinations'!$A$1:$J$2336,MATCH(Healthcare!K$1,'Medical Examinations'!$A$1:$J$1,0),0)</f>
        <v>Diabetes</v>
      </c>
      <c r="L340" s="38">
        <f>VLOOKUP($A340,'Hospitalisation Details'!$A$2:$K$2344,MATCH(Healthcare!L$1,'Hospitalisation Details'!$A$1:$K$1,0),0)</f>
        <v>28692</v>
      </c>
      <c r="M340" s="17">
        <f>VLOOKUP($A340,'Hospitalisation Details'!$A$2:$K$2344,MATCH(Healthcare!M$1,'Hospitalisation Details'!$A$1:$K$1,0),0)</f>
        <v>29227.599999999999</v>
      </c>
      <c r="N340" s="17" t="str">
        <f>VLOOKUP($A340,'Hospitalisation Details'!$A$2:$K$2344,MATCH(Healthcare!N$1,'Hospitalisation Details'!$A$1:$K$1,0),0)</f>
        <v>Tier - 1</v>
      </c>
      <c r="O340" s="17" t="str">
        <f>VLOOKUP($A340,'Hospitalisation Details'!$A$2:$K$2344,MATCH(Healthcare!O$1,'Hospitalisation Details'!$A$1:$K$1,0),0)</f>
        <v>Tier - 3</v>
      </c>
      <c r="P340" s="17" t="str">
        <f>VLOOKUP($A340,'Hospitalisation Details'!$A$2:$K$2344,MATCH(Healthcare!P$1,'Hospitalisation Details'!$A$1:$K$1,0),0)</f>
        <v>R1012</v>
      </c>
      <c r="Q340" s="17">
        <f>VLOOKUP($A340,'Hospitalisation Details'!$A$2:$K$2344,MATCH(Healthcare!Q$1,'Hospitalisation Details'!$A$1:$K$1,0),0)</f>
        <v>44</v>
      </c>
    </row>
    <row r="341" spans="1:17" ht="15.75" x14ac:dyDescent="0.25">
      <c r="A341" s="25" t="s">
        <v>384</v>
      </c>
      <c r="B341" s="17" t="str">
        <f>VLOOKUP($A341,'Customer Names'!$A$1:$D$2336,4,0)</f>
        <v>Ms. Cheryl</v>
      </c>
      <c r="C341" s="17">
        <f>VLOOKUP($A341,'Medical Examinations'!$A$1:$J$2336,MATCH(Healthcare!C$1,'Medical Examinations'!$A$1:$J$1,0),0)</f>
        <v>32.299999999999997</v>
      </c>
      <c r="D341" s="17">
        <f>VLOOKUP($A341,'Medical Examinations'!$A$1:$J$2336,MATCH(Healthcare!D$1,'Medical Examinations'!$A$1:$J$1,0),0)</f>
        <v>4.8899999999999997</v>
      </c>
      <c r="E341" s="17" t="str">
        <f>VLOOKUP($A341,'Medical Examinations'!$A$1:$J$2336,MATCH(Healthcare!E$1,'Medical Examinations'!$A$1:$J$1,0),0)</f>
        <v>Yes</v>
      </c>
      <c r="F341" s="17" t="str">
        <f>VLOOKUP($A341,'Medical Examinations'!$A$1:$J$2336,MATCH(Healthcare!F$1,'Medical Examinations'!$A$1:$J$1,0),0)</f>
        <v>No</v>
      </c>
      <c r="G341" s="17" t="str">
        <f>VLOOKUP($A341,'Medical Examinations'!$A$1:$J$2336,MATCH(Healthcare!G$1,'Medical Examinations'!$A$1:$J$1,0),0)</f>
        <v>Yes</v>
      </c>
      <c r="H341" s="17">
        <f>VLOOKUP($A341,'Medical Examinations'!$A$1:$J$2336,MATCH(Healthcare!H$1,'Medical Examinations'!$A$1:$J$1,0),0)</f>
        <v>1</v>
      </c>
      <c r="I341" s="17" t="str">
        <f>VLOOKUP($A341,'Medical Examinations'!$A$1:$J$2336,MATCH(Healthcare!I$1,'Medical Examinations'!$A$1:$J$1,0),0)</f>
        <v>No</v>
      </c>
      <c r="J341" s="17" t="str">
        <f>VLOOKUP($A341,'Medical Examinations'!$A$1:$J$2336,MATCH(Healthcare!J$1,'Medical Examinations'!$A$1:$J$1,0),0)</f>
        <v>Obesity</v>
      </c>
      <c r="K341" s="17" t="str">
        <f>VLOOKUP($A341,'Medical Examinations'!$A$1:$J$2336,MATCH(Healthcare!K$1,'Medical Examinations'!$A$1:$J$1,0),0)</f>
        <v>Normal</v>
      </c>
      <c r="L341" s="38">
        <f>VLOOKUP($A341,'Hospitalisation Details'!$A$2:$K$2344,MATCH(Healthcare!L$1,'Hospitalisation Details'!$A$1:$K$1,0),0)</f>
        <v>25393</v>
      </c>
      <c r="M341" s="17">
        <f>VLOOKUP($A341,'Hospitalisation Details'!$A$2:$K$2344,MATCH(Healthcare!M$1,'Hospitalisation Details'!$A$1:$K$1,0),0)</f>
        <v>29186.48</v>
      </c>
      <c r="N341" s="17" t="str">
        <f>VLOOKUP($A341,'Hospitalisation Details'!$A$2:$K$2344,MATCH(Healthcare!N$1,'Hospitalisation Details'!$A$1:$K$1,0),0)</f>
        <v>Tier - 1</v>
      </c>
      <c r="O341" s="17" t="str">
        <f>VLOOKUP($A341,'Hospitalisation Details'!$A$2:$K$2344,MATCH(Healthcare!O$1,'Hospitalisation Details'!$A$1:$K$1,0),0)</f>
        <v>Tier - 3</v>
      </c>
      <c r="P341" s="17" t="str">
        <f>VLOOKUP($A341,'Hospitalisation Details'!$A$2:$K$2344,MATCH(Healthcare!P$1,'Hospitalisation Details'!$A$1:$K$1,0),0)</f>
        <v>R1024</v>
      </c>
      <c r="Q341" s="17">
        <f>VLOOKUP($A341,'Hospitalisation Details'!$A$2:$K$2344,MATCH(Healthcare!Q$1,'Hospitalisation Details'!$A$1:$K$1,0),0)</f>
        <v>53</v>
      </c>
    </row>
    <row r="342" spans="1:17" ht="15.75" x14ac:dyDescent="0.25">
      <c r="A342" s="25" t="s">
        <v>385</v>
      </c>
      <c r="B342" s="17" t="str">
        <f>VLOOKUP($A342,'Customer Names'!$A$1:$D$2336,4,0)</f>
        <v>Ms. Kimberly</v>
      </c>
      <c r="C342" s="17">
        <f>VLOOKUP($A342,'Medical Examinations'!$A$1:$J$2336,MATCH(Healthcare!C$1,'Medical Examinations'!$A$1:$J$1,0),0)</f>
        <v>16.05</v>
      </c>
      <c r="D342" s="17">
        <f>VLOOKUP($A342,'Medical Examinations'!$A$1:$J$2336,MATCH(Healthcare!D$1,'Medical Examinations'!$A$1:$J$1,0),0)</f>
        <v>4.3499999999999996</v>
      </c>
      <c r="E342" s="17" t="str">
        <f>VLOOKUP($A342,'Medical Examinations'!$A$1:$J$2336,MATCH(Healthcare!E$1,'Medical Examinations'!$A$1:$J$1,0),0)</f>
        <v>Yes</v>
      </c>
      <c r="F342" s="17" t="str">
        <f>VLOOKUP($A342,'Medical Examinations'!$A$1:$J$2336,MATCH(Healthcare!F$1,'Medical Examinations'!$A$1:$J$1,0),0)</f>
        <v>No</v>
      </c>
      <c r="G342" s="17" t="str">
        <f>VLOOKUP($A342,'Medical Examinations'!$A$1:$J$2336,MATCH(Healthcare!G$1,'Medical Examinations'!$A$1:$J$1,0),0)</f>
        <v>No</v>
      </c>
      <c r="H342" s="17">
        <f>VLOOKUP($A342,'Medical Examinations'!$A$1:$J$2336,MATCH(Healthcare!H$1,'Medical Examinations'!$A$1:$J$1,0),0)</f>
        <v>0</v>
      </c>
      <c r="I342" s="17" t="str">
        <f>VLOOKUP($A342,'Medical Examinations'!$A$1:$J$2336,MATCH(Healthcare!I$1,'Medical Examinations'!$A$1:$J$1,0),0)</f>
        <v>Yes</v>
      </c>
      <c r="J342" s="17" t="str">
        <f>VLOOKUP($A342,'Medical Examinations'!$A$1:$J$2336,MATCH(Healthcare!J$1,'Medical Examinations'!$A$1:$J$1,0),0)</f>
        <v>Underweight</v>
      </c>
      <c r="K342" s="17" t="str">
        <f>VLOOKUP($A342,'Medical Examinations'!$A$1:$J$2336,MATCH(Healthcare!K$1,'Medical Examinations'!$A$1:$J$1,0),0)</f>
        <v>Normal</v>
      </c>
      <c r="L342" s="38">
        <f>VLOOKUP($A342,'Hospitalisation Details'!$A$2:$K$2344,MATCH(Healthcare!L$1,'Hospitalisation Details'!$A$1:$K$1,0),0)</f>
        <v>28072</v>
      </c>
      <c r="M342" s="17">
        <f>VLOOKUP($A342,'Hospitalisation Details'!$A$2:$K$2344,MATCH(Healthcare!M$1,'Hospitalisation Details'!$A$1:$K$1,0),0)</f>
        <v>29160.39</v>
      </c>
      <c r="N342" s="17" t="str">
        <f>VLOOKUP($A342,'Hospitalisation Details'!$A$2:$K$2344,MATCH(Healthcare!N$1,'Hospitalisation Details'!$A$1:$K$1,0),0)</f>
        <v>Tier - 1</v>
      </c>
      <c r="O342" s="17" t="str">
        <f>VLOOKUP($A342,'Hospitalisation Details'!$A$2:$K$2344,MATCH(Healthcare!O$1,'Hospitalisation Details'!$A$1:$K$1,0),0)</f>
        <v>Tier - 2</v>
      </c>
      <c r="P342" s="17" t="str">
        <f>VLOOKUP($A342,'Hospitalisation Details'!$A$2:$K$2344,MATCH(Healthcare!P$1,'Hospitalisation Details'!$A$1:$K$1,0),0)</f>
        <v>R1011</v>
      </c>
      <c r="Q342" s="17">
        <f>VLOOKUP($A342,'Hospitalisation Details'!$A$2:$K$2344,MATCH(Healthcare!Q$1,'Hospitalisation Details'!$A$1:$K$1,0),0)</f>
        <v>46</v>
      </c>
    </row>
    <row r="343" spans="1:17" ht="15.75" x14ac:dyDescent="0.25">
      <c r="A343" s="25" t="s">
        <v>386</v>
      </c>
      <c r="B343" s="17" t="str">
        <f>VLOOKUP($A343,'Customer Names'!$A$1:$D$2336,4,0)</f>
        <v>Ms. Cynthia</v>
      </c>
      <c r="C343" s="17">
        <f>VLOOKUP($A343,'Medical Examinations'!$A$1:$J$2336,MATCH(Healthcare!C$1,'Medical Examinations'!$A$1:$J$1,0),0)</f>
        <v>29.07</v>
      </c>
      <c r="D343" s="17">
        <f>VLOOKUP($A343,'Medical Examinations'!$A$1:$J$2336,MATCH(Healthcare!D$1,'Medical Examinations'!$A$1:$J$1,0),0)</f>
        <v>8.66</v>
      </c>
      <c r="E343" s="17" t="str">
        <f>VLOOKUP($A343,'Medical Examinations'!$A$1:$J$2336,MATCH(Healthcare!E$1,'Medical Examinations'!$A$1:$J$1,0),0)</f>
        <v>Yes</v>
      </c>
      <c r="F343" s="17" t="str">
        <f>VLOOKUP($A343,'Medical Examinations'!$A$1:$J$2336,MATCH(Healthcare!F$1,'Medical Examinations'!$A$1:$J$1,0),0)</f>
        <v>No</v>
      </c>
      <c r="G343" s="17" t="str">
        <f>VLOOKUP($A343,'Medical Examinations'!$A$1:$J$2336,MATCH(Healthcare!G$1,'Medical Examinations'!$A$1:$J$1,0),0)</f>
        <v>No</v>
      </c>
      <c r="H343" s="17">
        <f>VLOOKUP($A343,'Medical Examinations'!$A$1:$J$2336,MATCH(Healthcare!H$1,'Medical Examinations'!$A$1:$J$1,0),0)</f>
        <v>2</v>
      </c>
      <c r="I343" s="17" t="str">
        <f>VLOOKUP($A343,'Medical Examinations'!$A$1:$J$2336,MATCH(Healthcare!I$1,'Medical Examinations'!$A$1:$J$1,0),0)</f>
        <v>Yes</v>
      </c>
      <c r="J343" s="17" t="str">
        <f>VLOOKUP($A343,'Medical Examinations'!$A$1:$J$2336,MATCH(Healthcare!J$1,'Medical Examinations'!$A$1:$J$1,0),0)</f>
        <v>Overweight</v>
      </c>
      <c r="K343" s="17" t="str">
        <f>VLOOKUP($A343,'Medical Examinations'!$A$1:$J$2336,MATCH(Healthcare!K$1,'Medical Examinations'!$A$1:$J$1,0),0)</f>
        <v>Diabetes</v>
      </c>
      <c r="L343" s="38">
        <f>VLOOKUP($A343,'Hospitalisation Details'!$A$2:$K$2344,MATCH(Healthcare!L$1,'Hospitalisation Details'!$A$1:$K$1,0),0)</f>
        <v>22639</v>
      </c>
      <c r="M343" s="17">
        <f>VLOOKUP($A343,'Hospitalisation Details'!$A$2:$K$2344,MATCH(Healthcare!M$1,'Hospitalisation Details'!$A$1:$K$1,0),0)</f>
        <v>29141.360000000001</v>
      </c>
      <c r="N343" s="17" t="str">
        <f>VLOOKUP($A343,'Hospitalisation Details'!$A$2:$K$2344,MATCH(Healthcare!N$1,'Hospitalisation Details'!$A$1:$K$1,0),0)</f>
        <v>Tier - 1</v>
      </c>
      <c r="O343" s="17" t="str">
        <f>VLOOKUP($A343,'Hospitalisation Details'!$A$2:$K$2344,MATCH(Healthcare!O$1,'Hospitalisation Details'!$A$1:$K$1,0),0)</f>
        <v>Tier - 3</v>
      </c>
      <c r="P343" s="17" t="str">
        <f>VLOOKUP($A343,'Hospitalisation Details'!$A$2:$K$2344,MATCH(Healthcare!P$1,'Hospitalisation Details'!$A$1:$K$1,0),0)</f>
        <v>R1012</v>
      </c>
      <c r="Q343" s="17">
        <f>VLOOKUP($A343,'Hospitalisation Details'!$A$2:$K$2344,MATCH(Healthcare!Q$1,'Hospitalisation Details'!$A$1:$K$1,0),0)</f>
        <v>61</v>
      </c>
    </row>
    <row r="344" spans="1:17" ht="15.75" x14ac:dyDescent="0.25">
      <c r="A344" s="25" t="s">
        <v>387</v>
      </c>
      <c r="B344" s="17" t="str">
        <f>VLOOKUP($A344,'Customer Names'!$A$1:$D$2336,4,0)</f>
        <v>Ms. Jessica</v>
      </c>
      <c r="C344" s="17">
        <f>VLOOKUP($A344,'Medical Examinations'!$A$1:$J$2336,MATCH(Healthcare!C$1,'Medical Examinations'!$A$1:$J$1,0),0)</f>
        <v>17.43</v>
      </c>
      <c r="D344" s="17">
        <f>VLOOKUP($A344,'Medical Examinations'!$A$1:$J$2336,MATCH(Healthcare!D$1,'Medical Examinations'!$A$1:$J$1,0),0)</f>
        <v>8.64</v>
      </c>
      <c r="E344" s="17" t="str">
        <f>VLOOKUP($A344,'Medical Examinations'!$A$1:$J$2336,MATCH(Healthcare!E$1,'Medical Examinations'!$A$1:$J$1,0),0)</f>
        <v>No</v>
      </c>
      <c r="F344" s="17" t="str">
        <f>VLOOKUP($A344,'Medical Examinations'!$A$1:$J$2336,MATCH(Healthcare!F$1,'Medical Examinations'!$A$1:$J$1,0),0)</f>
        <v>No</v>
      </c>
      <c r="G344" s="17" t="str">
        <f>VLOOKUP($A344,'Medical Examinations'!$A$1:$J$2336,MATCH(Healthcare!G$1,'Medical Examinations'!$A$1:$J$1,0),0)</f>
        <v>No</v>
      </c>
      <c r="H344" s="17">
        <f>VLOOKUP($A344,'Medical Examinations'!$A$1:$J$2336,MATCH(Healthcare!H$1,'Medical Examinations'!$A$1:$J$1,0),0)</f>
        <v>0</v>
      </c>
      <c r="I344" s="17" t="str">
        <f>VLOOKUP($A344,'Medical Examinations'!$A$1:$J$2336,MATCH(Healthcare!I$1,'Medical Examinations'!$A$1:$J$1,0),0)</f>
        <v>Yes</v>
      </c>
      <c r="J344" s="17" t="str">
        <f>VLOOKUP($A344,'Medical Examinations'!$A$1:$J$2336,MATCH(Healthcare!J$1,'Medical Examinations'!$A$1:$J$1,0),0)</f>
        <v>Underweight</v>
      </c>
      <c r="K344" s="17" t="str">
        <f>VLOOKUP($A344,'Medical Examinations'!$A$1:$J$2336,MATCH(Healthcare!K$1,'Medical Examinations'!$A$1:$J$1,0),0)</f>
        <v>Diabetes</v>
      </c>
      <c r="L344" s="38">
        <f>VLOOKUP($A344,'Hospitalisation Details'!$A$2:$K$2344,MATCH(Healthcare!L$1,'Hospitalisation Details'!$A$1:$K$1,0),0)</f>
        <v>28823</v>
      </c>
      <c r="M344" s="17">
        <f>VLOOKUP($A344,'Hospitalisation Details'!$A$2:$K$2344,MATCH(Healthcare!M$1,'Hospitalisation Details'!$A$1:$K$1,0),0)</f>
        <v>29114.77</v>
      </c>
      <c r="N344" s="17" t="str">
        <f>VLOOKUP($A344,'Hospitalisation Details'!$A$2:$K$2344,MATCH(Healthcare!N$1,'Hospitalisation Details'!$A$1:$K$1,0),0)</f>
        <v>Tier - 1</v>
      </c>
      <c r="O344" s="17" t="str">
        <f>VLOOKUP($A344,'Hospitalisation Details'!$A$2:$K$2344,MATCH(Healthcare!O$1,'Hospitalisation Details'!$A$1:$K$1,0),0)</f>
        <v>Tier - 1</v>
      </c>
      <c r="P344" s="17" t="str">
        <f>VLOOKUP($A344,'Hospitalisation Details'!$A$2:$K$2344,MATCH(Healthcare!P$1,'Hospitalisation Details'!$A$1:$K$1,0),0)</f>
        <v>R1011</v>
      </c>
      <c r="Q344" s="17">
        <f>VLOOKUP($A344,'Hospitalisation Details'!$A$2:$K$2344,MATCH(Healthcare!Q$1,'Hospitalisation Details'!$A$1:$K$1,0),0)</f>
        <v>44</v>
      </c>
    </row>
    <row r="345" spans="1:17" ht="15.75" x14ac:dyDescent="0.25">
      <c r="A345" s="25" t="s">
        <v>388</v>
      </c>
      <c r="B345" s="17" t="str">
        <f>VLOOKUP($A345,'Customer Names'!$A$1:$D$2336,4,0)</f>
        <v>Mr. Bruce</v>
      </c>
      <c r="C345" s="17">
        <f>VLOOKUP($A345,'Medical Examinations'!$A$1:$J$2336,MATCH(Healthcare!C$1,'Medical Examinations'!$A$1:$J$1,0),0)</f>
        <v>19.329999999999998</v>
      </c>
      <c r="D345" s="17">
        <f>VLOOKUP($A345,'Medical Examinations'!$A$1:$J$2336,MATCH(Healthcare!D$1,'Medical Examinations'!$A$1:$J$1,0),0)</f>
        <v>4.2699999999999996</v>
      </c>
      <c r="E345" s="17" t="str">
        <f>VLOOKUP($A345,'Medical Examinations'!$A$1:$J$2336,MATCH(Healthcare!E$1,'Medical Examinations'!$A$1:$J$1,0),0)</f>
        <v>No</v>
      </c>
      <c r="F345" s="17" t="str">
        <f>VLOOKUP($A345,'Medical Examinations'!$A$1:$J$2336,MATCH(Healthcare!F$1,'Medical Examinations'!$A$1:$J$1,0),0)</f>
        <v>No</v>
      </c>
      <c r="G345" s="17" t="str">
        <f>VLOOKUP($A345,'Medical Examinations'!$A$1:$J$2336,MATCH(Healthcare!G$1,'Medical Examinations'!$A$1:$J$1,0),0)</f>
        <v>No</v>
      </c>
      <c r="H345" s="17">
        <f>VLOOKUP($A345,'Medical Examinations'!$A$1:$J$2336,MATCH(Healthcare!H$1,'Medical Examinations'!$A$1:$J$1,0),0)</f>
        <v>0</v>
      </c>
      <c r="I345" s="17" t="str">
        <f>VLOOKUP($A345,'Medical Examinations'!$A$1:$J$2336,MATCH(Healthcare!I$1,'Medical Examinations'!$A$1:$J$1,0),0)</f>
        <v>Yes</v>
      </c>
      <c r="J345" s="17" t="str">
        <f>VLOOKUP($A345,'Medical Examinations'!$A$1:$J$2336,MATCH(Healthcare!J$1,'Medical Examinations'!$A$1:$J$1,0),0)</f>
        <v>Healthy Weight</v>
      </c>
      <c r="K345" s="17" t="str">
        <f>VLOOKUP($A345,'Medical Examinations'!$A$1:$J$2336,MATCH(Healthcare!K$1,'Medical Examinations'!$A$1:$J$1,0),0)</f>
        <v>Normal</v>
      </c>
      <c r="L345" s="38">
        <f>VLOOKUP($A345,'Hospitalisation Details'!$A$2:$K$2344,MATCH(Healthcare!L$1,'Hospitalisation Details'!$A$1:$K$1,0),0)</f>
        <v>29416</v>
      </c>
      <c r="M345" s="17">
        <f>VLOOKUP($A345,'Hospitalisation Details'!$A$2:$K$2344,MATCH(Healthcare!M$1,'Hospitalisation Details'!$A$1:$K$1,0),0)</f>
        <v>29114.21</v>
      </c>
      <c r="N345" s="17" t="str">
        <f>VLOOKUP($A345,'Hospitalisation Details'!$A$2:$K$2344,MATCH(Healthcare!N$1,'Hospitalisation Details'!$A$1:$K$1,0),0)</f>
        <v>Tier - 1</v>
      </c>
      <c r="O345" s="17" t="str">
        <f>VLOOKUP($A345,'Hospitalisation Details'!$A$2:$K$2344,MATCH(Healthcare!O$1,'Hospitalisation Details'!$A$1:$K$1,0),0)</f>
        <v>Tier - 3</v>
      </c>
      <c r="P345" s="17" t="str">
        <f>VLOOKUP($A345,'Hospitalisation Details'!$A$2:$K$2344,MATCH(Healthcare!P$1,'Hospitalisation Details'!$A$1:$K$1,0),0)</f>
        <v>R1011</v>
      </c>
      <c r="Q345" s="17">
        <f>VLOOKUP($A345,'Hospitalisation Details'!$A$2:$K$2344,MATCH(Healthcare!Q$1,'Hospitalisation Details'!$A$1:$K$1,0),0)</f>
        <v>42</v>
      </c>
    </row>
    <row r="346" spans="1:17" ht="15.75" x14ac:dyDescent="0.25">
      <c r="A346" s="25" t="s">
        <v>389</v>
      </c>
      <c r="B346" s="17" t="str">
        <f>VLOOKUP($A346,'Customer Names'!$A$1:$D$2336,4,0)</f>
        <v>Ms. Allison</v>
      </c>
      <c r="C346" s="17">
        <f>VLOOKUP($A346,'Medical Examinations'!$A$1:$J$2336,MATCH(Healthcare!C$1,'Medical Examinations'!$A$1:$J$1,0),0)</f>
        <v>30.52</v>
      </c>
      <c r="D346" s="17">
        <f>VLOOKUP($A346,'Medical Examinations'!$A$1:$J$2336,MATCH(Healthcare!D$1,'Medical Examinations'!$A$1:$J$1,0),0)</f>
        <v>4.21</v>
      </c>
      <c r="E346" s="17" t="str">
        <f>VLOOKUP($A346,'Medical Examinations'!$A$1:$J$2336,MATCH(Healthcare!E$1,'Medical Examinations'!$A$1:$J$1,0),0)</f>
        <v>No</v>
      </c>
      <c r="F346" s="17" t="str">
        <f>VLOOKUP($A346,'Medical Examinations'!$A$1:$J$2336,MATCH(Healthcare!F$1,'Medical Examinations'!$A$1:$J$1,0),0)</f>
        <v>No</v>
      </c>
      <c r="G346" s="17" t="str">
        <f>VLOOKUP($A346,'Medical Examinations'!$A$1:$J$2336,MATCH(Healthcare!G$1,'Medical Examinations'!$A$1:$J$1,0),0)</f>
        <v>No</v>
      </c>
      <c r="H346" s="17">
        <f>VLOOKUP($A346,'Medical Examinations'!$A$1:$J$2336,MATCH(Healthcare!H$1,'Medical Examinations'!$A$1:$J$1,0),0)</f>
        <v>1</v>
      </c>
      <c r="I346" s="17" t="str">
        <f>VLOOKUP($A346,'Medical Examinations'!$A$1:$J$2336,MATCH(Healthcare!I$1,'Medical Examinations'!$A$1:$J$1,0),0)</f>
        <v>Yes</v>
      </c>
      <c r="J346" s="17" t="str">
        <f>VLOOKUP($A346,'Medical Examinations'!$A$1:$J$2336,MATCH(Healthcare!J$1,'Medical Examinations'!$A$1:$J$1,0),0)</f>
        <v>Obesity</v>
      </c>
      <c r="K346" s="17" t="str">
        <f>VLOOKUP($A346,'Medical Examinations'!$A$1:$J$2336,MATCH(Healthcare!K$1,'Medical Examinations'!$A$1:$J$1,0),0)</f>
        <v>Normal</v>
      </c>
      <c r="L346" s="38">
        <f>VLOOKUP($A346,'Hospitalisation Details'!$A$2:$K$2344,MATCH(Healthcare!L$1,'Hospitalisation Details'!$A$1:$K$1,0),0)</f>
        <v>33792</v>
      </c>
      <c r="M346" s="17">
        <f>VLOOKUP($A346,'Hospitalisation Details'!$A$2:$K$2344,MATCH(Healthcare!M$1,'Hospitalisation Details'!$A$1:$K$1,0),0)</f>
        <v>29007.82</v>
      </c>
      <c r="N346" s="17" t="str">
        <f>VLOOKUP($A346,'Hospitalisation Details'!$A$2:$K$2344,MATCH(Healthcare!N$1,'Hospitalisation Details'!$A$1:$K$1,0),0)</f>
        <v>Tier - 1</v>
      </c>
      <c r="O346" s="17" t="str">
        <f>VLOOKUP($A346,'Hospitalisation Details'!$A$2:$K$2344,MATCH(Healthcare!O$1,'Hospitalisation Details'!$A$1:$K$1,0),0)</f>
        <v>Tier - 3</v>
      </c>
      <c r="P346" s="17" t="str">
        <f>VLOOKUP($A346,'Hospitalisation Details'!$A$2:$K$2344,MATCH(Healthcare!P$1,'Hospitalisation Details'!$A$1:$K$1,0),0)</f>
        <v>R1011</v>
      </c>
      <c r="Q346" s="17">
        <f>VLOOKUP($A346,'Hospitalisation Details'!$A$2:$K$2344,MATCH(Healthcare!Q$1,'Hospitalisation Details'!$A$1:$K$1,0),0)</f>
        <v>30</v>
      </c>
    </row>
    <row r="347" spans="1:17" ht="15.75" x14ac:dyDescent="0.25">
      <c r="A347" s="25" t="s">
        <v>390</v>
      </c>
      <c r="B347" s="17" t="str">
        <f>VLOOKUP($A347,'Customer Names'!$A$1:$D$2336,4,0)</f>
        <v>Mr. Alex</v>
      </c>
      <c r="C347" s="17">
        <f>VLOOKUP($A347,'Medical Examinations'!$A$1:$J$2336,MATCH(Healthcare!C$1,'Medical Examinations'!$A$1:$J$1,0),0)</f>
        <v>39.21</v>
      </c>
      <c r="D347" s="17">
        <f>VLOOKUP($A347,'Medical Examinations'!$A$1:$J$2336,MATCH(Healthcare!D$1,'Medical Examinations'!$A$1:$J$1,0),0)</f>
        <v>5.04</v>
      </c>
      <c r="E347" s="17" t="str">
        <f>VLOOKUP($A347,'Medical Examinations'!$A$1:$J$2336,MATCH(Healthcare!E$1,'Medical Examinations'!$A$1:$J$1,0),0)</f>
        <v>No</v>
      </c>
      <c r="F347" s="17" t="str">
        <f>VLOOKUP($A347,'Medical Examinations'!$A$1:$J$2336,MATCH(Healthcare!F$1,'Medical Examinations'!$A$1:$J$1,0),0)</f>
        <v>No</v>
      </c>
      <c r="G347" s="17" t="str">
        <f>VLOOKUP($A347,'Medical Examinations'!$A$1:$J$2336,MATCH(Healthcare!G$1,'Medical Examinations'!$A$1:$J$1,0),0)</f>
        <v>Yes</v>
      </c>
      <c r="H347" s="17">
        <f>VLOOKUP($A347,'Medical Examinations'!$A$1:$J$2336,MATCH(Healthcare!H$1,'Medical Examinations'!$A$1:$J$1,0),0)</f>
        <v>1</v>
      </c>
      <c r="I347" s="17" t="str">
        <f>VLOOKUP($A347,'Medical Examinations'!$A$1:$J$2336,MATCH(Healthcare!I$1,'Medical Examinations'!$A$1:$J$1,0),0)</f>
        <v>Yes</v>
      </c>
      <c r="J347" s="17" t="str">
        <f>VLOOKUP($A347,'Medical Examinations'!$A$1:$J$2336,MATCH(Healthcare!J$1,'Medical Examinations'!$A$1:$J$1,0),0)</f>
        <v>Obesity</v>
      </c>
      <c r="K347" s="17" t="str">
        <f>VLOOKUP($A347,'Medical Examinations'!$A$1:$J$2336,MATCH(Healthcare!K$1,'Medical Examinations'!$A$1:$J$1,0),0)</f>
        <v>Normal</v>
      </c>
      <c r="L347" s="38">
        <f>VLOOKUP($A347,'Hospitalisation Details'!$A$2:$K$2344,MATCH(Healthcare!L$1,'Hospitalisation Details'!$A$1:$K$1,0),0)</f>
        <v>37865</v>
      </c>
      <c r="M347" s="17">
        <f>VLOOKUP($A347,'Hospitalisation Details'!$A$2:$K$2344,MATCH(Healthcare!M$1,'Hospitalisation Details'!$A$1:$K$1,0),0)</f>
        <v>28998.68</v>
      </c>
      <c r="N347" s="17" t="str">
        <f>VLOOKUP($A347,'Hospitalisation Details'!$A$2:$K$2344,MATCH(Healthcare!N$1,'Hospitalisation Details'!$A$1:$K$1,0),0)</f>
        <v>Tier - 1</v>
      </c>
      <c r="O347" s="17" t="str">
        <f>VLOOKUP($A347,'Hospitalisation Details'!$A$2:$K$2344,MATCH(Healthcare!O$1,'Hospitalisation Details'!$A$1:$K$1,0),0)</f>
        <v>Tier - 3</v>
      </c>
      <c r="P347" s="17" t="str">
        <f>VLOOKUP($A347,'Hospitalisation Details'!$A$2:$K$2344,MATCH(Healthcare!P$1,'Hospitalisation Details'!$A$1:$K$1,0),0)</f>
        <v>R1011</v>
      </c>
      <c r="Q347" s="17">
        <f>VLOOKUP($A347,'Hospitalisation Details'!$A$2:$K$2344,MATCH(Healthcare!Q$1,'Hospitalisation Details'!$A$1:$K$1,0),0)</f>
        <v>19</v>
      </c>
    </row>
    <row r="348" spans="1:17" ht="15.75" x14ac:dyDescent="0.25">
      <c r="A348" s="25" t="s">
        <v>391</v>
      </c>
      <c r="B348" s="17" t="str">
        <f>VLOOKUP($A348,'Customer Names'!$A$1:$D$2336,4,0)</f>
        <v>Ms. Gabriela</v>
      </c>
      <c r="C348" s="17">
        <f>VLOOKUP($A348,'Medical Examinations'!$A$1:$J$2336,MATCH(Healthcare!C$1,'Medical Examinations'!$A$1:$J$1,0),0)</f>
        <v>26.98</v>
      </c>
      <c r="D348" s="17">
        <f>VLOOKUP($A348,'Medical Examinations'!$A$1:$J$2336,MATCH(Healthcare!D$1,'Medical Examinations'!$A$1:$J$1,0),0)</f>
        <v>5.21</v>
      </c>
      <c r="E348" s="17" t="str">
        <f>VLOOKUP($A348,'Medical Examinations'!$A$1:$J$2336,MATCH(Healthcare!E$1,'Medical Examinations'!$A$1:$J$1,0),0)</f>
        <v>Yes</v>
      </c>
      <c r="F348" s="17" t="str">
        <f>VLOOKUP($A348,'Medical Examinations'!$A$1:$J$2336,MATCH(Healthcare!F$1,'Medical Examinations'!$A$1:$J$1,0),0)</f>
        <v>No</v>
      </c>
      <c r="G348" s="17" t="str">
        <f>VLOOKUP($A348,'Medical Examinations'!$A$1:$J$2336,MATCH(Healthcare!G$1,'Medical Examinations'!$A$1:$J$1,0),0)</f>
        <v>No</v>
      </c>
      <c r="H348" s="17">
        <f>VLOOKUP($A348,'Medical Examinations'!$A$1:$J$2336,MATCH(Healthcare!H$1,'Medical Examinations'!$A$1:$J$1,0),0)</f>
        <v>2</v>
      </c>
      <c r="I348" s="17" t="str">
        <f>VLOOKUP($A348,'Medical Examinations'!$A$1:$J$2336,MATCH(Healthcare!I$1,'Medical Examinations'!$A$1:$J$1,0),0)</f>
        <v>Yes</v>
      </c>
      <c r="J348" s="17" t="str">
        <f>VLOOKUP($A348,'Medical Examinations'!$A$1:$J$2336,MATCH(Healthcare!J$1,'Medical Examinations'!$A$1:$J$1,0),0)</f>
        <v>Overweight</v>
      </c>
      <c r="K348" s="17" t="str">
        <f>VLOOKUP($A348,'Medical Examinations'!$A$1:$J$2336,MATCH(Healthcare!K$1,'Medical Examinations'!$A$1:$J$1,0),0)</f>
        <v>Normal</v>
      </c>
      <c r="L348" s="38">
        <f>VLOOKUP($A348,'Hospitalisation Details'!$A$2:$K$2344,MATCH(Healthcare!L$1,'Hospitalisation Details'!$A$1:$K$1,0),0)</f>
        <v>21889</v>
      </c>
      <c r="M348" s="17">
        <f>VLOOKUP($A348,'Hospitalisation Details'!$A$2:$K$2344,MATCH(Healthcare!M$1,'Hospitalisation Details'!$A$1:$K$1,0),0)</f>
        <v>28950.47</v>
      </c>
      <c r="N348" s="17" t="str">
        <f>VLOOKUP($A348,'Hospitalisation Details'!$A$2:$K$2344,MATCH(Healthcare!N$1,'Hospitalisation Details'!$A$1:$K$1,0),0)</f>
        <v>Tier - 1</v>
      </c>
      <c r="O348" s="17" t="str">
        <f>VLOOKUP($A348,'Hospitalisation Details'!$A$2:$K$2344,MATCH(Healthcare!O$1,'Hospitalisation Details'!$A$1:$K$1,0),0)</f>
        <v>Tier - 1</v>
      </c>
      <c r="P348" s="17" t="str">
        <f>VLOOKUP($A348,'Hospitalisation Details'!$A$2:$K$2344,MATCH(Healthcare!P$1,'Hospitalisation Details'!$A$1:$K$1,0),0)</f>
        <v>R1012</v>
      </c>
      <c r="Q348" s="17">
        <f>VLOOKUP($A348,'Hospitalisation Details'!$A$2:$K$2344,MATCH(Healthcare!Q$1,'Hospitalisation Details'!$A$1:$K$1,0),0)</f>
        <v>63</v>
      </c>
    </row>
    <row r="349" spans="1:17" ht="15.75" x14ac:dyDescent="0.25">
      <c r="A349" s="25" t="s">
        <v>392</v>
      </c>
      <c r="B349" s="17" t="str">
        <f>VLOOKUP($A349,'Customer Names'!$A$1:$D$2336,4,0)</f>
        <v>Ms. Sharon</v>
      </c>
      <c r="C349" s="17">
        <f>VLOOKUP($A349,'Medical Examinations'!$A$1:$J$2336,MATCH(Healthcare!C$1,'Medical Examinations'!$A$1:$J$1,0),0)</f>
        <v>25.84</v>
      </c>
      <c r="D349" s="17">
        <f>VLOOKUP($A349,'Medical Examinations'!$A$1:$J$2336,MATCH(Healthcare!D$1,'Medical Examinations'!$A$1:$J$1,0),0)</f>
        <v>8.83</v>
      </c>
      <c r="E349" s="17" t="str">
        <f>VLOOKUP($A349,'Medical Examinations'!$A$1:$J$2336,MATCH(Healthcare!E$1,'Medical Examinations'!$A$1:$J$1,0),0)</f>
        <v>No</v>
      </c>
      <c r="F349" s="17" t="str">
        <f>VLOOKUP($A349,'Medical Examinations'!$A$1:$J$2336,MATCH(Healthcare!F$1,'Medical Examinations'!$A$1:$J$1,0),0)</f>
        <v>No</v>
      </c>
      <c r="G349" s="17" t="str">
        <f>VLOOKUP($A349,'Medical Examinations'!$A$1:$J$2336,MATCH(Healthcare!G$1,'Medical Examinations'!$A$1:$J$1,0),0)</f>
        <v>No</v>
      </c>
      <c r="H349" s="17">
        <f>VLOOKUP($A349,'Medical Examinations'!$A$1:$J$2336,MATCH(Healthcare!H$1,'Medical Examinations'!$A$1:$J$1,0),0)</f>
        <v>0</v>
      </c>
      <c r="I349" s="17" t="str">
        <f>VLOOKUP($A349,'Medical Examinations'!$A$1:$J$2336,MATCH(Healthcare!I$1,'Medical Examinations'!$A$1:$J$1,0),0)</f>
        <v>No</v>
      </c>
      <c r="J349" s="17" t="str">
        <f>VLOOKUP($A349,'Medical Examinations'!$A$1:$J$2336,MATCH(Healthcare!J$1,'Medical Examinations'!$A$1:$J$1,0),0)</f>
        <v>Overweight</v>
      </c>
      <c r="K349" s="17" t="str">
        <f>VLOOKUP($A349,'Medical Examinations'!$A$1:$J$2336,MATCH(Healthcare!K$1,'Medical Examinations'!$A$1:$J$1,0),0)</f>
        <v>Diabetes</v>
      </c>
      <c r="L349" s="38">
        <f>VLOOKUP($A349,'Hospitalisation Details'!$A$2:$K$2344,MATCH(Healthcare!L$1,'Hospitalisation Details'!$A$1:$K$1,0),0)</f>
        <v>22852</v>
      </c>
      <c r="M349" s="17">
        <f>VLOOKUP($A349,'Hospitalisation Details'!$A$2:$K$2344,MATCH(Healthcare!M$1,'Hospitalisation Details'!$A$1:$K$1,0),0)</f>
        <v>28923.14</v>
      </c>
      <c r="N349" s="17" t="str">
        <f>VLOOKUP($A349,'Hospitalisation Details'!$A$2:$K$2344,MATCH(Healthcare!N$1,'Hospitalisation Details'!$A$1:$K$1,0),0)</f>
        <v>Tier - 1</v>
      </c>
      <c r="O349" s="17" t="str">
        <f>VLOOKUP($A349,'Hospitalisation Details'!$A$2:$K$2344,MATCH(Healthcare!O$1,'Hospitalisation Details'!$A$1:$K$1,0),0)</f>
        <v>Tier - 1</v>
      </c>
      <c r="P349" s="17" t="str">
        <f>VLOOKUP($A349,'Hospitalisation Details'!$A$2:$K$2344,MATCH(Healthcare!P$1,'Hospitalisation Details'!$A$1:$K$1,0),0)</f>
        <v>R1012</v>
      </c>
      <c r="Q349" s="17">
        <f>VLOOKUP($A349,'Hospitalisation Details'!$A$2:$K$2344,MATCH(Healthcare!Q$1,'Hospitalisation Details'!$A$1:$K$1,0),0)</f>
        <v>60</v>
      </c>
    </row>
    <row r="350" spans="1:17" ht="15.75" x14ac:dyDescent="0.25">
      <c r="A350" s="25" t="s">
        <v>393</v>
      </c>
      <c r="B350" s="17" t="str">
        <f>VLOOKUP($A350,'Customer Names'!$A$1:$D$2336,4,0)</f>
        <v>Mr. Jason</v>
      </c>
      <c r="C350" s="17">
        <f>VLOOKUP($A350,'Medical Examinations'!$A$1:$J$2336,MATCH(Healthcare!C$1,'Medical Examinations'!$A$1:$J$1,0),0)</f>
        <v>28.31</v>
      </c>
      <c r="D350" s="17">
        <f>VLOOKUP($A350,'Medical Examinations'!$A$1:$J$2336,MATCH(Healthcare!D$1,'Medical Examinations'!$A$1:$J$1,0),0)</f>
        <v>8.4700000000000006</v>
      </c>
      <c r="E350" s="17" t="str">
        <f>VLOOKUP($A350,'Medical Examinations'!$A$1:$J$2336,MATCH(Healthcare!E$1,'Medical Examinations'!$A$1:$J$1,0),0)</f>
        <v>Yes</v>
      </c>
      <c r="F350" s="17" t="str">
        <f>VLOOKUP($A350,'Medical Examinations'!$A$1:$J$2336,MATCH(Healthcare!F$1,'Medical Examinations'!$A$1:$J$1,0),0)</f>
        <v>No</v>
      </c>
      <c r="G350" s="17" t="str">
        <f>VLOOKUP($A350,'Medical Examinations'!$A$1:$J$2336,MATCH(Healthcare!G$1,'Medical Examinations'!$A$1:$J$1,0),0)</f>
        <v>No</v>
      </c>
      <c r="H350" s="17">
        <f>VLOOKUP($A350,'Medical Examinations'!$A$1:$J$2336,MATCH(Healthcare!H$1,'Medical Examinations'!$A$1:$J$1,0),0)</f>
        <v>2</v>
      </c>
      <c r="I350" s="17" t="str">
        <f>VLOOKUP($A350,'Medical Examinations'!$A$1:$J$2336,MATCH(Healthcare!I$1,'Medical Examinations'!$A$1:$J$1,0),0)</f>
        <v>Yes</v>
      </c>
      <c r="J350" s="17" t="str">
        <f>VLOOKUP($A350,'Medical Examinations'!$A$1:$J$2336,MATCH(Healthcare!J$1,'Medical Examinations'!$A$1:$J$1,0),0)</f>
        <v>Overweight</v>
      </c>
      <c r="K350" s="17" t="str">
        <f>VLOOKUP($A350,'Medical Examinations'!$A$1:$J$2336,MATCH(Healthcare!K$1,'Medical Examinations'!$A$1:$J$1,0),0)</f>
        <v>Diabetes</v>
      </c>
      <c r="L350" s="38">
        <f>VLOOKUP($A350,'Hospitalisation Details'!$A$2:$K$2344,MATCH(Healthcare!L$1,'Hospitalisation Details'!$A$1:$K$1,0),0)</f>
        <v>22496</v>
      </c>
      <c r="M350" s="17">
        <f>VLOOKUP($A350,'Hospitalisation Details'!$A$2:$K$2344,MATCH(Healthcare!M$1,'Hospitalisation Details'!$A$1:$K$1,0),0)</f>
        <v>28868.66</v>
      </c>
      <c r="N350" s="17" t="str">
        <f>VLOOKUP($A350,'Hospitalisation Details'!$A$2:$K$2344,MATCH(Healthcare!N$1,'Hospitalisation Details'!$A$1:$K$1,0),0)</f>
        <v>Tier - 1</v>
      </c>
      <c r="O350" s="17" t="str">
        <f>VLOOKUP($A350,'Hospitalisation Details'!$A$2:$K$2344,MATCH(Healthcare!O$1,'Hospitalisation Details'!$A$1:$K$1,0),0)</f>
        <v>Tier - 2</v>
      </c>
      <c r="P350" s="17" t="str">
        <f>VLOOKUP($A350,'Hospitalisation Details'!$A$2:$K$2344,MATCH(Healthcare!P$1,'Hospitalisation Details'!$A$1:$K$1,0),0)</f>
        <v>R1012</v>
      </c>
      <c r="Q350" s="17">
        <f>VLOOKUP($A350,'Hospitalisation Details'!$A$2:$K$2344,MATCH(Healthcare!Q$1,'Hospitalisation Details'!$A$1:$K$1,0),0)</f>
        <v>61</v>
      </c>
    </row>
    <row r="351" spans="1:17" ht="15.75" x14ac:dyDescent="0.25">
      <c r="A351" s="25" t="s">
        <v>394</v>
      </c>
      <c r="B351" s="17" t="str">
        <f>VLOOKUP($A351,'Customer Names'!$A$1:$D$2336,4,0)</f>
        <v>Ms. Chelsey</v>
      </c>
      <c r="C351" s="17">
        <f>VLOOKUP($A351,'Medical Examinations'!$A$1:$J$2336,MATCH(Healthcare!C$1,'Medical Examinations'!$A$1:$J$1,0),0)</f>
        <v>23.94</v>
      </c>
      <c r="D351" s="17">
        <f>VLOOKUP($A351,'Medical Examinations'!$A$1:$J$2336,MATCH(Healthcare!D$1,'Medical Examinations'!$A$1:$J$1,0),0)</f>
        <v>4.2</v>
      </c>
      <c r="E351" s="17" t="str">
        <f>VLOOKUP($A351,'Medical Examinations'!$A$1:$J$2336,MATCH(Healthcare!E$1,'Medical Examinations'!$A$1:$J$1,0),0)</f>
        <v>No</v>
      </c>
      <c r="F351" s="17" t="str">
        <f>VLOOKUP($A351,'Medical Examinations'!$A$1:$J$2336,MATCH(Healthcare!F$1,'Medical Examinations'!$A$1:$J$1,0),0)</f>
        <v>No</v>
      </c>
      <c r="G351" s="17" t="str">
        <f>VLOOKUP($A351,'Medical Examinations'!$A$1:$J$2336,MATCH(Healthcare!G$1,'Medical Examinations'!$A$1:$J$1,0),0)</f>
        <v>No</v>
      </c>
      <c r="H351" s="17">
        <f>VLOOKUP($A351,'Medical Examinations'!$A$1:$J$2336,MATCH(Healthcare!H$1,'Medical Examinations'!$A$1:$J$1,0),0)</f>
        <v>0</v>
      </c>
      <c r="I351" s="17" t="str">
        <f>VLOOKUP($A351,'Medical Examinations'!$A$1:$J$2336,MATCH(Healthcare!I$1,'Medical Examinations'!$A$1:$J$1,0),0)</f>
        <v>Yes</v>
      </c>
      <c r="J351" s="17" t="str">
        <f>VLOOKUP($A351,'Medical Examinations'!$A$1:$J$2336,MATCH(Healthcare!J$1,'Medical Examinations'!$A$1:$J$1,0),0)</f>
        <v>Healthy Weight</v>
      </c>
      <c r="K351" s="17" t="str">
        <f>VLOOKUP($A351,'Medical Examinations'!$A$1:$J$2336,MATCH(Healthcare!K$1,'Medical Examinations'!$A$1:$J$1,0),0)</f>
        <v>Normal</v>
      </c>
      <c r="L351" s="38">
        <f>VLOOKUP($A351,'Hospitalisation Details'!$A$2:$K$2344,MATCH(Healthcare!L$1,'Hospitalisation Details'!$A$1:$K$1,0),0)</f>
        <v>33212</v>
      </c>
      <c r="M351" s="17">
        <f>VLOOKUP($A351,'Hospitalisation Details'!$A$2:$K$2344,MATCH(Healthcare!M$1,'Hospitalisation Details'!$A$1:$K$1,0),0)</f>
        <v>28716.14</v>
      </c>
      <c r="N351" s="17" t="str">
        <f>VLOOKUP($A351,'Hospitalisation Details'!$A$2:$K$2344,MATCH(Healthcare!N$1,'Hospitalisation Details'!$A$1:$K$1,0),0)</f>
        <v>Tier - 1</v>
      </c>
      <c r="O351" s="17" t="str">
        <f>VLOOKUP($A351,'Hospitalisation Details'!$A$2:$K$2344,MATCH(Healthcare!O$1,'Hospitalisation Details'!$A$1:$K$1,0),0)</f>
        <v>Tier - 3</v>
      </c>
      <c r="P351" s="17" t="str">
        <f>VLOOKUP($A351,'Hospitalisation Details'!$A$2:$K$2344,MATCH(Healthcare!P$1,'Hospitalisation Details'!$A$1:$K$1,0),0)</f>
        <v>R1011</v>
      </c>
      <c r="Q351" s="17">
        <f>VLOOKUP($A351,'Hospitalisation Details'!$A$2:$K$2344,MATCH(Healthcare!Q$1,'Hospitalisation Details'!$A$1:$K$1,0),0)</f>
        <v>32</v>
      </c>
    </row>
    <row r="352" spans="1:17" ht="15.75" x14ac:dyDescent="0.25">
      <c r="A352" s="25" t="s">
        <v>395</v>
      </c>
      <c r="B352" s="17" t="str">
        <f>VLOOKUP($A352,'Customer Names'!$A$1:$D$2336,4,0)</f>
        <v>Mr. Devon</v>
      </c>
      <c r="C352" s="17">
        <f>VLOOKUP($A352,'Medical Examinations'!$A$1:$J$2336,MATCH(Healthcare!C$1,'Medical Examinations'!$A$1:$J$1,0),0)</f>
        <v>20.03</v>
      </c>
      <c r="D352" s="17">
        <f>VLOOKUP($A352,'Medical Examinations'!$A$1:$J$2336,MATCH(Healthcare!D$1,'Medical Examinations'!$A$1:$J$1,0),0)</f>
        <v>6.14</v>
      </c>
      <c r="E352" s="17" t="str">
        <f>VLOOKUP($A352,'Medical Examinations'!$A$1:$J$2336,MATCH(Healthcare!E$1,'Medical Examinations'!$A$1:$J$1,0),0)</f>
        <v>Yes</v>
      </c>
      <c r="F352" s="17" t="str">
        <f>VLOOKUP($A352,'Medical Examinations'!$A$1:$J$2336,MATCH(Healthcare!F$1,'Medical Examinations'!$A$1:$J$1,0),0)</f>
        <v>No</v>
      </c>
      <c r="G352" s="17" t="str">
        <f>VLOOKUP($A352,'Medical Examinations'!$A$1:$J$2336,MATCH(Healthcare!G$1,'Medical Examinations'!$A$1:$J$1,0),0)</f>
        <v>No</v>
      </c>
      <c r="H352" s="17">
        <f>VLOOKUP($A352,'Medical Examinations'!$A$1:$J$2336,MATCH(Healthcare!H$1,'Medical Examinations'!$A$1:$J$1,0),0)</f>
        <v>0</v>
      </c>
      <c r="I352" s="17" t="str">
        <f>VLOOKUP($A352,'Medical Examinations'!$A$1:$J$2336,MATCH(Healthcare!I$1,'Medical Examinations'!$A$1:$J$1,0),0)</f>
        <v>Yes</v>
      </c>
      <c r="J352" s="17" t="str">
        <f>VLOOKUP($A352,'Medical Examinations'!$A$1:$J$2336,MATCH(Healthcare!J$1,'Medical Examinations'!$A$1:$J$1,0),0)</f>
        <v>Healthy Weight</v>
      </c>
      <c r="K352" s="17" t="str">
        <f>VLOOKUP($A352,'Medical Examinations'!$A$1:$J$2336,MATCH(Healthcare!K$1,'Medical Examinations'!$A$1:$J$1,0),0)</f>
        <v>Prediabetes</v>
      </c>
      <c r="L352" s="38">
        <f>VLOOKUP($A352,'Hospitalisation Details'!$A$2:$K$2344,MATCH(Healthcare!L$1,'Hospitalisation Details'!$A$1:$K$1,0),0)</f>
        <v>31317</v>
      </c>
      <c r="M352" s="17">
        <f>VLOOKUP($A352,'Hospitalisation Details'!$A$2:$K$2344,MATCH(Healthcare!M$1,'Hospitalisation Details'!$A$1:$K$1,0),0)</f>
        <v>28542.86</v>
      </c>
      <c r="N352" s="17" t="str">
        <f>VLOOKUP($A352,'Hospitalisation Details'!$A$2:$K$2344,MATCH(Healthcare!N$1,'Hospitalisation Details'!$A$1:$K$1,0),0)</f>
        <v>Tier - 1</v>
      </c>
      <c r="O352" s="17" t="str">
        <f>VLOOKUP($A352,'Hospitalisation Details'!$A$2:$K$2344,MATCH(Healthcare!O$1,'Hospitalisation Details'!$A$1:$K$1,0),0)</f>
        <v>Tier - 3</v>
      </c>
      <c r="P352" s="17" t="str">
        <f>VLOOKUP($A352,'Hospitalisation Details'!$A$2:$K$2344,MATCH(Healthcare!P$1,'Hospitalisation Details'!$A$1:$K$1,0),0)</f>
        <v>R1011</v>
      </c>
      <c r="Q352" s="17">
        <f>VLOOKUP($A352,'Hospitalisation Details'!$A$2:$K$2344,MATCH(Healthcare!Q$1,'Hospitalisation Details'!$A$1:$K$1,0),0)</f>
        <v>37</v>
      </c>
    </row>
    <row r="353" spans="1:17" ht="15.75" x14ac:dyDescent="0.25">
      <c r="A353" s="25" t="s">
        <v>396</v>
      </c>
      <c r="B353" s="17" t="str">
        <f>VLOOKUP($A353,'Customer Names'!$A$1:$D$2336,4,0)</f>
        <v>Ms. Joni</v>
      </c>
      <c r="C353" s="17">
        <f>VLOOKUP($A353,'Medical Examinations'!$A$1:$J$2336,MATCH(Healthcare!C$1,'Medical Examinations'!$A$1:$J$1,0),0)</f>
        <v>41.42</v>
      </c>
      <c r="D353" s="17">
        <f>VLOOKUP($A353,'Medical Examinations'!$A$1:$J$2336,MATCH(Healthcare!D$1,'Medical Examinations'!$A$1:$J$1,0),0)</f>
        <v>6.07</v>
      </c>
      <c r="E353" s="17" t="str">
        <f>VLOOKUP($A353,'Medical Examinations'!$A$1:$J$2336,MATCH(Healthcare!E$1,'Medical Examinations'!$A$1:$J$1,0),0)</f>
        <v>No</v>
      </c>
      <c r="F353" s="17" t="str">
        <f>VLOOKUP($A353,'Medical Examinations'!$A$1:$J$2336,MATCH(Healthcare!F$1,'Medical Examinations'!$A$1:$J$1,0),0)</f>
        <v>No</v>
      </c>
      <c r="G353" s="17" t="str">
        <f>VLOOKUP($A353,'Medical Examinations'!$A$1:$J$2336,MATCH(Healthcare!G$1,'Medical Examinations'!$A$1:$J$1,0),0)</f>
        <v>No</v>
      </c>
      <c r="H353" s="17">
        <f>VLOOKUP($A353,'Medical Examinations'!$A$1:$J$2336,MATCH(Healthcare!H$1,'Medical Examinations'!$A$1:$J$1,0),0)</f>
        <v>0</v>
      </c>
      <c r="I353" s="17" t="str">
        <f>VLOOKUP($A353,'Medical Examinations'!$A$1:$J$2336,MATCH(Healthcare!I$1,'Medical Examinations'!$A$1:$J$1,0),0)</f>
        <v>No</v>
      </c>
      <c r="J353" s="17" t="str">
        <f>VLOOKUP($A353,'Medical Examinations'!$A$1:$J$2336,MATCH(Healthcare!J$1,'Medical Examinations'!$A$1:$J$1,0),0)</f>
        <v>Obesity</v>
      </c>
      <c r="K353" s="17" t="str">
        <f>VLOOKUP($A353,'Medical Examinations'!$A$1:$J$2336,MATCH(Healthcare!K$1,'Medical Examinations'!$A$1:$J$1,0),0)</f>
        <v>Prediabetes</v>
      </c>
      <c r="L353" s="38">
        <f>VLOOKUP($A353,'Hospitalisation Details'!$A$2:$K$2344,MATCH(Healthcare!L$1,'Hospitalisation Details'!$A$1:$K$1,0),0)</f>
        <v>30296</v>
      </c>
      <c r="M353" s="17">
        <f>VLOOKUP($A353,'Hospitalisation Details'!$A$2:$K$2344,MATCH(Healthcare!M$1,'Hospitalisation Details'!$A$1:$K$1,0),0)</f>
        <v>28476.73</v>
      </c>
      <c r="N353" s="17" t="str">
        <f>VLOOKUP($A353,'Hospitalisation Details'!$A$2:$K$2344,MATCH(Healthcare!N$1,'Hospitalisation Details'!$A$1:$K$1,0),0)</f>
        <v>Tier - 1</v>
      </c>
      <c r="O353" s="17" t="str">
        <f>VLOOKUP($A353,'Hospitalisation Details'!$A$2:$K$2344,MATCH(Healthcare!O$1,'Hospitalisation Details'!$A$1:$K$1,0),0)</f>
        <v>Tier - 2</v>
      </c>
      <c r="P353" s="17" t="str">
        <f>VLOOKUP($A353,'Hospitalisation Details'!$A$2:$K$2344,MATCH(Healthcare!P$1,'Hospitalisation Details'!$A$1:$K$1,0),0)</f>
        <v>R1012</v>
      </c>
      <c r="Q353" s="17">
        <f>VLOOKUP($A353,'Hospitalisation Details'!$A$2:$K$2344,MATCH(Healthcare!Q$1,'Hospitalisation Details'!$A$1:$K$1,0),0)</f>
        <v>40</v>
      </c>
    </row>
    <row r="354" spans="1:17" ht="15.75" x14ac:dyDescent="0.25">
      <c r="A354" s="25" t="s">
        <v>397</v>
      </c>
      <c r="B354" s="17" t="str">
        <f>VLOOKUP($A354,'Customer Names'!$A$1:$D$2336,4,0)</f>
        <v>Mr. Colin</v>
      </c>
      <c r="C354" s="17">
        <f>VLOOKUP($A354,'Medical Examinations'!$A$1:$J$2336,MATCH(Healthcare!C$1,'Medical Examinations'!$A$1:$J$1,0),0)</f>
        <v>36.67</v>
      </c>
      <c r="D354" s="17">
        <f>VLOOKUP($A354,'Medical Examinations'!$A$1:$J$2336,MATCH(Healthcare!D$1,'Medical Examinations'!$A$1:$J$1,0),0)</f>
        <v>10.210000000000001</v>
      </c>
      <c r="E354" s="17" t="str">
        <f>VLOOKUP($A354,'Medical Examinations'!$A$1:$J$2336,MATCH(Healthcare!E$1,'Medical Examinations'!$A$1:$J$1,0),0)</f>
        <v>No</v>
      </c>
      <c r="F354" s="17" t="str">
        <f>VLOOKUP($A354,'Medical Examinations'!$A$1:$J$2336,MATCH(Healthcare!F$1,'Medical Examinations'!$A$1:$J$1,0),0)</f>
        <v>No</v>
      </c>
      <c r="G354" s="17" t="str">
        <f>VLOOKUP($A354,'Medical Examinations'!$A$1:$J$2336,MATCH(Healthcare!G$1,'Medical Examinations'!$A$1:$J$1,0),0)</f>
        <v>No</v>
      </c>
      <c r="H354" s="17">
        <f>VLOOKUP($A354,'Medical Examinations'!$A$1:$J$2336,MATCH(Healthcare!H$1,'Medical Examinations'!$A$1:$J$1,0),0)</f>
        <v>0</v>
      </c>
      <c r="I354" s="17" t="str">
        <f>VLOOKUP($A354,'Medical Examinations'!$A$1:$J$2336,MATCH(Healthcare!I$1,'Medical Examinations'!$A$1:$J$1,0),0)</f>
        <v>No</v>
      </c>
      <c r="J354" s="17" t="str">
        <f>VLOOKUP($A354,'Medical Examinations'!$A$1:$J$2336,MATCH(Healthcare!J$1,'Medical Examinations'!$A$1:$J$1,0),0)</f>
        <v>Obesity</v>
      </c>
      <c r="K354" s="17" t="str">
        <f>VLOOKUP($A354,'Medical Examinations'!$A$1:$J$2336,MATCH(Healthcare!K$1,'Medical Examinations'!$A$1:$J$1,0),0)</f>
        <v>Diabetes</v>
      </c>
      <c r="L354" s="38">
        <f>VLOOKUP($A354,'Hospitalisation Details'!$A$2:$K$2344,MATCH(Healthcare!L$1,'Hospitalisation Details'!$A$1:$K$1,0),0)</f>
        <v>27288</v>
      </c>
      <c r="M354" s="17">
        <f>VLOOKUP($A354,'Hospitalisation Details'!$A$2:$K$2344,MATCH(Healthcare!M$1,'Hospitalisation Details'!$A$1:$K$1,0),0)</f>
        <v>28468.92</v>
      </c>
      <c r="N354" s="17" t="str">
        <f>VLOOKUP($A354,'Hospitalisation Details'!$A$2:$K$2344,MATCH(Healthcare!N$1,'Hospitalisation Details'!$A$1:$K$1,0),0)</f>
        <v>Tier - 1</v>
      </c>
      <c r="O354" s="17" t="str">
        <f>VLOOKUP($A354,'Hospitalisation Details'!$A$2:$K$2344,MATCH(Healthcare!O$1,'Hospitalisation Details'!$A$1:$K$1,0),0)</f>
        <v>Tier - 1</v>
      </c>
      <c r="P354" s="17" t="str">
        <f>VLOOKUP($A354,'Hospitalisation Details'!$A$2:$K$2344,MATCH(Healthcare!P$1,'Hospitalisation Details'!$A$1:$K$1,0),0)</f>
        <v>R1012</v>
      </c>
      <c r="Q354" s="17">
        <f>VLOOKUP($A354,'Hospitalisation Details'!$A$2:$K$2344,MATCH(Healthcare!Q$1,'Hospitalisation Details'!$A$1:$K$1,0),0)</f>
        <v>48</v>
      </c>
    </row>
    <row r="355" spans="1:17" ht="15.75" x14ac:dyDescent="0.25">
      <c r="A355" s="25" t="s">
        <v>398</v>
      </c>
      <c r="B355" s="17" t="str">
        <f>VLOOKUP($A355,'Customer Names'!$A$1:$D$2336,4,0)</f>
        <v>Ms. Rachael</v>
      </c>
      <c r="C355" s="17">
        <f>VLOOKUP($A355,'Medical Examinations'!$A$1:$J$2336,MATCH(Healthcare!C$1,'Medical Examinations'!$A$1:$J$1,0),0)</f>
        <v>27.645</v>
      </c>
      <c r="D355" s="17">
        <f>VLOOKUP($A355,'Medical Examinations'!$A$1:$J$2336,MATCH(Healthcare!D$1,'Medical Examinations'!$A$1:$J$1,0),0)</f>
        <v>4.6900000000000004</v>
      </c>
      <c r="E355" s="17" t="str">
        <f>VLOOKUP($A355,'Medical Examinations'!$A$1:$J$2336,MATCH(Healthcare!E$1,'Medical Examinations'!$A$1:$J$1,0),0)</f>
        <v>No</v>
      </c>
      <c r="F355" s="17" t="str">
        <f>VLOOKUP($A355,'Medical Examinations'!$A$1:$J$2336,MATCH(Healthcare!F$1,'Medical Examinations'!$A$1:$J$1,0),0)</f>
        <v>No</v>
      </c>
      <c r="G355" s="17" t="str">
        <f>VLOOKUP($A355,'Medical Examinations'!$A$1:$J$2336,MATCH(Healthcare!G$1,'Medical Examinations'!$A$1:$J$1,0),0)</f>
        <v>No</v>
      </c>
      <c r="H355" s="17">
        <f>VLOOKUP($A355,'Medical Examinations'!$A$1:$J$2336,MATCH(Healthcare!H$1,'Medical Examinations'!$A$1:$J$1,0),0)</f>
        <v>0</v>
      </c>
      <c r="I355" s="17" t="str">
        <f>VLOOKUP($A355,'Medical Examinations'!$A$1:$J$2336,MATCH(Healthcare!I$1,'Medical Examinations'!$A$1:$J$1,0),0)</f>
        <v>No</v>
      </c>
      <c r="J355" s="17" t="str">
        <f>VLOOKUP($A355,'Medical Examinations'!$A$1:$J$2336,MATCH(Healthcare!J$1,'Medical Examinations'!$A$1:$J$1,0),0)</f>
        <v>Overweight</v>
      </c>
      <c r="K355" s="17" t="str">
        <f>VLOOKUP($A355,'Medical Examinations'!$A$1:$J$2336,MATCH(Healthcare!K$1,'Medical Examinations'!$A$1:$J$1,0),0)</f>
        <v>Normal</v>
      </c>
      <c r="L355" s="38">
        <f>VLOOKUP($A355,'Hospitalisation Details'!$A$2:$K$2344,MATCH(Healthcare!L$1,'Hospitalisation Details'!$A$1:$K$1,0),0)</f>
        <v>28461</v>
      </c>
      <c r="M355" s="17">
        <f>VLOOKUP($A355,'Hospitalisation Details'!$A$2:$K$2344,MATCH(Healthcare!M$1,'Hospitalisation Details'!$A$1:$K$1,0),0)</f>
        <v>28340.19</v>
      </c>
      <c r="N355" s="17" t="str">
        <f>VLOOKUP($A355,'Hospitalisation Details'!$A$2:$K$2344,MATCH(Healthcare!N$1,'Hospitalisation Details'!$A$1:$K$1,0),0)</f>
        <v>Tier - 1</v>
      </c>
      <c r="O355" s="17" t="str">
        <f>VLOOKUP($A355,'Hospitalisation Details'!$A$2:$K$2344,MATCH(Healthcare!O$1,'Hospitalisation Details'!$A$1:$K$1,0),0)</f>
        <v>Tier - 2</v>
      </c>
      <c r="P355" s="17" t="str">
        <f>VLOOKUP($A355,'Hospitalisation Details'!$A$2:$K$2344,MATCH(Healthcare!P$1,'Hospitalisation Details'!$A$1:$K$1,0),0)</f>
        <v>R1012</v>
      </c>
      <c r="Q355" s="17">
        <f>VLOOKUP($A355,'Hospitalisation Details'!$A$2:$K$2344,MATCH(Healthcare!Q$1,'Hospitalisation Details'!$A$1:$K$1,0),0)</f>
        <v>45</v>
      </c>
    </row>
    <row r="356" spans="1:17" ht="15.75" x14ac:dyDescent="0.25">
      <c r="A356" s="25" t="s">
        <v>399</v>
      </c>
      <c r="B356" s="17" t="str">
        <f>VLOOKUP($A356,'Customer Names'!$A$1:$D$2336,4,0)</f>
        <v>Ms. Maricela</v>
      </c>
      <c r="C356" s="17">
        <f>VLOOKUP($A356,'Medical Examinations'!$A$1:$J$2336,MATCH(Healthcare!C$1,'Medical Examinations'!$A$1:$J$1,0),0)</f>
        <v>22.72</v>
      </c>
      <c r="D356" s="17">
        <f>VLOOKUP($A356,'Medical Examinations'!$A$1:$J$2336,MATCH(Healthcare!D$1,'Medical Examinations'!$A$1:$J$1,0),0)</f>
        <v>5.71</v>
      </c>
      <c r="E356" s="17" t="str">
        <f>VLOOKUP($A356,'Medical Examinations'!$A$1:$J$2336,MATCH(Healthcare!E$1,'Medical Examinations'!$A$1:$J$1,0),0)</f>
        <v>No</v>
      </c>
      <c r="F356" s="17" t="str">
        <f>VLOOKUP($A356,'Medical Examinations'!$A$1:$J$2336,MATCH(Healthcare!F$1,'Medical Examinations'!$A$1:$J$1,0),0)</f>
        <v>No</v>
      </c>
      <c r="G356" s="17" t="str">
        <f>VLOOKUP($A356,'Medical Examinations'!$A$1:$J$2336,MATCH(Healthcare!G$1,'Medical Examinations'!$A$1:$J$1,0),0)</f>
        <v>No</v>
      </c>
      <c r="H356" s="17">
        <f>VLOOKUP($A356,'Medical Examinations'!$A$1:$J$2336,MATCH(Healthcare!H$1,'Medical Examinations'!$A$1:$J$1,0),0)</f>
        <v>0</v>
      </c>
      <c r="I356" s="17" t="str">
        <f>VLOOKUP($A356,'Medical Examinations'!$A$1:$J$2336,MATCH(Healthcare!I$1,'Medical Examinations'!$A$1:$J$1,0),0)</f>
        <v>Yes</v>
      </c>
      <c r="J356" s="17" t="str">
        <f>VLOOKUP($A356,'Medical Examinations'!$A$1:$J$2336,MATCH(Healthcare!J$1,'Medical Examinations'!$A$1:$J$1,0),0)</f>
        <v>Healthy Weight</v>
      </c>
      <c r="K356" s="17" t="str">
        <f>VLOOKUP($A356,'Medical Examinations'!$A$1:$J$2336,MATCH(Healthcare!K$1,'Medical Examinations'!$A$1:$J$1,0),0)</f>
        <v>Prediabetes</v>
      </c>
      <c r="L356" s="38">
        <f>VLOOKUP($A356,'Hospitalisation Details'!$A$2:$K$2344,MATCH(Healthcare!L$1,'Hospitalisation Details'!$A$1:$K$1,0),0)</f>
        <v>33231</v>
      </c>
      <c r="M356" s="17">
        <f>VLOOKUP($A356,'Hospitalisation Details'!$A$2:$K$2344,MATCH(Healthcare!M$1,'Hospitalisation Details'!$A$1:$K$1,0),0)</f>
        <v>28302.33</v>
      </c>
      <c r="N356" s="17" t="str">
        <f>VLOOKUP($A356,'Hospitalisation Details'!$A$2:$K$2344,MATCH(Healthcare!N$1,'Hospitalisation Details'!$A$1:$K$1,0),0)</f>
        <v>Tier - 1</v>
      </c>
      <c r="O356" s="17" t="str">
        <f>VLOOKUP($A356,'Hospitalisation Details'!$A$2:$K$2344,MATCH(Healthcare!O$1,'Hospitalisation Details'!$A$1:$K$1,0),0)</f>
        <v>Tier - 2</v>
      </c>
      <c r="P356" s="17" t="str">
        <f>VLOOKUP($A356,'Hospitalisation Details'!$A$2:$K$2344,MATCH(Healthcare!P$1,'Hospitalisation Details'!$A$1:$K$1,0),0)</f>
        <v>R1011</v>
      </c>
      <c r="Q356" s="17">
        <f>VLOOKUP($A356,'Hospitalisation Details'!$A$2:$K$2344,MATCH(Healthcare!Q$1,'Hospitalisation Details'!$A$1:$K$1,0),0)</f>
        <v>32</v>
      </c>
    </row>
    <row r="357" spans="1:17" ht="15.75" x14ac:dyDescent="0.25">
      <c r="A357" s="25" t="s">
        <v>400</v>
      </c>
      <c r="B357" s="17" t="str">
        <f>VLOOKUP($A357,'Customer Names'!$A$1:$D$2336,4,0)</f>
        <v>Ms. Marie</v>
      </c>
      <c r="C357" s="17">
        <f>VLOOKUP($A357,'Medical Examinations'!$A$1:$J$2336,MATCH(Healthcare!C$1,'Medical Examinations'!$A$1:$J$1,0),0)</f>
        <v>36.520000000000003</v>
      </c>
      <c r="D357" s="17">
        <f>VLOOKUP($A357,'Medical Examinations'!$A$1:$J$2336,MATCH(Healthcare!D$1,'Medical Examinations'!$A$1:$J$1,0),0)</f>
        <v>9.07</v>
      </c>
      <c r="E357" s="17" t="str">
        <f>VLOOKUP($A357,'Medical Examinations'!$A$1:$J$2336,MATCH(Healthcare!E$1,'Medical Examinations'!$A$1:$J$1,0),0)</f>
        <v>Yes</v>
      </c>
      <c r="F357" s="17" t="str">
        <f>VLOOKUP($A357,'Medical Examinations'!$A$1:$J$2336,MATCH(Healthcare!F$1,'Medical Examinations'!$A$1:$J$1,0),0)</f>
        <v>No</v>
      </c>
      <c r="G357" s="17" t="str">
        <f>VLOOKUP($A357,'Medical Examinations'!$A$1:$J$2336,MATCH(Healthcare!G$1,'Medical Examinations'!$A$1:$J$1,0),0)</f>
        <v>Yes</v>
      </c>
      <c r="H357" s="17">
        <f>VLOOKUP($A357,'Medical Examinations'!$A$1:$J$2336,MATCH(Healthcare!H$1,'Medical Examinations'!$A$1:$J$1,0),0)</f>
        <v>1</v>
      </c>
      <c r="I357" s="17" t="str">
        <f>VLOOKUP($A357,'Medical Examinations'!$A$1:$J$2336,MATCH(Healthcare!I$1,'Medical Examinations'!$A$1:$J$1,0),0)</f>
        <v>No</v>
      </c>
      <c r="J357" s="17" t="str">
        <f>VLOOKUP($A357,'Medical Examinations'!$A$1:$J$2336,MATCH(Healthcare!J$1,'Medical Examinations'!$A$1:$J$1,0),0)</f>
        <v>Obesity</v>
      </c>
      <c r="K357" s="17" t="str">
        <f>VLOOKUP($A357,'Medical Examinations'!$A$1:$J$2336,MATCH(Healthcare!K$1,'Medical Examinations'!$A$1:$J$1,0),0)</f>
        <v>Diabetes</v>
      </c>
      <c r="L357" s="38">
        <f>VLOOKUP($A357,'Hospitalisation Details'!$A$2:$K$2344,MATCH(Healthcare!L$1,'Hospitalisation Details'!$A$1:$K$1,0),0)</f>
        <v>23340</v>
      </c>
      <c r="M357" s="17">
        <f>VLOOKUP($A357,'Hospitalisation Details'!$A$2:$K$2344,MATCH(Healthcare!M$1,'Hospitalisation Details'!$A$1:$K$1,0),0)</f>
        <v>28287.9</v>
      </c>
      <c r="N357" s="17" t="str">
        <f>VLOOKUP($A357,'Hospitalisation Details'!$A$2:$K$2344,MATCH(Healthcare!N$1,'Hospitalisation Details'!$A$1:$K$1,0),0)</f>
        <v>Tier - 1</v>
      </c>
      <c r="O357" s="17" t="str">
        <f>VLOOKUP($A357,'Hospitalisation Details'!$A$2:$K$2344,MATCH(Healthcare!O$1,'Hospitalisation Details'!$A$1:$K$1,0),0)</f>
        <v>Tier - 1</v>
      </c>
      <c r="P357" s="17" t="str">
        <f>VLOOKUP($A357,'Hospitalisation Details'!$A$2:$K$2344,MATCH(Healthcare!P$1,'Hospitalisation Details'!$A$1:$K$1,0),0)</f>
        <v>R1013</v>
      </c>
      <c r="Q357" s="17">
        <f>VLOOKUP($A357,'Hospitalisation Details'!$A$2:$K$2344,MATCH(Healthcare!Q$1,'Hospitalisation Details'!$A$1:$K$1,0),0)</f>
        <v>59</v>
      </c>
    </row>
    <row r="358" spans="1:17" ht="15.75" x14ac:dyDescent="0.25">
      <c r="A358" s="25" t="s">
        <v>401</v>
      </c>
      <c r="B358" s="17" t="str">
        <f>VLOOKUP($A358,'Customer Names'!$A$1:$D$2336,4,0)</f>
        <v>Mr. Frank</v>
      </c>
      <c r="C358" s="17">
        <f>VLOOKUP($A358,'Medical Examinations'!$A$1:$J$2336,MATCH(Healthcare!C$1,'Medical Examinations'!$A$1:$J$1,0),0)</f>
        <v>33.96</v>
      </c>
      <c r="D358" s="17">
        <f>VLOOKUP($A358,'Medical Examinations'!$A$1:$J$2336,MATCH(Healthcare!D$1,'Medical Examinations'!$A$1:$J$1,0),0)</f>
        <v>4.99</v>
      </c>
      <c r="E358" s="17" t="str">
        <f>VLOOKUP($A358,'Medical Examinations'!$A$1:$J$2336,MATCH(Healthcare!E$1,'Medical Examinations'!$A$1:$J$1,0),0)</f>
        <v>No</v>
      </c>
      <c r="F358" s="17" t="str">
        <f>VLOOKUP($A358,'Medical Examinations'!$A$1:$J$2336,MATCH(Healthcare!F$1,'Medical Examinations'!$A$1:$J$1,0),0)</f>
        <v>No</v>
      </c>
      <c r="G358" s="17" t="str">
        <f>VLOOKUP($A358,'Medical Examinations'!$A$1:$J$2336,MATCH(Healthcare!G$1,'Medical Examinations'!$A$1:$J$1,0),0)</f>
        <v>No</v>
      </c>
      <c r="H358" s="17">
        <f>VLOOKUP($A358,'Medical Examinations'!$A$1:$J$2336,MATCH(Healthcare!H$1,'Medical Examinations'!$A$1:$J$1,0),0)</f>
        <v>0</v>
      </c>
      <c r="I358" s="17" t="str">
        <f>VLOOKUP($A358,'Medical Examinations'!$A$1:$J$2336,MATCH(Healthcare!I$1,'Medical Examinations'!$A$1:$J$1,0),0)</f>
        <v>Yes</v>
      </c>
      <c r="J358" s="17" t="str">
        <f>VLOOKUP($A358,'Medical Examinations'!$A$1:$J$2336,MATCH(Healthcare!J$1,'Medical Examinations'!$A$1:$J$1,0),0)</f>
        <v>Obesity</v>
      </c>
      <c r="K358" s="17" t="str">
        <f>VLOOKUP($A358,'Medical Examinations'!$A$1:$J$2336,MATCH(Healthcare!K$1,'Medical Examinations'!$A$1:$J$1,0),0)</f>
        <v>Normal</v>
      </c>
      <c r="L358" s="38">
        <f>VLOOKUP($A358,'Hospitalisation Details'!$A$2:$K$2344,MATCH(Healthcare!L$1,'Hospitalisation Details'!$A$1:$K$1,0),0)</f>
        <v>36409</v>
      </c>
      <c r="M358" s="17">
        <f>VLOOKUP($A358,'Hospitalisation Details'!$A$2:$K$2344,MATCH(Healthcare!M$1,'Hospitalisation Details'!$A$1:$K$1,0),0)</f>
        <v>28245.34</v>
      </c>
      <c r="N358" s="17" t="str">
        <f>VLOOKUP($A358,'Hospitalisation Details'!$A$2:$K$2344,MATCH(Healthcare!N$1,'Hospitalisation Details'!$A$1:$K$1,0),0)</f>
        <v>Tier - 1</v>
      </c>
      <c r="O358" s="17" t="str">
        <f>VLOOKUP($A358,'Hospitalisation Details'!$A$2:$K$2344,MATCH(Healthcare!O$1,'Hospitalisation Details'!$A$1:$K$1,0),0)</f>
        <v>Tier - 3</v>
      </c>
      <c r="P358" s="17" t="str">
        <f>VLOOKUP($A358,'Hospitalisation Details'!$A$2:$K$2344,MATCH(Healthcare!P$1,'Hospitalisation Details'!$A$1:$K$1,0),0)</f>
        <v>R1011</v>
      </c>
      <c r="Q358" s="17">
        <f>VLOOKUP($A358,'Hospitalisation Details'!$A$2:$K$2344,MATCH(Healthcare!Q$1,'Hospitalisation Details'!$A$1:$K$1,0),0)</f>
        <v>23</v>
      </c>
    </row>
    <row r="359" spans="1:17" ht="15.75" x14ac:dyDescent="0.25">
      <c r="A359" s="25" t="s">
        <v>402</v>
      </c>
      <c r="B359" s="17" t="str">
        <f>VLOOKUP($A359,'Customer Names'!$A$1:$D$2336,4,0)</f>
        <v>Mr. Jeffry</v>
      </c>
      <c r="C359" s="17">
        <f>VLOOKUP($A359,'Medical Examinations'!$A$1:$J$2336,MATCH(Healthcare!C$1,'Medical Examinations'!$A$1:$J$1,0),0)</f>
        <v>26.695</v>
      </c>
      <c r="D359" s="17">
        <f>VLOOKUP($A359,'Medical Examinations'!$A$1:$J$2336,MATCH(Healthcare!D$1,'Medical Examinations'!$A$1:$J$1,0),0)</f>
        <v>8.31</v>
      </c>
      <c r="E359" s="17" t="str">
        <f>VLOOKUP($A359,'Medical Examinations'!$A$1:$J$2336,MATCH(Healthcare!E$1,'Medical Examinations'!$A$1:$J$1,0),0)</f>
        <v>No</v>
      </c>
      <c r="F359" s="17" t="str">
        <f>VLOOKUP($A359,'Medical Examinations'!$A$1:$J$2336,MATCH(Healthcare!F$1,'Medical Examinations'!$A$1:$J$1,0),0)</f>
        <v>No</v>
      </c>
      <c r="G359" s="17" t="str">
        <f>VLOOKUP($A359,'Medical Examinations'!$A$1:$J$2336,MATCH(Healthcare!G$1,'Medical Examinations'!$A$1:$J$1,0),0)</f>
        <v>No</v>
      </c>
      <c r="H359" s="17">
        <f>VLOOKUP($A359,'Medical Examinations'!$A$1:$J$2336,MATCH(Healthcare!H$1,'Medical Examinations'!$A$1:$J$1,0),0)</f>
        <v>0</v>
      </c>
      <c r="I359" s="17" t="str">
        <f>VLOOKUP($A359,'Medical Examinations'!$A$1:$J$2336,MATCH(Healthcare!I$1,'Medical Examinations'!$A$1:$J$1,0),0)</f>
        <v>Yes</v>
      </c>
      <c r="J359" s="17" t="str">
        <f>VLOOKUP($A359,'Medical Examinations'!$A$1:$J$2336,MATCH(Healthcare!J$1,'Medical Examinations'!$A$1:$J$1,0),0)</f>
        <v>Overweight</v>
      </c>
      <c r="K359" s="17" t="str">
        <f>VLOOKUP($A359,'Medical Examinations'!$A$1:$J$2336,MATCH(Healthcare!K$1,'Medical Examinations'!$A$1:$J$1,0),0)</f>
        <v>Diabetes</v>
      </c>
      <c r="L359" s="38">
        <f>VLOOKUP($A359,'Hospitalisation Details'!$A$2:$K$2344,MATCH(Healthcare!L$1,'Hospitalisation Details'!$A$1:$K$1,0),0)</f>
        <v>22242</v>
      </c>
      <c r="M359" s="17">
        <f>VLOOKUP($A359,'Hospitalisation Details'!$A$2:$K$2344,MATCH(Healthcare!M$1,'Hospitalisation Details'!$A$1:$K$1,0),0)</f>
        <v>28101.33</v>
      </c>
      <c r="N359" s="17" t="str">
        <f>VLOOKUP($A359,'Hospitalisation Details'!$A$2:$K$2344,MATCH(Healthcare!N$1,'Hospitalisation Details'!$A$1:$K$1,0),0)</f>
        <v>Tier - 1</v>
      </c>
      <c r="O359" s="17" t="str">
        <f>VLOOKUP($A359,'Hospitalisation Details'!$A$2:$K$2344,MATCH(Healthcare!O$1,'Hospitalisation Details'!$A$1:$K$1,0),0)</f>
        <v>Tier - 2</v>
      </c>
      <c r="P359" s="17" t="str">
        <f>VLOOKUP($A359,'Hospitalisation Details'!$A$2:$K$2344,MATCH(Healthcare!P$1,'Hospitalisation Details'!$A$1:$K$1,0),0)</f>
        <v>R1019</v>
      </c>
      <c r="Q359" s="17">
        <f>VLOOKUP($A359,'Hospitalisation Details'!$A$2:$K$2344,MATCH(Healthcare!Q$1,'Hospitalisation Details'!$A$1:$K$1,0),0)</f>
        <v>62</v>
      </c>
    </row>
    <row r="360" spans="1:17" ht="15.75" x14ac:dyDescent="0.25">
      <c r="A360" s="25" t="s">
        <v>403</v>
      </c>
      <c r="B360" s="17" t="str">
        <f>VLOOKUP($A360,'Customer Names'!$A$1:$D$2336,4,0)</f>
        <v>Mr. Mike</v>
      </c>
      <c r="C360" s="17">
        <f>VLOOKUP($A360,'Medical Examinations'!$A$1:$J$2336,MATCH(Healthcare!C$1,'Medical Examinations'!$A$1:$J$1,0),0)</f>
        <v>18.45</v>
      </c>
      <c r="D360" s="17">
        <f>VLOOKUP($A360,'Medical Examinations'!$A$1:$J$2336,MATCH(Healthcare!D$1,'Medical Examinations'!$A$1:$J$1,0),0)</f>
        <v>5.07</v>
      </c>
      <c r="E360" s="17" t="str">
        <f>VLOOKUP($A360,'Medical Examinations'!$A$1:$J$2336,MATCH(Healthcare!E$1,'Medical Examinations'!$A$1:$J$1,0),0)</f>
        <v>Yes</v>
      </c>
      <c r="F360" s="17" t="str">
        <f>VLOOKUP($A360,'Medical Examinations'!$A$1:$J$2336,MATCH(Healthcare!F$1,'Medical Examinations'!$A$1:$J$1,0),0)</f>
        <v>No</v>
      </c>
      <c r="G360" s="17" t="str">
        <f>VLOOKUP($A360,'Medical Examinations'!$A$1:$J$2336,MATCH(Healthcare!G$1,'Medical Examinations'!$A$1:$J$1,0),0)</f>
        <v>No</v>
      </c>
      <c r="H360" s="17">
        <f>VLOOKUP($A360,'Medical Examinations'!$A$1:$J$2336,MATCH(Healthcare!H$1,'Medical Examinations'!$A$1:$J$1,0),0)</f>
        <v>0</v>
      </c>
      <c r="I360" s="17" t="str">
        <f>VLOOKUP($A360,'Medical Examinations'!$A$1:$J$2336,MATCH(Healthcare!I$1,'Medical Examinations'!$A$1:$J$1,0),0)</f>
        <v>Yes</v>
      </c>
      <c r="J360" s="17" t="str">
        <f>VLOOKUP($A360,'Medical Examinations'!$A$1:$J$2336,MATCH(Healthcare!J$1,'Medical Examinations'!$A$1:$J$1,0),0)</f>
        <v>Underweight</v>
      </c>
      <c r="K360" s="17" t="str">
        <f>VLOOKUP($A360,'Medical Examinations'!$A$1:$J$2336,MATCH(Healthcare!K$1,'Medical Examinations'!$A$1:$J$1,0),0)</f>
        <v>Normal</v>
      </c>
      <c r="L360" s="38">
        <f>VLOOKUP($A360,'Hospitalisation Details'!$A$2:$K$2344,MATCH(Healthcare!L$1,'Hospitalisation Details'!$A$1:$K$1,0),0)</f>
        <v>31380</v>
      </c>
      <c r="M360" s="17">
        <f>VLOOKUP($A360,'Hospitalisation Details'!$A$2:$K$2344,MATCH(Healthcare!M$1,'Hospitalisation Details'!$A$1:$K$1,0),0)</f>
        <v>28006.94</v>
      </c>
      <c r="N360" s="17" t="str">
        <f>VLOOKUP($A360,'Hospitalisation Details'!$A$2:$K$2344,MATCH(Healthcare!N$1,'Hospitalisation Details'!$A$1:$K$1,0),0)</f>
        <v>Tier - 1</v>
      </c>
      <c r="O360" s="17" t="str">
        <f>VLOOKUP($A360,'Hospitalisation Details'!$A$2:$K$2344,MATCH(Healthcare!O$1,'Hospitalisation Details'!$A$1:$K$1,0),0)</f>
        <v>Tier - 2</v>
      </c>
      <c r="P360" s="17" t="str">
        <f>VLOOKUP($A360,'Hospitalisation Details'!$A$2:$K$2344,MATCH(Healthcare!P$1,'Hospitalisation Details'!$A$1:$K$1,0),0)</f>
        <v>R1011</v>
      </c>
      <c r="Q360" s="17">
        <f>VLOOKUP($A360,'Hospitalisation Details'!$A$2:$K$2344,MATCH(Healthcare!Q$1,'Hospitalisation Details'!$A$1:$K$1,0),0)</f>
        <v>37</v>
      </c>
    </row>
    <row r="361" spans="1:17" ht="15.75" x14ac:dyDescent="0.25">
      <c r="A361" s="25" t="s">
        <v>404</v>
      </c>
      <c r="B361" s="17" t="str">
        <f>VLOOKUP($A361,'Customer Names'!$A$1:$D$2336,4,0)</f>
        <v>Mr. Rick</v>
      </c>
      <c r="C361" s="17">
        <f>VLOOKUP($A361,'Medical Examinations'!$A$1:$J$2336,MATCH(Healthcare!C$1,'Medical Examinations'!$A$1:$J$1,0),0)</f>
        <v>33.18</v>
      </c>
      <c r="D361" s="17">
        <f>VLOOKUP($A361,'Medical Examinations'!$A$1:$J$2336,MATCH(Healthcare!D$1,'Medical Examinations'!$A$1:$J$1,0),0)</f>
        <v>4.79</v>
      </c>
      <c r="E361" s="17" t="str">
        <f>VLOOKUP($A361,'Medical Examinations'!$A$1:$J$2336,MATCH(Healthcare!E$1,'Medical Examinations'!$A$1:$J$1,0),0)</f>
        <v>No</v>
      </c>
      <c r="F361" s="17" t="str">
        <f>VLOOKUP($A361,'Medical Examinations'!$A$1:$J$2336,MATCH(Healthcare!F$1,'Medical Examinations'!$A$1:$J$1,0),0)</f>
        <v>No</v>
      </c>
      <c r="G361" s="17" t="str">
        <f>VLOOKUP($A361,'Medical Examinations'!$A$1:$J$2336,MATCH(Healthcare!G$1,'Medical Examinations'!$A$1:$J$1,0),0)</f>
        <v>No</v>
      </c>
      <c r="H361" s="17">
        <f>VLOOKUP($A361,'Medical Examinations'!$A$1:$J$2336,MATCH(Healthcare!H$1,'Medical Examinations'!$A$1:$J$1,0),0)</f>
        <v>0</v>
      </c>
      <c r="I361" s="17" t="str">
        <f>VLOOKUP($A361,'Medical Examinations'!$A$1:$J$2336,MATCH(Healthcare!I$1,'Medical Examinations'!$A$1:$J$1,0),0)</f>
        <v>Yes</v>
      </c>
      <c r="J361" s="17" t="str">
        <f>VLOOKUP($A361,'Medical Examinations'!$A$1:$J$2336,MATCH(Healthcare!J$1,'Medical Examinations'!$A$1:$J$1,0),0)</f>
        <v>Obesity</v>
      </c>
      <c r="K361" s="17" t="str">
        <f>VLOOKUP($A361,'Medical Examinations'!$A$1:$J$2336,MATCH(Healthcare!K$1,'Medical Examinations'!$A$1:$J$1,0),0)</f>
        <v>Normal</v>
      </c>
      <c r="L361" s="38">
        <f>VLOOKUP($A361,'Hospitalisation Details'!$A$2:$K$2344,MATCH(Healthcare!L$1,'Hospitalisation Details'!$A$1:$K$1,0),0)</f>
        <v>36515</v>
      </c>
      <c r="M361" s="17">
        <f>VLOOKUP($A361,'Hospitalisation Details'!$A$2:$K$2344,MATCH(Healthcare!M$1,'Hospitalisation Details'!$A$1:$K$1,0),0)</f>
        <v>27980.77</v>
      </c>
      <c r="N361" s="17" t="str">
        <f>VLOOKUP($A361,'Hospitalisation Details'!$A$2:$K$2344,MATCH(Healthcare!N$1,'Hospitalisation Details'!$A$1:$K$1,0),0)</f>
        <v>Tier - 1</v>
      </c>
      <c r="O361" s="17" t="str">
        <f>VLOOKUP($A361,'Hospitalisation Details'!$A$2:$K$2344,MATCH(Healthcare!O$1,'Hospitalisation Details'!$A$1:$K$1,0),0)</f>
        <v>Tier - 1</v>
      </c>
      <c r="P361" s="17" t="str">
        <f>VLOOKUP($A361,'Hospitalisation Details'!$A$2:$K$2344,MATCH(Healthcare!P$1,'Hospitalisation Details'!$A$1:$K$1,0),0)</f>
        <v>R1011</v>
      </c>
      <c r="Q361" s="17">
        <f>VLOOKUP($A361,'Hospitalisation Details'!$A$2:$K$2344,MATCH(Healthcare!Q$1,'Hospitalisation Details'!$A$1:$K$1,0),0)</f>
        <v>23</v>
      </c>
    </row>
    <row r="362" spans="1:17" ht="15.75" x14ac:dyDescent="0.25">
      <c r="A362" s="25" t="s">
        <v>405</v>
      </c>
      <c r="B362" s="17" t="str">
        <f>VLOOKUP($A362,'Customer Names'!$A$1:$D$2336,4,0)</f>
        <v>Mr. Pierre-Michel</v>
      </c>
      <c r="C362" s="17">
        <f>VLOOKUP($A362,'Medical Examinations'!$A$1:$J$2336,MATCH(Healthcare!C$1,'Medical Examinations'!$A$1:$J$1,0),0)</f>
        <v>36.1</v>
      </c>
      <c r="D362" s="17">
        <f>VLOOKUP($A362,'Medical Examinations'!$A$1:$J$2336,MATCH(Healthcare!D$1,'Medical Examinations'!$A$1:$J$1,0),0)</f>
        <v>11.39</v>
      </c>
      <c r="E362" s="17" t="str">
        <f>VLOOKUP($A362,'Medical Examinations'!$A$1:$J$2336,MATCH(Healthcare!E$1,'Medical Examinations'!$A$1:$J$1,0),0)</f>
        <v>Yes</v>
      </c>
      <c r="F362" s="17" t="str">
        <f>VLOOKUP($A362,'Medical Examinations'!$A$1:$J$2336,MATCH(Healthcare!F$1,'Medical Examinations'!$A$1:$J$1,0),0)</f>
        <v>No</v>
      </c>
      <c r="G362" s="17" t="str">
        <f>VLOOKUP($A362,'Medical Examinations'!$A$1:$J$2336,MATCH(Healthcare!G$1,'Medical Examinations'!$A$1:$J$1,0),0)</f>
        <v>No</v>
      </c>
      <c r="H362" s="17">
        <f>VLOOKUP($A362,'Medical Examinations'!$A$1:$J$2336,MATCH(Healthcare!H$1,'Medical Examinations'!$A$1:$J$1,0),0)</f>
        <v>2</v>
      </c>
      <c r="I362" s="17" t="str">
        <f>VLOOKUP($A362,'Medical Examinations'!$A$1:$J$2336,MATCH(Healthcare!I$1,'Medical Examinations'!$A$1:$J$1,0),0)</f>
        <v>No</v>
      </c>
      <c r="J362" s="17" t="str">
        <f>VLOOKUP($A362,'Medical Examinations'!$A$1:$J$2336,MATCH(Healthcare!J$1,'Medical Examinations'!$A$1:$J$1,0),0)</f>
        <v>Obesity</v>
      </c>
      <c r="K362" s="17" t="str">
        <f>VLOOKUP($A362,'Medical Examinations'!$A$1:$J$2336,MATCH(Healthcare!K$1,'Medical Examinations'!$A$1:$J$1,0),0)</f>
        <v>Diabetes</v>
      </c>
      <c r="L362" s="38">
        <f>VLOOKUP($A362,'Hospitalisation Details'!$A$2:$K$2344,MATCH(Healthcare!L$1,'Hospitalisation Details'!$A$1:$K$1,0),0)</f>
        <v>22490</v>
      </c>
      <c r="M362" s="17">
        <f>VLOOKUP($A362,'Hospitalisation Details'!$A$2:$K$2344,MATCH(Healthcare!M$1,'Hospitalisation Details'!$A$1:$K$1,0),0)</f>
        <v>27941.29</v>
      </c>
      <c r="N362" s="17" t="str">
        <f>VLOOKUP($A362,'Hospitalisation Details'!$A$2:$K$2344,MATCH(Healthcare!N$1,'Hospitalisation Details'!$A$1:$K$1,0),0)</f>
        <v>Tier - 1</v>
      </c>
      <c r="O362" s="17" t="str">
        <f>VLOOKUP($A362,'Hospitalisation Details'!$A$2:$K$2344,MATCH(Healthcare!O$1,'Hospitalisation Details'!$A$1:$K$1,0),0)</f>
        <v>Tier - 3</v>
      </c>
      <c r="P362" s="17" t="str">
        <f>VLOOKUP($A362,'Hospitalisation Details'!$A$2:$K$2344,MATCH(Healthcare!P$1,'Hospitalisation Details'!$A$1:$K$1,0),0)</f>
        <v>R1011</v>
      </c>
      <c r="Q362" s="17">
        <f>VLOOKUP($A362,'Hospitalisation Details'!$A$2:$K$2344,MATCH(Healthcare!Q$1,'Hospitalisation Details'!$A$1:$K$1,0),0)</f>
        <v>61</v>
      </c>
    </row>
    <row r="363" spans="1:17" ht="15.75" x14ac:dyDescent="0.25">
      <c r="A363" s="25" t="s">
        <v>406</v>
      </c>
      <c r="B363" s="17" t="str">
        <f>VLOOKUP($A363,'Customer Names'!$A$1:$D$2336,4,0)</f>
        <v>Mr. Daniel</v>
      </c>
      <c r="C363" s="17">
        <f>VLOOKUP($A363,'Medical Examinations'!$A$1:$J$2336,MATCH(Healthcare!C$1,'Medical Examinations'!$A$1:$J$1,0),0)</f>
        <v>22.77</v>
      </c>
      <c r="D363" s="17">
        <f>VLOOKUP($A363,'Medical Examinations'!$A$1:$J$2336,MATCH(Healthcare!D$1,'Medical Examinations'!$A$1:$J$1,0),0)</f>
        <v>6</v>
      </c>
      <c r="E363" s="17" t="str">
        <f>VLOOKUP($A363,'Medical Examinations'!$A$1:$J$2336,MATCH(Healthcare!E$1,'Medical Examinations'!$A$1:$J$1,0),0)</f>
        <v>No</v>
      </c>
      <c r="F363" s="17" t="str">
        <f>VLOOKUP($A363,'Medical Examinations'!$A$1:$J$2336,MATCH(Healthcare!F$1,'Medical Examinations'!$A$1:$J$1,0),0)</f>
        <v>No</v>
      </c>
      <c r="G363" s="17" t="str">
        <f>VLOOKUP($A363,'Medical Examinations'!$A$1:$J$2336,MATCH(Healthcare!G$1,'Medical Examinations'!$A$1:$J$1,0),0)</f>
        <v>No</v>
      </c>
      <c r="H363" s="17">
        <f>VLOOKUP($A363,'Medical Examinations'!$A$1:$J$2336,MATCH(Healthcare!H$1,'Medical Examinations'!$A$1:$J$1,0),0)</f>
        <v>0</v>
      </c>
      <c r="I363" s="17" t="str">
        <f>VLOOKUP($A363,'Medical Examinations'!$A$1:$J$2336,MATCH(Healthcare!I$1,'Medical Examinations'!$A$1:$J$1,0),0)</f>
        <v>Yes</v>
      </c>
      <c r="J363" s="17" t="str">
        <f>VLOOKUP($A363,'Medical Examinations'!$A$1:$J$2336,MATCH(Healthcare!J$1,'Medical Examinations'!$A$1:$J$1,0),0)</f>
        <v>Healthy Weight</v>
      </c>
      <c r="K363" s="17" t="str">
        <f>VLOOKUP($A363,'Medical Examinations'!$A$1:$J$2336,MATCH(Healthcare!K$1,'Medical Examinations'!$A$1:$J$1,0),0)</f>
        <v>Prediabetes</v>
      </c>
      <c r="L363" s="38">
        <f>VLOOKUP($A363,'Hospitalisation Details'!$A$2:$K$2344,MATCH(Healthcare!L$1,'Hospitalisation Details'!$A$1:$K$1,0),0)</f>
        <v>33393</v>
      </c>
      <c r="M363" s="17">
        <f>VLOOKUP($A363,'Hospitalisation Details'!$A$2:$K$2344,MATCH(Healthcare!M$1,'Hospitalisation Details'!$A$1:$K$1,0),0)</f>
        <v>27931.11</v>
      </c>
      <c r="N363" s="17" t="str">
        <f>VLOOKUP($A363,'Hospitalisation Details'!$A$2:$K$2344,MATCH(Healthcare!N$1,'Hospitalisation Details'!$A$1:$K$1,0),0)</f>
        <v>Tier - 1</v>
      </c>
      <c r="O363" s="17" t="str">
        <f>VLOOKUP($A363,'Hospitalisation Details'!$A$2:$K$2344,MATCH(Healthcare!O$1,'Hospitalisation Details'!$A$1:$K$1,0),0)</f>
        <v>Tier - 3</v>
      </c>
      <c r="P363" s="17" t="str">
        <f>VLOOKUP($A363,'Hospitalisation Details'!$A$2:$K$2344,MATCH(Healthcare!P$1,'Hospitalisation Details'!$A$1:$K$1,0),0)</f>
        <v>R1011</v>
      </c>
      <c r="Q363" s="17">
        <f>VLOOKUP($A363,'Hospitalisation Details'!$A$2:$K$2344,MATCH(Healthcare!Q$1,'Hospitalisation Details'!$A$1:$K$1,0),0)</f>
        <v>32</v>
      </c>
    </row>
    <row r="364" spans="1:17" ht="15.75" x14ac:dyDescent="0.25">
      <c r="A364" s="25" t="s">
        <v>407</v>
      </c>
      <c r="B364" s="17" t="str">
        <f>VLOOKUP($A364,'Customer Names'!$A$1:$D$2336,4,0)</f>
        <v>Mr. Brian</v>
      </c>
      <c r="C364" s="17">
        <f>VLOOKUP($A364,'Medical Examinations'!$A$1:$J$2336,MATCH(Healthcare!C$1,'Medical Examinations'!$A$1:$J$1,0),0)</f>
        <v>21.24</v>
      </c>
      <c r="D364" s="17">
        <f>VLOOKUP($A364,'Medical Examinations'!$A$1:$J$2336,MATCH(Healthcare!D$1,'Medical Examinations'!$A$1:$J$1,0),0)</f>
        <v>5.13</v>
      </c>
      <c r="E364" s="17" t="str">
        <f>VLOOKUP($A364,'Medical Examinations'!$A$1:$J$2336,MATCH(Healthcare!E$1,'Medical Examinations'!$A$1:$J$1,0),0)</f>
        <v>No</v>
      </c>
      <c r="F364" s="17" t="str">
        <f>VLOOKUP($A364,'Medical Examinations'!$A$1:$J$2336,MATCH(Healthcare!F$1,'Medical Examinations'!$A$1:$J$1,0),0)</f>
        <v>No</v>
      </c>
      <c r="G364" s="17" t="str">
        <f>VLOOKUP($A364,'Medical Examinations'!$A$1:$J$2336,MATCH(Healthcare!G$1,'Medical Examinations'!$A$1:$J$1,0),0)</f>
        <v>No</v>
      </c>
      <c r="H364" s="17">
        <f>VLOOKUP($A364,'Medical Examinations'!$A$1:$J$2336,MATCH(Healthcare!H$1,'Medical Examinations'!$A$1:$J$1,0),0)</f>
        <v>0</v>
      </c>
      <c r="I364" s="17" t="str">
        <f>VLOOKUP($A364,'Medical Examinations'!$A$1:$J$2336,MATCH(Healthcare!I$1,'Medical Examinations'!$A$1:$J$1,0),0)</f>
        <v>Yes</v>
      </c>
      <c r="J364" s="17" t="str">
        <f>VLOOKUP($A364,'Medical Examinations'!$A$1:$J$2336,MATCH(Healthcare!J$1,'Medical Examinations'!$A$1:$J$1,0),0)</f>
        <v>Healthy Weight</v>
      </c>
      <c r="K364" s="17" t="str">
        <f>VLOOKUP($A364,'Medical Examinations'!$A$1:$J$2336,MATCH(Healthcare!K$1,'Medical Examinations'!$A$1:$J$1,0),0)</f>
        <v>Normal</v>
      </c>
      <c r="L364" s="38">
        <f>VLOOKUP($A364,'Hospitalisation Details'!$A$2:$K$2344,MATCH(Healthcare!L$1,'Hospitalisation Details'!$A$1:$K$1,0),0)</f>
        <v>32833</v>
      </c>
      <c r="M364" s="17">
        <f>VLOOKUP($A364,'Hospitalisation Details'!$A$2:$K$2344,MATCH(Healthcare!M$1,'Hospitalisation Details'!$A$1:$K$1,0),0)</f>
        <v>27925.86</v>
      </c>
      <c r="N364" s="17" t="str">
        <f>VLOOKUP($A364,'Hospitalisation Details'!$A$2:$K$2344,MATCH(Healthcare!N$1,'Hospitalisation Details'!$A$1:$K$1,0),0)</f>
        <v>Tier - 1</v>
      </c>
      <c r="O364" s="17" t="str">
        <f>VLOOKUP($A364,'Hospitalisation Details'!$A$2:$K$2344,MATCH(Healthcare!O$1,'Hospitalisation Details'!$A$1:$K$1,0),0)</f>
        <v>Tier - 2</v>
      </c>
      <c r="P364" s="17" t="str">
        <f>VLOOKUP($A364,'Hospitalisation Details'!$A$2:$K$2344,MATCH(Healthcare!P$1,'Hospitalisation Details'!$A$1:$K$1,0),0)</f>
        <v>R1011</v>
      </c>
      <c r="Q364" s="17">
        <f>VLOOKUP($A364,'Hospitalisation Details'!$A$2:$K$2344,MATCH(Healthcare!Q$1,'Hospitalisation Details'!$A$1:$K$1,0),0)</f>
        <v>33</v>
      </c>
    </row>
    <row r="365" spans="1:17" ht="15.75" x14ac:dyDescent="0.25">
      <c r="A365" s="25" t="s">
        <v>408</v>
      </c>
      <c r="B365" s="17" t="str">
        <f>VLOOKUP($A365,'Customer Names'!$A$1:$D$2336,4,0)</f>
        <v>Ms. Morgan</v>
      </c>
      <c r="C365" s="17">
        <f>VLOOKUP($A365,'Medical Examinations'!$A$1:$J$2336,MATCH(Healthcare!C$1,'Medical Examinations'!$A$1:$J$1,0),0)</f>
        <v>17.600000000000001</v>
      </c>
      <c r="D365" s="17">
        <f>VLOOKUP($A365,'Medical Examinations'!$A$1:$J$2336,MATCH(Healthcare!D$1,'Medical Examinations'!$A$1:$J$1,0),0)</f>
        <v>5.26</v>
      </c>
      <c r="E365" s="17" t="str">
        <f>VLOOKUP($A365,'Medical Examinations'!$A$1:$J$2336,MATCH(Healthcare!E$1,'Medical Examinations'!$A$1:$J$1,0),0)</f>
        <v>Yes</v>
      </c>
      <c r="F365" s="17" t="str">
        <f>VLOOKUP($A365,'Medical Examinations'!$A$1:$J$2336,MATCH(Healthcare!F$1,'Medical Examinations'!$A$1:$J$1,0),0)</f>
        <v>No</v>
      </c>
      <c r="G365" s="17" t="str">
        <f>VLOOKUP($A365,'Medical Examinations'!$A$1:$J$2336,MATCH(Healthcare!G$1,'Medical Examinations'!$A$1:$J$1,0),0)</f>
        <v>No</v>
      </c>
      <c r="H365" s="17">
        <f>VLOOKUP($A365,'Medical Examinations'!$A$1:$J$2336,MATCH(Healthcare!H$1,'Medical Examinations'!$A$1:$J$1,0),0)</f>
        <v>0</v>
      </c>
      <c r="I365" s="17" t="str">
        <f>VLOOKUP($A365,'Medical Examinations'!$A$1:$J$2336,MATCH(Healthcare!I$1,'Medical Examinations'!$A$1:$J$1,0),0)</f>
        <v>Yes</v>
      </c>
      <c r="J365" s="17" t="str">
        <f>VLOOKUP($A365,'Medical Examinations'!$A$1:$J$2336,MATCH(Healthcare!J$1,'Medical Examinations'!$A$1:$J$1,0),0)</f>
        <v>Underweight</v>
      </c>
      <c r="K365" s="17" t="str">
        <f>VLOOKUP($A365,'Medical Examinations'!$A$1:$J$2336,MATCH(Healthcare!K$1,'Medical Examinations'!$A$1:$J$1,0),0)</f>
        <v>Normal</v>
      </c>
      <c r="L365" s="38">
        <f>VLOOKUP($A365,'Hospitalisation Details'!$A$2:$K$2344,MATCH(Healthcare!L$1,'Hospitalisation Details'!$A$1:$K$1,0),0)</f>
        <v>31385</v>
      </c>
      <c r="M365" s="17">
        <f>VLOOKUP($A365,'Hospitalisation Details'!$A$2:$K$2344,MATCH(Healthcare!M$1,'Hospitalisation Details'!$A$1:$K$1,0),0)</f>
        <v>27849.94</v>
      </c>
      <c r="N365" s="17" t="str">
        <f>VLOOKUP($A365,'Hospitalisation Details'!$A$2:$K$2344,MATCH(Healthcare!N$1,'Hospitalisation Details'!$A$1:$K$1,0),0)</f>
        <v>Tier - 1</v>
      </c>
      <c r="O365" s="17" t="str">
        <f>VLOOKUP($A365,'Hospitalisation Details'!$A$2:$K$2344,MATCH(Healthcare!O$1,'Hospitalisation Details'!$A$1:$K$1,0),0)</f>
        <v>Tier - 1</v>
      </c>
      <c r="P365" s="17" t="str">
        <f>VLOOKUP($A365,'Hospitalisation Details'!$A$2:$K$2344,MATCH(Healthcare!P$1,'Hospitalisation Details'!$A$1:$K$1,0),0)</f>
        <v>R1011</v>
      </c>
      <c r="Q365" s="17">
        <f>VLOOKUP($A365,'Hospitalisation Details'!$A$2:$K$2344,MATCH(Healthcare!Q$1,'Hospitalisation Details'!$A$1:$K$1,0),0)</f>
        <v>37</v>
      </c>
    </row>
    <row r="366" spans="1:17" ht="15.75" x14ac:dyDescent="0.25">
      <c r="A366" s="25" t="s">
        <v>409</v>
      </c>
      <c r="B366" s="17" t="str">
        <f>VLOOKUP($A366,'Customer Names'!$A$1:$D$2336,4,0)</f>
        <v>Ms. Caroline</v>
      </c>
      <c r="C366" s="17">
        <f>VLOOKUP($A366,'Medical Examinations'!$A$1:$J$2336,MATCH(Healthcare!C$1,'Medical Examinations'!$A$1:$J$1,0),0)</f>
        <v>26.29</v>
      </c>
      <c r="D366" s="17">
        <f>VLOOKUP($A366,'Medical Examinations'!$A$1:$J$2336,MATCH(Healthcare!D$1,'Medical Examinations'!$A$1:$J$1,0),0)</f>
        <v>6.84</v>
      </c>
      <c r="E366" s="17" t="str">
        <f>VLOOKUP($A366,'Medical Examinations'!$A$1:$J$2336,MATCH(Healthcare!E$1,'Medical Examinations'!$A$1:$J$1,0),0)</f>
        <v>No</v>
      </c>
      <c r="F366" s="17" t="str">
        <f>VLOOKUP($A366,'Medical Examinations'!$A$1:$J$2336,MATCH(Healthcare!F$1,'Medical Examinations'!$A$1:$J$1,0),0)</f>
        <v>No</v>
      </c>
      <c r="G366" s="17" t="str">
        <f>VLOOKUP($A366,'Medical Examinations'!$A$1:$J$2336,MATCH(Healthcare!G$1,'Medical Examinations'!$A$1:$J$1,0),0)</f>
        <v>No</v>
      </c>
      <c r="H366" s="17">
        <f>VLOOKUP($A366,'Medical Examinations'!$A$1:$J$2336,MATCH(Healthcare!H$1,'Medical Examinations'!$A$1:$J$1,0),0)</f>
        <v>0</v>
      </c>
      <c r="I366" s="17" t="str">
        <f>VLOOKUP($A366,'Medical Examinations'!$A$1:$J$2336,MATCH(Healthcare!I$1,'Medical Examinations'!$A$1:$J$1,0),0)</f>
        <v>Yes</v>
      </c>
      <c r="J366" s="17" t="str">
        <f>VLOOKUP($A366,'Medical Examinations'!$A$1:$J$2336,MATCH(Healthcare!J$1,'Medical Examinations'!$A$1:$J$1,0),0)</f>
        <v>Overweight</v>
      </c>
      <c r="K366" s="17" t="str">
        <f>VLOOKUP($A366,'Medical Examinations'!$A$1:$J$2336,MATCH(Healthcare!K$1,'Medical Examinations'!$A$1:$J$1,0),0)</f>
        <v>Diabetes</v>
      </c>
      <c r="L366" s="38">
        <f>VLOOKUP($A366,'Hospitalisation Details'!$A$2:$K$2344,MATCH(Healthcare!L$1,'Hospitalisation Details'!$A$1:$K$1,0),0)</f>
        <v>22103</v>
      </c>
      <c r="M366" s="17">
        <f>VLOOKUP($A366,'Hospitalisation Details'!$A$2:$K$2344,MATCH(Healthcare!M$1,'Hospitalisation Details'!$A$1:$K$1,0),0)</f>
        <v>27808.73</v>
      </c>
      <c r="N366" s="17" t="str">
        <f>VLOOKUP($A366,'Hospitalisation Details'!$A$2:$K$2344,MATCH(Healthcare!N$1,'Hospitalisation Details'!$A$1:$K$1,0),0)</f>
        <v>Tier - 1</v>
      </c>
      <c r="O366" s="17" t="str">
        <f>VLOOKUP($A366,'Hospitalisation Details'!$A$2:$K$2344,MATCH(Healthcare!O$1,'Hospitalisation Details'!$A$1:$K$1,0),0)</f>
        <v>Tier - 1</v>
      </c>
      <c r="P366" s="17" t="str">
        <f>VLOOKUP($A366,'Hospitalisation Details'!$A$2:$K$2344,MATCH(Healthcare!P$1,'Hospitalisation Details'!$A$1:$K$1,0),0)</f>
        <v>R1013</v>
      </c>
      <c r="Q366" s="17">
        <f>VLOOKUP($A366,'Hospitalisation Details'!$A$2:$K$2344,MATCH(Healthcare!Q$1,'Hospitalisation Details'!$A$1:$K$1,0),0)</f>
        <v>62</v>
      </c>
    </row>
    <row r="367" spans="1:17" ht="15.75" x14ac:dyDescent="0.25">
      <c r="A367" s="25" t="s">
        <v>410</v>
      </c>
      <c r="B367" s="17" t="str">
        <f>VLOOKUP($A367,'Customer Names'!$A$1:$D$2336,4,0)</f>
        <v>Mr. Drew</v>
      </c>
      <c r="C367" s="17">
        <f>VLOOKUP($A367,'Medical Examinations'!$A$1:$J$2336,MATCH(Healthcare!C$1,'Medical Examinations'!$A$1:$J$1,0),0)</f>
        <v>35.31</v>
      </c>
      <c r="D367" s="17">
        <f>VLOOKUP($A367,'Medical Examinations'!$A$1:$J$2336,MATCH(Healthcare!D$1,'Medical Examinations'!$A$1:$J$1,0),0)</f>
        <v>9.0399999999999991</v>
      </c>
      <c r="E367" s="17" t="str">
        <f>VLOOKUP($A367,'Medical Examinations'!$A$1:$J$2336,MATCH(Healthcare!E$1,'Medical Examinations'!$A$1:$J$1,0),0)</f>
        <v>No</v>
      </c>
      <c r="F367" s="17" t="str">
        <f>VLOOKUP($A367,'Medical Examinations'!$A$1:$J$2336,MATCH(Healthcare!F$1,'Medical Examinations'!$A$1:$J$1,0),0)</f>
        <v>No</v>
      </c>
      <c r="G367" s="17" t="str">
        <f>VLOOKUP($A367,'Medical Examinations'!$A$1:$J$2336,MATCH(Healthcare!G$1,'Medical Examinations'!$A$1:$J$1,0),0)</f>
        <v>No</v>
      </c>
      <c r="H367" s="17">
        <f>VLOOKUP($A367,'Medical Examinations'!$A$1:$J$2336,MATCH(Healthcare!H$1,'Medical Examinations'!$A$1:$J$1,0),0)</f>
        <v>0</v>
      </c>
      <c r="I367" s="17" t="str">
        <f>VLOOKUP($A367,'Medical Examinations'!$A$1:$J$2336,MATCH(Healthcare!I$1,'Medical Examinations'!$A$1:$J$1,0),0)</f>
        <v>No</v>
      </c>
      <c r="J367" s="17" t="str">
        <f>VLOOKUP($A367,'Medical Examinations'!$A$1:$J$2336,MATCH(Healthcare!J$1,'Medical Examinations'!$A$1:$J$1,0),0)</f>
        <v>Obesity</v>
      </c>
      <c r="K367" s="17" t="str">
        <f>VLOOKUP($A367,'Medical Examinations'!$A$1:$J$2336,MATCH(Healthcare!K$1,'Medical Examinations'!$A$1:$J$1,0),0)</f>
        <v>Diabetes</v>
      </c>
      <c r="L367" s="38">
        <f>VLOOKUP($A367,'Hospitalisation Details'!$A$2:$K$2344,MATCH(Healthcare!L$1,'Hospitalisation Details'!$A$1:$K$1,0),0)</f>
        <v>37596</v>
      </c>
      <c r="M367" s="17">
        <f>VLOOKUP($A367,'Hospitalisation Details'!$A$2:$K$2344,MATCH(Healthcare!M$1,'Hospitalisation Details'!$A$1:$K$1,0),0)</f>
        <v>27724.29</v>
      </c>
      <c r="N367" s="17" t="str">
        <f>VLOOKUP($A367,'Hospitalisation Details'!$A$2:$K$2344,MATCH(Healthcare!N$1,'Hospitalisation Details'!$A$1:$K$1,0),0)</f>
        <v>Tier - 1</v>
      </c>
      <c r="O367" s="17" t="str">
        <f>VLOOKUP($A367,'Hospitalisation Details'!$A$2:$K$2344,MATCH(Healthcare!O$1,'Hospitalisation Details'!$A$1:$K$1,0),0)</f>
        <v>Tier - 3</v>
      </c>
      <c r="P367" s="17" t="str">
        <f>VLOOKUP($A367,'Hospitalisation Details'!$A$2:$K$2344,MATCH(Healthcare!P$1,'Hospitalisation Details'!$A$1:$K$1,0),0)</f>
        <v>R1013</v>
      </c>
      <c r="Q367" s="17">
        <f>VLOOKUP($A367,'Hospitalisation Details'!$A$2:$K$2344,MATCH(Healthcare!Q$1,'Hospitalisation Details'!$A$1:$K$1,0),0)</f>
        <v>20</v>
      </c>
    </row>
    <row r="368" spans="1:17" ht="15.75" x14ac:dyDescent="0.25">
      <c r="A368" s="25" t="s">
        <v>411</v>
      </c>
      <c r="B368" s="17" t="str">
        <f>VLOOKUP($A368,'Customer Names'!$A$1:$D$2336,4,0)</f>
        <v>Mr. Austin</v>
      </c>
      <c r="C368" s="17">
        <f>VLOOKUP($A368,'Medical Examinations'!$A$1:$J$2336,MATCH(Healthcare!C$1,'Medical Examinations'!$A$1:$J$1,0),0)</f>
        <v>27.04</v>
      </c>
      <c r="D368" s="17">
        <f>VLOOKUP($A368,'Medical Examinations'!$A$1:$J$2336,MATCH(Healthcare!D$1,'Medical Examinations'!$A$1:$J$1,0),0)</f>
        <v>4.0999999999999996</v>
      </c>
      <c r="E368" s="17" t="str">
        <f>VLOOKUP($A368,'Medical Examinations'!$A$1:$J$2336,MATCH(Healthcare!E$1,'Medical Examinations'!$A$1:$J$1,0),0)</f>
        <v>No</v>
      </c>
      <c r="F368" s="17" t="str">
        <f>VLOOKUP($A368,'Medical Examinations'!$A$1:$J$2336,MATCH(Healthcare!F$1,'Medical Examinations'!$A$1:$J$1,0),0)</f>
        <v>No</v>
      </c>
      <c r="G368" s="17" t="str">
        <f>VLOOKUP($A368,'Medical Examinations'!$A$1:$J$2336,MATCH(Healthcare!G$1,'Medical Examinations'!$A$1:$J$1,0),0)</f>
        <v>No</v>
      </c>
      <c r="H368" s="17">
        <f>VLOOKUP($A368,'Medical Examinations'!$A$1:$J$2336,MATCH(Healthcare!H$1,'Medical Examinations'!$A$1:$J$1,0),0)</f>
        <v>1</v>
      </c>
      <c r="I368" s="17" t="str">
        <f>VLOOKUP($A368,'Medical Examinations'!$A$1:$J$2336,MATCH(Healthcare!I$1,'Medical Examinations'!$A$1:$J$1,0),0)</f>
        <v>Yes</v>
      </c>
      <c r="J368" s="17" t="str">
        <f>VLOOKUP($A368,'Medical Examinations'!$A$1:$J$2336,MATCH(Healthcare!J$1,'Medical Examinations'!$A$1:$J$1,0),0)</f>
        <v>Overweight</v>
      </c>
      <c r="K368" s="17" t="str">
        <f>VLOOKUP($A368,'Medical Examinations'!$A$1:$J$2336,MATCH(Healthcare!K$1,'Medical Examinations'!$A$1:$J$1,0),0)</f>
        <v>Normal</v>
      </c>
      <c r="L368" s="38">
        <f>VLOOKUP($A368,'Hospitalisation Details'!$A$2:$K$2344,MATCH(Healthcare!L$1,'Hospitalisation Details'!$A$1:$K$1,0),0)</f>
        <v>33788</v>
      </c>
      <c r="M368" s="17">
        <f>VLOOKUP($A368,'Hospitalisation Details'!$A$2:$K$2344,MATCH(Healthcare!M$1,'Hospitalisation Details'!$A$1:$K$1,0),0)</f>
        <v>27696.11</v>
      </c>
      <c r="N368" s="17" t="str">
        <f>VLOOKUP($A368,'Hospitalisation Details'!$A$2:$K$2344,MATCH(Healthcare!N$1,'Hospitalisation Details'!$A$1:$K$1,0),0)</f>
        <v>Tier - 1</v>
      </c>
      <c r="O368" s="17" t="str">
        <f>VLOOKUP($A368,'Hospitalisation Details'!$A$2:$K$2344,MATCH(Healthcare!O$1,'Hospitalisation Details'!$A$1:$K$1,0),0)</f>
        <v>Tier - 2</v>
      </c>
      <c r="P368" s="17" t="str">
        <f>VLOOKUP($A368,'Hospitalisation Details'!$A$2:$K$2344,MATCH(Healthcare!P$1,'Hospitalisation Details'!$A$1:$K$1,0),0)</f>
        <v>R1011</v>
      </c>
      <c r="Q368" s="17">
        <f>VLOOKUP($A368,'Hospitalisation Details'!$A$2:$K$2344,MATCH(Healthcare!Q$1,'Hospitalisation Details'!$A$1:$K$1,0),0)</f>
        <v>30</v>
      </c>
    </row>
    <row r="369" spans="1:17" ht="15.75" x14ac:dyDescent="0.25">
      <c r="A369" s="25" t="s">
        <v>412</v>
      </c>
      <c r="B369" s="17" t="str">
        <f>VLOOKUP($A369,'Customer Names'!$A$1:$D$2336,4,0)</f>
        <v>Ms. Berenice</v>
      </c>
      <c r="C369" s="17">
        <f>VLOOKUP($A369,'Medical Examinations'!$A$1:$J$2336,MATCH(Healthcare!C$1,'Medical Examinations'!$A$1:$J$1,0),0)</f>
        <v>30.23</v>
      </c>
      <c r="D369" s="17">
        <f>VLOOKUP($A369,'Medical Examinations'!$A$1:$J$2336,MATCH(Healthcare!D$1,'Medical Examinations'!$A$1:$J$1,0),0)</f>
        <v>4.2300000000000004</v>
      </c>
      <c r="E369" s="17" t="str">
        <f>VLOOKUP($A369,'Medical Examinations'!$A$1:$J$2336,MATCH(Healthcare!E$1,'Medical Examinations'!$A$1:$J$1,0),0)</f>
        <v>Yes</v>
      </c>
      <c r="F369" s="17" t="str">
        <f>VLOOKUP($A369,'Medical Examinations'!$A$1:$J$2336,MATCH(Healthcare!F$1,'Medical Examinations'!$A$1:$J$1,0),0)</f>
        <v>No</v>
      </c>
      <c r="G369" s="17" t="str">
        <f>VLOOKUP($A369,'Medical Examinations'!$A$1:$J$2336,MATCH(Healthcare!G$1,'Medical Examinations'!$A$1:$J$1,0),0)</f>
        <v>Yes</v>
      </c>
      <c r="H369" s="17">
        <f>VLOOKUP($A369,'Medical Examinations'!$A$1:$J$2336,MATCH(Healthcare!H$1,'Medical Examinations'!$A$1:$J$1,0),0)</f>
        <v>1</v>
      </c>
      <c r="I369" s="17" t="str">
        <f>VLOOKUP($A369,'Medical Examinations'!$A$1:$J$2336,MATCH(Healthcare!I$1,'Medical Examinations'!$A$1:$J$1,0),0)</f>
        <v>Yes</v>
      </c>
      <c r="J369" s="17" t="str">
        <f>VLOOKUP($A369,'Medical Examinations'!$A$1:$J$2336,MATCH(Healthcare!J$1,'Medical Examinations'!$A$1:$J$1,0),0)</f>
        <v>Obesity</v>
      </c>
      <c r="K369" s="17" t="str">
        <f>VLOOKUP($A369,'Medical Examinations'!$A$1:$J$2336,MATCH(Healthcare!K$1,'Medical Examinations'!$A$1:$J$1,0),0)</f>
        <v>Normal</v>
      </c>
      <c r="L369" s="38">
        <f>VLOOKUP($A369,'Hospitalisation Details'!$A$2:$K$2344,MATCH(Healthcare!L$1,'Hospitalisation Details'!$A$1:$K$1,0),0)</f>
        <v>35710</v>
      </c>
      <c r="M369" s="17">
        <f>VLOOKUP($A369,'Hospitalisation Details'!$A$2:$K$2344,MATCH(Healthcare!M$1,'Hospitalisation Details'!$A$1:$K$1,0),0)</f>
        <v>27625.17</v>
      </c>
      <c r="N369" s="17" t="str">
        <f>VLOOKUP($A369,'Hospitalisation Details'!$A$2:$K$2344,MATCH(Healthcare!N$1,'Hospitalisation Details'!$A$1:$K$1,0),0)</f>
        <v>Tier - 1</v>
      </c>
      <c r="O369" s="17" t="str">
        <f>VLOOKUP($A369,'Hospitalisation Details'!$A$2:$K$2344,MATCH(Healthcare!O$1,'Hospitalisation Details'!$A$1:$K$1,0),0)</f>
        <v>Tier - 1</v>
      </c>
      <c r="P369" s="17" t="str">
        <f>VLOOKUP($A369,'Hospitalisation Details'!$A$2:$K$2344,MATCH(Healthcare!P$1,'Hospitalisation Details'!$A$1:$K$1,0),0)</f>
        <v>R1011</v>
      </c>
      <c r="Q369" s="17">
        <f>VLOOKUP($A369,'Hospitalisation Details'!$A$2:$K$2344,MATCH(Healthcare!Q$1,'Hospitalisation Details'!$A$1:$K$1,0),0)</f>
        <v>25</v>
      </c>
    </row>
    <row r="370" spans="1:17" ht="15.75" x14ac:dyDescent="0.25">
      <c r="A370" s="25" t="s">
        <v>413</v>
      </c>
      <c r="B370" s="17" t="str">
        <f>VLOOKUP($A370,'Customer Names'!$A$1:$D$2336,4,0)</f>
        <v>Mr. Kenneth</v>
      </c>
      <c r="C370" s="17">
        <f>VLOOKUP($A370,'Medical Examinations'!$A$1:$J$2336,MATCH(Healthcare!C$1,'Medical Examinations'!$A$1:$J$1,0),0)</f>
        <v>30.6</v>
      </c>
      <c r="D370" s="17">
        <f>VLOOKUP($A370,'Medical Examinations'!$A$1:$J$2336,MATCH(Healthcare!D$1,'Medical Examinations'!$A$1:$J$1,0),0)</f>
        <v>6.48</v>
      </c>
      <c r="E370" s="17" t="str">
        <f>VLOOKUP($A370,'Medical Examinations'!$A$1:$J$2336,MATCH(Healthcare!E$1,'Medical Examinations'!$A$1:$J$1,0),0)</f>
        <v>Yes</v>
      </c>
      <c r="F370" s="17" t="str">
        <f>VLOOKUP($A370,'Medical Examinations'!$A$1:$J$2336,MATCH(Healthcare!F$1,'Medical Examinations'!$A$1:$J$1,0),0)</f>
        <v>No</v>
      </c>
      <c r="G370" s="17" t="str">
        <f>VLOOKUP($A370,'Medical Examinations'!$A$1:$J$2336,MATCH(Healthcare!G$1,'Medical Examinations'!$A$1:$J$1,0),0)</f>
        <v>Yes</v>
      </c>
      <c r="H370" s="17">
        <f>VLOOKUP($A370,'Medical Examinations'!$A$1:$J$2336,MATCH(Healthcare!H$1,'Medical Examinations'!$A$1:$J$1,0),0)</f>
        <v>1</v>
      </c>
      <c r="I370" s="17" t="str">
        <f>VLOOKUP($A370,'Medical Examinations'!$A$1:$J$2336,MATCH(Healthcare!I$1,'Medical Examinations'!$A$1:$J$1,0),0)</f>
        <v>Yes</v>
      </c>
      <c r="J370" s="17" t="str">
        <f>VLOOKUP($A370,'Medical Examinations'!$A$1:$J$2336,MATCH(Healthcare!J$1,'Medical Examinations'!$A$1:$J$1,0),0)</f>
        <v>Obesity</v>
      </c>
      <c r="K370" s="17" t="str">
        <f>VLOOKUP($A370,'Medical Examinations'!$A$1:$J$2336,MATCH(Healthcare!K$1,'Medical Examinations'!$A$1:$J$1,0),0)</f>
        <v>Prediabetes</v>
      </c>
      <c r="L370" s="38">
        <f>VLOOKUP($A370,'Hospitalisation Details'!$A$2:$K$2344,MATCH(Healthcare!L$1,'Hospitalisation Details'!$A$1:$K$1,0),0)</f>
        <v>35682</v>
      </c>
      <c r="M370" s="17">
        <f>VLOOKUP($A370,'Hospitalisation Details'!$A$2:$K$2344,MATCH(Healthcare!M$1,'Hospitalisation Details'!$A$1:$K$1,0),0)</f>
        <v>27619.360000000001</v>
      </c>
      <c r="N370" s="17" t="str">
        <f>VLOOKUP($A370,'Hospitalisation Details'!$A$2:$K$2344,MATCH(Healthcare!N$1,'Hospitalisation Details'!$A$1:$K$1,0),0)</f>
        <v>Tier - 2</v>
      </c>
      <c r="O370" s="17" t="str">
        <f>VLOOKUP($A370,'Hospitalisation Details'!$A$2:$K$2344,MATCH(Healthcare!O$1,'Hospitalisation Details'!$A$1:$K$1,0),0)</f>
        <v>Tier - 3</v>
      </c>
      <c r="P370" s="17" t="str">
        <f>VLOOKUP($A370,'Hospitalisation Details'!$A$2:$K$2344,MATCH(Healthcare!P$1,'Hospitalisation Details'!$A$1:$K$1,0),0)</f>
        <v>R1011</v>
      </c>
      <c r="Q370" s="17">
        <f>VLOOKUP($A370,'Hospitalisation Details'!$A$2:$K$2344,MATCH(Healthcare!Q$1,'Hospitalisation Details'!$A$1:$K$1,0),0)</f>
        <v>25</v>
      </c>
    </row>
    <row r="371" spans="1:17" ht="15.75" x14ac:dyDescent="0.25">
      <c r="A371" s="25" t="s">
        <v>414</v>
      </c>
      <c r="B371" s="17" t="str">
        <f>VLOOKUP($A371,'Customer Names'!$A$1:$D$2336,4,0)</f>
        <v>Mr. Miguel</v>
      </c>
      <c r="C371" s="17">
        <f>VLOOKUP($A371,'Medical Examinations'!$A$1:$J$2336,MATCH(Healthcare!C$1,'Medical Examinations'!$A$1:$J$1,0),0)</f>
        <v>26.8</v>
      </c>
      <c r="D371" s="17">
        <f>VLOOKUP($A371,'Medical Examinations'!$A$1:$J$2336,MATCH(Healthcare!D$1,'Medical Examinations'!$A$1:$J$1,0),0)</f>
        <v>5.53</v>
      </c>
      <c r="E371" s="17" t="str">
        <f>VLOOKUP($A371,'Medical Examinations'!$A$1:$J$2336,MATCH(Healthcare!E$1,'Medical Examinations'!$A$1:$J$1,0),0)</f>
        <v>No</v>
      </c>
      <c r="F371" s="17" t="str">
        <f>VLOOKUP($A371,'Medical Examinations'!$A$1:$J$2336,MATCH(Healthcare!F$1,'Medical Examinations'!$A$1:$J$1,0),0)</f>
        <v>No</v>
      </c>
      <c r="G371" s="17" t="str">
        <f>VLOOKUP($A371,'Medical Examinations'!$A$1:$J$2336,MATCH(Healthcare!G$1,'Medical Examinations'!$A$1:$J$1,0),0)</f>
        <v>No</v>
      </c>
      <c r="H371" s="17">
        <f>VLOOKUP($A371,'Medical Examinations'!$A$1:$J$2336,MATCH(Healthcare!H$1,'Medical Examinations'!$A$1:$J$1,0),0)</f>
        <v>1</v>
      </c>
      <c r="I371" s="17" t="str">
        <f>VLOOKUP($A371,'Medical Examinations'!$A$1:$J$2336,MATCH(Healthcare!I$1,'Medical Examinations'!$A$1:$J$1,0),0)</f>
        <v>Yes</v>
      </c>
      <c r="J371" s="17" t="str">
        <f>VLOOKUP($A371,'Medical Examinations'!$A$1:$J$2336,MATCH(Healthcare!J$1,'Medical Examinations'!$A$1:$J$1,0),0)</f>
        <v>Overweight</v>
      </c>
      <c r="K371" s="17" t="str">
        <f>VLOOKUP($A371,'Medical Examinations'!$A$1:$J$2336,MATCH(Healthcare!K$1,'Medical Examinations'!$A$1:$J$1,0),0)</f>
        <v>Normal</v>
      </c>
      <c r="L371" s="38">
        <f>VLOOKUP($A371,'Hospitalisation Details'!$A$2:$K$2344,MATCH(Healthcare!L$1,'Hospitalisation Details'!$A$1:$K$1,0),0)</f>
        <v>33766</v>
      </c>
      <c r="M371" s="17">
        <f>VLOOKUP($A371,'Hospitalisation Details'!$A$2:$K$2344,MATCH(Healthcare!M$1,'Hospitalisation Details'!$A$1:$K$1,0),0)</f>
        <v>27614.71</v>
      </c>
      <c r="N371" s="17" t="str">
        <f>VLOOKUP($A371,'Hospitalisation Details'!$A$2:$K$2344,MATCH(Healthcare!N$1,'Hospitalisation Details'!$A$1:$K$1,0),0)</f>
        <v>Tier - 2</v>
      </c>
      <c r="O371" s="17" t="str">
        <f>VLOOKUP($A371,'Hospitalisation Details'!$A$2:$K$2344,MATCH(Healthcare!O$1,'Hospitalisation Details'!$A$1:$K$1,0),0)</f>
        <v>Tier - 3</v>
      </c>
      <c r="P371" s="17" t="str">
        <f>VLOOKUP($A371,'Hospitalisation Details'!$A$2:$K$2344,MATCH(Healthcare!P$1,'Hospitalisation Details'!$A$1:$K$1,0),0)</f>
        <v>R1011</v>
      </c>
      <c r="Q371" s="17">
        <f>VLOOKUP($A371,'Hospitalisation Details'!$A$2:$K$2344,MATCH(Healthcare!Q$1,'Hospitalisation Details'!$A$1:$K$1,0),0)</f>
        <v>30</v>
      </c>
    </row>
    <row r="372" spans="1:17" ht="15.75" x14ac:dyDescent="0.25">
      <c r="A372" s="25" t="s">
        <v>415</v>
      </c>
      <c r="B372" s="17" t="str">
        <f>VLOOKUP($A372,'Customer Names'!$A$1:$D$2336,4,0)</f>
        <v>Ms. Hadley</v>
      </c>
      <c r="C372" s="17">
        <f>VLOOKUP($A372,'Medical Examinations'!$A$1:$J$2336,MATCH(Healthcare!C$1,'Medical Examinations'!$A$1:$J$1,0),0)</f>
        <v>16.86</v>
      </c>
      <c r="D372" s="17">
        <f>VLOOKUP($A372,'Medical Examinations'!$A$1:$J$2336,MATCH(Healthcare!D$1,'Medical Examinations'!$A$1:$J$1,0),0)</f>
        <v>4.07</v>
      </c>
      <c r="E372" s="17" t="str">
        <f>VLOOKUP($A372,'Medical Examinations'!$A$1:$J$2336,MATCH(Healthcare!E$1,'Medical Examinations'!$A$1:$J$1,0),0)</f>
        <v>Yes</v>
      </c>
      <c r="F372" s="17" t="str">
        <f>VLOOKUP($A372,'Medical Examinations'!$A$1:$J$2336,MATCH(Healthcare!F$1,'Medical Examinations'!$A$1:$J$1,0),0)</f>
        <v>No</v>
      </c>
      <c r="G372" s="17" t="str">
        <f>VLOOKUP($A372,'Medical Examinations'!$A$1:$J$2336,MATCH(Healthcare!G$1,'Medical Examinations'!$A$1:$J$1,0),0)</f>
        <v>No</v>
      </c>
      <c r="H372" s="17">
        <f>VLOOKUP($A372,'Medical Examinations'!$A$1:$J$2336,MATCH(Healthcare!H$1,'Medical Examinations'!$A$1:$J$1,0),0)</f>
        <v>0</v>
      </c>
      <c r="I372" s="17" t="str">
        <f>VLOOKUP($A372,'Medical Examinations'!$A$1:$J$2336,MATCH(Healthcare!I$1,'Medical Examinations'!$A$1:$J$1,0),0)</f>
        <v>Yes</v>
      </c>
      <c r="J372" s="17" t="str">
        <f>VLOOKUP($A372,'Medical Examinations'!$A$1:$J$2336,MATCH(Healthcare!J$1,'Medical Examinations'!$A$1:$J$1,0),0)</f>
        <v>Underweight</v>
      </c>
      <c r="K372" s="17" t="str">
        <f>VLOOKUP($A372,'Medical Examinations'!$A$1:$J$2336,MATCH(Healthcare!K$1,'Medical Examinations'!$A$1:$J$1,0),0)</f>
        <v>Normal</v>
      </c>
      <c r="L372" s="38">
        <f>VLOOKUP($A372,'Hospitalisation Details'!$A$2:$K$2344,MATCH(Healthcare!L$1,'Hospitalisation Details'!$A$1:$K$1,0),0)</f>
        <v>31357</v>
      </c>
      <c r="M372" s="17">
        <f>VLOOKUP($A372,'Hospitalisation Details'!$A$2:$K$2344,MATCH(Healthcare!M$1,'Hospitalisation Details'!$A$1:$K$1,0),0)</f>
        <v>27598.93</v>
      </c>
      <c r="N372" s="17" t="str">
        <f>VLOOKUP($A372,'Hospitalisation Details'!$A$2:$K$2344,MATCH(Healthcare!N$1,'Hospitalisation Details'!$A$1:$K$1,0),0)</f>
        <v>Tier - 2</v>
      </c>
      <c r="O372" s="17" t="str">
        <f>VLOOKUP($A372,'Hospitalisation Details'!$A$2:$K$2344,MATCH(Healthcare!O$1,'Hospitalisation Details'!$A$1:$K$1,0),0)</f>
        <v>Tier - 1</v>
      </c>
      <c r="P372" s="17" t="str">
        <f>VLOOKUP($A372,'Hospitalisation Details'!$A$2:$K$2344,MATCH(Healthcare!P$1,'Hospitalisation Details'!$A$1:$K$1,0),0)</f>
        <v>R1011</v>
      </c>
      <c r="Q372" s="17">
        <f>VLOOKUP($A372,'Hospitalisation Details'!$A$2:$K$2344,MATCH(Healthcare!Q$1,'Hospitalisation Details'!$A$1:$K$1,0),0)</f>
        <v>37</v>
      </c>
    </row>
    <row r="373" spans="1:17" ht="15.75" x14ac:dyDescent="0.25">
      <c r="A373" s="25" t="s">
        <v>416</v>
      </c>
      <c r="B373" s="17" t="str">
        <f>VLOOKUP($A373,'Customer Names'!$A$1:$D$2336,4,0)</f>
        <v>Mr. Taylor</v>
      </c>
      <c r="C373" s="17">
        <f>VLOOKUP($A373,'Medical Examinations'!$A$1:$J$2336,MATCH(Healthcare!C$1,'Medical Examinations'!$A$1:$J$1,0),0)</f>
        <v>16.3</v>
      </c>
      <c r="D373" s="17">
        <f>VLOOKUP($A373,'Medical Examinations'!$A$1:$J$2336,MATCH(Healthcare!D$1,'Medical Examinations'!$A$1:$J$1,0),0)</f>
        <v>5.51</v>
      </c>
      <c r="E373" s="17" t="str">
        <f>VLOOKUP($A373,'Medical Examinations'!$A$1:$J$2336,MATCH(Healthcare!E$1,'Medical Examinations'!$A$1:$J$1,0),0)</f>
        <v>No</v>
      </c>
      <c r="F373" s="17" t="str">
        <f>VLOOKUP($A373,'Medical Examinations'!$A$1:$J$2336,MATCH(Healthcare!F$1,'Medical Examinations'!$A$1:$J$1,0),0)</f>
        <v>No</v>
      </c>
      <c r="G373" s="17" t="str">
        <f>VLOOKUP($A373,'Medical Examinations'!$A$1:$J$2336,MATCH(Healthcare!G$1,'Medical Examinations'!$A$1:$J$1,0),0)</f>
        <v>No</v>
      </c>
      <c r="H373" s="17">
        <f>VLOOKUP($A373,'Medical Examinations'!$A$1:$J$2336,MATCH(Healthcare!H$1,'Medical Examinations'!$A$1:$J$1,0),0)</f>
        <v>1</v>
      </c>
      <c r="I373" s="17" t="str">
        <f>VLOOKUP($A373,'Medical Examinations'!$A$1:$J$2336,MATCH(Healthcare!I$1,'Medical Examinations'!$A$1:$J$1,0),0)</f>
        <v>Yes</v>
      </c>
      <c r="J373" s="17" t="str">
        <f>VLOOKUP($A373,'Medical Examinations'!$A$1:$J$2336,MATCH(Healthcare!J$1,'Medical Examinations'!$A$1:$J$1,0),0)</f>
        <v>Underweight</v>
      </c>
      <c r="K373" s="17" t="str">
        <f>VLOOKUP($A373,'Medical Examinations'!$A$1:$J$2336,MATCH(Healthcare!K$1,'Medical Examinations'!$A$1:$J$1,0),0)</f>
        <v>Normal</v>
      </c>
      <c r="L373" s="38">
        <f>VLOOKUP($A373,'Hospitalisation Details'!$A$2:$K$2344,MATCH(Healthcare!L$1,'Hospitalisation Details'!$A$1:$K$1,0),0)</f>
        <v>30885</v>
      </c>
      <c r="M373" s="17">
        <f>VLOOKUP($A373,'Hospitalisation Details'!$A$2:$K$2344,MATCH(Healthcare!M$1,'Hospitalisation Details'!$A$1:$K$1,0),0)</f>
        <v>27534.53</v>
      </c>
      <c r="N373" s="17" t="str">
        <f>VLOOKUP($A373,'Hospitalisation Details'!$A$2:$K$2344,MATCH(Healthcare!N$1,'Hospitalisation Details'!$A$1:$K$1,0),0)</f>
        <v>Tier - 2</v>
      </c>
      <c r="O373" s="17" t="str">
        <f>VLOOKUP($A373,'Hospitalisation Details'!$A$2:$K$2344,MATCH(Healthcare!O$1,'Hospitalisation Details'!$A$1:$K$1,0),0)</f>
        <v>Tier - 2</v>
      </c>
      <c r="P373" s="17" t="str">
        <f>VLOOKUP($A373,'Hospitalisation Details'!$A$2:$K$2344,MATCH(Healthcare!P$1,'Hospitalisation Details'!$A$1:$K$1,0),0)</f>
        <v>R1011</v>
      </c>
      <c r="Q373" s="17">
        <f>VLOOKUP($A373,'Hospitalisation Details'!$A$2:$K$2344,MATCH(Healthcare!Q$1,'Hospitalisation Details'!$A$1:$K$1,0),0)</f>
        <v>38</v>
      </c>
    </row>
    <row r="374" spans="1:17" ht="15.75" x14ac:dyDescent="0.25">
      <c r="A374" s="25" t="s">
        <v>417</v>
      </c>
      <c r="B374" s="17" t="str">
        <f>VLOOKUP($A374,'Customer Names'!$A$1:$D$2336,4,0)</f>
        <v>Ms. Tenielle</v>
      </c>
      <c r="C374" s="17">
        <f>VLOOKUP($A374,'Medical Examinations'!$A$1:$J$2336,MATCH(Healthcare!C$1,'Medical Examinations'!$A$1:$J$1,0),0)</f>
        <v>29.81</v>
      </c>
      <c r="D374" s="17">
        <f>VLOOKUP($A374,'Medical Examinations'!$A$1:$J$2336,MATCH(Healthcare!D$1,'Medical Examinations'!$A$1:$J$1,0),0)</f>
        <v>11.66</v>
      </c>
      <c r="E374" s="17" t="str">
        <f>VLOOKUP($A374,'Medical Examinations'!$A$1:$J$2336,MATCH(Healthcare!E$1,'Medical Examinations'!$A$1:$J$1,0),0)</f>
        <v>No</v>
      </c>
      <c r="F374" s="17" t="str">
        <f>VLOOKUP($A374,'Medical Examinations'!$A$1:$J$2336,MATCH(Healthcare!F$1,'Medical Examinations'!$A$1:$J$1,0),0)</f>
        <v>No</v>
      </c>
      <c r="G374" s="17" t="str">
        <f>VLOOKUP($A374,'Medical Examinations'!$A$1:$J$2336,MATCH(Healthcare!G$1,'Medical Examinations'!$A$1:$J$1,0),0)</f>
        <v>No</v>
      </c>
      <c r="H374" s="17">
        <f>VLOOKUP($A374,'Medical Examinations'!$A$1:$J$2336,MATCH(Healthcare!H$1,'Medical Examinations'!$A$1:$J$1,0),0)</f>
        <v>0</v>
      </c>
      <c r="I374" s="17" t="str">
        <f>VLOOKUP($A374,'Medical Examinations'!$A$1:$J$2336,MATCH(Healthcare!I$1,'Medical Examinations'!$A$1:$J$1,0),0)</f>
        <v>Yes</v>
      </c>
      <c r="J374" s="17" t="str">
        <f>VLOOKUP($A374,'Medical Examinations'!$A$1:$J$2336,MATCH(Healthcare!J$1,'Medical Examinations'!$A$1:$J$1,0),0)</f>
        <v>Overweight</v>
      </c>
      <c r="K374" s="17" t="str">
        <f>VLOOKUP($A374,'Medical Examinations'!$A$1:$J$2336,MATCH(Healthcare!K$1,'Medical Examinations'!$A$1:$J$1,0),0)</f>
        <v>Diabetes</v>
      </c>
      <c r="L374" s="38">
        <f>VLOOKUP($A374,'Hospitalisation Details'!$A$2:$K$2344,MATCH(Healthcare!L$1,'Hospitalisation Details'!$A$1:$K$1,0),0)</f>
        <v>24034</v>
      </c>
      <c r="M374" s="17">
        <f>VLOOKUP($A374,'Hospitalisation Details'!$A$2:$K$2344,MATCH(Healthcare!M$1,'Hospitalisation Details'!$A$1:$K$1,0),0)</f>
        <v>27533.91</v>
      </c>
      <c r="N374" s="17" t="str">
        <f>VLOOKUP($A374,'Hospitalisation Details'!$A$2:$K$2344,MATCH(Healthcare!N$1,'Hospitalisation Details'!$A$1:$K$1,0),0)</f>
        <v>Tier - 2</v>
      </c>
      <c r="O374" s="17" t="str">
        <f>VLOOKUP($A374,'Hospitalisation Details'!$A$2:$K$2344,MATCH(Healthcare!O$1,'Hospitalisation Details'!$A$1:$K$1,0),0)</f>
        <v>Tier - 3</v>
      </c>
      <c r="P374" s="17" t="str">
        <f>VLOOKUP($A374,'Hospitalisation Details'!$A$2:$K$2344,MATCH(Healthcare!P$1,'Hospitalisation Details'!$A$1:$K$1,0),0)</f>
        <v>R1013</v>
      </c>
      <c r="Q374" s="17">
        <f>VLOOKUP($A374,'Hospitalisation Details'!$A$2:$K$2344,MATCH(Healthcare!Q$1,'Hospitalisation Details'!$A$1:$K$1,0),0)</f>
        <v>57</v>
      </c>
    </row>
    <row r="375" spans="1:17" ht="15.75" x14ac:dyDescent="0.25">
      <c r="A375" s="25" t="s">
        <v>418</v>
      </c>
      <c r="B375" s="17" t="str">
        <f>VLOOKUP($A375,'Customer Names'!$A$1:$D$2336,4,0)</f>
        <v>Ms. Andrea</v>
      </c>
      <c r="C375" s="17">
        <f>VLOOKUP($A375,'Medical Examinations'!$A$1:$J$2336,MATCH(Healthcare!C$1,'Medical Examinations'!$A$1:$J$1,0),0)</f>
        <v>16.329999999999998</v>
      </c>
      <c r="D375" s="17">
        <f>VLOOKUP($A375,'Medical Examinations'!$A$1:$J$2336,MATCH(Healthcare!D$1,'Medical Examinations'!$A$1:$J$1,0),0)</f>
        <v>7.26</v>
      </c>
      <c r="E375" s="17" t="str">
        <f>VLOOKUP($A375,'Medical Examinations'!$A$1:$J$2336,MATCH(Healthcare!E$1,'Medical Examinations'!$A$1:$J$1,0),0)</f>
        <v>Yes</v>
      </c>
      <c r="F375" s="17" t="str">
        <f>VLOOKUP($A375,'Medical Examinations'!$A$1:$J$2336,MATCH(Healthcare!F$1,'Medical Examinations'!$A$1:$J$1,0),0)</f>
        <v>No</v>
      </c>
      <c r="G375" s="17" t="str">
        <f>VLOOKUP($A375,'Medical Examinations'!$A$1:$J$2336,MATCH(Healthcare!G$1,'Medical Examinations'!$A$1:$J$1,0),0)</f>
        <v>No</v>
      </c>
      <c r="H375" s="17">
        <f>VLOOKUP($A375,'Medical Examinations'!$A$1:$J$2336,MATCH(Healthcare!H$1,'Medical Examinations'!$A$1:$J$1,0),0)</f>
        <v>0</v>
      </c>
      <c r="I375" s="17" t="str">
        <f>VLOOKUP($A375,'Medical Examinations'!$A$1:$J$2336,MATCH(Healthcare!I$1,'Medical Examinations'!$A$1:$J$1,0),0)</f>
        <v>Yes</v>
      </c>
      <c r="J375" s="17" t="str">
        <f>VLOOKUP($A375,'Medical Examinations'!$A$1:$J$2336,MATCH(Healthcare!J$1,'Medical Examinations'!$A$1:$J$1,0),0)</f>
        <v>Underweight</v>
      </c>
      <c r="K375" s="17" t="str">
        <f>VLOOKUP($A375,'Medical Examinations'!$A$1:$J$2336,MATCH(Healthcare!K$1,'Medical Examinations'!$A$1:$J$1,0),0)</f>
        <v>Diabetes</v>
      </c>
      <c r="L375" s="38">
        <f>VLOOKUP($A375,'Hospitalisation Details'!$A$2:$K$2344,MATCH(Healthcare!L$1,'Hospitalisation Details'!$A$1:$K$1,0),0)</f>
        <v>29862</v>
      </c>
      <c r="M375" s="17">
        <f>VLOOKUP($A375,'Hospitalisation Details'!$A$2:$K$2344,MATCH(Healthcare!M$1,'Hospitalisation Details'!$A$1:$K$1,0),0)</f>
        <v>27495.59</v>
      </c>
      <c r="N375" s="17" t="str">
        <f>VLOOKUP($A375,'Hospitalisation Details'!$A$2:$K$2344,MATCH(Healthcare!N$1,'Hospitalisation Details'!$A$1:$K$1,0),0)</f>
        <v>Tier - 2</v>
      </c>
      <c r="O375" s="17" t="str">
        <f>VLOOKUP($A375,'Hospitalisation Details'!$A$2:$K$2344,MATCH(Healthcare!O$1,'Hospitalisation Details'!$A$1:$K$1,0),0)</f>
        <v>Tier - 1</v>
      </c>
      <c r="P375" s="17" t="str">
        <f>VLOOKUP($A375,'Hospitalisation Details'!$A$2:$K$2344,MATCH(Healthcare!P$1,'Hospitalisation Details'!$A$1:$K$1,0),0)</f>
        <v>R1011</v>
      </c>
      <c r="Q375" s="17">
        <f>VLOOKUP($A375,'Hospitalisation Details'!$A$2:$K$2344,MATCH(Healthcare!Q$1,'Hospitalisation Details'!$A$1:$K$1,0),0)</f>
        <v>41</v>
      </c>
    </row>
    <row r="376" spans="1:17" ht="15.75" x14ac:dyDescent="0.25">
      <c r="A376" s="25" t="s">
        <v>419</v>
      </c>
      <c r="B376" s="17" t="str">
        <f>VLOOKUP($A376,'Customer Names'!$A$1:$D$2336,4,0)</f>
        <v>Ms. Nora</v>
      </c>
      <c r="C376" s="17">
        <f>VLOOKUP($A376,'Medical Examinations'!$A$1:$J$2336,MATCH(Healthcare!C$1,'Medical Examinations'!$A$1:$J$1,0),0)</f>
        <v>16.37</v>
      </c>
      <c r="D376" s="17">
        <f>VLOOKUP($A376,'Medical Examinations'!$A$1:$J$2336,MATCH(Healthcare!D$1,'Medical Examinations'!$A$1:$J$1,0),0)</f>
        <v>4.79</v>
      </c>
      <c r="E376" s="17" t="str">
        <f>VLOOKUP($A376,'Medical Examinations'!$A$1:$J$2336,MATCH(Healthcare!E$1,'Medical Examinations'!$A$1:$J$1,0),0)</f>
        <v>Yes</v>
      </c>
      <c r="F376" s="17" t="str">
        <f>VLOOKUP($A376,'Medical Examinations'!$A$1:$J$2336,MATCH(Healthcare!F$1,'Medical Examinations'!$A$1:$J$1,0),0)</f>
        <v>No</v>
      </c>
      <c r="G376" s="17" t="str">
        <f>VLOOKUP($A376,'Medical Examinations'!$A$1:$J$2336,MATCH(Healthcare!G$1,'Medical Examinations'!$A$1:$J$1,0),0)</f>
        <v>No</v>
      </c>
      <c r="H376" s="17">
        <f>VLOOKUP($A376,'Medical Examinations'!$A$1:$J$2336,MATCH(Healthcare!H$1,'Medical Examinations'!$A$1:$J$1,0),0)</f>
        <v>0</v>
      </c>
      <c r="I376" s="17" t="str">
        <f>VLOOKUP($A376,'Medical Examinations'!$A$1:$J$2336,MATCH(Healthcare!I$1,'Medical Examinations'!$A$1:$J$1,0),0)</f>
        <v>Yes</v>
      </c>
      <c r="J376" s="17" t="str">
        <f>VLOOKUP($A376,'Medical Examinations'!$A$1:$J$2336,MATCH(Healthcare!J$1,'Medical Examinations'!$A$1:$J$1,0),0)</f>
        <v>Underweight</v>
      </c>
      <c r="K376" s="17" t="str">
        <f>VLOOKUP($A376,'Medical Examinations'!$A$1:$J$2336,MATCH(Healthcare!K$1,'Medical Examinations'!$A$1:$J$1,0),0)</f>
        <v>Normal</v>
      </c>
      <c r="L376" s="38">
        <f>VLOOKUP($A376,'Hospitalisation Details'!$A$2:$K$2344,MATCH(Healthcare!L$1,'Hospitalisation Details'!$A$1:$K$1,0),0)</f>
        <v>31386</v>
      </c>
      <c r="M376" s="17">
        <f>VLOOKUP($A376,'Hospitalisation Details'!$A$2:$K$2344,MATCH(Healthcare!M$1,'Hospitalisation Details'!$A$1:$K$1,0),0)</f>
        <v>27432.73</v>
      </c>
      <c r="N376" s="17" t="str">
        <f>VLOOKUP($A376,'Hospitalisation Details'!$A$2:$K$2344,MATCH(Healthcare!N$1,'Hospitalisation Details'!$A$1:$K$1,0),0)</f>
        <v>Tier - 2</v>
      </c>
      <c r="O376" s="17" t="str">
        <f>VLOOKUP($A376,'Hospitalisation Details'!$A$2:$K$2344,MATCH(Healthcare!O$1,'Hospitalisation Details'!$A$1:$K$1,0),0)</f>
        <v>Tier - 1</v>
      </c>
      <c r="P376" s="17" t="str">
        <f>VLOOKUP($A376,'Hospitalisation Details'!$A$2:$K$2344,MATCH(Healthcare!P$1,'Hospitalisation Details'!$A$1:$K$1,0),0)</f>
        <v>R1011</v>
      </c>
      <c r="Q376" s="17">
        <f>VLOOKUP($A376,'Hospitalisation Details'!$A$2:$K$2344,MATCH(Healthcare!Q$1,'Hospitalisation Details'!$A$1:$K$1,0),0)</f>
        <v>37</v>
      </c>
    </row>
    <row r="377" spans="1:17" ht="15.75" x14ac:dyDescent="0.25">
      <c r="A377" s="25" t="s">
        <v>420</v>
      </c>
      <c r="B377" s="17" t="str">
        <f>VLOOKUP($A377,'Customer Names'!$A$1:$D$2336,4,0)</f>
        <v>Mr. Zachary</v>
      </c>
      <c r="C377" s="17">
        <f>VLOOKUP($A377,'Medical Examinations'!$A$1:$J$2336,MATCH(Healthcare!C$1,'Medical Examinations'!$A$1:$J$1,0),0)</f>
        <v>22.42</v>
      </c>
      <c r="D377" s="17">
        <f>VLOOKUP($A377,'Medical Examinations'!$A$1:$J$2336,MATCH(Healthcare!D$1,'Medical Examinations'!$A$1:$J$1,0),0)</f>
        <v>4.68</v>
      </c>
      <c r="E377" s="17" t="str">
        <f>VLOOKUP($A377,'Medical Examinations'!$A$1:$J$2336,MATCH(Healthcare!E$1,'Medical Examinations'!$A$1:$J$1,0),0)</f>
        <v>Yes</v>
      </c>
      <c r="F377" s="17" t="str">
        <f>VLOOKUP($A377,'Medical Examinations'!$A$1:$J$2336,MATCH(Healthcare!F$1,'Medical Examinations'!$A$1:$J$1,0),0)</f>
        <v>No</v>
      </c>
      <c r="G377" s="17" t="str">
        <f>VLOOKUP($A377,'Medical Examinations'!$A$1:$J$2336,MATCH(Healthcare!G$1,'Medical Examinations'!$A$1:$J$1,0),0)</f>
        <v>No</v>
      </c>
      <c r="H377" s="17">
        <f>VLOOKUP($A377,'Medical Examinations'!$A$1:$J$2336,MATCH(Healthcare!H$1,'Medical Examinations'!$A$1:$J$1,0),0)</f>
        <v>1</v>
      </c>
      <c r="I377" s="17" t="str">
        <f>VLOOKUP($A377,'Medical Examinations'!$A$1:$J$2336,MATCH(Healthcare!I$1,'Medical Examinations'!$A$1:$J$1,0),0)</f>
        <v>No</v>
      </c>
      <c r="J377" s="17" t="str">
        <f>VLOOKUP($A377,'Medical Examinations'!$A$1:$J$2336,MATCH(Healthcare!J$1,'Medical Examinations'!$A$1:$J$1,0),0)</f>
        <v>Healthy Weight</v>
      </c>
      <c r="K377" s="17" t="str">
        <f>VLOOKUP($A377,'Medical Examinations'!$A$1:$J$2336,MATCH(Healthcare!K$1,'Medical Examinations'!$A$1:$J$1,0),0)</f>
        <v>Normal</v>
      </c>
      <c r="L377" s="38">
        <f>VLOOKUP($A377,'Hospitalisation Details'!$A$2:$K$2344,MATCH(Healthcare!L$1,'Hospitalisation Details'!$A$1:$K$1,0),0)</f>
        <v>32401</v>
      </c>
      <c r="M377" s="17">
        <f>VLOOKUP($A377,'Hospitalisation Details'!$A$2:$K$2344,MATCH(Healthcare!M$1,'Hospitalisation Details'!$A$1:$K$1,0),0)</f>
        <v>27375.9</v>
      </c>
      <c r="N377" s="17" t="str">
        <f>VLOOKUP($A377,'Hospitalisation Details'!$A$2:$K$2344,MATCH(Healthcare!N$1,'Hospitalisation Details'!$A$1:$K$1,0),0)</f>
        <v>Tier - 2</v>
      </c>
      <c r="O377" s="17" t="str">
        <f>VLOOKUP($A377,'Hospitalisation Details'!$A$2:$K$2344,MATCH(Healthcare!O$1,'Hospitalisation Details'!$A$1:$K$1,0),0)</f>
        <v>Tier - 3</v>
      </c>
      <c r="P377" s="17" t="str">
        <f>VLOOKUP($A377,'Hospitalisation Details'!$A$2:$K$2344,MATCH(Healthcare!P$1,'Hospitalisation Details'!$A$1:$K$1,0),0)</f>
        <v>R1015</v>
      </c>
      <c r="Q377" s="17">
        <f>VLOOKUP($A377,'Hospitalisation Details'!$A$2:$K$2344,MATCH(Healthcare!Q$1,'Hospitalisation Details'!$A$1:$K$1,0),0)</f>
        <v>34</v>
      </c>
    </row>
    <row r="378" spans="1:17" ht="15.75" x14ac:dyDescent="0.25">
      <c r="A378" s="25" t="s">
        <v>421</v>
      </c>
      <c r="B378" s="17" t="str">
        <f>VLOOKUP($A378,'Customer Names'!$A$1:$D$2336,4,0)</f>
        <v>Mr. Michael</v>
      </c>
      <c r="C378" s="17">
        <f>VLOOKUP($A378,'Medical Examinations'!$A$1:$J$2336,MATCH(Healthcare!C$1,'Medical Examinations'!$A$1:$J$1,0),0)</f>
        <v>31.35</v>
      </c>
      <c r="D378" s="17">
        <f>VLOOKUP($A378,'Medical Examinations'!$A$1:$J$2336,MATCH(Healthcare!D$1,'Medical Examinations'!$A$1:$J$1,0),0)</f>
        <v>4.33</v>
      </c>
      <c r="E378" s="17" t="str">
        <f>VLOOKUP($A378,'Medical Examinations'!$A$1:$J$2336,MATCH(Healthcare!E$1,'Medical Examinations'!$A$1:$J$1,0),0)</f>
        <v>Yes</v>
      </c>
      <c r="F378" s="17" t="str">
        <f>VLOOKUP($A378,'Medical Examinations'!$A$1:$J$2336,MATCH(Healthcare!F$1,'Medical Examinations'!$A$1:$J$1,0),0)</f>
        <v>No</v>
      </c>
      <c r="G378" s="17" t="str">
        <f>VLOOKUP($A378,'Medical Examinations'!$A$1:$J$2336,MATCH(Healthcare!G$1,'Medical Examinations'!$A$1:$J$1,0),0)</f>
        <v>Yes</v>
      </c>
      <c r="H378" s="17">
        <f>VLOOKUP($A378,'Medical Examinations'!$A$1:$J$2336,MATCH(Healthcare!H$1,'Medical Examinations'!$A$1:$J$1,0),0)</f>
        <v>1</v>
      </c>
      <c r="I378" s="17" t="str">
        <f>VLOOKUP($A378,'Medical Examinations'!$A$1:$J$2336,MATCH(Healthcare!I$1,'Medical Examinations'!$A$1:$J$1,0),0)</f>
        <v>No</v>
      </c>
      <c r="J378" s="17" t="str">
        <f>VLOOKUP($A378,'Medical Examinations'!$A$1:$J$2336,MATCH(Healthcare!J$1,'Medical Examinations'!$A$1:$J$1,0),0)</f>
        <v>Obesity</v>
      </c>
      <c r="K378" s="17" t="str">
        <f>VLOOKUP($A378,'Medical Examinations'!$A$1:$J$2336,MATCH(Healthcare!K$1,'Medical Examinations'!$A$1:$J$1,0),0)</f>
        <v>Normal</v>
      </c>
      <c r="L378" s="38">
        <f>VLOOKUP($A378,'Hospitalisation Details'!$A$2:$K$2344,MATCH(Healthcare!L$1,'Hospitalisation Details'!$A$1:$K$1,0),0)</f>
        <v>25492</v>
      </c>
      <c r="M378" s="17">
        <f>VLOOKUP($A378,'Hospitalisation Details'!$A$2:$K$2344,MATCH(Healthcare!M$1,'Hospitalisation Details'!$A$1:$K$1,0),0)</f>
        <v>27346.04</v>
      </c>
      <c r="N378" s="17" t="str">
        <f>VLOOKUP($A378,'Hospitalisation Details'!$A$2:$K$2344,MATCH(Healthcare!N$1,'Hospitalisation Details'!$A$1:$K$1,0),0)</f>
        <v>Tier - 2</v>
      </c>
      <c r="O378" s="17" t="str">
        <f>VLOOKUP($A378,'Hospitalisation Details'!$A$2:$K$2344,MATCH(Healthcare!O$1,'Hospitalisation Details'!$A$1:$K$1,0),0)</f>
        <v>Tier - 2</v>
      </c>
      <c r="P378" s="17" t="str">
        <f>VLOOKUP($A378,'Hospitalisation Details'!$A$2:$K$2344,MATCH(Healthcare!P$1,'Hospitalisation Details'!$A$1:$K$1,0),0)</f>
        <v>R1013</v>
      </c>
      <c r="Q378" s="17">
        <f>VLOOKUP($A378,'Hospitalisation Details'!$A$2:$K$2344,MATCH(Healthcare!Q$1,'Hospitalisation Details'!$A$1:$K$1,0),0)</f>
        <v>53</v>
      </c>
    </row>
    <row r="379" spans="1:17" ht="15.75" x14ac:dyDescent="0.25">
      <c r="A379" s="25" t="s">
        <v>422</v>
      </c>
      <c r="B379" s="17" t="str">
        <f>VLOOKUP($A379,'Customer Names'!$A$1:$D$2336,4,0)</f>
        <v>Ms. Alyssa</v>
      </c>
      <c r="C379" s="17">
        <f>VLOOKUP($A379,'Medical Examinations'!$A$1:$J$2336,MATCH(Healthcare!C$1,'Medical Examinations'!$A$1:$J$1,0),0)</f>
        <v>31.9</v>
      </c>
      <c r="D379" s="17">
        <f>VLOOKUP($A379,'Medical Examinations'!$A$1:$J$2336,MATCH(Healthcare!D$1,'Medical Examinations'!$A$1:$J$1,0),0)</f>
        <v>11.89</v>
      </c>
      <c r="E379" s="17" t="str">
        <f>VLOOKUP($A379,'Medical Examinations'!$A$1:$J$2336,MATCH(Healthcare!E$1,'Medical Examinations'!$A$1:$J$1,0),0)</f>
        <v>No</v>
      </c>
      <c r="F379" s="17" t="str">
        <f>VLOOKUP($A379,'Medical Examinations'!$A$1:$J$2336,MATCH(Healthcare!F$1,'Medical Examinations'!$A$1:$J$1,0),0)</f>
        <v>No</v>
      </c>
      <c r="G379" s="17" t="str">
        <f>VLOOKUP($A379,'Medical Examinations'!$A$1:$J$2336,MATCH(Healthcare!G$1,'Medical Examinations'!$A$1:$J$1,0),0)</f>
        <v>No</v>
      </c>
      <c r="H379" s="17">
        <f>VLOOKUP($A379,'Medical Examinations'!$A$1:$J$2336,MATCH(Healthcare!H$1,'Medical Examinations'!$A$1:$J$1,0),0)</f>
        <v>0</v>
      </c>
      <c r="I379" s="17" t="str">
        <f>VLOOKUP($A379,'Medical Examinations'!$A$1:$J$2336,MATCH(Healthcare!I$1,'Medical Examinations'!$A$1:$J$1,0),0)</f>
        <v>No</v>
      </c>
      <c r="J379" s="17" t="str">
        <f>VLOOKUP($A379,'Medical Examinations'!$A$1:$J$2336,MATCH(Healthcare!J$1,'Medical Examinations'!$A$1:$J$1,0),0)</f>
        <v>Obesity</v>
      </c>
      <c r="K379" s="17" t="str">
        <f>VLOOKUP($A379,'Medical Examinations'!$A$1:$J$2336,MATCH(Healthcare!K$1,'Medical Examinations'!$A$1:$J$1,0),0)</f>
        <v>Diabetes</v>
      </c>
      <c r="L379" s="38">
        <f>VLOOKUP($A379,'Hospitalisation Details'!$A$2:$K$2344,MATCH(Healthcare!L$1,'Hospitalisation Details'!$A$1:$K$1,0),0)</f>
        <v>24995</v>
      </c>
      <c r="M379" s="17">
        <f>VLOOKUP($A379,'Hospitalisation Details'!$A$2:$K$2344,MATCH(Healthcare!M$1,'Hospitalisation Details'!$A$1:$K$1,0),0)</f>
        <v>27322.73</v>
      </c>
      <c r="N379" s="17" t="str">
        <f>VLOOKUP($A379,'Hospitalisation Details'!$A$2:$K$2344,MATCH(Healthcare!N$1,'Hospitalisation Details'!$A$1:$K$1,0),0)</f>
        <v>Tier - 2</v>
      </c>
      <c r="O379" s="17" t="str">
        <f>VLOOKUP($A379,'Hospitalisation Details'!$A$2:$K$2344,MATCH(Healthcare!O$1,'Hospitalisation Details'!$A$1:$K$1,0),0)</f>
        <v>Tier - 2</v>
      </c>
      <c r="P379" s="17" t="str">
        <f>VLOOKUP($A379,'Hospitalisation Details'!$A$2:$K$2344,MATCH(Healthcare!P$1,'Hospitalisation Details'!$A$1:$K$1,0),0)</f>
        <v>R1013</v>
      </c>
      <c r="Q379" s="17">
        <f>VLOOKUP($A379,'Hospitalisation Details'!$A$2:$K$2344,MATCH(Healthcare!Q$1,'Hospitalisation Details'!$A$1:$K$1,0),0)</f>
        <v>55</v>
      </c>
    </row>
    <row r="380" spans="1:17" ht="15.75" x14ac:dyDescent="0.25">
      <c r="A380" s="25" t="s">
        <v>423</v>
      </c>
      <c r="B380" s="17" t="str">
        <f>VLOOKUP($A380,'Customer Names'!$A$1:$D$2336,4,0)</f>
        <v>Ms. Heather</v>
      </c>
      <c r="C380" s="17">
        <f>VLOOKUP($A380,'Medical Examinations'!$A$1:$J$2336,MATCH(Healthcare!C$1,'Medical Examinations'!$A$1:$J$1,0),0)</f>
        <v>30.6</v>
      </c>
      <c r="D380" s="17">
        <f>VLOOKUP($A380,'Medical Examinations'!$A$1:$J$2336,MATCH(Healthcare!D$1,'Medical Examinations'!$A$1:$J$1,0),0)</f>
        <v>5.24</v>
      </c>
      <c r="E380" s="17" t="str">
        <f>VLOOKUP($A380,'Medical Examinations'!$A$1:$J$2336,MATCH(Healthcare!E$1,'Medical Examinations'!$A$1:$J$1,0),0)</f>
        <v>No</v>
      </c>
      <c r="F380" s="17" t="str">
        <f>VLOOKUP($A380,'Medical Examinations'!$A$1:$J$2336,MATCH(Healthcare!F$1,'Medical Examinations'!$A$1:$J$1,0),0)</f>
        <v>No</v>
      </c>
      <c r="G380" s="17" t="str">
        <f>VLOOKUP($A380,'Medical Examinations'!$A$1:$J$2336,MATCH(Healthcare!G$1,'Medical Examinations'!$A$1:$J$1,0),0)</f>
        <v>No</v>
      </c>
      <c r="H380" s="17">
        <f>VLOOKUP($A380,'Medical Examinations'!$A$1:$J$2336,MATCH(Healthcare!H$1,'Medical Examinations'!$A$1:$J$1,0),0)</f>
        <v>0</v>
      </c>
      <c r="I380" s="17" t="str">
        <f>VLOOKUP($A380,'Medical Examinations'!$A$1:$J$2336,MATCH(Healthcare!I$1,'Medical Examinations'!$A$1:$J$1,0),0)</f>
        <v>Yes</v>
      </c>
      <c r="J380" s="17" t="str">
        <f>VLOOKUP($A380,'Medical Examinations'!$A$1:$J$2336,MATCH(Healthcare!J$1,'Medical Examinations'!$A$1:$J$1,0),0)</f>
        <v>Obesity</v>
      </c>
      <c r="K380" s="17" t="str">
        <f>VLOOKUP($A380,'Medical Examinations'!$A$1:$J$2336,MATCH(Healthcare!K$1,'Medical Examinations'!$A$1:$J$1,0),0)</f>
        <v>Normal</v>
      </c>
      <c r="L380" s="38">
        <f>VLOOKUP($A380,'Hospitalisation Details'!$A$2:$K$2344,MATCH(Healthcare!L$1,'Hospitalisation Details'!$A$1:$K$1,0),0)</f>
        <v>36496</v>
      </c>
      <c r="M380" s="17">
        <f>VLOOKUP($A380,'Hospitalisation Details'!$A$2:$K$2344,MATCH(Healthcare!M$1,'Hospitalisation Details'!$A$1:$K$1,0),0)</f>
        <v>27236.959999999999</v>
      </c>
      <c r="N380" s="17" t="str">
        <f>VLOOKUP($A380,'Hospitalisation Details'!$A$2:$K$2344,MATCH(Healthcare!N$1,'Hospitalisation Details'!$A$1:$K$1,0),0)</f>
        <v>Tier - 2</v>
      </c>
      <c r="O380" s="17" t="str">
        <f>VLOOKUP($A380,'Hospitalisation Details'!$A$2:$K$2344,MATCH(Healthcare!O$1,'Hospitalisation Details'!$A$1:$K$1,0),0)</f>
        <v>Tier - 1</v>
      </c>
      <c r="P380" s="17" t="str">
        <f>VLOOKUP($A380,'Hospitalisation Details'!$A$2:$K$2344,MATCH(Healthcare!P$1,'Hospitalisation Details'!$A$1:$K$1,0),0)</f>
        <v>R1011</v>
      </c>
      <c r="Q380" s="17">
        <f>VLOOKUP($A380,'Hospitalisation Details'!$A$2:$K$2344,MATCH(Healthcare!Q$1,'Hospitalisation Details'!$A$1:$K$1,0),0)</f>
        <v>23</v>
      </c>
    </row>
    <row r="381" spans="1:17" ht="15.75" x14ac:dyDescent="0.25">
      <c r="A381" s="25" t="s">
        <v>424</v>
      </c>
      <c r="B381" s="17" t="str">
        <f>VLOOKUP($A381,'Customer Names'!$A$1:$D$2336,4,0)</f>
        <v>Mr. Dante</v>
      </c>
      <c r="C381" s="17">
        <f>VLOOKUP($A381,'Medical Examinations'!$A$1:$J$2336,MATCH(Healthcare!C$1,'Medical Examinations'!$A$1:$J$1,0),0)</f>
        <v>28.975000000000001</v>
      </c>
      <c r="D381" s="17">
        <f>VLOOKUP($A381,'Medical Examinations'!$A$1:$J$2336,MATCH(Healthcare!D$1,'Medical Examinations'!$A$1:$J$1,0),0)</f>
        <v>7.63</v>
      </c>
      <c r="E381" s="17" t="str">
        <f>VLOOKUP($A381,'Medical Examinations'!$A$1:$J$2336,MATCH(Healthcare!E$1,'Medical Examinations'!$A$1:$J$1,0),0)</f>
        <v>No</v>
      </c>
      <c r="F381" s="17" t="str">
        <f>VLOOKUP($A381,'Medical Examinations'!$A$1:$J$2336,MATCH(Healthcare!F$1,'Medical Examinations'!$A$1:$J$1,0),0)</f>
        <v>No</v>
      </c>
      <c r="G381" s="17" t="str">
        <f>VLOOKUP($A381,'Medical Examinations'!$A$1:$J$2336,MATCH(Healthcare!G$1,'Medical Examinations'!$A$1:$J$1,0),0)</f>
        <v>No</v>
      </c>
      <c r="H381" s="17">
        <f>VLOOKUP($A381,'Medical Examinations'!$A$1:$J$2336,MATCH(Healthcare!H$1,'Medical Examinations'!$A$1:$J$1,0),0)</f>
        <v>0</v>
      </c>
      <c r="I381" s="17" t="str">
        <f>VLOOKUP($A381,'Medical Examinations'!$A$1:$J$2336,MATCH(Healthcare!I$1,'Medical Examinations'!$A$1:$J$1,0),0)</f>
        <v>Yes</v>
      </c>
      <c r="J381" s="17" t="str">
        <f>VLOOKUP($A381,'Medical Examinations'!$A$1:$J$2336,MATCH(Healthcare!J$1,'Medical Examinations'!$A$1:$J$1,0),0)</f>
        <v>Overweight</v>
      </c>
      <c r="K381" s="17" t="str">
        <f>VLOOKUP($A381,'Medical Examinations'!$A$1:$J$2336,MATCH(Healthcare!K$1,'Medical Examinations'!$A$1:$J$1,0),0)</f>
        <v>Diabetes</v>
      </c>
      <c r="L381" s="38">
        <f>VLOOKUP($A381,'Hospitalisation Details'!$A$2:$K$2344,MATCH(Healthcare!L$1,'Hospitalisation Details'!$A$1:$K$1,0),0)</f>
        <v>24097</v>
      </c>
      <c r="M381" s="17">
        <f>VLOOKUP($A381,'Hospitalisation Details'!$A$2:$K$2344,MATCH(Healthcare!M$1,'Hospitalisation Details'!$A$1:$K$1,0),0)</f>
        <v>27218.44</v>
      </c>
      <c r="N381" s="17" t="str">
        <f>VLOOKUP($A381,'Hospitalisation Details'!$A$2:$K$2344,MATCH(Healthcare!N$1,'Hospitalisation Details'!$A$1:$K$1,0),0)</f>
        <v>Tier - 2</v>
      </c>
      <c r="O381" s="17" t="str">
        <f>VLOOKUP($A381,'Hospitalisation Details'!$A$2:$K$2344,MATCH(Healthcare!O$1,'Hospitalisation Details'!$A$1:$K$1,0),0)</f>
        <v>Tier - 1</v>
      </c>
      <c r="P381" s="17" t="str">
        <f>VLOOKUP($A381,'Hospitalisation Details'!$A$2:$K$2344,MATCH(Healthcare!P$1,'Hospitalisation Details'!$A$1:$K$1,0),0)</f>
        <v>R1017</v>
      </c>
      <c r="Q381" s="17">
        <f>VLOOKUP($A381,'Hospitalisation Details'!$A$2:$K$2344,MATCH(Healthcare!Q$1,'Hospitalisation Details'!$A$1:$K$1,0),0)</f>
        <v>57</v>
      </c>
    </row>
    <row r="382" spans="1:17" ht="15.75" x14ac:dyDescent="0.25">
      <c r="A382" s="25" t="s">
        <v>425</v>
      </c>
      <c r="B382" s="17" t="str">
        <f>VLOOKUP($A382,'Customer Names'!$A$1:$D$2336,4,0)</f>
        <v>Ms. Sara</v>
      </c>
      <c r="C382" s="17">
        <f>VLOOKUP($A382,'Medical Examinations'!$A$1:$J$2336,MATCH(Healthcare!C$1,'Medical Examinations'!$A$1:$J$1,0),0)</f>
        <v>24.86</v>
      </c>
      <c r="D382" s="17">
        <f>VLOOKUP($A382,'Medical Examinations'!$A$1:$J$2336,MATCH(Healthcare!D$1,'Medical Examinations'!$A$1:$J$1,0),0)</f>
        <v>8.92</v>
      </c>
      <c r="E382" s="17" t="str">
        <f>VLOOKUP($A382,'Medical Examinations'!$A$1:$J$2336,MATCH(Healthcare!E$1,'Medical Examinations'!$A$1:$J$1,0),0)</f>
        <v>Yes</v>
      </c>
      <c r="F382" s="17" t="str">
        <f>VLOOKUP($A382,'Medical Examinations'!$A$1:$J$2336,MATCH(Healthcare!F$1,'Medical Examinations'!$A$1:$J$1,0),0)</f>
        <v>No</v>
      </c>
      <c r="G382" s="17" t="str">
        <f>VLOOKUP($A382,'Medical Examinations'!$A$1:$J$2336,MATCH(Healthcare!G$1,'Medical Examinations'!$A$1:$J$1,0),0)</f>
        <v>No</v>
      </c>
      <c r="H382" s="17">
        <f>VLOOKUP($A382,'Medical Examinations'!$A$1:$J$2336,MATCH(Healthcare!H$1,'Medical Examinations'!$A$1:$J$1,0),0)</f>
        <v>2</v>
      </c>
      <c r="I382" s="17" t="str">
        <f>VLOOKUP($A382,'Medical Examinations'!$A$1:$J$2336,MATCH(Healthcare!I$1,'Medical Examinations'!$A$1:$J$1,0),0)</f>
        <v>No</v>
      </c>
      <c r="J382" s="17" t="str">
        <f>VLOOKUP($A382,'Medical Examinations'!$A$1:$J$2336,MATCH(Healthcare!J$1,'Medical Examinations'!$A$1:$J$1,0),0)</f>
        <v>Healthy Weight</v>
      </c>
      <c r="K382" s="17" t="str">
        <f>VLOOKUP($A382,'Medical Examinations'!$A$1:$J$2336,MATCH(Healthcare!K$1,'Medical Examinations'!$A$1:$J$1,0),0)</f>
        <v>Diabetes</v>
      </c>
      <c r="L382" s="38">
        <f>VLOOKUP($A382,'Hospitalisation Details'!$A$2:$K$2344,MATCH(Healthcare!L$1,'Hospitalisation Details'!$A$1:$K$1,0),0)</f>
        <v>25843</v>
      </c>
      <c r="M382" s="17">
        <f>VLOOKUP($A382,'Hospitalisation Details'!$A$2:$K$2344,MATCH(Healthcare!M$1,'Hospitalisation Details'!$A$1:$K$1,0),0)</f>
        <v>27117.99</v>
      </c>
      <c r="N382" s="17" t="str">
        <f>VLOOKUP($A382,'Hospitalisation Details'!$A$2:$K$2344,MATCH(Healthcare!N$1,'Hospitalisation Details'!$A$1:$K$1,0),0)</f>
        <v>Tier - 2</v>
      </c>
      <c r="O382" s="17" t="str">
        <f>VLOOKUP($A382,'Hospitalisation Details'!$A$2:$K$2344,MATCH(Healthcare!O$1,'Hospitalisation Details'!$A$1:$K$1,0),0)</f>
        <v>Tier - 2</v>
      </c>
      <c r="P382" s="17" t="str">
        <f>VLOOKUP($A382,'Hospitalisation Details'!$A$2:$K$2344,MATCH(Healthcare!P$1,'Hospitalisation Details'!$A$1:$K$1,0),0)</f>
        <v>R1013</v>
      </c>
      <c r="Q382" s="17">
        <f>VLOOKUP($A382,'Hospitalisation Details'!$A$2:$K$2344,MATCH(Healthcare!Q$1,'Hospitalisation Details'!$A$1:$K$1,0),0)</f>
        <v>52</v>
      </c>
    </row>
    <row r="383" spans="1:17" ht="15.75" x14ac:dyDescent="0.25">
      <c r="A383" s="25" t="s">
        <v>426</v>
      </c>
      <c r="B383" s="17" t="str">
        <f>VLOOKUP($A383,'Customer Names'!$A$1:$D$2336,4,0)</f>
        <v>Mr. Scott</v>
      </c>
      <c r="C383" s="17">
        <f>VLOOKUP($A383,'Medical Examinations'!$A$1:$J$2336,MATCH(Healthcare!C$1,'Medical Examinations'!$A$1:$J$1,0),0)</f>
        <v>19.54</v>
      </c>
      <c r="D383" s="17">
        <f>VLOOKUP($A383,'Medical Examinations'!$A$1:$J$2336,MATCH(Healthcare!D$1,'Medical Examinations'!$A$1:$J$1,0),0)</f>
        <v>5.37</v>
      </c>
      <c r="E383" s="17" t="str">
        <f>VLOOKUP($A383,'Medical Examinations'!$A$1:$J$2336,MATCH(Healthcare!E$1,'Medical Examinations'!$A$1:$J$1,0),0)</f>
        <v>No</v>
      </c>
      <c r="F383" s="17" t="str">
        <f>VLOOKUP($A383,'Medical Examinations'!$A$1:$J$2336,MATCH(Healthcare!F$1,'Medical Examinations'!$A$1:$J$1,0),0)</f>
        <v>No</v>
      </c>
      <c r="G383" s="17" t="str">
        <f>VLOOKUP($A383,'Medical Examinations'!$A$1:$J$2336,MATCH(Healthcare!G$1,'Medical Examinations'!$A$1:$J$1,0),0)</f>
        <v>No</v>
      </c>
      <c r="H383" s="17">
        <f>VLOOKUP($A383,'Medical Examinations'!$A$1:$J$2336,MATCH(Healthcare!H$1,'Medical Examinations'!$A$1:$J$1,0),0)</f>
        <v>0</v>
      </c>
      <c r="I383" s="17" t="str">
        <f>VLOOKUP($A383,'Medical Examinations'!$A$1:$J$2336,MATCH(Healthcare!I$1,'Medical Examinations'!$A$1:$J$1,0),0)</f>
        <v>Yes</v>
      </c>
      <c r="J383" s="17" t="str">
        <f>VLOOKUP($A383,'Medical Examinations'!$A$1:$J$2336,MATCH(Healthcare!J$1,'Medical Examinations'!$A$1:$J$1,0),0)</f>
        <v>Healthy Weight</v>
      </c>
      <c r="K383" s="17" t="str">
        <f>VLOOKUP($A383,'Medical Examinations'!$A$1:$J$2336,MATCH(Healthcare!K$1,'Medical Examinations'!$A$1:$J$1,0),0)</f>
        <v>Normal</v>
      </c>
      <c r="L383" s="38">
        <f>VLOOKUP($A383,'Hospitalisation Details'!$A$2:$K$2344,MATCH(Healthcare!L$1,'Hospitalisation Details'!$A$1:$K$1,0),0)</f>
        <v>33220</v>
      </c>
      <c r="M383" s="17">
        <f>VLOOKUP($A383,'Hospitalisation Details'!$A$2:$K$2344,MATCH(Healthcare!M$1,'Hospitalisation Details'!$A$1:$K$1,0),0)</f>
        <v>27092.38</v>
      </c>
      <c r="N383" s="17" t="str">
        <f>VLOOKUP($A383,'Hospitalisation Details'!$A$2:$K$2344,MATCH(Healthcare!N$1,'Hospitalisation Details'!$A$1:$K$1,0),0)</f>
        <v>Tier - 2</v>
      </c>
      <c r="O383" s="17" t="str">
        <f>VLOOKUP($A383,'Hospitalisation Details'!$A$2:$K$2344,MATCH(Healthcare!O$1,'Hospitalisation Details'!$A$1:$K$1,0),0)</f>
        <v>Tier - 3</v>
      </c>
      <c r="P383" s="17" t="str">
        <f>VLOOKUP($A383,'Hospitalisation Details'!$A$2:$K$2344,MATCH(Healthcare!P$1,'Hospitalisation Details'!$A$1:$K$1,0),0)</f>
        <v>R1011</v>
      </c>
      <c r="Q383" s="17">
        <f>VLOOKUP($A383,'Hospitalisation Details'!$A$2:$K$2344,MATCH(Healthcare!Q$1,'Hospitalisation Details'!$A$1:$K$1,0),0)</f>
        <v>32</v>
      </c>
    </row>
    <row r="384" spans="1:17" ht="15.75" x14ac:dyDescent="0.25">
      <c r="A384" s="25" t="s">
        <v>427</v>
      </c>
      <c r="B384" s="17" t="str">
        <f>VLOOKUP($A384,'Customer Names'!$A$1:$D$2336,4,0)</f>
        <v>Mr. Sean</v>
      </c>
      <c r="C384" s="17">
        <f>VLOOKUP($A384,'Medical Examinations'!$A$1:$J$2336,MATCH(Healthcare!C$1,'Medical Examinations'!$A$1:$J$1,0),0)</f>
        <v>26.74</v>
      </c>
      <c r="D384" s="17">
        <f>VLOOKUP($A384,'Medical Examinations'!$A$1:$J$2336,MATCH(Healthcare!D$1,'Medical Examinations'!$A$1:$J$1,0),0)</f>
        <v>4.3099999999999996</v>
      </c>
      <c r="E384" s="17" t="str">
        <f>VLOOKUP($A384,'Medical Examinations'!$A$1:$J$2336,MATCH(Healthcare!E$1,'Medical Examinations'!$A$1:$J$1,0),0)</f>
        <v>No</v>
      </c>
      <c r="F384" s="17" t="str">
        <f>VLOOKUP($A384,'Medical Examinations'!$A$1:$J$2336,MATCH(Healthcare!F$1,'Medical Examinations'!$A$1:$J$1,0),0)</f>
        <v>No</v>
      </c>
      <c r="G384" s="17" t="str">
        <f>VLOOKUP($A384,'Medical Examinations'!$A$1:$J$2336,MATCH(Healthcare!G$1,'Medical Examinations'!$A$1:$J$1,0),0)</f>
        <v>No</v>
      </c>
      <c r="H384" s="17">
        <f>VLOOKUP($A384,'Medical Examinations'!$A$1:$J$2336,MATCH(Healthcare!H$1,'Medical Examinations'!$A$1:$J$1,0),0)</f>
        <v>0</v>
      </c>
      <c r="I384" s="17" t="str">
        <f>VLOOKUP($A384,'Medical Examinations'!$A$1:$J$2336,MATCH(Healthcare!I$1,'Medical Examinations'!$A$1:$J$1,0),0)</f>
        <v>Yes</v>
      </c>
      <c r="J384" s="17" t="str">
        <f>VLOOKUP($A384,'Medical Examinations'!$A$1:$J$2336,MATCH(Healthcare!J$1,'Medical Examinations'!$A$1:$J$1,0),0)</f>
        <v>Overweight</v>
      </c>
      <c r="K384" s="17" t="str">
        <f>VLOOKUP($A384,'Medical Examinations'!$A$1:$J$2336,MATCH(Healthcare!K$1,'Medical Examinations'!$A$1:$J$1,0),0)</f>
        <v>Normal</v>
      </c>
      <c r="L384" s="38">
        <f>VLOOKUP($A384,'Hospitalisation Details'!$A$2:$K$2344,MATCH(Healthcare!L$1,'Hospitalisation Details'!$A$1:$K$1,0),0)</f>
        <v>34517</v>
      </c>
      <c r="M384" s="17">
        <f>VLOOKUP($A384,'Hospitalisation Details'!$A$2:$K$2344,MATCH(Healthcare!M$1,'Hospitalisation Details'!$A$1:$K$1,0),0)</f>
        <v>27080.639999999999</v>
      </c>
      <c r="N384" s="17" t="str">
        <f>VLOOKUP($A384,'Hospitalisation Details'!$A$2:$K$2344,MATCH(Healthcare!N$1,'Hospitalisation Details'!$A$1:$K$1,0),0)</f>
        <v>Tier - 2</v>
      </c>
      <c r="O384" s="17" t="str">
        <f>VLOOKUP($A384,'Hospitalisation Details'!$A$2:$K$2344,MATCH(Healthcare!O$1,'Hospitalisation Details'!$A$1:$K$1,0),0)</f>
        <v>Tier - 2</v>
      </c>
      <c r="P384" s="17" t="str">
        <f>VLOOKUP($A384,'Hospitalisation Details'!$A$2:$K$2344,MATCH(Healthcare!P$1,'Hospitalisation Details'!$A$1:$K$1,0),0)</f>
        <v>R1011</v>
      </c>
      <c r="Q384" s="17">
        <f>VLOOKUP($A384,'Hospitalisation Details'!$A$2:$K$2344,MATCH(Healthcare!Q$1,'Hospitalisation Details'!$A$1:$K$1,0),0)</f>
        <v>28</v>
      </c>
    </row>
    <row r="385" spans="1:17" ht="15.75" x14ac:dyDescent="0.25">
      <c r="A385" s="25" t="s">
        <v>428</v>
      </c>
      <c r="B385" s="17" t="str">
        <f>VLOOKUP($A385,'Customer Names'!$A$1:$D$2336,4,0)</f>
        <v>Ms. Danielle</v>
      </c>
      <c r="C385" s="17">
        <f>VLOOKUP($A385,'Medical Examinations'!$A$1:$J$2336,MATCH(Healthcare!C$1,'Medical Examinations'!$A$1:$J$1,0),0)</f>
        <v>22.99</v>
      </c>
      <c r="D385" s="17">
        <f>VLOOKUP($A385,'Medical Examinations'!$A$1:$J$2336,MATCH(Healthcare!D$1,'Medical Examinations'!$A$1:$J$1,0),0)</f>
        <v>10.46</v>
      </c>
      <c r="E385" s="17" t="str">
        <f>VLOOKUP($A385,'Medical Examinations'!$A$1:$J$2336,MATCH(Healthcare!E$1,'Medical Examinations'!$A$1:$J$1,0),0)</f>
        <v>No</v>
      </c>
      <c r="F385" s="17" t="str">
        <f>VLOOKUP($A385,'Medical Examinations'!$A$1:$J$2336,MATCH(Healthcare!F$1,'Medical Examinations'!$A$1:$J$1,0),0)</f>
        <v>No</v>
      </c>
      <c r="G385" s="17" t="str">
        <f>VLOOKUP($A385,'Medical Examinations'!$A$1:$J$2336,MATCH(Healthcare!G$1,'Medical Examinations'!$A$1:$J$1,0),0)</f>
        <v>No</v>
      </c>
      <c r="H385" s="17">
        <f>VLOOKUP($A385,'Medical Examinations'!$A$1:$J$2336,MATCH(Healthcare!H$1,'Medical Examinations'!$A$1:$J$1,0),0)</f>
        <v>3</v>
      </c>
      <c r="I385" s="17" t="str">
        <f>VLOOKUP($A385,'Medical Examinations'!$A$1:$J$2336,MATCH(Healthcare!I$1,'Medical Examinations'!$A$1:$J$1,0),0)</f>
        <v>Yes</v>
      </c>
      <c r="J385" s="17" t="str">
        <f>VLOOKUP($A385,'Medical Examinations'!$A$1:$J$2336,MATCH(Healthcare!J$1,'Medical Examinations'!$A$1:$J$1,0),0)</f>
        <v>Healthy Weight</v>
      </c>
      <c r="K385" s="17" t="str">
        <f>VLOOKUP($A385,'Medical Examinations'!$A$1:$J$2336,MATCH(Healthcare!K$1,'Medical Examinations'!$A$1:$J$1,0),0)</f>
        <v>Diabetes</v>
      </c>
      <c r="L385" s="38">
        <f>VLOOKUP($A385,'Hospitalisation Details'!$A$2:$K$2344,MATCH(Healthcare!L$1,'Hospitalisation Details'!$A$1:$K$1,0),0)</f>
        <v>21366</v>
      </c>
      <c r="M385" s="17">
        <f>VLOOKUP($A385,'Hospitalisation Details'!$A$2:$K$2344,MATCH(Healthcare!M$1,'Hospitalisation Details'!$A$1:$K$1,0),0)</f>
        <v>27037.91</v>
      </c>
      <c r="N385" s="17" t="str">
        <f>VLOOKUP($A385,'Hospitalisation Details'!$A$2:$K$2344,MATCH(Healthcare!N$1,'Hospitalisation Details'!$A$1:$K$1,0),0)</f>
        <v>Tier - 2</v>
      </c>
      <c r="O385" s="17" t="str">
        <f>VLOOKUP($A385,'Hospitalisation Details'!$A$2:$K$2344,MATCH(Healthcare!O$1,'Hospitalisation Details'!$A$1:$K$1,0),0)</f>
        <v>Tier - 2</v>
      </c>
      <c r="P385" s="17" t="str">
        <f>VLOOKUP($A385,'Hospitalisation Details'!$A$2:$K$2344,MATCH(Healthcare!P$1,'Hospitalisation Details'!$A$1:$K$1,0),0)</f>
        <v>R1013</v>
      </c>
      <c r="Q385" s="17">
        <f>VLOOKUP($A385,'Hospitalisation Details'!$A$2:$K$2344,MATCH(Healthcare!Q$1,'Hospitalisation Details'!$A$1:$K$1,0),0)</f>
        <v>64</v>
      </c>
    </row>
    <row r="386" spans="1:17" ht="15.75" x14ac:dyDescent="0.25">
      <c r="A386" s="25" t="s">
        <v>429</v>
      </c>
      <c r="B386" s="17" t="str">
        <f>VLOOKUP($A386,'Customer Names'!$A$1:$D$2336,4,0)</f>
        <v>Mr. Andrew</v>
      </c>
      <c r="C386" s="17">
        <f>VLOOKUP($A386,'Medical Examinations'!$A$1:$J$2336,MATCH(Healthcare!C$1,'Medical Examinations'!$A$1:$J$1,0),0)</f>
        <v>31.46</v>
      </c>
      <c r="D386" s="17">
        <f>VLOOKUP($A386,'Medical Examinations'!$A$1:$J$2336,MATCH(Healthcare!D$1,'Medical Examinations'!$A$1:$J$1,0),0)</f>
        <v>7.39</v>
      </c>
      <c r="E386" s="17" t="str">
        <f>VLOOKUP($A386,'Medical Examinations'!$A$1:$J$2336,MATCH(Healthcare!E$1,'Medical Examinations'!$A$1:$J$1,0),0)</f>
        <v>No</v>
      </c>
      <c r="F386" s="17" t="str">
        <f>VLOOKUP($A386,'Medical Examinations'!$A$1:$J$2336,MATCH(Healthcare!F$1,'Medical Examinations'!$A$1:$J$1,0),0)</f>
        <v>No</v>
      </c>
      <c r="G386" s="17" t="str">
        <f>VLOOKUP($A386,'Medical Examinations'!$A$1:$J$2336,MATCH(Healthcare!G$1,'Medical Examinations'!$A$1:$J$1,0),0)</f>
        <v>No</v>
      </c>
      <c r="H386" s="17">
        <f>VLOOKUP($A386,'Medical Examinations'!$A$1:$J$2336,MATCH(Healthcare!H$1,'Medical Examinations'!$A$1:$J$1,0),0)</f>
        <v>0</v>
      </c>
      <c r="I386" s="17" t="str">
        <f>VLOOKUP($A386,'Medical Examinations'!$A$1:$J$2336,MATCH(Healthcare!I$1,'Medical Examinations'!$A$1:$J$1,0),0)</f>
        <v>No</v>
      </c>
      <c r="J386" s="17" t="str">
        <f>VLOOKUP($A386,'Medical Examinations'!$A$1:$J$2336,MATCH(Healthcare!J$1,'Medical Examinations'!$A$1:$J$1,0),0)</f>
        <v>Obesity</v>
      </c>
      <c r="K386" s="17" t="str">
        <f>VLOOKUP($A386,'Medical Examinations'!$A$1:$J$2336,MATCH(Healthcare!K$1,'Medical Examinations'!$A$1:$J$1,0),0)</f>
        <v>Diabetes</v>
      </c>
      <c r="L386" s="38">
        <f>VLOOKUP($A386,'Hospitalisation Details'!$A$2:$K$2344,MATCH(Healthcare!L$1,'Hospitalisation Details'!$A$1:$K$1,0),0)</f>
        <v>22106</v>
      </c>
      <c r="M386" s="17">
        <f>VLOOKUP($A386,'Hospitalisation Details'!$A$2:$K$2344,MATCH(Healthcare!M$1,'Hospitalisation Details'!$A$1:$K$1,0),0)</f>
        <v>27000.98</v>
      </c>
      <c r="N386" s="17" t="str">
        <f>VLOOKUP($A386,'Hospitalisation Details'!$A$2:$K$2344,MATCH(Healthcare!N$1,'Hospitalisation Details'!$A$1:$K$1,0),0)</f>
        <v>Tier - 2</v>
      </c>
      <c r="O386" s="17" t="str">
        <f>VLOOKUP($A386,'Hospitalisation Details'!$A$2:$K$2344,MATCH(Healthcare!O$1,'Hospitalisation Details'!$A$1:$K$1,0),0)</f>
        <v>Tier - 2</v>
      </c>
      <c r="P386" s="17" t="str">
        <f>VLOOKUP($A386,'Hospitalisation Details'!$A$2:$K$2344,MATCH(Healthcare!P$1,'Hospitalisation Details'!$A$1:$K$1,0),0)</f>
        <v>R1013</v>
      </c>
      <c r="Q386" s="17">
        <f>VLOOKUP($A386,'Hospitalisation Details'!$A$2:$K$2344,MATCH(Healthcare!Q$1,'Hospitalisation Details'!$A$1:$K$1,0),0)</f>
        <v>62</v>
      </c>
    </row>
    <row r="387" spans="1:17" ht="15.75" x14ac:dyDescent="0.25">
      <c r="A387" s="25" t="s">
        <v>430</v>
      </c>
      <c r="B387" s="17" t="str">
        <f>VLOOKUP($A387,'Customer Names'!$A$1:$D$2336,4,0)</f>
        <v>Mr. Joel</v>
      </c>
      <c r="C387" s="17">
        <f>VLOOKUP($A387,'Medical Examinations'!$A$1:$J$2336,MATCH(Healthcare!C$1,'Medical Examinations'!$A$1:$J$1,0),0)</f>
        <v>30.86</v>
      </c>
      <c r="D387" s="17">
        <f>VLOOKUP($A387,'Medical Examinations'!$A$1:$J$2336,MATCH(Healthcare!D$1,'Medical Examinations'!$A$1:$J$1,0),0)</f>
        <v>6.18</v>
      </c>
      <c r="E387" s="17" t="str">
        <f>VLOOKUP($A387,'Medical Examinations'!$A$1:$J$2336,MATCH(Healthcare!E$1,'Medical Examinations'!$A$1:$J$1,0),0)</f>
        <v>No</v>
      </c>
      <c r="F387" s="17" t="str">
        <f>VLOOKUP($A387,'Medical Examinations'!$A$1:$J$2336,MATCH(Healthcare!F$1,'Medical Examinations'!$A$1:$J$1,0),0)</f>
        <v>Yes</v>
      </c>
      <c r="G387" s="17" t="str">
        <f>VLOOKUP($A387,'Medical Examinations'!$A$1:$J$2336,MATCH(Healthcare!G$1,'Medical Examinations'!$A$1:$J$1,0),0)</f>
        <v>No</v>
      </c>
      <c r="H387" s="17">
        <f>VLOOKUP($A387,'Medical Examinations'!$A$1:$J$2336,MATCH(Healthcare!H$1,'Medical Examinations'!$A$1:$J$1,0),0)</f>
        <v>2</v>
      </c>
      <c r="I387" s="17" t="str">
        <f>VLOOKUP($A387,'Medical Examinations'!$A$1:$J$2336,MATCH(Healthcare!I$1,'Medical Examinations'!$A$1:$J$1,0),0)</f>
        <v>Yes</v>
      </c>
      <c r="J387" s="17" t="str">
        <f>VLOOKUP($A387,'Medical Examinations'!$A$1:$J$2336,MATCH(Healthcare!J$1,'Medical Examinations'!$A$1:$J$1,0),0)</f>
        <v>Obesity</v>
      </c>
      <c r="K387" s="17" t="str">
        <f>VLOOKUP($A387,'Medical Examinations'!$A$1:$J$2336,MATCH(Healthcare!K$1,'Medical Examinations'!$A$1:$J$1,0),0)</f>
        <v>Prediabetes</v>
      </c>
      <c r="L387" s="38">
        <f>VLOOKUP($A387,'Hospitalisation Details'!$A$2:$K$2344,MATCH(Healthcare!L$1,'Hospitalisation Details'!$A$1:$K$1,0),0)</f>
        <v>36839</v>
      </c>
      <c r="M387" s="17">
        <f>VLOOKUP($A387,'Hospitalisation Details'!$A$2:$K$2344,MATCH(Healthcare!M$1,'Hospitalisation Details'!$A$1:$K$1,0),0)</f>
        <v>26936.98</v>
      </c>
      <c r="N387" s="17" t="str">
        <f>VLOOKUP($A387,'Hospitalisation Details'!$A$2:$K$2344,MATCH(Healthcare!N$1,'Hospitalisation Details'!$A$1:$K$1,0),0)</f>
        <v>Tier - 2</v>
      </c>
      <c r="O387" s="17" t="str">
        <f>VLOOKUP($A387,'Hospitalisation Details'!$A$2:$K$2344,MATCH(Healthcare!O$1,'Hospitalisation Details'!$A$1:$K$1,0),0)</f>
        <v>Tier - 3</v>
      </c>
      <c r="P387" s="17" t="str">
        <f>VLOOKUP($A387,'Hospitalisation Details'!$A$2:$K$2344,MATCH(Healthcare!P$1,'Hospitalisation Details'!$A$1:$K$1,0),0)</f>
        <v>R1011</v>
      </c>
      <c r="Q387" s="17">
        <f>VLOOKUP($A387,'Hospitalisation Details'!$A$2:$K$2344,MATCH(Healthcare!Q$1,'Hospitalisation Details'!$A$1:$K$1,0),0)</f>
        <v>22</v>
      </c>
    </row>
    <row r="388" spans="1:17" ht="15.75" x14ac:dyDescent="0.25">
      <c r="A388" s="25" t="s">
        <v>431</v>
      </c>
      <c r="B388" s="17" t="str">
        <f>VLOOKUP($A388,'Customer Names'!$A$1:$D$2336,4,0)</f>
        <v>Ms. Michelle</v>
      </c>
      <c r="C388" s="17">
        <f>VLOOKUP($A388,'Medical Examinations'!$A$1:$J$2336,MATCH(Healthcare!C$1,'Medical Examinations'!$A$1:$J$1,0),0)</f>
        <v>31.96</v>
      </c>
      <c r="D388" s="17">
        <f>VLOOKUP($A388,'Medical Examinations'!$A$1:$J$2336,MATCH(Healthcare!D$1,'Medical Examinations'!$A$1:$J$1,0),0)</f>
        <v>8.86</v>
      </c>
      <c r="E388" s="17" t="str">
        <f>VLOOKUP($A388,'Medical Examinations'!$A$1:$J$2336,MATCH(Healthcare!E$1,'Medical Examinations'!$A$1:$J$1,0),0)</f>
        <v>No</v>
      </c>
      <c r="F388" s="17" t="str">
        <f>VLOOKUP($A388,'Medical Examinations'!$A$1:$J$2336,MATCH(Healthcare!F$1,'Medical Examinations'!$A$1:$J$1,0),0)</f>
        <v>No</v>
      </c>
      <c r="G388" s="17" t="str">
        <f>VLOOKUP($A388,'Medical Examinations'!$A$1:$J$2336,MATCH(Healthcare!G$1,'Medical Examinations'!$A$1:$J$1,0),0)</f>
        <v>No</v>
      </c>
      <c r="H388" s="17">
        <f>VLOOKUP($A388,'Medical Examinations'!$A$1:$J$2336,MATCH(Healthcare!H$1,'Medical Examinations'!$A$1:$J$1,0),0)</f>
        <v>0</v>
      </c>
      <c r="I388" s="17" t="str">
        <f>VLOOKUP($A388,'Medical Examinations'!$A$1:$J$2336,MATCH(Healthcare!I$1,'Medical Examinations'!$A$1:$J$1,0),0)</f>
        <v>Yes</v>
      </c>
      <c r="J388" s="17" t="str">
        <f>VLOOKUP($A388,'Medical Examinations'!$A$1:$J$2336,MATCH(Healthcare!J$1,'Medical Examinations'!$A$1:$J$1,0),0)</f>
        <v>Obesity</v>
      </c>
      <c r="K388" s="17" t="str">
        <f>VLOOKUP($A388,'Medical Examinations'!$A$1:$J$2336,MATCH(Healthcare!K$1,'Medical Examinations'!$A$1:$J$1,0),0)</f>
        <v>Diabetes</v>
      </c>
      <c r="L388" s="38">
        <f>VLOOKUP($A388,'Hospitalisation Details'!$A$2:$K$2344,MATCH(Healthcare!L$1,'Hospitalisation Details'!$A$1:$K$1,0),0)</f>
        <v>37424</v>
      </c>
      <c r="M388" s="17">
        <f>VLOOKUP($A388,'Hospitalisation Details'!$A$2:$K$2344,MATCH(Healthcare!M$1,'Hospitalisation Details'!$A$1:$K$1,0),0)</f>
        <v>26927.69</v>
      </c>
      <c r="N388" s="17" t="str">
        <f>VLOOKUP($A388,'Hospitalisation Details'!$A$2:$K$2344,MATCH(Healthcare!N$1,'Hospitalisation Details'!$A$1:$K$1,0),0)</f>
        <v>Tier - 2</v>
      </c>
      <c r="O388" s="17" t="str">
        <f>VLOOKUP($A388,'Hospitalisation Details'!$A$2:$K$2344,MATCH(Healthcare!O$1,'Hospitalisation Details'!$A$1:$K$1,0),0)</f>
        <v>Tier - 2</v>
      </c>
      <c r="P388" s="17" t="str">
        <f>VLOOKUP($A388,'Hospitalisation Details'!$A$2:$K$2344,MATCH(Healthcare!P$1,'Hospitalisation Details'!$A$1:$K$1,0),0)</f>
        <v>R1011</v>
      </c>
      <c r="Q388" s="17">
        <f>VLOOKUP($A388,'Hospitalisation Details'!$A$2:$K$2344,MATCH(Healthcare!Q$1,'Hospitalisation Details'!$A$1:$K$1,0),0)</f>
        <v>20</v>
      </c>
    </row>
    <row r="389" spans="1:17" ht="15.75" x14ac:dyDescent="0.25">
      <c r="A389" s="25" t="s">
        <v>432</v>
      </c>
      <c r="B389" s="17" t="str">
        <f>VLOOKUP($A389,'Customer Names'!$A$1:$D$2336,4,0)</f>
        <v>Mr. Michael</v>
      </c>
      <c r="C389" s="17">
        <f>VLOOKUP($A389,'Medical Examinations'!$A$1:$J$2336,MATCH(Healthcare!C$1,'Medical Examinations'!$A$1:$J$1,0),0)</f>
        <v>23.76</v>
      </c>
      <c r="D389" s="17">
        <f>VLOOKUP($A389,'Medical Examinations'!$A$1:$J$2336,MATCH(Healthcare!D$1,'Medical Examinations'!$A$1:$J$1,0),0)</f>
        <v>10.96</v>
      </c>
      <c r="E389" s="17" t="str">
        <f>VLOOKUP($A389,'Medical Examinations'!$A$1:$J$2336,MATCH(Healthcare!E$1,'Medical Examinations'!$A$1:$J$1,0),0)</f>
        <v>No</v>
      </c>
      <c r="F389" s="17" t="str">
        <f>VLOOKUP($A389,'Medical Examinations'!$A$1:$J$2336,MATCH(Healthcare!F$1,'Medical Examinations'!$A$1:$J$1,0),0)</f>
        <v>No</v>
      </c>
      <c r="G389" s="17" t="str">
        <f>VLOOKUP($A389,'Medical Examinations'!$A$1:$J$2336,MATCH(Healthcare!G$1,'Medical Examinations'!$A$1:$J$1,0),0)</f>
        <v>No</v>
      </c>
      <c r="H389" s="17">
        <f>VLOOKUP($A389,'Medical Examinations'!$A$1:$J$2336,MATCH(Healthcare!H$1,'Medical Examinations'!$A$1:$J$1,0),0)</f>
        <v>3</v>
      </c>
      <c r="I389" s="17" t="str">
        <f>VLOOKUP($A389,'Medical Examinations'!$A$1:$J$2336,MATCH(Healthcare!I$1,'Medical Examinations'!$A$1:$J$1,0),0)</f>
        <v>Yes</v>
      </c>
      <c r="J389" s="17" t="str">
        <f>VLOOKUP($A389,'Medical Examinations'!$A$1:$J$2336,MATCH(Healthcare!J$1,'Medical Examinations'!$A$1:$J$1,0),0)</f>
        <v>Healthy Weight</v>
      </c>
      <c r="K389" s="17" t="str">
        <f>VLOOKUP($A389,'Medical Examinations'!$A$1:$J$2336,MATCH(Healthcare!K$1,'Medical Examinations'!$A$1:$J$1,0),0)</f>
        <v>Diabetes</v>
      </c>
      <c r="L389" s="38">
        <f>VLOOKUP($A389,'Hospitalisation Details'!$A$2:$K$2344,MATCH(Healthcare!L$1,'Hospitalisation Details'!$A$1:$K$1,0),0)</f>
        <v>21544</v>
      </c>
      <c r="M389" s="17">
        <f>VLOOKUP($A389,'Hospitalisation Details'!$A$2:$K$2344,MATCH(Healthcare!M$1,'Hospitalisation Details'!$A$1:$K$1,0),0)</f>
        <v>26926.51</v>
      </c>
      <c r="N389" s="17" t="str">
        <f>VLOOKUP($A389,'Hospitalisation Details'!$A$2:$K$2344,MATCH(Healthcare!N$1,'Hospitalisation Details'!$A$1:$K$1,0),0)</f>
        <v>Tier - 2</v>
      </c>
      <c r="O389" s="17" t="str">
        <f>VLOOKUP($A389,'Hospitalisation Details'!$A$2:$K$2344,MATCH(Healthcare!O$1,'Hospitalisation Details'!$A$1:$K$1,0),0)</f>
        <v>Tier - 1</v>
      </c>
      <c r="P389" s="17" t="str">
        <f>VLOOKUP($A389,'Hospitalisation Details'!$A$2:$K$2344,MATCH(Healthcare!P$1,'Hospitalisation Details'!$A$1:$K$1,0),0)</f>
        <v>R1013</v>
      </c>
      <c r="Q389" s="17">
        <f>VLOOKUP($A389,'Hospitalisation Details'!$A$2:$K$2344,MATCH(Healthcare!Q$1,'Hospitalisation Details'!$A$1:$K$1,0),0)</f>
        <v>64</v>
      </c>
    </row>
    <row r="390" spans="1:17" ht="15.75" x14ac:dyDescent="0.25">
      <c r="A390" s="25" t="s">
        <v>433</v>
      </c>
      <c r="B390" s="17" t="str">
        <f>VLOOKUP($A390,'Customer Names'!$A$1:$D$2336,4,0)</f>
        <v>Ms. Nikki</v>
      </c>
      <c r="C390" s="17">
        <f>VLOOKUP($A390,'Medical Examinations'!$A$1:$J$2336,MATCH(Healthcare!C$1,'Medical Examinations'!$A$1:$J$1,0),0)</f>
        <v>19.38</v>
      </c>
      <c r="D390" s="17">
        <f>VLOOKUP($A390,'Medical Examinations'!$A$1:$J$2336,MATCH(Healthcare!D$1,'Medical Examinations'!$A$1:$J$1,0),0)</f>
        <v>6.28</v>
      </c>
      <c r="E390" s="17" t="str">
        <f>VLOOKUP($A390,'Medical Examinations'!$A$1:$J$2336,MATCH(Healthcare!E$1,'Medical Examinations'!$A$1:$J$1,0),0)</f>
        <v>No</v>
      </c>
      <c r="F390" s="17" t="str">
        <f>VLOOKUP($A390,'Medical Examinations'!$A$1:$J$2336,MATCH(Healthcare!F$1,'Medical Examinations'!$A$1:$J$1,0),0)</f>
        <v>No</v>
      </c>
      <c r="G390" s="17" t="str">
        <f>VLOOKUP($A390,'Medical Examinations'!$A$1:$J$2336,MATCH(Healthcare!G$1,'Medical Examinations'!$A$1:$J$1,0),0)</f>
        <v>No</v>
      </c>
      <c r="H390" s="17">
        <f>VLOOKUP($A390,'Medical Examinations'!$A$1:$J$2336,MATCH(Healthcare!H$1,'Medical Examinations'!$A$1:$J$1,0),0)</f>
        <v>0</v>
      </c>
      <c r="I390" s="17" t="str">
        <f>VLOOKUP($A390,'Medical Examinations'!$A$1:$J$2336,MATCH(Healthcare!I$1,'Medical Examinations'!$A$1:$J$1,0),0)</f>
        <v>Yes</v>
      </c>
      <c r="J390" s="17" t="str">
        <f>VLOOKUP($A390,'Medical Examinations'!$A$1:$J$2336,MATCH(Healthcare!J$1,'Medical Examinations'!$A$1:$J$1,0),0)</f>
        <v>Healthy Weight</v>
      </c>
      <c r="K390" s="17" t="str">
        <f>VLOOKUP($A390,'Medical Examinations'!$A$1:$J$2336,MATCH(Healthcare!K$1,'Medical Examinations'!$A$1:$J$1,0),0)</f>
        <v>Prediabetes</v>
      </c>
      <c r="L390" s="38">
        <f>VLOOKUP($A390,'Hospitalisation Details'!$A$2:$K$2344,MATCH(Healthcare!L$1,'Hospitalisation Details'!$A$1:$K$1,0),0)</f>
        <v>33472</v>
      </c>
      <c r="M390" s="17">
        <f>VLOOKUP($A390,'Hospitalisation Details'!$A$2:$K$2344,MATCH(Healthcare!M$1,'Hospitalisation Details'!$A$1:$K$1,0),0)</f>
        <v>26912.560000000001</v>
      </c>
      <c r="N390" s="17" t="str">
        <f>VLOOKUP($A390,'Hospitalisation Details'!$A$2:$K$2344,MATCH(Healthcare!N$1,'Hospitalisation Details'!$A$1:$K$1,0),0)</f>
        <v>Tier - 2</v>
      </c>
      <c r="O390" s="17" t="str">
        <f>VLOOKUP($A390,'Hospitalisation Details'!$A$2:$K$2344,MATCH(Healthcare!O$1,'Hospitalisation Details'!$A$1:$K$1,0),0)</f>
        <v>Tier - 2</v>
      </c>
      <c r="P390" s="17" t="str">
        <f>VLOOKUP($A390,'Hospitalisation Details'!$A$2:$K$2344,MATCH(Healthcare!P$1,'Hospitalisation Details'!$A$1:$K$1,0),0)</f>
        <v>R1011</v>
      </c>
      <c r="Q390" s="17">
        <f>VLOOKUP($A390,'Hospitalisation Details'!$A$2:$K$2344,MATCH(Healthcare!Q$1,'Hospitalisation Details'!$A$1:$K$1,0),0)</f>
        <v>31</v>
      </c>
    </row>
    <row r="391" spans="1:17" ht="15.75" x14ac:dyDescent="0.25">
      <c r="A391" s="25" t="s">
        <v>434</v>
      </c>
      <c r="B391" s="17" t="str">
        <f>VLOOKUP($A391,'Customer Names'!$A$1:$D$2336,4,0)</f>
        <v>Ms. Summer</v>
      </c>
      <c r="C391" s="17">
        <f>VLOOKUP($A391,'Medical Examinations'!$A$1:$J$2336,MATCH(Healthcare!C$1,'Medical Examinations'!$A$1:$J$1,0),0)</f>
        <v>16.21</v>
      </c>
      <c r="D391" s="17">
        <f>VLOOKUP($A391,'Medical Examinations'!$A$1:$J$2336,MATCH(Healthcare!D$1,'Medical Examinations'!$A$1:$J$1,0),0)</f>
        <v>6.29</v>
      </c>
      <c r="E391" s="17" t="str">
        <f>VLOOKUP($A391,'Medical Examinations'!$A$1:$J$2336,MATCH(Healthcare!E$1,'Medical Examinations'!$A$1:$J$1,0),0)</f>
        <v>Yes</v>
      </c>
      <c r="F391" s="17" t="str">
        <f>VLOOKUP($A391,'Medical Examinations'!$A$1:$J$2336,MATCH(Healthcare!F$1,'Medical Examinations'!$A$1:$J$1,0),0)</f>
        <v>No</v>
      </c>
      <c r="G391" s="17" t="str">
        <f>VLOOKUP($A391,'Medical Examinations'!$A$1:$J$2336,MATCH(Healthcare!G$1,'Medical Examinations'!$A$1:$J$1,0),0)</f>
        <v>No</v>
      </c>
      <c r="H391" s="17">
        <f>VLOOKUP($A391,'Medical Examinations'!$A$1:$J$2336,MATCH(Healthcare!H$1,'Medical Examinations'!$A$1:$J$1,0),0)</f>
        <v>1</v>
      </c>
      <c r="I391" s="17" t="str">
        <f>VLOOKUP($A391,'Medical Examinations'!$A$1:$J$2336,MATCH(Healthcare!I$1,'Medical Examinations'!$A$1:$J$1,0),0)</f>
        <v>Yes</v>
      </c>
      <c r="J391" s="17" t="str">
        <f>VLOOKUP($A391,'Medical Examinations'!$A$1:$J$2336,MATCH(Healthcare!J$1,'Medical Examinations'!$A$1:$J$1,0),0)</f>
        <v>Underweight</v>
      </c>
      <c r="K391" s="17" t="str">
        <f>VLOOKUP($A391,'Medical Examinations'!$A$1:$J$2336,MATCH(Healthcare!K$1,'Medical Examinations'!$A$1:$J$1,0),0)</f>
        <v>Prediabetes</v>
      </c>
      <c r="L391" s="38">
        <f>VLOOKUP($A391,'Hospitalisation Details'!$A$2:$K$2344,MATCH(Healthcare!L$1,'Hospitalisation Details'!$A$1:$K$1,0),0)</f>
        <v>32346</v>
      </c>
      <c r="M391" s="17">
        <f>VLOOKUP($A391,'Hospitalisation Details'!$A$2:$K$2344,MATCH(Healthcare!M$1,'Hospitalisation Details'!$A$1:$K$1,0),0)</f>
        <v>26607.89</v>
      </c>
      <c r="N391" s="17" t="str">
        <f>VLOOKUP($A391,'Hospitalisation Details'!$A$2:$K$2344,MATCH(Healthcare!N$1,'Hospitalisation Details'!$A$1:$K$1,0),0)</f>
        <v>Tier - 2</v>
      </c>
      <c r="O391" s="17" t="str">
        <f>VLOOKUP($A391,'Hospitalisation Details'!$A$2:$K$2344,MATCH(Healthcare!O$1,'Hospitalisation Details'!$A$1:$K$1,0),0)</f>
        <v>Tier - 1</v>
      </c>
      <c r="P391" s="17" t="str">
        <f>VLOOKUP($A391,'Hospitalisation Details'!$A$2:$K$2344,MATCH(Healthcare!P$1,'Hospitalisation Details'!$A$1:$K$1,0),0)</f>
        <v>R1011</v>
      </c>
      <c r="Q391" s="17">
        <f>VLOOKUP($A391,'Hospitalisation Details'!$A$2:$K$2344,MATCH(Healthcare!Q$1,'Hospitalisation Details'!$A$1:$K$1,0),0)</f>
        <v>34</v>
      </c>
    </row>
    <row r="392" spans="1:17" ht="15.75" x14ac:dyDescent="0.25">
      <c r="A392" s="25" t="s">
        <v>435</v>
      </c>
      <c r="B392" s="17" t="str">
        <f>VLOOKUP($A392,'Customer Names'!$A$1:$D$2336,4,0)</f>
        <v>Mr. Edward</v>
      </c>
      <c r="C392" s="17">
        <f>VLOOKUP($A392,'Medical Examinations'!$A$1:$J$2336,MATCH(Healthcare!C$1,'Medical Examinations'!$A$1:$J$1,0),0)</f>
        <v>32.54</v>
      </c>
      <c r="D392" s="17">
        <f>VLOOKUP($A392,'Medical Examinations'!$A$1:$J$2336,MATCH(Healthcare!D$1,'Medical Examinations'!$A$1:$J$1,0),0)</f>
        <v>4.0199999999999996</v>
      </c>
      <c r="E392" s="17" t="str">
        <f>VLOOKUP($A392,'Medical Examinations'!$A$1:$J$2336,MATCH(Healthcare!E$1,'Medical Examinations'!$A$1:$J$1,0),0)</f>
        <v>No</v>
      </c>
      <c r="F392" s="17" t="str">
        <f>VLOOKUP($A392,'Medical Examinations'!$A$1:$J$2336,MATCH(Healthcare!F$1,'Medical Examinations'!$A$1:$J$1,0),0)</f>
        <v>Yes</v>
      </c>
      <c r="G392" s="17" t="str">
        <f>VLOOKUP($A392,'Medical Examinations'!$A$1:$J$2336,MATCH(Healthcare!G$1,'Medical Examinations'!$A$1:$J$1,0),0)</f>
        <v>No</v>
      </c>
      <c r="H392" s="17">
        <f>VLOOKUP($A392,'Medical Examinations'!$A$1:$J$2336,MATCH(Healthcare!H$1,'Medical Examinations'!$A$1:$J$1,0),0)</f>
        <v>1</v>
      </c>
      <c r="I392" s="17" t="str">
        <f>VLOOKUP($A392,'Medical Examinations'!$A$1:$J$2336,MATCH(Healthcare!I$1,'Medical Examinations'!$A$1:$J$1,0),0)</f>
        <v>Yes</v>
      </c>
      <c r="J392" s="17" t="str">
        <f>VLOOKUP($A392,'Medical Examinations'!$A$1:$J$2336,MATCH(Healthcare!J$1,'Medical Examinations'!$A$1:$J$1,0),0)</f>
        <v>Obesity</v>
      </c>
      <c r="K392" s="17" t="str">
        <f>VLOOKUP($A392,'Medical Examinations'!$A$1:$J$2336,MATCH(Healthcare!K$1,'Medical Examinations'!$A$1:$J$1,0),0)</f>
        <v>Normal</v>
      </c>
      <c r="L392" s="38">
        <f>VLOOKUP($A392,'Hospitalisation Details'!$A$2:$K$2344,MATCH(Healthcare!L$1,'Hospitalisation Details'!$A$1:$K$1,0),0)</f>
        <v>38235</v>
      </c>
      <c r="M392" s="17">
        <f>VLOOKUP($A392,'Hospitalisation Details'!$A$2:$K$2344,MATCH(Healthcare!M$1,'Hospitalisation Details'!$A$1:$K$1,0),0)</f>
        <v>26479.4</v>
      </c>
      <c r="N392" s="17" t="str">
        <f>VLOOKUP($A392,'Hospitalisation Details'!$A$2:$K$2344,MATCH(Healthcare!N$1,'Hospitalisation Details'!$A$1:$K$1,0),0)</f>
        <v>Tier - 2</v>
      </c>
      <c r="O392" s="17" t="str">
        <f>VLOOKUP($A392,'Hospitalisation Details'!$A$2:$K$2344,MATCH(Healthcare!O$1,'Hospitalisation Details'!$A$1:$K$1,0),0)</f>
        <v>Tier - 2</v>
      </c>
      <c r="P392" s="17" t="str">
        <f>VLOOKUP($A392,'Hospitalisation Details'!$A$2:$K$2344,MATCH(Healthcare!P$1,'Hospitalisation Details'!$A$1:$K$1,0),0)</f>
        <v>R1011</v>
      </c>
      <c r="Q392" s="17">
        <f>VLOOKUP($A392,'Hospitalisation Details'!$A$2:$K$2344,MATCH(Healthcare!Q$1,'Hospitalisation Details'!$A$1:$K$1,0),0)</f>
        <v>18</v>
      </c>
    </row>
    <row r="393" spans="1:17" ht="15.75" x14ac:dyDescent="0.25">
      <c r="A393" s="25" t="s">
        <v>436</v>
      </c>
      <c r="B393" s="17" t="str">
        <f>VLOOKUP($A393,'Customer Names'!$A$1:$D$2336,4,0)</f>
        <v>Mr. Ryan</v>
      </c>
      <c r="C393" s="17">
        <f>VLOOKUP($A393,'Medical Examinations'!$A$1:$J$2336,MATCH(Healthcare!C$1,'Medical Examinations'!$A$1:$J$1,0),0)</f>
        <v>36.765000000000001</v>
      </c>
      <c r="D393" s="17">
        <f>VLOOKUP($A393,'Medical Examinations'!$A$1:$J$2336,MATCH(Healthcare!D$1,'Medical Examinations'!$A$1:$J$1,0),0)</f>
        <v>11.95</v>
      </c>
      <c r="E393" s="17" t="str">
        <f>VLOOKUP($A393,'Medical Examinations'!$A$1:$J$2336,MATCH(Healthcare!E$1,'Medical Examinations'!$A$1:$J$1,0),0)</f>
        <v>Yes</v>
      </c>
      <c r="F393" s="17" t="str">
        <f>VLOOKUP($A393,'Medical Examinations'!$A$1:$J$2336,MATCH(Healthcare!F$1,'Medical Examinations'!$A$1:$J$1,0),0)</f>
        <v>No</v>
      </c>
      <c r="G393" s="17" t="str">
        <f>VLOOKUP($A393,'Medical Examinations'!$A$1:$J$2336,MATCH(Healthcare!G$1,'Medical Examinations'!$A$1:$J$1,0),0)</f>
        <v>No</v>
      </c>
      <c r="H393" s="17">
        <f>VLOOKUP($A393,'Medical Examinations'!$A$1:$J$2336,MATCH(Healthcare!H$1,'Medical Examinations'!$A$1:$J$1,0),0)</f>
        <v>2</v>
      </c>
      <c r="I393" s="17" t="str">
        <f>VLOOKUP($A393,'Medical Examinations'!$A$1:$J$2336,MATCH(Healthcare!I$1,'Medical Examinations'!$A$1:$J$1,0),0)</f>
        <v>No</v>
      </c>
      <c r="J393" s="17" t="str">
        <f>VLOOKUP($A393,'Medical Examinations'!$A$1:$J$2336,MATCH(Healthcare!J$1,'Medical Examinations'!$A$1:$J$1,0),0)</f>
        <v>Obesity</v>
      </c>
      <c r="K393" s="17" t="str">
        <f>VLOOKUP($A393,'Medical Examinations'!$A$1:$J$2336,MATCH(Healthcare!K$1,'Medical Examinations'!$A$1:$J$1,0),0)</f>
        <v>Diabetes</v>
      </c>
      <c r="L393" s="38">
        <f>VLOOKUP($A393,'Hospitalisation Details'!$A$2:$K$2344,MATCH(Healthcare!L$1,'Hospitalisation Details'!$A$1:$K$1,0),0)</f>
        <v>25807</v>
      </c>
      <c r="M393" s="17">
        <f>VLOOKUP($A393,'Hospitalisation Details'!$A$2:$K$2344,MATCH(Healthcare!M$1,'Hospitalisation Details'!$A$1:$K$1,0),0)</f>
        <v>26467.1</v>
      </c>
      <c r="N393" s="17" t="str">
        <f>VLOOKUP($A393,'Hospitalisation Details'!$A$2:$K$2344,MATCH(Healthcare!N$1,'Hospitalisation Details'!$A$1:$K$1,0),0)</f>
        <v>Tier - 2</v>
      </c>
      <c r="O393" s="17" t="str">
        <f>VLOOKUP($A393,'Hospitalisation Details'!$A$2:$K$2344,MATCH(Healthcare!O$1,'Hospitalisation Details'!$A$1:$K$1,0),0)</f>
        <v>Tier - 3</v>
      </c>
      <c r="P393" s="17" t="str">
        <f>VLOOKUP($A393,'Hospitalisation Details'!$A$2:$K$2344,MATCH(Healthcare!P$1,'Hospitalisation Details'!$A$1:$K$1,0),0)</f>
        <v>R1012</v>
      </c>
      <c r="Q393" s="17">
        <f>VLOOKUP($A393,'Hospitalisation Details'!$A$2:$K$2344,MATCH(Healthcare!Q$1,'Hospitalisation Details'!$A$1:$K$1,0),0)</f>
        <v>52</v>
      </c>
    </row>
    <row r="394" spans="1:17" ht="15.75" x14ac:dyDescent="0.25">
      <c r="A394" s="25" t="s">
        <v>437</v>
      </c>
      <c r="B394" s="17" t="str">
        <f>VLOOKUP($A394,'Customer Names'!$A$1:$D$2336,4,0)</f>
        <v>Ms. Kacee</v>
      </c>
      <c r="C394" s="17">
        <f>VLOOKUP($A394,'Medical Examinations'!$A$1:$J$2336,MATCH(Healthcare!C$1,'Medical Examinations'!$A$1:$J$1,0),0)</f>
        <v>35.909999999999997</v>
      </c>
      <c r="D394" s="17">
        <f>VLOOKUP($A394,'Medical Examinations'!$A$1:$J$2336,MATCH(Healthcare!D$1,'Medical Examinations'!$A$1:$J$1,0),0)</f>
        <v>8.7100000000000009</v>
      </c>
      <c r="E394" s="17" t="str">
        <f>VLOOKUP($A394,'Medical Examinations'!$A$1:$J$2336,MATCH(Healthcare!E$1,'Medical Examinations'!$A$1:$J$1,0),0)</f>
        <v>No</v>
      </c>
      <c r="F394" s="17" t="str">
        <f>VLOOKUP($A394,'Medical Examinations'!$A$1:$J$2336,MATCH(Healthcare!F$1,'Medical Examinations'!$A$1:$J$1,0),0)</f>
        <v>No</v>
      </c>
      <c r="G394" s="17" t="str">
        <f>VLOOKUP($A394,'Medical Examinations'!$A$1:$J$2336,MATCH(Healthcare!G$1,'Medical Examinations'!$A$1:$J$1,0),0)</f>
        <v>No</v>
      </c>
      <c r="H394" s="17">
        <f>VLOOKUP($A394,'Medical Examinations'!$A$1:$J$2336,MATCH(Healthcare!H$1,'Medical Examinations'!$A$1:$J$1,0),0)</f>
        <v>0</v>
      </c>
      <c r="I394" s="17" t="str">
        <f>VLOOKUP($A394,'Medical Examinations'!$A$1:$J$2336,MATCH(Healthcare!I$1,'Medical Examinations'!$A$1:$J$1,0),0)</f>
        <v>No</v>
      </c>
      <c r="J394" s="17" t="str">
        <f>VLOOKUP($A394,'Medical Examinations'!$A$1:$J$2336,MATCH(Healthcare!J$1,'Medical Examinations'!$A$1:$J$1,0),0)</f>
        <v>Obesity</v>
      </c>
      <c r="K394" s="17" t="str">
        <f>VLOOKUP($A394,'Medical Examinations'!$A$1:$J$2336,MATCH(Healthcare!K$1,'Medical Examinations'!$A$1:$J$1,0),0)</f>
        <v>Diabetes</v>
      </c>
      <c r="L394" s="38">
        <f>VLOOKUP($A394,'Hospitalisation Details'!$A$2:$K$2344,MATCH(Healthcare!L$1,'Hospitalisation Details'!$A$1:$K$1,0),0)</f>
        <v>27293</v>
      </c>
      <c r="M394" s="17">
        <f>VLOOKUP($A394,'Hospitalisation Details'!$A$2:$K$2344,MATCH(Healthcare!M$1,'Hospitalisation Details'!$A$1:$K$1,0),0)</f>
        <v>26392.26</v>
      </c>
      <c r="N394" s="17" t="str">
        <f>VLOOKUP($A394,'Hospitalisation Details'!$A$2:$K$2344,MATCH(Healthcare!N$1,'Hospitalisation Details'!$A$1:$K$1,0),0)</f>
        <v>Tier - 2</v>
      </c>
      <c r="O394" s="17" t="str">
        <f>VLOOKUP($A394,'Hospitalisation Details'!$A$2:$K$2344,MATCH(Healthcare!O$1,'Hospitalisation Details'!$A$1:$K$1,0),0)</f>
        <v>Tier - 2</v>
      </c>
      <c r="P394" s="17" t="str">
        <f>VLOOKUP($A394,'Hospitalisation Details'!$A$2:$K$2344,MATCH(Healthcare!P$1,'Hospitalisation Details'!$A$1:$K$1,0),0)</f>
        <v>R1024</v>
      </c>
      <c r="Q394" s="17">
        <f>VLOOKUP($A394,'Hospitalisation Details'!$A$2:$K$2344,MATCH(Healthcare!Q$1,'Hospitalisation Details'!$A$1:$K$1,0),0)</f>
        <v>48</v>
      </c>
    </row>
    <row r="395" spans="1:17" ht="15.75" x14ac:dyDescent="0.25">
      <c r="A395" s="25" t="s">
        <v>438</v>
      </c>
      <c r="B395" s="17" t="str">
        <f>VLOOKUP($A395,'Customer Names'!$A$1:$D$2336,4,0)</f>
        <v>Mr. Dave</v>
      </c>
      <c r="C395" s="17">
        <f>VLOOKUP($A395,'Medical Examinations'!$A$1:$J$2336,MATCH(Healthcare!C$1,'Medical Examinations'!$A$1:$J$1,0),0)</f>
        <v>32.06</v>
      </c>
      <c r="D395" s="17">
        <f>VLOOKUP($A395,'Medical Examinations'!$A$1:$J$2336,MATCH(Healthcare!D$1,'Medical Examinations'!$A$1:$J$1,0),0)</f>
        <v>4.67</v>
      </c>
      <c r="E395" s="17" t="str">
        <f>VLOOKUP($A395,'Medical Examinations'!$A$1:$J$2336,MATCH(Healthcare!E$1,'Medical Examinations'!$A$1:$J$1,0),0)</f>
        <v>No</v>
      </c>
      <c r="F395" s="17" t="str">
        <f>VLOOKUP($A395,'Medical Examinations'!$A$1:$J$2336,MATCH(Healthcare!F$1,'Medical Examinations'!$A$1:$J$1,0),0)</f>
        <v>Yes</v>
      </c>
      <c r="G395" s="17" t="str">
        <f>VLOOKUP($A395,'Medical Examinations'!$A$1:$J$2336,MATCH(Healthcare!G$1,'Medical Examinations'!$A$1:$J$1,0),0)</f>
        <v>No</v>
      </c>
      <c r="H395" s="17">
        <f>VLOOKUP($A395,'Medical Examinations'!$A$1:$J$2336,MATCH(Healthcare!H$1,'Medical Examinations'!$A$1:$J$1,0),0)</f>
        <v>1</v>
      </c>
      <c r="I395" s="17" t="str">
        <f>VLOOKUP($A395,'Medical Examinations'!$A$1:$J$2336,MATCH(Healthcare!I$1,'Medical Examinations'!$A$1:$J$1,0),0)</f>
        <v>Yes</v>
      </c>
      <c r="J395" s="17" t="str">
        <f>VLOOKUP($A395,'Medical Examinations'!$A$1:$J$2336,MATCH(Healthcare!J$1,'Medical Examinations'!$A$1:$J$1,0),0)</f>
        <v>Obesity</v>
      </c>
      <c r="K395" s="17" t="str">
        <f>VLOOKUP($A395,'Medical Examinations'!$A$1:$J$2336,MATCH(Healthcare!K$1,'Medical Examinations'!$A$1:$J$1,0),0)</f>
        <v>Normal</v>
      </c>
      <c r="L395" s="38">
        <f>VLOOKUP($A395,'Hospitalisation Details'!$A$2:$K$2344,MATCH(Healthcare!L$1,'Hospitalisation Details'!$A$1:$K$1,0),0)</f>
        <v>38326</v>
      </c>
      <c r="M395" s="17">
        <f>VLOOKUP($A395,'Hospitalisation Details'!$A$2:$K$2344,MATCH(Healthcare!M$1,'Hospitalisation Details'!$A$1:$K$1,0),0)</f>
        <v>26316.59</v>
      </c>
      <c r="N395" s="17" t="str">
        <f>VLOOKUP($A395,'Hospitalisation Details'!$A$2:$K$2344,MATCH(Healthcare!N$1,'Hospitalisation Details'!$A$1:$K$1,0),0)</f>
        <v>Tier - 2</v>
      </c>
      <c r="O395" s="17" t="str">
        <f>VLOOKUP($A395,'Hospitalisation Details'!$A$2:$K$2344,MATCH(Healthcare!O$1,'Hospitalisation Details'!$A$1:$K$1,0),0)</f>
        <v>Tier - 3</v>
      </c>
      <c r="P395" s="17" t="str">
        <f>VLOOKUP($A395,'Hospitalisation Details'!$A$2:$K$2344,MATCH(Healthcare!P$1,'Hospitalisation Details'!$A$1:$K$1,0),0)</f>
        <v>R1011</v>
      </c>
      <c r="Q395" s="17">
        <f>VLOOKUP($A395,'Hospitalisation Details'!$A$2:$K$2344,MATCH(Healthcare!Q$1,'Hospitalisation Details'!$A$1:$K$1,0),0)</f>
        <v>18</v>
      </c>
    </row>
    <row r="396" spans="1:17" ht="15.75" x14ac:dyDescent="0.25">
      <c r="A396" s="25" t="s">
        <v>439</v>
      </c>
      <c r="B396" s="17" t="str">
        <f>VLOOKUP($A396,'Customer Names'!$A$1:$D$2336,4,0)</f>
        <v>Ms. Maryanna</v>
      </c>
      <c r="C396" s="17">
        <f>VLOOKUP($A396,'Medical Examinations'!$A$1:$J$2336,MATCH(Healthcare!C$1,'Medical Examinations'!$A$1:$J$1,0),0)</f>
        <v>24.1</v>
      </c>
      <c r="D396" s="17">
        <f>VLOOKUP($A396,'Medical Examinations'!$A$1:$J$2336,MATCH(Healthcare!D$1,'Medical Examinations'!$A$1:$J$1,0),0)</f>
        <v>11.14</v>
      </c>
      <c r="E396" s="17" t="str">
        <f>VLOOKUP($A396,'Medical Examinations'!$A$1:$J$2336,MATCH(Healthcare!E$1,'Medical Examinations'!$A$1:$J$1,0),0)</f>
        <v>Yes</v>
      </c>
      <c r="F396" s="17" t="str">
        <f>VLOOKUP($A396,'Medical Examinations'!$A$1:$J$2336,MATCH(Healthcare!F$1,'Medical Examinations'!$A$1:$J$1,0),0)</f>
        <v>No</v>
      </c>
      <c r="G396" s="17" t="str">
        <f>VLOOKUP($A396,'Medical Examinations'!$A$1:$J$2336,MATCH(Healthcare!G$1,'Medical Examinations'!$A$1:$J$1,0),0)</f>
        <v>No</v>
      </c>
      <c r="H396" s="17">
        <f>VLOOKUP($A396,'Medical Examinations'!$A$1:$J$2336,MATCH(Healthcare!H$1,'Medical Examinations'!$A$1:$J$1,0),0)</f>
        <v>1</v>
      </c>
      <c r="I396" s="17" t="str">
        <f>VLOOKUP($A396,'Medical Examinations'!$A$1:$J$2336,MATCH(Healthcare!I$1,'Medical Examinations'!$A$1:$J$1,0),0)</f>
        <v>No</v>
      </c>
      <c r="J396" s="17" t="str">
        <f>VLOOKUP($A396,'Medical Examinations'!$A$1:$J$2336,MATCH(Healthcare!J$1,'Medical Examinations'!$A$1:$J$1,0),0)</f>
        <v>Healthy Weight</v>
      </c>
      <c r="K396" s="17" t="str">
        <f>VLOOKUP($A396,'Medical Examinations'!$A$1:$J$2336,MATCH(Healthcare!K$1,'Medical Examinations'!$A$1:$J$1,0),0)</f>
        <v>Diabetes</v>
      </c>
      <c r="L396" s="38">
        <f>VLOOKUP($A396,'Hospitalisation Details'!$A$2:$K$2344,MATCH(Healthcare!L$1,'Hospitalisation Details'!$A$1:$K$1,0),0)</f>
        <v>27549</v>
      </c>
      <c r="M396" s="17">
        <f>VLOOKUP($A396,'Hospitalisation Details'!$A$2:$K$2344,MATCH(Healthcare!M$1,'Hospitalisation Details'!$A$1:$K$1,0),0)</f>
        <v>26236.58</v>
      </c>
      <c r="N396" s="17" t="str">
        <f>VLOOKUP($A396,'Hospitalisation Details'!$A$2:$K$2344,MATCH(Healthcare!N$1,'Hospitalisation Details'!$A$1:$K$1,0),0)</f>
        <v>Tier - 2</v>
      </c>
      <c r="O396" s="17" t="str">
        <f>VLOOKUP($A396,'Hospitalisation Details'!$A$2:$K$2344,MATCH(Healthcare!O$1,'Hospitalisation Details'!$A$1:$K$1,0),0)</f>
        <v>Tier - 1</v>
      </c>
      <c r="P396" s="17" t="str">
        <f>VLOOKUP($A396,'Hospitalisation Details'!$A$2:$K$2344,MATCH(Healthcare!P$1,'Hospitalisation Details'!$A$1:$K$1,0),0)</f>
        <v>R1011</v>
      </c>
      <c r="Q396" s="17">
        <f>VLOOKUP($A396,'Hospitalisation Details'!$A$2:$K$2344,MATCH(Healthcare!Q$1,'Hospitalisation Details'!$A$1:$K$1,0),0)</f>
        <v>48</v>
      </c>
    </row>
    <row r="397" spans="1:17" ht="15.75" x14ac:dyDescent="0.25">
      <c r="A397" s="25" t="s">
        <v>440</v>
      </c>
      <c r="B397" s="17" t="str">
        <f>VLOOKUP($A397,'Customer Names'!$A$1:$D$2336,4,0)</f>
        <v>Ms. Jessica</v>
      </c>
      <c r="C397" s="17">
        <f>VLOOKUP($A397,'Medical Examinations'!$A$1:$J$2336,MATCH(Healthcare!C$1,'Medical Examinations'!$A$1:$J$1,0),0)</f>
        <v>27.1</v>
      </c>
      <c r="D397" s="17">
        <f>VLOOKUP($A397,'Medical Examinations'!$A$1:$J$2336,MATCH(Healthcare!D$1,'Medical Examinations'!$A$1:$J$1,0),0)</f>
        <v>9.0500000000000007</v>
      </c>
      <c r="E397" s="17" t="str">
        <f>VLOOKUP($A397,'Medical Examinations'!$A$1:$J$2336,MATCH(Healthcare!E$1,'Medical Examinations'!$A$1:$J$1,0),0)</f>
        <v>No</v>
      </c>
      <c r="F397" s="17" t="str">
        <f>VLOOKUP($A397,'Medical Examinations'!$A$1:$J$2336,MATCH(Healthcare!F$1,'Medical Examinations'!$A$1:$J$1,0),0)</f>
        <v>No</v>
      </c>
      <c r="G397" s="17" t="str">
        <f>VLOOKUP($A397,'Medical Examinations'!$A$1:$J$2336,MATCH(Healthcare!G$1,'Medical Examinations'!$A$1:$J$1,0),0)</f>
        <v>No</v>
      </c>
      <c r="H397" s="17">
        <f>VLOOKUP($A397,'Medical Examinations'!$A$1:$J$2336,MATCH(Healthcare!H$1,'Medical Examinations'!$A$1:$J$1,0),0)</f>
        <v>2</v>
      </c>
      <c r="I397" s="17" t="str">
        <f>VLOOKUP($A397,'Medical Examinations'!$A$1:$J$2336,MATCH(Healthcare!I$1,'Medical Examinations'!$A$1:$J$1,0),0)</f>
        <v>No</v>
      </c>
      <c r="J397" s="17" t="str">
        <f>VLOOKUP($A397,'Medical Examinations'!$A$1:$J$2336,MATCH(Healthcare!J$1,'Medical Examinations'!$A$1:$J$1,0),0)</f>
        <v>Overweight</v>
      </c>
      <c r="K397" s="17" t="str">
        <f>VLOOKUP($A397,'Medical Examinations'!$A$1:$J$2336,MATCH(Healthcare!K$1,'Medical Examinations'!$A$1:$J$1,0),0)</f>
        <v>Diabetes</v>
      </c>
      <c r="L397" s="38">
        <f>VLOOKUP($A397,'Hospitalisation Details'!$A$2:$K$2344,MATCH(Healthcare!L$1,'Hospitalisation Details'!$A$1:$K$1,0),0)</f>
        <v>26852</v>
      </c>
      <c r="M397" s="17">
        <f>VLOOKUP($A397,'Hospitalisation Details'!$A$2:$K$2344,MATCH(Healthcare!M$1,'Hospitalisation Details'!$A$1:$K$1,0),0)</f>
        <v>26140.36</v>
      </c>
      <c r="N397" s="17" t="str">
        <f>VLOOKUP($A397,'Hospitalisation Details'!$A$2:$K$2344,MATCH(Healthcare!N$1,'Hospitalisation Details'!$A$1:$K$1,0),0)</f>
        <v>Tier - 2</v>
      </c>
      <c r="O397" s="17" t="str">
        <f>VLOOKUP($A397,'Hospitalisation Details'!$A$2:$K$2344,MATCH(Healthcare!O$1,'Hospitalisation Details'!$A$1:$K$1,0),0)</f>
        <v>Tier - 3</v>
      </c>
      <c r="P397" s="17" t="str">
        <f>VLOOKUP($A397,'Hospitalisation Details'!$A$2:$K$2344,MATCH(Healthcare!P$1,'Hospitalisation Details'!$A$1:$K$1,0),0)</f>
        <v>R1011</v>
      </c>
      <c r="Q397" s="17">
        <f>VLOOKUP($A397,'Hospitalisation Details'!$A$2:$K$2344,MATCH(Healthcare!Q$1,'Hospitalisation Details'!$A$1:$K$1,0),0)</f>
        <v>49</v>
      </c>
    </row>
    <row r="398" spans="1:17" ht="15.75" x14ac:dyDescent="0.25">
      <c r="A398" s="25" t="s">
        <v>441</v>
      </c>
      <c r="B398" s="17" t="str">
        <f>VLOOKUP($A398,'Customer Names'!$A$1:$D$2336,4,0)</f>
        <v>Ms. Deanna</v>
      </c>
      <c r="C398" s="17">
        <f>VLOOKUP($A398,'Medical Examinations'!$A$1:$J$2336,MATCH(Healthcare!C$1,'Medical Examinations'!$A$1:$J$1,0),0)</f>
        <v>24.42</v>
      </c>
      <c r="D398" s="17">
        <f>VLOOKUP($A398,'Medical Examinations'!$A$1:$J$2336,MATCH(Healthcare!D$1,'Medical Examinations'!$A$1:$J$1,0),0)</f>
        <v>11.31</v>
      </c>
      <c r="E398" s="17" t="str">
        <f>VLOOKUP($A398,'Medical Examinations'!$A$1:$J$2336,MATCH(Healthcare!E$1,'Medical Examinations'!$A$1:$J$1,0),0)</f>
        <v>No</v>
      </c>
      <c r="F398" s="17" t="str">
        <f>VLOOKUP($A398,'Medical Examinations'!$A$1:$J$2336,MATCH(Healthcare!F$1,'Medical Examinations'!$A$1:$J$1,0),0)</f>
        <v>No</v>
      </c>
      <c r="G398" s="17" t="str">
        <f>VLOOKUP($A398,'Medical Examinations'!$A$1:$J$2336,MATCH(Healthcare!G$1,'Medical Examinations'!$A$1:$J$1,0),0)</f>
        <v>No</v>
      </c>
      <c r="H398" s="17">
        <f>VLOOKUP($A398,'Medical Examinations'!$A$1:$J$2336,MATCH(Healthcare!H$1,'Medical Examinations'!$A$1:$J$1,0),0)</f>
        <v>0</v>
      </c>
      <c r="I398" s="17" t="str">
        <f>VLOOKUP($A398,'Medical Examinations'!$A$1:$J$2336,MATCH(Healthcare!I$1,'Medical Examinations'!$A$1:$J$1,0),0)</f>
        <v>Yes</v>
      </c>
      <c r="J398" s="17" t="str">
        <f>VLOOKUP($A398,'Medical Examinations'!$A$1:$J$2336,MATCH(Healthcare!J$1,'Medical Examinations'!$A$1:$J$1,0),0)</f>
        <v>Healthy Weight</v>
      </c>
      <c r="K398" s="17" t="str">
        <f>VLOOKUP($A398,'Medical Examinations'!$A$1:$J$2336,MATCH(Healthcare!K$1,'Medical Examinations'!$A$1:$J$1,0),0)</f>
        <v>Diabetes</v>
      </c>
      <c r="L398" s="38">
        <f>VLOOKUP($A398,'Hospitalisation Details'!$A$2:$K$2344,MATCH(Healthcare!L$1,'Hospitalisation Details'!$A$1:$K$1,0),0)</f>
        <v>37540</v>
      </c>
      <c r="M398" s="17">
        <f>VLOOKUP($A398,'Hospitalisation Details'!$A$2:$K$2344,MATCH(Healthcare!M$1,'Hospitalisation Details'!$A$1:$K$1,0),0)</f>
        <v>26125.67</v>
      </c>
      <c r="N398" s="17" t="str">
        <f>VLOOKUP($A398,'Hospitalisation Details'!$A$2:$K$2344,MATCH(Healthcare!N$1,'Hospitalisation Details'!$A$1:$K$1,0),0)</f>
        <v>Tier - 2</v>
      </c>
      <c r="O398" s="17" t="str">
        <f>VLOOKUP($A398,'Hospitalisation Details'!$A$2:$K$2344,MATCH(Healthcare!O$1,'Hospitalisation Details'!$A$1:$K$1,0),0)</f>
        <v>Tier - 1</v>
      </c>
      <c r="P398" s="17" t="str">
        <f>VLOOKUP($A398,'Hospitalisation Details'!$A$2:$K$2344,MATCH(Healthcare!P$1,'Hospitalisation Details'!$A$1:$K$1,0),0)</f>
        <v>R1013</v>
      </c>
      <c r="Q398" s="17">
        <f>VLOOKUP($A398,'Hospitalisation Details'!$A$2:$K$2344,MATCH(Healthcare!Q$1,'Hospitalisation Details'!$A$1:$K$1,0),0)</f>
        <v>20</v>
      </c>
    </row>
    <row r="399" spans="1:17" ht="15.75" x14ac:dyDescent="0.25">
      <c r="A399" s="25" t="s">
        <v>442</v>
      </c>
      <c r="B399" s="17" t="str">
        <f>VLOOKUP($A399,'Customer Names'!$A$1:$D$2336,4,0)</f>
        <v>Mr. Peter</v>
      </c>
      <c r="C399" s="17">
        <f>VLOOKUP($A399,'Medical Examinations'!$A$1:$J$2336,MATCH(Healthcare!C$1,'Medical Examinations'!$A$1:$J$1,0),0)</f>
        <v>26.695</v>
      </c>
      <c r="D399" s="17">
        <f>VLOOKUP($A399,'Medical Examinations'!$A$1:$J$2336,MATCH(Healthcare!D$1,'Medical Examinations'!$A$1:$J$1,0),0)</f>
        <v>4.68</v>
      </c>
      <c r="E399" s="17" t="str">
        <f>VLOOKUP($A399,'Medical Examinations'!$A$1:$J$2336,MATCH(Healthcare!E$1,'Medical Examinations'!$A$1:$J$1,0),0)</f>
        <v>Yes</v>
      </c>
      <c r="F399" s="17" t="str">
        <f>VLOOKUP($A399,'Medical Examinations'!$A$1:$J$2336,MATCH(Healthcare!F$1,'Medical Examinations'!$A$1:$J$1,0),0)</f>
        <v>No</v>
      </c>
      <c r="G399" s="17" t="str">
        <f>VLOOKUP($A399,'Medical Examinations'!$A$1:$J$2336,MATCH(Healthcare!G$1,'Medical Examinations'!$A$1:$J$1,0),0)</f>
        <v>No</v>
      </c>
      <c r="H399" s="17">
        <f>VLOOKUP($A399,'Medical Examinations'!$A$1:$J$2336,MATCH(Healthcare!H$1,'Medical Examinations'!$A$1:$J$1,0),0)</f>
        <v>2</v>
      </c>
      <c r="I399" s="17" t="str">
        <f>VLOOKUP($A399,'Medical Examinations'!$A$1:$J$2336,MATCH(Healthcare!I$1,'Medical Examinations'!$A$1:$J$1,0),0)</f>
        <v>Yes</v>
      </c>
      <c r="J399" s="17" t="str">
        <f>VLOOKUP($A399,'Medical Examinations'!$A$1:$J$2336,MATCH(Healthcare!J$1,'Medical Examinations'!$A$1:$J$1,0),0)</f>
        <v>Overweight</v>
      </c>
      <c r="K399" s="17" t="str">
        <f>VLOOKUP($A399,'Medical Examinations'!$A$1:$J$2336,MATCH(Healthcare!K$1,'Medical Examinations'!$A$1:$J$1,0),0)</f>
        <v>Normal</v>
      </c>
      <c r="L399" s="38">
        <f>VLOOKUP($A399,'Hospitalisation Details'!$A$2:$K$2344,MATCH(Healthcare!L$1,'Hospitalisation Details'!$A$1:$K$1,0),0)</f>
        <v>24297</v>
      </c>
      <c r="M399" s="17">
        <f>VLOOKUP($A399,'Hospitalisation Details'!$A$2:$K$2344,MATCH(Healthcare!M$1,'Hospitalisation Details'!$A$1:$K$1,0),0)</f>
        <v>26109.33</v>
      </c>
      <c r="N399" s="17" t="str">
        <f>VLOOKUP($A399,'Hospitalisation Details'!$A$2:$K$2344,MATCH(Healthcare!N$1,'Hospitalisation Details'!$A$1:$K$1,0),0)</f>
        <v>Tier - 2</v>
      </c>
      <c r="O399" s="17" t="str">
        <f>VLOOKUP($A399,'Hospitalisation Details'!$A$2:$K$2344,MATCH(Healthcare!O$1,'Hospitalisation Details'!$A$1:$K$1,0),0)</f>
        <v>Tier - 3</v>
      </c>
      <c r="P399" s="17" t="str">
        <f>VLOOKUP($A399,'Hospitalisation Details'!$A$2:$K$2344,MATCH(Healthcare!P$1,'Hospitalisation Details'!$A$1:$K$1,0),0)</f>
        <v>R1012</v>
      </c>
      <c r="Q399" s="17">
        <f>VLOOKUP($A399,'Hospitalisation Details'!$A$2:$K$2344,MATCH(Healthcare!Q$1,'Hospitalisation Details'!$A$1:$K$1,0),0)</f>
        <v>56</v>
      </c>
    </row>
    <row r="400" spans="1:17" ht="15.75" x14ac:dyDescent="0.25">
      <c r="A400" s="25" t="s">
        <v>443</v>
      </c>
      <c r="B400" s="17" t="str">
        <f>VLOOKUP($A400,'Customer Names'!$A$1:$D$2336,4,0)</f>
        <v>Ms. Rebecca</v>
      </c>
      <c r="C400" s="17">
        <f>VLOOKUP($A400,'Medical Examinations'!$A$1:$J$2336,MATCH(Healthcare!C$1,'Medical Examinations'!$A$1:$J$1,0),0)</f>
        <v>27.79</v>
      </c>
      <c r="D400" s="17">
        <f>VLOOKUP($A400,'Medical Examinations'!$A$1:$J$2336,MATCH(Healthcare!D$1,'Medical Examinations'!$A$1:$J$1,0),0)</f>
        <v>6.05</v>
      </c>
      <c r="E400" s="17" t="str">
        <f>VLOOKUP($A400,'Medical Examinations'!$A$1:$J$2336,MATCH(Healthcare!E$1,'Medical Examinations'!$A$1:$J$1,0),0)</f>
        <v>Yes</v>
      </c>
      <c r="F400" s="17" t="str">
        <f>VLOOKUP($A400,'Medical Examinations'!$A$1:$J$2336,MATCH(Healthcare!F$1,'Medical Examinations'!$A$1:$J$1,0),0)</f>
        <v>Yes</v>
      </c>
      <c r="G400" s="17" t="str">
        <f>VLOOKUP($A400,'Medical Examinations'!$A$1:$J$2336,MATCH(Healthcare!G$1,'Medical Examinations'!$A$1:$J$1,0),0)</f>
        <v>No</v>
      </c>
      <c r="H400" s="17">
        <f>VLOOKUP($A400,'Medical Examinations'!$A$1:$J$2336,MATCH(Healthcare!H$1,'Medical Examinations'!$A$1:$J$1,0),0)</f>
        <v>1</v>
      </c>
      <c r="I400" s="17" t="str">
        <f>VLOOKUP($A400,'Medical Examinations'!$A$1:$J$2336,MATCH(Healthcare!I$1,'Medical Examinations'!$A$1:$J$1,0),0)</f>
        <v>Yes</v>
      </c>
      <c r="J400" s="17" t="str">
        <f>VLOOKUP($A400,'Medical Examinations'!$A$1:$J$2336,MATCH(Healthcare!J$1,'Medical Examinations'!$A$1:$J$1,0),0)</f>
        <v>Overweight</v>
      </c>
      <c r="K400" s="17" t="str">
        <f>VLOOKUP($A400,'Medical Examinations'!$A$1:$J$2336,MATCH(Healthcare!K$1,'Medical Examinations'!$A$1:$J$1,0),0)</f>
        <v>Prediabetes</v>
      </c>
      <c r="L400" s="38">
        <f>VLOOKUP($A400,'Hospitalisation Details'!$A$2:$K$2344,MATCH(Healthcare!L$1,'Hospitalisation Details'!$A$1:$K$1,0),0)</f>
        <v>36886</v>
      </c>
      <c r="M400" s="17">
        <f>VLOOKUP($A400,'Hospitalisation Details'!$A$2:$K$2344,MATCH(Healthcare!M$1,'Hospitalisation Details'!$A$1:$K$1,0),0)</f>
        <v>26026.97</v>
      </c>
      <c r="N400" s="17" t="str">
        <f>VLOOKUP($A400,'Hospitalisation Details'!$A$2:$K$2344,MATCH(Healthcare!N$1,'Hospitalisation Details'!$A$1:$K$1,0),0)</f>
        <v>Tier - 2</v>
      </c>
      <c r="O400" s="17" t="str">
        <f>VLOOKUP($A400,'Hospitalisation Details'!$A$2:$K$2344,MATCH(Healthcare!O$1,'Hospitalisation Details'!$A$1:$K$1,0),0)</f>
        <v>Tier - 3</v>
      </c>
      <c r="P400" s="17" t="str">
        <f>VLOOKUP($A400,'Hospitalisation Details'!$A$2:$K$2344,MATCH(Healthcare!P$1,'Hospitalisation Details'!$A$1:$K$1,0),0)</f>
        <v>R1011</v>
      </c>
      <c r="Q400" s="17">
        <f>VLOOKUP($A400,'Hospitalisation Details'!$A$2:$K$2344,MATCH(Healthcare!Q$1,'Hospitalisation Details'!$A$1:$K$1,0),0)</f>
        <v>22</v>
      </c>
    </row>
    <row r="401" spans="1:17" ht="15.75" x14ac:dyDescent="0.25">
      <c r="A401" s="25" t="s">
        <v>444</v>
      </c>
      <c r="B401" s="17" t="str">
        <f>VLOOKUP($A401,'Customer Names'!$A$1:$D$2336,4,0)</f>
        <v>Ms. Elizabeth</v>
      </c>
      <c r="C401" s="17">
        <f>VLOOKUP($A401,'Medical Examinations'!$A$1:$J$2336,MATCH(Healthcare!C$1,'Medical Examinations'!$A$1:$J$1,0),0)</f>
        <v>32.68</v>
      </c>
      <c r="D401" s="17">
        <f>VLOOKUP($A401,'Medical Examinations'!$A$1:$J$2336,MATCH(Healthcare!D$1,'Medical Examinations'!$A$1:$J$1,0),0)</f>
        <v>4.68</v>
      </c>
      <c r="E401" s="17" t="str">
        <f>VLOOKUP($A401,'Medical Examinations'!$A$1:$J$2336,MATCH(Healthcare!E$1,'Medical Examinations'!$A$1:$J$1,0),0)</f>
        <v>Yes</v>
      </c>
      <c r="F401" s="17" t="str">
        <f>VLOOKUP($A401,'Medical Examinations'!$A$1:$J$2336,MATCH(Healthcare!F$1,'Medical Examinations'!$A$1:$J$1,0),0)</f>
        <v>No</v>
      </c>
      <c r="G401" s="17" t="str">
        <f>VLOOKUP($A401,'Medical Examinations'!$A$1:$J$2336,MATCH(Healthcare!G$1,'Medical Examinations'!$A$1:$J$1,0),0)</f>
        <v>No</v>
      </c>
      <c r="H401" s="17">
        <f>VLOOKUP($A401,'Medical Examinations'!$A$1:$J$2336,MATCH(Healthcare!H$1,'Medical Examinations'!$A$1:$J$1,0),0)</f>
        <v>0</v>
      </c>
      <c r="I401" s="17" t="str">
        <f>VLOOKUP($A401,'Medical Examinations'!$A$1:$J$2336,MATCH(Healthcare!I$1,'Medical Examinations'!$A$1:$J$1,0),0)</f>
        <v>No</v>
      </c>
      <c r="J401" s="17" t="str">
        <f>VLOOKUP($A401,'Medical Examinations'!$A$1:$J$2336,MATCH(Healthcare!J$1,'Medical Examinations'!$A$1:$J$1,0),0)</f>
        <v>Obesity</v>
      </c>
      <c r="K401" s="17" t="str">
        <f>VLOOKUP($A401,'Medical Examinations'!$A$1:$J$2336,MATCH(Healthcare!K$1,'Medical Examinations'!$A$1:$J$1,0),0)</f>
        <v>Normal</v>
      </c>
      <c r="L401" s="38">
        <f>VLOOKUP($A401,'Hospitalisation Details'!$A$2:$K$2344,MATCH(Healthcare!L$1,'Hospitalisation Details'!$A$1:$K$1,0),0)</f>
        <v>37047</v>
      </c>
      <c r="M401" s="17">
        <f>VLOOKUP($A401,'Hospitalisation Details'!$A$2:$K$2344,MATCH(Healthcare!M$1,'Hospitalisation Details'!$A$1:$K$1,0),0)</f>
        <v>26018.95</v>
      </c>
      <c r="N401" s="17" t="str">
        <f>VLOOKUP($A401,'Hospitalisation Details'!$A$2:$K$2344,MATCH(Healthcare!N$1,'Hospitalisation Details'!$A$1:$K$1,0),0)</f>
        <v>Tier - 2</v>
      </c>
      <c r="O401" s="17" t="str">
        <f>VLOOKUP($A401,'Hospitalisation Details'!$A$2:$K$2344,MATCH(Healthcare!O$1,'Hospitalisation Details'!$A$1:$K$1,0),0)</f>
        <v>Tier - 2</v>
      </c>
      <c r="P401" s="17" t="str">
        <f>VLOOKUP($A401,'Hospitalisation Details'!$A$2:$K$2344,MATCH(Healthcare!P$1,'Hospitalisation Details'!$A$1:$K$1,0),0)</f>
        <v>R1012</v>
      </c>
      <c r="Q401" s="17">
        <f>VLOOKUP($A401,'Hospitalisation Details'!$A$2:$K$2344,MATCH(Healthcare!Q$1,'Hospitalisation Details'!$A$1:$K$1,0),0)</f>
        <v>22</v>
      </c>
    </row>
    <row r="402" spans="1:17" ht="15.75" x14ac:dyDescent="0.25">
      <c r="A402" s="25" t="s">
        <v>445</v>
      </c>
      <c r="B402" s="17" t="str">
        <f>VLOOKUP($A402,'Customer Names'!$A$1:$D$2336,4,0)</f>
        <v>Mr. Gregory</v>
      </c>
      <c r="C402" s="17">
        <f>VLOOKUP($A402,'Medical Examinations'!$A$1:$J$2336,MATCH(Healthcare!C$1,'Medical Examinations'!$A$1:$J$1,0),0)</f>
        <v>26.4</v>
      </c>
      <c r="D402" s="17">
        <f>VLOOKUP($A402,'Medical Examinations'!$A$1:$J$2336,MATCH(Healthcare!D$1,'Medical Examinations'!$A$1:$J$1,0),0)</f>
        <v>9.5</v>
      </c>
      <c r="E402" s="17" t="str">
        <f>VLOOKUP($A402,'Medical Examinations'!$A$1:$J$2336,MATCH(Healthcare!E$1,'Medical Examinations'!$A$1:$J$1,0),0)</f>
        <v>Yes</v>
      </c>
      <c r="F402" s="17" t="str">
        <f>VLOOKUP($A402,'Medical Examinations'!$A$1:$J$2336,MATCH(Healthcare!F$1,'Medical Examinations'!$A$1:$J$1,0),0)</f>
        <v>No</v>
      </c>
      <c r="G402" s="17" t="str">
        <f>VLOOKUP($A402,'Medical Examinations'!$A$1:$J$2336,MATCH(Healthcare!G$1,'Medical Examinations'!$A$1:$J$1,0),0)</f>
        <v>No</v>
      </c>
      <c r="H402" s="17">
        <f>VLOOKUP($A402,'Medical Examinations'!$A$1:$J$2336,MATCH(Healthcare!H$1,'Medical Examinations'!$A$1:$J$1,0),0)</f>
        <v>2</v>
      </c>
      <c r="I402" s="17" t="str">
        <f>VLOOKUP($A402,'Medical Examinations'!$A$1:$J$2336,MATCH(Healthcare!I$1,'Medical Examinations'!$A$1:$J$1,0),0)</f>
        <v>No</v>
      </c>
      <c r="J402" s="17" t="str">
        <f>VLOOKUP($A402,'Medical Examinations'!$A$1:$J$2336,MATCH(Healthcare!J$1,'Medical Examinations'!$A$1:$J$1,0),0)</f>
        <v>Overweight</v>
      </c>
      <c r="K402" s="17" t="str">
        <f>VLOOKUP($A402,'Medical Examinations'!$A$1:$J$2336,MATCH(Healthcare!K$1,'Medical Examinations'!$A$1:$J$1,0),0)</f>
        <v>Diabetes</v>
      </c>
      <c r="L402" s="38">
        <f>VLOOKUP($A402,'Hospitalisation Details'!$A$2:$K$2344,MATCH(Healthcare!L$1,'Hospitalisation Details'!$A$1:$K$1,0),0)</f>
        <v>25905</v>
      </c>
      <c r="M402" s="17">
        <f>VLOOKUP($A402,'Hospitalisation Details'!$A$2:$K$2344,MATCH(Healthcare!M$1,'Hospitalisation Details'!$A$1:$K$1,0),0)</f>
        <v>25992.82</v>
      </c>
      <c r="N402" s="17" t="str">
        <f>VLOOKUP($A402,'Hospitalisation Details'!$A$2:$K$2344,MATCH(Healthcare!N$1,'Hospitalisation Details'!$A$1:$K$1,0),0)</f>
        <v>Tier - 2</v>
      </c>
      <c r="O402" s="17" t="str">
        <f>VLOOKUP($A402,'Hospitalisation Details'!$A$2:$K$2344,MATCH(Healthcare!O$1,'Hospitalisation Details'!$A$1:$K$1,0),0)</f>
        <v>Tier - 2</v>
      </c>
      <c r="P402" s="17" t="str">
        <f>VLOOKUP($A402,'Hospitalisation Details'!$A$2:$K$2344,MATCH(Healthcare!P$1,'Hospitalisation Details'!$A$1:$K$1,0),0)</f>
        <v>R1013</v>
      </c>
      <c r="Q402" s="17">
        <f>VLOOKUP($A402,'Hospitalisation Details'!$A$2:$K$2344,MATCH(Healthcare!Q$1,'Hospitalisation Details'!$A$1:$K$1,0),0)</f>
        <v>52</v>
      </c>
    </row>
    <row r="403" spans="1:17" ht="15.75" x14ac:dyDescent="0.25">
      <c r="A403" s="25" t="s">
        <v>446</v>
      </c>
      <c r="B403" s="17" t="str">
        <f>VLOOKUP($A403,'Customer Names'!$A$1:$D$2336,4,0)</f>
        <v>Ms. Sarah</v>
      </c>
      <c r="C403" s="17">
        <f>VLOOKUP($A403,'Medical Examinations'!$A$1:$J$2336,MATCH(Healthcare!C$1,'Medical Examinations'!$A$1:$J$1,0),0)</f>
        <v>23.655000000000001</v>
      </c>
      <c r="D403" s="17">
        <f>VLOOKUP($A403,'Medical Examinations'!$A$1:$J$2336,MATCH(Healthcare!D$1,'Medical Examinations'!$A$1:$J$1,0),0)</f>
        <v>10.84</v>
      </c>
      <c r="E403" s="17" t="str">
        <f>VLOOKUP($A403,'Medical Examinations'!$A$1:$J$2336,MATCH(Healthcare!E$1,'Medical Examinations'!$A$1:$J$1,0),0)</f>
        <v>Yes</v>
      </c>
      <c r="F403" s="17" t="str">
        <f>VLOOKUP($A403,'Medical Examinations'!$A$1:$J$2336,MATCH(Healthcare!F$1,'Medical Examinations'!$A$1:$J$1,0),0)</f>
        <v>No</v>
      </c>
      <c r="G403" s="17" t="str">
        <f>VLOOKUP($A403,'Medical Examinations'!$A$1:$J$2336,MATCH(Healthcare!G$1,'Medical Examinations'!$A$1:$J$1,0),0)</f>
        <v>Yes</v>
      </c>
      <c r="H403" s="17">
        <f>VLOOKUP($A403,'Medical Examinations'!$A$1:$J$2336,MATCH(Healthcare!H$1,'Medical Examinations'!$A$1:$J$1,0),0)</f>
        <v>1</v>
      </c>
      <c r="I403" s="17" t="str">
        <f>VLOOKUP($A403,'Medical Examinations'!$A$1:$J$2336,MATCH(Healthcare!I$1,'Medical Examinations'!$A$1:$J$1,0),0)</f>
        <v>Yes</v>
      </c>
      <c r="J403" s="17" t="str">
        <f>VLOOKUP($A403,'Medical Examinations'!$A$1:$J$2336,MATCH(Healthcare!J$1,'Medical Examinations'!$A$1:$J$1,0),0)</f>
        <v>Healthy Weight</v>
      </c>
      <c r="K403" s="17" t="str">
        <f>VLOOKUP($A403,'Medical Examinations'!$A$1:$J$2336,MATCH(Healthcare!K$1,'Medical Examinations'!$A$1:$J$1,0),0)</f>
        <v>Diabetes</v>
      </c>
      <c r="L403" s="38">
        <f>VLOOKUP($A403,'Hospitalisation Details'!$A$2:$K$2344,MATCH(Healthcare!L$1,'Hospitalisation Details'!$A$1:$K$1,0),0)</f>
        <v>23244</v>
      </c>
      <c r="M403" s="17">
        <f>VLOOKUP($A403,'Hospitalisation Details'!$A$2:$K$2344,MATCH(Healthcare!M$1,'Hospitalisation Details'!$A$1:$K$1,0),0)</f>
        <v>25678.78</v>
      </c>
      <c r="N403" s="17" t="str">
        <f>VLOOKUP($A403,'Hospitalisation Details'!$A$2:$K$2344,MATCH(Healthcare!N$1,'Hospitalisation Details'!$A$1:$K$1,0),0)</f>
        <v>Tier - 2</v>
      </c>
      <c r="O403" s="17" t="str">
        <f>VLOOKUP($A403,'Hospitalisation Details'!$A$2:$K$2344,MATCH(Healthcare!O$1,'Hospitalisation Details'!$A$1:$K$1,0),0)</f>
        <v>Tier - 3</v>
      </c>
      <c r="P403" s="17" t="str">
        <f>VLOOKUP($A403,'Hospitalisation Details'!$A$2:$K$2344,MATCH(Healthcare!P$1,'Hospitalisation Details'!$A$1:$K$1,0),0)</f>
        <v>R1012</v>
      </c>
      <c r="Q403" s="17">
        <f>VLOOKUP($A403,'Hospitalisation Details'!$A$2:$K$2344,MATCH(Healthcare!Q$1,'Hospitalisation Details'!$A$1:$K$1,0),0)</f>
        <v>59</v>
      </c>
    </row>
    <row r="404" spans="1:17" ht="15.75" x14ac:dyDescent="0.25">
      <c r="A404" s="25" t="s">
        <v>447</v>
      </c>
      <c r="B404" s="17" t="str">
        <f>VLOOKUP($A404,'Customer Names'!$A$1:$D$2336,4,0)</f>
        <v>Ms. Anne</v>
      </c>
      <c r="C404" s="17">
        <f>VLOOKUP($A404,'Medical Examinations'!$A$1:$J$2336,MATCH(Healthcare!C$1,'Medical Examinations'!$A$1:$J$1,0),0)</f>
        <v>27.36</v>
      </c>
      <c r="D404" s="17">
        <f>VLOOKUP($A404,'Medical Examinations'!$A$1:$J$2336,MATCH(Healthcare!D$1,'Medical Examinations'!$A$1:$J$1,0),0)</f>
        <v>5.88</v>
      </c>
      <c r="E404" s="17" t="str">
        <f>VLOOKUP($A404,'Medical Examinations'!$A$1:$J$2336,MATCH(Healthcare!E$1,'Medical Examinations'!$A$1:$J$1,0),0)</f>
        <v>No</v>
      </c>
      <c r="F404" s="17" t="str">
        <f>VLOOKUP($A404,'Medical Examinations'!$A$1:$J$2336,MATCH(Healthcare!F$1,'Medical Examinations'!$A$1:$J$1,0),0)</f>
        <v>No</v>
      </c>
      <c r="G404" s="17" t="str">
        <f>VLOOKUP($A404,'Medical Examinations'!$A$1:$J$2336,MATCH(Healthcare!G$1,'Medical Examinations'!$A$1:$J$1,0),0)</f>
        <v>No</v>
      </c>
      <c r="H404" s="17">
        <f>VLOOKUP($A404,'Medical Examinations'!$A$1:$J$2336,MATCH(Healthcare!H$1,'Medical Examinations'!$A$1:$J$1,0),0)</f>
        <v>2</v>
      </c>
      <c r="I404" s="17" t="str">
        <f>VLOOKUP($A404,'Medical Examinations'!$A$1:$J$2336,MATCH(Healthcare!I$1,'Medical Examinations'!$A$1:$J$1,0),0)</f>
        <v>No</v>
      </c>
      <c r="J404" s="17" t="str">
        <f>VLOOKUP($A404,'Medical Examinations'!$A$1:$J$2336,MATCH(Healthcare!J$1,'Medical Examinations'!$A$1:$J$1,0),0)</f>
        <v>Overweight</v>
      </c>
      <c r="K404" s="17" t="str">
        <f>VLOOKUP($A404,'Medical Examinations'!$A$1:$J$2336,MATCH(Healthcare!K$1,'Medical Examinations'!$A$1:$J$1,0),0)</f>
        <v>Prediabetes</v>
      </c>
      <c r="L404" s="38">
        <f>VLOOKUP($A404,'Hospitalisation Details'!$A$2:$K$2344,MATCH(Healthcare!L$1,'Hospitalisation Details'!$A$1:$K$1,0),0)</f>
        <v>26497</v>
      </c>
      <c r="M404" s="17">
        <f>VLOOKUP($A404,'Hospitalisation Details'!$A$2:$K$2344,MATCH(Healthcare!M$1,'Hospitalisation Details'!$A$1:$K$1,0),0)</f>
        <v>25656.58</v>
      </c>
      <c r="N404" s="17" t="str">
        <f>VLOOKUP($A404,'Hospitalisation Details'!$A$2:$K$2344,MATCH(Healthcare!N$1,'Hospitalisation Details'!$A$1:$K$1,0),0)</f>
        <v>Tier - 2</v>
      </c>
      <c r="O404" s="17" t="str">
        <f>VLOOKUP($A404,'Hospitalisation Details'!$A$2:$K$2344,MATCH(Healthcare!O$1,'Hospitalisation Details'!$A$1:$K$1,0),0)</f>
        <v>Tier - 3</v>
      </c>
      <c r="P404" s="17" t="str">
        <f>VLOOKUP($A404,'Hospitalisation Details'!$A$2:$K$2344,MATCH(Healthcare!P$1,'Hospitalisation Details'!$A$1:$K$1,0),0)</f>
        <v>R1024</v>
      </c>
      <c r="Q404" s="17">
        <f>VLOOKUP($A404,'Hospitalisation Details'!$A$2:$K$2344,MATCH(Healthcare!Q$1,'Hospitalisation Details'!$A$1:$K$1,0),0)</f>
        <v>50</v>
      </c>
    </row>
    <row r="405" spans="1:17" ht="15.75" x14ac:dyDescent="0.25">
      <c r="A405" s="25" t="s">
        <v>448</v>
      </c>
      <c r="B405" s="17" t="str">
        <f>VLOOKUP($A405,'Customer Names'!$A$1:$D$2336,4,0)</f>
        <v>Mr. Christopher</v>
      </c>
      <c r="C405" s="17">
        <f>VLOOKUP($A405,'Medical Examinations'!$A$1:$J$2336,MATCH(Healthcare!C$1,'Medical Examinations'!$A$1:$J$1,0),0)</f>
        <v>27.82</v>
      </c>
      <c r="D405" s="17">
        <f>VLOOKUP($A405,'Medical Examinations'!$A$1:$J$2336,MATCH(Healthcare!D$1,'Medical Examinations'!$A$1:$J$1,0),0)</f>
        <v>5.24</v>
      </c>
      <c r="E405" s="17" t="str">
        <f>VLOOKUP($A405,'Medical Examinations'!$A$1:$J$2336,MATCH(Healthcare!E$1,'Medical Examinations'!$A$1:$J$1,0),0)</f>
        <v>Yes</v>
      </c>
      <c r="F405" s="17" t="str">
        <f>VLOOKUP($A405,'Medical Examinations'!$A$1:$J$2336,MATCH(Healthcare!F$1,'Medical Examinations'!$A$1:$J$1,0),0)</f>
        <v>No</v>
      </c>
      <c r="G405" s="17" t="str">
        <f>VLOOKUP($A405,'Medical Examinations'!$A$1:$J$2336,MATCH(Healthcare!G$1,'Medical Examinations'!$A$1:$J$1,0),0)</f>
        <v>No</v>
      </c>
      <c r="H405" s="17">
        <f>VLOOKUP($A405,'Medical Examinations'!$A$1:$J$2336,MATCH(Healthcare!H$1,'Medical Examinations'!$A$1:$J$1,0),0)</f>
        <v>0</v>
      </c>
      <c r="I405" s="17" t="str">
        <f>VLOOKUP($A405,'Medical Examinations'!$A$1:$J$2336,MATCH(Healthcare!I$1,'Medical Examinations'!$A$1:$J$1,0),0)</f>
        <v>Yes</v>
      </c>
      <c r="J405" s="17" t="str">
        <f>VLOOKUP($A405,'Medical Examinations'!$A$1:$J$2336,MATCH(Healthcare!J$1,'Medical Examinations'!$A$1:$J$1,0),0)</f>
        <v>Overweight</v>
      </c>
      <c r="K405" s="17" t="str">
        <f>VLOOKUP($A405,'Medical Examinations'!$A$1:$J$2336,MATCH(Healthcare!K$1,'Medical Examinations'!$A$1:$J$1,0),0)</f>
        <v>Normal</v>
      </c>
      <c r="L405" s="38">
        <f>VLOOKUP($A405,'Hospitalisation Details'!$A$2:$K$2344,MATCH(Healthcare!L$1,'Hospitalisation Details'!$A$1:$K$1,0),0)</f>
        <v>37105</v>
      </c>
      <c r="M405" s="17">
        <f>VLOOKUP($A405,'Hospitalisation Details'!$A$2:$K$2344,MATCH(Healthcare!M$1,'Hospitalisation Details'!$A$1:$K$1,0),0)</f>
        <v>25648.98</v>
      </c>
      <c r="N405" s="17" t="str">
        <f>VLOOKUP($A405,'Hospitalisation Details'!$A$2:$K$2344,MATCH(Healthcare!N$1,'Hospitalisation Details'!$A$1:$K$1,0),0)</f>
        <v>Tier - 2</v>
      </c>
      <c r="O405" s="17" t="str">
        <f>VLOOKUP($A405,'Hospitalisation Details'!$A$2:$K$2344,MATCH(Healthcare!O$1,'Hospitalisation Details'!$A$1:$K$1,0),0)</f>
        <v>Tier - 1</v>
      </c>
      <c r="P405" s="17" t="str">
        <f>VLOOKUP($A405,'Hospitalisation Details'!$A$2:$K$2344,MATCH(Healthcare!P$1,'Hospitalisation Details'!$A$1:$K$1,0),0)</f>
        <v>R1011</v>
      </c>
      <c r="Q405" s="17">
        <f>VLOOKUP($A405,'Hospitalisation Details'!$A$2:$K$2344,MATCH(Healthcare!Q$1,'Hospitalisation Details'!$A$1:$K$1,0),0)</f>
        <v>21</v>
      </c>
    </row>
    <row r="406" spans="1:17" ht="15.75" x14ac:dyDescent="0.25">
      <c r="A406" s="25" t="s">
        <v>449</v>
      </c>
      <c r="B406" s="17" t="str">
        <f>VLOOKUP($A406,'Customer Names'!$A$1:$D$2336,4,0)</f>
        <v>Mr. Elliot</v>
      </c>
      <c r="C406" s="17">
        <f>VLOOKUP($A406,'Medical Examinations'!$A$1:$J$2336,MATCH(Healthcare!C$1,'Medical Examinations'!$A$1:$J$1,0),0)</f>
        <v>25.46</v>
      </c>
      <c r="D406" s="17">
        <f>VLOOKUP($A406,'Medical Examinations'!$A$1:$J$2336,MATCH(Healthcare!D$1,'Medical Examinations'!$A$1:$J$1,0),0)</f>
        <v>11.75</v>
      </c>
      <c r="E406" s="17" t="str">
        <f>VLOOKUP($A406,'Medical Examinations'!$A$1:$J$2336,MATCH(Healthcare!E$1,'Medical Examinations'!$A$1:$J$1,0),0)</f>
        <v>No</v>
      </c>
      <c r="F406" s="17" t="str">
        <f>VLOOKUP($A406,'Medical Examinations'!$A$1:$J$2336,MATCH(Healthcare!F$1,'Medical Examinations'!$A$1:$J$1,0),0)</f>
        <v>No</v>
      </c>
      <c r="G406" s="17" t="str">
        <f>VLOOKUP($A406,'Medical Examinations'!$A$1:$J$2336,MATCH(Healthcare!G$1,'Medical Examinations'!$A$1:$J$1,0),0)</f>
        <v>No</v>
      </c>
      <c r="H406" s="17">
        <f>VLOOKUP($A406,'Medical Examinations'!$A$1:$J$2336,MATCH(Healthcare!H$1,'Medical Examinations'!$A$1:$J$1,0),0)</f>
        <v>0</v>
      </c>
      <c r="I406" s="17" t="str">
        <f>VLOOKUP($A406,'Medical Examinations'!$A$1:$J$2336,MATCH(Healthcare!I$1,'Medical Examinations'!$A$1:$J$1,0),0)</f>
        <v>No</v>
      </c>
      <c r="J406" s="17" t="str">
        <f>VLOOKUP($A406,'Medical Examinations'!$A$1:$J$2336,MATCH(Healthcare!J$1,'Medical Examinations'!$A$1:$J$1,0),0)</f>
        <v>Overweight</v>
      </c>
      <c r="K406" s="17" t="str">
        <f>VLOOKUP($A406,'Medical Examinations'!$A$1:$J$2336,MATCH(Healthcare!K$1,'Medical Examinations'!$A$1:$J$1,0),0)</f>
        <v>Diabetes</v>
      </c>
      <c r="L406" s="38">
        <f>VLOOKUP($A406,'Hospitalisation Details'!$A$2:$K$2344,MATCH(Healthcare!L$1,'Hospitalisation Details'!$A$1:$K$1,0),0)</f>
        <v>25183</v>
      </c>
      <c r="M406" s="17">
        <f>VLOOKUP($A406,'Hospitalisation Details'!$A$2:$K$2344,MATCH(Healthcare!M$1,'Hospitalisation Details'!$A$1:$K$1,0),0)</f>
        <v>25517.11</v>
      </c>
      <c r="N406" s="17" t="str">
        <f>VLOOKUP($A406,'Hospitalisation Details'!$A$2:$K$2344,MATCH(Healthcare!N$1,'Hospitalisation Details'!$A$1:$K$1,0),0)</f>
        <v>Tier - 2</v>
      </c>
      <c r="O406" s="17" t="str">
        <f>VLOOKUP($A406,'Hospitalisation Details'!$A$2:$K$2344,MATCH(Healthcare!O$1,'Hospitalisation Details'!$A$1:$K$1,0),0)</f>
        <v>Tier - 3</v>
      </c>
      <c r="P406" s="17" t="str">
        <f>VLOOKUP($A406,'Hospitalisation Details'!$A$2:$K$2344,MATCH(Healthcare!P$1,'Hospitalisation Details'!$A$1:$K$1,0),0)</f>
        <v>R1017</v>
      </c>
      <c r="Q406" s="17">
        <f>VLOOKUP($A406,'Hospitalisation Details'!$A$2:$K$2344,MATCH(Healthcare!Q$1,'Hospitalisation Details'!$A$1:$K$1,0),0)</f>
        <v>54</v>
      </c>
    </row>
    <row r="407" spans="1:17" ht="15.75" x14ac:dyDescent="0.25">
      <c r="A407" s="25" t="s">
        <v>450</v>
      </c>
      <c r="B407" s="17" t="str">
        <f>VLOOKUP($A407,'Customer Names'!$A$1:$D$2336,4,0)</f>
        <v>Mr. Christopher</v>
      </c>
      <c r="C407" s="17">
        <f>VLOOKUP($A407,'Medical Examinations'!$A$1:$J$2336,MATCH(Healthcare!C$1,'Medical Examinations'!$A$1:$J$1,0),0)</f>
        <v>25.1</v>
      </c>
      <c r="D407" s="17">
        <f>VLOOKUP($A407,'Medical Examinations'!$A$1:$J$2336,MATCH(Healthcare!D$1,'Medical Examinations'!$A$1:$J$1,0),0)</f>
        <v>6.97</v>
      </c>
      <c r="E407" s="17" t="str">
        <f>VLOOKUP($A407,'Medical Examinations'!$A$1:$J$2336,MATCH(Healthcare!E$1,'Medical Examinations'!$A$1:$J$1,0),0)</f>
        <v>No</v>
      </c>
      <c r="F407" s="17" t="str">
        <f>VLOOKUP($A407,'Medical Examinations'!$A$1:$J$2336,MATCH(Healthcare!F$1,'Medical Examinations'!$A$1:$J$1,0),0)</f>
        <v>No</v>
      </c>
      <c r="G407" s="17" t="str">
        <f>VLOOKUP($A407,'Medical Examinations'!$A$1:$J$2336,MATCH(Healthcare!G$1,'Medical Examinations'!$A$1:$J$1,0),0)</f>
        <v>No</v>
      </c>
      <c r="H407" s="17">
        <f>VLOOKUP($A407,'Medical Examinations'!$A$1:$J$2336,MATCH(Healthcare!H$1,'Medical Examinations'!$A$1:$J$1,0),0)</f>
        <v>0</v>
      </c>
      <c r="I407" s="17" t="str">
        <f>VLOOKUP($A407,'Medical Examinations'!$A$1:$J$2336,MATCH(Healthcare!I$1,'Medical Examinations'!$A$1:$J$1,0),0)</f>
        <v>Yes</v>
      </c>
      <c r="J407" s="17" t="str">
        <f>VLOOKUP($A407,'Medical Examinations'!$A$1:$J$2336,MATCH(Healthcare!J$1,'Medical Examinations'!$A$1:$J$1,0),0)</f>
        <v>Overweight</v>
      </c>
      <c r="K407" s="17" t="str">
        <f>VLOOKUP($A407,'Medical Examinations'!$A$1:$J$2336,MATCH(Healthcare!K$1,'Medical Examinations'!$A$1:$J$1,0),0)</f>
        <v>Diabetes</v>
      </c>
      <c r="L407" s="38">
        <f>VLOOKUP($A407,'Hospitalisation Details'!$A$2:$K$2344,MATCH(Healthcare!L$1,'Hospitalisation Details'!$A$1:$K$1,0),0)</f>
        <v>25072</v>
      </c>
      <c r="M407" s="17">
        <f>VLOOKUP($A407,'Hospitalisation Details'!$A$2:$K$2344,MATCH(Healthcare!M$1,'Hospitalisation Details'!$A$1:$K$1,0),0)</f>
        <v>25382.3</v>
      </c>
      <c r="N407" s="17" t="str">
        <f>VLOOKUP($A407,'Hospitalisation Details'!$A$2:$K$2344,MATCH(Healthcare!N$1,'Hospitalisation Details'!$A$1:$K$1,0),0)</f>
        <v>Tier - 2</v>
      </c>
      <c r="O407" s="17" t="str">
        <f>VLOOKUP($A407,'Hospitalisation Details'!$A$2:$K$2344,MATCH(Healthcare!O$1,'Hospitalisation Details'!$A$1:$K$1,0),0)</f>
        <v>Tier - 2</v>
      </c>
      <c r="P407" s="17" t="str">
        <f>VLOOKUP($A407,'Hospitalisation Details'!$A$2:$K$2344,MATCH(Healthcare!P$1,'Hospitalisation Details'!$A$1:$K$1,0),0)</f>
        <v>R1011</v>
      </c>
      <c r="Q407" s="17">
        <f>VLOOKUP($A407,'Hospitalisation Details'!$A$2:$K$2344,MATCH(Healthcare!Q$1,'Hospitalisation Details'!$A$1:$K$1,0),0)</f>
        <v>54</v>
      </c>
    </row>
    <row r="408" spans="1:17" ht="15.75" x14ac:dyDescent="0.25">
      <c r="A408" s="25" t="s">
        <v>451</v>
      </c>
      <c r="B408" s="17" t="str">
        <f>VLOOKUP($A408,'Customer Names'!$A$1:$D$2336,4,0)</f>
        <v>Mr. Corey</v>
      </c>
      <c r="C408" s="17">
        <f>VLOOKUP($A408,'Medical Examinations'!$A$1:$J$2336,MATCH(Healthcare!C$1,'Medical Examinations'!$A$1:$J$1,0),0)</f>
        <v>32.11</v>
      </c>
      <c r="D408" s="17">
        <f>VLOOKUP($A408,'Medical Examinations'!$A$1:$J$2336,MATCH(Healthcare!D$1,'Medical Examinations'!$A$1:$J$1,0),0)</f>
        <v>4.76</v>
      </c>
      <c r="E408" s="17" t="str">
        <f>VLOOKUP($A408,'Medical Examinations'!$A$1:$J$2336,MATCH(Healthcare!E$1,'Medical Examinations'!$A$1:$J$1,0),0)</f>
        <v>No</v>
      </c>
      <c r="F408" s="17" t="str">
        <f>VLOOKUP($A408,'Medical Examinations'!$A$1:$J$2336,MATCH(Healthcare!F$1,'Medical Examinations'!$A$1:$J$1,0),0)</f>
        <v>No</v>
      </c>
      <c r="G408" s="17" t="str">
        <f>VLOOKUP($A408,'Medical Examinations'!$A$1:$J$2336,MATCH(Healthcare!G$1,'Medical Examinations'!$A$1:$J$1,0),0)</f>
        <v>No</v>
      </c>
      <c r="H408" s="17">
        <f>VLOOKUP($A408,'Medical Examinations'!$A$1:$J$2336,MATCH(Healthcare!H$1,'Medical Examinations'!$A$1:$J$1,0),0)</f>
        <v>2</v>
      </c>
      <c r="I408" s="17" t="str">
        <f>VLOOKUP($A408,'Medical Examinations'!$A$1:$J$2336,MATCH(Healthcare!I$1,'Medical Examinations'!$A$1:$J$1,0),0)</f>
        <v>No</v>
      </c>
      <c r="J408" s="17" t="str">
        <f>VLOOKUP($A408,'Medical Examinations'!$A$1:$J$2336,MATCH(Healthcare!J$1,'Medical Examinations'!$A$1:$J$1,0),0)</f>
        <v>Obesity</v>
      </c>
      <c r="K408" s="17" t="str">
        <f>VLOOKUP($A408,'Medical Examinations'!$A$1:$J$2336,MATCH(Healthcare!K$1,'Medical Examinations'!$A$1:$J$1,0),0)</f>
        <v>Normal</v>
      </c>
      <c r="L408" s="38">
        <f>VLOOKUP($A408,'Hospitalisation Details'!$A$2:$K$2344,MATCH(Healthcare!L$1,'Hospitalisation Details'!$A$1:$K$1,0),0)</f>
        <v>26568</v>
      </c>
      <c r="M408" s="17">
        <f>VLOOKUP($A408,'Hospitalisation Details'!$A$2:$K$2344,MATCH(Healthcare!M$1,'Hospitalisation Details'!$A$1:$K$1,0),0)</f>
        <v>25333.33</v>
      </c>
      <c r="N408" s="17" t="str">
        <f>VLOOKUP($A408,'Hospitalisation Details'!$A$2:$K$2344,MATCH(Healthcare!N$1,'Hospitalisation Details'!$A$1:$K$1,0),0)</f>
        <v>Tier - 2</v>
      </c>
      <c r="O408" s="17" t="str">
        <f>VLOOKUP($A408,'Hospitalisation Details'!$A$2:$K$2344,MATCH(Healthcare!O$1,'Hospitalisation Details'!$A$1:$K$1,0),0)</f>
        <v>Tier - 2</v>
      </c>
      <c r="P408" s="17" t="str">
        <f>VLOOKUP($A408,'Hospitalisation Details'!$A$2:$K$2344,MATCH(Healthcare!P$1,'Hospitalisation Details'!$A$1:$K$1,0),0)</f>
        <v>R1017</v>
      </c>
      <c r="Q408" s="17">
        <f>VLOOKUP($A408,'Hospitalisation Details'!$A$2:$K$2344,MATCH(Healthcare!Q$1,'Hospitalisation Details'!$A$1:$K$1,0),0)</f>
        <v>50</v>
      </c>
    </row>
    <row r="409" spans="1:17" ht="15.75" x14ac:dyDescent="0.25">
      <c r="A409" s="25" t="s">
        <v>452</v>
      </c>
      <c r="B409" s="17" t="str">
        <f>VLOOKUP($A409,'Customer Names'!$A$1:$D$2336,4,0)</f>
        <v>Mr. Patrick</v>
      </c>
      <c r="C409" s="17">
        <f>VLOOKUP($A409,'Medical Examinations'!$A$1:$J$2336,MATCH(Healthcare!C$1,'Medical Examinations'!$A$1:$J$1,0),0)</f>
        <v>29.8</v>
      </c>
      <c r="D409" s="17">
        <f>VLOOKUP($A409,'Medical Examinations'!$A$1:$J$2336,MATCH(Healthcare!D$1,'Medical Examinations'!$A$1:$J$1,0),0)</f>
        <v>8.24</v>
      </c>
      <c r="E409" s="17" t="str">
        <f>VLOOKUP($A409,'Medical Examinations'!$A$1:$J$2336,MATCH(Healthcare!E$1,'Medical Examinations'!$A$1:$J$1,0),0)</f>
        <v>Yes</v>
      </c>
      <c r="F409" s="17" t="str">
        <f>VLOOKUP($A409,'Medical Examinations'!$A$1:$J$2336,MATCH(Healthcare!F$1,'Medical Examinations'!$A$1:$J$1,0),0)</f>
        <v>No</v>
      </c>
      <c r="G409" s="17" t="str">
        <f>VLOOKUP($A409,'Medical Examinations'!$A$1:$J$2336,MATCH(Healthcare!G$1,'Medical Examinations'!$A$1:$J$1,0),0)</f>
        <v>No</v>
      </c>
      <c r="H409" s="17">
        <f>VLOOKUP($A409,'Medical Examinations'!$A$1:$J$2336,MATCH(Healthcare!H$1,'Medical Examinations'!$A$1:$J$1,0),0)</f>
        <v>1</v>
      </c>
      <c r="I409" s="17" t="str">
        <f>VLOOKUP($A409,'Medical Examinations'!$A$1:$J$2336,MATCH(Healthcare!I$1,'Medical Examinations'!$A$1:$J$1,0),0)</f>
        <v>Yes</v>
      </c>
      <c r="J409" s="17" t="str">
        <f>VLOOKUP($A409,'Medical Examinations'!$A$1:$J$2336,MATCH(Healthcare!J$1,'Medical Examinations'!$A$1:$J$1,0),0)</f>
        <v>Overweight</v>
      </c>
      <c r="K409" s="17" t="str">
        <f>VLOOKUP($A409,'Medical Examinations'!$A$1:$J$2336,MATCH(Healthcare!K$1,'Medical Examinations'!$A$1:$J$1,0),0)</f>
        <v>Diabetes</v>
      </c>
      <c r="L409" s="38">
        <f>VLOOKUP($A409,'Hospitalisation Details'!$A$2:$K$2344,MATCH(Healthcare!L$1,'Hospitalisation Details'!$A$1:$K$1,0),0)</f>
        <v>27742</v>
      </c>
      <c r="M409" s="17">
        <f>VLOOKUP($A409,'Hospitalisation Details'!$A$2:$K$2344,MATCH(Healthcare!M$1,'Hospitalisation Details'!$A$1:$K$1,0),0)</f>
        <v>25309.49</v>
      </c>
      <c r="N409" s="17" t="str">
        <f>VLOOKUP($A409,'Hospitalisation Details'!$A$2:$K$2344,MATCH(Healthcare!N$1,'Hospitalisation Details'!$A$1:$K$1,0),0)</f>
        <v>Tier - 2</v>
      </c>
      <c r="O409" s="17" t="str">
        <f>VLOOKUP($A409,'Hospitalisation Details'!$A$2:$K$2344,MATCH(Healthcare!O$1,'Hospitalisation Details'!$A$1:$K$1,0),0)</f>
        <v>Tier - 1</v>
      </c>
      <c r="P409" s="17" t="str">
        <f>VLOOKUP($A409,'Hospitalisation Details'!$A$2:$K$2344,MATCH(Healthcare!P$1,'Hospitalisation Details'!$A$1:$K$1,0),0)</f>
        <v>R1011</v>
      </c>
      <c r="Q409" s="17">
        <f>VLOOKUP($A409,'Hospitalisation Details'!$A$2:$K$2344,MATCH(Healthcare!Q$1,'Hospitalisation Details'!$A$1:$K$1,0),0)</f>
        <v>47</v>
      </c>
    </row>
    <row r="410" spans="1:17" ht="15.75" x14ac:dyDescent="0.25">
      <c r="A410" s="25" t="s">
        <v>453</v>
      </c>
      <c r="B410" s="17" t="str">
        <f>VLOOKUP($A410,'Customer Names'!$A$1:$D$2336,4,0)</f>
        <v>Mr. Anthony</v>
      </c>
      <c r="C410" s="17">
        <f>VLOOKUP($A410,'Medical Examinations'!$A$1:$J$2336,MATCH(Healthcare!C$1,'Medical Examinations'!$A$1:$J$1,0),0)</f>
        <v>24.01</v>
      </c>
      <c r="D410" s="17">
        <f>VLOOKUP($A410,'Medical Examinations'!$A$1:$J$2336,MATCH(Healthcare!D$1,'Medical Examinations'!$A$1:$J$1,0),0)</f>
        <v>4.76</v>
      </c>
      <c r="E410" s="17" t="str">
        <f>VLOOKUP($A410,'Medical Examinations'!$A$1:$J$2336,MATCH(Healthcare!E$1,'Medical Examinations'!$A$1:$J$1,0),0)</f>
        <v>No</v>
      </c>
      <c r="F410" s="17" t="str">
        <f>VLOOKUP($A410,'Medical Examinations'!$A$1:$J$2336,MATCH(Healthcare!F$1,'Medical Examinations'!$A$1:$J$1,0),0)</f>
        <v>No</v>
      </c>
      <c r="G410" s="17" t="str">
        <f>VLOOKUP($A410,'Medical Examinations'!$A$1:$J$2336,MATCH(Healthcare!G$1,'Medical Examinations'!$A$1:$J$1,0),0)</f>
        <v>No</v>
      </c>
      <c r="H410" s="17">
        <f>VLOOKUP($A410,'Medical Examinations'!$A$1:$J$2336,MATCH(Healthcare!H$1,'Medical Examinations'!$A$1:$J$1,0),0)</f>
        <v>1</v>
      </c>
      <c r="I410" s="17" t="str">
        <f>VLOOKUP($A410,'Medical Examinations'!$A$1:$J$2336,MATCH(Healthcare!I$1,'Medical Examinations'!$A$1:$J$1,0),0)</f>
        <v>Yes</v>
      </c>
      <c r="J410" s="17" t="str">
        <f>VLOOKUP($A410,'Medical Examinations'!$A$1:$J$2336,MATCH(Healthcare!J$1,'Medical Examinations'!$A$1:$J$1,0),0)</f>
        <v>Healthy Weight</v>
      </c>
      <c r="K410" s="17" t="str">
        <f>VLOOKUP($A410,'Medical Examinations'!$A$1:$J$2336,MATCH(Healthcare!K$1,'Medical Examinations'!$A$1:$J$1,0),0)</f>
        <v>Normal</v>
      </c>
      <c r="L410" s="38">
        <f>VLOOKUP($A410,'Hospitalisation Details'!$A$2:$K$2344,MATCH(Healthcare!L$1,'Hospitalisation Details'!$A$1:$K$1,0),0)</f>
        <v>36123</v>
      </c>
      <c r="M410" s="17">
        <f>VLOOKUP($A410,'Hospitalisation Details'!$A$2:$K$2344,MATCH(Healthcare!M$1,'Hospitalisation Details'!$A$1:$K$1,0),0)</f>
        <v>25127.22</v>
      </c>
      <c r="N410" s="17" t="str">
        <f>VLOOKUP($A410,'Hospitalisation Details'!$A$2:$K$2344,MATCH(Healthcare!N$1,'Hospitalisation Details'!$A$1:$K$1,0),0)</f>
        <v>Tier - 2</v>
      </c>
      <c r="O410" s="17" t="str">
        <f>VLOOKUP($A410,'Hospitalisation Details'!$A$2:$K$2344,MATCH(Healthcare!O$1,'Hospitalisation Details'!$A$1:$K$1,0),0)</f>
        <v>Tier - 3</v>
      </c>
      <c r="P410" s="17" t="str">
        <f>VLOOKUP($A410,'Hospitalisation Details'!$A$2:$K$2344,MATCH(Healthcare!P$1,'Hospitalisation Details'!$A$1:$K$1,0),0)</f>
        <v>R1011</v>
      </c>
      <c r="Q410" s="17">
        <f>VLOOKUP($A410,'Hospitalisation Details'!$A$2:$K$2344,MATCH(Healthcare!Q$1,'Hospitalisation Details'!$A$1:$K$1,0),0)</f>
        <v>24</v>
      </c>
    </row>
    <row r="411" spans="1:17" ht="15.75" x14ac:dyDescent="0.25">
      <c r="A411" s="25" t="s">
        <v>454</v>
      </c>
      <c r="B411" s="17" t="str">
        <f>VLOOKUP($A411,'Customer Names'!$A$1:$D$2336,4,0)</f>
        <v>Ms. Melissa</v>
      </c>
      <c r="C411" s="17">
        <f>VLOOKUP($A411,'Medical Examinations'!$A$1:$J$2336,MATCH(Healthcare!C$1,'Medical Examinations'!$A$1:$J$1,0),0)</f>
        <v>23.21</v>
      </c>
      <c r="D411" s="17">
        <f>VLOOKUP($A411,'Medical Examinations'!$A$1:$J$2336,MATCH(Healthcare!D$1,'Medical Examinations'!$A$1:$J$1,0),0)</f>
        <v>6.03</v>
      </c>
      <c r="E411" s="17" t="str">
        <f>VLOOKUP($A411,'Medical Examinations'!$A$1:$J$2336,MATCH(Healthcare!E$1,'Medical Examinations'!$A$1:$J$1,0),0)</f>
        <v>No</v>
      </c>
      <c r="F411" s="17" t="str">
        <f>VLOOKUP($A411,'Medical Examinations'!$A$1:$J$2336,MATCH(Healthcare!F$1,'Medical Examinations'!$A$1:$J$1,0),0)</f>
        <v>No</v>
      </c>
      <c r="G411" s="17" t="str">
        <f>VLOOKUP($A411,'Medical Examinations'!$A$1:$J$2336,MATCH(Healthcare!G$1,'Medical Examinations'!$A$1:$J$1,0),0)</f>
        <v>No</v>
      </c>
      <c r="H411" s="17">
        <f>VLOOKUP($A411,'Medical Examinations'!$A$1:$J$2336,MATCH(Healthcare!H$1,'Medical Examinations'!$A$1:$J$1,0),0)</f>
        <v>1</v>
      </c>
      <c r="I411" s="17" t="str">
        <f>VLOOKUP($A411,'Medical Examinations'!$A$1:$J$2336,MATCH(Healthcare!I$1,'Medical Examinations'!$A$1:$J$1,0),0)</f>
        <v>No</v>
      </c>
      <c r="J411" s="17" t="str">
        <f>VLOOKUP($A411,'Medical Examinations'!$A$1:$J$2336,MATCH(Healthcare!J$1,'Medical Examinations'!$A$1:$J$1,0),0)</f>
        <v>Healthy Weight</v>
      </c>
      <c r="K411" s="17" t="str">
        <f>VLOOKUP($A411,'Medical Examinations'!$A$1:$J$2336,MATCH(Healthcare!K$1,'Medical Examinations'!$A$1:$J$1,0),0)</f>
        <v>Prediabetes</v>
      </c>
      <c r="L411" s="38">
        <f>VLOOKUP($A411,'Hospitalisation Details'!$A$2:$K$2344,MATCH(Healthcare!L$1,'Hospitalisation Details'!$A$1:$K$1,0),0)</f>
        <v>35960</v>
      </c>
      <c r="M411" s="17">
        <f>VLOOKUP($A411,'Hospitalisation Details'!$A$2:$K$2344,MATCH(Healthcare!M$1,'Hospitalisation Details'!$A$1:$K$1,0),0)</f>
        <v>25081.77</v>
      </c>
      <c r="N411" s="17" t="str">
        <f>VLOOKUP($A411,'Hospitalisation Details'!$A$2:$K$2344,MATCH(Healthcare!N$1,'Hospitalisation Details'!$A$1:$K$1,0),0)</f>
        <v>Tier - 2</v>
      </c>
      <c r="O411" s="17" t="str">
        <f>VLOOKUP($A411,'Hospitalisation Details'!$A$2:$K$2344,MATCH(Healthcare!O$1,'Hospitalisation Details'!$A$1:$K$1,0),0)</f>
        <v>Tier - 2</v>
      </c>
      <c r="P411" s="17" t="str">
        <f>VLOOKUP($A411,'Hospitalisation Details'!$A$2:$K$2344,MATCH(Healthcare!P$1,'Hospitalisation Details'!$A$1:$K$1,0),0)</f>
        <v>R1013</v>
      </c>
      <c r="Q411" s="17">
        <f>VLOOKUP($A411,'Hospitalisation Details'!$A$2:$K$2344,MATCH(Healthcare!Q$1,'Hospitalisation Details'!$A$1:$K$1,0),0)</f>
        <v>24</v>
      </c>
    </row>
    <row r="412" spans="1:17" ht="15.75" x14ac:dyDescent="0.25">
      <c r="A412" s="25" t="s">
        <v>455</v>
      </c>
      <c r="B412" s="17" t="str">
        <f>VLOOKUP($A412,'Customer Names'!$A$1:$D$2336,4,0)</f>
        <v>Ms. Raven</v>
      </c>
      <c r="C412" s="17">
        <f>VLOOKUP($A412,'Medical Examinations'!$A$1:$J$2336,MATCH(Healthcare!C$1,'Medical Examinations'!$A$1:$J$1,0),0)</f>
        <v>21.2</v>
      </c>
      <c r="D412" s="17">
        <f>VLOOKUP($A412,'Medical Examinations'!$A$1:$J$2336,MATCH(Healthcare!D$1,'Medical Examinations'!$A$1:$J$1,0),0)</f>
        <v>4.07</v>
      </c>
      <c r="E412" s="17" t="str">
        <f>VLOOKUP($A412,'Medical Examinations'!$A$1:$J$2336,MATCH(Healthcare!E$1,'Medical Examinations'!$A$1:$J$1,0),0)</f>
        <v>Yes</v>
      </c>
      <c r="F412" s="17" t="str">
        <f>VLOOKUP($A412,'Medical Examinations'!$A$1:$J$2336,MATCH(Healthcare!F$1,'Medical Examinations'!$A$1:$J$1,0),0)</f>
        <v>No</v>
      </c>
      <c r="G412" s="17" t="str">
        <f>VLOOKUP($A412,'Medical Examinations'!$A$1:$J$2336,MATCH(Healthcare!G$1,'Medical Examinations'!$A$1:$J$1,0),0)</f>
        <v>No</v>
      </c>
      <c r="H412" s="17">
        <f>VLOOKUP($A412,'Medical Examinations'!$A$1:$J$2336,MATCH(Healthcare!H$1,'Medical Examinations'!$A$1:$J$1,0),0)</f>
        <v>1</v>
      </c>
      <c r="I412" s="17" t="str">
        <f>VLOOKUP($A412,'Medical Examinations'!$A$1:$J$2336,MATCH(Healthcare!I$1,'Medical Examinations'!$A$1:$J$1,0),0)</f>
        <v>Yes</v>
      </c>
      <c r="J412" s="17" t="str">
        <f>VLOOKUP($A412,'Medical Examinations'!$A$1:$J$2336,MATCH(Healthcare!J$1,'Medical Examinations'!$A$1:$J$1,0),0)</f>
        <v>Healthy Weight</v>
      </c>
      <c r="K412" s="17" t="str">
        <f>VLOOKUP($A412,'Medical Examinations'!$A$1:$J$2336,MATCH(Healthcare!K$1,'Medical Examinations'!$A$1:$J$1,0),0)</f>
        <v>Normal</v>
      </c>
      <c r="L412" s="38">
        <f>VLOOKUP($A412,'Hospitalisation Details'!$A$2:$K$2344,MATCH(Healthcare!L$1,'Hospitalisation Details'!$A$1:$K$1,0),0)</f>
        <v>35037</v>
      </c>
      <c r="M412" s="17">
        <f>VLOOKUP($A412,'Hospitalisation Details'!$A$2:$K$2344,MATCH(Healthcare!M$1,'Hospitalisation Details'!$A$1:$K$1,0),0)</f>
        <v>25075.97</v>
      </c>
      <c r="N412" s="17" t="str">
        <f>VLOOKUP($A412,'Hospitalisation Details'!$A$2:$K$2344,MATCH(Healthcare!N$1,'Hospitalisation Details'!$A$1:$K$1,0),0)</f>
        <v>Tier - 2</v>
      </c>
      <c r="O412" s="17" t="str">
        <f>VLOOKUP($A412,'Hospitalisation Details'!$A$2:$K$2344,MATCH(Healthcare!O$1,'Hospitalisation Details'!$A$1:$K$1,0),0)</f>
        <v>Tier - 2</v>
      </c>
      <c r="P412" s="17" t="str">
        <f>VLOOKUP($A412,'Hospitalisation Details'!$A$2:$K$2344,MATCH(Healthcare!P$1,'Hospitalisation Details'!$A$1:$K$1,0),0)</f>
        <v>R1011</v>
      </c>
      <c r="Q412" s="17">
        <f>VLOOKUP($A412,'Hospitalisation Details'!$A$2:$K$2344,MATCH(Healthcare!Q$1,'Hospitalisation Details'!$A$1:$K$1,0),0)</f>
        <v>27</v>
      </c>
    </row>
    <row r="413" spans="1:17" ht="15.75" x14ac:dyDescent="0.25">
      <c r="A413" s="25" t="s">
        <v>456</v>
      </c>
      <c r="B413" s="17" t="str">
        <f>VLOOKUP($A413,'Customer Names'!$A$1:$D$2336,4,0)</f>
        <v>Mr. Christopher</v>
      </c>
      <c r="C413" s="17">
        <f>VLOOKUP($A413,'Medical Examinations'!$A$1:$J$2336,MATCH(Healthcare!C$1,'Medical Examinations'!$A$1:$J$1,0),0)</f>
        <v>28.215</v>
      </c>
      <c r="D413" s="17">
        <f>VLOOKUP($A413,'Medical Examinations'!$A$1:$J$2336,MATCH(Healthcare!D$1,'Medical Examinations'!$A$1:$J$1,0),0)</f>
        <v>8.26</v>
      </c>
      <c r="E413" s="17" t="str">
        <f>VLOOKUP($A413,'Medical Examinations'!$A$1:$J$2336,MATCH(Healthcare!E$1,'Medical Examinations'!$A$1:$J$1,0),0)</f>
        <v>Yes</v>
      </c>
      <c r="F413" s="17" t="str">
        <f>VLOOKUP($A413,'Medical Examinations'!$A$1:$J$2336,MATCH(Healthcare!F$1,'Medical Examinations'!$A$1:$J$1,0),0)</f>
        <v>No</v>
      </c>
      <c r="G413" s="17" t="str">
        <f>VLOOKUP($A413,'Medical Examinations'!$A$1:$J$2336,MATCH(Healthcare!G$1,'Medical Examinations'!$A$1:$J$1,0),0)</f>
        <v>No</v>
      </c>
      <c r="H413" s="17">
        <f>VLOOKUP($A413,'Medical Examinations'!$A$1:$J$2336,MATCH(Healthcare!H$1,'Medical Examinations'!$A$1:$J$1,0),0)</f>
        <v>1</v>
      </c>
      <c r="I413" s="17" t="str">
        <f>VLOOKUP($A413,'Medical Examinations'!$A$1:$J$2336,MATCH(Healthcare!I$1,'Medical Examinations'!$A$1:$J$1,0),0)</f>
        <v>Yes</v>
      </c>
      <c r="J413" s="17" t="str">
        <f>VLOOKUP($A413,'Medical Examinations'!$A$1:$J$2336,MATCH(Healthcare!J$1,'Medical Examinations'!$A$1:$J$1,0),0)</f>
        <v>Overweight</v>
      </c>
      <c r="K413" s="17" t="str">
        <f>VLOOKUP($A413,'Medical Examinations'!$A$1:$J$2336,MATCH(Healthcare!K$1,'Medical Examinations'!$A$1:$J$1,0),0)</f>
        <v>Diabetes</v>
      </c>
      <c r="L413" s="38">
        <f>VLOOKUP($A413,'Hospitalisation Details'!$A$2:$K$2344,MATCH(Healthcare!L$1,'Hospitalisation Details'!$A$1:$K$1,0),0)</f>
        <v>27712</v>
      </c>
      <c r="M413" s="17">
        <f>VLOOKUP($A413,'Hospitalisation Details'!$A$2:$K$2344,MATCH(Healthcare!M$1,'Hospitalisation Details'!$A$1:$K$1,0),0)</f>
        <v>24915.22</v>
      </c>
      <c r="N413" s="17" t="str">
        <f>VLOOKUP($A413,'Hospitalisation Details'!$A$2:$K$2344,MATCH(Healthcare!N$1,'Hospitalisation Details'!$A$1:$K$1,0),0)</f>
        <v>Tier - 2</v>
      </c>
      <c r="O413" s="17" t="str">
        <f>VLOOKUP($A413,'Hospitalisation Details'!$A$2:$K$2344,MATCH(Healthcare!O$1,'Hospitalisation Details'!$A$1:$K$1,0),0)</f>
        <v>Tier - 3</v>
      </c>
      <c r="P413" s="17" t="str">
        <f>VLOOKUP($A413,'Hospitalisation Details'!$A$2:$K$2344,MATCH(Healthcare!P$1,'Hospitalisation Details'!$A$1:$K$1,0),0)</f>
        <v>R1012</v>
      </c>
      <c r="Q413" s="17">
        <f>VLOOKUP($A413,'Hospitalisation Details'!$A$2:$K$2344,MATCH(Healthcare!Q$1,'Hospitalisation Details'!$A$1:$K$1,0),0)</f>
        <v>47</v>
      </c>
    </row>
    <row r="414" spans="1:17" ht="15.75" x14ac:dyDescent="0.25">
      <c r="A414" s="25" t="s">
        <v>457</v>
      </c>
      <c r="B414" s="17" t="str">
        <f>VLOOKUP($A414,'Customer Names'!$A$1:$D$2336,4,0)</f>
        <v>Ms. Kendra</v>
      </c>
      <c r="C414" s="17">
        <f>VLOOKUP($A414,'Medical Examinations'!$A$1:$J$2336,MATCH(Healthcare!C$1,'Medical Examinations'!$A$1:$J$1,0),0)</f>
        <v>38.094999999999999</v>
      </c>
      <c r="D414" s="17">
        <f>VLOOKUP($A414,'Medical Examinations'!$A$1:$J$2336,MATCH(Healthcare!D$1,'Medical Examinations'!$A$1:$J$1,0),0)</f>
        <v>4.76</v>
      </c>
      <c r="E414" s="17" t="str">
        <f>VLOOKUP($A414,'Medical Examinations'!$A$1:$J$2336,MATCH(Healthcare!E$1,'Medical Examinations'!$A$1:$J$1,0),0)</f>
        <v>No</v>
      </c>
      <c r="F414" s="17" t="str">
        <f>VLOOKUP($A414,'Medical Examinations'!$A$1:$J$2336,MATCH(Healthcare!F$1,'Medical Examinations'!$A$1:$J$1,0),0)</f>
        <v>No</v>
      </c>
      <c r="G414" s="17" t="str">
        <f>VLOOKUP($A414,'Medical Examinations'!$A$1:$J$2336,MATCH(Healthcare!G$1,'Medical Examinations'!$A$1:$J$1,0),0)</f>
        <v>No</v>
      </c>
      <c r="H414" s="17">
        <f>VLOOKUP($A414,'Medical Examinations'!$A$1:$J$2336,MATCH(Healthcare!H$1,'Medical Examinations'!$A$1:$J$1,0),0)</f>
        <v>1</v>
      </c>
      <c r="I414" s="17" t="str">
        <f>VLOOKUP($A414,'Medical Examinations'!$A$1:$J$2336,MATCH(Healthcare!I$1,'Medical Examinations'!$A$1:$J$1,0),0)</f>
        <v>No</v>
      </c>
      <c r="J414" s="17" t="str">
        <f>VLOOKUP($A414,'Medical Examinations'!$A$1:$J$2336,MATCH(Healthcare!J$1,'Medical Examinations'!$A$1:$J$1,0),0)</f>
        <v>Obesity</v>
      </c>
      <c r="K414" s="17" t="str">
        <f>VLOOKUP($A414,'Medical Examinations'!$A$1:$J$2336,MATCH(Healthcare!K$1,'Medical Examinations'!$A$1:$J$1,0),0)</f>
        <v>Normal</v>
      </c>
      <c r="L414" s="38">
        <f>VLOOKUP($A414,'Hospitalisation Details'!$A$2:$K$2344,MATCH(Healthcare!L$1,'Hospitalisation Details'!$A$1:$K$1,0),0)</f>
        <v>31942</v>
      </c>
      <c r="M414" s="17">
        <f>VLOOKUP($A414,'Hospitalisation Details'!$A$2:$K$2344,MATCH(Healthcare!M$1,'Hospitalisation Details'!$A$1:$K$1,0),0)</f>
        <v>24915.05</v>
      </c>
      <c r="N414" s="17" t="str">
        <f>VLOOKUP($A414,'Hospitalisation Details'!$A$2:$K$2344,MATCH(Healthcare!N$1,'Hospitalisation Details'!$A$1:$K$1,0),0)</f>
        <v>Tier - 2</v>
      </c>
      <c r="O414" s="17" t="str">
        <f>VLOOKUP($A414,'Hospitalisation Details'!$A$2:$K$2344,MATCH(Healthcare!O$1,'Hospitalisation Details'!$A$1:$K$1,0),0)</f>
        <v>Tier - 1</v>
      </c>
      <c r="P414" s="17" t="str">
        <f>VLOOKUP($A414,'Hospitalisation Details'!$A$2:$K$2344,MATCH(Healthcare!P$1,'Hospitalisation Details'!$A$1:$K$1,0),0)</f>
        <v>R1024</v>
      </c>
      <c r="Q414" s="17">
        <f>VLOOKUP($A414,'Hospitalisation Details'!$A$2:$K$2344,MATCH(Healthcare!Q$1,'Hospitalisation Details'!$A$1:$K$1,0),0)</f>
        <v>35</v>
      </c>
    </row>
    <row r="415" spans="1:17" ht="15.75" x14ac:dyDescent="0.25">
      <c r="A415" s="25" t="s">
        <v>458</v>
      </c>
      <c r="B415" s="17" t="str">
        <f>VLOOKUP($A415,'Customer Names'!$A$1:$D$2336,4,0)</f>
        <v>Ms. Jordan</v>
      </c>
      <c r="C415" s="17">
        <f>VLOOKUP($A415,'Medical Examinations'!$A$1:$J$2336,MATCH(Healthcare!C$1,'Medical Examinations'!$A$1:$J$1,0),0)</f>
        <v>22.61</v>
      </c>
      <c r="D415" s="17">
        <f>VLOOKUP($A415,'Medical Examinations'!$A$1:$J$2336,MATCH(Healthcare!D$1,'Medical Examinations'!$A$1:$J$1,0),0)</f>
        <v>6.13</v>
      </c>
      <c r="E415" s="17" t="str">
        <f>VLOOKUP($A415,'Medical Examinations'!$A$1:$J$2336,MATCH(Healthcare!E$1,'Medical Examinations'!$A$1:$J$1,0),0)</f>
        <v>Yes</v>
      </c>
      <c r="F415" s="17" t="str">
        <f>VLOOKUP($A415,'Medical Examinations'!$A$1:$J$2336,MATCH(Healthcare!F$1,'Medical Examinations'!$A$1:$J$1,0),0)</f>
        <v>No</v>
      </c>
      <c r="G415" s="17" t="str">
        <f>VLOOKUP($A415,'Medical Examinations'!$A$1:$J$2336,MATCH(Healthcare!G$1,'Medical Examinations'!$A$1:$J$1,0),0)</f>
        <v>Yes</v>
      </c>
      <c r="H415" s="17">
        <f>VLOOKUP($A415,'Medical Examinations'!$A$1:$J$2336,MATCH(Healthcare!H$1,'Medical Examinations'!$A$1:$J$1,0),0)</f>
        <v>1</v>
      </c>
      <c r="I415" s="17" t="str">
        <f>VLOOKUP($A415,'Medical Examinations'!$A$1:$J$2336,MATCH(Healthcare!I$1,'Medical Examinations'!$A$1:$J$1,0),0)</f>
        <v>Yes</v>
      </c>
      <c r="J415" s="17" t="str">
        <f>VLOOKUP($A415,'Medical Examinations'!$A$1:$J$2336,MATCH(Healthcare!J$1,'Medical Examinations'!$A$1:$J$1,0),0)</f>
        <v>Healthy Weight</v>
      </c>
      <c r="K415" s="17" t="str">
        <f>VLOOKUP($A415,'Medical Examinations'!$A$1:$J$2336,MATCH(Healthcare!K$1,'Medical Examinations'!$A$1:$J$1,0),0)</f>
        <v>Prediabetes</v>
      </c>
      <c r="L415" s="38">
        <f>VLOOKUP($A415,'Hospitalisation Details'!$A$2:$K$2344,MATCH(Healthcare!L$1,'Hospitalisation Details'!$A$1:$K$1,0),0)</f>
        <v>25407</v>
      </c>
      <c r="M415" s="17">
        <f>VLOOKUP($A415,'Hospitalisation Details'!$A$2:$K$2344,MATCH(Healthcare!M$1,'Hospitalisation Details'!$A$1:$K$1,0),0)</f>
        <v>24873.38</v>
      </c>
      <c r="N415" s="17" t="str">
        <f>VLOOKUP($A415,'Hospitalisation Details'!$A$2:$K$2344,MATCH(Healthcare!N$1,'Hospitalisation Details'!$A$1:$K$1,0),0)</f>
        <v>Tier - 2</v>
      </c>
      <c r="O415" s="17" t="str">
        <f>VLOOKUP($A415,'Hospitalisation Details'!$A$2:$K$2344,MATCH(Healthcare!O$1,'Hospitalisation Details'!$A$1:$K$1,0),0)</f>
        <v>Tier - 1</v>
      </c>
      <c r="P415" s="17" t="str">
        <f>VLOOKUP($A415,'Hospitalisation Details'!$A$2:$K$2344,MATCH(Healthcare!P$1,'Hospitalisation Details'!$A$1:$K$1,0),0)</f>
        <v>R1024</v>
      </c>
      <c r="Q415" s="17">
        <f>VLOOKUP($A415,'Hospitalisation Details'!$A$2:$K$2344,MATCH(Healthcare!Q$1,'Hospitalisation Details'!$A$1:$K$1,0),0)</f>
        <v>53</v>
      </c>
    </row>
    <row r="416" spans="1:17" ht="15.75" x14ac:dyDescent="0.25">
      <c r="A416" s="25" t="s">
        <v>459</v>
      </c>
      <c r="B416" s="17" t="str">
        <f>VLOOKUP($A416,'Customer Names'!$A$1:$D$2336,4,0)</f>
        <v>Mr. Nils</v>
      </c>
      <c r="C416" s="17">
        <f>VLOOKUP($A416,'Medical Examinations'!$A$1:$J$2336,MATCH(Healthcare!C$1,'Medical Examinations'!$A$1:$J$1,0),0)</f>
        <v>24.32</v>
      </c>
      <c r="D416" s="17">
        <f>VLOOKUP($A416,'Medical Examinations'!$A$1:$J$2336,MATCH(Healthcare!D$1,'Medical Examinations'!$A$1:$J$1,0),0)</f>
        <v>10.47</v>
      </c>
      <c r="E416" s="17" t="str">
        <f>VLOOKUP($A416,'Medical Examinations'!$A$1:$J$2336,MATCH(Healthcare!E$1,'Medical Examinations'!$A$1:$J$1,0),0)</f>
        <v>Yes</v>
      </c>
      <c r="F416" s="17" t="str">
        <f>VLOOKUP($A416,'Medical Examinations'!$A$1:$J$2336,MATCH(Healthcare!F$1,'Medical Examinations'!$A$1:$J$1,0),0)</f>
        <v>No</v>
      </c>
      <c r="G416" s="17" t="str">
        <f>VLOOKUP($A416,'Medical Examinations'!$A$1:$J$2336,MATCH(Healthcare!G$1,'Medical Examinations'!$A$1:$J$1,0),0)</f>
        <v>No</v>
      </c>
      <c r="H416" s="17">
        <f>VLOOKUP($A416,'Medical Examinations'!$A$1:$J$2336,MATCH(Healthcare!H$1,'Medical Examinations'!$A$1:$J$1,0),0)</f>
        <v>2</v>
      </c>
      <c r="I416" s="17" t="str">
        <f>VLOOKUP($A416,'Medical Examinations'!$A$1:$J$2336,MATCH(Healthcare!I$1,'Medical Examinations'!$A$1:$J$1,0),0)</f>
        <v>Yes</v>
      </c>
      <c r="J416" s="17" t="str">
        <f>VLOOKUP($A416,'Medical Examinations'!$A$1:$J$2336,MATCH(Healthcare!J$1,'Medical Examinations'!$A$1:$J$1,0),0)</f>
        <v>Healthy Weight</v>
      </c>
      <c r="K416" s="17" t="str">
        <f>VLOOKUP($A416,'Medical Examinations'!$A$1:$J$2336,MATCH(Healthcare!K$1,'Medical Examinations'!$A$1:$J$1,0),0)</f>
        <v>Diabetes</v>
      </c>
      <c r="L416" s="38">
        <f>VLOOKUP($A416,'Hospitalisation Details'!$A$2:$K$2344,MATCH(Healthcare!L$1,'Hospitalisation Details'!$A$1:$K$1,0),0)</f>
        <v>25898</v>
      </c>
      <c r="M416" s="17">
        <f>VLOOKUP($A416,'Hospitalisation Details'!$A$2:$K$2344,MATCH(Healthcare!M$1,'Hospitalisation Details'!$A$1:$K$1,0),0)</f>
        <v>24869.84</v>
      </c>
      <c r="N416" s="17" t="str">
        <f>VLOOKUP($A416,'Hospitalisation Details'!$A$2:$K$2344,MATCH(Healthcare!N$1,'Hospitalisation Details'!$A$1:$K$1,0),0)</f>
        <v>Tier - 2</v>
      </c>
      <c r="O416" s="17" t="str">
        <f>VLOOKUP($A416,'Hospitalisation Details'!$A$2:$K$2344,MATCH(Healthcare!O$1,'Hospitalisation Details'!$A$1:$K$1,0),0)</f>
        <v>Tier - 2</v>
      </c>
      <c r="P416" s="17" t="str">
        <f>VLOOKUP($A416,'Hospitalisation Details'!$A$2:$K$2344,MATCH(Healthcare!P$1,'Hospitalisation Details'!$A$1:$K$1,0),0)</f>
        <v>R1016</v>
      </c>
      <c r="Q416" s="17">
        <f>VLOOKUP($A416,'Hospitalisation Details'!$A$2:$K$2344,MATCH(Healthcare!Q$1,'Hospitalisation Details'!$A$1:$K$1,0),0)</f>
        <v>52</v>
      </c>
    </row>
    <row r="417" spans="1:17" ht="15.75" x14ac:dyDescent="0.25">
      <c r="A417" s="25" t="s">
        <v>460</v>
      </c>
      <c r="B417" s="17" t="str">
        <f>VLOOKUP($A417,'Customer Names'!$A$1:$D$2336,4,0)</f>
        <v>Mr. Scott</v>
      </c>
      <c r="C417" s="17">
        <f>VLOOKUP($A417,'Medical Examinations'!$A$1:$J$2336,MATCH(Healthcare!C$1,'Medical Examinations'!$A$1:$J$1,0),0)</f>
        <v>20.96</v>
      </c>
      <c r="D417" s="17">
        <f>VLOOKUP($A417,'Medical Examinations'!$A$1:$J$2336,MATCH(Healthcare!D$1,'Medical Examinations'!$A$1:$J$1,0),0)</f>
        <v>4.04</v>
      </c>
      <c r="E417" s="17" t="str">
        <f>VLOOKUP($A417,'Medical Examinations'!$A$1:$J$2336,MATCH(Healthcare!E$1,'Medical Examinations'!$A$1:$J$1,0),0)</f>
        <v>Yes</v>
      </c>
      <c r="F417" s="17" t="str">
        <f>VLOOKUP($A417,'Medical Examinations'!$A$1:$J$2336,MATCH(Healthcare!F$1,'Medical Examinations'!$A$1:$J$1,0),0)</f>
        <v>No</v>
      </c>
      <c r="G417" s="17" t="str">
        <f>VLOOKUP($A417,'Medical Examinations'!$A$1:$J$2336,MATCH(Healthcare!G$1,'Medical Examinations'!$A$1:$J$1,0),0)</f>
        <v>No</v>
      </c>
      <c r="H417" s="17">
        <f>VLOOKUP($A417,'Medical Examinations'!$A$1:$J$2336,MATCH(Healthcare!H$1,'Medical Examinations'!$A$1:$J$1,0),0)</f>
        <v>1</v>
      </c>
      <c r="I417" s="17" t="str">
        <f>VLOOKUP($A417,'Medical Examinations'!$A$1:$J$2336,MATCH(Healthcare!I$1,'Medical Examinations'!$A$1:$J$1,0),0)</f>
        <v>Yes</v>
      </c>
      <c r="J417" s="17" t="str">
        <f>VLOOKUP($A417,'Medical Examinations'!$A$1:$J$2336,MATCH(Healthcare!J$1,'Medical Examinations'!$A$1:$J$1,0),0)</f>
        <v>Healthy Weight</v>
      </c>
      <c r="K417" s="17" t="str">
        <f>VLOOKUP($A417,'Medical Examinations'!$A$1:$J$2336,MATCH(Healthcare!K$1,'Medical Examinations'!$A$1:$J$1,0),0)</f>
        <v>Normal</v>
      </c>
      <c r="L417" s="38">
        <f>VLOOKUP($A417,'Hospitalisation Details'!$A$2:$K$2344,MATCH(Healthcare!L$1,'Hospitalisation Details'!$A$1:$K$1,0),0)</f>
        <v>34860</v>
      </c>
      <c r="M417" s="17">
        <f>VLOOKUP($A417,'Hospitalisation Details'!$A$2:$K$2344,MATCH(Healthcare!M$1,'Hospitalisation Details'!$A$1:$K$1,0),0)</f>
        <v>24863.25</v>
      </c>
      <c r="N417" s="17" t="str">
        <f>VLOOKUP($A417,'Hospitalisation Details'!$A$2:$K$2344,MATCH(Healthcare!N$1,'Hospitalisation Details'!$A$1:$K$1,0),0)</f>
        <v>Tier - 2</v>
      </c>
      <c r="O417" s="17" t="str">
        <f>VLOOKUP($A417,'Hospitalisation Details'!$A$2:$K$2344,MATCH(Healthcare!O$1,'Hospitalisation Details'!$A$1:$K$1,0),0)</f>
        <v>Tier - 3</v>
      </c>
      <c r="P417" s="17" t="str">
        <f>VLOOKUP($A417,'Hospitalisation Details'!$A$2:$K$2344,MATCH(Healthcare!P$1,'Hospitalisation Details'!$A$1:$K$1,0),0)</f>
        <v>R1011</v>
      </c>
      <c r="Q417" s="17">
        <f>VLOOKUP($A417,'Hospitalisation Details'!$A$2:$K$2344,MATCH(Healthcare!Q$1,'Hospitalisation Details'!$A$1:$K$1,0),0)</f>
        <v>27</v>
      </c>
    </row>
    <row r="418" spans="1:17" ht="15.75" x14ac:dyDescent="0.25">
      <c r="A418" s="25" t="s">
        <v>461</v>
      </c>
      <c r="B418" s="17" t="str">
        <f>VLOOKUP($A418,'Customer Names'!$A$1:$D$2336,4,0)</f>
        <v>Ms. Angela</v>
      </c>
      <c r="C418" s="17">
        <f>VLOOKUP($A418,'Medical Examinations'!$A$1:$J$2336,MATCH(Healthcare!C$1,'Medical Examinations'!$A$1:$J$1,0),0)</f>
        <v>19.68</v>
      </c>
      <c r="D418" s="17">
        <f>VLOOKUP($A418,'Medical Examinations'!$A$1:$J$2336,MATCH(Healthcare!D$1,'Medical Examinations'!$A$1:$J$1,0),0)</f>
        <v>5.74</v>
      </c>
      <c r="E418" s="17" t="str">
        <f>VLOOKUP($A418,'Medical Examinations'!$A$1:$J$2336,MATCH(Healthcare!E$1,'Medical Examinations'!$A$1:$J$1,0),0)</f>
        <v>No</v>
      </c>
      <c r="F418" s="17" t="str">
        <f>VLOOKUP($A418,'Medical Examinations'!$A$1:$J$2336,MATCH(Healthcare!F$1,'Medical Examinations'!$A$1:$J$1,0),0)</f>
        <v>No</v>
      </c>
      <c r="G418" s="17" t="str">
        <f>VLOOKUP($A418,'Medical Examinations'!$A$1:$J$2336,MATCH(Healthcare!G$1,'Medical Examinations'!$A$1:$J$1,0),0)</f>
        <v>No</v>
      </c>
      <c r="H418" s="17">
        <f>VLOOKUP($A418,'Medical Examinations'!$A$1:$J$2336,MATCH(Healthcare!H$1,'Medical Examinations'!$A$1:$J$1,0),0)</f>
        <v>0</v>
      </c>
      <c r="I418" s="17" t="str">
        <f>VLOOKUP($A418,'Medical Examinations'!$A$1:$J$2336,MATCH(Healthcare!I$1,'Medical Examinations'!$A$1:$J$1,0),0)</f>
        <v>Yes</v>
      </c>
      <c r="J418" s="17" t="str">
        <f>VLOOKUP($A418,'Medical Examinations'!$A$1:$J$2336,MATCH(Healthcare!J$1,'Medical Examinations'!$A$1:$J$1,0),0)</f>
        <v>Healthy Weight</v>
      </c>
      <c r="K418" s="17" t="str">
        <f>VLOOKUP($A418,'Medical Examinations'!$A$1:$J$2336,MATCH(Healthcare!K$1,'Medical Examinations'!$A$1:$J$1,0),0)</f>
        <v>Prediabetes</v>
      </c>
      <c r="L418" s="38">
        <f>VLOOKUP($A418,'Hospitalisation Details'!$A$2:$K$2344,MATCH(Healthcare!L$1,'Hospitalisation Details'!$A$1:$K$1,0),0)</f>
        <v>34586</v>
      </c>
      <c r="M418" s="17">
        <f>VLOOKUP($A418,'Hospitalisation Details'!$A$2:$K$2344,MATCH(Healthcare!M$1,'Hospitalisation Details'!$A$1:$K$1,0),0)</f>
        <v>24817.25</v>
      </c>
      <c r="N418" s="17" t="str">
        <f>VLOOKUP($A418,'Hospitalisation Details'!$A$2:$K$2344,MATCH(Healthcare!N$1,'Hospitalisation Details'!$A$1:$K$1,0),0)</f>
        <v>Tier - 2</v>
      </c>
      <c r="O418" s="17" t="str">
        <f>VLOOKUP($A418,'Hospitalisation Details'!$A$2:$K$2344,MATCH(Healthcare!O$1,'Hospitalisation Details'!$A$1:$K$1,0),0)</f>
        <v>Tier - 2</v>
      </c>
      <c r="P418" s="17" t="str">
        <f>VLOOKUP($A418,'Hospitalisation Details'!$A$2:$K$2344,MATCH(Healthcare!P$1,'Hospitalisation Details'!$A$1:$K$1,0),0)</f>
        <v>R1011</v>
      </c>
      <c r="Q418" s="17">
        <f>VLOOKUP($A418,'Hospitalisation Details'!$A$2:$K$2344,MATCH(Healthcare!Q$1,'Hospitalisation Details'!$A$1:$K$1,0),0)</f>
        <v>28</v>
      </c>
    </row>
    <row r="419" spans="1:17" ht="15.75" x14ac:dyDescent="0.25">
      <c r="A419" s="25" t="s">
        <v>462</v>
      </c>
      <c r="B419" s="17" t="str">
        <f>VLOOKUP($A419,'Customer Names'!$A$1:$D$2336,4,0)</f>
        <v>Ms. Allison</v>
      </c>
      <c r="C419" s="17">
        <f>VLOOKUP($A419,'Medical Examinations'!$A$1:$J$2336,MATCH(Healthcare!C$1,'Medical Examinations'!$A$1:$J$1,0),0)</f>
        <v>18.100000000000001</v>
      </c>
      <c r="D419" s="17">
        <f>VLOOKUP($A419,'Medical Examinations'!$A$1:$J$2336,MATCH(Healthcare!D$1,'Medical Examinations'!$A$1:$J$1,0),0)</f>
        <v>6.33</v>
      </c>
      <c r="E419" s="17" t="str">
        <f>VLOOKUP($A419,'Medical Examinations'!$A$1:$J$2336,MATCH(Healthcare!E$1,'Medical Examinations'!$A$1:$J$1,0),0)</f>
        <v>No</v>
      </c>
      <c r="F419" s="17" t="str">
        <f>VLOOKUP($A419,'Medical Examinations'!$A$1:$J$2336,MATCH(Healthcare!F$1,'Medical Examinations'!$A$1:$J$1,0),0)</f>
        <v>No</v>
      </c>
      <c r="G419" s="17" t="str">
        <f>VLOOKUP($A419,'Medical Examinations'!$A$1:$J$2336,MATCH(Healthcare!G$1,'Medical Examinations'!$A$1:$J$1,0),0)</f>
        <v>No</v>
      </c>
      <c r="H419" s="17">
        <f>VLOOKUP($A419,'Medical Examinations'!$A$1:$J$2336,MATCH(Healthcare!H$1,'Medical Examinations'!$A$1:$J$1,0),0)</f>
        <v>1</v>
      </c>
      <c r="I419" s="17" t="str">
        <f>VLOOKUP($A419,'Medical Examinations'!$A$1:$J$2336,MATCH(Healthcare!I$1,'Medical Examinations'!$A$1:$J$1,0),0)</f>
        <v>Yes</v>
      </c>
      <c r="J419" s="17" t="str">
        <f>VLOOKUP($A419,'Medical Examinations'!$A$1:$J$2336,MATCH(Healthcare!J$1,'Medical Examinations'!$A$1:$J$1,0),0)</f>
        <v>Underweight</v>
      </c>
      <c r="K419" s="17" t="str">
        <f>VLOOKUP($A419,'Medical Examinations'!$A$1:$J$2336,MATCH(Healthcare!K$1,'Medical Examinations'!$A$1:$J$1,0),0)</f>
        <v>Prediabetes</v>
      </c>
      <c r="L419" s="38">
        <f>VLOOKUP($A419,'Hospitalisation Details'!$A$2:$K$2344,MATCH(Healthcare!L$1,'Hospitalisation Details'!$A$1:$K$1,0),0)</f>
        <v>33888</v>
      </c>
      <c r="M419" s="17">
        <f>VLOOKUP($A419,'Hospitalisation Details'!$A$2:$K$2344,MATCH(Healthcare!M$1,'Hospitalisation Details'!$A$1:$K$1,0),0)</f>
        <v>24795.040000000001</v>
      </c>
      <c r="N419" s="17" t="str">
        <f>VLOOKUP($A419,'Hospitalisation Details'!$A$2:$K$2344,MATCH(Healthcare!N$1,'Hospitalisation Details'!$A$1:$K$1,0),0)</f>
        <v>Tier - 2</v>
      </c>
      <c r="O419" s="17" t="str">
        <f>VLOOKUP($A419,'Hospitalisation Details'!$A$2:$K$2344,MATCH(Healthcare!O$1,'Hospitalisation Details'!$A$1:$K$1,0),0)</f>
        <v>Tier - 3</v>
      </c>
      <c r="P419" s="17" t="str">
        <f>VLOOKUP($A419,'Hospitalisation Details'!$A$2:$K$2344,MATCH(Healthcare!P$1,'Hospitalisation Details'!$A$1:$K$1,0),0)</f>
        <v>R1011</v>
      </c>
      <c r="Q419" s="17">
        <f>VLOOKUP($A419,'Hospitalisation Details'!$A$2:$K$2344,MATCH(Healthcare!Q$1,'Hospitalisation Details'!$A$1:$K$1,0),0)</f>
        <v>30</v>
      </c>
    </row>
    <row r="420" spans="1:17" ht="15.75" x14ac:dyDescent="0.25">
      <c r="A420" s="25" t="s">
        <v>463</v>
      </c>
      <c r="B420" s="17" t="str">
        <f>VLOOKUP($A420,'Customer Names'!$A$1:$D$2336,4,0)</f>
        <v>Ms. Caitlin</v>
      </c>
      <c r="C420" s="17">
        <f>VLOOKUP($A420,'Medical Examinations'!$A$1:$J$2336,MATCH(Healthcare!C$1,'Medical Examinations'!$A$1:$J$1,0),0)</f>
        <v>29.64</v>
      </c>
      <c r="D420" s="17">
        <f>VLOOKUP($A420,'Medical Examinations'!$A$1:$J$2336,MATCH(Healthcare!D$1,'Medical Examinations'!$A$1:$J$1,0),0)</f>
        <v>4.28</v>
      </c>
      <c r="E420" s="17" t="str">
        <f>VLOOKUP($A420,'Medical Examinations'!$A$1:$J$2336,MATCH(Healthcare!E$1,'Medical Examinations'!$A$1:$J$1,0),0)</f>
        <v>Yes</v>
      </c>
      <c r="F420" s="17" t="str">
        <f>VLOOKUP($A420,'Medical Examinations'!$A$1:$J$2336,MATCH(Healthcare!F$1,'Medical Examinations'!$A$1:$J$1,0),0)</f>
        <v>No</v>
      </c>
      <c r="G420" s="17" t="str">
        <f>VLOOKUP($A420,'Medical Examinations'!$A$1:$J$2336,MATCH(Healthcare!G$1,'Medical Examinations'!$A$1:$J$1,0),0)</f>
        <v>No</v>
      </c>
      <c r="H420" s="17">
        <f>VLOOKUP($A420,'Medical Examinations'!$A$1:$J$2336,MATCH(Healthcare!H$1,'Medical Examinations'!$A$1:$J$1,0),0)</f>
        <v>0</v>
      </c>
      <c r="I420" s="17" t="str">
        <f>VLOOKUP($A420,'Medical Examinations'!$A$1:$J$2336,MATCH(Healthcare!I$1,'Medical Examinations'!$A$1:$J$1,0),0)</f>
        <v>No</v>
      </c>
      <c r="J420" s="17" t="str">
        <f>VLOOKUP($A420,'Medical Examinations'!$A$1:$J$2336,MATCH(Healthcare!J$1,'Medical Examinations'!$A$1:$J$1,0),0)</f>
        <v>Overweight</v>
      </c>
      <c r="K420" s="17" t="str">
        <f>VLOOKUP($A420,'Medical Examinations'!$A$1:$J$2336,MATCH(Healthcare!K$1,'Medical Examinations'!$A$1:$J$1,0),0)</f>
        <v>Normal</v>
      </c>
      <c r="L420" s="38">
        <f>VLOOKUP($A420,'Hospitalisation Details'!$A$2:$K$2344,MATCH(Healthcare!L$1,'Hospitalisation Details'!$A$1:$K$1,0),0)</f>
        <v>35305</v>
      </c>
      <c r="M420" s="17">
        <f>VLOOKUP($A420,'Hospitalisation Details'!$A$2:$K$2344,MATCH(Healthcare!M$1,'Hospitalisation Details'!$A$1:$K$1,0),0)</f>
        <v>24671.66</v>
      </c>
      <c r="N420" s="17" t="str">
        <f>VLOOKUP($A420,'Hospitalisation Details'!$A$2:$K$2344,MATCH(Healthcare!N$1,'Hospitalisation Details'!$A$1:$K$1,0),0)</f>
        <v>Tier - 2</v>
      </c>
      <c r="O420" s="17" t="str">
        <f>VLOOKUP($A420,'Hospitalisation Details'!$A$2:$K$2344,MATCH(Healthcare!O$1,'Hospitalisation Details'!$A$1:$K$1,0),0)</f>
        <v>Tier - 1</v>
      </c>
      <c r="P420" s="17" t="str">
        <f>VLOOKUP($A420,'Hospitalisation Details'!$A$2:$K$2344,MATCH(Healthcare!P$1,'Hospitalisation Details'!$A$1:$K$1,0),0)</f>
        <v>R1024</v>
      </c>
      <c r="Q420" s="17">
        <f>VLOOKUP($A420,'Hospitalisation Details'!$A$2:$K$2344,MATCH(Healthcare!Q$1,'Hospitalisation Details'!$A$1:$K$1,0),0)</f>
        <v>26</v>
      </c>
    </row>
    <row r="421" spans="1:17" ht="15.75" x14ac:dyDescent="0.25">
      <c r="A421" s="25" t="s">
        <v>464</v>
      </c>
      <c r="B421" s="17" t="str">
        <f>VLOOKUP($A421,'Customer Names'!$A$1:$D$2336,4,0)</f>
        <v>Ms. Tracy</v>
      </c>
      <c r="C421" s="17">
        <f>VLOOKUP($A421,'Medical Examinations'!$A$1:$J$2336,MATCH(Healthcare!C$1,'Medical Examinations'!$A$1:$J$1,0),0)</f>
        <v>25.3</v>
      </c>
      <c r="D421" s="17">
        <f>VLOOKUP($A421,'Medical Examinations'!$A$1:$J$2336,MATCH(Healthcare!D$1,'Medical Examinations'!$A$1:$J$1,0),0)</f>
        <v>9.4700000000000006</v>
      </c>
      <c r="E421" s="17" t="str">
        <f>VLOOKUP($A421,'Medical Examinations'!$A$1:$J$2336,MATCH(Healthcare!E$1,'Medical Examinations'!$A$1:$J$1,0),0)</f>
        <v>Yes</v>
      </c>
      <c r="F421" s="17" t="str">
        <f>VLOOKUP($A421,'Medical Examinations'!$A$1:$J$2336,MATCH(Healthcare!F$1,'Medical Examinations'!$A$1:$J$1,0),0)</f>
        <v>No</v>
      </c>
      <c r="G421" s="17" t="str">
        <f>VLOOKUP($A421,'Medical Examinations'!$A$1:$J$2336,MATCH(Healthcare!G$1,'Medical Examinations'!$A$1:$J$1,0),0)</f>
        <v>No</v>
      </c>
      <c r="H421" s="17">
        <f>VLOOKUP($A421,'Medical Examinations'!$A$1:$J$2336,MATCH(Healthcare!H$1,'Medical Examinations'!$A$1:$J$1,0),0)</f>
        <v>2</v>
      </c>
      <c r="I421" s="17" t="str">
        <f>VLOOKUP($A421,'Medical Examinations'!$A$1:$J$2336,MATCH(Healthcare!I$1,'Medical Examinations'!$A$1:$J$1,0),0)</f>
        <v>Yes</v>
      </c>
      <c r="J421" s="17" t="str">
        <f>VLOOKUP($A421,'Medical Examinations'!$A$1:$J$2336,MATCH(Healthcare!J$1,'Medical Examinations'!$A$1:$J$1,0),0)</f>
        <v>Overweight</v>
      </c>
      <c r="K421" s="17" t="str">
        <f>VLOOKUP($A421,'Medical Examinations'!$A$1:$J$2336,MATCH(Healthcare!K$1,'Medical Examinations'!$A$1:$J$1,0),0)</f>
        <v>Diabetes</v>
      </c>
      <c r="L421" s="38">
        <f>VLOOKUP($A421,'Hospitalisation Details'!$A$2:$K$2344,MATCH(Healthcare!L$1,'Hospitalisation Details'!$A$1:$K$1,0),0)</f>
        <v>25731</v>
      </c>
      <c r="M421" s="17">
        <f>VLOOKUP($A421,'Hospitalisation Details'!$A$2:$K$2344,MATCH(Healthcare!M$1,'Hospitalisation Details'!$A$1:$K$1,0),0)</f>
        <v>24667.42</v>
      </c>
      <c r="N421" s="17" t="str">
        <f>VLOOKUP($A421,'Hospitalisation Details'!$A$2:$K$2344,MATCH(Healthcare!N$1,'Hospitalisation Details'!$A$1:$K$1,0),0)</f>
        <v>Tier - 2</v>
      </c>
      <c r="O421" s="17" t="str">
        <f>VLOOKUP($A421,'Hospitalisation Details'!$A$2:$K$2344,MATCH(Healthcare!O$1,'Hospitalisation Details'!$A$1:$K$1,0),0)</f>
        <v>Tier - 3</v>
      </c>
      <c r="P421" s="17" t="str">
        <f>VLOOKUP($A421,'Hospitalisation Details'!$A$2:$K$2344,MATCH(Healthcare!P$1,'Hospitalisation Details'!$A$1:$K$1,0),0)</f>
        <v>R1013</v>
      </c>
      <c r="Q421" s="17">
        <f>VLOOKUP($A421,'Hospitalisation Details'!$A$2:$K$2344,MATCH(Healthcare!Q$1,'Hospitalisation Details'!$A$1:$K$1,0),0)</f>
        <v>52</v>
      </c>
    </row>
    <row r="422" spans="1:17" ht="15.75" x14ac:dyDescent="0.25">
      <c r="A422" s="25" t="s">
        <v>465</v>
      </c>
      <c r="B422" s="17" t="str">
        <f>VLOOKUP($A422,'Customer Names'!$A$1:$D$2336,4,0)</f>
        <v>Mr. Dustin</v>
      </c>
      <c r="C422" s="17">
        <f>VLOOKUP($A422,'Medical Examinations'!$A$1:$J$2336,MATCH(Healthcare!C$1,'Medical Examinations'!$A$1:$J$1,0),0)</f>
        <v>27.6</v>
      </c>
      <c r="D422" s="17">
        <f>VLOOKUP($A422,'Medical Examinations'!$A$1:$J$2336,MATCH(Healthcare!D$1,'Medical Examinations'!$A$1:$J$1,0),0)</f>
        <v>4.8499999999999996</v>
      </c>
      <c r="E422" s="17" t="str">
        <f>VLOOKUP($A422,'Medical Examinations'!$A$1:$J$2336,MATCH(Healthcare!E$1,'Medical Examinations'!$A$1:$J$1,0),0)</f>
        <v>Yes</v>
      </c>
      <c r="F422" s="17" t="str">
        <f>VLOOKUP($A422,'Medical Examinations'!$A$1:$J$2336,MATCH(Healthcare!F$1,'Medical Examinations'!$A$1:$J$1,0),0)</f>
        <v>No</v>
      </c>
      <c r="G422" s="17" t="str">
        <f>VLOOKUP($A422,'Medical Examinations'!$A$1:$J$2336,MATCH(Healthcare!G$1,'Medical Examinations'!$A$1:$J$1,0),0)</f>
        <v>No</v>
      </c>
      <c r="H422" s="17">
        <f>VLOOKUP($A422,'Medical Examinations'!$A$1:$J$2336,MATCH(Healthcare!H$1,'Medical Examinations'!$A$1:$J$1,0),0)</f>
        <v>0</v>
      </c>
      <c r="I422" s="17" t="str">
        <f>VLOOKUP($A422,'Medical Examinations'!$A$1:$J$2336,MATCH(Healthcare!I$1,'Medical Examinations'!$A$1:$J$1,0),0)</f>
        <v>No</v>
      </c>
      <c r="J422" s="17" t="str">
        <f>VLOOKUP($A422,'Medical Examinations'!$A$1:$J$2336,MATCH(Healthcare!J$1,'Medical Examinations'!$A$1:$J$1,0),0)</f>
        <v>Overweight</v>
      </c>
      <c r="K422" s="17" t="str">
        <f>VLOOKUP($A422,'Medical Examinations'!$A$1:$J$2336,MATCH(Healthcare!K$1,'Medical Examinations'!$A$1:$J$1,0),0)</f>
        <v>Normal</v>
      </c>
      <c r="L422" s="38">
        <f>VLOOKUP($A422,'Hospitalisation Details'!$A$2:$K$2344,MATCH(Healthcare!L$1,'Hospitalisation Details'!$A$1:$K$1,0),0)</f>
        <v>28045</v>
      </c>
      <c r="M422" s="17">
        <f>VLOOKUP($A422,'Hospitalisation Details'!$A$2:$K$2344,MATCH(Healthcare!M$1,'Hospitalisation Details'!$A$1:$K$1,0),0)</f>
        <v>24603.05</v>
      </c>
      <c r="N422" s="17" t="str">
        <f>VLOOKUP($A422,'Hospitalisation Details'!$A$2:$K$2344,MATCH(Healthcare!N$1,'Hospitalisation Details'!$A$1:$K$1,0),0)</f>
        <v>Tier - 2</v>
      </c>
      <c r="O422" s="17" t="str">
        <f>VLOOKUP($A422,'Hospitalisation Details'!$A$2:$K$2344,MATCH(Healthcare!O$1,'Hospitalisation Details'!$A$1:$K$1,0),0)</f>
        <v>Tier - 2</v>
      </c>
      <c r="P422" s="17" t="str">
        <f>VLOOKUP($A422,'Hospitalisation Details'!$A$2:$K$2344,MATCH(Healthcare!P$1,'Hospitalisation Details'!$A$1:$K$1,0),0)</f>
        <v>R1011</v>
      </c>
      <c r="Q422" s="17">
        <f>VLOOKUP($A422,'Hospitalisation Details'!$A$2:$K$2344,MATCH(Healthcare!Q$1,'Hospitalisation Details'!$A$1:$K$1,0),0)</f>
        <v>46</v>
      </c>
    </row>
    <row r="423" spans="1:17" ht="15.75" x14ac:dyDescent="0.25">
      <c r="A423" s="25" t="s">
        <v>466</v>
      </c>
      <c r="B423" s="17" t="str">
        <f>VLOOKUP($A423,'Customer Names'!$A$1:$D$2336,4,0)</f>
        <v>Ms. Jenny</v>
      </c>
      <c r="C423" s="17">
        <f>VLOOKUP($A423,'Medical Examinations'!$A$1:$J$2336,MATCH(Healthcare!C$1,'Medical Examinations'!$A$1:$J$1,0),0)</f>
        <v>27.645</v>
      </c>
      <c r="D423" s="17">
        <f>VLOOKUP($A423,'Medical Examinations'!$A$1:$J$2336,MATCH(Healthcare!D$1,'Medical Examinations'!$A$1:$J$1,0),0)</f>
        <v>11.03</v>
      </c>
      <c r="E423" s="17" t="str">
        <f>VLOOKUP($A423,'Medical Examinations'!$A$1:$J$2336,MATCH(Healthcare!E$1,'Medical Examinations'!$A$1:$J$1,0),0)</f>
        <v>Yes</v>
      </c>
      <c r="F423" s="17" t="str">
        <f>VLOOKUP($A423,'Medical Examinations'!$A$1:$J$2336,MATCH(Healthcare!F$1,'Medical Examinations'!$A$1:$J$1,0),0)</f>
        <v>No</v>
      </c>
      <c r="G423" s="17" t="str">
        <f>VLOOKUP($A423,'Medical Examinations'!$A$1:$J$2336,MATCH(Healthcare!G$1,'Medical Examinations'!$A$1:$J$1,0),0)</f>
        <v>No</v>
      </c>
      <c r="H423" s="17">
        <f>VLOOKUP($A423,'Medical Examinations'!$A$1:$J$2336,MATCH(Healthcare!H$1,'Medical Examinations'!$A$1:$J$1,0),0)</f>
        <v>1</v>
      </c>
      <c r="I423" s="17" t="str">
        <f>VLOOKUP($A423,'Medical Examinations'!$A$1:$J$2336,MATCH(Healthcare!I$1,'Medical Examinations'!$A$1:$J$1,0),0)</f>
        <v>Yes</v>
      </c>
      <c r="J423" s="17" t="str">
        <f>VLOOKUP($A423,'Medical Examinations'!$A$1:$J$2336,MATCH(Healthcare!J$1,'Medical Examinations'!$A$1:$J$1,0),0)</f>
        <v>Overweight</v>
      </c>
      <c r="K423" s="17" t="str">
        <f>VLOOKUP($A423,'Medical Examinations'!$A$1:$J$2336,MATCH(Healthcare!K$1,'Medical Examinations'!$A$1:$J$1,0),0)</f>
        <v>Diabetes</v>
      </c>
      <c r="L423" s="38">
        <f>VLOOKUP($A423,'Hospitalisation Details'!$A$2:$K$2344,MATCH(Healthcare!L$1,'Hospitalisation Details'!$A$1:$K$1,0),0)</f>
        <v>27558</v>
      </c>
      <c r="M423" s="17">
        <f>VLOOKUP($A423,'Hospitalisation Details'!$A$2:$K$2344,MATCH(Healthcare!M$1,'Hospitalisation Details'!$A$1:$K$1,0),0)</f>
        <v>24535.7</v>
      </c>
      <c r="N423" s="17" t="str">
        <f>VLOOKUP($A423,'Hospitalisation Details'!$A$2:$K$2344,MATCH(Healthcare!N$1,'Hospitalisation Details'!$A$1:$K$1,0),0)</f>
        <v>Tier - 2</v>
      </c>
      <c r="O423" s="17" t="str">
        <f>VLOOKUP($A423,'Hospitalisation Details'!$A$2:$K$2344,MATCH(Healthcare!O$1,'Hospitalisation Details'!$A$1:$K$1,0),0)</f>
        <v>Tier - 2</v>
      </c>
      <c r="P423" s="17" t="str">
        <f>VLOOKUP($A423,'Hospitalisation Details'!$A$2:$K$2344,MATCH(Healthcare!P$1,'Hospitalisation Details'!$A$1:$K$1,0),0)</f>
        <v>R1012</v>
      </c>
      <c r="Q423" s="17">
        <f>VLOOKUP($A423,'Hospitalisation Details'!$A$2:$K$2344,MATCH(Healthcare!Q$1,'Hospitalisation Details'!$A$1:$K$1,0),0)</f>
        <v>47</v>
      </c>
    </row>
    <row r="424" spans="1:17" ht="15.75" x14ac:dyDescent="0.25">
      <c r="A424" s="25" t="s">
        <v>467</v>
      </c>
      <c r="B424" s="17" t="str">
        <f>VLOOKUP($A424,'Customer Names'!$A$1:$D$2336,4,0)</f>
        <v>Ms. Emily</v>
      </c>
      <c r="C424" s="17">
        <f>VLOOKUP($A424,'Medical Examinations'!$A$1:$J$2336,MATCH(Healthcare!C$1,'Medical Examinations'!$A$1:$J$1,0),0)</f>
        <v>27.6</v>
      </c>
      <c r="D424" s="17">
        <f>VLOOKUP($A424,'Medical Examinations'!$A$1:$J$2336,MATCH(Healthcare!D$1,'Medical Examinations'!$A$1:$J$1,0),0)</f>
        <v>5.22</v>
      </c>
      <c r="E424" s="17" t="str">
        <f>VLOOKUP($A424,'Medical Examinations'!$A$1:$J$2336,MATCH(Healthcare!E$1,'Medical Examinations'!$A$1:$J$1,0),0)</f>
        <v>No</v>
      </c>
      <c r="F424" s="17" t="str">
        <f>VLOOKUP($A424,'Medical Examinations'!$A$1:$J$2336,MATCH(Healthcare!F$1,'Medical Examinations'!$A$1:$J$1,0),0)</f>
        <v>No</v>
      </c>
      <c r="G424" s="17" t="str">
        <f>VLOOKUP($A424,'Medical Examinations'!$A$1:$J$2336,MATCH(Healthcare!G$1,'Medical Examinations'!$A$1:$J$1,0),0)</f>
        <v>No</v>
      </c>
      <c r="H424" s="17">
        <f>VLOOKUP($A424,'Medical Examinations'!$A$1:$J$2336,MATCH(Healthcare!H$1,'Medical Examinations'!$A$1:$J$1,0),0)</f>
        <v>2</v>
      </c>
      <c r="I424" s="17" t="str">
        <f>VLOOKUP($A424,'Medical Examinations'!$A$1:$J$2336,MATCH(Healthcare!I$1,'Medical Examinations'!$A$1:$J$1,0),0)</f>
        <v>Yes</v>
      </c>
      <c r="J424" s="17" t="str">
        <f>VLOOKUP($A424,'Medical Examinations'!$A$1:$J$2336,MATCH(Healthcare!J$1,'Medical Examinations'!$A$1:$J$1,0),0)</f>
        <v>Overweight</v>
      </c>
      <c r="K424" s="17" t="str">
        <f>VLOOKUP($A424,'Medical Examinations'!$A$1:$J$2336,MATCH(Healthcare!K$1,'Medical Examinations'!$A$1:$J$1,0),0)</f>
        <v>Normal</v>
      </c>
      <c r="L424" s="38">
        <f>VLOOKUP($A424,'Hospitalisation Details'!$A$2:$K$2344,MATCH(Healthcare!L$1,'Hospitalisation Details'!$A$1:$K$1,0),0)</f>
        <v>26556</v>
      </c>
      <c r="M424" s="17">
        <f>VLOOKUP($A424,'Hospitalisation Details'!$A$2:$K$2344,MATCH(Healthcare!M$1,'Hospitalisation Details'!$A$1:$K$1,0),0)</f>
        <v>24520.26</v>
      </c>
      <c r="N424" s="17" t="str">
        <f>VLOOKUP($A424,'Hospitalisation Details'!$A$2:$K$2344,MATCH(Healthcare!N$1,'Hospitalisation Details'!$A$1:$K$1,0),0)</f>
        <v>Tier - 2</v>
      </c>
      <c r="O424" s="17" t="str">
        <f>VLOOKUP($A424,'Hospitalisation Details'!$A$2:$K$2344,MATCH(Healthcare!O$1,'Hospitalisation Details'!$A$1:$K$1,0),0)</f>
        <v>Tier - 3</v>
      </c>
      <c r="P424" s="17" t="str">
        <f>VLOOKUP($A424,'Hospitalisation Details'!$A$2:$K$2344,MATCH(Healthcare!P$1,'Hospitalisation Details'!$A$1:$K$1,0),0)</f>
        <v>R1011</v>
      </c>
      <c r="Q424" s="17">
        <f>VLOOKUP($A424,'Hospitalisation Details'!$A$2:$K$2344,MATCH(Healthcare!Q$1,'Hospitalisation Details'!$A$1:$K$1,0),0)</f>
        <v>50</v>
      </c>
    </row>
    <row r="425" spans="1:17" ht="15.75" x14ac:dyDescent="0.25">
      <c r="A425" s="25" t="s">
        <v>468</v>
      </c>
      <c r="B425" s="17" t="str">
        <f>VLOOKUP($A425,'Customer Names'!$A$1:$D$2336,4,0)</f>
        <v>Ms. Fabienne</v>
      </c>
      <c r="C425" s="17">
        <f>VLOOKUP($A425,'Medical Examinations'!$A$1:$J$2336,MATCH(Healthcare!C$1,'Medical Examinations'!$A$1:$J$1,0),0)</f>
        <v>25.08</v>
      </c>
      <c r="D425" s="17">
        <f>VLOOKUP($A425,'Medical Examinations'!$A$1:$J$2336,MATCH(Healthcare!D$1,'Medical Examinations'!$A$1:$J$1,0),0)</f>
        <v>9.52</v>
      </c>
      <c r="E425" s="17" t="str">
        <f>VLOOKUP($A425,'Medical Examinations'!$A$1:$J$2336,MATCH(Healthcare!E$1,'Medical Examinations'!$A$1:$J$1,0),0)</f>
        <v>Yes</v>
      </c>
      <c r="F425" s="17" t="str">
        <f>VLOOKUP($A425,'Medical Examinations'!$A$1:$J$2336,MATCH(Healthcare!F$1,'Medical Examinations'!$A$1:$J$1,0),0)</f>
        <v>No</v>
      </c>
      <c r="G425" s="17" t="str">
        <f>VLOOKUP($A425,'Medical Examinations'!$A$1:$J$2336,MATCH(Healthcare!G$1,'Medical Examinations'!$A$1:$J$1,0),0)</f>
        <v>No</v>
      </c>
      <c r="H425" s="17">
        <f>VLOOKUP($A425,'Medical Examinations'!$A$1:$J$2336,MATCH(Healthcare!H$1,'Medical Examinations'!$A$1:$J$1,0),0)</f>
        <v>2</v>
      </c>
      <c r="I425" s="17" t="str">
        <f>VLOOKUP($A425,'Medical Examinations'!$A$1:$J$2336,MATCH(Healthcare!I$1,'Medical Examinations'!$A$1:$J$1,0),0)</f>
        <v>No</v>
      </c>
      <c r="J425" s="17" t="str">
        <f>VLOOKUP($A425,'Medical Examinations'!$A$1:$J$2336,MATCH(Healthcare!J$1,'Medical Examinations'!$A$1:$J$1,0),0)</f>
        <v>Overweight</v>
      </c>
      <c r="K425" s="17" t="str">
        <f>VLOOKUP($A425,'Medical Examinations'!$A$1:$J$2336,MATCH(Healthcare!K$1,'Medical Examinations'!$A$1:$J$1,0),0)</f>
        <v>Diabetes</v>
      </c>
      <c r="L425" s="38">
        <f>VLOOKUP($A425,'Hospitalisation Details'!$A$2:$K$2344,MATCH(Healthcare!L$1,'Hospitalisation Details'!$A$1:$K$1,0),0)</f>
        <v>22575</v>
      </c>
      <c r="M425" s="17">
        <f>VLOOKUP($A425,'Hospitalisation Details'!$A$2:$K$2344,MATCH(Healthcare!M$1,'Hospitalisation Details'!$A$1:$K$1,0),0)</f>
        <v>24513.09</v>
      </c>
      <c r="N425" s="17" t="str">
        <f>VLOOKUP($A425,'Hospitalisation Details'!$A$2:$K$2344,MATCH(Healthcare!N$1,'Hospitalisation Details'!$A$1:$K$1,0),0)</f>
        <v>Tier - 2</v>
      </c>
      <c r="O425" s="17" t="str">
        <f>VLOOKUP($A425,'Hospitalisation Details'!$A$2:$K$2344,MATCH(Healthcare!O$1,'Hospitalisation Details'!$A$1:$K$1,0),0)</f>
        <v>Tier - 2</v>
      </c>
      <c r="P425" s="17" t="str">
        <f>VLOOKUP($A425,'Hospitalisation Details'!$A$2:$K$2344,MATCH(Healthcare!P$1,'Hospitalisation Details'!$A$1:$K$1,0),0)</f>
        <v>R1013</v>
      </c>
      <c r="Q425" s="17">
        <f>VLOOKUP($A425,'Hospitalisation Details'!$A$2:$K$2344,MATCH(Healthcare!Q$1,'Hospitalisation Details'!$A$1:$K$1,0),0)</f>
        <v>61</v>
      </c>
    </row>
    <row r="426" spans="1:17" ht="15.75" x14ac:dyDescent="0.25">
      <c r="A426" s="25" t="s">
        <v>469</v>
      </c>
      <c r="B426" s="17" t="str">
        <f>VLOOKUP($A426,'Customer Names'!$A$1:$D$2336,4,0)</f>
        <v>Mr. Jordan</v>
      </c>
      <c r="C426" s="17">
        <f>VLOOKUP($A426,'Medical Examinations'!$A$1:$J$2336,MATCH(Healthcare!C$1,'Medical Examinations'!$A$1:$J$1,0),0)</f>
        <v>30.02</v>
      </c>
      <c r="D426" s="17">
        <f>VLOOKUP($A426,'Medical Examinations'!$A$1:$J$2336,MATCH(Healthcare!D$1,'Medical Examinations'!$A$1:$J$1,0),0)</f>
        <v>11.09</v>
      </c>
      <c r="E426" s="17" t="str">
        <f>VLOOKUP($A426,'Medical Examinations'!$A$1:$J$2336,MATCH(Healthcare!E$1,'Medical Examinations'!$A$1:$J$1,0),0)</f>
        <v>No</v>
      </c>
      <c r="F426" s="17" t="str">
        <f>VLOOKUP($A426,'Medical Examinations'!$A$1:$J$2336,MATCH(Healthcare!F$1,'Medical Examinations'!$A$1:$J$1,0),0)</f>
        <v>No</v>
      </c>
      <c r="G426" s="17" t="str">
        <f>VLOOKUP($A426,'Medical Examinations'!$A$1:$J$2336,MATCH(Healthcare!G$1,'Medical Examinations'!$A$1:$J$1,0),0)</f>
        <v>No</v>
      </c>
      <c r="H426" s="17">
        <f>VLOOKUP($A426,'Medical Examinations'!$A$1:$J$2336,MATCH(Healthcare!H$1,'Medical Examinations'!$A$1:$J$1,0),0)</f>
        <v>0</v>
      </c>
      <c r="I426" s="17" t="str">
        <f>VLOOKUP($A426,'Medical Examinations'!$A$1:$J$2336,MATCH(Healthcare!I$1,'Medical Examinations'!$A$1:$J$1,0),0)</f>
        <v>No</v>
      </c>
      <c r="J426" s="17" t="str">
        <f>VLOOKUP($A426,'Medical Examinations'!$A$1:$J$2336,MATCH(Healthcare!J$1,'Medical Examinations'!$A$1:$J$1,0),0)</f>
        <v>Obesity</v>
      </c>
      <c r="K426" s="17" t="str">
        <f>VLOOKUP($A426,'Medical Examinations'!$A$1:$J$2336,MATCH(Healthcare!K$1,'Medical Examinations'!$A$1:$J$1,0),0)</f>
        <v>Diabetes</v>
      </c>
      <c r="L426" s="38">
        <f>VLOOKUP($A426,'Hospitalisation Details'!$A$2:$K$2344,MATCH(Healthcare!L$1,'Hospitalisation Details'!$A$1:$K$1,0),0)</f>
        <v>25025</v>
      </c>
      <c r="M426" s="17">
        <f>VLOOKUP($A426,'Hospitalisation Details'!$A$2:$K$2344,MATCH(Healthcare!M$1,'Hospitalisation Details'!$A$1:$K$1,0),0)</f>
        <v>24476.48</v>
      </c>
      <c r="N426" s="17" t="str">
        <f>VLOOKUP($A426,'Hospitalisation Details'!$A$2:$K$2344,MATCH(Healthcare!N$1,'Hospitalisation Details'!$A$1:$K$1,0),0)</f>
        <v>Tier - 2</v>
      </c>
      <c r="O426" s="17" t="str">
        <f>VLOOKUP($A426,'Hospitalisation Details'!$A$2:$K$2344,MATCH(Healthcare!O$1,'Hospitalisation Details'!$A$1:$K$1,0),0)</f>
        <v>Tier - 2</v>
      </c>
      <c r="P426" s="17" t="str">
        <f>VLOOKUP($A426,'Hospitalisation Details'!$A$2:$K$2344,MATCH(Healthcare!P$1,'Hospitalisation Details'!$A$1:$K$1,0),0)</f>
        <v>R1012</v>
      </c>
      <c r="Q426" s="17">
        <f>VLOOKUP($A426,'Hospitalisation Details'!$A$2:$K$2344,MATCH(Healthcare!Q$1,'Hospitalisation Details'!$A$1:$K$1,0),0)</f>
        <v>54</v>
      </c>
    </row>
    <row r="427" spans="1:17" ht="15.75" x14ac:dyDescent="0.25">
      <c r="A427" s="25" t="s">
        <v>470</v>
      </c>
      <c r="B427" s="17" t="str">
        <f>VLOOKUP($A427,'Customer Names'!$A$1:$D$2336,4,0)</f>
        <v>Mr. Matt</v>
      </c>
      <c r="C427" s="17">
        <f>VLOOKUP($A427,'Medical Examinations'!$A$1:$J$2336,MATCH(Healthcare!C$1,'Medical Examinations'!$A$1:$J$1,0),0)</f>
        <v>27.36</v>
      </c>
      <c r="D427" s="17">
        <f>VLOOKUP($A427,'Medical Examinations'!$A$1:$J$2336,MATCH(Healthcare!D$1,'Medical Examinations'!$A$1:$J$1,0),0)</f>
        <v>9.4499999999999993</v>
      </c>
      <c r="E427" s="17" t="str">
        <f>VLOOKUP($A427,'Medical Examinations'!$A$1:$J$2336,MATCH(Healthcare!E$1,'Medical Examinations'!$A$1:$J$1,0),0)</f>
        <v>Yes</v>
      </c>
      <c r="F427" s="17" t="str">
        <f>VLOOKUP($A427,'Medical Examinations'!$A$1:$J$2336,MATCH(Healthcare!F$1,'Medical Examinations'!$A$1:$J$1,0),0)</f>
        <v>No</v>
      </c>
      <c r="G427" s="17" t="str">
        <f>VLOOKUP($A427,'Medical Examinations'!$A$1:$J$2336,MATCH(Healthcare!G$1,'Medical Examinations'!$A$1:$J$1,0),0)</f>
        <v>No</v>
      </c>
      <c r="H427" s="17">
        <f>VLOOKUP($A427,'Medical Examinations'!$A$1:$J$2336,MATCH(Healthcare!H$1,'Medical Examinations'!$A$1:$J$1,0),0)</f>
        <v>2</v>
      </c>
      <c r="I427" s="17" t="str">
        <f>VLOOKUP($A427,'Medical Examinations'!$A$1:$J$2336,MATCH(Healthcare!I$1,'Medical Examinations'!$A$1:$J$1,0),0)</f>
        <v>Yes</v>
      </c>
      <c r="J427" s="17" t="str">
        <f>VLOOKUP($A427,'Medical Examinations'!$A$1:$J$2336,MATCH(Healthcare!J$1,'Medical Examinations'!$A$1:$J$1,0),0)</f>
        <v>Overweight</v>
      </c>
      <c r="K427" s="17" t="str">
        <f>VLOOKUP($A427,'Medical Examinations'!$A$1:$J$2336,MATCH(Healthcare!K$1,'Medical Examinations'!$A$1:$J$1,0),0)</f>
        <v>Diabetes</v>
      </c>
      <c r="L427" s="38">
        <f>VLOOKUP($A427,'Hospitalisation Details'!$A$2:$K$2344,MATCH(Healthcare!L$1,'Hospitalisation Details'!$A$1:$K$1,0),0)</f>
        <v>25902</v>
      </c>
      <c r="M427" s="17">
        <f>VLOOKUP($A427,'Hospitalisation Details'!$A$2:$K$2344,MATCH(Healthcare!M$1,'Hospitalisation Details'!$A$1:$K$1,0),0)</f>
        <v>24393.62</v>
      </c>
      <c r="N427" s="17" t="str">
        <f>VLOOKUP($A427,'Hospitalisation Details'!$A$2:$K$2344,MATCH(Healthcare!N$1,'Hospitalisation Details'!$A$1:$K$1,0),0)</f>
        <v>Tier - 2</v>
      </c>
      <c r="O427" s="17" t="str">
        <f>VLOOKUP($A427,'Hospitalisation Details'!$A$2:$K$2344,MATCH(Healthcare!O$1,'Hospitalisation Details'!$A$1:$K$1,0),0)</f>
        <v>Tier - 3</v>
      </c>
      <c r="P427" s="17" t="str">
        <f>VLOOKUP($A427,'Hospitalisation Details'!$A$2:$K$2344,MATCH(Healthcare!P$1,'Hospitalisation Details'!$A$1:$K$1,0),0)</f>
        <v>R1012</v>
      </c>
      <c r="Q427" s="17">
        <f>VLOOKUP($A427,'Hospitalisation Details'!$A$2:$K$2344,MATCH(Healthcare!Q$1,'Hospitalisation Details'!$A$1:$K$1,0),0)</f>
        <v>52</v>
      </c>
    </row>
    <row r="428" spans="1:17" ht="15.75" x14ac:dyDescent="0.25">
      <c r="A428" s="25" t="s">
        <v>471</v>
      </c>
      <c r="B428" s="17" t="str">
        <f>VLOOKUP($A428,'Customer Names'!$A$1:$D$2336,4,0)</f>
        <v>Ms. Taryn</v>
      </c>
      <c r="C428" s="17">
        <f>VLOOKUP($A428,'Medical Examinations'!$A$1:$J$2336,MATCH(Healthcare!C$1,'Medical Examinations'!$A$1:$J$1,0),0)</f>
        <v>22.2</v>
      </c>
      <c r="D428" s="17">
        <f>VLOOKUP($A428,'Medical Examinations'!$A$1:$J$2336,MATCH(Healthcare!D$1,'Medical Examinations'!$A$1:$J$1,0),0)</f>
        <v>5.51</v>
      </c>
      <c r="E428" s="17" t="str">
        <f>VLOOKUP($A428,'Medical Examinations'!$A$1:$J$2336,MATCH(Healthcare!E$1,'Medical Examinations'!$A$1:$J$1,0),0)</f>
        <v>No</v>
      </c>
      <c r="F428" s="17" t="str">
        <f>VLOOKUP($A428,'Medical Examinations'!$A$1:$J$2336,MATCH(Healthcare!F$1,'Medical Examinations'!$A$1:$J$1,0),0)</f>
        <v>No</v>
      </c>
      <c r="G428" s="17" t="str">
        <f>VLOOKUP($A428,'Medical Examinations'!$A$1:$J$2336,MATCH(Healthcare!G$1,'Medical Examinations'!$A$1:$J$1,0),0)</f>
        <v>No</v>
      </c>
      <c r="H428" s="17">
        <f>VLOOKUP($A428,'Medical Examinations'!$A$1:$J$2336,MATCH(Healthcare!H$1,'Medical Examinations'!$A$1:$J$1,0),0)</f>
        <v>0</v>
      </c>
      <c r="I428" s="17" t="str">
        <f>VLOOKUP($A428,'Medical Examinations'!$A$1:$J$2336,MATCH(Healthcare!I$1,'Medical Examinations'!$A$1:$J$1,0),0)</f>
        <v>Yes</v>
      </c>
      <c r="J428" s="17" t="str">
        <f>VLOOKUP($A428,'Medical Examinations'!$A$1:$J$2336,MATCH(Healthcare!J$1,'Medical Examinations'!$A$1:$J$1,0),0)</f>
        <v>Healthy Weight</v>
      </c>
      <c r="K428" s="17" t="str">
        <f>VLOOKUP($A428,'Medical Examinations'!$A$1:$J$2336,MATCH(Healthcare!K$1,'Medical Examinations'!$A$1:$J$1,0),0)</f>
        <v>Normal</v>
      </c>
      <c r="L428" s="38">
        <f>VLOOKUP($A428,'Hospitalisation Details'!$A$2:$K$2344,MATCH(Healthcare!L$1,'Hospitalisation Details'!$A$1:$K$1,0),0)</f>
        <v>36440</v>
      </c>
      <c r="M428" s="17">
        <f>VLOOKUP($A428,'Hospitalisation Details'!$A$2:$K$2344,MATCH(Healthcare!M$1,'Hospitalisation Details'!$A$1:$K$1,0),0)</f>
        <v>24387.74</v>
      </c>
      <c r="N428" s="17" t="str">
        <f>VLOOKUP($A428,'Hospitalisation Details'!$A$2:$K$2344,MATCH(Healthcare!N$1,'Hospitalisation Details'!$A$1:$K$1,0),0)</f>
        <v>Tier - 2</v>
      </c>
      <c r="O428" s="17" t="str">
        <f>VLOOKUP($A428,'Hospitalisation Details'!$A$2:$K$2344,MATCH(Healthcare!O$1,'Hospitalisation Details'!$A$1:$K$1,0),0)</f>
        <v>Tier - 1</v>
      </c>
      <c r="P428" s="17" t="str">
        <f>VLOOKUP($A428,'Hospitalisation Details'!$A$2:$K$2344,MATCH(Healthcare!P$1,'Hospitalisation Details'!$A$1:$K$1,0),0)</f>
        <v>R1011</v>
      </c>
      <c r="Q428" s="17">
        <f>VLOOKUP($A428,'Hospitalisation Details'!$A$2:$K$2344,MATCH(Healthcare!Q$1,'Hospitalisation Details'!$A$1:$K$1,0),0)</f>
        <v>23</v>
      </c>
    </row>
    <row r="429" spans="1:17" ht="15.75" x14ac:dyDescent="0.25">
      <c r="A429" s="25" t="s">
        <v>472</v>
      </c>
      <c r="B429" s="17" t="str">
        <f>VLOOKUP($A429,'Customer Names'!$A$1:$D$2336,4,0)</f>
        <v>Ms. Temima</v>
      </c>
      <c r="C429" s="17">
        <f>VLOOKUP($A429,'Medical Examinations'!$A$1:$J$2336,MATCH(Healthcare!C$1,'Medical Examinations'!$A$1:$J$1,0),0)</f>
        <v>25.71</v>
      </c>
      <c r="D429" s="17">
        <f>VLOOKUP($A429,'Medical Examinations'!$A$1:$J$2336,MATCH(Healthcare!D$1,'Medical Examinations'!$A$1:$J$1,0),0)</f>
        <v>4.18</v>
      </c>
      <c r="E429" s="17" t="str">
        <f>VLOOKUP($A429,'Medical Examinations'!$A$1:$J$2336,MATCH(Healthcare!E$1,'Medical Examinations'!$A$1:$J$1,0),0)</f>
        <v>No</v>
      </c>
      <c r="F429" s="17" t="str">
        <f>VLOOKUP($A429,'Medical Examinations'!$A$1:$J$2336,MATCH(Healthcare!F$1,'Medical Examinations'!$A$1:$J$1,0),0)</f>
        <v>Yes</v>
      </c>
      <c r="G429" s="17" t="str">
        <f>VLOOKUP($A429,'Medical Examinations'!$A$1:$J$2336,MATCH(Healthcare!G$1,'Medical Examinations'!$A$1:$J$1,0),0)</f>
        <v>No</v>
      </c>
      <c r="H429" s="17">
        <f>VLOOKUP($A429,'Medical Examinations'!$A$1:$J$2336,MATCH(Healthcare!H$1,'Medical Examinations'!$A$1:$J$1,0),0)</f>
        <v>1</v>
      </c>
      <c r="I429" s="17" t="str">
        <f>VLOOKUP($A429,'Medical Examinations'!$A$1:$J$2336,MATCH(Healthcare!I$1,'Medical Examinations'!$A$1:$J$1,0),0)</f>
        <v>Yes</v>
      </c>
      <c r="J429" s="17" t="str">
        <f>VLOOKUP($A429,'Medical Examinations'!$A$1:$J$2336,MATCH(Healthcare!J$1,'Medical Examinations'!$A$1:$J$1,0),0)</f>
        <v>Overweight</v>
      </c>
      <c r="K429" s="17" t="str">
        <f>VLOOKUP($A429,'Medical Examinations'!$A$1:$J$2336,MATCH(Healthcare!K$1,'Medical Examinations'!$A$1:$J$1,0),0)</f>
        <v>Normal</v>
      </c>
      <c r="L429" s="38">
        <f>VLOOKUP($A429,'Hospitalisation Details'!$A$2:$K$2344,MATCH(Healthcare!L$1,'Hospitalisation Details'!$A$1:$K$1,0),0)</f>
        <v>38202</v>
      </c>
      <c r="M429" s="17">
        <f>VLOOKUP($A429,'Hospitalisation Details'!$A$2:$K$2344,MATCH(Healthcare!M$1,'Hospitalisation Details'!$A$1:$K$1,0),0)</f>
        <v>24294.02</v>
      </c>
      <c r="N429" s="17" t="str">
        <f>VLOOKUP($A429,'Hospitalisation Details'!$A$2:$K$2344,MATCH(Healthcare!N$1,'Hospitalisation Details'!$A$1:$K$1,0),0)</f>
        <v>Tier - 2</v>
      </c>
      <c r="O429" s="17" t="str">
        <f>VLOOKUP($A429,'Hospitalisation Details'!$A$2:$K$2344,MATCH(Healthcare!O$1,'Hospitalisation Details'!$A$1:$K$1,0),0)</f>
        <v>Tier - 1</v>
      </c>
      <c r="P429" s="17" t="str">
        <f>VLOOKUP($A429,'Hospitalisation Details'!$A$2:$K$2344,MATCH(Healthcare!P$1,'Hospitalisation Details'!$A$1:$K$1,0),0)</f>
        <v>R1011</v>
      </c>
      <c r="Q429" s="17">
        <f>VLOOKUP($A429,'Hospitalisation Details'!$A$2:$K$2344,MATCH(Healthcare!Q$1,'Hospitalisation Details'!$A$1:$K$1,0),0)</f>
        <v>18</v>
      </c>
    </row>
    <row r="430" spans="1:17" ht="15.75" x14ac:dyDescent="0.25">
      <c r="A430" s="25" t="s">
        <v>473</v>
      </c>
      <c r="B430" s="17" t="str">
        <f>VLOOKUP($A430,'Customer Names'!$A$1:$D$2336,4,0)</f>
        <v>Ms. Jennifer</v>
      </c>
      <c r="C430" s="17">
        <f>VLOOKUP($A430,'Medical Examinations'!$A$1:$J$2336,MATCH(Healthcare!C$1,'Medical Examinations'!$A$1:$J$1,0),0)</f>
        <v>41.91</v>
      </c>
      <c r="D430" s="17">
        <f>VLOOKUP($A430,'Medical Examinations'!$A$1:$J$2336,MATCH(Healthcare!D$1,'Medical Examinations'!$A$1:$J$1,0),0)</f>
        <v>5.98</v>
      </c>
      <c r="E430" s="17" t="str">
        <f>VLOOKUP($A430,'Medical Examinations'!$A$1:$J$2336,MATCH(Healthcare!E$1,'Medical Examinations'!$A$1:$J$1,0),0)</f>
        <v>Yes</v>
      </c>
      <c r="F430" s="17" t="str">
        <f>VLOOKUP($A430,'Medical Examinations'!$A$1:$J$2336,MATCH(Healthcare!F$1,'Medical Examinations'!$A$1:$J$1,0),0)</f>
        <v>No</v>
      </c>
      <c r="G430" s="17" t="str">
        <f>VLOOKUP($A430,'Medical Examinations'!$A$1:$J$2336,MATCH(Healthcare!G$1,'Medical Examinations'!$A$1:$J$1,0),0)</f>
        <v>No</v>
      </c>
      <c r="H430" s="17">
        <f>VLOOKUP($A430,'Medical Examinations'!$A$1:$J$2336,MATCH(Healthcare!H$1,'Medical Examinations'!$A$1:$J$1,0),0)</f>
        <v>1</v>
      </c>
      <c r="I430" s="17" t="str">
        <f>VLOOKUP($A430,'Medical Examinations'!$A$1:$J$2336,MATCH(Healthcare!I$1,'Medical Examinations'!$A$1:$J$1,0),0)</f>
        <v>No</v>
      </c>
      <c r="J430" s="17" t="str">
        <f>VLOOKUP($A430,'Medical Examinations'!$A$1:$J$2336,MATCH(Healthcare!J$1,'Medical Examinations'!$A$1:$J$1,0),0)</f>
        <v>Obesity</v>
      </c>
      <c r="K430" s="17" t="str">
        <f>VLOOKUP($A430,'Medical Examinations'!$A$1:$J$2336,MATCH(Healthcare!K$1,'Medical Examinations'!$A$1:$J$1,0),0)</f>
        <v>Prediabetes</v>
      </c>
      <c r="L430" s="38">
        <f>VLOOKUP($A430,'Hospitalisation Details'!$A$2:$K$2344,MATCH(Healthcare!L$1,'Hospitalisation Details'!$A$1:$K$1,0),0)</f>
        <v>23727</v>
      </c>
      <c r="M430" s="17">
        <f>VLOOKUP($A430,'Hospitalisation Details'!$A$2:$K$2344,MATCH(Healthcare!M$1,'Hospitalisation Details'!$A$1:$K$1,0),0)</f>
        <v>24227.34</v>
      </c>
      <c r="N430" s="17" t="str">
        <f>VLOOKUP($A430,'Hospitalisation Details'!$A$2:$K$2344,MATCH(Healthcare!N$1,'Hospitalisation Details'!$A$1:$K$1,0),0)</f>
        <v>Tier - 2</v>
      </c>
      <c r="O430" s="17" t="str">
        <f>VLOOKUP($A430,'Hospitalisation Details'!$A$2:$K$2344,MATCH(Healthcare!O$1,'Hospitalisation Details'!$A$1:$K$1,0),0)</f>
        <v>Tier - 1</v>
      </c>
      <c r="P430" s="17" t="str">
        <f>VLOOKUP($A430,'Hospitalisation Details'!$A$2:$K$2344,MATCH(Healthcare!P$1,'Hospitalisation Details'!$A$1:$K$1,0),0)</f>
        <v>R1013</v>
      </c>
      <c r="Q430" s="17">
        <f>VLOOKUP($A430,'Hospitalisation Details'!$A$2:$K$2344,MATCH(Healthcare!Q$1,'Hospitalisation Details'!$A$1:$K$1,0),0)</f>
        <v>58</v>
      </c>
    </row>
    <row r="431" spans="1:17" ht="15.75" x14ac:dyDescent="0.25">
      <c r="A431" s="25" t="s">
        <v>474</v>
      </c>
      <c r="B431" s="17" t="str">
        <f>VLOOKUP($A431,'Customer Names'!$A$1:$D$2336,4,0)</f>
        <v>Ms. Serena</v>
      </c>
      <c r="C431" s="17">
        <f>VLOOKUP($A431,'Medical Examinations'!$A$1:$J$2336,MATCH(Healthcare!C$1,'Medical Examinations'!$A$1:$J$1,0),0)</f>
        <v>25.85</v>
      </c>
      <c r="D431" s="17">
        <f>VLOOKUP($A431,'Medical Examinations'!$A$1:$J$2336,MATCH(Healthcare!D$1,'Medical Examinations'!$A$1:$J$1,0),0)</f>
        <v>10.16</v>
      </c>
      <c r="E431" s="17" t="str">
        <f>VLOOKUP($A431,'Medical Examinations'!$A$1:$J$2336,MATCH(Healthcare!E$1,'Medical Examinations'!$A$1:$J$1,0),0)</f>
        <v>No</v>
      </c>
      <c r="F431" s="17" t="str">
        <f>VLOOKUP($A431,'Medical Examinations'!$A$1:$J$2336,MATCH(Healthcare!F$1,'Medical Examinations'!$A$1:$J$1,0),0)</f>
        <v>No</v>
      </c>
      <c r="G431" s="17" t="str">
        <f>VLOOKUP($A431,'Medical Examinations'!$A$1:$J$2336,MATCH(Healthcare!G$1,'Medical Examinations'!$A$1:$J$1,0),0)</f>
        <v>No</v>
      </c>
      <c r="H431" s="17">
        <f>VLOOKUP($A431,'Medical Examinations'!$A$1:$J$2336,MATCH(Healthcare!H$1,'Medical Examinations'!$A$1:$J$1,0),0)</f>
        <v>0</v>
      </c>
      <c r="I431" s="17" t="str">
        <f>VLOOKUP($A431,'Medical Examinations'!$A$1:$J$2336,MATCH(Healthcare!I$1,'Medical Examinations'!$A$1:$J$1,0),0)</f>
        <v>Yes</v>
      </c>
      <c r="J431" s="17" t="str">
        <f>VLOOKUP($A431,'Medical Examinations'!$A$1:$J$2336,MATCH(Healthcare!J$1,'Medical Examinations'!$A$1:$J$1,0),0)</f>
        <v>Overweight</v>
      </c>
      <c r="K431" s="17" t="str">
        <f>VLOOKUP($A431,'Medical Examinations'!$A$1:$J$2336,MATCH(Healthcare!K$1,'Medical Examinations'!$A$1:$J$1,0),0)</f>
        <v>Diabetes</v>
      </c>
      <c r="L431" s="38">
        <f>VLOOKUP($A431,'Hospitalisation Details'!$A$2:$K$2344,MATCH(Healthcare!L$1,'Hospitalisation Details'!$A$1:$K$1,0),0)</f>
        <v>27282</v>
      </c>
      <c r="M431" s="17">
        <f>VLOOKUP($A431,'Hospitalisation Details'!$A$2:$K$2344,MATCH(Healthcare!M$1,'Hospitalisation Details'!$A$1:$K$1,0),0)</f>
        <v>24180.93</v>
      </c>
      <c r="N431" s="17" t="str">
        <f>VLOOKUP($A431,'Hospitalisation Details'!$A$2:$K$2344,MATCH(Healthcare!N$1,'Hospitalisation Details'!$A$1:$K$1,0),0)</f>
        <v>Tier - 2</v>
      </c>
      <c r="O431" s="17" t="str">
        <f>VLOOKUP($A431,'Hospitalisation Details'!$A$2:$K$2344,MATCH(Healthcare!O$1,'Hospitalisation Details'!$A$1:$K$1,0),0)</f>
        <v>Tier - 1</v>
      </c>
      <c r="P431" s="17" t="str">
        <f>VLOOKUP($A431,'Hospitalisation Details'!$A$2:$K$2344,MATCH(Healthcare!P$1,'Hospitalisation Details'!$A$1:$K$1,0),0)</f>
        <v>R1013</v>
      </c>
      <c r="Q431" s="17">
        <f>VLOOKUP($A431,'Hospitalisation Details'!$A$2:$K$2344,MATCH(Healthcare!Q$1,'Hospitalisation Details'!$A$1:$K$1,0),0)</f>
        <v>48</v>
      </c>
    </row>
    <row r="432" spans="1:17" ht="15.75" x14ac:dyDescent="0.25">
      <c r="A432" s="25" t="s">
        <v>475</v>
      </c>
      <c r="B432" s="17" t="str">
        <f>VLOOKUP($A432,'Customer Names'!$A$1:$D$2336,4,0)</f>
        <v>Ms. Victoria</v>
      </c>
      <c r="C432" s="17">
        <f>VLOOKUP($A432,'Medical Examinations'!$A$1:$J$2336,MATCH(Healthcare!C$1,'Medical Examinations'!$A$1:$J$1,0),0)</f>
        <v>23.844999999999999</v>
      </c>
      <c r="D432" s="17">
        <f>VLOOKUP($A432,'Medical Examinations'!$A$1:$J$2336,MATCH(Healthcare!D$1,'Medical Examinations'!$A$1:$J$1,0),0)</f>
        <v>11.71</v>
      </c>
      <c r="E432" s="17" t="str">
        <f>VLOOKUP($A432,'Medical Examinations'!$A$1:$J$2336,MATCH(Healthcare!E$1,'Medical Examinations'!$A$1:$J$1,0),0)</f>
        <v>No</v>
      </c>
      <c r="F432" s="17" t="str">
        <f>VLOOKUP($A432,'Medical Examinations'!$A$1:$J$2336,MATCH(Healthcare!F$1,'Medical Examinations'!$A$1:$J$1,0),0)</f>
        <v>No</v>
      </c>
      <c r="G432" s="17" t="str">
        <f>VLOOKUP($A432,'Medical Examinations'!$A$1:$J$2336,MATCH(Healthcare!G$1,'Medical Examinations'!$A$1:$J$1,0),0)</f>
        <v>No</v>
      </c>
      <c r="H432" s="17">
        <f>VLOOKUP($A432,'Medical Examinations'!$A$1:$J$2336,MATCH(Healthcare!H$1,'Medical Examinations'!$A$1:$J$1,0),0)</f>
        <v>2</v>
      </c>
      <c r="I432" s="17" t="str">
        <f>VLOOKUP($A432,'Medical Examinations'!$A$1:$J$2336,MATCH(Healthcare!I$1,'Medical Examinations'!$A$1:$J$1,0),0)</f>
        <v>Yes</v>
      </c>
      <c r="J432" s="17" t="str">
        <f>VLOOKUP($A432,'Medical Examinations'!$A$1:$J$2336,MATCH(Healthcare!J$1,'Medical Examinations'!$A$1:$J$1,0),0)</f>
        <v>Healthy Weight</v>
      </c>
      <c r="K432" s="17" t="str">
        <f>VLOOKUP($A432,'Medical Examinations'!$A$1:$J$2336,MATCH(Healthcare!K$1,'Medical Examinations'!$A$1:$J$1,0),0)</f>
        <v>Diabetes</v>
      </c>
      <c r="L432" s="38">
        <f>VLOOKUP($A432,'Hospitalisation Details'!$A$2:$K$2344,MATCH(Healthcare!L$1,'Hospitalisation Details'!$A$1:$K$1,0),0)</f>
        <v>26828</v>
      </c>
      <c r="M432" s="17">
        <f>VLOOKUP($A432,'Hospitalisation Details'!$A$2:$K$2344,MATCH(Healthcare!M$1,'Hospitalisation Details'!$A$1:$K$1,0),0)</f>
        <v>24106.91</v>
      </c>
      <c r="N432" s="17" t="str">
        <f>VLOOKUP($A432,'Hospitalisation Details'!$A$2:$K$2344,MATCH(Healthcare!N$1,'Hospitalisation Details'!$A$1:$K$1,0),0)</f>
        <v>Tier - 2</v>
      </c>
      <c r="O432" s="17" t="str">
        <f>VLOOKUP($A432,'Hospitalisation Details'!$A$2:$K$2344,MATCH(Healthcare!O$1,'Hospitalisation Details'!$A$1:$K$1,0),0)</f>
        <v>Tier - 2</v>
      </c>
      <c r="P432" s="17" t="str">
        <f>VLOOKUP($A432,'Hospitalisation Details'!$A$2:$K$2344,MATCH(Healthcare!P$1,'Hospitalisation Details'!$A$1:$K$1,0),0)</f>
        <v>R1024</v>
      </c>
      <c r="Q432" s="17">
        <f>VLOOKUP($A432,'Hospitalisation Details'!$A$2:$K$2344,MATCH(Healthcare!Q$1,'Hospitalisation Details'!$A$1:$K$1,0),0)</f>
        <v>49</v>
      </c>
    </row>
    <row r="433" spans="1:17" ht="15.75" x14ac:dyDescent="0.25">
      <c r="A433" s="25" t="s">
        <v>476</v>
      </c>
      <c r="B433" s="17" t="str">
        <f>VLOOKUP($A433,'Customer Names'!$A$1:$D$2336,4,0)</f>
        <v>Ms. Phoebe</v>
      </c>
      <c r="C433" s="17">
        <f>VLOOKUP($A433,'Medical Examinations'!$A$1:$J$2336,MATCH(Healthcare!C$1,'Medical Examinations'!$A$1:$J$1,0),0)</f>
        <v>30.59</v>
      </c>
      <c r="D433" s="17">
        <f>VLOOKUP($A433,'Medical Examinations'!$A$1:$J$2336,MATCH(Healthcare!D$1,'Medical Examinations'!$A$1:$J$1,0),0)</f>
        <v>5.23</v>
      </c>
      <c r="E433" s="17" t="str">
        <f>VLOOKUP($A433,'Medical Examinations'!$A$1:$J$2336,MATCH(Healthcare!E$1,'Medical Examinations'!$A$1:$J$1,0),0)</f>
        <v>No</v>
      </c>
      <c r="F433" s="17" t="str">
        <f>VLOOKUP($A433,'Medical Examinations'!$A$1:$J$2336,MATCH(Healthcare!F$1,'Medical Examinations'!$A$1:$J$1,0),0)</f>
        <v>No</v>
      </c>
      <c r="G433" s="17" t="str">
        <f>VLOOKUP($A433,'Medical Examinations'!$A$1:$J$2336,MATCH(Healthcare!G$1,'Medical Examinations'!$A$1:$J$1,0),0)</f>
        <v>Yes</v>
      </c>
      <c r="H433" s="17">
        <f>VLOOKUP($A433,'Medical Examinations'!$A$1:$J$2336,MATCH(Healthcare!H$1,'Medical Examinations'!$A$1:$J$1,0),0)</f>
        <v>1</v>
      </c>
      <c r="I433" s="17" t="str">
        <f>VLOOKUP($A433,'Medical Examinations'!$A$1:$J$2336,MATCH(Healthcare!I$1,'Medical Examinations'!$A$1:$J$1,0),0)</f>
        <v>No</v>
      </c>
      <c r="J433" s="17" t="str">
        <f>VLOOKUP($A433,'Medical Examinations'!$A$1:$J$2336,MATCH(Healthcare!J$1,'Medical Examinations'!$A$1:$J$1,0),0)</f>
        <v>Obesity</v>
      </c>
      <c r="K433" s="17" t="str">
        <f>VLOOKUP($A433,'Medical Examinations'!$A$1:$J$2336,MATCH(Healthcare!K$1,'Medical Examinations'!$A$1:$J$1,0),0)</f>
        <v>Normal</v>
      </c>
      <c r="L433" s="38">
        <f>VLOOKUP($A433,'Hospitalisation Details'!$A$2:$K$2344,MATCH(Healthcare!L$1,'Hospitalisation Details'!$A$1:$K$1,0),0)</f>
        <v>37985</v>
      </c>
      <c r="M433" s="17">
        <f>VLOOKUP($A433,'Hospitalisation Details'!$A$2:$K$2344,MATCH(Healthcare!M$1,'Hospitalisation Details'!$A$1:$K$1,0),0)</f>
        <v>24059.68</v>
      </c>
      <c r="N433" s="17" t="str">
        <f>VLOOKUP($A433,'Hospitalisation Details'!$A$2:$K$2344,MATCH(Healthcare!N$1,'Hospitalisation Details'!$A$1:$K$1,0),0)</f>
        <v>Tier - 2</v>
      </c>
      <c r="O433" s="17" t="str">
        <f>VLOOKUP($A433,'Hospitalisation Details'!$A$2:$K$2344,MATCH(Healthcare!O$1,'Hospitalisation Details'!$A$1:$K$1,0),0)</f>
        <v>Tier - 2</v>
      </c>
      <c r="P433" s="17" t="str">
        <f>VLOOKUP($A433,'Hospitalisation Details'!$A$2:$K$2344,MATCH(Healthcare!P$1,'Hospitalisation Details'!$A$1:$K$1,0),0)</f>
        <v>R1012</v>
      </c>
      <c r="Q433" s="17">
        <f>VLOOKUP($A433,'Hospitalisation Details'!$A$2:$K$2344,MATCH(Healthcare!Q$1,'Hospitalisation Details'!$A$1:$K$1,0),0)</f>
        <v>19</v>
      </c>
    </row>
    <row r="434" spans="1:17" ht="15.75" x14ac:dyDescent="0.25">
      <c r="A434" s="25" t="s">
        <v>477</v>
      </c>
      <c r="B434" s="17" t="str">
        <f>VLOOKUP($A434,'Customer Names'!$A$1:$D$2336,4,0)</f>
        <v>Mr. Corey</v>
      </c>
      <c r="C434" s="17">
        <f>VLOOKUP($A434,'Medical Examinations'!$A$1:$J$2336,MATCH(Healthcare!C$1,'Medical Examinations'!$A$1:$J$1,0),0)</f>
        <v>24.795000000000002</v>
      </c>
      <c r="D434" s="17">
        <f>VLOOKUP($A434,'Medical Examinations'!$A$1:$J$2336,MATCH(Healthcare!D$1,'Medical Examinations'!$A$1:$J$1,0),0)</f>
        <v>6.85</v>
      </c>
      <c r="E434" s="17" t="str">
        <f>VLOOKUP($A434,'Medical Examinations'!$A$1:$J$2336,MATCH(Healthcare!E$1,'Medical Examinations'!$A$1:$J$1,0),0)</f>
        <v>No</v>
      </c>
      <c r="F434" s="17" t="str">
        <f>VLOOKUP($A434,'Medical Examinations'!$A$1:$J$2336,MATCH(Healthcare!F$1,'Medical Examinations'!$A$1:$J$1,0),0)</f>
        <v>No</v>
      </c>
      <c r="G434" s="17" t="str">
        <f>VLOOKUP($A434,'Medical Examinations'!$A$1:$J$2336,MATCH(Healthcare!G$1,'Medical Examinations'!$A$1:$J$1,0),0)</f>
        <v>No</v>
      </c>
      <c r="H434" s="17">
        <f>VLOOKUP($A434,'Medical Examinations'!$A$1:$J$2336,MATCH(Healthcare!H$1,'Medical Examinations'!$A$1:$J$1,0),0)</f>
        <v>0</v>
      </c>
      <c r="I434" s="17" t="str">
        <f>VLOOKUP($A434,'Medical Examinations'!$A$1:$J$2336,MATCH(Healthcare!I$1,'Medical Examinations'!$A$1:$J$1,0),0)</f>
        <v>Yes</v>
      </c>
      <c r="J434" s="17" t="str">
        <f>VLOOKUP($A434,'Medical Examinations'!$A$1:$J$2336,MATCH(Healthcare!J$1,'Medical Examinations'!$A$1:$J$1,0),0)</f>
        <v>Healthy Weight</v>
      </c>
      <c r="K434" s="17" t="str">
        <f>VLOOKUP($A434,'Medical Examinations'!$A$1:$J$2336,MATCH(Healthcare!K$1,'Medical Examinations'!$A$1:$J$1,0),0)</f>
        <v>Diabetes</v>
      </c>
      <c r="L434" s="38">
        <f>VLOOKUP($A434,'Hospitalisation Details'!$A$2:$K$2344,MATCH(Healthcare!L$1,'Hospitalisation Details'!$A$1:$K$1,0),0)</f>
        <v>26124</v>
      </c>
      <c r="M434" s="17">
        <f>VLOOKUP($A434,'Hospitalisation Details'!$A$2:$K$2344,MATCH(Healthcare!M$1,'Hospitalisation Details'!$A$1:$K$1,0),0)</f>
        <v>23967.38</v>
      </c>
      <c r="N434" s="17" t="str">
        <f>VLOOKUP($A434,'Hospitalisation Details'!$A$2:$K$2344,MATCH(Healthcare!N$1,'Hospitalisation Details'!$A$1:$K$1,0),0)</f>
        <v>Tier - 2</v>
      </c>
      <c r="O434" s="17" t="str">
        <f>VLOOKUP($A434,'Hospitalisation Details'!$A$2:$K$2344,MATCH(Healthcare!O$1,'Hospitalisation Details'!$A$1:$K$1,0),0)</f>
        <v>Tier - 2</v>
      </c>
      <c r="P434" s="17" t="str">
        <f>VLOOKUP($A434,'Hospitalisation Details'!$A$2:$K$2344,MATCH(Healthcare!P$1,'Hospitalisation Details'!$A$1:$K$1,0),0)</f>
        <v>R1012</v>
      </c>
      <c r="Q434" s="17">
        <f>VLOOKUP($A434,'Hospitalisation Details'!$A$2:$K$2344,MATCH(Healthcare!Q$1,'Hospitalisation Details'!$A$1:$K$1,0),0)</f>
        <v>51</v>
      </c>
    </row>
    <row r="435" spans="1:17" ht="15.75" x14ac:dyDescent="0.25">
      <c r="A435" s="25" t="s">
        <v>478</v>
      </c>
      <c r="B435" s="17" t="str">
        <f>VLOOKUP($A435,'Customer Names'!$A$1:$D$2336,4,0)</f>
        <v>Ms. Rebecca</v>
      </c>
      <c r="C435" s="17">
        <f>VLOOKUP($A435,'Medical Examinations'!$A$1:$J$2336,MATCH(Healthcare!C$1,'Medical Examinations'!$A$1:$J$1,0),0)</f>
        <v>24.13</v>
      </c>
      <c r="D435" s="17">
        <f>VLOOKUP($A435,'Medical Examinations'!$A$1:$J$2336,MATCH(Healthcare!D$1,'Medical Examinations'!$A$1:$J$1,0),0)</f>
        <v>7.05</v>
      </c>
      <c r="E435" s="17" t="str">
        <f>VLOOKUP($A435,'Medical Examinations'!$A$1:$J$2336,MATCH(Healthcare!E$1,'Medical Examinations'!$A$1:$J$1,0),0)</f>
        <v>Yes</v>
      </c>
      <c r="F435" s="17" t="str">
        <f>VLOOKUP($A435,'Medical Examinations'!$A$1:$J$2336,MATCH(Healthcare!F$1,'Medical Examinations'!$A$1:$J$1,0),0)</f>
        <v>No</v>
      </c>
      <c r="G435" s="17" t="str">
        <f>VLOOKUP($A435,'Medical Examinations'!$A$1:$J$2336,MATCH(Healthcare!G$1,'Medical Examinations'!$A$1:$J$1,0),0)</f>
        <v>No</v>
      </c>
      <c r="H435" s="17">
        <f>VLOOKUP($A435,'Medical Examinations'!$A$1:$J$2336,MATCH(Healthcare!H$1,'Medical Examinations'!$A$1:$J$1,0),0)</f>
        <v>2</v>
      </c>
      <c r="I435" s="17" t="str">
        <f>VLOOKUP($A435,'Medical Examinations'!$A$1:$J$2336,MATCH(Healthcare!I$1,'Medical Examinations'!$A$1:$J$1,0),0)</f>
        <v>Yes</v>
      </c>
      <c r="J435" s="17" t="str">
        <f>VLOOKUP($A435,'Medical Examinations'!$A$1:$J$2336,MATCH(Healthcare!J$1,'Medical Examinations'!$A$1:$J$1,0),0)</f>
        <v>Healthy Weight</v>
      </c>
      <c r="K435" s="17" t="str">
        <f>VLOOKUP($A435,'Medical Examinations'!$A$1:$J$2336,MATCH(Healthcare!K$1,'Medical Examinations'!$A$1:$J$1,0),0)</f>
        <v>Diabetes</v>
      </c>
      <c r="L435" s="38">
        <f>VLOOKUP($A435,'Hospitalisation Details'!$A$2:$K$2344,MATCH(Healthcare!L$1,'Hospitalisation Details'!$A$1:$K$1,0),0)</f>
        <v>25788</v>
      </c>
      <c r="M435" s="17">
        <f>VLOOKUP($A435,'Hospitalisation Details'!$A$2:$K$2344,MATCH(Healthcare!M$1,'Hospitalisation Details'!$A$1:$K$1,0),0)</f>
        <v>23887.66</v>
      </c>
      <c r="N435" s="17" t="str">
        <f>VLOOKUP($A435,'Hospitalisation Details'!$A$2:$K$2344,MATCH(Healthcare!N$1,'Hospitalisation Details'!$A$1:$K$1,0),0)</f>
        <v>Tier - 2</v>
      </c>
      <c r="O435" s="17" t="str">
        <f>VLOOKUP($A435,'Hospitalisation Details'!$A$2:$K$2344,MATCH(Healthcare!O$1,'Hospitalisation Details'!$A$1:$K$1,0),0)</f>
        <v>Tier - 3</v>
      </c>
      <c r="P435" s="17" t="str">
        <f>VLOOKUP($A435,'Hospitalisation Details'!$A$2:$K$2344,MATCH(Healthcare!P$1,'Hospitalisation Details'!$A$1:$K$1,0),0)</f>
        <v>R1012</v>
      </c>
      <c r="Q435" s="17">
        <f>VLOOKUP($A435,'Hospitalisation Details'!$A$2:$K$2344,MATCH(Healthcare!Q$1,'Hospitalisation Details'!$A$1:$K$1,0),0)</f>
        <v>52</v>
      </c>
    </row>
    <row r="436" spans="1:17" ht="15.75" x14ac:dyDescent="0.25">
      <c r="A436" s="25" t="s">
        <v>479</v>
      </c>
      <c r="B436" s="17" t="str">
        <f>VLOOKUP($A436,'Customer Names'!$A$1:$D$2336,4,0)</f>
        <v>Mr. Nicholas</v>
      </c>
      <c r="C436" s="17">
        <f>VLOOKUP($A436,'Medical Examinations'!$A$1:$J$2336,MATCH(Healthcare!C$1,'Medical Examinations'!$A$1:$J$1,0),0)</f>
        <v>25.84</v>
      </c>
      <c r="D436" s="17">
        <f>VLOOKUP($A436,'Medical Examinations'!$A$1:$J$2336,MATCH(Healthcare!D$1,'Medical Examinations'!$A$1:$J$1,0),0)</f>
        <v>11.64</v>
      </c>
      <c r="E436" s="17" t="str">
        <f>VLOOKUP($A436,'Medical Examinations'!$A$1:$J$2336,MATCH(Healthcare!E$1,'Medical Examinations'!$A$1:$J$1,0),0)</f>
        <v>No</v>
      </c>
      <c r="F436" s="17" t="str">
        <f>VLOOKUP($A436,'Medical Examinations'!$A$1:$J$2336,MATCH(Healthcare!F$1,'Medical Examinations'!$A$1:$J$1,0),0)</f>
        <v>No</v>
      </c>
      <c r="G436" s="17" t="str">
        <f>VLOOKUP($A436,'Medical Examinations'!$A$1:$J$2336,MATCH(Healthcare!G$1,'Medical Examinations'!$A$1:$J$1,0),0)</f>
        <v>No</v>
      </c>
      <c r="H436" s="17">
        <f>VLOOKUP($A436,'Medical Examinations'!$A$1:$J$2336,MATCH(Healthcare!H$1,'Medical Examinations'!$A$1:$J$1,0),0)</f>
        <v>2</v>
      </c>
      <c r="I436" s="17" t="str">
        <f>VLOOKUP($A436,'Medical Examinations'!$A$1:$J$2336,MATCH(Healthcare!I$1,'Medical Examinations'!$A$1:$J$1,0),0)</f>
        <v>Yes</v>
      </c>
      <c r="J436" s="17" t="str">
        <f>VLOOKUP($A436,'Medical Examinations'!$A$1:$J$2336,MATCH(Healthcare!J$1,'Medical Examinations'!$A$1:$J$1,0),0)</f>
        <v>Overweight</v>
      </c>
      <c r="K436" s="17" t="str">
        <f>VLOOKUP($A436,'Medical Examinations'!$A$1:$J$2336,MATCH(Healthcare!K$1,'Medical Examinations'!$A$1:$J$1,0),0)</f>
        <v>Diabetes</v>
      </c>
      <c r="L436" s="38">
        <f>VLOOKUP($A436,'Hospitalisation Details'!$A$2:$K$2344,MATCH(Healthcare!L$1,'Hospitalisation Details'!$A$1:$K$1,0),0)</f>
        <v>26842</v>
      </c>
      <c r="M436" s="17">
        <f>VLOOKUP($A436,'Hospitalisation Details'!$A$2:$K$2344,MATCH(Healthcare!M$1,'Hospitalisation Details'!$A$1:$K$1,0),0)</f>
        <v>23807.24</v>
      </c>
      <c r="N436" s="17" t="str">
        <f>VLOOKUP($A436,'Hospitalisation Details'!$A$2:$K$2344,MATCH(Healthcare!N$1,'Hospitalisation Details'!$A$1:$K$1,0),0)</f>
        <v>Tier - 2</v>
      </c>
      <c r="O436" s="17" t="str">
        <f>VLOOKUP($A436,'Hospitalisation Details'!$A$2:$K$2344,MATCH(Healthcare!O$1,'Hospitalisation Details'!$A$1:$K$1,0),0)</f>
        <v>Tier - 3</v>
      </c>
      <c r="P436" s="17" t="str">
        <f>VLOOKUP($A436,'Hospitalisation Details'!$A$2:$K$2344,MATCH(Healthcare!P$1,'Hospitalisation Details'!$A$1:$K$1,0),0)</f>
        <v>R1012</v>
      </c>
      <c r="Q436" s="17">
        <f>VLOOKUP($A436,'Hospitalisation Details'!$A$2:$K$2344,MATCH(Healthcare!Q$1,'Hospitalisation Details'!$A$1:$K$1,0),0)</f>
        <v>49</v>
      </c>
    </row>
    <row r="437" spans="1:17" ht="15.75" x14ac:dyDescent="0.25">
      <c r="A437" s="25" t="s">
        <v>480</v>
      </c>
      <c r="B437" s="17" t="str">
        <f>VLOOKUP($A437,'Customer Names'!$A$1:$D$2336,4,0)</f>
        <v>Mr. Christian</v>
      </c>
      <c r="C437" s="17">
        <f>VLOOKUP($A437,'Medical Examinations'!$A$1:$J$2336,MATCH(Healthcare!C$1,'Medical Examinations'!$A$1:$J$1,0),0)</f>
        <v>28</v>
      </c>
      <c r="D437" s="17">
        <f>VLOOKUP($A437,'Medical Examinations'!$A$1:$J$2336,MATCH(Healthcare!D$1,'Medical Examinations'!$A$1:$J$1,0),0)</f>
        <v>10.52</v>
      </c>
      <c r="E437" s="17" t="str">
        <f>VLOOKUP($A437,'Medical Examinations'!$A$1:$J$2336,MATCH(Healthcare!E$1,'Medical Examinations'!$A$1:$J$1,0),0)</f>
        <v>No</v>
      </c>
      <c r="F437" s="17" t="str">
        <f>VLOOKUP($A437,'Medical Examinations'!$A$1:$J$2336,MATCH(Healthcare!F$1,'Medical Examinations'!$A$1:$J$1,0),0)</f>
        <v>No</v>
      </c>
      <c r="G437" s="17" t="str">
        <f>VLOOKUP($A437,'Medical Examinations'!$A$1:$J$2336,MATCH(Healthcare!G$1,'Medical Examinations'!$A$1:$J$1,0),0)</f>
        <v>No</v>
      </c>
      <c r="H437" s="17">
        <f>VLOOKUP($A437,'Medical Examinations'!$A$1:$J$2336,MATCH(Healthcare!H$1,'Medical Examinations'!$A$1:$J$1,0),0)</f>
        <v>0</v>
      </c>
      <c r="I437" s="17" t="str">
        <f>VLOOKUP($A437,'Medical Examinations'!$A$1:$J$2336,MATCH(Healthcare!I$1,'Medical Examinations'!$A$1:$J$1,0),0)</f>
        <v>Yes</v>
      </c>
      <c r="J437" s="17" t="str">
        <f>VLOOKUP($A437,'Medical Examinations'!$A$1:$J$2336,MATCH(Healthcare!J$1,'Medical Examinations'!$A$1:$J$1,0),0)</f>
        <v>Overweight</v>
      </c>
      <c r="K437" s="17" t="str">
        <f>VLOOKUP($A437,'Medical Examinations'!$A$1:$J$2336,MATCH(Healthcare!K$1,'Medical Examinations'!$A$1:$J$1,0),0)</f>
        <v>Diabetes</v>
      </c>
      <c r="L437" s="38">
        <f>VLOOKUP($A437,'Hospitalisation Details'!$A$2:$K$2344,MATCH(Healthcare!L$1,'Hospitalisation Details'!$A$1:$K$1,0),0)</f>
        <v>27182</v>
      </c>
      <c r="M437" s="17">
        <f>VLOOKUP($A437,'Hospitalisation Details'!$A$2:$K$2344,MATCH(Healthcare!M$1,'Hospitalisation Details'!$A$1:$K$1,0),0)</f>
        <v>23568.27</v>
      </c>
      <c r="N437" s="17" t="str">
        <f>VLOOKUP($A437,'Hospitalisation Details'!$A$2:$K$2344,MATCH(Healthcare!N$1,'Hospitalisation Details'!$A$1:$K$1,0),0)</f>
        <v>Tier - 2</v>
      </c>
      <c r="O437" s="17" t="str">
        <f>VLOOKUP($A437,'Hospitalisation Details'!$A$2:$K$2344,MATCH(Healthcare!O$1,'Hospitalisation Details'!$A$1:$K$1,0),0)</f>
        <v>Tier - 2</v>
      </c>
      <c r="P437" s="17" t="str">
        <f>VLOOKUP($A437,'Hospitalisation Details'!$A$2:$K$2344,MATCH(Healthcare!P$1,'Hospitalisation Details'!$A$1:$K$1,0),0)</f>
        <v>R1011</v>
      </c>
      <c r="Q437" s="17">
        <f>VLOOKUP($A437,'Hospitalisation Details'!$A$2:$K$2344,MATCH(Healthcare!Q$1,'Hospitalisation Details'!$A$1:$K$1,0),0)</f>
        <v>49</v>
      </c>
    </row>
    <row r="438" spans="1:17" ht="15.75" x14ac:dyDescent="0.25">
      <c r="A438" s="25" t="s">
        <v>481</v>
      </c>
      <c r="B438" s="17" t="str">
        <f>VLOOKUP($A438,'Customer Names'!$A$1:$D$2336,4,0)</f>
        <v>Mr. Jonathon</v>
      </c>
      <c r="C438" s="17">
        <f>VLOOKUP($A438,'Medical Examinations'!$A$1:$J$2336,MATCH(Healthcare!C$1,'Medical Examinations'!$A$1:$J$1,0),0)</f>
        <v>34.1</v>
      </c>
      <c r="D438" s="17">
        <f>VLOOKUP($A438,'Medical Examinations'!$A$1:$J$2336,MATCH(Healthcare!D$1,'Medical Examinations'!$A$1:$J$1,0),0)</f>
        <v>4.01</v>
      </c>
      <c r="E438" s="17" t="str">
        <f>VLOOKUP($A438,'Medical Examinations'!$A$1:$J$2336,MATCH(Healthcare!E$1,'Medical Examinations'!$A$1:$J$1,0),0)</f>
        <v>Yes</v>
      </c>
      <c r="F438" s="17" t="str">
        <f>VLOOKUP($A438,'Medical Examinations'!$A$1:$J$2336,MATCH(Healthcare!F$1,'Medical Examinations'!$A$1:$J$1,0),0)</f>
        <v>No</v>
      </c>
      <c r="G438" s="17" t="str">
        <f>VLOOKUP($A438,'Medical Examinations'!$A$1:$J$2336,MATCH(Healthcare!G$1,'Medical Examinations'!$A$1:$J$1,0),0)</f>
        <v>Yes</v>
      </c>
      <c r="H438" s="17">
        <f>VLOOKUP($A438,'Medical Examinations'!$A$1:$J$2336,MATCH(Healthcare!H$1,'Medical Examinations'!$A$1:$J$1,0),0)</f>
        <v>1</v>
      </c>
      <c r="I438" s="17" t="str">
        <f>VLOOKUP($A438,'Medical Examinations'!$A$1:$J$2336,MATCH(Healthcare!I$1,'Medical Examinations'!$A$1:$J$1,0),0)</f>
        <v>No</v>
      </c>
      <c r="J438" s="17" t="str">
        <f>VLOOKUP($A438,'Medical Examinations'!$A$1:$J$2336,MATCH(Healthcare!J$1,'Medical Examinations'!$A$1:$J$1,0),0)</f>
        <v>Obesity</v>
      </c>
      <c r="K438" s="17" t="str">
        <f>VLOOKUP($A438,'Medical Examinations'!$A$1:$J$2336,MATCH(Healthcare!K$1,'Medical Examinations'!$A$1:$J$1,0),0)</f>
        <v>Normal</v>
      </c>
      <c r="L438" s="38">
        <f>VLOOKUP($A438,'Hospitalisation Details'!$A$2:$K$2344,MATCH(Healthcare!L$1,'Hospitalisation Details'!$A$1:$K$1,0),0)</f>
        <v>30554</v>
      </c>
      <c r="M438" s="17">
        <f>VLOOKUP($A438,'Hospitalisation Details'!$A$2:$K$2344,MATCH(Healthcare!M$1,'Hospitalisation Details'!$A$1:$K$1,0),0)</f>
        <v>23563.02</v>
      </c>
      <c r="N438" s="17" t="str">
        <f>VLOOKUP($A438,'Hospitalisation Details'!$A$2:$K$2344,MATCH(Healthcare!N$1,'Hospitalisation Details'!$A$1:$K$1,0),0)</f>
        <v>Tier - 2</v>
      </c>
      <c r="O438" s="17" t="str">
        <f>VLOOKUP($A438,'Hospitalisation Details'!$A$2:$K$2344,MATCH(Healthcare!O$1,'Hospitalisation Details'!$A$1:$K$1,0),0)</f>
        <v>Tier - 2</v>
      </c>
      <c r="P438" s="17" t="str">
        <f>VLOOKUP($A438,'Hospitalisation Details'!$A$2:$K$2344,MATCH(Healthcare!P$1,'Hospitalisation Details'!$A$1:$K$1,0),0)</f>
        <v>R1013</v>
      </c>
      <c r="Q438" s="17">
        <f>VLOOKUP($A438,'Hospitalisation Details'!$A$2:$K$2344,MATCH(Healthcare!Q$1,'Hospitalisation Details'!$A$1:$K$1,0),0)</f>
        <v>39</v>
      </c>
    </row>
    <row r="439" spans="1:17" ht="15.75" x14ac:dyDescent="0.25">
      <c r="A439" s="25" t="s">
        <v>482</v>
      </c>
      <c r="B439" s="17" t="str">
        <f>VLOOKUP($A439,'Customer Names'!$A$1:$D$2336,4,0)</f>
        <v>Ms. Caroline</v>
      </c>
      <c r="C439" s="17">
        <f>VLOOKUP($A439,'Medical Examinations'!$A$1:$J$2336,MATCH(Healthcare!C$1,'Medical Examinations'!$A$1:$J$1,0),0)</f>
        <v>26.125</v>
      </c>
      <c r="D439" s="17">
        <f>VLOOKUP($A439,'Medical Examinations'!$A$1:$J$2336,MATCH(Healthcare!D$1,'Medical Examinations'!$A$1:$J$1,0),0)</f>
        <v>8.56</v>
      </c>
      <c r="E439" s="17" t="str">
        <f>VLOOKUP($A439,'Medical Examinations'!$A$1:$J$2336,MATCH(Healthcare!E$1,'Medical Examinations'!$A$1:$J$1,0),0)</f>
        <v>Yes</v>
      </c>
      <c r="F439" s="17" t="str">
        <f>VLOOKUP($A439,'Medical Examinations'!$A$1:$J$2336,MATCH(Healthcare!F$1,'Medical Examinations'!$A$1:$J$1,0),0)</f>
        <v>No</v>
      </c>
      <c r="G439" s="17" t="str">
        <f>VLOOKUP($A439,'Medical Examinations'!$A$1:$J$2336,MATCH(Healthcare!G$1,'Medical Examinations'!$A$1:$J$1,0),0)</f>
        <v>No</v>
      </c>
      <c r="H439" s="17">
        <f>VLOOKUP($A439,'Medical Examinations'!$A$1:$J$2336,MATCH(Healthcare!H$1,'Medical Examinations'!$A$1:$J$1,0),0)</f>
        <v>1</v>
      </c>
      <c r="I439" s="17" t="str">
        <f>VLOOKUP($A439,'Medical Examinations'!$A$1:$J$2336,MATCH(Healthcare!I$1,'Medical Examinations'!$A$1:$J$1,0),0)</f>
        <v>Yes</v>
      </c>
      <c r="J439" s="17" t="str">
        <f>VLOOKUP($A439,'Medical Examinations'!$A$1:$J$2336,MATCH(Healthcare!J$1,'Medical Examinations'!$A$1:$J$1,0),0)</f>
        <v>Overweight</v>
      </c>
      <c r="K439" s="17" t="str">
        <f>VLOOKUP($A439,'Medical Examinations'!$A$1:$J$2336,MATCH(Healthcare!K$1,'Medical Examinations'!$A$1:$J$1,0),0)</f>
        <v>Diabetes</v>
      </c>
      <c r="L439" s="38">
        <f>VLOOKUP($A439,'Hospitalisation Details'!$A$2:$K$2344,MATCH(Healthcare!L$1,'Hospitalisation Details'!$A$1:$K$1,0),0)</f>
        <v>27711</v>
      </c>
      <c r="M439" s="17">
        <f>VLOOKUP($A439,'Hospitalisation Details'!$A$2:$K$2344,MATCH(Healthcare!M$1,'Hospitalisation Details'!$A$1:$K$1,0),0)</f>
        <v>23401.31</v>
      </c>
      <c r="N439" s="17" t="str">
        <f>VLOOKUP($A439,'Hospitalisation Details'!$A$2:$K$2344,MATCH(Healthcare!N$1,'Hospitalisation Details'!$A$1:$K$1,0),0)</f>
        <v>Tier - 2</v>
      </c>
      <c r="O439" s="17" t="str">
        <f>VLOOKUP($A439,'Hospitalisation Details'!$A$2:$K$2344,MATCH(Healthcare!O$1,'Hospitalisation Details'!$A$1:$K$1,0),0)</f>
        <v>Tier - 3</v>
      </c>
      <c r="P439" s="17" t="str">
        <f>VLOOKUP($A439,'Hospitalisation Details'!$A$2:$K$2344,MATCH(Healthcare!P$1,'Hospitalisation Details'!$A$1:$K$1,0),0)</f>
        <v>R1024</v>
      </c>
      <c r="Q439" s="17">
        <f>VLOOKUP($A439,'Hospitalisation Details'!$A$2:$K$2344,MATCH(Healthcare!Q$1,'Hospitalisation Details'!$A$1:$K$1,0),0)</f>
        <v>47</v>
      </c>
    </row>
    <row r="440" spans="1:17" ht="15.75" x14ac:dyDescent="0.25">
      <c r="A440" s="25" t="s">
        <v>483</v>
      </c>
      <c r="B440" s="17" t="str">
        <f>VLOOKUP($A440,'Customer Names'!$A$1:$D$2336,4,0)</f>
        <v>Mr. Joshua</v>
      </c>
      <c r="C440" s="17">
        <f>VLOOKUP($A440,'Medical Examinations'!$A$1:$J$2336,MATCH(Healthcare!C$1,'Medical Examinations'!$A$1:$J$1,0),0)</f>
        <v>25.6</v>
      </c>
      <c r="D440" s="17">
        <f>VLOOKUP($A440,'Medical Examinations'!$A$1:$J$2336,MATCH(Healthcare!D$1,'Medical Examinations'!$A$1:$J$1,0),0)</f>
        <v>10.5</v>
      </c>
      <c r="E440" s="17" t="str">
        <f>VLOOKUP($A440,'Medical Examinations'!$A$1:$J$2336,MATCH(Healthcare!E$1,'Medical Examinations'!$A$1:$J$1,0),0)</f>
        <v>No</v>
      </c>
      <c r="F440" s="17" t="str">
        <f>VLOOKUP($A440,'Medical Examinations'!$A$1:$J$2336,MATCH(Healthcare!F$1,'Medical Examinations'!$A$1:$J$1,0),0)</f>
        <v>No</v>
      </c>
      <c r="G440" s="17" t="str">
        <f>VLOOKUP($A440,'Medical Examinations'!$A$1:$J$2336,MATCH(Healthcare!G$1,'Medical Examinations'!$A$1:$J$1,0),0)</f>
        <v>No</v>
      </c>
      <c r="H440" s="17">
        <f>VLOOKUP($A440,'Medical Examinations'!$A$1:$J$2336,MATCH(Healthcare!H$1,'Medical Examinations'!$A$1:$J$1,0),0)</f>
        <v>2</v>
      </c>
      <c r="I440" s="17" t="str">
        <f>VLOOKUP($A440,'Medical Examinations'!$A$1:$J$2336,MATCH(Healthcare!I$1,'Medical Examinations'!$A$1:$J$1,0),0)</f>
        <v>Yes</v>
      </c>
      <c r="J440" s="17" t="str">
        <f>VLOOKUP($A440,'Medical Examinations'!$A$1:$J$2336,MATCH(Healthcare!J$1,'Medical Examinations'!$A$1:$J$1,0),0)</f>
        <v>Overweight</v>
      </c>
      <c r="K440" s="17" t="str">
        <f>VLOOKUP($A440,'Medical Examinations'!$A$1:$J$2336,MATCH(Healthcare!K$1,'Medical Examinations'!$A$1:$J$1,0),0)</f>
        <v>Diabetes</v>
      </c>
      <c r="L440" s="38">
        <f>VLOOKUP($A440,'Hospitalisation Details'!$A$2:$K$2344,MATCH(Healthcare!L$1,'Hospitalisation Details'!$A$1:$K$1,0),0)</f>
        <v>26959</v>
      </c>
      <c r="M440" s="17">
        <f>VLOOKUP($A440,'Hospitalisation Details'!$A$2:$K$2344,MATCH(Healthcare!M$1,'Hospitalisation Details'!$A$1:$K$1,0),0)</f>
        <v>23306.55</v>
      </c>
      <c r="N440" s="17" t="str">
        <f>VLOOKUP($A440,'Hospitalisation Details'!$A$2:$K$2344,MATCH(Healthcare!N$1,'Hospitalisation Details'!$A$1:$K$1,0),0)</f>
        <v>Tier - 2</v>
      </c>
      <c r="O440" s="17" t="str">
        <f>VLOOKUP($A440,'Hospitalisation Details'!$A$2:$K$2344,MATCH(Healthcare!O$1,'Hospitalisation Details'!$A$1:$K$1,0),0)</f>
        <v>Tier - 2</v>
      </c>
      <c r="P440" s="17" t="str">
        <f>VLOOKUP($A440,'Hospitalisation Details'!$A$2:$K$2344,MATCH(Healthcare!P$1,'Hospitalisation Details'!$A$1:$K$1,0),0)</f>
        <v>R1011</v>
      </c>
      <c r="Q440" s="17">
        <f>VLOOKUP($A440,'Hospitalisation Details'!$A$2:$K$2344,MATCH(Healthcare!Q$1,'Hospitalisation Details'!$A$1:$K$1,0),0)</f>
        <v>49</v>
      </c>
    </row>
    <row r="441" spans="1:17" ht="15.75" x14ac:dyDescent="0.25">
      <c r="A441" s="25" t="s">
        <v>484</v>
      </c>
      <c r="B441" s="17" t="str">
        <f>VLOOKUP($A441,'Customer Names'!$A$1:$D$2336,4,0)</f>
        <v>Ms. Nichole</v>
      </c>
      <c r="C441" s="17">
        <f>VLOOKUP($A441,'Medical Examinations'!$A$1:$J$2336,MATCH(Healthcare!C$1,'Medical Examinations'!$A$1:$J$1,0),0)</f>
        <v>24.32</v>
      </c>
      <c r="D441" s="17">
        <f>VLOOKUP($A441,'Medical Examinations'!$A$1:$J$2336,MATCH(Healthcare!D$1,'Medical Examinations'!$A$1:$J$1,0),0)</f>
        <v>6.39</v>
      </c>
      <c r="E441" s="17" t="str">
        <f>VLOOKUP($A441,'Medical Examinations'!$A$1:$J$2336,MATCH(Healthcare!E$1,'Medical Examinations'!$A$1:$J$1,0),0)</f>
        <v>No</v>
      </c>
      <c r="F441" s="17" t="str">
        <f>VLOOKUP($A441,'Medical Examinations'!$A$1:$J$2336,MATCH(Healthcare!F$1,'Medical Examinations'!$A$1:$J$1,0),0)</f>
        <v>No</v>
      </c>
      <c r="G441" s="17" t="str">
        <f>VLOOKUP($A441,'Medical Examinations'!$A$1:$J$2336,MATCH(Healthcare!G$1,'Medical Examinations'!$A$1:$J$1,0),0)</f>
        <v>No</v>
      </c>
      <c r="H441" s="17">
        <f>VLOOKUP($A441,'Medical Examinations'!$A$1:$J$2336,MATCH(Healthcare!H$1,'Medical Examinations'!$A$1:$J$1,0),0)</f>
        <v>0</v>
      </c>
      <c r="I441" s="17" t="str">
        <f>VLOOKUP($A441,'Medical Examinations'!$A$1:$J$2336,MATCH(Healthcare!I$1,'Medical Examinations'!$A$1:$J$1,0),0)</f>
        <v>No</v>
      </c>
      <c r="J441" s="17" t="str">
        <f>VLOOKUP($A441,'Medical Examinations'!$A$1:$J$2336,MATCH(Healthcare!J$1,'Medical Examinations'!$A$1:$J$1,0),0)</f>
        <v>Healthy Weight</v>
      </c>
      <c r="K441" s="17" t="str">
        <f>VLOOKUP($A441,'Medical Examinations'!$A$1:$J$2336,MATCH(Healthcare!K$1,'Medical Examinations'!$A$1:$J$1,0),0)</f>
        <v>Prediabetes</v>
      </c>
      <c r="L441" s="38">
        <f>VLOOKUP($A441,'Hospitalisation Details'!$A$2:$K$2344,MATCH(Healthcare!L$1,'Hospitalisation Details'!$A$1:$K$1,0),0)</f>
        <v>34610</v>
      </c>
      <c r="M441" s="17">
        <f>VLOOKUP($A441,'Hospitalisation Details'!$A$2:$K$2344,MATCH(Healthcare!M$1,'Hospitalisation Details'!$A$1:$K$1,0),0)</f>
        <v>23288.93</v>
      </c>
      <c r="N441" s="17" t="str">
        <f>VLOOKUP($A441,'Hospitalisation Details'!$A$2:$K$2344,MATCH(Healthcare!N$1,'Hospitalisation Details'!$A$1:$K$1,0),0)</f>
        <v>Tier - 2</v>
      </c>
      <c r="O441" s="17" t="str">
        <f>VLOOKUP($A441,'Hospitalisation Details'!$A$2:$K$2344,MATCH(Healthcare!O$1,'Hospitalisation Details'!$A$1:$K$1,0),0)</f>
        <v>Tier - 3</v>
      </c>
      <c r="P441" s="17" t="str">
        <f>VLOOKUP($A441,'Hospitalisation Details'!$A$2:$K$2344,MATCH(Healthcare!P$1,'Hospitalisation Details'!$A$1:$K$1,0),0)</f>
        <v>R1024</v>
      </c>
      <c r="Q441" s="17">
        <f>VLOOKUP($A441,'Hospitalisation Details'!$A$2:$K$2344,MATCH(Healthcare!Q$1,'Hospitalisation Details'!$A$1:$K$1,0),0)</f>
        <v>28</v>
      </c>
    </row>
    <row r="442" spans="1:17" ht="15.75" x14ac:dyDescent="0.25">
      <c r="A442" s="25" t="s">
        <v>485</v>
      </c>
      <c r="B442" s="17" t="str">
        <f>VLOOKUP($A442,'Customer Names'!$A$1:$D$2336,4,0)</f>
        <v>Ms. Denise</v>
      </c>
      <c r="C442" s="17">
        <f>VLOOKUP($A442,'Medical Examinations'!$A$1:$J$2336,MATCH(Healthcare!C$1,'Medical Examinations'!$A$1:$J$1,0),0)</f>
        <v>22.88</v>
      </c>
      <c r="D442" s="17">
        <f>VLOOKUP($A442,'Medical Examinations'!$A$1:$J$2336,MATCH(Healthcare!D$1,'Medical Examinations'!$A$1:$J$1,0),0)</f>
        <v>5.71</v>
      </c>
      <c r="E442" s="17" t="str">
        <f>VLOOKUP($A442,'Medical Examinations'!$A$1:$J$2336,MATCH(Healthcare!E$1,'Medical Examinations'!$A$1:$J$1,0),0)</f>
        <v>Yes</v>
      </c>
      <c r="F442" s="17" t="str">
        <f>VLOOKUP($A442,'Medical Examinations'!$A$1:$J$2336,MATCH(Healthcare!F$1,'Medical Examinations'!$A$1:$J$1,0),0)</f>
        <v>No</v>
      </c>
      <c r="G442" s="17" t="str">
        <f>VLOOKUP($A442,'Medical Examinations'!$A$1:$J$2336,MATCH(Healthcare!G$1,'Medical Examinations'!$A$1:$J$1,0),0)</f>
        <v>Yes</v>
      </c>
      <c r="H442" s="17">
        <f>VLOOKUP($A442,'Medical Examinations'!$A$1:$J$2336,MATCH(Healthcare!H$1,'Medical Examinations'!$A$1:$J$1,0),0)</f>
        <v>1</v>
      </c>
      <c r="I442" s="17" t="str">
        <f>VLOOKUP($A442,'Medical Examinations'!$A$1:$J$2336,MATCH(Healthcare!I$1,'Medical Examinations'!$A$1:$J$1,0),0)</f>
        <v>Yes</v>
      </c>
      <c r="J442" s="17" t="str">
        <f>VLOOKUP($A442,'Medical Examinations'!$A$1:$J$2336,MATCH(Healthcare!J$1,'Medical Examinations'!$A$1:$J$1,0),0)</f>
        <v>Healthy Weight</v>
      </c>
      <c r="K442" s="17" t="str">
        <f>VLOOKUP($A442,'Medical Examinations'!$A$1:$J$2336,MATCH(Healthcare!K$1,'Medical Examinations'!$A$1:$J$1,0),0)</f>
        <v>Prediabetes</v>
      </c>
      <c r="L442" s="38">
        <f>VLOOKUP($A442,'Hospitalisation Details'!$A$2:$K$2344,MATCH(Healthcare!L$1,'Hospitalisation Details'!$A$1:$K$1,0),0)</f>
        <v>25521</v>
      </c>
      <c r="M442" s="17">
        <f>VLOOKUP($A442,'Hospitalisation Details'!$A$2:$K$2344,MATCH(Healthcare!M$1,'Hospitalisation Details'!$A$1:$K$1,0),0)</f>
        <v>23244.79</v>
      </c>
      <c r="N442" s="17" t="str">
        <f>VLOOKUP($A442,'Hospitalisation Details'!$A$2:$K$2344,MATCH(Healthcare!N$1,'Hospitalisation Details'!$A$1:$K$1,0),0)</f>
        <v>Tier - 2</v>
      </c>
      <c r="O442" s="17" t="str">
        <f>VLOOKUP($A442,'Hospitalisation Details'!$A$2:$K$2344,MATCH(Healthcare!O$1,'Hospitalisation Details'!$A$1:$K$1,0),0)</f>
        <v>Tier - 3</v>
      </c>
      <c r="P442" s="17" t="str">
        <f>VLOOKUP($A442,'Hospitalisation Details'!$A$2:$K$2344,MATCH(Healthcare!P$1,'Hospitalisation Details'!$A$1:$K$1,0),0)</f>
        <v>R1013</v>
      </c>
      <c r="Q442" s="17">
        <f>VLOOKUP($A442,'Hospitalisation Details'!$A$2:$K$2344,MATCH(Healthcare!Q$1,'Hospitalisation Details'!$A$1:$K$1,0),0)</f>
        <v>53</v>
      </c>
    </row>
    <row r="443" spans="1:17" ht="15.75" x14ac:dyDescent="0.25">
      <c r="A443" s="25" t="s">
        <v>486</v>
      </c>
      <c r="B443" s="17" t="str">
        <f>VLOOKUP($A443,'Customer Names'!$A$1:$D$2336,4,0)</f>
        <v>Mr. Peter</v>
      </c>
      <c r="C443" s="17">
        <f>VLOOKUP($A443,'Medical Examinations'!$A$1:$J$2336,MATCH(Healthcare!C$1,'Medical Examinations'!$A$1:$J$1,0),0)</f>
        <v>24.984999999999999</v>
      </c>
      <c r="D443" s="17">
        <f>VLOOKUP($A443,'Medical Examinations'!$A$1:$J$2336,MATCH(Healthcare!D$1,'Medical Examinations'!$A$1:$J$1,0),0)</f>
        <v>4.43</v>
      </c>
      <c r="E443" s="17" t="str">
        <f>VLOOKUP($A443,'Medical Examinations'!$A$1:$J$2336,MATCH(Healthcare!E$1,'Medical Examinations'!$A$1:$J$1,0),0)</f>
        <v>Yes</v>
      </c>
      <c r="F443" s="17" t="str">
        <f>VLOOKUP($A443,'Medical Examinations'!$A$1:$J$2336,MATCH(Healthcare!F$1,'Medical Examinations'!$A$1:$J$1,0),0)</f>
        <v>No</v>
      </c>
      <c r="G443" s="17" t="str">
        <f>VLOOKUP($A443,'Medical Examinations'!$A$1:$J$2336,MATCH(Healthcare!G$1,'Medical Examinations'!$A$1:$J$1,0),0)</f>
        <v>Yes</v>
      </c>
      <c r="H443" s="17">
        <f>VLOOKUP($A443,'Medical Examinations'!$A$1:$J$2336,MATCH(Healthcare!H$1,'Medical Examinations'!$A$1:$J$1,0),0)</f>
        <v>1</v>
      </c>
      <c r="I443" s="17" t="str">
        <f>VLOOKUP($A443,'Medical Examinations'!$A$1:$J$2336,MATCH(Healthcare!I$1,'Medical Examinations'!$A$1:$J$1,0),0)</f>
        <v>No</v>
      </c>
      <c r="J443" s="17" t="str">
        <f>VLOOKUP($A443,'Medical Examinations'!$A$1:$J$2336,MATCH(Healthcare!J$1,'Medical Examinations'!$A$1:$J$1,0),0)</f>
        <v>Healthy Weight</v>
      </c>
      <c r="K443" s="17" t="str">
        <f>VLOOKUP($A443,'Medical Examinations'!$A$1:$J$2336,MATCH(Healthcare!K$1,'Medical Examinations'!$A$1:$J$1,0),0)</f>
        <v>Normal</v>
      </c>
      <c r="L443" s="38">
        <f>VLOOKUP($A443,'Hospitalisation Details'!$A$2:$K$2344,MATCH(Healthcare!L$1,'Hospitalisation Details'!$A$1:$K$1,0),0)</f>
        <v>35649</v>
      </c>
      <c r="M443" s="17">
        <f>VLOOKUP($A443,'Hospitalisation Details'!$A$2:$K$2344,MATCH(Healthcare!M$1,'Hospitalisation Details'!$A$1:$K$1,0),0)</f>
        <v>23241.47</v>
      </c>
      <c r="N443" s="17" t="str">
        <f>VLOOKUP($A443,'Hospitalisation Details'!$A$2:$K$2344,MATCH(Healthcare!N$1,'Hospitalisation Details'!$A$1:$K$1,0),0)</f>
        <v>Tier - 2</v>
      </c>
      <c r="O443" s="17" t="str">
        <f>VLOOKUP($A443,'Hospitalisation Details'!$A$2:$K$2344,MATCH(Healthcare!O$1,'Hospitalisation Details'!$A$1:$K$1,0),0)</f>
        <v>Tier - 3</v>
      </c>
      <c r="P443" s="17" t="str">
        <f>VLOOKUP($A443,'Hospitalisation Details'!$A$2:$K$2344,MATCH(Healthcare!P$1,'Hospitalisation Details'!$A$1:$K$1,0),0)</f>
        <v>R1018</v>
      </c>
      <c r="Q443" s="17">
        <f>VLOOKUP($A443,'Hospitalisation Details'!$A$2:$K$2344,MATCH(Healthcare!Q$1,'Hospitalisation Details'!$A$1:$K$1,0),0)</f>
        <v>25</v>
      </c>
    </row>
    <row r="444" spans="1:17" ht="15.75" x14ac:dyDescent="0.25">
      <c r="A444" s="25" t="s">
        <v>487</v>
      </c>
      <c r="B444" s="17" t="str">
        <f>VLOOKUP($A444,'Customer Names'!$A$1:$D$2336,4,0)</f>
        <v>Mr. Johnson</v>
      </c>
      <c r="C444" s="17">
        <f>VLOOKUP($A444,'Medical Examinations'!$A$1:$J$2336,MATCH(Healthcare!C$1,'Medical Examinations'!$A$1:$J$1,0),0)</f>
        <v>33.1</v>
      </c>
      <c r="D444" s="17">
        <f>VLOOKUP($A444,'Medical Examinations'!$A$1:$J$2336,MATCH(Healthcare!D$1,'Medical Examinations'!$A$1:$J$1,0),0)</f>
        <v>5.52</v>
      </c>
      <c r="E444" s="17" t="str">
        <f>VLOOKUP($A444,'Medical Examinations'!$A$1:$J$2336,MATCH(Healthcare!E$1,'Medical Examinations'!$A$1:$J$1,0),0)</f>
        <v>No</v>
      </c>
      <c r="F444" s="17" t="str">
        <f>VLOOKUP($A444,'Medical Examinations'!$A$1:$J$2336,MATCH(Healthcare!F$1,'Medical Examinations'!$A$1:$J$1,0),0)</f>
        <v>No</v>
      </c>
      <c r="G444" s="17" t="str">
        <f>VLOOKUP($A444,'Medical Examinations'!$A$1:$J$2336,MATCH(Healthcare!G$1,'Medical Examinations'!$A$1:$J$1,0),0)</f>
        <v>Yes</v>
      </c>
      <c r="H444" s="17">
        <f>VLOOKUP($A444,'Medical Examinations'!$A$1:$J$2336,MATCH(Healthcare!H$1,'Medical Examinations'!$A$1:$J$1,0),0)</f>
        <v>1</v>
      </c>
      <c r="I444" s="17" t="str">
        <f>VLOOKUP($A444,'Medical Examinations'!$A$1:$J$2336,MATCH(Healthcare!I$1,'Medical Examinations'!$A$1:$J$1,0),0)</f>
        <v>No</v>
      </c>
      <c r="J444" s="17" t="str">
        <f>VLOOKUP($A444,'Medical Examinations'!$A$1:$J$2336,MATCH(Healthcare!J$1,'Medical Examinations'!$A$1:$J$1,0),0)</f>
        <v>Obesity</v>
      </c>
      <c r="K444" s="17" t="str">
        <f>VLOOKUP($A444,'Medical Examinations'!$A$1:$J$2336,MATCH(Healthcare!K$1,'Medical Examinations'!$A$1:$J$1,0),0)</f>
        <v>Normal</v>
      </c>
      <c r="L444" s="38">
        <f>VLOOKUP($A444,'Hospitalisation Details'!$A$2:$K$2344,MATCH(Healthcare!L$1,'Hospitalisation Details'!$A$1:$K$1,0),0)</f>
        <v>37969</v>
      </c>
      <c r="M444" s="17">
        <f>VLOOKUP($A444,'Hospitalisation Details'!$A$2:$K$2344,MATCH(Healthcare!M$1,'Hospitalisation Details'!$A$1:$K$1,0),0)</f>
        <v>23082.959999999999</v>
      </c>
      <c r="N444" s="17" t="str">
        <f>VLOOKUP($A444,'Hospitalisation Details'!$A$2:$K$2344,MATCH(Healthcare!N$1,'Hospitalisation Details'!$A$1:$K$1,0),0)</f>
        <v>Tier - 2</v>
      </c>
      <c r="O444" s="17" t="str">
        <f>VLOOKUP($A444,'Hospitalisation Details'!$A$2:$K$2344,MATCH(Healthcare!O$1,'Hospitalisation Details'!$A$1:$K$1,0),0)</f>
        <v>Tier - 2</v>
      </c>
      <c r="P444" s="17" t="str">
        <f>VLOOKUP($A444,'Hospitalisation Details'!$A$2:$K$2344,MATCH(Healthcare!P$1,'Hospitalisation Details'!$A$1:$K$1,0),0)</f>
        <v>R1011</v>
      </c>
      <c r="Q444" s="17">
        <f>VLOOKUP($A444,'Hospitalisation Details'!$A$2:$K$2344,MATCH(Healthcare!Q$1,'Hospitalisation Details'!$A$1:$K$1,0),0)</f>
        <v>19</v>
      </c>
    </row>
    <row r="445" spans="1:17" ht="15.75" x14ac:dyDescent="0.25">
      <c r="A445" s="25" t="s">
        <v>488</v>
      </c>
      <c r="B445" s="17" t="str">
        <f>VLOOKUP($A445,'Customer Names'!$A$1:$D$2336,4,0)</f>
        <v>Ms. Katherine</v>
      </c>
      <c r="C445" s="17">
        <f>VLOOKUP($A445,'Medical Examinations'!$A$1:$J$2336,MATCH(Healthcare!C$1,'Medical Examinations'!$A$1:$J$1,0),0)</f>
        <v>27.83</v>
      </c>
      <c r="D445" s="17">
        <f>VLOOKUP($A445,'Medical Examinations'!$A$1:$J$2336,MATCH(Healthcare!D$1,'Medical Examinations'!$A$1:$J$1,0),0)</f>
        <v>9.1999999999999993</v>
      </c>
      <c r="E445" s="17" t="str">
        <f>VLOOKUP($A445,'Medical Examinations'!$A$1:$J$2336,MATCH(Healthcare!E$1,'Medical Examinations'!$A$1:$J$1,0),0)</f>
        <v>Yes</v>
      </c>
      <c r="F445" s="17" t="str">
        <f>VLOOKUP($A445,'Medical Examinations'!$A$1:$J$2336,MATCH(Healthcare!F$1,'Medical Examinations'!$A$1:$J$1,0),0)</f>
        <v>No</v>
      </c>
      <c r="G445" s="17" t="str">
        <f>VLOOKUP($A445,'Medical Examinations'!$A$1:$J$2336,MATCH(Healthcare!G$1,'Medical Examinations'!$A$1:$J$1,0),0)</f>
        <v>No</v>
      </c>
      <c r="H445" s="17">
        <f>VLOOKUP($A445,'Medical Examinations'!$A$1:$J$2336,MATCH(Healthcare!H$1,'Medical Examinations'!$A$1:$J$1,0),0)</f>
        <v>1</v>
      </c>
      <c r="I445" s="17" t="str">
        <f>VLOOKUP($A445,'Medical Examinations'!$A$1:$J$2336,MATCH(Healthcare!I$1,'Medical Examinations'!$A$1:$J$1,0),0)</f>
        <v>Yes</v>
      </c>
      <c r="J445" s="17" t="str">
        <f>VLOOKUP($A445,'Medical Examinations'!$A$1:$J$2336,MATCH(Healthcare!J$1,'Medical Examinations'!$A$1:$J$1,0),0)</f>
        <v>Overweight</v>
      </c>
      <c r="K445" s="17" t="str">
        <f>VLOOKUP($A445,'Medical Examinations'!$A$1:$J$2336,MATCH(Healthcare!K$1,'Medical Examinations'!$A$1:$J$1,0),0)</f>
        <v>Diabetes</v>
      </c>
      <c r="L445" s="38">
        <f>VLOOKUP($A445,'Hospitalisation Details'!$A$2:$K$2344,MATCH(Healthcare!L$1,'Hospitalisation Details'!$A$1:$K$1,0),0)</f>
        <v>27646</v>
      </c>
      <c r="M445" s="17">
        <f>VLOOKUP($A445,'Hospitalisation Details'!$A$2:$K$2344,MATCH(Healthcare!M$1,'Hospitalisation Details'!$A$1:$K$1,0),0)</f>
        <v>23065.42</v>
      </c>
      <c r="N445" s="17" t="str">
        <f>VLOOKUP($A445,'Hospitalisation Details'!$A$2:$K$2344,MATCH(Healthcare!N$1,'Hospitalisation Details'!$A$1:$K$1,0),0)</f>
        <v>Tier - 2</v>
      </c>
      <c r="O445" s="17" t="str">
        <f>VLOOKUP($A445,'Hospitalisation Details'!$A$2:$K$2344,MATCH(Healthcare!O$1,'Hospitalisation Details'!$A$1:$K$1,0),0)</f>
        <v>Tier - 2</v>
      </c>
      <c r="P445" s="17" t="str">
        <f>VLOOKUP($A445,'Hospitalisation Details'!$A$2:$K$2344,MATCH(Healthcare!P$1,'Hospitalisation Details'!$A$1:$K$1,0),0)</f>
        <v>R1013</v>
      </c>
      <c r="Q445" s="17">
        <f>VLOOKUP($A445,'Hospitalisation Details'!$A$2:$K$2344,MATCH(Healthcare!Q$1,'Hospitalisation Details'!$A$1:$K$1,0),0)</f>
        <v>47</v>
      </c>
    </row>
    <row r="446" spans="1:17" ht="15.75" x14ac:dyDescent="0.25">
      <c r="A446" s="25" t="s">
        <v>489</v>
      </c>
      <c r="B446" s="17" t="str">
        <f>VLOOKUP($A446,'Customer Names'!$A$1:$D$2336,4,0)</f>
        <v>Ms. Lynda</v>
      </c>
      <c r="C446" s="17">
        <f>VLOOKUP($A446,'Medical Examinations'!$A$1:$J$2336,MATCH(Healthcare!C$1,'Medical Examinations'!$A$1:$J$1,0),0)</f>
        <v>30.875</v>
      </c>
      <c r="D446" s="17">
        <f>VLOOKUP($A446,'Medical Examinations'!$A$1:$J$2336,MATCH(Healthcare!D$1,'Medical Examinations'!$A$1:$J$1,0),0)</f>
        <v>10.97</v>
      </c>
      <c r="E446" s="17" t="str">
        <f>VLOOKUP($A446,'Medical Examinations'!$A$1:$J$2336,MATCH(Healthcare!E$1,'Medical Examinations'!$A$1:$J$1,0),0)</f>
        <v>Yes</v>
      </c>
      <c r="F446" s="17" t="str">
        <f>VLOOKUP($A446,'Medical Examinations'!$A$1:$J$2336,MATCH(Healthcare!F$1,'Medical Examinations'!$A$1:$J$1,0),0)</f>
        <v>No</v>
      </c>
      <c r="G446" s="17" t="str">
        <f>VLOOKUP($A446,'Medical Examinations'!$A$1:$J$2336,MATCH(Healthcare!G$1,'Medical Examinations'!$A$1:$J$1,0),0)</f>
        <v>No</v>
      </c>
      <c r="H446" s="17">
        <f>VLOOKUP($A446,'Medical Examinations'!$A$1:$J$2336,MATCH(Healthcare!H$1,'Medical Examinations'!$A$1:$J$1,0),0)</f>
        <v>2</v>
      </c>
      <c r="I446" s="17" t="str">
        <f>VLOOKUP($A446,'Medical Examinations'!$A$1:$J$2336,MATCH(Healthcare!I$1,'Medical Examinations'!$A$1:$J$1,0),0)</f>
        <v>No</v>
      </c>
      <c r="J446" s="17" t="str">
        <f>VLOOKUP($A446,'Medical Examinations'!$A$1:$J$2336,MATCH(Healthcare!J$1,'Medical Examinations'!$A$1:$J$1,0),0)</f>
        <v>Obesity</v>
      </c>
      <c r="K446" s="17" t="str">
        <f>VLOOKUP($A446,'Medical Examinations'!$A$1:$J$2336,MATCH(Healthcare!K$1,'Medical Examinations'!$A$1:$J$1,0),0)</f>
        <v>Diabetes</v>
      </c>
      <c r="L446" s="38">
        <f>VLOOKUP($A446,'Hospitalisation Details'!$A$2:$K$2344,MATCH(Healthcare!L$1,'Hospitalisation Details'!$A$1:$K$1,0),0)</f>
        <v>25881</v>
      </c>
      <c r="M446" s="17">
        <f>VLOOKUP($A446,'Hospitalisation Details'!$A$2:$K$2344,MATCH(Healthcare!M$1,'Hospitalisation Details'!$A$1:$K$1,0),0)</f>
        <v>23045.57</v>
      </c>
      <c r="N446" s="17" t="str">
        <f>VLOOKUP($A446,'Hospitalisation Details'!$A$2:$K$2344,MATCH(Healthcare!N$1,'Hospitalisation Details'!$A$1:$K$1,0),0)</f>
        <v>Tier - 2</v>
      </c>
      <c r="O446" s="17" t="str">
        <f>VLOOKUP($A446,'Hospitalisation Details'!$A$2:$K$2344,MATCH(Healthcare!O$1,'Hospitalisation Details'!$A$1:$K$1,0),0)</f>
        <v>Tier - 2</v>
      </c>
      <c r="P446" s="17" t="str">
        <f>VLOOKUP($A446,'Hospitalisation Details'!$A$2:$K$2344,MATCH(Healthcare!P$1,'Hospitalisation Details'!$A$1:$K$1,0),0)</f>
        <v>R1024</v>
      </c>
      <c r="Q446" s="17">
        <f>VLOOKUP($A446,'Hospitalisation Details'!$A$2:$K$2344,MATCH(Healthcare!Q$1,'Hospitalisation Details'!$A$1:$K$1,0),0)</f>
        <v>52</v>
      </c>
    </row>
    <row r="447" spans="1:17" ht="15.75" x14ac:dyDescent="0.25">
      <c r="A447" s="25" t="s">
        <v>490</v>
      </c>
      <c r="B447" s="17" t="str">
        <f>VLOOKUP($A447,'Customer Names'!$A$1:$D$2336,4,0)</f>
        <v>Mr. Anthony</v>
      </c>
      <c r="C447" s="17">
        <f>VLOOKUP($A447,'Medical Examinations'!$A$1:$J$2336,MATCH(Healthcare!C$1,'Medical Examinations'!$A$1:$J$1,0),0)</f>
        <v>27.265000000000001</v>
      </c>
      <c r="D447" s="17">
        <f>VLOOKUP($A447,'Medical Examinations'!$A$1:$J$2336,MATCH(Healthcare!D$1,'Medical Examinations'!$A$1:$J$1,0),0)</f>
        <v>4.25</v>
      </c>
      <c r="E447" s="17" t="str">
        <f>VLOOKUP($A447,'Medical Examinations'!$A$1:$J$2336,MATCH(Healthcare!E$1,'Medical Examinations'!$A$1:$J$1,0),0)</f>
        <v>No</v>
      </c>
      <c r="F447" s="17" t="str">
        <f>VLOOKUP($A447,'Medical Examinations'!$A$1:$J$2336,MATCH(Healthcare!F$1,'Medical Examinations'!$A$1:$J$1,0),0)</f>
        <v>No</v>
      </c>
      <c r="G447" s="17" t="str">
        <f>VLOOKUP($A447,'Medical Examinations'!$A$1:$J$2336,MATCH(Healthcare!G$1,'Medical Examinations'!$A$1:$J$1,0),0)</f>
        <v>Yes</v>
      </c>
      <c r="H447" s="17">
        <f>VLOOKUP($A447,'Medical Examinations'!$A$1:$J$2336,MATCH(Healthcare!H$1,'Medical Examinations'!$A$1:$J$1,0),0)</f>
        <v>1</v>
      </c>
      <c r="I447" s="17" t="str">
        <f>VLOOKUP($A447,'Medical Examinations'!$A$1:$J$2336,MATCH(Healthcare!I$1,'Medical Examinations'!$A$1:$J$1,0),0)</f>
        <v>No</v>
      </c>
      <c r="J447" s="17" t="str">
        <f>VLOOKUP($A447,'Medical Examinations'!$A$1:$J$2336,MATCH(Healthcare!J$1,'Medical Examinations'!$A$1:$J$1,0),0)</f>
        <v>Overweight</v>
      </c>
      <c r="K447" s="17" t="str">
        <f>VLOOKUP($A447,'Medical Examinations'!$A$1:$J$2336,MATCH(Healthcare!K$1,'Medical Examinations'!$A$1:$J$1,0),0)</f>
        <v>Normal</v>
      </c>
      <c r="L447" s="38">
        <f>VLOOKUP($A447,'Hospitalisation Details'!$A$2:$K$2344,MATCH(Healthcare!L$1,'Hospitalisation Details'!$A$1:$K$1,0),0)</f>
        <v>37827</v>
      </c>
      <c r="M447" s="17">
        <f>VLOOKUP($A447,'Hospitalisation Details'!$A$2:$K$2344,MATCH(Healthcare!M$1,'Hospitalisation Details'!$A$1:$K$1,0),0)</f>
        <v>22493.66</v>
      </c>
      <c r="N447" s="17" t="str">
        <f>VLOOKUP($A447,'Hospitalisation Details'!$A$2:$K$2344,MATCH(Healthcare!N$1,'Hospitalisation Details'!$A$1:$K$1,0),0)</f>
        <v>Tier - 2</v>
      </c>
      <c r="O447" s="17" t="str">
        <f>VLOOKUP($A447,'Hospitalisation Details'!$A$2:$K$2344,MATCH(Healthcare!O$1,'Hospitalisation Details'!$A$1:$K$1,0),0)</f>
        <v>Tier - 1</v>
      </c>
      <c r="P447" s="17" t="str">
        <f>VLOOKUP($A447,'Hospitalisation Details'!$A$2:$K$2344,MATCH(Healthcare!P$1,'Hospitalisation Details'!$A$1:$K$1,0),0)</f>
        <v>R1012</v>
      </c>
      <c r="Q447" s="17">
        <f>VLOOKUP($A447,'Hospitalisation Details'!$A$2:$K$2344,MATCH(Healthcare!Q$1,'Hospitalisation Details'!$A$1:$K$1,0),0)</f>
        <v>19</v>
      </c>
    </row>
    <row r="448" spans="1:17" ht="15.75" x14ac:dyDescent="0.25">
      <c r="A448" s="25" t="s">
        <v>491</v>
      </c>
      <c r="B448" s="17" t="str">
        <f>VLOOKUP($A448,'Customer Names'!$A$1:$D$2336,4,0)</f>
        <v>Ms. Linnea</v>
      </c>
      <c r="C448" s="17">
        <f>VLOOKUP($A448,'Medical Examinations'!$A$1:$J$2336,MATCH(Healthcare!C$1,'Medical Examinations'!$A$1:$J$1,0),0)</f>
        <v>26.7</v>
      </c>
      <c r="D448" s="17">
        <f>VLOOKUP($A448,'Medical Examinations'!$A$1:$J$2336,MATCH(Healthcare!D$1,'Medical Examinations'!$A$1:$J$1,0),0)</f>
        <v>5.23</v>
      </c>
      <c r="E448" s="17" t="str">
        <f>VLOOKUP($A448,'Medical Examinations'!$A$1:$J$2336,MATCH(Healthcare!E$1,'Medical Examinations'!$A$1:$J$1,0),0)</f>
        <v>No</v>
      </c>
      <c r="F448" s="17" t="str">
        <f>VLOOKUP($A448,'Medical Examinations'!$A$1:$J$2336,MATCH(Healthcare!F$1,'Medical Examinations'!$A$1:$J$1,0),0)</f>
        <v>No</v>
      </c>
      <c r="G448" s="17" t="str">
        <f>VLOOKUP($A448,'Medical Examinations'!$A$1:$J$2336,MATCH(Healthcare!G$1,'Medical Examinations'!$A$1:$J$1,0),0)</f>
        <v>Yes</v>
      </c>
      <c r="H448" s="17">
        <f>VLOOKUP($A448,'Medical Examinations'!$A$1:$J$2336,MATCH(Healthcare!H$1,'Medical Examinations'!$A$1:$J$1,0),0)</f>
        <v>1</v>
      </c>
      <c r="I448" s="17" t="str">
        <f>VLOOKUP($A448,'Medical Examinations'!$A$1:$J$2336,MATCH(Healthcare!I$1,'Medical Examinations'!$A$1:$J$1,0),0)</f>
        <v>Yes</v>
      </c>
      <c r="J448" s="17" t="str">
        <f>VLOOKUP($A448,'Medical Examinations'!$A$1:$J$2336,MATCH(Healthcare!J$1,'Medical Examinations'!$A$1:$J$1,0),0)</f>
        <v>Overweight</v>
      </c>
      <c r="K448" s="17" t="str">
        <f>VLOOKUP($A448,'Medical Examinations'!$A$1:$J$2336,MATCH(Healthcare!K$1,'Medical Examinations'!$A$1:$J$1,0),0)</f>
        <v>Normal</v>
      </c>
      <c r="L448" s="38">
        <f>VLOOKUP($A448,'Hospitalisation Details'!$A$2:$K$2344,MATCH(Healthcare!L$1,'Hospitalisation Details'!$A$1:$K$1,0),0)</f>
        <v>29173</v>
      </c>
      <c r="M448" s="17">
        <f>VLOOKUP($A448,'Hospitalisation Details'!$A$2:$K$2344,MATCH(Healthcare!M$1,'Hospitalisation Details'!$A$1:$K$1,0),0)</f>
        <v>22478.6</v>
      </c>
      <c r="N448" s="17" t="str">
        <f>VLOOKUP($A448,'Hospitalisation Details'!$A$2:$K$2344,MATCH(Healthcare!N$1,'Hospitalisation Details'!$A$1:$K$1,0),0)</f>
        <v>Tier - 3</v>
      </c>
      <c r="O448" s="17" t="str">
        <f>VLOOKUP($A448,'Hospitalisation Details'!$A$2:$K$2344,MATCH(Healthcare!O$1,'Hospitalisation Details'!$A$1:$K$1,0),0)</f>
        <v>Tier - 2</v>
      </c>
      <c r="P448" s="17" t="str">
        <f>VLOOKUP($A448,'Hospitalisation Details'!$A$2:$K$2344,MATCH(Healthcare!P$1,'Hospitalisation Details'!$A$1:$K$1,0),0)</f>
        <v>R1011</v>
      </c>
      <c r="Q448" s="17">
        <f>VLOOKUP($A448,'Hospitalisation Details'!$A$2:$K$2344,MATCH(Healthcare!Q$1,'Hospitalisation Details'!$A$1:$K$1,0),0)</f>
        <v>43</v>
      </c>
    </row>
    <row r="449" spans="1:17" ht="15.75" x14ac:dyDescent="0.25">
      <c r="A449" s="25" t="s">
        <v>492</v>
      </c>
      <c r="B449" s="17" t="str">
        <f>VLOOKUP($A449,'Customer Names'!$A$1:$D$2336,4,0)</f>
        <v>Mr. Massimiliano</v>
      </c>
      <c r="C449" s="17">
        <f>VLOOKUP($A449,'Medical Examinations'!$A$1:$J$2336,MATCH(Healthcare!C$1,'Medical Examinations'!$A$1:$J$1,0),0)</f>
        <v>29.925000000000001</v>
      </c>
      <c r="D449" s="17">
        <f>VLOOKUP($A449,'Medical Examinations'!$A$1:$J$2336,MATCH(Healthcare!D$1,'Medical Examinations'!$A$1:$J$1,0),0)</f>
        <v>5.96</v>
      </c>
      <c r="E449" s="17" t="str">
        <f>VLOOKUP($A449,'Medical Examinations'!$A$1:$J$2336,MATCH(Healthcare!E$1,'Medical Examinations'!$A$1:$J$1,0),0)</f>
        <v>Yes</v>
      </c>
      <c r="F449" s="17" t="str">
        <f>VLOOKUP($A449,'Medical Examinations'!$A$1:$J$2336,MATCH(Healthcare!F$1,'Medical Examinations'!$A$1:$J$1,0),0)</f>
        <v>No</v>
      </c>
      <c r="G449" s="17" t="str">
        <f>VLOOKUP($A449,'Medical Examinations'!$A$1:$J$2336,MATCH(Healthcare!G$1,'Medical Examinations'!$A$1:$J$1,0),0)</f>
        <v>Yes</v>
      </c>
      <c r="H449" s="17">
        <f>VLOOKUP($A449,'Medical Examinations'!$A$1:$J$2336,MATCH(Healthcare!H$1,'Medical Examinations'!$A$1:$J$1,0),0)</f>
        <v>1</v>
      </c>
      <c r="I449" s="17" t="str">
        <f>VLOOKUP($A449,'Medical Examinations'!$A$1:$J$2336,MATCH(Healthcare!I$1,'Medical Examinations'!$A$1:$J$1,0),0)</f>
        <v>Yes</v>
      </c>
      <c r="J449" s="17" t="str">
        <f>VLOOKUP($A449,'Medical Examinations'!$A$1:$J$2336,MATCH(Healthcare!J$1,'Medical Examinations'!$A$1:$J$1,0),0)</f>
        <v>Overweight</v>
      </c>
      <c r="K449" s="17" t="str">
        <f>VLOOKUP($A449,'Medical Examinations'!$A$1:$J$2336,MATCH(Healthcare!K$1,'Medical Examinations'!$A$1:$J$1,0),0)</f>
        <v>Prediabetes</v>
      </c>
      <c r="L449" s="38">
        <f>VLOOKUP($A449,'Hospitalisation Details'!$A$2:$K$2344,MATCH(Healthcare!L$1,'Hospitalisation Details'!$A$1:$K$1,0),0)</f>
        <v>30671</v>
      </c>
      <c r="M449" s="17">
        <f>VLOOKUP($A449,'Hospitalisation Details'!$A$2:$K$2344,MATCH(Healthcare!M$1,'Hospitalisation Details'!$A$1:$K$1,0),0)</f>
        <v>22462.04</v>
      </c>
      <c r="N449" s="17" t="str">
        <f>VLOOKUP($A449,'Hospitalisation Details'!$A$2:$K$2344,MATCH(Healthcare!N$1,'Hospitalisation Details'!$A$1:$K$1,0),0)</f>
        <v>Tier - 3</v>
      </c>
      <c r="O449" s="17" t="str">
        <f>VLOOKUP($A449,'Hospitalisation Details'!$A$2:$K$2344,MATCH(Healthcare!O$1,'Hospitalisation Details'!$A$1:$K$1,0),0)</f>
        <v>Tier - 1</v>
      </c>
      <c r="P449" s="17" t="str">
        <f>VLOOKUP($A449,'Hospitalisation Details'!$A$2:$K$2344,MATCH(Healthcare!P$1,'Hospitalisation Details'!$A$1:$K$1,0),0)</f>
        <v>R1019</v>
      </c>
      <c r="Q449" s="17">
        <f>VLOOKUP($A449,'Hospitalisation Details'!$A$2:$K$2344,MATCH(Healthcare!Q$1,'Hospitalisation Details'!$A$1:$K$1,0),0)</f>
        <v>39</v>
      </c>
    </row>
    <row r="450" spans="1:17" ht="15.75" x14ac:dyDescent="0.25">
      <c r="A450" s="25" t="s">
        <v>493</v>
      </c>
      <c r="B450" s="17" t="str">
        <f>VLOOKUP($A450,'Customer Names'!$A$1:$D$2336,4,0)</f>
        <v>Mr. James</v>
      </c>
      <c r="C450" s="17">
        <f>VLOOKUP($A450,'Medical Examinations'!$A$1:$J$2336,MATCH(Healthcare!C$1,'Medical Examinations'!$A$1:$J$1,0),0)</f>
        <v>19.95</v>
      </c>
      <c r="D450" s="17">
        <f>VLOOKUP($A450,'Medical Examinations'!$A$1:$J$2336,MATCH(Healthcare!D$1,'Medical Examinations'!$A$1:$J$1,0),0)</f>
        <v>4.29</v>
      </c>
      <c r="E450" s="17" t="str">
        <f>VLOOKUP($A450,'Medical Examinations'!$A$1:$J$2336,MATCH(Healthcare!E$1,'Medical Examinations'!$A$1:$J$1,0),0)</f>
        <v>Yes</v>
      </c>
      <c r="F450" s="17" t="str">
        <f>VLOOKUP($A450,'Medical Examinations'!$A$1:$J$2336,MATCH(Healthcare!F$1,'Medical Examinations'!$A$1:$J$1,0),0)</f>
        <v>No</v>
      </c>
      <c r="G450" s="17" t="str">
        <f>VLOOKUP($A450,'Medical Examinations'!$A$1:$J$2336,MATCH(Healthcare!G$1,'Medical Examinations'!$A$1:$J$1,0),0)</f>
        <v>No</v>
      </c>
      <c r="H450" s="17">
        <f>VLOOKUP($A450,'Medical Examinations'!$A$1:$J$2336,MATCH(Healthcare!H$1,'Medical Examinations'!$A$1:$J$1,0),0)</f>
        <v>2</v>
      </c>
      <c r="I450" s="17" t="str">
        <f>VLOOKUP($A450,'Medical Examinations'!$A$1:$J$2336,MATCH(Healthcare!I$1,'Medical Examinations'!$A$1:$J$1,0),0)</f>
        <v>Yes</v>
      </c>
      <c r="J450" s="17" t="str">
        <f>VLOOKUP($A450,'Medical Examinations'!$A$1:$J$2336,MATCH(Healthcare!J$1,'Medical Examinations'!$A$1:$J$1,0),0)</f>
        <v>Healthy Weight</v>
      </c>
      <c r="K450" s="17" t="str">
        <f>VLOOKUP($A450,'Medical Examinations'!$A$1:$J$2336,MATCH(Healthcare!K$1,'Medical Examinations'!$A$1:$J$1,0),0)</f>
        <v>Normal</v>
      </c>
      <c r="L450" s="38">
        <f>VLOOKUP($A450,'Hospitalisation Details'!$A$2:$K$2344,MATCH(Healthcare!L$1,'Hospitalisation Details'!$A$1:$K$1,0),0)</f>
        <v>24337</v>
      </c>
      <c r="M450" s="17">
        <f>VLOOKUP($A450,'Hospitalisation Details'!$A$2:$K$2344,MATCH(Healthcare!M$1,'Hospitalisation Details'!$A$1:$K$1,0),0)</f>
        <v>22412.65</v>
      </c>
      <c r="N450" s="17" t="str">
        <f>VLOOKUP($A450,'Hospitalisation Details'!$A$2:$K$2344,MATCH(Healthcare!N$1,'Hospitalisation Details'!$A$1:$K$1,0),0)</f>
        <v>Tier - 3</v>
      </c>
      <c r="O450" s="17" t="str">
        <f>VLOOKUP($A450,'Hospitalisation Details'!$A$2:$K$2344,MATCH(Healthcare!O$1,'Hospitalisation Details'!$A$1:$K$1,0),0)</f>
        <v>Tier - 3</v>
      </c>
      <c r="P450" s="17" t="str">
        <f>VLOOKUP($A450,'Hospitalisation Details'!$A$2:$K$2344,MATCH(Healthcare!P$1,'Hospitalisation Details'!$A$1:$K$1,0),0)</f>
        <v>R1014</v>
      </c>
      <c r="Q450" s="17">
        <f>VLOOKUP($A450,'Hospitalisation Details'!$A$2:$K$2344,MATCH(Healthcare!Q$1,'Hospitalisation Details'!$A$1:$K$1,0),0)</f>
        <v>56</v>
      </c>
    </row>
    <row r="451" spans="1:17" ht="15.75" x14ac:dyDescent="0.25">
      <c r="A451" s="25" t="s">
        <v>494</v>
      </c>
      <c r="B451" s="17" t="str">
        <f>VLOOKUP($A451,'Customer Names'!$A$1:$D$2336,4,0)</f>
        <v>Ms. Lauren</v>
      </c>
      <c r="C451" s="17">
        <f>VLOOKUP($A451,'Medical Examinations'!$A$1:$J$2336,MATCH(Healthcare!C$1,'Medical Examinations'!$A$1:$J$1,0),0)</f>
        <v>24.225000000000001</v>
      </c>
      <c r="D451" s="17">
        <f>VLOOKUP($A451,'Medical Examinations'!$A$1:$J$2336,MATCH(Healthcare!D$1,'Medical Examinations'!$A$1:$J$1,0),0)</f>
        <v>4.09</v>
      </c>
      <c r="E451" s="17" t="str">
        <f>VLOOKUP($A451,'Medical Examinations'!$A$1:$J$2336,MATCH(Healthcare!E$1,'Medical Examinations'!$A$1:$J$1,0),0)</f>
        <v>No</v>
      </c>
      <c r="F451" s="17" t="str">
        <f>VLOOKUP($A451,'Medical Examinations'!$A$1:$J$2336,MATCH(Healthcare!F$1,'Medical Examinations'!$A$1:$J$1,0),0)</f>
        <v>No</v>
      </c>
      <c r="G451" s="17" t="str">
        <f>VLOOKUP($A451,'Medical Examinations'!$A$1:$J$2336,MATCH(Healthcare!G$1,'Medical Examinations'!$A$1:$J$1,0),0)</f>
        <v>No</v>
      </c>
      <c r="H451" s="17">
        <f>VLOOKUP($A451,'Medical Examinations'!$A$1:$J$2336,MATCH(Healthcare!H$1,'Medical Examinations'!$A$1:$J$1,0),0)</f>
        <v>0</v>
      </c>
      <c r="I451" s="17" t="str">
        <f>VLOOKUP($A451,'Medical Examinations'!$A$1:$J$2336,MATCH(Healthcare!I$1,'Medical Examinations'!$A$1:$J$1,0),0)</f>
        <v>No</v>
      </c>
      <c r="J451" s="17" t="str">
        <f>VLOOKUP($A451,'Medical Examinations'!$A$1:$J$2336,MATCH(Healthcare!J$1,'Medical Examinations'!$A$1:$J$1,0),0)</f>
        <v>Healthy Weight</v>
      </c>
      <c r="K451" s="17" t="str">
        <f>VLOOKUP($A451,'Medical Examinations'!$A$1:$J$2336,MATCH(Healthcare!K$1,'Medical Examinations'!$A$1:$J$1,0),0)</f>
        <v>Normal</v>
      </c>
      <c r="L451" s="38">
        <f>VLOOKUP($A451,'Hospitalisation Details'!$A$2:$K$2344,MATCH(Healthcare!L$1,'Hospitalisation Details'!$A$1:$K$1,0),0)</f>
        <v>36398</v>
      </c>
      <c r="M451" s="17">
        <f>VLOOKUP($A451,'Hospitalisation Details'!$A$2:$K$2344,MATCH(Healthcare!M$1,'Hospitalisation Details'!$A$1:$K$1,0),0)</f>
        <v>22395.74</v>
      </c>
      <c r="N451" s="17" t="str">
        <f>VLOOKUP($A451,'Hospitalisation Details'!$A$2:$K$2344,MATCH(Healthcare!N$1,'Hospitalisation Details'!$A$1:$K$1,0),0)</f>
        <v>Tier - 3</v>
      </c>
      <c r="O451" s="17" t="str">
        <f>VLOOKUP($A451,'Hospitalisation Details'!$A$2:$K$2344,MATCH(Healthcare!O$1,'Hospitalisation Details'!$A$1:$K$1,0),0)</f>
        <v>Tier - 2</v>
      </c>
      <c r="P451" s="17" t="str">
        <f>VLOOKUP($A451,'Hospitalisation Details'!$A$2:$K$2344,MATCH(Healthcare!P$1,'Hospitalisation Details'!$A$1:$K$1,0),0)</f>
        <v>R1024</v>
      </c>
      <c r="Q451" s="17">
        <f>VLOOKUP($A451,'Hospitalisation Details'!$A$2:$K$2344,MATCH(Healthcare!Q$1,'Hospitalisation Details'!$A$1:$K$1,0),0)</f>
        <v>23</v>
      </c>
    </row>
    <row r="452" spans="1:17" ht="15.75" x14ac:dyDescent="0.25">
      <c r="A452" s="25" t="s">
        <v>495</v>
      </c>
      <c r="B452" s="17" t="str">
        <f>VLOOKUP($A452,'Customer Names'!$A$1:$D$2336,4,0)</f>
        <v>Ms. Michele</v>
      </c>
      <c r="C452" s="17">
        <f>VLOOKUP($A452,'Medical Examinations'!$A$1:$J$2336,MATCH(Healthcare!C$1,'Medical Examinations'!$A$1:$J$1,0),0)</f>
        <v>28.12</v>
      </c>
      <c r="D452" s="17">
        <f>VLOOKUP($A452,'Medical Examinations'!$A$1:$J$2336,MATCH(Healthcare!D$1,'Medical Examinations'!$A$1:$J$1,0),0)</f>
        <v>4.88</v>
      </c>
      <c r="E452" s="17" t="str">
        <f>VLOOKUP($A452,'Medical Examinations'!$A$1:$J$2336,MATCH(Healthcare!E$1,'Medical Examinations'!$A$1:$J$1,0),0)</f>
        <v>No</v>
      </c>
      <c r="F452" s="17" t="str">
        <f>VLOOKUP($A452,'Medical Examinations'!$A$1:$J$2336,MATCH(Healthcare!F$1,'Medical Examinations'!$A$1:$J$1,0),0)</f>
        <v>No</v>
      </c>
      <c r="G452" s="17" t="str">
        <f>VLOOKUP($A452,'Medical Examinations'!$A$1:$J$2336,MATCH(Healthcare!G$1,'Medical Examinations'!$A$1:$J$1,0),0)</f>
        <v>No</v>
      </c>
      <c r="H452" s="17">
        <f>VLOOKUP($A452,'Medical Examinations'!$A$1:$J$2336,MATCH(Healthcare!H$1,'Medical Examinations'!$A$1:$J$1,0),0)</f>
        <v>0</v>
      </c>
      <c r="I452" s="17" t="str">
        <f>VLOOKUP($A452,'Medical Examinations'!$A$1:$J$2336,MATCH(Healthcare!I$1,'Medical Examinations'!$A$1:$J$1,0),0)</f>
        <v>Yes</v>
      </c>
      <c r="J452" s="17" t="str">
        <f>VLOOKUP($A452,'Medical Examinations'!$A$1:$J$2336,MATCH(Healthcare!J$1,'Medical Examinations'!$A$1:$J$1,0),0)</f>
        <v>Overweight</v>
      </c>
      <c r="K452" s="17" t="str">
        <f>VLOOKUP($A452,'Medical Examinations'!$A$1:$J$2336,MATCH(Healthcare!K$1,'Medical Examinations'!$A$1:$J$1,0),0)</f>
        <v>Normal</v>
      </c>
      <c r="L452" s="38">
        <f>VLOOKUP($A452,'Hospitalisation Details'!$A$2:$K$2344,MATCH(Healthcare!L$1,'Hospitalisation Details'!$A$1:$K$1,0),0)</f>
        <v>30312</v>
      </c>
      <c r="M452" s="17">
        <f>VLOOKUP($A452,'Hospitalisation Details'!$A$2:$K$2344,MATCH(Healthcare!M$1,'Hospitalisation Details'!$A$1:$K$1,0),0)</f>
        <v>22331.57</v>
      </c>
      <c r="N452" s="17" t="str">
        <f>VLOOKUP($A452,'Hospitalisation Details'!$A$2:$K$2344,MATCH(Healthcare!N$1,'Hospitalisation Details'!$A$1:$K$1,0),0)</f>
        <v>Tier - 2</v>
      </c>
      <c r="O452" s="17" t="str">
        <f>VLOOKUP($A452,'Hospitalisation Details'!$A$2:$K$2344,MATCH(Healthcare!O$1,'Hospitalisation Details'!$A$1:$K$1,0),0)</f>
        <v>Tier - 3</v>
      </c>
      <c r="P452" s="17" t="str">
        <f>VLOOKUP($A452,'Hospitalisation Details'!$A$2:$K$2344,MATCH(Healthcare!P$1,'Hospitalisation Details'!$A$1:$K$1,0),0)</f>
        <v>R1024</v>
      </c>
      <c r="Q452" s="17">
        <f>VLOOKUP($A452,'Hospitalisation Details'!$A$2:$K$2344,MATCH(Healthcare!Q$1,'Hospitalisation Details'!$A$1:$K$1,0),0)</f>
        <v>40</v>
      </c>
    </row>
    <row r="453" spans="1:17" ht="15.75" x14ac:dyDescent="0.25">
      <c r="A453" s="25" t="s">
        <v>496</v>
      </c>
      <c r="B453" s="17" t="str">
        <f>VLOOKUP($A453,'Customer Names'!$A$1:$D$2336,4,0)</f>
        <v>Mr. Xiao</v>
      </c>
      <c r="C453" s="17">
        <f>VLOOKUP($A453,'Medical Examinations'!$A$1:$J$2336,MATCH(Healthcare!C$1,'Medical Examinations'!$A$1:$J$1,0),0)</f>
        <v>23.21</v>
      </c>
      <c r="D453" s="17">
        <f>VLOOKUP($A453,'Medical Examinations'!$A$1:$J$2336,MATCH(Healthcare!D$1,'Medical Examinations'!$A$1:$J$1,0),0)</f>
        <v>6.76</v>
      </c>
      <c r="E453" s="17" t="str">
        <f>VLOOKUP($A453,'Medical Examinations'!$A$1:$J$2336,MATCH(Healthcare!E$1,'Medical Examinations'!$A$1:$J$1,0),0)</f>
        <v>No</v>
      </c>
      <c r="F453" s="17" t="str">
        <f>VLOOKUP($A453,'Medical Examinations'!$A$1:$J$2336,MATCH(Healthcare!F$1,'Medical Examinations'!$A$1:$J$1,0),0)</f>
        <v>No</v>
      </c>
      <c r="G453" s="17" t="str">
        <f>VLOOKUP($A453,'Medical Examinations'!$A$1:$J$2336,MATCH(Healthcare!G$1,'Medical Examinations'!$A$1:$J$1,0),0)</f>
        <v>No</v>
      </c>
      <c r="H453" s="17">
        <f>VLOOKUP($A453,'Medical Examinations'!$A$1:$J$2336,MATCH(Healthcare!H$1,'Medical Examinations'!$A$1:$J$1,0),0)</f>
        <v>0</v>
      </c>
      <c r="I453" s="17" t="str">
        <f>VLOOKUP($A453,'Medical Examinations'!$A$1:$J$2336,MATCH(Healthcare!I$1,'Medical Examinations'!$A$1:$J$1,0),0)</f>
        <v>Yes</v>
      </c>
      <c r="J453" s="17" t="str">
        <f>VLOOKUP($A453,'Medical Examinations'!$A$1:$J$2336,MATCH(Healthcare!J$1,'Medical Examinations'!$A$1:$J$1,0),0)</f>
        <v>Healthy Weight</v>
      </c>
      <c r="K453" s="17" t="str">
        <f>VLOOKUP($A453,'Medical Examinations'!$A$1:$J$2336,MATCH(Healthcare!K$1,'Medical Examinations'!$A$1:$J$1,0),0)</f>
        <v>Diabetes</v>
      </c>
      <c r="L453" s="38">
        <f>VLOOKUP($A453,'Hospitalisation Details'!$A$2:$K$2344,MATCH(Healthcare!L$1,'Hospitalisation Details'!$A$1:$K$1,0),0)</f>
        <v>26100</v>
      </c>
      <c r="M453" s="17">
        <f>VLOOKUP($A453,'Hospitalisation Details'!$A$2:$K$2344,MATCH(Healthcare!M$1,'Hospitalisation Details'!$A$1:$K$1,0),0)</f>
        <v>22218.11</v>
      </c>
      <c r="N453" s="17" t="str">
        <f>VLOOKUP($A453,'Hospitalisation Details'!$A$2:$K$2344,MATCH(Healthcare!N$1,'Hospitalisation Details'!$A$1:$K$1,0),0)</f>
        <v>Tier - 2</v>
      </c>
      <c r="O453" s="17" t="str">
        <f>VLOOKUP($A453,'Hospitalisation Details'!$A$2:$K$2344,MATCH(Healthcare!O$1,'Hospitalisation Details'!$A$1:$K$1,0),0)</f>
        <v>Tier - 3</v>
      </c>
      <c r="P453" s="17" t="str">
        <f>VLOOKUP($A453,'Hospitalisation Details'!$A$2:$K$2344,MATCH(Healthcare!P$1,'Hospitalisation Details'!$A$1:$K$1,0),0)</f>
        <v>R1013</v>
      </c>
      <c r="Q453" s="17">
        <f>VLOOKUP($A453,'Hospitalisation Details'!$A$2:$K$2344,MATCH(Healthcare!Q$1,'Hospitalisation Details'!$A$1:$K$1,0),0)</f>
        <v>51</v>
      </c>
    </row>
    <row r="454" spans="1:17" ht="15.75" x14ac:dyDescent="0.25">
      <c r="A454" s="25" t="s">
        <v>497</v>
      </c>
      <c r="B454" s="17" t="str">
        <f>VLOOKUP($A454,'Customer Names'!$A$1:$D$2336,4,0)</f>
        <v>Ms. Harper</v>
      </c>
      <c r="C454" s="17">
        <f>VLOOKUP($A454,'Medical Examinations'!$A$1:$J$2336,MATCH(Healthcare!C$1,'Medical Examinations'!$A$1:$J$1,0),0)</f>
        <v>23.98</v>
      </c>
      <c r="D454" s="17">
        <f>VLOOKUP($A454,'Medical Examinations'!$A$1:$J$2336,MATCH(Healthcare!D$1,'Medical Examinations'!$A$1:$J$1,0),0)</f>
        <v>10.67</v>
      </c>
      <c r="E454" s="17" t="str">
        <f>VLOOKUP($A454,'Medical Examinations'!$A$1:$J$2336,MATCH(Healthcare!E$1,'Medical Examinations'!$A$1:$J$1,0),0)</f>
        <v>No</v>
      </c>
      <c r="F454" s="17" t="str">
        <f>VLOOKUP($A454,'Medical Examinations'!$A$1:$J$2336,MATCH(Healthcare!F$1,'Medical Examinations'!$A$1:$J$1,0),0)</f>
        <v>No</v>
      </c>
      <c r="G454" s="17" t="str">
        <f>VLOOKUP($A454,'Medical Examinations'!$A$1:$J$2336,MATCH(Healthcare!G$1,'Medical Examinations'!$A$1:$J$1,0),0)</f>
        <v>No</v>
      </c>
      <c r="H454" s="17">
        <f>VLOOKUP($A454,'Medical Examinations'!$A$1:$J$2336,MATCH(Healthcare!H$1,'Medical Examinations'!$A$1:$J$1,0),0)</f>
        <v>0</v>
      </c>
      <c r="I454" s="17" t="str">
        <f>VLOOKUP($A454,'Medical Examinations'!$A$1:$J$2336,MATCH(Healthcare!I$1,'Medical Examinations'!$A$1:$J$1,0),0)</f>
        <v>No</v>
      </c>
      <c r="J454" s="17" t="str">
        <f>VLOOKUP($A454,'Medical Examinations'!$A$1:$J$2336,MATCH(Healthcare!J$1,'Medical Examinations'!$A$1:$J$1,0),0)</f>
        <v>Healthy Weight</v>
      </c>
      <c r="K454" s="17" t="str">
        <f>VLOOKUP($A454,'Medical Examinations'!$A$1:$J$2336,MATCH(Healthcare!K$1,'Medical Examinations'!$A$1:$J$1,0),0)</f>
        <v>Diabetes</v>
      </c>
      <c r="L454" s="38">
        <f>VLOOKUP($A454,'Hospitalisation Details'!$A$2:$K$2344,MATCH(Healthcare!L$1,'Hospitalisation Details'!$A$1:$K$1,0),0)</f>
        <v>23978</v>
      </c>
      <c r="M454" s="17">
        <f>VLOOKUP($A454,'Hospitalisation Details'!$A$2:$K$2344,MATCH(Healthcare!M$1,'Hospitalisation Details'!$A$1:$K$1,0),0)</f>
        <v>22192.44</v>
      </c>
      <c r="N454" s="17" t="str">
        <f>VLOOKUP($A454,'Hospitalisation Details'!$A$2:$K$2344,MATCH(Healthcare!N$1,'Hospitalisation Details'!$A$1:$K$1,0),0)</f>
        <v>Tier - 3</v>
      </c>
      <c r="O454" s="17" t="str">
        <f>VLOOKUP($A454,'Hospitalisation Details'!$A$2:$K$2344,MATCH(Healthcare!O$1,'Hospitalisation Details'!$A$1:$K$1,0),0)</f>
        <v>Tier - 1</v>
      </c>
      <c r="P454" s="17" t="str">
        <f>VLOOKUP($A454,'Hospitalisation Details'!$A$2:$K$2344,MATCH(Healthcare!P$1,'Hospitalisation Details'!$A$1:$K$1,0),0)</f>
        <v>R1013</v>
      </c>
      <c r="Q454" s="17">
        <f>VLOOKUP($A454,'Hospitalisation Details'!$A$2:$K$2344,MATCH(Healthcare!Q$1,'Hospitalisation Details'!$A$1:$K$1,0),0)</f>
        <v>57</v>
      </c>
    </row>
    <row r="455" spans="1:17" ht="15.75" x14ac:dyDescent="0.25">
      <c r="A455" s="25" t="s">
        <v>498</v>
      </c>
      <c r="B455" s="17" t="str">
        <f>VLOOKUP($A455,'Customer Names'!$A$1:$D$2336,4,0)</f>
        <v>Mr. Nick</v>
      </c>
      <c r="C455" s="17">
        <f>VLOOKUP($A455,'Medical Examinations'!$A$1:$J$2336,MATCH(Healthcare!C$1,'Medical Examinations'!$A$1:$J$1,0),0)</f>
        <v>30</v>
      </c>
      <c r="D455" s="17">
        <f>VLOOKUP($A455,'Medical Examinations'!$A$1:$J$2336,MATCH(Healthcare!D$1,'Medical Examinations'!$A$1:$J$1,0),0)</f>
        <v>6.21</v>
      </c>
      <c r="E455" s="17" t="str">
        <f>VLOOKUP($A455,'Medical Examinations'!$A$1:$J$2336,MATCH(Healthcare!E$1,'Medical Examinations'!$A$1:$J$1,0),0)</f>
        <v>No</v>
      </c>
      <c r="F455" s="17" t="str">
        <f>VLOOKUP($A455,'Medical Examinations'!$A$1:$J$2336,MATCH(Healthcare!F$1,'Medical Examinations'!$A$1:$J$1,0),0)</f>
        <v>No</v>
      </c>
      <c r="G455" s="17" t="str">
        <f>VLOOKUP($A455,'Medical Examinations'!$A$1:$J$2336,MATCH(Healthcare!G$1,'Medical Examinations'!$A$1:$J$1,0),0)</f>
        <v>No</v>
      </c>
      <c r="H455" s="17">
        <f>VLOOKUP($A455,'Medical Examinations'!$A$1:$J$2336,MATCH(Healthcare!H$1,'Medical Examinations'!$A$1:$J$1,0),0)</f>
        <v>0</v>
      </c>
      <c r="I455" s="17" t="str">
        <f>VLOOKUP($A455,'Medical Examinations'!$A$1:$J$2336,MATCH(Healthcare!I$1,'Medical Examinations'!$A$1:$J$1,0),0)</f>
        <v>Yes</v>
      </c>
      <c r="J455" s="17" t="str">
        <f>VLOOKUP($A455,'Medical Examinations'!$A$1:$J$2336,MATCH(Healthcare!J$1,'Medical Examinations'!$A$1:$J$1,0),0)</f>
        <v>Obesity</v>
      </c>
      <c r="K455" s="17" t="str">
        <f>VLOOKUP($A455,'Medical Examinations'!$A$1:$J$2336,MATCH(Healthcare!K$1,'Medical Examinations'!$A$1:$J$1,0),0)</f>
        <v>Prediabetes</v>
      </c>
      <c r="L455" s="38">
        <f>VLOOKUP($A455,'Hospitalisation Details'!$A$2:$K$2344,MATCH(Healthcare!L$1,'Hospitalisation Details'!$A$1:$K$1,0),0)</f>
        <v>29476</v>
      </c>
      <c r="M455" s="17">
        <f>VLOOKUP($A455,'Hospitalisation Details'!$A$2:$K$2344,MATCH(Healthcare!M$1,'Hospitalisation Details'!$A$1:$K$1,0),0)</f>
        <v>22144.03</v>
      </c>
      <c r="N455" s="17" t="str">
        <f>VLOOKUP($A455,'Hospitalisation Details'!$A$2:$K$2344,MATCH(Healthcare!N$1,'Hospitalisation Details'!$A$1:$K$1,0),0)</f>
        <v>Tier - 2</v>
      </c>
      <c r="O455" s="17" t="str">
        <f>VLOOKUP($A455,'Hospitalisation Details'!$A$2:$K$2344,MATCH(Healthcare!O$1,'Hospitalisation Details'!$A$1:$K$1,0),0)</f>
        <v>Tier - 2</v>
      </c>
      <c r="P455" s="17" t="str">
        <f>VLOOKUP($A455,'Hospitalisation Details'!$A$2:$K$2344,MATCH(Healthcare!P$1,'Hospitalisation Details'!$A$1:$K$1,0),0)</f>
        <v>R1011</v>
      </c>
      <c r="Q455" s="17">
        <f>VLOOKUP($A455,'Hospitalisation Details'!$A$2:$K$2344,MATCH(Healthcare!Q$1,'Hospitalisation Details'!$A$1:$K$1,0),0)</f>
        <v>42</v>
      </c>
    </row>
    <row r="456" spans="1:17" ht="15.75" x14ac:dyDescent="0.25">
      <c r="A456" s="25" t="s">
        <v>499</v>
      </c>
      <c r="B456" s="17" t="str">
        <f>VLOOKUP($A456,'Customer Names'!$A$1:$D$2336,4,0)</f>
        <v>Mr. Scott</v>
      </c>
      <c r="C456" s="17">
        <f>VLOOKUP($A456,'Medical Examinations'!$A$1:$J$2336,MATCH(Healthcare!C$1,'Medical Examinations'!$A$1:$J$1,0),0)</f>
        <v>17.350000000000001</v>
      </c>
      <c r="D456" s="17">
        <f>VLOOKUP($A456,'Medical Examinations'!$A$1:$J$2336,MATCH(Healthcare!D$1,'Medical Examinations'!$A$1:$J$1,0),0)</f>
        <v>5.03</v>
      </c>
      <c r="E456" s="17" t="str">
        <f>VLOOKUP($A456,'Medical Examinations'!$A$1:$J$2336,MATCH(Healthcare!E$1,'Medical Examinations'!$A$1:$J$1,0),0)</f>
        <v>Yes</v>
      </c>
      <c r="F456" s="17" t="str">
        <f>VLOOKUP($A456,'Medical Examinations'!$A$1:$J$2336,MATCH(Healthcare!F$1,'Medical Examinations'!$A$1:$J$1,0),0)</f>
        <v>No</v>
      </c>
      <c r="G456" s="17" t="str">
        <f>VLOOKUP($A456,'Medical Examinations'!$A$1:$J$2336,MATCH(Healthcare!G$1,'Medical Examinations'!$A$1:$J$1,0),0)</f>
        <v>No</v>
      </c>
      <c r="H456" s="17">
        <f>VLOOKUP($A456,'Medical Examinations'!$A$1:$J$2336,MATCH(Healthcare!H$1,'Medical Examinations'!$A$1:$J$1,0),0)</f>
        <v>0</v>
      </c>
      <c r="I456" s="17" t="str">
        <f>VLOOKUP($A456,'Medical Examinations'!$A$1:$J$2336,MATCH(Healthcare!I$1,'Medical Examinations'!$A$1:$J$1,0),0)</f>
        <v>Yes</v>
      </c>
      <c r="J456" s="17" t="str">
        <f>VLOOKUP($A456,'Medical Examinations'!$A$1:$J$2336,MATCH(Healthcare!J$1,'Medical Examinations'!$A$1:$J$1,0),0)</f>
        <v>Underweight</v>
      </c>
      <c r="K456" s="17" t="str">
        <f>VLOOKUP($A456,'Medical Examinations'!$A$1:$J$2336,MATCH(Healthcare!K$1,'Medical Examinations'!$A$1:$J$1,0),0)</f>
        <v>Normal</v>
      </c>
      <c r="L456" s="38">
        <f>VLOOKUP($A456,'Hospitalisation Details'!$A$2:$K$2344,MATCH(Healthcare!L$1,'Hospitalisation Details'!$A$1:$K$1,0),0)</f>
        <v>37131</v>
      </c>
      <c r="M456" s="17">
        <f>VLOOKUP($A456,'Hospitalisation Details'!$A$2:$K$2344,MATCH(Healthcare!M$1,'Hospitalisation Details'!$A$1:$K$1,0),0)</f>
        <v>22097.62</v>
      </c>
      <c r="N456" s="17" t="str">
        <f>VLOOKUP($A456,'Hospitalisation Details'!$A$2:$K$2344,MATCH(Healthcare!N$1,'Hospitalisation Details'!$A$1:$K$1,0),0)</f>
        <v>Tier - 3</v>
      </c>
      <c r="O456" s="17" t="str">
        <f>VLOOKUP($A456,'Hospitalisation Details'!$A$2:$K$2344,MATCH(Healthcare!O$1,'Hospitalisation Details'!$A$1:$K$1,0),0)</f>
        <v>Tier - 1</v>
      </c>
      <c r="P456" s="17" t="str">
        <f>VLOOKUP($A456,'Hospitalisation Details'!$A$2:$K$2344,MATCH(Healthcare!P$1,'Hospitalisation Details'!$A$1:$K$1,0),0)</f>
        <v>R1011</v>
      </c>
      <c r="Q456" s="17">
        <f>VLOOKUP($A456,'Hospitalisation Details'!$A$2:$K$2344,MATCH(Healthcare!Q$1,'Hospitalisation Details'!$A$1:$K$1,0),0)</f>
        <v>21</v>
      </c>
    </row>
    <row r="457" spans="1:17" ht="15.75" x14ac:dyDescent="0.25">
      <c r="A457" s="25" t="s">
        <v>500</v>
      </c>
      <c r="B457" s="17" t="str">
        <f>VLOOKUP($A457,'Customer Names'!$A$1:$D$2336,4,0)</f>
        <v>Mr. Wilson</v>
      </c>
      <c r="C457" s="17">
        <f>VLOOKUP($A457,'Medical Examinations'!$A$1:$J$2336,MATCH(Healthcare!C$1,'Medical Examinations'!$A$1:$J$1,0),0)</f>
        <v>22.704999999999998</v>
      </c>
      <c r="D457" s="17">
        <f>VLOOKUP($A457,'Medical Examinations'!$A$1:$J$2336,MATCH(Healthcare!D$1,'Medical Examinations'!$A$1:$J$1,0),0)</f>
        <v>5.27</v>
      </c>
      <c r="E457" s="17" t="str">
        <f>VLOOKUP($A457,'Medical Examinations'!$A$1:$J$2336,MATCH(Healthcare!E$1,'Medical Examinations'!$A$1:$J$1,0),0)</f>
        <v>No</v>
      </c>
      <c r="F457" s="17" t="str">
        <f>VLOOKUP($A457,'Medical Examinations'!$A$1:$J$2336,MATCH(Healthcare!F$1,'Medical Examinations'!$A$1:$J$1,0),0)</f>
        <v>No</v>
      </c>
      <c r="G457" s="17" t="str">
        <f>VLOOKUP($A457,'Medical Examinations'!$A$1:$J$2336,MATCH(Healthcare!G$1,'Medical Examinations'!$A$1:$J$1,0),0)</f>
        <v>No</v>
      </c>
      <c r="H457" s="17">
        <f>VLOOKUP($A457,'Medical Examinations'!$A$1:$J$2336,MATCH(Healthcare!H$1,'Medical Examinations'!$A$1:$J$1,0),0)</f>
        <v>0</v>
      </c>
      <c r="I457" s="17" t="str">
        <f>VLOOKUP($A457,'Medical Examinations'!$A$1:$J$2336,MATCH(Healthcare!I$1,'Medical Examinations'!$A$1:$J$1,0),0)</f>
        <v>No</v>
      </c>
      <c r="J457" s="17" t="str">
        <f>VLOOKUP($A457,'Medical Examinations'!$A$1:$J$2336,MATCH(Healthcare!J$1,'Medical Examinations'!$A$1:$J$1,0),0)</f>
        <v>Healthy Weight</v>
      </c>
      <c r="K457" s="17" t="str">
        <f>VLOOKUP($A457,'Medical Examinations'!$A$1:$J$2336,MATCH(Healthcare!K$1,'Medical Examinations'!$A$1:$J$1,0),0)</f>
        <v>Normal</v>
      </c>
      <c r="L457" s="38">
        <f>VLOOKUP($A457,'Hospitalisation Details'!$A$2:$K$2344,MATCH(Healthcare!L$1,'Hospitalisation Details'!$A$1:$K$1,0),0)</f>
        <v>32795</v>
      </c>
      <c r="M457" s="17">
        <f>VLOOKUP($A457,'Hospitalisation Details'!$A$2:$K$2344,MATCH(Healthcare!M$1,'Hospitalisation Details'!$A$1:$K$1,0),0)</f>
        <v>21984.47</v>
      </c>
      <c r="N457" s="17" t="str">
        <f>VLOOKUP($A457,'Hospitalisation Details'!$A$2:$K$2344,MATCH(Healthcare!N$1,'Hospitalisation Details'!$A$1:$K$1,0),0)</f>
        <v>Tier - 3</v>
      </c>
      <c r="O457" s="17" t="str">
        <f>VLOOKUP($A457,'Hospitalisation Details'!$A$2:$K$2344,MATCH(Healthcare!O$1,'Hospitalisation Details'!$A$1:$K$1,0),0)</f>
        <v>Tier - 1</v>
      </c>
      <c r="P457" s="17" t="str">
        <f>VLOOKUP($A457,'Hospitalisation Details'!$A$2:$K$2344,MATCH(Healthcare!P$1,'Hospitalisation Details'!$A$1:$K$1,0),0)</f>
        <v>R1012</v>
      </c>
      <c r="Q457" s="17">
        <f>VLOOKUP($A457,'Hospitalisation Details'!$A$2:$K$2344,MATCH(Healthcare!Q$1,'Hospitalisation Details'!$A$1:$K$1,0),0)</f>
        <v>33</v>
      </c>
    </row>
    <row r="458" spans="1:17" ht="15.75" x14ac:dyDescent="0.25">
      <c r="A458" s="25" t="s">
        <v>501</v>
      </c>
      <c r="B458" s="17" t="str">
        <f>VLOOKUP($A458,'Customer Names'!$A$1:$D$2336,4,0)</f>
        <v>Mr. Lee</v>
      </c>
      <c r="C458" s="17">
        <f>VLOOKUP($A458,'Medical Examinations'!$A$1:$J$2336,MATCH(Healthcare!C$1,'Medical Examinations'!$A$1:$J$1,0),0)</f>
        <v>25.41</v>
      </c>
      <c r="D458" s="17">
        <f>VLOOKUP($A458,'Medical Examinations'!$A$1:$J$2336,MATCH(Healthcare!D$1,'Medical Examinations'!$A$1:$J$1,0),0)</f>
        <v>10.53</v>
      </c>
      <c r="E458" s="17" t="str">
        <f>VLOOKUP($A458,'Medical Examinations'!$A$1:$J$2336,MATCH(Healthcare!E$1,'Medical Examinations'!$A$1:$J$1,0),0)</f>
        <v>Yes</v>
      </c>
      <c r="F458" s="17" t="str">
        <f>VLOOKUP($A458,'Medical Examinations'!$A$1:$J$2336,MATCH(Healthcare!F$1,'Medical Examinations'!$A$1:$J$1,0),0)</f>
        <v>No</v>
      </c>
      <c r="G458" s="17" t="str">
        <f>VLOOKUP($A458,'Medical Examinations'!$A$1:$J$2336,MATCH(Healthcare!G$1,'Medical Examinations'!$A$1:$J$1,0),0)</f>
        <v>No</v>
      </c>
      <c r="H458" s="17">
        <f>VLOOKUP($A458,'Medical Examinations'!$A$1:$J$2336,MATCH(Healthcare!H$1,'Medical Examinations'!$A$1:$J$1,0),0)</f>
        <v>1</v>
      </c>
      <c r="I458" s="17" t="str">
        <f>VLOOKUP($A458,'Medical Examinations'!$A$1:$J$2336,MATCH(Healthcare!I$1,'Medical Examinations'!$A$1:$J$1,0),0)</f>
        <v>Yes</v>
      </c>
      <c r="J458" s="17" t="str">
        <f>VLOOKUP($A458,'Medical Examinations'!$A$1:$J$2336,MATCH(Healthcare!J$1,'Medical Examinations'!$A$1:$J$1,0),0)</f>
        <v>Overweight</v>
      </c>
      <c r="K458" s="17" t="str">
        <f>VLOOKUP($A458,'Medical Examinations'!$A$1:$J$2336,MATCH(Healthcare!K$1,'Medical Examinations'!$A$1:$J$1,0),0)</f>
        <v>Diabetes</v>
      </c>
      <c r="L458" s="38">
        <f>VLOOKUP($A458,'Hospitalisation Details'!$A$2:$K$2344,MATCH(Healthcare!L$1,'Hospitalisation Details'!$A$1:$K$1,0),0)</f>
        <v>27747</v>
      </c>
      <c r="M458" s="17">
        <f>VLOOKUP($A458,'Hospitalisation Details'!$A$2:$K$2344,MATCH(Healthcare!M$1,'Hospitalisation Details'!$A$1:$K$1,0),0)</f>
        <v>21978.68</v>
      </c>
      <c r="N458" s="17" t="str">
        <f>VLOOKUP($A458,'Hospitalisation Details'!$A$2:$K$2344,MATCH(Healthcare!N$1,'Hospitalisation Details'!$A$1:$K$1,0),0)</f>
        <v>Tier - 3</v>
      </c>
      <c r="O458" s="17" t="str">
        <f>VLOOKUP($A458,'Hospitalisation Details'!$A$2:$K$2344,MATCH(Healthcare!O$1,'Hospitalisation Details'!$A$1:$K$1,0),0)</f>
        <v>Tier - 3</v>
      </c>
      <c r="P458" s="17" t="str">
        <f>VLOOKUP($A458,'Hospitalisation Details'!$A$2:$K$2344,MATCH(Healthcare!P$1,'Hospitalisation Details'!$A$1:$K$1,0),0)</f>
        <v>R1013</v>
      </c>
      <c r="Q458" s="17">
        <f>VLOOKUP($A458,'Hospitalisation Details'!$A$2:$K$2344,MATCH(Healthcare!Q$1,'Hospitalisation Details'!$A$1:$K$1,0),0)</f>
        <v>47</v>
      </c>
    </row>
    <row r="459" spans="1:17" ht="15.75" x14ac:dyDescent="0.25">
      <c r="A459" s="25" t="s">
        <v>502</v>
      </c>
      <c r="B459" s="17" t="str">
        <f>VLOOKUP($A459,'Customer Names'!$A$1:$D$2336,4,0)</f>
        <v>Mr. Shizhong</v>
      </c>
      <c r="C459" s="17">
        <f>VLOOKUP($A459,'Medical Examinations'!$A$1:$J$2336,MATCH(Healthcare!C$1,'Medical Examinations'!$A$1:$J$1,0),0)</f>
        <v>18.23</v>
      </c>
      <c r="D459" s="17">
        <f>VLOOKUP($A459,'Medical Examinations'!$A$1:$J$2336,MATCH(Healthcare!D$1,'Medical Examinations'!$A$1:$J$1,0),0)</f>
        <v>5.78</v>
      </c>
      <c r="E459" s="17" t="str">
        <f>VLOOKUP($A459,'Medical Examinations'!$A$1:$J$2336,MATCH(Healthcare!E$1,'Medical Examinations'!$A$1:$J$1,0),0)</f>
        <v>No</v>
      </c>
      <c r="F459" s="17" t="str">
        <f>VLOOKUP($A459,'Medical Examinations'!$A$1:$J$2336,MATCH(Healthcare!F$1,'Medical Examinations'!$A$1:$J$1,0),0)</f>
        <v>No</v>
      </c>
      <c r="G459" s="17" t="str">
        <f>VLOOKUP($A459,'Medical Examinations'!$A$1:$J$2336,MATCH(Healthcare!G$1,'Medical Examinations'!$A$1:$J$1,0),0)</f>
        <v>Yes</v>
      </c>
      <c r="H459" s="17">
        <f>VLOOKUP($A459,'Medical Examinations'!$A$1:$J$2336,MATCH(Healthcare!H$1,'Medical Examinations'!$A$1:$J$1,0),0)</f>
        <v>1</v>
      </c>
      <c r="I459" s="17" t="str">
        <f>VLOOKUP($A459,'Medical Examinations'!$A$1:$J$2336,MATCH(Healthcare!I$1,'Medical Examinations'!$A$1:$J$1,0),0)</f>
        <v>Yes</v>
      </c>
      <c r="J459" s="17" t="str">
        <f>VLOOKUP($A459,'Medical Examinations'!$A$1:$J$2336,MATCH(Healthcare!J$1,'Medical Examinations'!$A$1:$J$1,0),0)</f>
        <v>Underweight</v>
      </c>
      <c r="K459" s="17" t="str">
        <f>VLOOKUP($A459,'Medical Examinations'!$A$1:$J$2336,MATCH(Healthcare!K$1,'Medical Examinations'!$A$1:$J$1,0),0)</f>
        <v>Prediabetes</v>
      </c>
      <c r="L459" s="38">
        <f>VLOOKUP($A459,'Hospitalisation Details'!$A$2:$K$2344,MATCH(Healthcare!L$1,'Hospitalisation Details'!$A$1:$K$1,0),0)</f>
        <v>37892</v>
      </c>
      <c r="M459" s="17">
        <f>VLOOKUP($A459,'Hospitalisation Details'!$A$2:$K$2344,MATCH(Healthcare!M$1,'Hospitalisation Details'!$A$1:$K$1,0),0)</f>
        <v>21882.400000000001</v>
      </c>
      <c r="N459" s="17" t="str">
        <f>VLOOKUP($A459,'Hospitalisation Details'!$A$2:$K$2344,MATCH(Healthcare!N$1,'Hospitalisation Details'!$A$1:$K$1,0),0)</f>
        <v>Tier - 2</v>
      </c>
      <c r="O459" s="17" t="str">
        <f>VLOOKUP($A459,'Hospitalisation Details'!$A$2:$K$2344,MATCH(Healthcare!O$1,'Hospitalisation Details'!$A$1:$K$1,0),0)</f>
        <v>Tier - 1</v>
      </c>
      <c r="P459" s="17" t="str">
        <f>VLOOKUP($A459,'Hospitalisation Details'!$A$2:$K$2344,MATCH(Healthcare!P$1,'Hospitalisation Details'!$A$1:$K$1,0),0)</f>
        <v>R1011</v>
      </c>
      <c r="Q459" s="17">
        <f>VLOOKUP($A459,'Hospitalisation Details'!$A$2:$K$2344,MATCH(Healthcare!Q$1,'Hospitalisation Details'!$A$1:$K$1,0),0)</f>
        <v>19</v>
      </c>
    </row>
    <row r="460" spans="1:17" ht="15.75" x14ac:dyDescent="0.25">
      <c r="A460" s="25" t="s">
        <v>503</v>
      </c>
      <c r="B460" s="17" t="str">
        <f>VLOOKUP($A460,'Customer Names'!$A$1:$D$2336,4,0)</f>
        <v>Ms. Marie-Claire</v>
      </c>
      <c r="C460" s="17">
        <f>VLOOKUP($A460,'Medical Examinations'!$A$1:$J$2336,MATCH(Healthcare!C$1,'Medical Examinations'!$A$1:$J$1,0),0)</f>
        <v>24.7</v>
      </c>
      <c r="D460" s="17">
        <f>VLOOKUP($A460,'Medical Examinations'!$A$1:$J$2336,MATCH(Healthcare!D$1,'Medical Examinations'!$A$1:$J$1,0),0)</f>
        <v>4.3600000000000003</v>
      </c>
      <c r="E460" s="17" t="str">
        <f>VLOOKUP($A460,'Medical Examinations'!$A$1:$J$2336,MATCH(Healthcare!E$1,'Medical Examinations'!$A$1:$J$1,0),0)</f>
        <v>No</v>
      </c>
      <c r="F460" s="17" t="str">
        <f>VLOOKUP($A460,'Medical Examinations'!$A$1:$J$2336,MATCH(Healthcare!F$1,'Medical Examinations'!$A$1:$J$1,0),0)</f>
        <v>No</v>
      </c>
      <c r="G460" s="17" t="str">
        <f>VLOOKUP($A460,'Medical Examinations'!$A$1:$J$2336,MATCH(Healthcare!G$1,'Medical Examinations'!$A$1:$J$1,0),0)</f>
        <v>Yes</v>
      </c>
      <c r="H460" s="17">
        <f>VLOOKUP($A460,'Medical Examinations'!$A$1:$J$2336,MATCH(Healthcare!H$1,'Medical Examinations'!$A$1:$J$1,0),0)</f>
        <v>1</v>
      </c>
      <c r="I460" s="17" t="str">
        <f>VLOOKUP($A460,'Medical Examinations'!$A$1:$J$2336,MATCH(Healthcare!I$1,'Medical Examinations'!$A$1:$J$1,0),0)</f>
        <v>Yes</v>
      </c>
      <c r="J460" s="17" t="str">
        <f>VLOOKUP($A460,'Medical Examinations'!$A$1:$J$2336,MATCH(Healthcare!J$1,'Medical Examinations'!$A$1:$J$1,0),0)</f>
        <v>Healthy Weight</v>
      </c>
      <c r="K460" s="17" t="str">
        <f>VLOOKUP($A460,'Medical Examinations'!$A$1:$J$2336,MATCH(Healthcare!K$1,'Medical Examinations'!$A$1:$J$1,0),0)</f>
        <v>Normal</v>
      </c>
      <c r="L460" s="38">
        <f>VLOOKUP($A460,'Hospitalisation Details'!$A$2:$K$2344,MATCH(Healthcare!L$1,'Hospitalisation Details'!$A$1:$K$1,0),0)</f>
        <v>29084</v>
      </c>
      <c r="M460" s="17">
        <f>VLOOKUP($A460,'Hospitalisation Details'!$A$2:$K$2344,MATCH(Healthcare!M$1,'Hospitalisation Details'!$A$1:$K$1,0),0)</f>
        <v>21880.82</v>
      </c>
      <c r="N460" s="17" t="str">
        <f>VLOOKUP($A460,'Hospitalisation Details'!$A$2:$K$2344,MATCH(Healthcare!N$1,'Hospitalisation Details'!$A$1:$K$1,0),0)</f>
        <v>Tier - 3</v>
      </c>
      <c r="O460" s="17" t="str">
        <f>VLOOKUP($A460,'Hospitalisation Details'!$A$2:$K$2344,MATCH(Healthcare!O$1,'Hospitalisation Details'!$A$1:$K$1,0),0)</f>
        <v>Tier - 1</v>
      </c>
      <c r="P460" s="17" t="str">
        <f>VLOOKUP($A460,'Hospitalisation Details'!$A$2:$K$2344,MATCH(Healthcare!P$1,'Hospitalisation Details'!$A$1:$K$1,0),0)</f>
        <v>R1012</v>
      </c>
      <c r="Q460" s="17">
        <f>VLOOKUP($A460,'Hospitalisation Details'!$A$2:$K$2344,MATCH(Healthcare!Q$1,'Hospitalisation Details'!$A$1:$K$1,0),0)</f>
        <v>43</v>
      </c>
    </row>
    <row r="461" spans="1:17" ht="15.75" x14ac:dyDescent="0.25">
      <c r="A461" s="25" t="s">
        <v>504</v>
      </c>
      <c r="B461" s="17" t="str">
        <f>VLOOKUP($A461,'Customer Names'!$A$1:$D$2336,4,0)</f>
        <v>Mr. Todd</v>
      </c>
      <c r="C461" s="17">
        <f>VLOOKUP($A461,'Medical Examinations'!$A$1:$J$2336,MATCH(Healthcare!C$1,'Medical Examinations'!$A$1:$J$1,0),0)</f>
        <v>37.4</v>
      </c>
      <c r="D461" s="17">
        <f>VLOOKUP($A461,'Medical Examinations'!$A$1:$J$2336,MATCH(Healthcare!D$1,'Medical Examinations'!$A$1:$J$1,0),0)</f>
        <v>9.7200000000000006</v>
      </c>
      <c r="E461" s="17" t="str">
        <f>VLOOKUP($A461,'Medical Examinations'!$A$1:$J$2336,MATCH(Healthcare!E$1,'Medical Examinations'!$A$1:$J$1,0),0)</f>
        <v>Yes</v>
      </c>
      <c r="F461" s="17" t="str">
        <f>VLOOKUP($A461,'Medical Examinations'!$A$1:$J$2336,MATCH(Healthcare!F$1,'Medical Examinations'!$A$1:$J$1,0),0)</f>
        <v>No</v>
      </c>
      <c r="G461" s="17" t="str">
        <f>VLOOKUP($A461,'Medical Examinations'!$A$1:$J$2336,MATCH(Healthcare!G$1,'Medical Examinations'!$A$1:$J$1,0),0)</f>
        <v>Yes</v>
      </c>
      <c r="H461" s="17">
        <f>VLOOKUP($A461,'Medical Examinations'!$A$1:$J$2336,MATCH(Healthcare!H$1,'Medical Examinations'!$A$1:$J$1,0),0)</f>
        <v>1</v>
      </c>
      <c r="I461" s="17" t="str">
        <f>VLOOKUP($A461,'Medical Examinations'!$A$1:$J$2336,MATCH(Healthcare!I$1,'Medical Examinations'!$A$1:$J$1,0),0)</f>
        <v>No</v>
      </c>
      <c r="J461" s="17" t="str">
        <f>VLOOKUP($A461,'Medical Examinations'!$A$1:$J$2336,MATCH(Healthcare!J$1,'Medical Examinations'!$A$1:$J$1,0),0)</f>
        <v>Obesity</v>
      </c>
      <c r="K461" s="17" t="str">
        <f>VLOOKUP($A461,'Medical Examinations'!$A$1:$J$2336,MATCH(Healthcare!K$1,'Medical Examinations'!$A$1:$J$1,0),0)</f>
        <v>Diabetes</v>
      </c>
      <c r="L461" s="38">
        <f>VLOOKUP($A461,'Hospitalisation Details'!$A$2:$K$2344,MATCH(Healthcare!L$1,'Hospitalisation Details'!$A$1:$K$1,0),0)</f>
        <v>23250</v>
      </c>
      <c r="M461" s="17">
        <f>VLOOKUP($A461,'Hospitalisation Details'!$A$2:$K$2344,MATCH(Healthcare!M$1,'Hospitalisation Details'!$A$1:$K$1,0),0)</f>
        <v>21797</v>
      </c>
      <c r="N461" s="17" t="str">
        <f>VLOOKUP($A461,'Hospitalisation Details'!$A$2:$K$2344,MATCH(Healthcare!N$1,'Hospitalisation Details'!$A$1:$K$1,0),0)</f>
        <v>Tier - 3</v>
      </c>
      <c r="O461" s="17" t="str">
        <f>VLOOKUP($A461,'Hospitalisation Details'!$A$2:$K$2344,MATCH(Healthcare!O$1,'Hospitalisation Details'!$A$1:$K$1,0),0)</f>
        <v>Tier - 1</v>
      </c>
      <c r="P461" s="17" t="str">
        <f>VLOOKUP($A461,'Hospitalisation Details'!$A$2:$K$2344,MATCH(Healthcare!P$1,'Hospitalisation Details'!$A$1:$K$1,0),0)</f>
        <v>R1011</v>
      </c>
      <c r="Q461" s="17">
        <f>VLOOKUP($A461,'Hospitalisation Details'!$A$2:$K$2344,MATCH(Healthcare!Q$1,'Hospitalisation Details'!$A$1:$K$1,0),0)</f>
        <v>59</v>
      </c>
    </row>
    <row r="462" spans="1:17" ht="15.75" x14ac:dyDescent="0.25">
      <c r="A462" s="25" t="s">
        <v>505</v>
      </c>
      <c r="B462" s="17" t="str">
        <f>VLOOKUP($A462,'Customer Names'!$A$1:$D$2336,4,0)</f>
        <v>Ms. Carolyn</v>
      </c>
      <c r="C462" s="17">
        <f>VLOOKUP($A462,'Medical Examinations'!$A$1:$J$2336,MATCH(Healthcare!C$1,'Medical Examinations'!$A$1:$J$1,0),0)</f>
        <v>26.885000000000002</v>
      </c>
      <c r="D462" s="17">
        <f>VLOOKUP($A462,'Medical Examinations'!$A$1:$J$2336,MATCH(Healthcare!D$1,'Medical Examinations'!$A$1:$J$1,0),0)</f>
        <v>5.18</v>
      </c>
      <c r="E462" s="17" t="str">
        <f>VLOOKUP($A462,'Medical Examinations'!$A$1:$J$2336,MATCH(Healthcare!E$1,'Medical Examinations'!$A$1:$J$1,0),0)</f>
        <v>No</v>
      </c>
      <c r="F462" s="17" t="str">
        <f>VLOOKUP($A462,'Medical Examinations'!$A$1:$J$2336,MATCH(Healthcare!F$1,'Medical Examinations'!$A$1:$J$1,0),0)</f>
        <v>No</v>
      </c>
      <c r="G462" s="17" t="str">
        <f>VLOOKUP($A462,'Medical Examinations'!$A$1:$J$2336,MATCH(Healthcare!G$1,'Medical Examinations'!$A$1:$J$1,0),0)</f>
        <v>Yes</v>
      </c>
      <c r="H462" s="17">
        <f>VLOOKUP($A462,'Medical Examinations'!$A$1:$J$2336,MATCH(Healthcare!H$1,'Medical Examinations'!$A$1:$J$1,0),0)</f>
        <v>1</v>
      </c>
      <c r="I462" s="17" t="str">
        <f>VLOOKUP($A462,'Medical Examinations'!$A$1:$J$2336,MATCH(Healthcare!I$1,'Medical Examinations'!$A$1:$J$1,0),0)</f>
        <v>Yes</v>
      </c>
      <c r="J462" s="17" t="str">
        <f>VLOOKUP($A462,'Medical Examinations'!$A$1:$J$2336,MATCH(Healthcare!J$1,'Medical Examinations'!$A$1:$J$1,0),0)</f>
        <v>Overweight</v>
      </c>
      <c r="K462" s="17" t="str">
        <f>VLOOKUP($A462,'Medical Examinations'!$A$1:$J$2336,MATCH(Healthcare!K$1,'Medical Examinations'!$A$1:$J$1,0),0)</f>
        <v>Normal</v>
      </c>
      <c r="L462" s="38">
        <f>VLOOKUP($A462,'Hospitalisation Details'!$A$2:$K$2344,MATCH(Healthcare!L$1,'Hospitalisation Details'!$A$1:$K$1,0),0)</f>
        <v>29126</v>
      </c>
      <c r="M462" s="17">
        <f>VLOOKUP($A462,'Hospitalisation Details'!$A$2:$K$2344,MATCH(Healthcare!M$1,'Hospitalisation Details'!$A$1:$K$1,0),0)</f>
        <v>21774.32</v>
      </c>
      <c r="N462" s="17" t="str">
        <f>VLOOKUP($A462,'Hospitalisation Details'!$A$2:$K$2344,MATCH(Healthcare!N$1,'Hospitalisation Details'!$A$1:$K$1,0),0)</f>
        <v>Tier - 3</v>
      </c>
      <c r="O462" s="17" t="str">
        <f>VLOOKUP($A462,'Hospitalisation Details'!$A$2:$K$2344,MATCH(Healthcare!O$1,'Hospitalisation Details'!$A$1:$K$1,0),0)</f>
        <v>Tier - 2</v>
      </c>
      <c r="P462" s="17" t="str">
        <f>VLOOKUP($A462,'Hospitalisation Details'!$A$2:$K$2344,MATCH(Healthcare!P$1,'Hospitalisation Details'!$A$1:$K$1,0),0)</f>
        <v>R1012</v>
      </c>
      <c r="Q462" s="17">
        <f>VLOOKUP($A462,'Hospitalisation Details'!$A$2:$K$2344,MATCH(Healthcare!Q$1,'Hospitalisation Details'!$A$1:$K$1,0),0)</f>
        <v>43</v>
      </c>
    </row>
    <row r="463" spans="1:17" ht="15.75" x14ac:dyDescent="0.25">
      <c r="A463" s="25" t="s">
        <v>506</v>
      </c>
      <c r="B463" s="17" t="str">
        <f>VLOOKUP($A463,'Customer Names'!$A$1:$D$2336,4,0)</f>
        <v>Ms. Lindsey</v>
      </c>
      <c r="C463" s="17">
        <f>VLOOKUP($A463,'Medical Examinations'!$A$1:$J$2336,MATCH(Healthcare!C$1,'Medical Examinations'!$A$1:$J$1,0),0)</f>
        <v>25.27</v>
      </c>
      <c r="D463" s="17">
        <f>VLOOKUP($A463,'Medical Examinations'!$A$1:$J$2336,MATCH(Healthcare!D$1,'Medical Examinations'!$A$1:$J$1,0),0)</f>
        <v>5.29</v>
      </c>
      <c r="E463" s="17" t="str">
        <f>VLOOKUP($A463,'Medical Examinations'!$A$1:$J$2336,MATCH(Healthcare!E$1,'Medical Examinations'!$A$1:$J$1,0),0)</f>
        <v>No</v>
      </c>
      <c r="F463" s="17" t="str">
        <f>VLOOKUP($A463,'Medical Examinations'!$A$1:$J$2336,MATCH(Healthcare!F$1,'Medical Examinations'!$A$1:$J$1,0),0)</f>
        <v>No</v>
      </c>
      <c r="G463" s="17" t="str">
        <f>VLOOKUP($A463,'Medical Examinations'!$A$1:$J$2336,MATCH(Healthcare!G$1,'Medical Examinations'!$A$1:$J$1,0),0)</f>
        <v>Yes</v>
      </c>
      <c r="H463" s="17">
        <f>VLOOKUP($A463,'Medical Examinations'!$A$1:$J$2336,MATCH(Healthcare!H$1,'Medical Examinations'!$A$1:$J$1,0),0)</f>
        <v>1</v>
      </c>
      <c r="I463" s="17" t="str">
        <f>VLOOKUP($A463,'Medical Examinations'!$A$1:$J$2336,MATCH(Healthcare!I$1,'Medical Examinations'!$A$1:$J$1,0),0)</f>
        <v>Yes</v>
      </c>
      <c r="J463" s="17" t="str">
        <f>VLOOKUP($A463,'Medical Examinations'!$A$1:$J$2336,MATCH(Healthcare!J$1,'Medical Examinations'!$A$1:$J$1,0),0)</f>
        <v>Overweight</v>
      </c>
      <c r="K463" s="17" t="str">
        <f>VLOOKUP($A463,'Medical Examinations'!$A$1:$J$2336,MATCH(Healthcare!K$1,'Medical Examinations'!$A$1:$J$1,0),0)</f>
        <v>Normal</v>
      </c>
      <c r="L463" s="38">
        <f>VLOOKUP($A463,'Hospitalisation Details'!$A$2:$K$2344,MATCH(Healthcare!L$1,'Hospitalisation Details'!$A$1:$K$1,0),0)</f>
        <v>29118</v>
      </c>
      <c r="M463" s="17">
        <f>VLOOKUP($A463,'Hospitalisation Details'!$A$2:$K$2344,MATCH(Healthcare!M$1,'Hospitalisation Details'!$A$1:$K$1,0),0)</f>
        <v>21771.34</v>
      </c>
      <c r="N463" s="17" t="str">
        <f>VLOOKUP($A463,'Hospitalisation Details'!$A$2:$K$2344,MATCH(Healthcare!N$1,'Hospitalisation Details'!$A$1:$K$1,0),0)</f>
        <v>Tier - 3</v>
      </c>
      <c r="O463" s="17" t="str">
        <f>VLOOKUP($A463,'Hospitalisation Details'!$A$2:$K$2344,MATCH(Healthcare!O$1,'Hospitalisation Details'!$A$1:$K$1,0),0)</f>
        <v>Tier - 1</v>
      </c>
      <c r="P463" s="17" t="str">
        <f>VLOOKUP($A463,'Hospitalisation Details'!$A$2:$K$2344,MATCH(Healthcare!P$1,'Hospitalisation Details'!$A$1:$K$1,0),0)</f>
        <v>R1024</v>
      </c>
      <c r="Q463" s="17">
        <f>VLOOKUP($A463,'Hospitalisation Details'!$A$2:$K$2344,MATCH(Healthcare!Q$1,'Hospitalisation Details'!$A$1:$K$1,0),0)</f>
        <v>43</v>
      </c>
    </row>
    <row r="464" spans="1:17" ht="15.75" x14ac:dyDescent="0.25">
      <c r="A464" s="25" t="s">
        <v>507</v>
      </c>
      <c r="B464" s="17" t="str">
        <f>VLOOKUP($A464,'Customer Names'!$A$1:$D$2336,4,0)</f>
        <v>Ms. Marissa</v>
      </c>
      <c r="C464" s="17">
        <f>VLOOKUP($A464,'Medical Examinations'!$A$1:$J$2336,MATCH(Healthcare!C$1,'Medical Examinations'!$A$1:$J$1,0),0)</f>
        <v>23.655000000000001</v>
      </c>
      <c r="D464" s="17">
        <f>VLOOKUP($A464,'Medical Examinations'!$A$1:$J$2336,MATCH(Healthcare!D$1,'Medical Examinations'!$A$1:$J$1,0),0)</f>
        <v>4.8600000000000003</v>
      </c>
      <c r="E464" s="17" t="str">
        <f>VLOOKUP($A464,'Medical Examinations'!$A$1:$J$2336,MATCH(Healthcare!E$1,'Medical Examinations'!$A$1:$J$1,0),0)</f>
        <v>Yes</v>
      </c>
      <c r="F464" s="17" t="str">
        <f>VLOOKUP($A464,'Medical Examinations'!$A$1:$J$2336,MATCH(Healthcare!F$1,'Medical Examinations'!$A$1:$J$1,0),0)</f>
        <v>No</v>
      </c>
      <c r="G464" s="17" t="str">
        <f>VLOOKUP($A464,'Medical Examinations'!$A$1:$J$2336,MATCH(Healthcare!G$1,'Medical Examinations'!$A$1:$J$1,0),0)</f>
        <v>No</v>
      </c>
      <c r="H464" s="17">
        <f>VLOOKUP($A464,'Medical Examinations'!$A$1:$J$2336,MATCH(Healthcare!H$1,'Medical Examinations'!$A$1:$J$1,0),0)</f>
        <v>0</v>
      </c>
      <c r="I464" s="17" t="str">
        <f>VLOOKUP($A464,'Medical Examinations'!$A$1:$J$2336,MATCH(Healthcare!I$1,'Medical Examinations'!$A$1:$J$1,0),0)</f>
        <v>Yes</v>
      </c>
      <c r="J464" s="17" t="str">
        <f>VLOOKUP($A464,'Medical Examinations'!$A$1:$J$2336,MATCH(Healthcare!J$1,'Medical Examinations'!$A$1:$J$1,0),0)</f>
        <v>Healthy Weight</v>
      </c>
      <c r="K464" s="17" t="str">
        <f>VLOOKUP($A464,'Medical Examinations'!$A$1:$J$2336,MATCH(Healthcare!K$1,'Medical Examinations'!$A$1:$J$1,0),0)</f>
        <v>Normal</v>
      </c>
      <c r="L464" s="38">
        <f>VLOOKUP($A464,'Hospitalisation Details'!$A$2:$K$2344,MATCH(Healthcare!L$1,'Hospitalisation Details'!$A$1:$K$1,0),0)</f>
        <v>27959</v>
      </c>
      <c r="M464" s="17">
        <f>VLOOKUP($A464,'Hospitalisation Details'!$A$2:$K$2344,MATCH(Healthcare!M$1,'Hospitalisation Details'!$A$1:$K$1,0),0)</f>
        <v>21677.279999999999</v>
      </c>
      <c r="N464" s="17" t="str">
        <f>VLOOKUP($A464,'Hospitalisation Details'!$A$2:$K$2344,MATCH(Healthcare!N$1,'Hospitalisation Details'!$A$1:$K$1,0),0)</f>
        <v>Tier - 3</v>
      </c>
      <c r="O464" s="17" t="str">
        <f>VLOOKUP($A464,'Hospitalisation Details'!$A$2:$K$2344,MATCH(Healthcare!O$1,'Hospitalisation Details'!$A$1:$K$1,0),0)</f>
        <v>Tier - 1</v>
      </c>
      <c r="P464" s="17" t="str">
        <f>VLOOKUP($A464,'Hospitalisation Details'!$A$2:$K$2344,MATCH(Healthcare!P$1,'Hospitalisation Details'!$A$1:$K$1,0),0)</f>
        <v>R1012</v>
      </c>
      <c r="Q464" s="17">
        <f>VLOOKUP($A464,'Hospitalisation Details'!$A$2:$K$2344,MATCH(Healthcare!Q$1,'Hospitalisation Details'!$A$1:$K$1,0),0)</f>
        <v>46</v>
      </c>
    </row>
    <row r="465" spans="1:17" ht="15.75" x14ac:dyDescent="0.25">
      <c r="A465" s="25" t="s">
        <v>508</v>
      </c>
      <c r="B465" s="17" t="str">
        <f>VLOOKUP($A465,'Customer Names'!$A$1:$D$2336,4,0)</f>
        <v>Mr. Jean</v>
      </c>
      <c r="C465" s="17">
        <f>VLOOKUP($A465,'Medical Examinations'!$A$1:$J$2336,MATCH(Healthcare!C$1,'Medical Examinations'!$A$1:$J$1,0),0)</f>
        <v>55.05</v>
      </c>
      <c r="D465" s="17">
        <f>VLOOKUP($A465,'Medical Examinations'!$A$1:$J$2336,MATCH(Healthcare!D$1,'Medical Examinations'!$A$1:$J$1,0),0)</f>
        <v>7.66</v>
      </c>
      <c r="E465" s="17" t="str">
        <f>VLOOKUP($A465,'Medical Examinations'!$A$1:$J$2336,MATCH(Healthcare!E$1,'Medical Examinations'!$A$1:$J$1,0),0)</f>
        <v>No</v>
      </c>
      <c r="F465" s="17" t="str">
        <f>VLOOKUP($A465,'Medical Examinations'!$A$1:$J$2336,MATCH(Healthcare!F$1,'Medical Examinations'!$A$1:$J$1,0),0)</f>
        <v>No</v>
      </c>
      <c r="G465" s="17" t="str">
        <f>VLOOKUP($A465,'Medical Examinations'!$A$1:$J$2336,MATCH(Healthcare!G$1,'Medical Examinations'!$A$1:$J$1,0),0)</f>
        <v>No</v>
      </c>
      <c r="H465" s="17">
        <f>VLOOKUP($A465,'Medical Examinations'!$A$1:$J$2336,MATCH(Healthcare!H$1,'Medical Examinations'!$A$1:$J$1,0),0)</f>
        <v>0</v>
      </c>
      <c r="I465" s="17" t="str">
        <f>VLOOKUP($A465,'Medical Examinations'!$A$1:$J$2336,MATCH(Healthcare!I$1,'Medical Examinations'!$A$1:$J$1,0),0)</f>
        <v>No</v>
      </c>
      <c r="J465" s="17" t="str">
        <f>VLOOKUP($A465,'Medical Examinations'!$A$1:$J$2336,MATCH(Healthcare!J$1,'Medical Examinations'!$A$1:$J$1,0),0)</f>
        <v>Obesity</v>
      </c>
      <c r="K465" s="17" t="str">
        <f>VLOOKUP($A465,'Medical Examinations'!$A$1:$J$2336,MATCH(Healthcare!K$1,'Medical Examinations'!$A$1:$J$1,0),0)</f>
        <v>Diabetes</v>
      </c>
      <c r="L465" s="38">
        <f>VLOOKUP($A465,'Hospitalisation Details'!$A$2:$K$2344,MATCH(Healthcare!L$1,'Hospitalisation Details'!$A$1:$K$1,0),0)</f>
        <v>22966</v>
      </c>
      <c r="M465" s="17">
        <f>VLOOKUP($A465,'Hospitalisation Details'!$A$2:$K$2344,MATCH(Healthcare!M$1,'Hospitalisation Details'!$A$1:$K$1,0),0)</f>
        <v>21661.16</v>
      </c>
      <c r="N465" s="17" t="str">
        <f>VLOOKUP($A465,'Hospitalisation Details'!$A$2:$K$2344,MATCH(Healthcare!N$1,'Hospitalisation Details'!$A$1:$K$1,0),0)</f>
        <v>Tier - 2</v>
      </c>
      <c r="O465" s="17" t="str">
        <f>VLOOKUP($A465,'Hospitalisation Details'!$A$2:$K$2344,MATCH(Healthcare!O$1,'Hospitalisation Details'!$A$1:$K$1,0),0)</f>
        <v>Tier - 2</v>
      </c>
      <c r="P465" s="17" t="str">
        <f>VLOOKUP($A465,'Hospitalisation Details'!$A$2:$K$2344,MATCH(Healthcare!P$1,'Hospitalisation Details'!$A$1:$K$1,0),0)</f>
        <v>R1012</v>
      </c>
      <c r="Q465" s="17">
        <f>VLOOKUP($A465,'Hospitalisation Details'!$A$2:$K$2344,MATCH(Healthcare!Q$1,'Hospitalisation Details'!$A$1:$K$1,0),0)</f>
        <v>60</v>
      </c>
    </row>
    <row r="466" spans="1:17" ht="15.75" x14ac:dyDescent="0.25">
      <c r="A466" s="25" t="s">
        <v>509</v>
      </c>
      <c r="B466" s="17" t="str">
        <f>VLOOKUP($A466,'Customer Names'!$A$1:$D$2336,4,0)</f>
        <v>Ms. Danielle</v>
      </c>
      <c r="C466" s="17">
        <f>VLOOKUP($A466,'Medical Examinations'!$A$1:$J$2336,MATCH(Healthcare!C$1,'Medical Examinations'!$A$1:$J$1,0),0)</f>
        <v>24.89</v>
      </c>
      <c r="D466" s="17">
        <f>VLOOKUP($A466,'Medical Examinations'!$A$1:$J$2336,MATCH(Healthcare!D$1,'Medical Examinations'!$A$1:$J$1,0),0)</f>
        <v>6.1</v>
      </c>
      <c r="E466" s="17" t="str">
        <f>VLOOKUP($A466,'Medical Examinations'!$A$1:$J$2336,MATCH(Healthcare!E$1,'Medical Examinations'!$A$1:$J$1,0),0)</f>
        <v>Yes</v>
      </c>
      <c r="F466" s="17" t="str">
        <f>VLOOKUP($A466,'Medical Examinations'!$A$1:$J$2336,MATCH(Healthcare!F$1,'Medical Examinations'!$A$1:$J$1,0),0)</f>
        <v>No</v>
      </c>
      <c r="G466" s="17" t="str">
        <f>VLOOKUP($A466,'Medical Examinations'!$A$1:$J$2336,MATCH(Healthcare!G$1,'Medical Examinations'!$A$1:$J$1,0),0)</f>
        <v>Yes</v>
      </c>
      <c r="H466" s="17">
        <f>VLOOKUP($A466,'Medical Examinations'!$A$1:$J$2336,MATCH(Healthcare!H$1,'Medical Examinations'!$A$1:$J$1,0),0)</f>
        <v>1</v>
      </c>
      <c r="I466" s="17" t="str">
        <f>VLOOKUP($A466,'Medical Examinations'!$A$1:$J$2336,MATCH(Healthcare!I$1,'Medical Examinations'!$A$1:$J$1,0),0)</f>
        <v>Yes</v>
      </c>
      <c r="J466" s="17" t="str">
        <f>VLOOKUP($A466,'Medical Examinations'!$A$1:$J$2336,MATCH(Healthcare!J$1,'Medical Examinations'!$A$1:$J$1,0),0)</f>
        <v>Healthy Weight</v>
      </c>
      <c r="K466" s="17" t="str">
        <f>VLOOKUP($A466,'Medical Examinations'!$A$1:$J$2336,MATCH(Healthcare!K$1,'Medical Examinations'!$A$1:$J$1,0),0)</f>
        <v>Prediabetes</v>
      </c>
      <c r="L466" s="38">
        <f>VLOOKUP($A466,'Hospitalisation Details'!$A$2:$K$2344,MATCH(Healthcare!L$1,'Hospitalisation Details'!$A$1:$K$1,0),0)</f>
        <v>30675</v>
      </c>
      <c r="M466" s="17">
        <f>VLOOKUP($A466,'Hospitalisation Details'!$A$2:$K$2344,MATCH(Healthcare!M$1,'Hospitalisation Details'!$A$1:$K$1,0),0)</f>
        <v>21659.93</v>
      </c>
      <c r="N466" s="17" t="str">
        <f>VLOOKUP($A466,'Hospitalisation Details'!$A$2:$K$2344,MATCH(Healthcare!N$1,'Hospitalisation Details'!$A$1:$K$1,0),0)</f>
        <v>Tier - 3</v>
      </c>
      <c r="O466" s="17" t="str">
        <f>VLOOKUP($A466,'Hospitalisation Details'!$A$2:$K$2344,MATCH(Healthcare!O$1,'Hospitalisation Details'!$A$1:$K$1,0),0)</f>
        <v>Tier - 3</v>
      </c>
      <c r="P466" s="17" t="str">
        <f>VLOOKUP($A466,'Hospitalisation Details'!$A$2:$K$2344,MATCH(Healthcare!P$1,'Hospitalisation Details'!$A$1:$K$1,0),0)</f>
        <v>R1024</v>
      </c>
      <c r="Q466" s="17">
        <f>VLOOKUP($A466,'Hospitalisation Details'!$A$2:$K$2344,MATCH(Healthcare!Q$1,'Hospitalisation Details'!$A$1:$K$1,0),0)</f>
        <v>39</v>
      </c>
    </row>
    <row r="467" spans="1:17" ht="15.75" x14ac:dyDescent="0.25">
      <c r="A467" s="25" t="s">
        <v>510</v>
      </c>
      <c r="B467" s="17" t="str">
        <f>VLOOKUP($A467,'Customer Names'!$A$1:$D$2336,4,0)</f>
        <v>Mr. Jim</v>
      </c>
      <c r="C467" s="17">
        <f>VLOOKUP($A467,'Medical Examinations'!$A$1:$J$2336,MATCH(Healthcare!C$1,'Medical Examinations'!$A$1:$J$1,0),0)</f>
        <v>18.715</v>
      </c>
      <c r="D467" s="17">
        <f>VLOOKUP($A467,'Medical Examinations'!$A$1:$J$2336,MATCH(Healthcare!D$1,'Medical Examinations'!$A$1:$J$1,0),0)</f>
        <v>4.4400000000000004</v>
      </c>
      <c r="E467" s="17" t="str">
        <f>VLOOKUP($A467,'Medical Examinations'!$A$1:$J$2336,MATCH(Healthcare!E$1,'Medical Examinations'!$A$1:$J$1,0),0)</f>
        <v>No</v>
      </c>
      <c r="F467" s="17" t="str">
        <f>VLOOKUP($A467,'Medical Examinations'!$A$1:$J$2336,MATCH(Healthcare!F$1,'Medical Examinations'!$A$1:$J$1,0),0)</f>
        <v>No</v>
      </c>
      <c r="G467" s="17" t="str">
        <f>VLOOKUP($A467,'Medical Examinations'!$A$1:$J$2336,MATCH(Healthcare!G$1,'Medical Examinations'!$A$1:$J$1,0),0)</f>
        <v>No</v>
      </c>
      <c r="H467" s="17">
        <f>VLOOKUP($A467,'Medical Examinations'!$A$1:$J$2336,MATCH(Healthcare!H$1,'Medical Examinations'!$A$1:$J$1,0),0)</f>
        <v>0</v>
      </c>
      <c r="I467" s="17" t="str">
        <f>VLOOKUP($A467,'Medical Examinations'!$A$1:$J$2336,MATCH(Healthcare!I$1,'Medical Examinations'!$A$1:$J$1,0),0)</f>
        <v>No</v>
      </c>
      <c r="J467" s="17" t="str">
        <f>VLOOKUP($A467,'Medical Examinations'!$A$1:$J$2336,MATCH(Healthcare!J$1,'Medical Examinations'!$A$1:$J$1,0),0)</f>
        <v>Healthy Weight</v>
      </c>
      <c r="K467" s="17" t="str">
        <f>VLOOKUP($A467,'Medical Examinations'!$A$1:$J$2336,MATCH(Healthcare!K$1,'Medical Examinations'!$A$1:$J$1,0),0)</f>
        <v>Normal</v>
      </c>
      <c r="L467" s="38">
        <f>VLOOKUP($A467,'Hospitalisation Details'!$A$2:$K$2344,MATCH(Healthcare!L$1,'Hospitalisation Details'!$A$1:$K$1,0),0)</f>
        <v>36323</v>
      </c>
      <c r="M467" s="17">
        <f>VLOOKUP($A467,'Hospitalisation Details'!$A$2:$K$2344,MATCH(Healthcare!M$1,'Hospitalisation Details'!$A$1:$K$1,0),0)</f>
        <v>21595.38</v>
      </c>
      <c r="N467" s="17" t="str">
        <f>VLOOKUP($A467,'Hospitalisation Details'!$A$2:$K$2344,MATCH(Healthcare!N$1,'Hospitalisation Details'!$A$1:$K$1,0),0)</f>
        <v>Tier - 2</v>
      </c>
      <c r="O467" s="17" t="str">
        <f>VLOOKUP($A467,'Hospitalisation Details'!$A$2:$K$2344,MATCH(Healthcare!O$1,'Hospitalisation Details'!$A$1:$K$1,0),0)</f>
        <v>Tier - 3</v>
      </c>
      <c r="P467" s="17" t="str">
        <f>VLOOKUP($A467,'Hospitalisation Details'!$A$2:$K$2344,MATCH(Healthcare!P$1,'Hospitalisation Details'!$A$1:$K$1,0),0)</f>
        <v>R1012</v>
      </c>
      <c r="Q467" s="17">
        <f>VLOOKUP($A467,'Hospitalisation Details'!$A$2:$K$2344,MATCH(Healthcare!Q$1,'Hospitalisation Details'!$A$1:$K$1,0),0)</f>
        <v>23</v>
      </c>
    </row>
    <row r="468" spans="1:17" ht="15.75" x14ac:dyDescent="0.25">
      <c r="A468" s="25" t="s">
        <v>511</v>
      </c>
      <c r="B468" s="17" t="str">
        <f>VLOOKUP($A468,'Customer Names'!$A$1:$D$2336,4,0)</f>
        <v>Mr. Matthew</v>
      </c>
      <c r="C468" s="17">
        <f>VLOOKUP($A468,'Medical Examinations'!$A$1:$J$2336,MATCH(Healthcare!C$1,'Medical Examinations'!$A$1:$J$1,0),0)</f>
        <v>28.12</v>
      </c>
      <c r="D468" s="17">
        <f>VLOOKUP($A468,'Medical Examinations'!$A$1:$J$2336,MATCH(Healthcare!D$1,'Medical Examinations'!$A$1:$J$1,0),0)</f>
        <v>6.15</v>
      </c>
      <c r="E468" s="17" t="str">
        <f>VLOOKUP($A468,'Medical Examinations'!$A$1:$J$2336,MATCH(Healthcare!E$1,'Medical Examinations'!$A$1:$J$1,0),0)</f>
        <v>No</v>
      </c>
      <c r="F468" s="17" t="str">
        <f>VLOOKUP($A468,'Medical Examinations'!$A$1:$J$2336,MATCH(Healthcare!F$1,'Medical Examinations'!$A$1:$J$1,0),0)</f>
        <v>No</v>
      </c>
      <c r="G468" s="17" t="str">
        <f>VLOOKUP($A468,'Medical Examinations'!$A$1:$J$2336,MATCH(Healthcare!G$1,'Medical Examinations'!$A$1:$J$1,0),0)</f>
        <v>No</v>
      </c>
      <c r="H468" s="17">
        <f>VLOOKUP($A468,'Medical Examinations'!$A$1:$J$2336,MATCH(Healthcare!H$1,'Medical Examinations'!$A$1:$J$1,0),0)</f>
        <v>0</v>
      </c>
      <c r="I468" s="17" t="str">
        <f>VLOOKUP($A468,'Medical Examinations'!$A$1:$J$2336,MATCH(Healthcare!I$1,'Medical Examinations'!$A$1:$J$1,0),0)</f>
        <v>Yes</v>
      </c>
      <c r="J468" s="17" t="str">
        <f>VLOOKUP($A468,'Medical Examinations'!$A$1:$J$2336,MATCH(Healthcare!J$1,'Medical Examinations'!$A$1:$J$1,0),0)</f>
        <v>Overweight</v>
      </c>
      <c r="K468" s="17" t="str">
        <f>VLOOKUP($A468,'Medical Examinations'!$A$1:$J$2336,MATCH(Healthcare!K$1,'Medical Examinations'!$A$1:$J$1,0),0)</f>
        <v>Prediabetes</v>
      </c>
      <c r="L468" s="38">
        <f>VLOOKUP($A468,'Hospitalisation Details'!$A$2:$K$2344,MATCH(Healthcare!L$1,'Hospitalisation Details'!$A$1:$K$1,0),0)</f>
        <v>33198</v>
      </c>
      <c r="M468" s="17">
        <f>VLOOKUP($A468,'Hospitalisation Details'!$A$2:$K$2344,MATCH(Healthcare!M$1,'Hospitalisation Details'!$A$1:$K$1,0),0)</f>
        <v>21472.48</v>
      </c>
      <c r="N468" s="17" t="str">
        <f>VLOOKUP($A468,'Hospitalisation Details'!$A$2:$K$2344,MATCH(Healthcare!N$1,'Hospitalisation Details'!$A$1:$K$1,0),0)</f>
        <v>Tier - 2</v>
      </c>
      <c r="O468" s="17" t="str">
        <f>VLOOKUP($A468,'Hospitalisation Details'!$A$2:$K$2344,MATCH(Healthcare!O$1,'Hospitalisation Details'!$A$1:$K$1,0),0)</f>
        <v>Tier - 2</v>
      </c>
      <c r="P468" s="17" t="str">
        <f>VLOOKUP($A468,'Hospitalisation Details'!$A$2:$K$2344,MATCH(Healthcare!P$1,'Hospitalisation Details'!$A$1:$K$1,0),0)</f>
        <v>R1012</v>
      </c>
      <c r="Q468" s="17">
        <f>VLOOKUP($A468,'Hospitalisation Details'!$A$2:$K$2344,MATCH(Healthcare!Q$1,'Hospitalisation Details'!$A$1:$K$1,0),0)</f>
        <v>32</v>
      </c>
    </row>
    <row r="469" spans="1:17" ht="15.75" x14ac:dyDescent="0.25">
      <c r="A469" s="25" t="s">
        <v>512</v>
      </c>
      <c r="B469" s="17" t="str">
        <f>VLOOKUP($A469,'Customer Names'!$A$1:$D$2336,4,0)</f>
        <v>Ms. Rachel</v>
      </c>
      <c r="C469" s="17">
        <f>VLOOKUP($A469,'Medical Examinations'!$A$1:$J$2336,MATCH(Healthcare!C$1,'Medical Examinations'!$A$1:$J$1,0),0)</f>
        <v>26.6</v>
      </c>
      <c r="D469" s="17">
        <f>VLOOKUP($A469,'Medical Examinations'!$A$1:$J$2336,MATCH(Healthcare!D$1,'Medical Examinations'!$A$1:$J$1,0),0)</f>
        <v>4.53</v>
      </c>
      <c r="E469" s="17" t="str">
        <f>VLOOKUP($A469,'Medical Examinations'!$A$1:$J$2336,MATCH(Healthcare!E$1,'Medical Examinations'!$A$1:$J$1,0),0)</f>
        <v>No</v>
      </c>
      <c r="F469" s="17" t="str">
        <f>VLOOKUP($A469,'Medical Examinations'!$A$1:$J$2336,MATCH(Healthcare!F$1,'Medical Examinations'!$A$1:$J$1,0),0)</f>
        <v>No</v>
      </c>
      <c r="G469" s="17" t="str">
        <f>VLOOKUP($A469,'Medical Examinations'!$A$1:$J$2336,MATCH(Healthcare!G$1,'Medical Examinations'!$A$1:$J$1,0),0)</f>
        <v>No</v>
      </c>
      <c r="H469" s="17">
        <f>VLOOKUP($A469,'Medical Examinations'!$A$1:$J$2336,MATCH(Healthcare!H$1,'Medical Examinations'!$A$1:$J$1,0),0)</f>
        <v>0</v>
      </c>
      <c r="I469" s="17" t="str">
        <f>VLOOKUP($A469,'Medical Examinations'!$A$1:$J$2336,MATCH(Healthcare!I$1,'Medical Examinations'!$A$1:$J$1,0),0)</f>
        <v>Yes</v>
      </c>
      <c r="J469" s="17" t="str">
        <f>VLOOKUP($A469,'Medical Examinations'!$A$1:$J$2336,MATCH(Healthcare!J$1,'Medical Examinations'!$A$1:$J$1,0),0)</f>
        <v>Overweight</v>
      </c>
      <c r="K469" s="17" t="str">
        <f>VLOOKUP($A469,'Medical Examinations'!$A$1:$J$2336,MATCH(Healthcare!K$1,'Medical Examinations'!$A$1:$J$1,0),0)</f>
        <v>Normal</v>
      </c>
      <c r="L469" s="38">
        <f>VLOOKUP($A469,'Hospitalisation Details'!$A$2:$K$2344,MATCH(Healthcare!L$1,'Hospitalisation Details'!$A$1:$K$1,0),0)</f>
        <v>29468</v>
      </c>
      <c r="M469" s="17">
        <f>VLOOKUP($A469,'Hospitalisation Details'!$A$2:$K$2344,MATCH(Healthcare!M$1,'Hospitalisation Details'!$A$1:$K$1,0),0)</f>
        <v>21348.71</v>
      </c>
      <c r="N469" s="17" t="str">
        <f>VLOOKUP($A469,'Hospitalisation Details'!$A$2:$K$2344,MATCH(Healthcare!N$1,'Hospitalisation Details'!$A$1:$K$1,0),0)</f>
        <v>Tier - 2</v>
      </c>
      <c r="O469" s="17" t="str">
        <f>VLOOKUP($A469,'Hospitalisation Details'!$A$2:$K$2344,MATCH(Healthcare!O$1,'Hospitalisation Details'!$A$1:$K$1,0),0)</f>
        <v>Tier - 1</v>
      </c>
      <c r="P469" s="17" t="str">
        <f>VLOOKUP($A469,'Hospitalisation Details'!$A$2:$K$2344,MATCH(Healthcare!P$1,'Hospitalisation Details'!$A$1:$K$1,0),0)</f>
        <v>R1012</v>
      </c>
      <c r="Q469" s="17">
        <f>VLOOKUP($A469,'Hospitalisation Details'!$A$2:$K$2344,MATCH(Healthcare!Q$1,'Hospitalisation Details'!$A$1:$K$1,0),0)</f>
        <v>42</v>
      </c>
    </row>
    <row r="470" spans="1:17" ht="15.75" x14ac:dyDescent="0.25">
      <c r="A470" s="25" t="s">
        <v>513</v>
      </c>
      <c r="B470" s="17" t="str">
        <f>VLOOKUP($A470,'Customer Names'!$A$1:$D$2336,4,0)</f>
        <v>Ms. Corina</v>
      </c>
      <c r="C470" s="17">
        <f>VLOOKUP($A470,'Medical Examinations'!$A$1:$J$2336,MATCH(Healthcare!C$1,'Medical Examinations'!$A$1:$J$1,0),0)</f>
        <v>30.114999999999998</v>
      </c>
      <c r="D470" s="17">
        <f>VLOOKUP($A470,'Medical Examinations'!$A$1:$J$2336,MATCH(Healthcare!D$1,'Medical Examinations'!$A$1:$J$1,0),0)</f>
        <v>5.48</v>
      </c>
      <c r="E470" s="17" t="str">
        <f>VLOOKUP($A470,'Medical Examinations'!$A$1:$J$2336,MATCH(Healthcare!E$1,'Medical Examinations'!$A$1:$J$1,0),0)</f>
        <v>No</v>
      </c>
      <c r="F470" s="17" t="str">
        <f>VLOOKUP($A470,'Medical Examinations'!$A$1:$J$2336,MATCH(Healthcare!F$1,'Medical Examinations'!$A$1:$J$1,0),0)</f>
        <v>Yes</v>
      </c>
      <c r="G470" s="17" t="str">
        <f>VLOOKUP($A470,'Medical Examinations'!$A$1:$J$2336,MATCH(Healthcare!G$1,'Medical Examinations'!$A$1:$J$1,0),0)</f>
        <v>No</v>
      </c>
      <c r="H470" s="17">
        <f>VLOOKUP($A470,'Medical Examinations'!$A$1:$J$2336,MATCH(Healthcare!H$1,'Medical Examinations'!$A$1:$J$1,0),0)</f>
        <v>1</v>
      </c>
      <c r="I470" s="17" t="str">
        <f>VLOOKUP($A470,'Medical Examinations'!$A$1:$J$2336,MATCH(Healthcare!I$1,'Medical Examinations'!$A$1:$J$1,0),0)</f>
        <v>No</v>
      </c>
      <c r="J470" s="17" t="str">
        <f>VLOOKUP($A470,'Medical Examinations'!$A$1:$J$2336,MATCH(Healthcare!J$1,'Medical Examinations'!$A$1:$J$1,0),0)</f>
        <v>Obesity</v>
      </c>
      <c r="K470" s="17" t="str">
        <f>VLOOKUP($A470,'Medical Examinations'!$A$1:$J$2336,MATCH(Healthcare!K$1,'Medical Examinations'!$A$1:$J$1,0),0)</f>
        <v>Normal</v>
      </c>
      <c r="L470" s="38">
        <f>VLOOKUP($A470,'Hospitalisation Details'!$A$2:$K$2344,MATCH(Healthcare!L$1,'Hospitalisation Details'!$A$1:$K$1,0),0)</f>
        <v>38203</v>
      </c>
      <c r="M470" s="17">
        <f>VLOOKUP($A470,'Hospitalisation Details'!$A$2:$K$2344,MATCH(Healthcare!M$1,'Hospitalisation Details'!$A$1:$K$1,0),0)</f>
        <v>21344.85</v>
      </c>
      <c r="N470" s="17" t="str">
        <f>VLOOKUP($A470,'Hospitalisation Details'!$A$2:$K$2344,MATCH(Healthcare!N$1,'Hospitalisation Details'!$A$1:$K$1,0),0)</f>
        <v>Tier - 3</v>
      </c>
      <c r="O470" s="17" t="str">
        <f>VLOOKUP($A470,'Hospitalisation Details'!$A$2:$K$2344,MATCH(Healthcare!O$1,'Hospitalisation Details'!$A$1:$K$1,0),0)</f>
        <v>Tier - 1</v>
      </c>
      <c r="P470" s="17" t="str">
        <f>VLOOKUP($A470,'Hospitalisation Details'!$A$2:$K$2344,MATCH(Healthcare!P$1,'Hospitalisation Details'!$A$1:$K$1,0),0)</f>
        <v>R1024</v>
      </c>
      <c r="Q470" s="17">
        <f>VLOOKUP($A470,'Hospitalisation Details'!$A$2:$K$2344,MATCH(Healthcare!Q$1,'Hospitalisation Details'!$A$1:$K$1,0),0)</f>
        <v>18</v>
      </c>
    </row>
    <row r="471" spans="1:17" ht="15.75" x14ac:dyDescent="0.25">
      <c r="A471" s="25" t="s">
        <v>514</v>
      </c>
      <c r="B471" s="17" t="str">
        <f>VLOOKUP($A471,'Customer Names'!$A$1:$D$2336,4,0)</f>
        <v>Mr. Guannan</v>
      </c>
      <c r="C471" s="17">
        <f>VLOOKUP($A471,'Medical Examinations'!$A$1:$J$2336,MATCH(Healthcare!C$1,'Medical Examinations'!$A$1:$J$1,0),0)</f>
        <v>24.605</v>
      </c>
      <c r="D471" s="17">
        <f>VLOOKUP($A471,'Medical Examinations'!$A$1:$J$2336,MATCH(Healthcare!D$1,'Medical Examinations'!$A$1:$J$1,0),0)</f>
        <v>5.48</v>
      </c>
      <c r="E471" s="17" t="str">
        <f>VLOOKUP($A471,'Medical Examinations'!$A$1:$J$2336,MATCH(Healthcare!E$1,'Medical Examinations'!$A$1:$J$1,0),0)</f>
        <v>No</v>
      </c>
      <c r="F471" s="17" t="str">
        <f>VLOOKUP($A471,'Medical Examinations'!$A$1:$J$2336,MATCH(Healthcare!F$1,'Medical Examinations'!$A$1:$J$1,0),0)</f>
        <v>No</v>
      </c>
      <c r="G471" s="17" t="str">
        <f>VLOOKUP($A471,'Medical Examinations'!$A$1:$J$2336,MATCH(Healthcare!G$1,'Medical Examinations'!$A$1:$J$1,0),0)</f>
        <v>No</v>
      </c>
      <c r="H471" s="17">
        <f>VLOOKUP($A471,'Medical Examinations'!$A$1:$J$2336,MATCH(Healthcare!H$1,'Medical Examinations'!$A$1:$J$1,0),0)</f>
        <v>0</v>
      </c>
      <c r="I471" s="17" t="str">
        <f>VLOOKUP($A471,'Medical Examinations'!$A$1:$J$2336,MATCH(Healthcare!I$1,'Medical Examinations'!$A$1:$J$1,0),0)</f>
        <v>Yes</v>
      </c>
      <c r="J471" s="17" t="str">
        <f>VLOOKUP($A471,'Medical Examinations'!$A$1:$J$2336,MATCH(Healthcare!J$1,'Medical Examinations'!$A$1:$J$1,0),0)</f>
        <v>Healthy Weight</v>
      </c>
      <c r="K471" s="17" t="str">
        <f>VLOOKUP($A471,'Medical Examinations'!$A$1:$J$2336,MATCH(Healthcare!K$1,'Medical Examinations'!$A$1:$J$1,0),0)</f>
        <v>Normal</v>
      </c>
      <c r="L471" s="38">
        <f>VLOOKUP($A471,'Hospitalisation Details'!$A$2:$K$2344,MATCH(Healthcare!L$1,'Hospitalisation Details'!$A$1:$K$1,0),0)</f>
        <v>29565</v>
      </c>
      <c r="M471" s="17">
        <f>VLOOKUP($A471,'Hospitalisation Details'!$A$2:$K$2344,MATCH(Healthcare!M$1,'Hospitalisation Details'!$A$1:$K$1,0),0)</f>
        <v>21259.38</v>
      </c>
      <c r="N471" s="17" t="str">
        <f>VLOOKUP($A471,'Hospitalisation Details'!$A$2:$K$2344,MATCH(Healthcare!N$1,'Hospitalisation Details'!$A$1:$K$1,0),0)</f>
        <v>Tier - 3</v>
      </c>
      <c r="O471" s="17" t="str">
        <f>VLOOKUP($A471,'Hospitalisation Details'!$A$2:$K$2344,MATCH(Healthcare!O$1,'Hospitalisation Details'!$A$1:$K$1,0),0)</f>
        <v>Tier - 3</v>
      </c>
      <c r="P471" s="17" t="str">
        <f>VLOOKUP($A471,'Hospitalisation Details'!$A$2:$K$2344,MATCH(Healthcare!P$1,'Hospitalisation Details'!$A$1:$K$1,0),0)</f>
        <v>R1019</v>
      </c>
      <c r="Q471" s="17">
        <f>VLOOKUP($A471,'Hospitalisation Details'!$A$2:$K$2344,MATCH(Healthcare!Q$1,'Hospitalisation Details'!$A$1:$K$1,0),0)</f>
        <v>42</v>
      </c>
    </row>
    <row r="472" spans="1:17" ht="15.75" x14ac:dyDescent="0.25">
      <c r="A472" s="25" t="s">
        <v>515</v>
      </c>
      <c r="B472" s="17" t="str">
        <f>VLOOKUP($A472,'Customer Names'!$A$1:$D$2336,4,0)</f>
        <v>Mr. Don</v>
      </c>
      <c r="C472" s="17">
        <f>VLOOKUP($A472,'Medical Examinations'!$A$1:$J$2336,MATCH(Healthcare!C$1,'Medical Examinations'!$A$1:$J$1,0),0)</f>
        <v>29.6</v>
      </c>
      <c r="D472" s="17">
        <f>VLOOKUP($A472,'Medical Examinations'!$A$1:$J$2336,MATCH(Healthcare!D$1,'Medical Examinations'!$A$1:$J$1,0),0)</f>
        <v>8.1</v>
      </c>
      <c r="E472" s="17" t="str">
        <f>VLOOKUP($A472,'Medical Examinations'!$A$1:$J$2336,MATCH(Healthcare!E$1,'Medical Examinations'!$A$1:$J$1,0),0)</f>
        <v>No</v>
      </c>
      <c r="F472" s="17" t="str">
        <f>VLOOKUP($A472,'Medical Examinations'!$A$1:$J$2336,MATCH(Healthcare!F$1,'Medical Examinations'!$A$1:$J$1,0),0)</f>
        <v>No</v>
      </c>
      <c r="G472" s="17" t="str">
        <f>VLOOKUP($A472,'Medical Examinations'!$A$1:$J$2336,MATCH(Healthcare!G$1,'Medical Examinations'!$A$1:$J$1,0),0)</f>
        <v>No</v>
      </c>
      <c r="H472" s="17">
        <f>VLOOKUP($A472,'Medical Examinations'!$A$1:$J$2336,MATCH(Healthcare!H$1,'Medical Examinations'!$A$1:$J$1,0),0)</f>
        <v>0</v>
      </c>
      <c r="I472" s="17" t="str">
        <f>VLOOKUP($A472,'Medical Examinations'!$A$1:$J$2336,MATCH(Healthcare!I$1,'Medical Examinations'!$A$1:$J$1,0),0)</f>
        <v>No</v>
      </c>
      <c r="J472" s="17" t="str">
        <f>VLOOKUP($A472,'Medical Examinations'!$A$1:$J$2336,MATCH(Healthcare!J$1,'Medical Examinations'!$A$1:$J$1,0),0)</f>
        <v>Overweight</v>
      </c>
      <c r="K472" s="17" t="str">
        <f>VLOOKUP($A472,'Medical Examinations'!$A$1:$J$2336,MATCH(Healthcare!K$1,'Medical Examinations'!$A$1:$J$1,0),0)</f>
        <v>Diabetes</v>
      </c>
      <c r="L472" s="38">
        <f>VLOOKUP($A472,'Hospitalisation Details'!$A$2:$K$2344,MATCH(Healthcare!L$1,'Hospitalisation Details'!$A$1:$K$1,0),0)</f>
        <v>27275</v>
      </c>
      <c r="M472" s="17">
        <f>VLOOKUP($A472,'Hospitalisation Details'!$A$2:$K$2344,MATCH(Healthcare!M$1,'Hospitalisation Details'!$A$1:$K$1,0),0)</f>
        <v>21232.18</v>
      </c>
      <c r="N472" s="17" t="str">
        <f>VLOOKUP($A472,'Hospitalisation Details'!$A$2:$K$2344,MATCH(Healthcare!N$1,'Hospitalisation Details'!$A$1:$K$1,0),0)</f>
        <v>Tier - 3</v>
      </c>
      <c r="O472" s="17" t="str">
        <f>VLOOKUP($A472,'Hospitalisation Details'!$A$2:$K$2344,MATCH(Healthcare!O$1,'Hospitalisation Details'!$A$1:$K$1,0),0)</f>
        <v>Tier - 2</v>
      </c>
      <c r="P472" s="17" t="str">
        <f>VLOOKUP($A472,'Hospitalisation Details'!$A$2:$K$2344,MATCH(Healthcare!P$1,'Hospitalisation Details'!$A$1:$K$1,0),0)</f>
        <v>R1011</v>
      </c>
      <c r="Q472" s="17">
        <f>VLOOKUP($A472,'Hospitalisation Details'!$A$2:$K$2344,MATCH(Healthcare!Q$1,'Hospitalisation Details'!$A$1:$K$1,0),0)</f>
        <v>48</v>
      </c>
    </row>
    <row r="473" spans="1:17" ht="15.75" x14ac:dyDescent="0.25">
      <c r="A473" s="25" t="s">
        <v>516</v>
      </c>
      <c r="B473" s="17" t="str">
        <f>VLOOKUP($A473,'Customer Names'!$A$1:$D$2336,4,0)</f>
        <v>Mr. Chris</v>
      </c>
      <c r="C473" s="17">
        <f>VLOOKUP($A473,'Medical Examinations'!$A$1:$J$2336,MATCH(Healthcare!C$1,'Medical Examinations'!$A$1:$J$1,0),0)</f>
        <v>24.42</v>
      </c>
      <c r="D473" s="17">
        <f>VLOOKUP($A473,'Medical Examinations'!$A$1:$J$2336,MATCH(Healthcare!D$1,'Medical Examinations'!$A$1:$J$1,0),0)</f>
        <v>7.16</v>
      </c>
      <c r="E473" s="17" t="str">
        <f>VLOOKUP($A473,'Medical Examinations'!$A$1:$J$2336,MATCH(Healthcare!E$1,'Medical Examinations'!$A$1:$J$1,0),0)</f>
        <v>No</v>
      </c>
      <c r="F473" s="17" t="str">
        <f>VLOOKUP($A473,'Medical Examinations'!$A$1:$J$2336,MATCH(Healthcare!F$1,'Medical Examinations'!$A$1:$J$1,0),0)</f>
        <v>No</v>
      </c>
      <c r="G473" s="17" t="str">
        <f>VLOOKUP($A473,'Medical Examinations'!$A$1:$J$2336,MATCH(Healthcare!G$1,'Medical Examinations'!$A$1:$J$1,0),0)</f>
        <v>No</v>
      </c>
      <c r="H473" s="17">
        <f>VLOOKUP($A473,'Medical Examinations'!$A$1:$J$2336,MATCH(Healthcare!H$1,'Medical Examinations'!$A$1:$J$1,0),0)</f>
        <v>0</v>
      </c>
      <c r="I473" s="17" t="str">
        <f>VLOOKUP($A473,'Medical Examinations'!$A$1:$J$2336,MATCH(Healthcare!I$1,'Medical Examinations'!$A$1:$J$1,0),0)</f>
        <v>Yes</v>
      </c>
      <c r="J473" s="17" t="str">
        <f>VLOOKUP($A473,'Medical Examinations'!$A$1:$J$2336,MATCH(Healthcare!J$1,'Medical Examinations'!$A$1:$J$1,0),0)</f>
        <v>Healthy Weight</v>
      </c>
      <c r="K473" s="17" t="str">
        <f>VLOOKUP($A473,'Medical Examinations'!$A$1:$J$2336,MATCH(Healthcare!K$1,'Medical Examinations'!$A$1:$J$1,0),0)</f>
        <v>Diabetes</v>
      </c>
      <c r="L473" s="38">
        <f>VLOOKUP($A473,'Hospitalisation Details'!$A$2:$K$2344,MATCH(Healthcare!L$1,'Hospitalisation Details'!$A$1:$K$1,0),0)</f>
        <v>27316</v>
      </c>
      <c r="M473" s="17">
        <f>VLOOKUP($A473,'Hospitalisation Details'!$A$2:$K$2344,MATCH(Healthcare!M$1,'Hospitalisation Details'!$A$1:$K$1,0),0)</f>
        <v>21223.68</v>
      </c>
      <c r="N473" s="17" t="str">
        <f>VLOOKUP($A473,'Hospitalisation Details'!$A$2:$K$2344,MATCH(Healthcare!N$1,'Hospitalisation Details'!$A$1:$K$1,0),0)</f>
        <v>Tier - 3</v>
      </c>
      <c r="O473" s="17" t="str">
        <f>VLOOKUP($A473,'Hospitalisation Details'!$A$2:$K$2344,MATCH(Healthcare!O$1,'Hospitalisation Details'!$A$1:$K$1,0),0)</f>
        <v>Tier - 2</v>
      </c>
      <c r="P473" s="17" t="str">
        <f>VLOOKUP($A473,'Hospitalisation Details'!$A$2:$K$2344,MATCH(Healthcare!P$1,'Hospitalisation Details'!$A$1:$K$1,0),0)</f>
        <v>R1013</v>
      </c>
      <c r="Q473" s="17">
        <f>VLOOKUP($A473,'Hospitalisation Details'!$A$2:$K$2344,MATCH(Healthcare!Q$1,'Hospitalisation Details'!$A$1:$K$1,0),0)</f>
        <v>48</v>
      </c>
    </row>
    <row r="474" spans="1:17" ht="15.75" x14ac:dyDescent="0.25">
      <c r="A474" s="25" t="s">
        <v>517</v>
      </c>
      <c r="B474" s="17" t="str">
        <f>VLOOKUP($A474,'Customer Names'!$A$1:$D$2336,4,0)</f>
        <v>Mr. Gavin</v>
      </c>
      <c r="C474" s="17">
        <f>VLOOKUP($A474,'Medical Examinations'!$A$1:$J$2336,MATCH(Healthcare!C$1,'Medical Examinations'!$A$1:$J$1,0),0)</f>
        <v>20.9</v>
      </c>
      <c r="D474" s="17">
        <f>VLOOKUP($A474,'Medical Examinations'!$A$1:$J$2336,MATCH(Healthcare!D$1,'Medical Examinations'!$A$1:$J$1,0),0)</f>
        <v>4.55</v>
      </c>
      <c r="E474" s="17" t="str">
        <f>VLOOKUP($A474,'Medical Examinations'!$A$1:$J$2336,MATCH(Healthcare!E$1,'Medical Examinations'!$A$1:$J$1,0),0)</f>
        <v>Yes</v>
      </c>
      <c r="F474" s="17" t="str">
        <f>VLOOKUP($A474,'Medical Examinations'!$A$1:$J$2336,MATCH(Healthcare!F$1,'Medical Examinations'!$A$1:$J$1,0),0)</f>
        <v>No</v>
      </c>
      <c r="G474" s="17" t="str">
        <f>VLOOKUP($A474,'Medical Examinations'!$A$1:$J$2336,MATCH(Healthcare!G$1,'Medical Examinations'!$A$1:$J$1,0),0)</f>
        <v>Yes</v>
      </c>
      <c r="H474" s="17">
        <f>VLOOKUP($A474,'Medical Examinations'!$A$1:$J$2336,MATCH(Healthcare!H$1,'Medical Examinations'!$A$1:$J$1,0),0)</f>
        <v>1</v>
      </c>
      <c r="I474" s="17" t="str">
        <f>VLOOKUP($A474,'Medical Examinations'!$A$1:$J$2336,MATCH(Healthcare!I$1,'Medical Examinations'!$A$1:$J$1,0),0)</f>
        <v>Yes</v>
      </c>
      <c r="J474" s="17" t="str">
        <f>VLOOKUP($A474,'Medical Examinations'!$A$1:$J$2336,MATCH(Healthcare!J$1,'Medical Examinations'!$A$1:$J$1,0),0)</f>
        <v>Healthy Weight</v>
      </c>
      <c r="K474" s="17" t="str">
        <f>VLOOKUP($A474,'Medical Examinations'!$A$1:$J$2336,MATCH(Healthcare!K$1,'Medical Examinations'!$A$1:$J$1,0),0)</f>
        <v>Normal</v>
      </c>
      <c r="L474" s="38">
        <f>VLOOKUP($A474,'Hospitalisation Details'!$A$2:$K$2344,MATCH(Healthcare!L$1,'Hospitalisation Details'!$A$1:$K$1,0),0)</f>
        <v>25441</v>
      </c>
      <c r="M474" s="17">
        <f>VLOOKUP($A474,'Hospitalisation Details'!$A$2:$K$2344,MATCH(Healthcare!M$1,'Hospitalisation Details'!$A$1:$K$1,0),0)</f>
        <v>21195.82</v>
      </c>
      <c r="N474" s="17" t="str">
        <f>VLOOKUP($A474,'Hospitalisation Details'!$A$2:$K$2344,MATCH(Healthcare!N$1,'Hospitalisation Details'!$A$1:$K$1,0),0)</f>
        <v>Tier - 3</v>
      </c>
      <c r="O474" s="17" t="str">
        <f>VLOOKUP($A474,'Hospitalisation Details'!$A$2:$K$2344,MATCH(Healthcare!O$1,'Hospitalisation Details'!$A$1:$K$1,0),0)</f>
        <v>Tier - 1</v>
      </c>
      <c r="P474" s="17" t="str">
        <f>VLOOKUP($A474,'Hospitalisation Details'!$A$2:$K$2344,MATCH(Healthcare!P$1,'Hospitalisation Details'!$A$1:$K$1,0),0)</f>
        <v>R1013</v>
      </c>
      <c r="Q474" s="17">
        <f>VLOOKUP($A474,'Hospitalisation Details'!$A$2:$K$2344,MATCH(Healthcare!Q$1,'Hospitalisation Details'!$A$1:$K$1,0),0)</f>
        <v>53</v>
      </c>
    </row>
    <row r="475" spans="1:17" ht="15.75" x14ac:dyDescent="0.25">
      <c r="A475" s="25" t="s">
        <v>518</v>
      </c>
      <c r="B475" s="17" t="str">
        <f>VLOOKUP($A475,'Customer Names'!$A$1:$D$2336,4,0)</f>
        <v>Mr. David</v>
      </c>
      <c r="C475" s="17">
        <f>VLOOKUP($A475,'Medical Examinations'!$A$1:$J$2336,MATCH(Healthcare!C$1,'Medical Examinations'!$A$1:$J$1,0),0)</f>
        <v>22.895</v>
      </c>
      <c r="D475" s="17">
        <f>VLOOKUP($A475,'Medical Examinations'!$A$1:$J$2336,MATCH(Healthcare!D$1,'Medical Examinations'!$A$1:$J$1,0),0)</f>
        <v>6.03</v>
      </c>
      <c r="E475" s="17" t="str">
        <f>VLOOKUP($A475,'Medical Examinations'!$A$1:$J$2336,MATCH(Healthcare!E$1,'Medical Examinations'!$A$1:$J$1,0),0)</f>
        <v>No</v>
      </c>
      <c r="F475" s="17" t="str">
        <f>VLOOKUP($A475,'Medical Examinations'!$A$1:$J$2336,MATCH(Healthcare!F$1,'Medical Examinations'!$A$1:$J$1,0),0)</f>
        <v>No</v>
      </c>
      <c r="G475" s="17" t="str">
        <f>VLOOKUP($A475,'Medical Examinations'!$A$1:$J$2336,MATCH(Healthcare!G$1,'Medical Examinations'!$A$1:$J$1,0),0)</f>
        <v>No</v>
      </c>
      <c r="H475" s="17">
        <f>VLOOKUP($A475,'Medical Examinations'!$A$1:$J$2336,MATCH(Healthcare!H$1,'Medical Examinations'!$A$1:$J$1,0),0)</f>
        <v>0</v>
      </c>
      <c r="I475" s="17" t="str">
        <f>VLOOKUP($A475,'Medical Examinations'!$A$1:$J$2336,MATCH(Healthcare!I$1,'Medical Examinations'!$A$1:$J$1,0),0)</f>
        <v>Yes</v>
      </c>
      <c r="J475" s="17" t="str">
        <f>VLOOKUP($A475,'Medical Examinations'!$A$1:$J$2336,MATCH(Healthcare!J$1,'Medical Examinations'!$A$1:$J$1,0),0)</f>
        <v>Healthy Weight</v>
      </c>
      <c r="K475" s="17" t="str">
        <f>VLOOKUP($A475,'Medical Examinations'!$A$1:$J$2336,MATCH(Healthcare!K$1,'Medical Examinations'!$A$1:$J$1,0),0)</f>
        <v>Prediabetes</v>
      </c>
      <c r="L475" s="38">
        <f>VLOOKUP($A475,'Hospitalisation Details'!$A$2:$K$2344,MATCH(Healthcare!L$1,'Hospitalisation Details'!$A$1:$K$1,0),0)</f>
        <v>28452</v>
      </c>
      <c r="M475" s="17">
        <f>VLOOKUP($A475,'Hospitalisation Details'!$A$2:$K$2344,MATCH(Healthcare!M$1,'Hospitalisation Details'!$A$1:$K$1,0),0)</f>
        <v>21098.55</v>
      </c>
      <c r="N475" s="17" t="str">
        <f>VLOOKUP($A475,'Hospitalisation Details'!$A$2:$K$2344,MATCH(Healthcare!N$1,'Hospitalisation Details'!$A$1:$K$1,0),0)</f>
        <v>Tier - 3</v>
      </c>
      <c r="O475" s="17" t="str">
        <f>VLOOKUP($A475,'Hospitalisation Details'!$A$2:$K$2344,MATCH(Healthcare!O$1,'Hospitalisation Details'!$A$1:$K$1,0),0)</f>
        <v>Tier - 3</v>
      </c>
      <c r="P475" s="17" t="str">
        <f>VLOOKUP($A475,'Hospitalisation Details'!$A$2:$K$2344,MATCH(Healthcare!P$1,'Hospitalisation Details'!$A$1:$K$1,0),0)</f>
        <v>R1012</v>
      </c>
      <c r="Q475" s="17">
        <f>VLOOKUP($A475,'Hospitalisation Details'!$A$2:$K$2344,MATCH(Healthcare!Q$1,'Hospitalisation Details'!$A$1:$K$1,0),0)</f>
        <v>45</v>
      </c>
    </row>
    <row r="476" spans="1:17" ht="15.75" x14ac:dyDescent="0.25">
      <c r="A476" s="25" t="s">
        <v>519</v>
      </c>
      <c r="B476" s="17" t="str">
        <f>VLOOKUP($A476,'Customer Names'!$A$1:$D$2336,4,0)</f>
        <v>Mr. Jatin</v>
      </c>
      <c r="C476" s="17">
        <f>VLOOKUP($A476,'Medical Examinations'!$A$1:$J$2336,MATCH(Healthcare!C$1,'Medical Examinations'!$A$1:$J$1,0),0)</f>
        <v>28.3</v>
      </c>
      <c r="D476" s="17">
        <f>VLOOKUP($A476,'Medical Examinations'!$A$1:$J$2336,MATCH(Healthcare!D$1,'Medical Examinations'!$A$1:$J$1,0),0)</f>
        <v>5.47</v>
      </c>
      <c r="E476" s="17" t="str">
        <f>VLOOKUP($A476,'Medical Examinations'!$A$1:$J$2336,MATCH(Healthcare!E$1,'Medical Examinations'!$A$1:$J$1,0),0)</f>
        <v>Yes</v>
      </c>
      <c r="F476" s="17" t="str">
        <f>VLOOKUP($A476,'Medical Examinations'!$A$1:$J$2336,MATCH(Healthcare!F$1,'Medical Examinations'!$A$1:$J$1,0),0)</f>
        <v>No</v>
      </c>
      <c r="G476" s="17" t="str">
        <f>VLOOKUP($A476,'Medical Examinations'!$A$1:$J$2336,MATCH(Healthcare!G$1,'Medical Examinations'!$A$1:$J$1,0),0)</f>
        <v>Yes</v>
      </c>
      <c r="H476" s="17">
        <f>VLOOKUP($A476,'Medical Examinations'!$A$1:$J$2336,MATCH(Healthcare!H$1,'Medical Examinations'!$A$1:$J$1,0),0)</f>
        <v>1</v>
      </c>
      <c r="I476" s="17" t="str">
        <f>VLOOKUP($A476,'Medical Examinations'!$A$1:$J$2336,MATCH(Healthcare!I$1,'Medical Examinations'!$A$1:$J$1,0),0)</f>
        <v>Yes</v>
      </c>
      <c r="J476" s="17" t="str">
        <f>VLOOKUP($A476,'Medical Examinations'!$A$1:$J$2336,MATCH(Healthcare!J$1,'Medical Examinations'!$A$1:$J$1,0),0)</f>
        <v>Overweight</v>
      </c>
      <c r="K476" s="17" t="str">
        <f>VLOOKUP($A476,'Medical Examinations'!$A$1:$J$2336,MATCH(Healthcare!K$1,'Medical Examinations'!$A$1:$J$1,0),0)</f>
        <v>Normal</v>
      </c>
      <c r="L476" s="38">
        <f>VLOOKUP($A476,'Hospitalisation Details'!$A$2:$K$2344,MATCH(Healthcare!L$1,'Hospitalisation Details'!$A$1:$K$1,0),0)</f>
        <v>30499</v>
      </c>
      <c r="M476" s="17">
        <f>VLOOKUP($A476,'Hospitalisation Details'!$A$2:$K$2344,MATCH(Healthcare!M$1,'Hospitalisation Details'!$A$1:$K$1,0),0)</f>
        <v>21082.16</v>
      </c>
      <c r="N476" s="17" t="str">
        <f>VLOOKUP($A476,'Hospitalisation Details'!$A$2:$K$2344,MATCH(Healthcare!N$1,'Hospitalisation Details'!$A$1:$K$1,0),0)</f>
        <v>Tier - 3</v>
      </c>
      <c r="O476" s="17" t="str">
        <f>VLOOKUP($A476,'Hospitalisation Details'!$A$2:$K$2344,MATCH(Healthcare!O$1,'Hospitalisation Details'!$A$1:$K$1,0),0)</f>
        <v>Tier - 2</v>
      </c>
      <c r="P476" s="17" t="str">
        <f>VLOOKUP($A476,'Hospitalisation Details'!$A$2:$K$2344,MATCH(Healthcare!P$1,'Hospitalisation Details'!$A$1:$K$1,0),0)</f>
        <v>R1011</v>
      </c>
      <c r="Q476" s="17">
        <f>VLOOKUP($A476,'Hospitalisation Details'!$A$2:$K$2344,MATCH(Healthcare!Q$1,'Hospitalisation Details'!$A$1:$K$1,0),0)</f>
        <v>39</v>
      </c>
    </row>
    <row r="477" spans="1:17" ht="15.75" x14ac:dyDescent="0.25">
      <c r="A477" s="25" t="s">
        <v>520</v>
      </c>
      <c r="B477" s="17" t="str">
        <f>VLOOKUP($A477,'Customer Names'!$A$1:$D$2336,4,0)</f>
        <v>Mr. J</v>
      </c>
      <c r="C477" s="17">
        <f>VLOOKUP($A477,'Medical Examinations'!$A$1:$J$2336,MATCH(Healthcare!C$1,'Medical Examinations'!$A$1:$J$1,0),0)</f>
        <v>54.3</v>
      </c>
      <c r="D477" s="17">
        <f>VLOOKUP($A477,'Medical Examinations'!$A$1:$J$2336,MATCH(Healthcare!D$1,'Medical Examinations'!$A$1:$J$1,0),0)</f>
        <v>4.1500000000000004</v>
      </c>
      <c r="E477" s="17" t="str">
        <f>VLOOKUP($A477,'Medical Examinations'!$A$1:$J$2336,MATCH(Healthcare!E$1,'Medical Examinations'!$A$1:$J$1,0),0)</f>
        <v>Yes</v>
      </c>
      <c r="F477" s="17" t="str">
        <f>VLOOKUP($A477,'Medical Examinations'!$A$1:$J$2336,MATCH(Healthcare!F$1,'Medical Examinations'!$A$1:$J$1,0),0)</f>
        <v>No</v>
      </c>
      <c r="G477" s="17" t="str">
        <f>VLOOKUP($A477,'Medical Examinations'!$A$1:$J$2336,MATCH(Healthcare!G$1,'Medical Examinations'!$A$1:$J$1,0),0)</f>
        <v>No</v>
      </c>
      <c r="H477" s="17">
        <f>VLOOKUP($A477,'Medical Examinations'!$A$1:$J$2336,MATCH(Healthcare!H$1,'Medical Examinations'!$A$1:$J$1,0),0)</f>
        <v>1</v>
      </c>
      <c r="I477" s="17" t="str">
        <f>VLOOKUP($A477,'Medical Examinations'!$A$1:$J$2336,MATCH(Healthcare!I$1,'Medical Examinations'!$A$1:$J$1,0),0)</f>
        <v>No</v>
      </c>
      <c r="J477" s="17" t="str">
        <f>VLOOKUP($A477,'Medical Examinations'!$A$1:$J$2336,MATCH(Healthcare!J$1,'Medical Examinations'!$A$1:$J$1,0),0)</f>
        <v>Obesity</v>
      </c>
      <c r="K477" s="17" t="str">
        <f>VLOOKUP($A477,'Medical Examinations'!$A$1:$J$2336,MATCH(Healthcare!K$1,'Medical Examinations'!$A$1:$J$1,0),0)</f>
        <v>Normal</v>
      </c>
      <c r="L477" s="38">
        <f>VLOOKUP($A477,'Hospitalisation Details'!$A$2:$K$2344,MATCH(Healthcare!L$1,'Hospitalisation Details'!$A$1:$K$1,0),0)</f>
        <v>23700</v>
      </c>
      <c r="M477" s="17">
        <f>VLOOKUP($A477,'Hospitalisation Details'!$A$2:$K$2344,MATCH(Healthcare!M$1,'Hospitalisation Details'!$A$1:$K$1,0),0)</f>
        <v>20893.060000000001</v>
      </c>
      <c r="N477" s="17" t="str">
        <f>VLOOKUP($A477,'Hospitalisation Details'!$A$2:$K$2344,MATCH(Healthcare!N$1,'Hospitalisation Details'!$A$1:$K$1,0),0)</f>
        <v>Tier - 2</v>
      </c>
      <c r="O477" s="17" t="str">
        <f>VLOOKUP($A477,'Hospitalisation Details'!$A$2:$K$2344,MATCH(Healthcare!O$1,'Hospitalisation Details'!$A$1:$K$1,0),0)</f>
        <v>Tier - 3</v>
      </c>
      <c r="P477" s="17" t="str">
        <f>VLOOKUP($A477,'Hospitalisation Details'!$A$2:$K$2344,MATCH(Healthcare!P$1,'Hospitalisation Details'!$A$1:$K$1,0),0)</f>
        <v>R1012</v>
      </c>
      <c r="Q477" s="17">
        <f>VLOOKUP($A477,'Hospitalisation Details'!$A$2:$K$2344,MATCH(Healthcare!Q$1,'Hospitalisation Details'!$A$1:$K$1,0),0)</f>
        <v>58</v>
      </c>
    </row>
    <row r="478" spans="1:17" ht="15.75" x14ac:dyDescent="0.25">
      <c r="A478" s="25" t="s">
        <v>521</v>
      </c>
      <c r="B478" s="17" t="str">
        <f>VLOOKUP($A478,'Customer Names'!$A$1:$D$2336,4,0)</f>
        <v>Ms. Angela</v>
      </c>
      <c r="C478" s="17">
        <f>VLOOKUP($A478,'Medical Examinations'!$A$1:$J$2336,MATCH(Healthcare!C$1,'Medical Examinations'!$A$1:$J$1,0),0)</f>
        <v>33.344999999999999</v>
      </c>
      <c r="D478" s="17">
        <f>VLOOKUP($A478,'Medical Examinations'!$A$1:$J$2336,MATCH(Healthcare!D$1,'Medical Examinations'!$A$1:$J$1,0),0)</f>
        <v>11.32</v>
      </c>
      <c r="E478" s="17" t="str">
        <f>VLOOKUP($A478,'Medical Examinations'!$A$1:$J$2336,MATCH(Healthcare!E$1,'Medical Examinations'!$A$1:$J$1,0),0)</f>
        <v>Yes</v>
      </c>
      <c r="F478" s="17" t="str">
        <f>VLOOKUP($A478,'Medical Examinations'!$A$1:$J$2336,MATCH(Healthcare!F$1,'Medical Examinations'!$A$1:$J$1,0),0)</f>
        <v>No</v>
      </c>
      <c r="G478" s="17" t="str">
        <f>VLOOKUP($A478,'Medical Examinations'!$A$1:$J$2336,MATCH(Healthcare!G$1,'Medical Examinations'!$A$1:$J$1,0),0)</f>
        <v>No</v>
      </c>
      <c r="H478" s="17">
        <f>VLOOKUP($A478,'Medical Examinations'!$A$1:$J$2336,MATCH(Healthcare!H$1,'Medical Examinations'!$A$1:$J$1,0),0)</f>
        <v>1</v>
      </c>
      <c r="I478" s="17" t="str">
        <f>VLOOKUP($A478,'Medical Examinations'!$A$1:$J$2336,MATCH(Healthcare!I$1,'Medical Examinations'!$A$1:$J$1,0),0)</f>
        <v>No</v>
      </c>
      <c r="J478" s="17" t="str">
        <f>VLOOKUP($A478,'Medical Examinations'!$A$1:$J$2336,MATCH(Healthcare!J$1,'Medical Examinations'!$A$1:$J$1,0),0)</f>
        <v>Obesity</v>
      </c>
      <c r="K478" s="17" t="str">
        <f>VLOOKUP($A478,'Medical Examinations'!$A$1:$J$2336,MATCH(Healthcare!K$1,'Medical Examinations'!$A$1:$J$1,0),0)</f>
        <v>Diabetes</v>
      </c>
      <c r="L478" s="38">
        <f>VLOOKUP($A478,'Hospitalisation Details'!$A$2:$K$2344,MATCH(Healthcare!L$1,'Hospitalisation Details'!$A$1:$K$1,0),0)</f>
        <v>27736</v>
      </c>
      <c r="M478" s="17">
        <f>VLOOKUP($A478,'Hospitalisation Details'!$A$2:$K$2344,MATCH(Healthcare!M$1,'Hospitalisation Details'!$A$1:$K$1,0),0)</f>
        <v>20878.78</v>
      </c>
      <c r="N478" s="17" t="str">
        <f>VLOOKUP($A478,'Hospitalisation Details'!$A$2:$K$2344,MATCH(Healthcare!N$1,'Hospitalisation Details'!$A$1:$K$1,0),0)</f>
        <v>Tier - 2</v>
      </c>
      <c r="O478" s="17" t="str">
        <f>VLOOKUP($A478,'Hospitalisation Details'!$A$2:$K$2344,MATCH(Healthcare!O$1,'Hospitalisation Details'!$A$1:$K$1,0),0)</f>
        <v>Tier - 1</v>
      </c>
      <c r="P478" s="17" t="str">
        <f>VLOOKUP($A478,'Hospitalisation Details'!$A$2:$K$2344,MATCH(Healthcare!P$1,'Hospitalisation Details'!$A$1:$K$1,0),0)</f>
        <v>R1024</v>
      </c>
      <c r="Q478" s="17">
        <f>VLOOKUP($A478,'Hospitalisation Details'!$A$2:$K$2344,MATCH(Healthcare!Q$1,'Hospitalisation Details'!$A$1:$K$1,0),0)</f>
        <v>47</v>
      </c>
    </row>
    <row r="479" spans="1:17" ht="15.75" x14ac:dyDescent="0.25">
      <c r="A479" s="25" t="s">
        <v>522</v>
      </c>
      <c r="B479" s="17" t="str">
        <f>VLOOKUP($A479,'Customer Names'!$A$1:$D$2336,4,0)</f>
        <v>Mr. Blake</v>
      </c>
      <c r="C479" s="17">
        <f>VLOOKUP($A479,'Medical Examinations'!$A$1:$J$2336,MATCH(Healthcare!C$1,'Medical Examinations'!$A$1:$J$1,0),0)</f>
        <v>33</v>
      </c>
      <c r="D479" s="17">
        <f>VLOOKUP($A479,'Medical Examinations'!$A$1:$J$2336,MATCH(Healthcare!D$1,'Medical Examinations'!$A$1:$J$1,0),0)</f>
        <v>9.51</v>
      </c>
      <c r="E479" s="17" t="str">
        <f>VLOOKUP($A479,'Medical Examinations'!$A$1:$J$2336,MATCH(Healthcare!E$1,'Medical Examinations'!$A$1:$J$1,0),0)</f>
        <v>Yes</v>
      </c>
      <c r="F479" s="17" t="str">
        <f>VLOOKUP($A479,'Medical Examinations'!$A$1:$J$2336,MATCH(Healthcare!F$1,'Medical Examinations'!$A$1:$J$1,0),0)</f>
        <v>No</v>
      </c>
      <c r="G479" s="17" t="str">
        <f>VLOOKUP($A479,'Medical Examinations'!$A$1:$J$2336,MATCH(Healthcare!G$1,'Medical Examinations'!$A$1:$J$1,0),0)</f>
        <v>No</v>
      </c>
      <c r="H479" s="17">
        <f>VLOOKUP($A479,'Medical Examinations'!$A$1:$J$2336,MATCH(Healthcare!H$1,'Medical Examinations'!$A$1:$J$1,0),0)</f>
        <v>0</v>
      </c>
      <c r="I479" s="17" t="str">
        <f>VLOOKUP($A479,'Medical Examinations'!$A$1:$J$2336,MATCH(Healthcare!I$1,'Medical Examinations'!$A$1:$J$1,0),0)</f>
        <v>No</v>
      </c>
      <c r="J479" s="17" t="str">
        <f>VLOOKUP($A479,'Medical Examinations'!$A$1:$J$2336,MATCH(Healthcare!J$1,'Medical Examinations'!$A$1:$J$1,0),0)</f>
        <v>Obesity</v>
      </c>
      <c r="K479" s="17" t="str">
        <f>VLOOKUP($A479,'Medical Examinations'!$A$1:$J$2336,MATCH(Healthcare!K$1,'Medical Examinations'!$A$1:$J$1,0),0)</f>
        <v>Diabetes</v>
      </c>
      <c r="L479" s="38">
        <f>VLOOKUP($A479,'Hospitalisation Details'!$A$2:$K$2344,MATCH(Healthcare!L$1,'Hospitalisation Details'!$A$1:$K$1,0),0)</f>
        <v>24723</v>
      </c>
      <c r="M479" s="17">
        <f>VLOOKUP($A479,'Hospitalisation Details'!$A$2:$K$2344,MATCH(Healthcare!M$1,'Hospitalisation Details'!$A$1:$K$1,0),0)</f>
        <v>20781.490000000002</v>
      </c>
      <c r="N479" s="17" t="str">
        <f>VLOOKUP($A479,'Hospitalisation Details'!$A$2:$K$2344,MATCH(Healthcare!N$1,'Hospitalisation Details'!$A$1:$K$1,0),0)</f>
        <v>Tier - 2</v>
      </c>
      <c r="O479" s="17" t="str">
        <f>VLOOKUP($A479,'Hospitalisation Details'!$A$2:$K$2344,MATCH(Healthcare!O$1,'Hospitalisation Details'!$A$1:$K$1,0),0)</f>
        <v>Tier - 3</v>
      </c>
      <c r="P479" s="17" t="str">
        <f>VLOOKUP($A479,'Hospitalisation Details'!$A$2:$K$2344,MATCH(Healthcare!P$1,'Hospitalisation Details'!$A$1:$K$1,0),0)</f>
        <v>R1013</v>
      </c>
      <c r="Q479" s="17">
        <f>VLOOKUP($A479,'Hospitalisation Details'!$A$2:$K$2344,MATCH(Healthcare!Q$1,'Hospitalisation Details'!$A$1:$K$1,0),0)</f>
        <v>55</v>
      </c>
    </row>
    <row r="480" spans="1:17" ht="15.75" x14ac:dyDescent="0.25">
      <c r="A480" s="25" t="s">
        <v>523</v>
      </c>
      <c r="B480" s="17" t="str">
        <f>VLOOKUP($A480,'Customer Names'!$A$1:$D$2336,4,0)</f>
        <v>Mr. Brian</v>
      </c>
      <c r="C480" s="17">
        <f>VLOOKUP($A480,'Medical Examinations'!$A$1:$J$2336,MATCH(Healthcare!C$1,'Medical Examinations'!$A$1:$J$1,0),0)</f>
        <v>28.024999999999999</v>
      </c>
      <c r="D480" s="17">
        <f>VLOOKUP($A480,'Medical Examinations'!$A$1:$J$2336,MATCH(Healthcare!D$1,'Medical Examinations'!$A$1:$J$1,0),0)</f>
        <v>7.67</v>
      </c>
      <c r="E480" s="17" t="str">
        <f>VLOOKUP($A480,'Medical Examinations'!$A$1:$J$2336,MATCH(Healthcare!E$1,'Medical Examinations'!$A$1:$J$1,0),0)</f>
        <v>Yes</v>
      </c>
      <c r="F480" s="17" t="str">
        <f>VLOOKUP($A480,'Medical Examinations'!$A$1:$J$2336,MATCH(Healthcare!F$1,'Medical Examinations'!$A$1:$J$1,0),0)</f>
        <v>No</v>
      </c>
      <c r="G480" s="17" t="str">
        <f>VLOOKUP($A480,'Medical Examinations'!$A$1:$J$2336,MATCH(Healthcare!G$1,'Medical Examinations'!$A$1:$J$1,0),0)</f>
        <v>No</v>
      </c>
      <c r="H480" s="17">
        <f>VLOOKUP($A480,'Medical Examinations'!$A$1:$J$2336,MATCH(Healthcare!H$1,'Medical Examinations'!$A$1:$J$1,0),0)</f>
        <v>1</v>
      </c>
      <c r="I480" s="17" t="str">
        <f>VLOOKUP($A480,'Medical Examinations'!$A$1:$J$2336,MATCH(Healthcare!I$1,'Medical Examinations'!$A$1:$J$1,0),0)</f>
        <v>Yes</v>
      </c>
      <c r="J480" s="17" t="str">
        <f>VLOOKUP($A480,'Medical Examinations'!$A$1:$J$2336,MATCH(Healthcare!J$1,'Medical Examinations'!$A$1:$J$1,0),0)</f>
        <v>Overweight</v>
      </c>
      <c r="K480" s="17" t="str">
        <f>VLOOKUP($A480,'Medical Examinations'!$A$1:$J$2336,MATCH(Healthcare!K$1,'Medical Examinations'!$A$1:$J$1,0),0)</f>
        <v>Diabetes</v>
      </c>
      <c r="L480" s="38">
        <f>VLOOKUP($A480,'Hospitalisation Details'!$A$2:$K$2344,MATCH(Healthcare!L$1,'Hospitalisation Details'!$A$1:$K$1,0),0)</f>
        <v>31628</v>
      </c>
      <c r="M480" s="17">
        <f>VLOOKUP($A480,'Hospitalisation Details'!$A$2:$K$2344,MATCH(Healthcare!M$1,'Hospitalisation Details'!$A$1:$K$1,0),0)</f>
        <v>20773.63</v>
      </c>
      <c r="N480" s="17" t="str">
        <f>VLOOKUP($A480,'Hospitalisation Details'!$A$2:$K$2344,MATCH(Healthcare!N$1,'Hospitalisation Details'!$A$1:$K$1,0),0)</f>
        <v>Tier - 2</v>
      </c>
      <c r="O480" s="17" t="str">
        <f>VLOOKUP($A480,'Hospitalisation Details'!$A$2:$K$2344,MATCH(Healthcare!O$1,'Hospitalisation Details'!$A$1:$K$1,0),0)</f>
        <v>Tier - 3</v>
      </c>
      <c r="P480" s="17" t="str">
        <f>VLOOKUP($A480,'Hospitalisation Details'!$A$2:$K$2344,MATCH(Healthcare!P$1,'Hospitalisation Details'!$A$1:$K$1,0),0)</f>
        <v>R1017</v>
      </c>
      <c r="Q480" s="17">
        <f>VLOOKUP($A480,'Hospitalisation Details'!$A$2:$K$2344,MATCH(Healthcare!Q$1,'Hospitalisation Details'!$A$1:$K$1,0),0)</f>
        <v>36</v>
      </c>
    </row>
    <row r="481" spans="1:17" ht="15.75" x14ac:dyDescent="0.25">
      <c r="A481" s="25" t="s">
        <v>524</v>
      </c>
      <c r="B481" s="17" t="str">
        <f>VLOOKUP($A481,'Customer Names'!$A$1:$D$2336,4,0)</f>
        <v>Mr. Damon</v>
      </c>
      <c r="C481" s="17">
        <f>VLOOKUP($A481,'Medical Examinations'!$A$1:$J$2336,MATCH(Healthcare!C$1,'Medical Examinations'!$A$1:$J$1,0),0)</f>
        <v>28.69</v>
      </c>
      <c r="D481" s="17">
        <f>VLOOKUP($A481,'Medical Examinations'!$A$1:$J$2336,MATCH(Healthcare!D$1,'Medical Examinations'!$A$1:$J$1,0),0)</f>
        <v>6.23</v>
      </c>
      <c r="E481" s="17" t="str">
        <f>VLOOKUP($A481,'Medical Examinations'!$A$1:$J$2336,MATCH(Healthcare!E$1,'Medical Examinations'!$A$1:$J$1,0),0)</f>
        <v>No</v>
      </c>
      <c r="F481" s="17" t="str">
        <f>VLOOKUP($A481,'Medical Examinations'!$A$1:$J$2336,MATCH(Healthcare!F$1,'Medical Examinations'!$A$1:$J$1,0),0)</f>
        <v>No</v>
      </c>
      <c r="G481" s="17" t="str">
        <f>VLOOKUP($A481,'Medical Examinations'!$A$1:$J$2336,MATCH(Healthcare!G$1,'Medical Examinations'!$A$1:$J$1,0),0)</f>
        <v>No</v>
      </c>
      <c r="H481" s="17">
        <f>VLOOKUP($A481,'Medical Examinations'!$A$1:$J$2336,MATCH(Healthcare!H$1,'Medical Examinations'!$A$1:$J$1,0),0)</f>
        <v>1</v>
      </c>
      <c r="I481" s="17" t="str">
        <f>VLOOKUP($A481,'Medical Examinations'!$A$1:$J$2336,MATCH(Healthcare!I$1,'Medical Examinations'!$A$1:$J$1,0),0)</f>
        <v>Yes</v>
      </c>
      <c r="J481" s="17" t="str">
        <f>VLOOKUP($A481,'Medical Examinations'!$A$1:$J$2336,MATCH(Healthcare!J$1,'Medical Examinations'!$A$1:$J$1,0),0)</f>
        <v>Overweight</v>
      </c>
      <c r="K481" s="17" t="str">
        <f>VLOOKUP($A481,'Medical Examinations'!$A$1:$J$2336,MATCH(Healthcare!K$1,'Medical Examinations'!$A$1:$J$1,0),0)</f>
        <v>Prediabetes</v>
      </c>
      <c r="L481" s="38">
        <f>VLOOKUP($A481,'Hospitalisation Details'!$A$2:$K$2344,MATCH(Healthcare!L$1,'Hospitalisation Details'!$A$1:$K$1,0),0)</f>
        <v>33861</v>
      </c>
      <c r="M481" s="17">
        <f>VLOOKUP($A481,'Hospitalisation Details'!$A$2:$K$2344,MATCH(Healthcare!M$1,'Hospitalisation Details'!$A$1:$K$1,0),0)</f>
        <v>20745.990000000002</v>
      </c>
      <c r="N481" s="17" t="str">
        <f>VLOOKUP($A481,'Hospitalisation Details'!$A$2:$K$2344,MATCH(Healthcare!N$1,'Hospitalisation Details'!$A$1:$K$1,0),0)</f>
        <v>Tier - 3</v>
      </c>
      <c r="O481" s="17" t="str">
        <f>VLOOKUP($A481,'Hospitalisation Details'!$A$2:$K$2344,MATCH(Healthcare!O$1,'Hospitalisation Details'!$A$1:$K$1,0),0)</f>
        <v>Tier - 1</v>
      </c>
      <c r="P481" s="17" t="str">
        <f>VLOOKUP($A481,'Hospitalisation Details'!$A$2:$K$2344,MATCH(Healthcare!P$1,'Hospitalisation Details'!$A$1:$K$1,0),0)</f>
        <v>R1012</v>
      </c>
      <c r="Q481" s="17">
        <f>VLOOKUP($A481,'Hospitalisation Details'!$A$2:$K$2344,MATCH(Healthcare!Q$1,'Hospitalisation Details'!$A$1:$K$1,0),0)</f>
        <v>30</v>
      </c>
    </row>
    <row r="482" spans="1:17" ht="15.75" x14ac:dyDescent="0.25">
      <c r="A482" s="25" t="s">
        <v>525</v>
      </c>
      <c r="B482" s="17" t="str">
        <f>VLOOKUP($A482,'Customer Names'!$A$1:$D$2336,4,0)</f>
        <v>Mr. Jeffrey</v>
      </c>
      <c r="C482" s="17">
        <f>VLOOKUP($A482,'Medical Examinations'!$A$1:$J$2336,MATCH(Healthcare!C$1,'Medical Examinations'!$A$1:$J$1,0),0)</f>
        <v>40.28</v>
      </c>
      <c r="D482" s="17">
        <f>VLOOKUP($A482,'Medical Examinations'!$A$1:$J$2336,MATCH(Healthcare!D$1,'Medical Examinations'!$A$1:$J$1,0),0)</f>
        <v>8.9</v>
      </c>
      <c r="E482" s="17" t="str">
        <f>VLOOKUP($A482,'Medical Examinations'!$A$1:$J$2336,MATCH(Healthcare!E$1,'Medical Examinations'!$A$1:$J$1,0),0)</f>
        <v>No</v>
      </c>
      <c r="F482" s="17" t="str">
        <f>VLOOKUP($A482,'Medical Examinations'!$A$1:$J$2336,MATCH(Healthcare!F$1,'Medical Examinations'!$A$1:$J$1,0),0)</f>
        <v>No</v>
      </c>
      <c r="G482" s="17" t="str">
        <f>VLOOKUP($A482,'Medical Examinations'!$A$1:$J$2336,MATCH(Healthcare!G$1,'Medical Examinations'!$A$1:$J$1,0),0)</f>
        <v>No</v>
      </c>
      <c r="H482" s="17">
        <f>VLOOKUP($A482,'Medical Examinations'!$A$1:$J$2336,MATCH(Healthcare!H$1,'Medical Examinations'!$A$1:$J$1,0),0)</f>
        <v>0</v>
      </c>
      <c r="I482" s="17" t="str">
        <f>VLOOKUP($A482,'Medical Examinations'!$A$1:$J$2336,MATCH(Healthcare!I$1,'Medical Examinations'!$A$1:$J$1,0),0)</f>
        <v>No</v>
      </c>
      <c r="J482" s="17" t="str">
        <f>VLOOKUP($A482,'Medical Examinations'!$A$1:$J$2336,MATCH(Healthcare!J$1,'Medical Examinations'!$A$1:$J$1,0),0)</f>
        <v>Obesity</v>
      </c>
      <c r="K482" s="17" t="str">
        <f>VLOOKUP($A482,'Medical Examinations'!$A$1:$J$2336,MATCH(Healthcare!K$1,'Medical Examinations'!$A$1:$J$1,0),0)</f>
        <v>Diabetes</v>
      </c>
      <c r="L482" s="38">
        <f>VLOOKUP($A482,'Hospitalisation Details'!$A$2:$K$2344,MATCH(Healthcare!L$1,'Hospitalisation Details'!$A$1:$K$1,0),0)</f>
        <v>23955</v>
      </c>
      <c r="M482" s="17">
        <f>VLOOKUP($A482,'Hospitalisation Details'!$A$2:$K$2344,MATCH(Healthcare!M$1,'Hospitalisation Details'!$A$1:$K$1,0),0)</f>
        <v>20709.02</v>
      </c>
      <c r="N482" s="17" t="str">
        <f>VLOOKUP($A482,'Hospitalisation Details'!$A$2:$K$2344,MATCH(Healthcare!N$1,'Hospitalisation Details'!$A$1:$K$1,0),0)</f>
        <v>Tier - 3</v>
      </c>
      <c r="O482" s="17" t="str">
        <f>VLOOKUP($A482,'Hospitalisation Details'!$A$2:$K$2344,MATCH(Healthcare!O$1,'Hospitalisation Details'!$A$1:$K$1,0),0)</f>
        <v>Tier - 2</v>
      </c>
      <c r="P482" s="17" t="str">
        <f>VLOOKUP($A482,'Hospitalisation Details'!$A$2:$K$2344,MATCH(Healthcare!P$1,'Hospitalisation Details'!$A$1:$K$1,0),0)</f>
        <v>R1019</v>
      </c>
      <c r="Q482" s="17">
        <f>VLOOKUP($A482,'Hospitalisation Details'!$A$2:$K$2344,MATCH(Healthcare!Q$1,'Hospitalisation Details'!$A$1:$K$1,0),0)</f>
        <v>57</v>
      </c>
    </row>
    <row r="483" spans="1:17" ht="15.75" x14ac:dyDescent="0.25">
      <c r="A483" s="25" t="s">
        <v>526</v>
      </c>
      <c r="B483" s="17" t="str">
        <f>VLOOKUP($A483,'Customer Names'!$A$1:$D$2336,4,0)</f>
        <v>Mr. Malcolm</v>
      </c>
      <c r="C483" s="17">
        <f>VLOOKUP($A483,'Medical Examinations'!$A$1:$J$2336,MATCH(Healthcare!C$1,'Medical Examinations'!$A$1:$J$1,0),0)</f>
        <v>37.299999999999997</v>
      </c>
      <c r="D483" s="17">
        <f>VLOOKUP($A483,'Medical Examinations'!$A$1:$J$2336,MATCH(Healthcare!D$1,'Medical Examinations'!$A$1:$J$1,0),0)</f>
        <v>7.79</v>
      </c>
      <c r="E483" s="17" t="str">
        <f>VLOOKUP($A483,'Medical Examinations'!$A$1:$J$2336,MATCH(Healthcare!E$1,'Medical Examinations'!$A$1:$J$1,0),0)</f>
        <v>Yes</v>
      </c>
      <c r="F483" s="17" t="str">
        <f>VLOOKUP($A483,'Medical Examinations'!$A$1:$J$2336,MATCH(Healthcare!F$1,'Medical Examinations'!$A$1:$J$1,0),0)</f>
        <v>No</v>
      </c>
      <c r="G483" s="17" t="str">
        <f>VLOOKUP($A483,'Medical Examinations'!$A$1:$J$2336,MATCH(Healthcare!G$1,'Medical Examinations'!$A$1:$J$1,0),0)</f>
        <v>No</v>
      </c>
      <c r="H483" s="17">
        <f>VLOOKUP($A483,'Medical Examinations'!$A$1:$J$2336,MATCH(Healthcare!H$1,'Medical Examinations'!$A$1:$J$1,0),0)</f>
        <v>0</v>
      </c>
      <c r="I483" s="17" t="str">
        <f>VLOOKUP($A483,'Medical Examinations'!$A$1:$J$2336,MATCH(Healthcare!I$1,'Medical Examinations'!$A$1:$J$1,0),0)</f>
        <v>No</v>
      </c>
      <c r="J483" s="17" t="str">
        <f>VLOOKUP($A483,'Medical Examinations'!$A$1:$J$2336,MATCH(Healthcare!J$1,'Medical Examinations'!$A$1:$J$1,0),0)</f>
        <v>Obesity</v>
      </c>
      <c r="K483" s="17" t="str">
        <f>VLOOKUP($A483,'Medical Examinations'!$A$1:$J$2336,MATCH(Healthcare!K$1,'Medical Examinations'!$A$1:$J$1,0),0)</f>
        <v>Diabetes</v>
      </c>
      <c r="L483" s="38">
        <f>VLOOKUP($A483,'Hospitalisation Details'!$A$2:$K$2344,MATCH(Healthcare!L$1,'Hospitalisation Details'!$A$1:$K$1,0),0)</f>
        <v>24823</v>
      </c>
      <c r="M483" s="17">
        <f>VLOOKUP($A483,'Hospitalisation Details'!$A$2:$K$2344,MATCH(Healthcare!M$1,'Hospitalisation Details'!$A$1:$K$1,0),0)</f>
        <v>20630.28</v>
      </c>
      <c r="N483" s="17" t="str">
        <f>VLOOKUP($A483,'Hospitalisation Details'!$A$2:$K$2344,MATCH(Healthcare!N$1,'Hospitalisation Details'!$A$1:$K$1,0),0)</f>
        <v>Tier - 2</v>
      </c>
      <c r="O483" s="17" t="str">
        <f>VLOOKUP($A483,'Hospitalisation Details'!$A$2:$K$2344,MATCH(Healthcare!O$1,'Hospitalisation Details'!$A$1:$K$1,0),0)</f>
        <v>Tier - 3</v>
      </c>
      <c r="P483" s="17" t="str">
        <f>VLOOKUP($A483,'Hospitalisation Details'!$A$2:$K$2344,MATCH(Healthcare!P$1,'Hospitalisation Details'!$A$1:$K$1,0),0)</f>
        <v>R1011</v>
      </c>
      <c r="Q483" s="17">
        <f>VLOOKUP($A483,'Hospitalisation Details'!$A$2:$K$2344,MATCH(Healthcare!Q$1,'Hospitalisation Details'!$A$1:$K$1,0),0)</f>
        <v>55</v>
      </c>
    </row>
    <row r="484" spans="1:17" ht="15.75" x14ac:dyDescent="0.25">
      <c r="A484" s="25" t="s">
        <v>527</v>
      </c>
      <c r="B484" s="17" t="str">
        <f>VLOOKUP($A484,'Customer Names'!$A$1:$D$2336,4,0)</f>
        <v>Ms. Margaret</v>
      </c>
      <c r="C484" s="17">
        <f>VLOOKUP($A484,'Medical Examinations'!$A$1:$J$2336,MATCH(Healthcare!C$1,'Medical Examinations'!$A$1:$J$1,0),0)</f>
        <v>54.47</v>
      </c>
      <c r="D484" s="17">
        <f>VLOOKUP($A484,'Medical Examinations'!$A$1:$J$2336,MATCH(Healthcare!D$1,'Medical Examinations'!$A$1:$J$1,0),0)</f>
        <v>4.49</v>
      </c>
      <c r="E484" s="17" t="str">
        <f>VLOOKUP($A484,'Medical Examinations'!$A$1:$J$2336,MATCH(Healthcare!E$1,'Medical Examinations'!$A$1:$J$1,0),0)</f>
        <v>Yes</v>
      </c>
      <c r="F484" s="17" t="str">
        <f>VLOOKUP($A484,'Medical Examinations'!$A$1:$J$2336,MATCH(Healthcare!F$1,'Medical Examinations'!$A$1:$J$1,0),0)</f>
        <v>No</v>
      </c>
      <c r="G484" s="17" t="str">
        <f>VLOOKUP($A484,'Medical Examinations'!$A$1:$J$2336,MATCH(Healthcare!G$1,'Medical Examinations'!$A$1:$J$1,0),0)</f>
        <v>No</v>
      </c>
      <c r="H484" s="17">
        <f>VLOOKUP($A484,'Medical Examinations'!$A$1:$J$2336,MATCH(Healthcare!H$1,'Medical Examinations'!$A$1:$J$1,0),0)</f>
        <v>2</v>
      </c>
      <c r="I484" s="17" t="str">
        <f>VLOOKUP($A484,'Medical Examinations'!$A$1:$J$2336,MATCH(Healthcare!I$1,'Medical Examinations'!$A$1:$J$1,0),0)</f>
        <v>No</v>
      </c>
      <c r="J484" s="17" t="str">
        <f>VLOOKUP($A484,'Medical Examinations'!$A$1:$J$2336,MATCH(Healthcare!J$1,'Medical Examinations'!$A$1:$J$1,0),0)</f>
        <v>Obesity</v>
      </c>
      <c r="K484" s="17" t="str">
        <f>VLOOKUP($A484,'Medical Examinations'!$A$1:$J$2336,MATCH(Healthcare!K$1,'Medical Examinations'!$A$1:$J$1,0),0)</f>
        <v>Normal</v>
      </c>
      <c r="L484" s="38">
        <f>VLOOKUP($A484,'Hospitalisation Details'!$A$2:$K$2344,MATCH(Healthcare!L$1,'Hospitalisation Details'!$A$1:$K$1,0),0)</f>
        <v>24297</v>
      </c>
      <c r="M484" s="17">
        <f>VLOOKUP($A484,'Hospitalisation Details'!$A$2:$K$2344,MATCH(Healthcare!M$1,'Hospitalisation Details'!$A$1:$K$1,0),0)</f>
        <v>20568.32</v>
      </c>
      <c r="N484" s="17" t="str">
        <f>VLOOKUP($A484,'Hospitalisation Details'!$A$2:$K$2344,MATCH(Healthcare!N$1,'Hospitalisation Details'!$A$1:$K$1,0),0)</f>
        <v>Tier - 3</v>
      </c>
      <c r="O484" s="17" t="str">
        <f>VLOOKUP($A484,'Hospitalisation Details'!$A$2:$K$2344,MATCH(Healthcare!O$1,'Hospitalisation Details'!$A$1:$K$1,0),0)</f>
        <v>Tier - 2</v>
      </c>
      <c r="P484" s="17" t="str">
        <f>VLOOKUP($A484,'Hospitalisation Details'!$A$2:$K$2344,MATCH(Healthcare!P$1,'Hospitalisation Details'!$A$1:$K$1,0),0)</f>
        <v>R1012</v>
      </c>
      <c r="Q484" s="17">
        <f>VLOOKUP($A484,'Hospitalisation Details'!$A$2:$K$2344,MATCH(Healthcare!Q$1,'Hospitalisation Details'!$A$1:$K$1,0),0)</f>
        <v>56</v>
      </c>
    </row>
    <row r="485" spans="1:17" ht="15.75" x14ac:dyDescent="0.25">
      <c r="A485" s="25" t="s">
        <v>528</v>
      </c>
      <c r="B485" s="17" t="str">
        <f>VLOOKUP($A485,'Customer Names'!$A$1:$D$2336,4,0)</f>
        <v>Ms. Helen</v>
      </c>
      <c r="C485" s="17">
        <f>VLOOKUP($A485,'Medical Examinations'!$A$1:$J$2336,MATCH(Healthcare!C$1,'Medical Examinations'!$A$1:$J$1,0),0)</f>
        <v>38.06</v>
      </c>
      <c r="D485" s="17">
        <f>VLOOKUP($A485,'Medical Examinations'!$A$1:$J$2336,MATCH(Healthcare!D$1,'Medical Examinations'!$A$1:$J$1,0),0)</f>
        <v>5.24</v>
      </c>
      <c r="E485" s="17" t="str">
        <f>VLOOKUP($A485,'Medical Examinations'!$A$1:$J$2336,MATCH(Healthcare!E$1,'Medical Examinations'!$A$1:$J$1,0),0)</f>
        <v>Yes</v>
      </c>
      <c r="F485" s="17" t="str">
        <f>VLOOKUP($A485,'Medical Examinations'!$A$1:$J$2336,MATCH(Healthcare!F$1,'Medical Examinations'!$A$1:$J$1,0),0)</f>
        <v>No</v>
      </c>
      <c r="G485" s="17" t="str">
        <f>VLOOKUP($A485,'Medical Examinations'!$A$1:$J$2336,MATCH(Healthcare!G$1,'Medical Examinations'!$A$1:$J$1,0),0)</f>
        <v>Yes</v>
      </c>
      <c r="H485" s="17">
        <f>VLOOKUP($A485,'Medical Examinations'!$A$1:$J$2336,MATCH(Healthcare!H$1,'Medical Examinations'!$A$1:$J$1,0),0)</f>
        <v>1</v>
      </c>
      <c r="I485" s="17" t="str">
        <f>VLOOKUP($A485,'Medical Examinations'!$A$1:$J$2336,MATCH(Healthcare!I$1,'Medical Examinations'!$A$1:$J$1,0),0)</f>
        <v>No</v>
      </c>
      <c r="J485" s="17" t="str">
        <f>VLOOKUP($A485,'Medical Examinations'!$A$1:$J$2336,MATCH(Healthcare!J$1,'Medical Examinations'!$A$1:$J$1,0),0)</f>
        <v>Obesity</v>
      </c>
      <c r="K485" s="17" t="str">
        <f>VLOOKUP($A485,'Medical Examinations'!$A$1:$J$2336,MATCH(Healthcare!K$1,'Medical Examinations'!$A$1:$J$1,0),0)</f>
        <v>Normal</v>
      </c>
      <c r="L485" s="38">
        <f>VLOOKUP($A485,'Hospitalisation Details'!$A$2:$K$2344,MATCH(Healthcare!L$1,'Hospitalisation Details'!$A$1:$K$1,0),0)</f>
        <v>25489</v>
      </c>
      <c r="M485" s="17">
        <f>VLOOKUP($A485,'Hospitalisation Details'!$A$2:$K$2344,MATCH(Healthcare!M$1,'Hospitalisation Details'!$A$1:$K$1,0),0)</f>
        <v>20463</v>
      </c>
      <c r="N485" s="17" t="str">
        <f>VLOOKUP($A485,'Hospitalisation Details'!$A$2:$K$2344,MATCH(Healthcare!N$1,'Hospitalisation Details'!$A$1:$K$1,0),0)</f>
        <v>Tier - 2</v>
      </c>
      <c r="O485" s="17" t="str">
        <f>VLOOKUP($A485,'Hospitalisation Details'!$A$2:$K$2344,MATCH(Healthcare!O$1,'Hospitalisation Details'!$A$1:$K$1,0),0)</f>
        <v>Tier - 2</v>
      </c>
      <c r="P485" s="17" t="str">
        <f>VLOOKUP($A485,'Hospitalisation Details'!$A$2:$K$2344,MATCH(Healthcare!P$1,'Hospitalisation Details'!$A$1:$K$1,0),0)</f>
        <v>R1013</v>
      </c>
      <c r="Q485" s="17">
        <f>VLOOKUP($A485,'Hospitalisation Details'!$A$2:$K$2344,MATCH(Healthcare!Q$1,'Hospitalisation Details'!$A$1:$K$1,0),0)</f>
        <v>53</v>
      </c>
    </row>
    <row r="486" spans="1:17" ht="15.75" x14ac:dyDescent="0.25">
      <c r="A486" s="25" t="s">
        <v>529</v>
      </c>
      <c r="B486" s="17" t="str">
        <f>VLOOKUP($A486,'Customer Names'!$A$1:$D$2336,4,0)</f>
        <v>Mr. Matthew</v>
      </c>
      <c r="C486" s="17">
        <f>VLOOKUP($A486,'Medical Examinations'!$A$1:$J$2336,MATCH(Healthcare!C$1,'Medical Examinations'!$A$1:$J$1,0),0)</f>
        <v>51.47</v>
      </c>
      <c r="D486" s="17">
        <f>VLOOKUP($A486,'Medical Examinations'!$A$1:$J$2336,MATCH(Healthcare!D$1,'Medical Examinations'!$A$1:$J$1,0),0)</f>
        <v>9.6</v>
      </c>
      <c r="E486" s="17" t="str">
        <f>VLOOKUP($A486,'Medical Examinations'!$A$1:$J$2336,MATCH(Healthcare!E$1,'Medical Examinations'!$A$1:$J$1,0),0)</f>
        <v>No</v>
      </c>
      <c r="F486" s="17" t="str">
        <f>VLOOKUP($A486,'Medical Examinations'!$A$1:$J$2336,MATCH(Healthcare!F$1,'Medical Examinations'!$A$1:$J$1,0),0)</f>
        <v>No</v>
      </c>
      <c r="G486" s="17" t="str">
        <f>VLOOKUP($A486,'Medical Examinations'!$A$1:$J$2336,MATCH(Healthcare!G$1,'Medical Examinations'!$A$1:$J$1,0),0)</f>
        <v>No</v>
      </c>
      <c r="H486" s="17">
        <f>VLOOKUP($A486,'Medical Examinations'!$A$1:$J$2336,MATCH(Healthcare!H$1,'Medical Examinations'!$A$1:$J$1,0),0)</f>
        <v>0</v>
      </c>
      <c r="I486" s="17" t="str">
        <f>VLOOKUP($A486,'Medical Examinations'!$A$1:$J$2336,MATCH(Healthcare!I$1,'Medical Examinations'!$A$1:$J$1,0),0)</f>
        <v>No</v>
      </c>
      <c r="J486" s="17" t="str">
        <f>VLOOKUP($A486,'Medical Examinations'!$A$1:$J$2336,MATCH(Healthcare!J$1,'Medical Examinations'!$A$1:$J$1,0),0)</f>
        <v>Obesity</v>
      </c>
      <c r="K486" s="17" t="str">
        <f>VLOOKUP($A486,'Medical Examinations'!$A$1:$J$2336,MATCH(Healthcare!K$1,'Medical Examinations'!$A$1:$J$1,0),0)</f>
        <v>Diabetes</v>
      </c>
      <c r="L486" s="38">
        <f>VLOOKUP($A486,'Hospitalisation Details'!$A$2:$K$2344,MATCH(Healthcare!L$1,'Hospitalisation Details'!$A$1:$K$1,0),0)</f>
        <v>22937</v>
      </c>
      <c r="M486" s="17">
        <f>VLOOKUP($A486,'Hospitalisation Details'!$A$2:$K$2344,MATCH(Healthcare!M$1,'Hospitalisation Details'!$A$1:$K$1,0),0)</f>
        <v>20446.849999999999</v>
      </c>
      <c r="N486" s="17" t="str">
        <f>VLOOKUP($A486,'Hospitalisation Details'!$A$2:$K$2344,MATCH(Healthcare!N$1,'Hospitalisation Details'!$A$1:$K$1,0),0)</f>
        <v>Tier - 2</v>
      </c>
      <c r="O486" s="17" t="str">
        <f>VLOOKUP($A486,'Hospitalisation Details'!$A$2:$K$2344,MATCH(Healthcare!O$1,'Hospitalisation Details'!$A$1:$K$1,0),0)</f>
        <v>Tier - 1</v>
      </c>
      <c r="P486" s="17" t="str">
        <f>VLOOKUP($A486,'Hospitalisation Details'!$A$2:$K$2344,MATCH(Healthcare!P$1,'Hospitalisation Details'!$A$1:$K$1,0),0)</f>
        <v>R1012</v>
      </c>
      <c r="Q486" s="17">
        <f>VLOOKUP($A486,'Hospitalisation Details'!$A$2:$K$2344,MATCH(Healthcare!Q$1,'Hospitalisation Details'!$A$1:$K$1,0),0)</f>
        <v>60</v>
      </c>
    </row>
    <row r="487" spans="1:17" ht="15.75" x14ac:dyDescent="0.25">
      <c r="A487" s="25" t="s">
        <v>530</v>
      </c>
      <c r="B487" s="17" t="str">
        <f>VLOOKUP($A487,'Customer Names'!$A$1:$D$2336,4,0)</f>
        <v>Mr. Jeff</v>
      </c>
      <c r="C487" s="17">
        <f>VLOOKUP($A487,'Medical Examinations'!$A$1:$J$2336,MATCH(Healthcare!C$1,'Medical Examinations'!$A$1:$J$1,0),0)</f>
        <v>29.8</v>
      </c>
      <c r="D487" s="17">
        <f>VLOOKUP($A487,'Medical Examinations'!$A$1:$J$2336,MATCH(Healthcare!D$1,'Medical Examinations'!$A$1:$J$1,0),0)</f>
        <v>5.78</v>
      </c>
      <c r="E487" s="17" t="str">
        <f>VLOOKUP($A487,'Medical Examinations'!$A$1:$J$2336,MATCH(Healthcare!E$1,'Medical Examinations'!$A$1:$J$1,0),0)</f>
        <v>Yes</v>
      </c>
      <c r="F487" s="17" t="str">
        <f>VLOOKUP($A487,'Medical Examinations'!$A$1:$J$2336,MATCH(Healthcare!F$1,'Medical Examinations'!$A$1:$J$1,0),0)</f>
        <v>No</v>
      </c>
      <c r="G487" s="17" t="str">
        <f>VLOOKUP($A487,'Medical Examinations'!$A$1:$J$2336,MATCH(Healthcare!G$1,'Medical Examinations'!$A$1:$J$1,0),0)</f>
        <v>No</v>
      </c>
      <c r="H487" s="17">
        <f>VLOOKUP($A487,'Medical Examinations'!$A$1:$J$2336,MATCH(Healthcare!H$1,'Medical Examinations'!$A$1:$J$1,0),0)</f>
        <v>0</v>
      </c>
      <c r="I487" s="17" t="str">
        <f>VLOOKUP($A487,'Medical Examinations'!$A$1:$J$2336,MATCH(Healthcare!I$1,'Medical Examinations'!$A$1:$J$1,0),0)</f>
        <v>No</v>
      </c>
      <c r="J487" s="17" t="str">
        <f>VLOOKUP($A487,'Medical Examinations'!$A$1:$J$2336,MATCH(Healthcare!J$1,'Medical Examinations'!$A$1:$J$1,0),0)</f>
        <v>Overweight</v>
      </c>
      <c r="K487" s="17" t="str">
        <f>VLOOKUP($A487,'Medical Examinations'!$A$1:$J$2336,MATCH(Healthcare!K$1,'Medical Examinations'!$A$1:$J$1,0),0)</f>
        <v>Prediabetes</v>
      </c>
      <c r="L487" s="38">
        <f>VLOOKUP($A487,'Hospitalisation Details'!$A$2:$K$2344,MATCH(Healthcare!L$1,'Hospitalisation Details'!$A$1:$K$1,0),0)</f>
        <v>31240</v>
      </c>
      <c r="M487" s="17">
        <f>VLOOKUP($A487,'Hospitalisation Details'!$A$2:$K$2344,MATCH(Healthcare!M$1,'Hospitalisation Details'!$A$1:$K$1,0),0)</f>
        <v>20420.599999999999</v>
      </c>
      <c r="N487" s="17" t="str">
        <f>VLOOKUP($A487,'Hospitalisation Details'!$A$2:$K$2344,MATCH(Healthcare!N$1,'Hospitalisation Details'!$A$1:$K$1,0),0)</f>
        <v>Tier - 3</v>
      </c>
      <c r="O487" s="17" t="str">
        <f>VLOOKUP($A487,'Hospitalisation Details'!$A$2:$K$2344,MATCH(Healthcare!O$1,'Hospitalisation Details'!$A$1:$K$1,0),0)</f>
        <v>Tier - 2</v>
      </c>
      <c r="P487" s="17" t="str">
        <f>VLOOKUP($A487,'Hospitalisation Details'!$A$2:$K$2344,MATCH(Healthcare!P$1,'Hospitalisation Details'!$A$1:$K$1,0),0)</f>
        <v>R1011</v>
      </c>
      <c r="Q487" s="17">
        <f>VLOOKUP($A487,'Hospitalisation Details'!$A$2:$K$2344,MATCH(Healthcare!Q$1,'Hospitalisation Details'!$A$1:$K$1,0),0)</f>
        <v>37</v>
      </c>
    </row>
    <row r="488" spans="1:17" ht="15.75" x14ac:dyDescent="0.25">
      <c r="A488" s="25" t="s">
        <v>531</v>
      </c>
      <c r="B488" s="17" t="str">
        <f>VLOOKUP($A488,'Customer Names'!$A$1:$D$2336,4,0)</f>
        <v>Mrs. Tara</v>
      </c>
      <c r="C488" s="17">
        <f>VLOOKUP($A488,'Medical Examinations'!$A$1:$J$2336,MATCH(Healthcare!C$1,'Medical Examinations'!$A$1:$J$1,0),0)</f>
        <v>49.77</v>
      </c>
      <c r="D488" s="17">
        <f>VLOOKUP($A488,'Medical Examinations'!$A$1:$J$2336,MATCH(Healthcare!D$1,'Medical Examinations'!$A$1:$J$1,0),0)</f>
        <v>7.02</v>
      </c>
      <c r="E488" s="17" t="str">
        <f>VLOOKUP($A488,'Medical Examinations'!$A$1:$J$2336,MATCH(Healthcare!E$1,'Medical Examinations'!$A$1:$J$1,0),0)</f>
        <v>No</v>
      </c>
      <c r="F488" s="17" t="str">
        <f>VLOOKUP($A488,'Medical Examinations'!$A$1:$J$2336,MATCH(Healthcare!F$1,'Medical Examinations'!$A$1:$J$1,0),0)</f>
        <v>No</v>
      </c>
      <c r="G488" s="17" t="str">
        <f>VLOOKUP($A488,'Medical Examinations'!$A$1:$J$2336,MATCH(Healthcare!G$1,'Medical Examinations'!$A$1:$J$1,0),0)</f>
        <v>No</v>
      </c>
      <c r="H488" s="17">
        <f>VLOOKUP($A488,'Medical Examinations'!$A$1:$J$2336,MATCH(Healthcare!H$1,'Medical Examinations'!$A$1:$J$1,0),0)</f>
        <v>0</v>
      </c>
      <c r="I488" s="17" t="str">
        <f>VLOOKUP($A488,'Medical Examinations'!$A$1:$J$2336,MATCH(Healthcare!I$1,'Medical Examinations'!$A$1:$J$1,0),0)</f>
        <v>No</v>
      </c>
      <c r="J488" s="17" t="str">
        <f>VLOOKUP($A488,'Medical Examinations'!$A$1:$J$2336,MATCH(Healthcare!J$1,'Medical Examinations'!$A$1:$J$1,0),0)</f>
        <v>Obesity</v>
      </c>
      <c r="K488" s="17" t="str">
        <f>VLOOKUP($A488,'Medical Examinations'!$A$1:$J$2336,MATCH(Healthcare!K$1,'Medical Examinations'!$A$1:$J$1,0),0)</f>
        <v>Diabetes</v>
      </c>
      <c r="L488" s="38">
        <f>VLOOKUP($A488,'Hospitalisation Details'!$A$2:$K$2344,MATCH(Healthcare!L$1,'Hospitalisation Details'!$A$1:$K$1,0),0)</f>
        <v>22829</v>
      </c>
      <c r="M488" s="17">
        <f>VLOOKUP($A488,'Hospitalisation Details'!$A$2:$K$2344,MATCH(Healthcare!M$1,'Hospitalisation Details'!$A$1:$K$1,0),0)</f>
        <v>20354.5</v>
      </c>
      <c r="N488" s="17" t="str">
        <f>VLOOKUP($A488,'Hospitalisation Details'!$A$2:$K$2344,MATCH(Healthcare!N$1,'Hospitalisation Details'!$A$1:$K$1,0),0)</f>
        <v>Tier - 3</v>
      </c>
      <c r="O488" s="17" t="str">
        <f>VLOOKUP($A488,'Hospitalisation Details'!$A$2:$K$2344,MATCH(Healthcare!O$1,'Hospitalisation Details'!$A$1:$K$1,0),0)</f>
        <v>Tier - 2</v>
      </c>
      <c r="P488" s="17" t="str">
        <f>VLOOKUP($A488,'Hospitalisation Details'!$A$2:$K$2344,MATCH(Healthcare!P$1,'Hospitalisation Details'!$A$1:$K$1,0),0)</f>
        <v>R1026</v>
      </c>
      <c r="Q488" s="17">
        <f>VLOOKUP($A488,'Hospitalisation Details'!$A$2:$K$2344,MATCH(Healthcare!Q$1,'Hospitalisation Details'!$A$1:$K$1,0),0)</f>
        <v>60</v>
      </c>
    </row>
    <row r="489" spans="1:17" ht="15.75" x14ac:dyDescent="0.25">
      <c r="A489" s="25" t="s">
        <v>532</v>
      </c>
      <c r="B489" s="17" t="str">
        <f>VLOOKUP($A489,'Customer Names'!$A$1:$D$2336,4,0)</f>
        <v>Ms. Kristin</v>
      </c>
      <c r="C489" s="17">
        <f>VLOOKUP($A489,'Medical Examinations'!$A$1:$J$2336,MATCH(Healthcare!C$1,'Medical Examinations'!$A$1:$J$1,0),0)</f>
        <v>25.555</v>
      </c>
      <c r="D489" s="17">
        <f>VLOOKUP($A489,'Medical Examinations'!$A$1:$J$2336,MATCH(Healthcare!D$1,'Medical Examinations'!$A$1:$J$1,0),0)</f>
        <v>4.09</v>
      </c>
      <c r="E489" s="17" t="str">
        <f>VLOOKUP($A489,'Medical Examinations'!$A$1:$J$2336,MATCH(Healthcare!E$1,'Medical Examinations'!$A$1:$J$1,0),0)</f>
        <v>Yes</v>
      </c>
      <c r="F489" s="17" t="str">
        <f>VLOOKUP($A489,'Medical Examinations'!$A$1:$J$2336,MATCH(Healthcare!F$1,'Medical Examinations'!$A$1:$J$1,0),0)</f>
        <v>No</v>
      </c>
      <c r="G489" s="17" t="str">
        <f>VLOOKUP($A489,'Medical Examinations'!$A$1:$J$2336,MATCH(Healthcare!G$1,'Medical Examinations'!$A$1:$J$1,0),0)</f>
        <v>No</v>
      </c>
      <c r="H489" s="17">
        <f>VLOOKUP($A489,'Medical Examinations'!$A$1:$J$2336,MATCH(Healthcare!H$1,'Medical Examinations'!$A$1:$J$1,0),0)</f>
        <v>0</v>
      </c>
      <c r="I489" s="17" t="str">
        <f>VLOOKUP($A489,'Medical Examinations'!$A$1:$J$2336,MATCH(Healthcare!I$1,'Medical Examinations'!$A$1:$J$1,0),0)</f>
        <v>Yes</v>
      </c>
      <c r="J489" s="17" t="str">
        <f>VLOOKUP($A489,'Medical Examinations'!$A$1:$J$2336,MATCH(Healthcare!J$1,'Medical Examinations'!$A$1:$J$1,0),0)</f>
        <v>Overweight</v>
      </c>
      <c r="K489" s="17" t="str">
        <f>VLOOKUP($A489,'Medical Examinations'!$A$1:$J$2336,MATCH(Healthcare!K$1,'Medical Examinations'!$A$1:$J$1,0),0)</f>
        <v>Normal</v>
      </c>
      <c r="L489" s="38">
        <f>VLOOKUP($A489,'Hospitalisation Details'!$A$2:$K$2344,MATCH(Healthcare!L$1,'Hospitalisation Details'!$A$1:$K$1,0),0)</f>
        <v>31307</v>
      </c>
      <c r="M489" s="17">
        <f>VLOOKUP($A489,'Hospitalisation Details'!$A$2:$K$2344,MATCH(Healthcare!M$1,'Hospitalisation Details'!$A$1:$K$1,0),0)</f>
        <v>20296.86</v>
      </c>
      <c r="N489" s="17" t="str">
        <f>VLOOKUP($A489,'Hospitalisation Details'!$A$2:$K$2344,MATCH(Healthcare!N$1,'Hospitalisation Details'!$A$1:$K$1,0),0)</f>
        <v>Tier - 3</v>
      </c>
      <c r="O489" s="17" t="str">
        <f>VLOOKUP($A489,'Hospitalisation Details'!$A$2:$K$2344,MATCH(Healthcare!O$1,'Hospitalisation Details'!$A$1:$K$1,0),0)</f>
        <v>Tier - 1</v>
      </c>
      <c r="P489" s="17" t="str">
        <f>VLOOKUP($A489,'Hospitalisation Details'!$A$2:$K$2344,MATCH(Healthcare!P$1,'Hospitalisation Details'!$A$1:$K$1,0),0)</f>
        <v>R1024</v>
      </c>
      <c r="Q489" s="17">
        <f>VLOOKUP($A489,'Hospitalisation Details'!$A$2:$K$2344,MATCH(Healthcare!Q$1,'Hospitalisation Details'!$A$1:$K$1,0),0)</f>
        <v>37</v>
      </c>
    </row>
    <row r="490" spans="1:17" ht="15.75" x14ac:dyDescent="0.25">
      <c r="A490" s="25" t="s">
        <v>533</v>
      </c>
      <c r="B490" s="17" t="str">
        <f>VLOOKUP($A490,'Customer Names'!$A$1:$D$2336,4,0)</f>
        <v>Mr. Timothy</v>
      </c>
      <c r="C490" s="17">
        <f>VLOOKUP($A490,'Medical Examinations'!$A$1:$J$2336,MATCH(Healthcare!C$1,'Medical Examinations'!$A$1:$J$1,0),0)</f>
        <v>29.64</v>
      </c>
      <c r="D490" s="17">
        <f>VLOOKUP($A490,'Medical Examinations'!$A$1:$J$2336,MATCH(Healthcare!D$1,'Medical Examinations'!$A$1:$J$1,0),0)</f>
        <v>4.93</v>
      </c>
      <c r="E490" s="17" t="str">
        <f>VLOOKUP($A490,'Medical Examinations'!$A$1:$J$2336,MATCH(Healthcare!E$1,'Medical Examinations'!$A$1:$J$1,0),0)</f>
        <v>No</v>
      </c>
      <c r="F490" s="17" t="str">
        <f>VLOOKUP($A490,'Medical Examinations'!$A$1:$J$2336,MATCH(Healthcare!F$1,'Medical Examinations'!$A$1:$J$1,0),0)</f>
        <v>No</v>
      </c>
      <c r="G490" s="17" t="str">
        <f>VLOOKUP($A490,'Medical Examinations'!$A$1:$J$2336,MATCH(Healthcare!G$1,'Medical Examinations'!$A$1:$J$1,0),0)</f>
        <v>Yes</v>
      </c>
      <c r="H490" s="17">
        <f>VLOOKUP($A490,'Medical Examinations'!$A$1:$J$2336,MATCH(Healthcare!H$1,'Medical Examinations'!$A$1:$J$1,0),0)</f>
        <v>1</v>
      </c>
      <c r="I490" s="17" t="str">
        <f>VLOOKUP($A490,'Medical Examinations'!$A$1:$J$2336,MATCH(Healthcare!I$1,'Medical Examinations'!$A$1:$J$1,0),0)</f>
        <v>No</v>
      </c>
      <c r="J490" s="17" t="str">
        <f>VLOOKUP($A490,'Medical Examinations'!$A$1:$J$2336,MATCH(Healthcare!J$1,'Medical Examinations'!$A$1:$J$1,0),0)</f>
        <v>Overweight</v>
      </c>
      <c r="K490" s="17" t="str">
        <f>VLOOKUP($A490,'Medical Examinations'!$A$1:$J$2336,MATCH(Healthcare!K$1,'Medical Examinations'!$A$1:$J$1,0),0)</f>
        <v>Normal</v>
      </c>
      <c r="L490" s="38">
        <f>VLOOKUP($A490,'Hospitalisation Details'!$A$2:$K$2344,MATCH(Healthcare!L$1,'Hospitalisation Details'!$A$1:$K$1,0),0)</f>
        <v>34219</v>
      </c>
      <c r="M490" s="17">
        <f>VLOOKUP($A490,'Hospitalisation Details'!$A$2:$K$2344,MATCH(Healthcare!M$1,'Hospitalisation Details'!$A$1:$K$1,0),0)</f>
        <v>20277.810000000001</v>
      </c>
      <c r="N490" s="17" t="str">
        <f>VLOOKUP($A490,'Hospitalisation Details'!$A$2:$K$2344,MATCH(Healthcare!N$1,'Hospitalisation Details'!$A$1:$K$1,0),0)</f>
        <v>Tier - 3</v>
      </c>
      <c r="O490" s="17" t="str">
        <f>VLOOKUP($A490,'Hospitalisation Details'!$A$2:$K$2344,MATCH(Healthcare!O$1,'Hospitalisation Details'!$A$1:$K$1,0),0)</f>
        <v>Tier - 3</v>
      </c>
      <c r="P490" s="17" t="str">
        <f>VLOOKUP($A490,'Hospitalisation Details'!$A$2:$K$2344,MATCH(Healthcare!P$1,'Hospitalisation Details'!$A$1:$K$1,0),0)</f>
        <v>R1016</v>
      </c>
      <c r="Q490" s="17">
        <f>VLOOKUP($A490,'Hospitalisation Details'!$A$2:$K$2344,MATCH(Healthcare!Q$1,'Hospitalisation Details'!$A$1:$K$1,0),0)</f>
        <v>29</v>
      </c>
    </row>
    <row r="491" spans="1:17" ht="15.75" x14ac:dyDescent="0.25">
      <c r="A491" s="25" t="s">
        <v>534</v>
      </c>
      <c r="B491" s="17" t="str">
        <f>VLOOKUP($A491,'Customer Names'!$A$1:$D$2336,4,0)</f>
        <v>Mr. Scott</v>
      </c>
      <c r="C491" s="17">
        <f>VLOOKUP($A491,'Medical Examinations'!$A$1:$J$2336,MATCH(Healthcare!C$1,'Medical Examinations'!$A$1:$J$1,0),0)</f>
        <v>53.93</v>
      </c>
      <c r="D491" s="17">
        <f>VLOOKUP($A491,'Medical Examinations'!$A$1:$J$2336,MATCH(Healthcare!D$1,'Medical Examinations'!$A$1:$J$1,0),0)</f>
        <v>5.34</v>
      </c>
      <c r="E491" s="17" t="str">
        <f>VLOOKUP($A491,'Medical Examinations'!$A$1:$J$2336,MATCH(Healthcare!E$1,'Medical Examinations'!$A$1:$J$1,0),0)</f>
        <v>Yes</v>
      </c>
      <c r="F491" s="17" t="str">
        <f>VLOOKUP($A491,'Medical Examinations'!$A$1:$J$2336,MATCH(Healthcare!F$1,'Medical Examinations'!$A$1:$J$1,0),0)</f>
        <v>No</v>
      </c>
      <c r="G491" s="17" t="str">
        <f>VLOOKUP($A491,'Medical Examinations'!$A$1:$J$2336,MATCH(Healthcare!G$1,'Medical Examinations'!$A$1:$J$1,0),0)</f>
        <v>No</v>
      </c>
      <c r="H491" s="17">
        <f>VLOOKUP($A491,'Medical Examinations'!$A$1:$J$2336,MATCH(Healthcare!H$1,'Medical Examinations'!$A$1:$J$1,0),0)</f>
        <v>2</v>
      </c>
      <c r="I491" s="17" t="str">
        <f>VLOOKUP($A491,'Medical Examinations'!$A$1:$J$2336,MATCH(Healthcare!I$1,'Medical Examinations'!$A$1:$J$1,0),0)</f>
        <v>No</v>
      </c>
      <c r="J491" s="17" t="str">
        <f>VLOOKUP($A491,'Medical Examinations'!$A$1:$J$2336,MATCH(Healthcare!J$1,'Medical Examinations'!$A$1:$J$1,0),0)</f>
        <v>Obesity</v>
      </c>
      <c r="K491" s="17" t="str">
        <f>VLOOKUP($A491,'Medical Examinations'!$A$1:$J$2336,MATCH(Healthcare!K$1,'Medical Examinations'!$A$1:$J$1,0),0)</f>
        <v>Normal</v>
      </c>
      <c r="L491" s="38">
        <f>VLOOKUP($A491,'Hospitalisation Details'!$A$2:$K$2344,MATCH(Healthcare!L$1,'Hospitalisation Details'!$A$1:$K$1,0),0)</f>
        <v>24341</v>
      </c>
      <c r="M491" s="17">
        <f>VLOOKUP($A491,'Hospitalisation Details'!$A$2:$K$2344,MATCH(Healthcare!M$1,'Hospitalisation Details'!$A$1:$K$1,0),0)</f>
        <v>20253.84</v>
      </c>
      <c r="N491" s="17" t="str">
        <f>VLOOKUP($A491,'Hospitalisation Details'!$A$2:$K$2344,MATCH(Healthcare!N$1,'Hospitalisation Details'!$A$1:$K$1,0),0)</f>
        <v>Tier - 2</v>
      </c>
      <c r="O491" s="17" t="str">
        <f>VLOOKUP($A491,'Hospitalisation Details'!$A$2:$K$2344,MATCH(Healthcare!O$1,'Hospitalisation Details'!$A$1:$K$1,0),0)</f>
        <v>Tier - 3</v>
      </c>
      <c r="P491" s="17" t="str">
        <f>VLOOKUP($A491,'Hospitalisation Details'!$A$2:$K$2344,MATCH(Healthcare!P$1,'Hospitalisation Details'!$A$1:$K$1,0),0)</f>
        <v>R1012</v>
      </c>
      <c r="Q491" s="17">
        <f>VLOOKUP($A491,'Hospitalisation Details'!$A$2:$K$2344,MATCH(Healthcare!Q$1,'Hospitalisation Details'!$A$1:$K$1,0),0)</f>
        <v>56</v>
      </c>
    </row>
    <row r="492" spans="1:17" ht="15.75" x14ac:dyDescent="0.25">
      <c r="A492" s="25" t="s">
        <v>535</v>
      </c>
      <c r="B492" s="17" t="str">
        <f>VLOOKUP($A492,'Customer Names'!$A$1:$D$2336,4,0)</f>
        <v>Ms. Carly</v>
      </c>
      <c r="C492" s="17">
        <f>VLOOKUP($A492,'Medical Examinations'!$A$1:$J$2336,MATCH(Healthcare!C$1,'Medical Examinations'!$A$1:$J$1,0),0)</f>
        <v>28.024999999999999</v>
      </c>
      <c r="D492" s="17">
        <f>VLOOKUP($A492,'Medical Examinations'!$A$1:$J$2336,MATCH(Healthcare!D$1,'Medical Examinations'!$A$1:$J$1,0),0)</f>
        <v>5.65</v>
      </c>
      <c r="E492" s="17" t="str">
        <f>VLOOKUP($A492,'Medical Examinations'!$A$1:$J$2336,MATCH(Healthcare!E$1,'Medical Examinations'!$A$1:$J$1,0),0)</f>
        <v>No</v>
      </c>
      <c r="F492" s="17" t="str">
        <f>VLOOKUP($A492,'Medical Examinations'!$A$1:$J$2336,MATCH(Healthcare!F$1,'Medical Examinations'!$A$1:$J$1,0),0)</f>
        <v>No</v>
      </c>
      <c r="G492" s="17" t="str">
        <f>VLOOKUP($A492,'Medical Examinations'!$A$1:$J$2336,MATCH(Healthcare!G$1,'Medical Examinations'!$A$1:$J$1,0),0)</f>
        <v>No</v>
      </c>
      <c r="H492" s="17">
        <f>VLOOKUP($A492,'Medical Examinations'!$A$1:$J$2336,MATCH(Healthcare!H$1,'Medical Examinations'!$A$1:$J$1,0),0)</f>
        <v>1</v>
      </c>
      <c r="I492" s="17" t="str">
        <f>VLOOKUP($A492,'Medical Examinations'!$A$1:$J$2336,MATCH(Healthcare!I$1,'Medical Examinations'!$A$1:$J$1,0),0)</f>
        <v>Yes</v>
      </c>
      <c r="J492" s="17" t="str">
        <f>VLOOKUP($A492,'Medical Examinations'!$A$1:$J$2336,MATCH(Healthcare!J$1,'Medical Examinations'!$A$1:$J$1,0),0)</f>
        <v>Overweight</v>
      </c>
      <c r="K492" s="17" t="str">
        <f>VLOOKUP($A492,'Medical Examinations'!$A$1:$J$2336,MATCH(Healthcare!K$1,'Medical Examinations'!$A$1:$J$1,0),0)</f>
        <v>Normal</v>
      </c>
      <c r="L492" s="38">
        <f>VLOOKUP($A492,'Hospitalisation Details'!$A$2:$K$2344,MATCH(Healthcare!L$1,'Hospitalisation Details'!$A$1:$K$1,0),0)</f>
        <v>32067</v>
      </c>
      <c r="M492" s="17">
        <f>VLOOKUP($A492,'Hospitalisation Details'!$A$2:$K$2344,MATCH(Healthcare!M$1,'Hospitalisation Details'!$A$1:$K$1,0),0)</f>
        <v>20234.849999999999</v>
      </c>
      <c r="N492" s="17" t="str">
        <f>VLOOKUP($A492,'Hospitalisation Details'!$A$2:$K$2344,MATCH(Healthcare!N$1,'Hospitalisation Details'!$A$1:$K$1,0),0)</f>
        <v>Tier - 2</v>
      </c>
      <c r="O492" s="17" t="str">
        <f>VLOOKUP($A492,'Hospitalisation Details'!$A$2:$K$2344,MATCH(Healthcare!O$1,'Hospitalisation Details'!$A$1:$K$1,0),0)</f>
        <v>Tier - 3</v>
      </c>
      <c r="P492" s="17" t="str">
        <f>VLOOKUP($A492,'Hospitalisation Details'!$A$2:$K$2344,MATCH(Healthcare!P$1,'Hospitalisation Details'!$A$1:$K$1,0),0)</f>
        <v>R1012</v>
      </c>
      <c r="Q492" s="17">
        <f>VLOOKUP($A492,'Hospitalisation Details'!$A$2:$K$2344,MATCH(Healthcare!Q$1,'Hospitalisation Details'!$A$1:$K$1,0),0)</f>
        <v>35</v>
      </c>
    </row>
    <row r="493" spans="1:17" ht="15.75" x14ac:dyDescent="0.25">
      <c r="A493" s="25" t="s">
        <v>536</v>
      </c>
      <c r="B493" s="17" t="str">
        <f>VLOOKUP($A493,'Customer Names'!$A$1:$D$2336,4,0)</f>
        <v>Ms. Lisa</v>
      </c>
      <c r="C493" s="17">
        <f>VLOOKUP($A493,'Medical Examinations'!$A$1:$J$2336,MATCH(Healthcare!C$1,'Medical Examinations'!$A$1:$J$1,0),0)</f>
        <v>27.5</v>
      </c>
      <c r="D493" s="17">
        <f>VLOOKUP($A493,'Medical Examinations'!$A$1:$J$2336,MATCH(Healthcare!D$1,'Medical Examinations'!$A$1:$J$1,0),0)</f>
        <v>4.49</v>
      </c>
      <c r="E493" s="17" t="str">
        <f>VLOOKUP($A493,'Medical Examinations'!$A$1:$J$2336,MATCH(Healthcare!E$1,'Medical Examinations'!$A$1:$J$1,0),0)</f>
        <v>No</v>
      </c>
      <c r="F493" s="17" t="str">
        <f>VLOOKUP($A493,'Medical Examinations'!$A$1:$J$2336,MATCH(Healthcare!F$1,'Medical Examinations'!$A$1:$J$1,0),0)</f>
        <v>No</v>
      </c>
      <c r="G493" s="17" t="str">
        <f>VLOOKUP($A493,'Medical Examinations'!$A$1:$J$2336,MATCH(Healthcare!G$1,'Medical Examinations'!$A$1:$J$1,0),0)</f>
        <v>No</v>
      </c>
      <c r="H493" s="17">
        <f>VLOOKUP($A493,'Medical Examinations'!$A$1:$J$2336,MATCH(Healthcare!H$1,'Medical Examinations'!$A$1:$J$1,0),0)</f>
        <v>0</v>
      </c>
      <c r="I493" s="17" t="str">
        <f>VLOOKUP($A493,'Medical Examinations'!$A$1:$J$2336,MATCH(Healthcare!I$1,'Medical Examinations'!$A$1:$J$1,0),0)</f>
        <v>No</v>
      </c>
      <c r="J493" s="17" t="str">
        <f>VLOOKUP($A493,'Medical Examinations'!$A$1:$J$2336,MATCH(Healthcare!J$1,'Medical Examinations'!$A$1:$J$1,0),0)</f>
        <v>Overweight</v>
      </c>
      <c r="K493" s="17" t="str">
        <f>VLOOKUP($A493,'Medical Examinations'!$A$1:$J$2336,MATCH(Healthcare!K$1,'Medical Examinations'!$A$1:$J$1,0),0)</f>
        <v>Normal</v>
      </c>
      <c r="L493" s="38">
        <f>VLOOKUP($A493,'Hospitalisation Details'!$A$2:$K$2344,MATCH(Healthcare!L$1,'Hospitalisation Details'!$A$1:$K$1,0),0)</f>
        <v>34493</v>
      </c>
      <c r="M493" s="17">
        <f>VLOOKUP($A493,'Hospitalisation Details'!$A$2:$K$2344,MATCH(Healthcare!M$1,'Hospitalisation Details'!$A$1:$K$1,0),0)</f>
        <v>20177.669999999998</v>
      </c>
      <c r="N493" s="17" t="str">
        <f>VLOOKUP($A493,'Hospitalisation Details'!$A$2:$K$2344,MATCH(Healthcare!N$1,'Hospitalisation Details'!$A$1:$K$1,0),0)</f>
        <v>Tier - 2</v>
      </c>
      <c r="O493" s="17" t="str">
        <f>VLOOKUP($A493,'Hospitalisation Details'!$A$2:$K$2344,MATCH(Healthcare!O$1,'Hospitalisation Details'!$A$1:$K$1,0),0)</f>
        <v>Tier - 1</v>
      </c>
      <c r="P493" s="17" t="str">
        <f>VLOOKUP($A493,'Hospitalisation Details'!$A$2:$K$2344,MATCH(Healthcare!P$1,'Hospitalisation Details'!$A$1:$K$1,0),0)</f>
        <v>R1011</v>
      </c>
      <c r="Q493" s="17">
        <f>VLOOKUP($A493,'Hospitalisation Details'!$A$2:$K$2344,MATCH(Healthcare!Q$1,'Hospitalisation Details'!$A$1:$K$1,0),0)</f>
        <v>29</v>
      </c>
    </row>
    <row r="494" spans="1:17" ht="15.75" x14ac:dyDescent="0.25">
      <c r="A494" s="25" t="s">
        <v>537</v>
      </c>
      <c r="B494" s="17" t="str">
        <f>VLOOKUP($A494,'Customer Names'!$A$1:$D$2336,4,0)</f>
        <v>Ms. Stacey</v>
      </c>
      <c r="C494" s="17">
        <f>VLOOKUP($A494,'Medical Examinations'!$A$1:$J$2336,MATCH(Healthcare!C$1,'Medical Examinations'!$A$1:$J$1,0),0)</f>
        <v>21.8</v>
      </c>
      <c r="D494" s="17">
        <f>VLOOKUP($A494,'Medical Examinations'!$A$1:$J$2336,MATCH(Healthcare!D$1,'Medical Examinations'!$A$1:$J$1,0),0)</f>
        <v>10.55</v>
      </c>
      <c r="E494" s="17" t="str">
        <f>VLOOKUP($A494,'Medical Examinations'!$A$1:$J$2336,MATCH(Healthcare!E$1,'Medical Examinations'!$A$1:$J$1,0),0)</f>
        <v>No</v>
      </c>
      <c r="F494" s="17" t="str">
        <f>VLOOKUP($A494,'Medical Examinations'!$A$1:$J$2336,MATCH(Healthcare!F$1,'Medical Examinations'!$A$1:$J$1,0),0)</f>
        <v>No</v>
      </c>
      <c r="G494" s="17" t="str">
        <f>VLOOKUP($A494,'Medical Examinations'!$A$1:$J$2336,MATCH(Healthcare!G$1,'Medical Examinations'!$A$1:$J$1,0),0)</f>
        <v>No</v>
      </c>
      <c r="H494" s="17">
        <f>VLOOKUP($A494,'Medical Examinations'!$A$1:$J$2336,MATCH(Healthcare!H$1,'Medical Examinations'!$A$1:$J$1,0),0)</f>
        <v>0</v>
      </c>
      <c r="I494" s="17" t="str">
        <f>VLOOKUP($A494,'Medical Examinations'!$A$1:$J$2336,MATCH(Healthcare!I$1,'Medical Examinations'!$A$1:$J$1,0),0)</f>
        <v>Yes</v>
      </c>
      <c r="J494" s="17" t="str">
        <f>VLOOKUP($A494,'Medical Examinations'!$A$1:$J$2336,MATCH(Healthcare!J$1,'Medical Examinations'!$A$1:$J$1,0),0)</f>
        <v>Healthy Weight</v>
      </c>
      <c r="K494" s="17" t="str">
        <f>VLOOKUP($A494,'Medical Examinations'!$A$1:$J$2336,MATCH(Healthcare!K$1,'Medical Examinations'!$A$1:$J$1,0),0)</f>
        <v>Diabetes</v>
      </c>
      <c r="L494" s="38">
        <f>VLOOKUP($A494,'Hospitalisation Details'!$A$2:$K$2344,MATCH(Healthcare!L$1,'Hospitalisation Details'!$A$1:$K$1,0),0)</f>
        <v>37446</v>
      </c>
      <c r="M494" s="17">
        <f>VLOOKUP($A494,'Hospitalisation Details'!$A$2:$K$2344,MATCH(Healthcare!M$1,'Hospitalisation Details'!$A$1:$K$1,0),0)</f>
        <v>20167.34</v>
      </c>
      <c r="N494" s="17" t="str">
        <f>VLOOKUP($A494,'Hospitalisation Details'!$A$2:$K$2344,MATCH(Healthcare!N$1,'Hospitalisation Details'!$A$1:$K$1,0),0)</f>
        <v>Tier - 3</v>
      </c>
      <c r="O494" s="17" t="str">
        <f>VLOOKUP($A494,'Hospitalisation Details'!$A$2:$K$2344,MATCH(Healthcare!O$1,'Hospitalisation Details'!$A$1:$K$1,0),0)</f>
        <v>Tier - 3</v>
      </c>
      <c r="P494" s="17" t="str">
        <f>VLOOKUP($A494,'Hospitalisation Details'!$A$2:$K$2344,MATCH(Healthcare!P$1,'Hospitalisation Details'!$A$1:$K$1,0),0)</f>
        <v>R1011</v>
      </c>
      <c r="Q494" s="17">
        <f>VLOOKUP($A494,'Hospitalisation Details'!$A$2:$K$2344,MATCH(Healthcare!Q$1,'Hospitalisation Details'!$A$1:$K$1,0),0)</f>
        <v>20</v>
      </c>
    </row>
    <row r="495" spans="1:17" ht="15.75" x14ac:dyDescent="0.25">
      <c r="A495" s="25" t="s">
        <v>538</v>
      </c>
      <c r="B495" s="17" t="str">
        <f>VLOOKUP($A495,'Customer Names'!$A$1:$D$2336,4,0)</f>
        <v>Mr. Louis</v>
      </c>
      <c r="C495" s="17">
        <f>VLOOKUP($A495,'Medical Examinations'!$A$1:$J$2336,MATCH(Healthcare!C$1,'Medical Examinations'!$A$1:$J$1,0),0)</f>
        <v>26.41</v>
      </c>
      <c r="D495" s="17">
        <f>VLOOKUP($A495,'Medical Examinations'!$A$1:$J$2336,MATCH(Healthcare!D$1,'Medical Examinations'!$A$1:$J$1,0),0)</f>
        <v>4.92</v>
      </c>
      <c r="E495" s="17" t="str">
        <f>VLOOKUP($A495,'Medical Examinations'!$A$1:$J$2336,MATCH(Healthcare!E$1,'Medical Examinations'!$A$1:$J$1,0),0)</f>
        <v>Yes</v>
      </c>
      <c r="F495" s="17" t="str">
        <f>VLOOKUP($A495,'Medical Examinations'!$A$1:$J$2336,MATCH(Healthcare!F$1,'Medical Examinations'!$A$1:$J$1,0),0)</f>
        <v>No</v>
      </c>
      <c r="G495" s="17" t="str">
        <f>VLOOKUP($A495,'Medical Examinations'!$A$1:$J$2336,MATCH(Healthcare!G$1,'Medical Examinations'!$A$1:$J$1,0),0)</f>
        <v>Yes</v>
      </c>
      <c r="H495" s="17">
        <f>VLOOKUP($A495,'Medical Examinations'!$A$1:$J$2336,MATCH(Healthcare!H$1,'Medical Examinations'!$A$1:$J$1,0),0)</f>
        <v>1</v>
      </c>
      <c r="I495" s="17" t="str">
        <f>VLOOKUP($A495,'Medical Examinations'!$A$1:$J$2336,MATCH(Healthcare!I$1,'Medical Examinations'!$A$1:$J$1,0),0)</f>
        <v>Yes</v>
      </c>
      <c r="J495" s="17" t="str">
        <f>VLOOKUP($A495,'Medical Examinations'!$A$1:$J$2336,MATCH(Healthcare!J$1,'Medical Examinations'!$A$1:$J$1,0),0)</f>
        <v>Overweight</v>
      </c>
      <c r="K495" s="17" t="str">
        <f>VLOOKUP($A495,'Medical Examinations'!$A$1:$J$2336,MATCH(Healthcare!K$1,'Medical Examinations'!$A$1:$J$1,0),0)</f>
        <v>Normal</v>
      </c>
      <c r="L495" s="38">
        <f>VLOOKUP($A495,'Hospitalisation Details'!$A$2:$K$2344,MATCH(Healthcare!L$1,'Hospitalisation Details'!$A$1:$K$1,0),0)</f>
        <v>30595</v>
      </c>
      <c r="M495" s="17">
        <f>VLOOKUP($A495,'Hospitalisation Details'!$A$2:$K$2344,MATCH(Healthcare!M$1,'Hospitalisation Details'!$A$1:$K$1,0),0)</f>
        <v>20149.32</v>
      </c>
      <c r="N495" s="17" t="str">
        <f>VLOOKUP($A495,'Hospitalisation Details'!$A$2:$K$2344,MATCH(Healthcare!N$1,'Hospitalisation Details'!$A$1:$K$1,0),0)</f>
        <v>Tier - 2</v>
      </c>
      <c r="O495" s="17" t="str">
        <f>VLOOKUP($A495,'Hospitalisation Details'!$A$2:$K$2344,MATCH(Healthcare!O$1,'Hospitalisation Details'!$A$1:$K$1,0),0)</f>
        <v>Tier - 1</v>
      </c>
      <c r="P495" s="17" t="str">
        <f>VLOOKUP($A495,'Hospitalisation Details'!$A$2:$K$2344,MATCH(Healthcare!P$1,'Hospitalisation Details'!$A$1:$K$1,0),0)</f>
        <v>R1016</v>
      </c>
      <c r="Q495" s="17">
        <f>VLOOKUP($A495,'Hospitalisation Details'!$A$2:$K$2344,MATCH(Healthcare!Q$1,'Hospitalisation Details'!$A$1:$K$1,0),0)</f>
        <v>39</v>
      </c>
    </row>
    <row r="496" spans="1:17" ht="15.75" x14ac:dyDescent="0.25">
      <c r="A496" s="25" t="s">
        <v>539</v>
      </c>
      <c r="B496" s="17" t="str">
        <f>VLOOKUP($A496,'Customer Names'!$A$1:$D$2336,4,0)</f>
        <v>Mr. Brian</v>
      </c>
      <c r="C496" s="17">
        <f>VLOOKUP($A496,'Medical Examinations'!$A$1:$J$2336,MATCH(Healthcare!C$1,'Medical Examinations'!$A$1:$J$1,0),0)</f>
        <v>27.835000000000001</v>
      </c>
      <c r="D496" s="17">
        <f>VLOOKUP($A496,'Medical Examinations'!$A$1:$J$2336,MATCH(Healthcare!D$1,'Medical Examinations'!$A$1:$J$1,0),0)</f>
        <v>5.9</v>
      </c>
      <c r="E496" s="17" t="str">
        <f>VLOOKUP($A496,'Medical Examinations'!$A$1:$J$2336,MATCH(Healthcare!E$1,'Medical Examinations'!$A$1:$J$1,0),0)</f>
        <v>Yes</v>
      </c>
      <c r="F496" s="17" t="str">
        <f>VLOOKUP($A496,'Medical Examinations'!$A$1:$J$2336,MATCH(Healthcare!F$1,'Medical Examinations'!$A$1:$J$1,0),0)</f>
        <v>No</v>
      </c>
      <c r="G496" s="17" t="str">
        <f>VLOOKUP($A496,'Medical Examinations'!$A$1:$J$2336,MATCH(Healthcare!G$1,'Medical Examinations'!$A$1:$J$1,0),0)</f>
        <v>No</v>
      </c>
      <c r="H496" s="17">
        <f>VLOOKUP($A496,'Medical Examinations'!$A$1:$J$2336,MATCH(Healthcare!H$1,'Medical Examinations'!$A$1:$J$1,0),0)</f>
        <v>1</v>
      </c>
      <c r="I496" s="17" t="str">
        <f>VLOOKUP($A496,'Medical Examinations'!$A$1:$J$2336,MATCH(Healthcare!I$1,'Medical Examinations'!$A$1:$J$1,0),0)</f>
        <v>Yes</v>
      </c>
      <c r="J496" s="17" t="str">
        <f>VLOOKUP($A496,'Medical Examinations'!$A$1:$J$2336,MATCH(Healthcare!J$1,'Medical Examinations'!$A$1:$J$1,0),0)</f>
        <v>Overweight</v>
      </c>
      <c r="K496" s="17" t="str">
        <f>VLOOKUP($A496,'Medical Examinations'!$A$1:$J$2336,MATCH(Healthcare!K$1,'Medical Examinations'!$A$1:$J$1,0),0)</f>
        <v>Prediabetes</v>
      </c>
      <c r="L496" s="38">
        <f>VLOOKUP($A496,'Hospitalisation Details'!$A$2:$K$2344,MATCH(Healthcare!L$1,'Hospitalisation Details'!$A$1:$K$1,0),0)</f>
        <v>32349</v>
      </c>
      <c r="M496" s="17">
        <f>VLOOKUP($A496,'Hospitalisation Details'!$A$2:$K$2344,MATCH(Healthcare!M$1,'Hospitalisation Details'!$A$1:$K$1,0),0)</f>
        <v>20009.63</v>
      </c>
      <c r="N496" s="17" t="str">
        <f>VLOOKUP($A496,'Hospitalisation Details'!$A$2:$K$2344,MATCH(Healthcare!N$1,'Hospitalisation Details'!$A$1:$K$1,0),0)</f>
        <v>Tier - 2</v>
      </c>
      <c r="O496" s="17" t="str">
        <f>VLOOKUP($A496,'Hospitalisation Details'!$A$2:$K$2344,MATCH(Healthcare!O$1,'Hospitalisation Details'!$A$1:$K$1,0),0)</f>
        <v>Tier - 1</v>
      </c>
      <c r="P496" s="17" t="str">
        <f>VLOOKUP($A496,'Hospitalisation Details'!$A$2:$K$2344,MATCH(Healthcare!P$1,'Hospitalisation Details'!$A$1:$K$1,0),0)</f>
        <v>R1012</v>
      </c>
      <c r="Q496" s="17">
        <f>VLOOKUP($A496,'Hospitalisation Details'!$A$2:$K$2344,MATCH(Healthcare!Q$1,'Hospitalisation Details'!$A$1:$K$1,0),0)</f>
        <v>34</v>
      </c>
    </row>
    <row r="497" spans="1:17" ht="15.75" x14ac:dyDescent="0.25">
      <c r="A497" s="25" t="s">
        <v>540</v>
      </c>
      <c r="B497" s="17" t="str">
        <f>VLOOKUP($A497,'Customer Names'!$A$1:$D$2336,4,0)</f>
        <v>Mrs. Jessica</v>
      </c>
      <c r="C497" s="17">
        <f>VLOOKUP($A497,'Medical Examinations'!$A$1:$J$2336,MATCH(Healthcare!C$1,'Medical Examinations'!$A$1:$J$1,0),0)</f>
        <v>51.74</v>
      </c>
      <c r="D497" s="17">
        <f>VLOOKUP($A497,'Medical Examinations'!$A$1:$J$2336,MATCH(Healthcare!D$1,'Medical Examinations'!$A$1:$J$1,0),0)</f>
        <v>4.9800000000000004</v>
      </c>
      <c r="E497" s="17" t="str">
        <f>VLOOKUP($A497,'Medical Examinations'!$A$1:$J$2336,MATCH(Healthcare!E$1,'Medical Examinations'!$A$1:$J$1,0),0)</f>
        <v>Yes</v>
      </c>
      <c r="F497" s="17" t="str">
        <f>VLOOKUP($A497,'Medical Examinations'!$A$1:$J$2336,MATCH(Healthcare!F$1,'Medical Examinations'!$A$1:$J$1,0),0)</f>
        <v>No</v>
      </c>
      <c r="G497" s="17" t="str">
        <f>VLOOKUP($A497,'Medical Examinations'!$A$1:$J$2336,MATCH(Healthcare!G$1,'Medical Examinations'!$A$1:$J$1,0),0)</f>
        <v>No</v>
      </c>
      <c r="H497" s="17">
        <f>VLOOKUP($A497,'Medical Examinations'!$A$1:$J$2336,MATCH(Healthcare!H$1,'Medical Examinations'!$A$1:$J$1,0),0)</f>
        <v>2</v>
      </c>
      <c r="I497" s="17" t="str">
        <f>VLOOKUP($A497,'Medical Examinations'!$A$1:$J$2336,MATCH(Healthcare!I$1,'Medical Examinations'!$A$1:$J$1,0),0)</f>
        <v>No</v>
      </c>
      <c r="J497" s="17" t="str">
        <f>VLOOKUP($A497,'Medical Examinations'!$A$1:$J$2336,MATCH(Healthcare!J$1,'Medical Examinations'!$A$1:$J$1,0),0)</f>
        <v>Obesity</v>
      </c>
      <c r="K497" s="17" t="str">
        <f>VLOOKUP($A497,'Medical Examinations'!$A$1:$J$2336,MATCH(Healthcare!K$1,'Medical Examinations'!$A$1:$J$1,0),0)</f>
        <v>Normal</v>
      </c>
      <c r="L497" s="38">
        <f>VLOOKUP($A497,'Hospitalisation Details'!$A$2:$K$2344,MATCH(Healthcare!L$1,'Hospitalisation Details'!$A$1:$K$1,0),0)</f>
        <v>24329</v>
      </c>
      <c r="M497" s="17">
        <f>VLOOKUP($A497,'Hospitalisation Details'!$A$2:$K$2344,MATCH(Healthcare!M$1,'Hospitalisation Details'!$A$1:$K$1,0),0)</f>
        <v>19995.29</v>
      </c>
      <c r="N497" s="17" t="str">
        <f>VLOOKUP($A497,'Hospitalisation Details'!$A$2:$K$2344,MATCH(Healthcare!N$1,'Hospitalisation Details'!$A$1:$K$1,0),0)</f>
        <v>Tier - 1</v>
      </c>
      <c r="O497" s="17" t="str">
        <f>VLOOKUP($A497,'Hospitalisation Details'!$A$2:$K$2344,MATCH(Healthcare!O$1,'Hospitalisation Details'!$A$1:$K$1,0),0)</f>
        <v>Tier - 3</v>
      </c>
      <c r="P497" s="17" t="str">
        <f>VLOOKUP($A497,'Hospitalisation Details'!$A$2:$K$2344,MATCH(Healthcare!P$1,'Hospitalisation Details'!$A$1:$K$1,0),0)</f>
        <v>R1026</v>
      </c>
      <c r="Q497" s="17">
        <f>VLOOKUP($A497,'Hospitalisation Details'!$A$2:$K$2344,MATCH(Healthcare!Q$1,'Hospitalisation Details'!$A$1:$K$1,0),0)</f>
        <v>56</v>
      </c>
    </row>
    <row r="498" spans="1:17" ht="15.75" x14ac:dyDescent="0.25">
      <c r="A498" s="25" t="s">
        <v>541</v>
      </c>
      <c r="B498" s="17" t="str">
        <f>VLOOKUP($A498,'Customer Names'!$A$1:$D$2336,4,0)</f>
        <v>Ms. Dawn</v>
      </c>
      <c r="C498" s="17">
        <f>VLOOKUP($A498,'Medical Examinations'!$A$1:$J$2336,MATCH(Healthcare!C$1,'Medical Examinations'!$A$1:$J$1,0),0)</f>
        <v>23.37</v>
      </c>
      <c r="D498" s="17">
        <f>VLOOKUP($A498,'Medical Examinations'!$A$1:$J$2336,MATCH(Healthcare!D$1,'Medical Examinations'!$A$1:$J$1,0),0)</f>
        <v>5.8</v>
      </c>
      <c r="E498" s="17" t="str">
        <f>VLOOKUP($A498,'Medical Examinations'!$A$1:$J$2336,MATCH(Healthcare!E$1,'Medical Examinations'!$A$1:$J$1,0),0)</f>
        <v>No</v>
      </c>
      <c r="F498" s="17" t="str">
        <f>VLOOKUP($A498,'Medical Examinations'!$A$1:$J$2336,MATCH(Healthcare!F$1,'Medical Examinations'!$A$1:$J$1,0),0)</f>
        <v>No</v>
      </c>
      <c r="G498" s="17" t="str">
        <f>VLOOKUP($A498,'Medical Examinations'!$A$1:$J$2336,MATCH(Healthcare!G$1,'Medical Examinations'!$A$1:$J$1,0),0)</f>
        <v>No</v>
      </c>
      <c r="H498" s="17">
        <f>VLOOKUP($A498,'Medical Examinations'!$A$1:$J$2336,MATCH(Healthcare!H$1,'Medical Examinations'!$A$1:$J$1,0),0)</f>
        <v>0</v>
      </c>
      <c r="I498" s="17" t="str">
        <f>VLOOKUP($A498,'Medical Examinations'!$A$1:$J$2336,MATCH(Healthcare!I$1,'Medical Examinations'!$A$1:$J$1,0),0)</f>
        <v>Yes</v>
      </c>
      <c r="J498" s="17" t="str">
        <f>VLOOKUP($A498,'Medical Examinations'!$A$1:$J$2336,MATCH(Healthcare!J$1,'Medical Examinations'!$A$1:$J$1,0),0)</f>
        <v>Healthy Weight</v>
      </c>
      <c r="K498" s="17" t="str">
        <f>VLOOKUP($A498,'Medical Examinations'!$A$1:$J$2336,MATCH(Healthcare!K$1,'Medical Examinations'!$A$1:$J$1,0),0)</f>
        <v>Prediabetes</v>
      </c>
      <c r="L498" s="38">
        <f>VLOOKUP($A498,'Hospitalisation Details'!$A$2:$K$2344,MATCH(Healthcare!L$1,'Hospitalisation Details'!$A$1:$K$1,0),0)</f>
        <v>29503</v>
      </c>
      <c r="M498" s="17">
        <f>VLOOKUP($A498,'Hospitalisation Details'!$A$2:$K$2344,MATCH(Healthcare!M$1,'Hospitalisation Details'!$A$1:$K$1,0),0)</f>
        <v>19964.75</v>
      </c>
      <c r="N498" s="17" t="str">
        <f>VLOOKUP($A498,'Hospitalisation Details'!$A$2:$K$2344,MATCH(Healthcare!N$1,'Hospitalisation Details'!$A$1:$K$1,0),0)</f>
        <v>Tier - 1</v>
      </c>
      <c r="O498" s="17" t="str">
        <f>VLOOKUP($A498,'Hospitalisation Details'!$A$2:$K$2344,MATCH(Healthcare!O$1,'Hospitalisation Details'!$A$1:$K$1,0),0)</f>
        <v>Tier - 2</v>
      </c>
      <c r="P498" s="17" t="str">
        <f>VLOOKUP($A498,'Hospitalisation Details'!$A$2:$K$2344,MATCH(Healthcare!P$1,'Hospitalisation Details'!$A$1:$K$1,0),0)</f>
        <v>R1024</v>
      </c>
      <c r="Q498" s="17">
        <f>VLOOKUP($A498,'Hospitalisation Details'!$A$2:$K$2344,MATCH(Healthcare!Q$1,'Hospitalisation Details'!$A$1:$K$1,0),0)</f>
        <v>42</v>
      </c>
    </row>
    <row r="499" spans="1:17" ht="15.75" x14ac:dyDescent="0.25">
      <c r="A499" s="25" t="s">
        <v>542</v>
      </c>
      <c r="B499" s="17" t="str">
        <f>VLOOKUP($A499,'Customer Names'!$A$1:$D$2336,4,0)</f>
        <v>Mr. Chris</v>
      </c>
      <c r="C499" s="17">
        <f>VLOOKUP($A499,'Medical Examinations'!$A$1:$J$2336,MATCH(Healthcare!C$1,'Medical Examinations'!$A$1:$J$1,0),0)</f>
        <v>29.7</v>
      </c>
      <c r="D499" s="17">
        <f>VLOOKUP($A499,'Medical Examinations'!$A$1:$J$2336,MATCH(Healthcare!D$1,'Medical Examinations'!$A$1:$J$1,0),0)</f>
        <v>6.21</v>
      </c>
      <c r="E499" s="17" t="str">
        <f>VLOOKUP($A499,'Medical Examinations'!$A$1:$J$2336,MATCH(Healthcare!E$1,'Medical Examinations'!$A$1:$J$1,0),0)</f>
        <v>Yes</v>
      </c>
      <c r="F499" s="17" t="str">
        <f>VLOOKUP($A499,'Medical Examinations'!$A$1:$J$2336,MATCH(Healthcare!F$1,'Medical Examinations'!$A$1:$J$1,0),0)</f>
        <v>No</v>
      </c>
      <c r="G499" s="17" t="str">
        <f>VLOOKUP($A499,'Medical Examinations'!$A$1:$J$2336,MATCH(Healthcare!G$1,'Medical Examinations'!$A$1:$J$1,0),0)</f>
        <v>Yes</v>
      </c>
      <c r="H499" s="17">
        <f>VLOOKUP($A499,'Medical Examinations'!$A$1:$J$2336,MATCH(Healthcare!H$1,'Medical Examinations'!$A$1:$J$1,0),0)</f>
        <v>1</v>
      </c>
      <c r="I499" s="17" t="str">
        <f>VLOOKUP($A499,'Medical Examinations'!$A$1:$J$2336,MATCH(Healthcare!I$1,'Medical Examinations'!$A$1:$J$1,0),0)</f>
        <v>Yes</v>
      </c>
      <c r="J499" s="17" t="str">
        <f>VLOOKUP($A499,'Medical Examinations'!$A$1:$J$2336,MATCH(Healthcare!J$1,'Medical Examinations'!$A$1:$J$1,0),0)</f>
        <v>Overweight</v>
      </c>
      <c r="K499" s="17" t="str">
        <f>VLOOKUP($A499,'Medical Examinations'!$A$1:$J$2336,MATCH(Healthcare!K$1,'Medical Examinations'!$A$1:$J$1,0),0)</f>
        <v>Prediabetes</v>
      </c>
      <c r="L499" s="38">
        <f>VLOOKUP($A499,'Hospitalisation Details'!$A$2:$K$2344,MATCH(Healthcare!L$1,'Hospitalisation Details'!$A$1:$K$1,0),0)</f>
        <v>35721</v>
      </c>
      <c r="M499" s="17">
        <f>VLOOKUP($A499,'Hospitalisation Details'!$A$2:$K$2344,MATCH(Healthcare!M$1,'Hospitalisation Details'!$A$1:$K$1,0),0)</f>
        <v>19933.46</v>
      </c>
      <c r="N499" s="17" t="str">
        <f>VLOOKUP($A499,'Hospitalisation Details'!$A$2:$K$2344,MATCH(Healthcare!N$1,'Hospitalisation Details'!$A$1:$K$1,0),0)</f>
        <v>Tier - 1</v>
      </c>
      <c r="O499" s="17" t="str">
        <f>VLOOKUP($A499,'Hospitalisation Details'!$A$2:$K$2344,MATCH(Healthcare!O$1,'Hospitalisation Details'!$A$1:$K$1,0),0)</f>
        <v>Tier - 3</v>
      </c>
      <c r="P499" s="17" t="str">
        <f>VLOOKUP($A499,'Hospitalisation Details'!$A$2:$K$2344,MATCH(Healthcare!P$1,'Hospitalisation Details'!$A$1:$K$1,0),0)</f>
        <v>R1011</v>
      </c>
      <c r="Q499" s="17">
        <f>VLOOKUP($A499,'Hospitalisation Details'!$A$2:$K$2344,MATCH(Healthcare!Q$1,'Hospitalisation Details'!$A$1:$K$1,0),0)</f>
        <v>25</v>
      </c>
    </row>
    <row r="500" spans="1:17" ht="15.75" x14ac:dyDescent="0.25">
      <c r="A500" s="25" t="s">
        <v>543</v>
      </c>
      <c r="B500" s="17" t="str">
        <f>VLOOKUP($A500,'Customer Names'!$A$1:$D$2336,4,0)</f>
        <v>Ms. Karen</v>
      </c>
      <c r="C500" s="17">
        <f>VLOOKUP($A500,'Medical Examinations'!$A$1:$J$2336,MATCH(Healthcare!C$1,'Medical Examinations'!$A$1:$J$1,0),0)</f>
        <v>20.045000000000002</v>
      </c>
      <c r="D500" s="17">
        <f>VLOOKUP($A500,'Medical Examinations'!$A$1:$J$2336,MATCH(Healthcare!D$1,'Medical Examinations'!$A$1:$J$1,0),0)</f>
        <v>6.17</v>
      </c>
      <c r="E500" s="17" t="str">
        <f>VLOOKUP($A500,'Medical Examinations'!$A$1:$J$2336,MATCH(Healthcare!E$1,'Medical Examinations'!$A$1:$J$1,0),0)</f>
        <v>No</v>
      </c>
      <c r="F500" s="17" t="str">
        <f>VLOOKUP($A500,'Medical Examinations'!$A$1:$J$2336,MATCH(Healthcare!F$1,'Medical Examinations'!$A$1:$J$1,0),0)</f>
        <v>No</v>
      </c>
      <c r="G500" s="17" t="str">
        <f>VLOOKUP($A500,'Medical Examinations'!$A$1:$J$2336,MATCH(Healthcare!G$1,'Medical Examinations'!$A$1:$J$1,0),0)</f>
        <v>Yes</v>
      </c>
      <c r="H500" s="17">
        <f>VLOOKUP($A500,'Medical Examinations'!$A$1:$J$2336,MATCH(Healthcare!H$1,'Medical Examinations'!$A$1:$J$1,0),0)</f>
        <v>1</v>
      </c>
      <c r="I500" s="17" t="str">
        <f>VLOOKUP($A500,'Medical Examinations'!$A$1:$J$2336,MATCH(Healthcare!I$1,'Medical Examinations'!$A$1:$J$1,0),0)</f>
        <v>Yes</v>
      </c>
      <c r="J500" s="17" t="str">
        <f>VLOOKUP($A500,'Medical Examinations'!$A$1:$J$2336,MATCH(Healthcare!J$1,'Medical Examinations'!$A$1:$J$1,0),0)</f>
        <v>Healthy Weight</v>
      </c>
      <c r="K500" s="17" t="str">
        <f>VLOOKUP($A500,'Medical Examinations'!$A$1:$J$2336,MATCH(Healthcare!K$1,'Medical Examinations'!$A$1:$J$1,0),0)</f>
        <v>Prediabetes</v>
      </c>
      <c r="L500" s="38">
        <f>VLOOKUP($A500,'Hospitalisation Details'!$A$2:$K$2344,MATCH(Healthcare!L$1,'Hospitalisation Details'!$A$1:$K$1,0),0)</f>
        <v>29158</v>
      </c>
      <c r="M500" s="17">
        <f>VLOOKUP($A500,'Hospitalisation Details'!$A$2:$K$2344,MATCH(Healthcare!M$1,'Hospitalisation Details'!$A$1:$K$1,0),0)</f>
        <v>19798.05</v>
      </c>
      <c r="N500" s="17" t="str">
        <f>VLOOKUP($A500,'Hospitalisation Details'!$A$2:$K$2344,MATCH(Healthcare!N$1,'Hospitalisation Details'!$A$1:$K$1,0),0)</f>
        <v>Tier - 1</v>
      </c>
      <c r="O500" s="17" t="str">
        <f>VLOOKUP($A500,'Hospitalisation Details'!$A$2:$K$2344,MATCH(Healthcare!O$1,'Hospitalisation Details'!$A$1:$K$1,0),0)</f>
        <v>Tier - 1</v>
      </c>
      <c r="P500" s="17" t="str">
        <f>VLOOKUP($A500,'Hospitalisation Details'!$A$2:$K$2344,MATCH(Healthcare!P$1,'Hospitalisation Details'!$A$1:$K$1,0),0)</f>
        <v>R1024</v>
      </c>
      <c r="Q500" s="17">
        <f>VLOOKUP($A500,'Hospitalisation Details'!$A$2:$K$2344,MATCH(Healthcare!Q$1,'Hospitalisation Details'!$A$1:$K$1,0),0)</f>
        <v>43</v>
      </c>
    </row>
    <row r="501" spans="1:17" ht="15.75" x14ac:dyDescent="0.25">
      <c r="A501" s="25" t="s">
        <v>544</v>
      </c>
      <c r="B501" s="17" t="str">
        <f>VLOOKUP($A501,'Customer Names'!$A$1:$D$2336,4,0)</f>
        <v>Ms. Jessica</v>
      </c>
      <c r="C501" s="17">
        <f>VLOOKUP($A501,'Medical Examinations'!$A$1:$J$2336,MATCH(Healthcare!C$1,'Medical Examinations'!$A$1:$J$1,0),0)</f>
        <v>27.83</v>
      </c>
      <c r="D501" s="17">
        <f>VLOOKUP($A501,'Medical Examinations'!$A$1:$J$2336,MATCH(Healthcare!D$1,'Medical Examinations'!$A$1:$J$1,0),0)</f>
        <v>5.36</v>
      </c>
      <c r="E501" s="17" t="str">
        <f>VLOOKUP($A501,'Medical Examinations'!$A$1:$J$2336,MATCH(Healthcare!E$1,'Medical Examinations'!$A$1:$J$1,0),0)</f>
        <v>No</v>
      </c>
      <c r="F501" s="17" t="str">
        <f>VLOOKUP($A501,'Medical Examinations'!$A$1:$J$2336,MATCH(Healthcare!F$1,'Medical Examinations'!$A$1:$J$1,0),0)</f>
        <v>No</v>
      </c>
      <c r="G501" s="17" t="str">
        <f>VLOOKUP($A501,'Medical Examinations'!$A$1:$J$2336,MATCH(Healthcare!G$1,'Medical Examinations'!$A$1:$J$1,0),0)</f>
        <v>No</v>
      </c>
      <c r="H501" s="17">
        <f>VLOOKUP($A501,'Medical Examinations'!$A$1:$J$2336,MATCH(Healthcare!H$1,'Medical Examinations'!$A$1:$J$1,0),0)</f>
        <v>2</v>
      </c>
      <c r="I501" s="17" t="str">
        <f>VLOOKUP($A501,'Medical Examinations'!$A$1:$J$2336,MATCH(Healthcare!I$1,'Medical Examinations'!$A$1:$J$1,0),0)</f>
        <v>No</v>
      </c>
      <c r="J501" s="17" t="str">
        <f>VLOOKUP($A501,'Medical Examinations'!$A$1:$J$2336,MATCH(Healthcare!J$1,'Medical Examinations'!$A$1:$J$1,0),0)</f>
        <v>Overweight</v>
      </c>
      <c r="K501" s="17" t="str">
        <f>VLOOKUP($A501,'Medical Examinations'!$A$1:$J$2336,MATCH(Healthcare!K$1,'Medical Examinations'!$A$1:$J$1,0),0)</f>
        <v>Normal</v>
      </c>
      <c r="L501" s="38">
        <f>VLOOKUP($A501,'Hospitalisation Details'!$A$2:$K$2344,MATCH(Healthcare!L$1,'Hospitalisation Details'!$A$1:$K$1,0),0)</f>
        <v>26464</v>
      </c>
      <c r="M501" s="17">
        <f>VLOOKUP($A501,'Hospitalisation Details'!$A$2:$K$2344,MATCH(Healthcare!M$1,'Hospitalisation Details'!$A$1:$K$1,0),0)</f>
        <v>19749.38</v>
      </c>
      <c r="N501" s="17" t="str">
        <f>VLOOKUP($A501,'Hospitalisation Details'!$A$2:$K$2344,MATCH(Healthcare!N$1,'Hospitalisation Details'!$A$1:$K$1,0),0)</f>
        <v>Tier - 1</v>
      </c>
      <c r="O501" s="17" t="str">
        <f>VLOOKUP($A501,'Hospitalisation Details'!$A$2:$K$2344,MATCH(Healthcare!O$1,'Hospitalisation Details'!$A$1:$K$1,0),0)</f>
        <v>Tier - 3</v>
      </c>
      <c r="P501" s="17" t="str">
        <f>VLOOKUP($A501,'Hospitalisation Details'!$A$2:$K$2344,MATCH(Healthcare!P$1,'Hospitalisation Details'!$A$1:$K$1,0),0)</f>
        <v>R1013</v>
      </c>
      <c r="Q501" s="17">
        <f>VLOOKUP($A501,'Hospitalisation Details'!$A$2:$K$2344,MATCH(Healthcare!Q$1,'Hospitalisation Details'!$A$1:$K$1,0),0)</f>
        <v>50</v>
      </c>
    </row>
    <row r="502" spans="1:17" ht="15.75" x14ac:dyDescent="0.25">
      <c r="A502" s="25" t="s">
        <v>545</v>
      </c>
      <c r="B502" s="17" t="str">
        <f>VLOOKUP($A502,'Customer Names'!$A$1:$D$2336,4,0)</f>
        <v>Mr. Mathieu</v>
      </c>
      <c r="C502" s="17">
        <f>VLOOKUP($A502,'Medical Examinations'!$A$1:$J$2336,MATCH(Healthcare!C$1,'Medical Examinations'!$A$1:$J$1,0),0)</f>
        <v>28.93</v>
      </c>
      <c r="D502" s="17">
        <f>VLOOKUP($A502,'Medical Examinations'!$A$1:$J$2336,MATCH(Healthcare!D$1,'Medical Examinations'!$A$1:$J$1,0),0)</f>
        <v>5.2</v>
      </c>
      <c r="E502" s="17" t="str">
        <f>VLOOKUP($A502,'Medical Examinations'!$A$1:$J$2336,MATCH(Healthcare!E$1,'Medical Examinations'!$A$1:$J$1,0),0)</f>
        <v>No</v>
      </c>
      <c r="F502" s="17" t="str">
        <f>VLOOKUP($A502,'Medical Examinations'!$A$1:$J$2336,MATCH(Healthcare!F$1,'Medical Examinations'!$A$1:$J$1,0),0)</f>
        <v>No</v>
      </c>
      <c r="G502" s="17" t="str">
        <f>VLOOKUP($A502,'Medical Examinations'!$A$1:$J$2336,MATCH(Healthcare!G$1,'Medical Examinations'!$A$1:$J$1,0),0)</f>
        <v>No</v>
      </c>
      <c r="H502" s="17">
        <f>VLOOKUP($A502,'Medical Examinations'!$A$1:$J$2336,MATCH(Healthcare!H$1,'Medical Examinations'!$A$1:$J$1,0),0)</f>
        <v>0</v>
      </c>
      <c r="I502" s="17" t="str">
        <f>VLOOKUP($A502,'Medical Examinations'!$A$1:$J$2336,MATCH(Healthcare!I$1,'Medical Examinations'!$A$1:$J$1,0),0)</f>
        <v>Yes</v>
      </c>
      <c r="J502" s="17" t="str">
        <f>VLOOKUP($A502,'Medical Examinations'!$A$1:$J$2336,MATCH(Healthcare!J$1,'Medical Examinations'!$A$1:$J$1,0),0)</f>
        <v>Overweight</v>
      </c>
      <c r="K502" s="17" t="str">
        <f>VLOOKUP($A502,'Medical Examinations'!$A$1:$J$2336,MATCH(Healthcare!K$1,'Medical Examinations'!$A$1:$J$1,0),0)</f>
        <v>Normal</v>
      </c>
      <c r="L502" s="38">
        <f>VLOOKUP($A502,'Hospitalisation Details'!$A$2:$K$2344,MATCH(Healthcare!L$1,'Hospitalisation Details'!$A$1:$K$1,0),0)</f>
        <v>33093</v>
      </c>
      <c r="M502" s="17">
        <f>VLOOKUP($A502,'Hospitalisation Details'!$A$2:$K$2344,MATCH(Healthcare!M$1,'Hospitalisation Details'!$A$1:$K$1,0),0)</f>
        <v>19719.689999999999</v>
      </c>
      <c r="N502" s="17" t="str">
        <f>VLOOKUP($A502,'Hospitalisation Details'!$A$2:$K$2344,MATCH(Healthcare!N$1,'Hospitalisation Details'!$A$1:$K$1,0),0)</f>
        <v>Tier - 1</v>
      </c>
      <c r="O502" s="17" t="str">
        <f>VLOOKUP($A502,'Hospitalisation Details'!$A$2:$K$2344,MATCH(Healthcare!O$1,'Hospitalisation Details'!$A$1:$K$1,0),0)</f>
        <v>Tier - 2</v>
      </c>
      <c r="P502" s="17" t="str">
        <f>VLOOKUP($A502,'Hospitalisation Details'!$A$2:$K$2344,MATCH(Healthcare!P$1,'Hospitalisation Details'!$A$1:$K$1,0),0)</f>
        <v>R1013</v>
      </c>
      <c r="Q502" s="17">
        <f>VLOOKUP($A502,'Hospitalisation Details'!$A$2:$K$2344,MATCH(Healthcare!Q$1,'Hospitalisation Details'!$A$1:$K$1,0),0)</f>
        <v>32</v>
      </c>
    </row>
    <row r="503" spans="1:17" ht="15.75" x14ac:dyDescent="0.25">
      <c r="A503" s="25" t="s">
        <v>546</v>
      </c>
      <c r="B503" s="17" t="str">
        <f>VLOOKUP($A503,'Customer Names'!$A$1:$D$2336,4,0)</f>
        <v>Mr. Kam</v>
      </c>
      <c r="C503" s="17">
        <f>VLOOKUP($A503,'Medical Examinations'!$A$1:$J$2336,MATCH(Healthcare!C$1,'Medical Examinations'!$A$1:$J$1,0),0)</f>
        <v>33.82</v>
      </c>
      <c r="D503" s="17">
        <f>VLOOKUP($A503,'Medical Examinations'!$A$1:$J$2336,MATCH(Healthcare!D$1,'Medical Examinations'!$A$1:$J$1,0),0)</f>
        <v>5.42</v>
      </c>
      <c r="E503" s="17" t="str">
        <f>VLOOKUP($A503,'Medical Examinations'!$A$1:$J$2336,MATCH(Healthcare!E$1,'Medical Examinations'!$A$1:$J$1,0),0)</f>
        <v>No</v>
      </c>
      <c r="F503" s="17" t="str">
        <f>VLOOKUP($A503,'Medical Examinations'!$A$1:$J$2336,MATCH(Healthcare!F$1,'Medical Examinations'!$A$1:$J$1,0),0)</f>
        <v>No</v>
      </c>
      <c r="G503" s="17" t="str">
        <f>VLOOKUP($A503,'Medical Examinations'!$A$1:$J$2336,MATCH(Healthcare!G$1,'Medical Examinations'!$A$1:$J$1,0),0)</f>
        <v>No</v>
      </c>
      <c r="H503" s="17">
        <f>VLOOKUP($A503,'Medical Examinations'!$A$1:$J$2336,MATCH(Healthcare!H$1,'Medical Examinations'!$A$1:$J$1,0),0)</f>
        <v>0</v>
      </c>
      <c r="I503" s="17" t="str">
        <f>VLOOKUP($A503,'Medical Examinations'!$A$1:$J$2336,MATCH(Healthcare!I$1,'Medical Examinations'!$A$1:$J$1,0),0)</f>
        <v>No</v>
      </c>
      <c r="J503" s="17" t="str">
        <f>VLOOKUP($A503,'Medical Examinations'!$A$1:$J$2336,MATCH(Healthcare!J$1,'Medical Examinations'!$A$1:$J$1,0),0)</f>
        <v>Obesity</v>
      </c>
      <c r="K503" s="17" t="str">
        <f>VLOOKUP($A503,'Medical Examinations'!$A$1:$J$2336,MATCH(Healthcare!K$1,'Medical Examinations'!$A$1:$J$1,0),0)</f>
        <v>Normal</v>
      </c>
      <c r="L503" s="38">
        <f>VLOOKUP($A503,'Hospitalisation Details'!$A$2:$K$2344,MATCH(Healthcare!L$1,'Hospitalisation Details'!$A$1:$K$1,0),0)</f>
        <v>34573</v>
      </c>
      <c r="M503" s="17">
        <f>VLOOKUP($A503,'Hospitalisation Details'!$A$2:$K$2344,MATCH(Healthcare!M$1,'Hospitalisation Details'!$A$1:$K$1,0),0)</f>
        <v>19673.34</v>
      </c>
      <c r="N503" s="17" t="str">
        <f>VLOOKUP($A503,'Hospitalisation Details'!$A$2:$K$2344,MATCH(Healthcare!N$1,'Hospitalisation Details'!$A$1:$K$1,0),0)</f>
        <v>Tier - 1</v>
      </c>
      <c r="O503" s="17" t="str">
        <f>VLOOKUP($A503,'Hospitalisation Details'!$A$2:$K$2344,MATCH(Healthcare!O$1,'Hospitalisation Details'!$A$1:$K$1,0),0)</f>
        <v>Tier - 2</v>
      </c>
      <c r="P503" s="17" t="str">
        <f>VLOOKUP($A503,'Hospitalisation Details'!$A$2:$K$2344,MATCH(Healthcare!P$1,'Hospitalisation Details'!$A$1:$K$1,0),0)</f>
        <v>R1012</v>
      </c>
      <c r="Q503" s="17">
        <f>VLOOKUP($A503,'Hospitalisation Details'!$A$2:$K$2344,MATCH(Healthcare!Q$1,'Hospitalisation Details'!$A$1:$K$1,0),0)</f>
        <v>28</v>
      </c>
    </row>
    <row r="504" spans="1:17" ht="15.75" x14ac:dyDescent="0.25">
      <c r="A504" s="25" t="s">
        <v>547</v>
      </c>
      <c r="B504" s="17" t="str">
        <f>VLOOKUP($A504,'Customer Names'!$A$1:$D$2336,4,0)</f>
        <v>Ms. Valerie</v>
      </c>
      <c r="C504" s="17">
        <f>VLOOKUP($A504,'Medical Examinations'!$A$1:$J$2336,MATCH(Healthcare!C$1,'Medical Examinations'!$A$1:$J$1,0),0)</f>
        <v>20.234999999999999</v>
      </c>
      <c r="D504" s="17">
        <f>VLOOKUP($A504,'Medical Examinations'!$A$1:$J$2336,MATCH(Healthcare!D$1,'Medical Examinations'!$A$1:$J$1,0),0)</f>
        <v>6.84</v>
      </c>
      <c r="E504" s="17" t="str">
        <f>VLOOKUP($A504,'Medical Examinations'!$A$1:$J$2336,MATCH(Healthcare!E$1,'Medical Examinations'!$A$1:$J$1,0),0)</f>
        <v>No</v>
      </c>
      <c r="F504" s="17" t="str">
        <f>VLOOKUP($A504,'Medical Examinations'!$A$1:$J$2336,MATCH(Healthcare!F$1,'Medical Examinations'!$A$1:$J$1,0),0)</f>
        <v>No</v>
      </c>
      <c r="G504" s="17" t="str">
        <f>VLOOKUP($A504,'Medical Examinations'!$A$1:$J$2336,MATCH(Healthcare!G$1,'Medical Examinations'!$A$1:$J$1,0),0)</f>
        <v>No</v>
      </c>
      <c r="H504" s="17">
        <f>VLOOKUP($A504,'Medical Examinations'!$A$1:$J$2336,MATCH(Healthcare!H$1,'Medical Examinations'!$A$1:$J$1,0),0)</f>
        <v>0</v>
      </c>
      <c r="I504" s="17" t="str">
        <f>VLOOKUP($A504,'Medical Examinations'!$A$1:$J$2336,MATCH(Healthcare!I$1,'Medical Examinations'!$A$1:$J$1,0),0)</f>
        <v>Yes</v>
      </c>
      <c r="J504" s="17" t="str">
        <f>VLOOKUP($A504,'Medical Examinations'!$A$1:$J$2336,MATCH(Healthcare!J$1,'Medical Examinations'!$A$1:$J$1,0),0)</f>
        <v>Healthy Weight</v>
      </c>
      <c r="K504" s="17" t="str">
        <f>VLOOKUP($A504,'Medical Examinations'!$A$1:$J$2336,MATCH(Healthcare!K$1,'Medical Examinations'!$A$1:$J$1,0),0)</f>
        <v>Diabetes</v>
      </c>
      <c r="L504" s="38">
        <f>VLOOKUP($A504,'Hospitalisation Details'!$A$2:$K$2344,MATCH(Healthcare!L$1,'Hospitalisation Details'!$A$1:$K$1,0),0)</f>
        <v>28757</v>
      </c>
      <c r="M504" s="17">
        <f>VLOOKUP($A504,'Hospitalisation Details'!$A$2:$K$2344,MATCH(Healthcare!M$1,'Hospitalisation Details'!$A$1:$K$1,0),0)</f>
        <v>19594.810000000001</v>
      </c>
      <c r="N504" s="17" t="str">
        <f>VLOOKUP($A504,'Hospitalisation Details'!$A$2:$K$2344,MATCH(Healthcare!N$1,'Hospitalisation Details'!$A$1:$K$1,0),0)</f>
        <v>Tier - 1</v>
      </c>
      <c r="O504" s="17" t="str">
        <f>VLOOKUP($A504,'Hospitalisation Details'!$A$2:$K$2344,MATCH(Healthcare!O$1,'Hospitalisation Details'!$A$1:$K$1,0),0)</f>
        <v>Tier - 1</v>
      </c>
      <c r="P504" s="17" t="str">
        <f>VLOOKUP($A504,'Hospitalisation Details'!$A$2:$K$2344,MATCH(Healthcare!P$1,'Hospitalisation Details'!$A$1:$K$1,0),0)</f>
        <v>R1024</v>
      </c>
      <c r="Q504" s="17">
        <f>VLOOKUP($A504,'Hospitalisation Details'!$A$2:$K$2344,MATCH(Healthcare!Q$1,'Hospitalisation Details'!$A$1:$K$1,0),0)</f>
        <v>44</v>
      </c>
    </row>
    <row r="505" spans="1:17" ht="15.75" x14ac:dyDescent="0.25">
      <c r="A505" s="25" t="s">
        <v>548</v>
      </c>
      <c r="B505" s="17" t="str">
        <f>VLOOKUP($A505,'Customer Names'!$A$1:$D$2336,4,0)</f>
        <v>Ms. Freya</v>
      </c>
      <c r="C505" s="17">
        <f>VLOOKUP($A505,'Medical Examinations'!$A$1:$J$2336,MATCH(Healthcare!C$1,'Medical Examinations'!$A$1:$J$1,0),0)</f>
        <v>49.2</v>
      </c>
      <c r="D505" s="17">
        <f>VLOOKUP($A505,'Medical Examinations'!$A$1:$J$2336,MATCH(Healthcare!D$1,'Medical Examinations'!$A$1:$J$1,0),0)</f>
        <v>10.9</v>
      </c>
      <c r="E505" s="17" t="str">
        <f>VLOOKUP($A505,'Medical Examinations'!$A$1:$J$2336,MATCH(Healthcare!E$1,'Medical Examinations'!$A$1:$J$1,0),0)</f>
        <v>Yes</v>
      </c>
      <c r="F505" s="17" t="str">
        <f>VLOOKUP($A505,'Medical Examinations'!$A$1:$J$2336,MATCH(Healthcare!F$1,'Medical Examinations'!$A$1:$J$1,0),0)</f>
        <v>No</v>
      </c>
      <c r="G505" s="17" t="str">
        <f>VLOOKUP($A505,'Medical Examinations'!$A$1:$J$2336,MATCH(Healthcare!G$1,'Medical Examinations'!$A$1:$J$1,0),0)</f>
        <v>Yes</v>
      </c>
      <c r="H505" s="17">
        <f>VLOOKUP($A505,'Medical Examinations'!$A$1:$J$2336,MATCH(Healthcare!H$1,'Medical Examinations'!$A$1:$J$1,0),0)</f>
        <v>1</v>
      </c>
      <c r="I505" s="17" t="str">
        <f>VLOOKUP($A505,'Medical Examinations'!$A$1:$J$2336,MATCH(Healthcare!I$1,'Medical Examinations'!$A$1:$J$1,0),0)</f>
        <v>No</v>
      </c>
      <c r="J505" s="17" t="str">
        <f>VLOOKUP($A505,'Medical Examinations'!$A$1:$J$2336,MATCH(Healthcare!J$1,'Medical Examinations'!$A$1:$J$1,0),0)</f>
        <v>Obesity</v>
      </c>
      <c r="K505" s="17" t="str">
        <f>VLOOKUP($A505,'Medical Examinations'!$A$1:$J$2336,MATCH(Healthcare!K$1,'Medical Examinations'!$A$1:$J$1,0),0)</f>
        <v>Diabetes</v>
      </c>
      <c r="L505" s="38">
        <f>VLOOKUP($A505,'Hospitalisation Details'!$A$2:$K$2344,MATCH(Healthcare!L$1,'Hospitalisation Details'!$A$1:$K$1,0),0)</f>
        <v>23206</v>
      </c>
      <c r="M505" s="17">
        <f>VLOOKUP($A505,'Hospitalisation Details'!$A$2:$K$2344,MATCH(Healthcare!M$1,'Hospitalisation Details'!$A$1:$K$1,0),0)</f>
        <v>19551.34</v>
      </c>
      <c r="N505" s="17" t="str">
        <f>VLOOKUP($A505,'Hospitalisation Details'!$A$2:$K$2344,MATCH(Healthcare!N$1,'Hospitalisation Details'!$A$1:$K$1,0),0)</f>
        <v>Tier - 1</v>
      </c>
      <c r="O505" s="17" t="str">
        <f>VLOOKUP($A505,'Hospitalisation Details'!$A$2:$K$2344,MATCH(Healthcare!O$1,'Hospitalisation Details'!$A$1:$K$1,0),0)</f>
        <v>Tier - 3</v>
      </c>
      <c r="P505" s="17" t="str">
        <f>VLOOKUP($A505,'Hospitalisation Details'!$A$2:$K$2344,MATCH(Healthcare!P$1,'Hospitalisation Details'!$A$1:$K$1,0),0)</f>
        <v>R1012</v>
      </c>
      <c r="Q505" s="17">
        <f>VLOOKUP($A505,'Hospitalisation Details'!$A$2:$K$2344,MATCH(Healthcare!Q$1,'Hospitalisation Details'!$A$1:$K$1,0),0)</f>
        <v>59</v>
      </c>
    </row>
    <row r="506" spans="1:17" ht="15.75" x14ac:dyDescent="0.25">
      <c r="A506" s="25" t="s">
        <v>549</v>
      </c>
      <c r="B506" s="17" t="str">
        <f>VLOOKUP($A506,'Customer Names'!$A$1:$D$2336,4,0)</f>
        <v>Ms. Jennifer</v>
      </c>
      <c r="C506" s="17">
        <f>VLOOKUP($A506,'Medical Examinations'!$A$1:$J$2336,MATCH(Healthcare!C$1,'Medical Examinations'!$A$1:$J$1,0),0)</f>
        <v>26.4</v>
      </c>
      <c r="D506" s="17">
        <f>VLOOKUP($A506,'Medical Examinations'!$A$1:$J$2336,MATCH(Healthcare!D$1,'Medical Examinations'!$A$1:$J$1,0),0)</f>
        <v>4.87</v>
      </c>
      <c r="E506" s="17" t="str">
        <f>VLOOKUP($A506,'Medical Examinations'!$A$1:$J$2336,MATCH(Healthcare!E$1,'Medical Examinations'!$A$1:$J$1,0),0)</f>
        <v>Yes</v>
      </c>
      <c r="F506" s="17" t="str">
        <f>VLOOKUP($A506,'Medical Examinations'!$A$1:$J$2336,MATCH(Healthcare!F$1,'Medical Examinations'!$A$1:$J$1,0),0)</f>
        <v>No</v>
      </c>
      <c r="G506" s="17" t="str">
        <f>VLOOKUP($A506,'Medical Examinations'!$A$1:$J$2336,MATCH(Healthcare!G$1,'Medical Examinations'!$A$1:$J$1,0),0)</f>
        <v>No</v>
      </c>
      <c r="H506" s="17">
        <f>VLOOKUP($A506,'Medical Examinations'!$A$1:$J$2336,MATCH(Healthcare!H$1,'Medical Examinations'!$A$1:$J$1,0),0)</f>
        <v>0</v>
      </c>
      <c r="I506" s="17" t="str">
        <f>VLOOKUP($A506,'Medical Examinations'!$A$1:$J$2336,MATCH(Healthcare!I$1,'Medical Examinations'!$A$1:$J$1,0),0)</f>
        <v>Yes</v>
      </c>
      <c r="J506" s="17" t="str">
        <f>VLOOKUP($A506,'Medical Examinations'!$A$1:$J$2336,MATCH(Healthcare!J$1,'Medical Examinations'!$A$1:$J$1,0),0)</f>
        <v>Overweight</v>
      </c>
      <c r="K506" s="17" t="str">
        <f>VLOOKUP($A506,'Medical Examinations'!$A$1:$J$2336,MATCH(Healthcare!K$1,'Medical Examinations'!$A$1:$J$1,0),0)</f>
        <v>Normal</v>
      </c>
      <c r="L506" s="38">
        <f>VLOOKUP($A506,'Hospitalisation Details'!$A$2:$K$2344,MATCH(Healthcare!L$1,'Hospitalisation Details'!$A$1:$K$1,0),0)</f>
        <v>31307</v>
      </c>
      <c r="M506" s="17">
        <f>VLOOKUP($A506,'Hospitalisation Details'!$A$2:$K$2344,MATCH(Healthcare!M$1,'Hospitalisation Details'!$A$1:$K$1,0),0)</f>
        <v>19539.240000000002</v>
      </c>
      <c r="N506" s="17" t="str">
        <f>VLOOKUP($A506,'Hospitalisation Details'!$A$2:$K$2344,MATCH(Healthcare!N$1,'Hospitalisation Details'!$A$1:$K$1,0),0)</f>
        <v>Tier - 1</v>
      </c>
      <c r="O506" s="17" t="str">
        <f>VLOOKUP($A506,'Hospitalisation Details'!$A$2:$K$2344,MATCH(Healthcare!O$1,'Hospitalisation Details'!$A$1:$K$1,0),0)</f>
        <v>Tier - 1</v>
      </c>
      <c r="P506" s="17" t="str">
        <f>VLOOKUP($A506,'Hospitalisation Details'!$A$2:$K$2344,MATCH(Healthcare!P$1,'Hospitalisation Details'!$A$1:$K$1,0),0)</f>
        <v>R1013</v>
      </c>
      <c r="Q506" s="17">
        <f>VLOOKUP($A506,'Hospitalisation Details'!$A$2:$K$2344,MATCH(Healthcare!Q$1,'Hospitalisation Details'!$A$1:$K$1,0),0)</f>
        <v>37</v>
      </c>
    </row>
    <row r="507" spans="1:17" ht="15.75" x14ac:dyDescent="0.25">
      <c r="A507" s="25" t="s">
        <v>550</v>
      </c>
      <c r="B507" s="17" t="str">
        <f>VLOOKUP($A507,'Customer Names'!$A$1:$D$2336,4,0)</f>
        <v>Ms. Kara</v>
      </c>
      <c r="C507" s="17">
        <f>VLOOKUP($A507,'Medical Examinations'!$A$1:$J$2336,MATCH(Healthcare!C$1,'Medical Examinations'!$A$1:$J$1,0),0)</f>
        <v>28.38</v>
      </c>
      <c r="D507" s="17">
        <f>VLOOKUP($A507,'Medical Examinations'!$A$1:$J$2336,MATCH(Healthcare!D$1,'Medical Examinations'!$A$1:$J$1,0),0)</f>
        <v>6.07</v>
      </c>
      <c r="E507" s="17" t="str">
        <f>VLOOKUP($A507,'Medical Examinations'!$A$1:$J$2336,MATCH(Healthcare!E$1,'Medical Examinations'!$A$1:$J$1,0),0)</f>
        <v>No</v>
      </c>
      <c r="F507" s="17" t="str">
        <f>VLOOKUP($A507,'Medical Examinations'!$A$1:$J$2336,MATCH(Healthcare!F$1,'Medical Examinations'!$A$1:$J$1,0),0)</f>
        <v>No</v>
      </c>
      <c r="G507" s="17" t="str">
        <f>VLOOKUP($A507,'Medical Examinations'!$A$1:$J$2336,MATCH(Healthcare!G$1,'Medical Examinations'!$A$1:$J$1,0),0)</f>
        <v>No</v>
      </c>
      <c r="H507" s="17">
        <f>VLOOKUP($A507,'Medical Examinations'!$A$1:$J$2336,MATCH(Healthcare!H$1,'Medical Examinations'!$A$1:$J$1,0),0)</f>
        <v>1</v>
      </c>
      <c r="I507" s="17" t="str">
        <f>VLOOKUP($A507,'Medical Examinations'!$A$1:$J$2336,MATCH(Healthcare!I$1,'Medical Examinations'!$A$1:$J$1,0),0)</f>
        <v>Yes</v>
      </c>
      <c r="J507" s="17" t="str">
        <f>VLOOKUP($A507,'Medical Examinations'!$A$1:$J$2336,MATCH(Healthcare!J$1,'Medical Examinations'!$A$1:$J$1,0),0)</f>
        <v>Overweight</v>
      </c>
      <c r="K507" s="17" t="str">
        <f>VLOOKUP($A507,'Medical Examinations'!$A$1:$J$2336,MATCH(Healthcare!K$1,'Medical Examinations'!$A$1:$J$1,0),0)</f>
        <v>Prediabetes</v>
      </c>
      <c r="L507" s="38">
        <f>VLOOKUP($A507,'Hospitalisation Details'!$A$2:$K$2344,MATCH(Healthcare!L$1,'Hospitalisation Details'!$A$1:$K$1,0),0)</f>
        <v>33835</v>
      </c>
      <c r="M507" s="17">
        <f>VLOOKUP($A507,'Hospitalisation Details'!$A$2:$K$2344,MATCH(Healthcare!M$1,'Hospitalisation Details'!$A$1:$K$1,0),0)</f>
        <v>19521.97</v>
      </c>
      <c r="N507" s="17" t="str">
        <f>VLOOKUP($A507,'Hospitalisation Details'!$A$2:$K$2344,MATCH(Healthcare!N$1,'Hospitalisation Details'!$A$1:$K$1,0),0)</f>
        <v>Tier - 1</v>
      </c>
      <c r="O507" s="17" t="str">
        <f>VLOOKUP($A507,'Hospitalisation Details'!$A$2:$K$2344,MATCH(Healthcare!O$1,'Hospitalisation Details'!$A$1:$K$1,0),0)</f>
        <v>Tier - 2</v>
      </c>
      <c r="P507" s="17" t="str">
        <f>VLOOKUP($A507,'Hospitalisation Details'!$A$2:$K$2344,MATCH(Healthcare!P$1,'Hospitalisation Details'!$A$1:$K$1,0),0)</f>
        <v>R1013</v>
      </c>
      <c r="Q507" s="17">
        <f>VLOOKUP($A507,'Hospitalisation Details'!$A$2:$K$2344,MATCH(Healthcare!Q$1,'Hospitalisation Details'!$A$1:$K$1,0),0)</f>
        <v>30</v>
      </c>
    </row>
    <row r="508" spans="1:17" ht="15.75" x14ac:dyDescent="0.25">
      <c r="A508" s="25" t="s">
        <v>551</v>
      </c>
      <c r="B508" s="17" t="str">
        <f>VLOOKUP($A508,'Customer Names'!$A$1:$D$2336,4,0)</f>
        <v>Mr. Bradley</v>
      </c>
      <c r="C508" s="17">
        <f>VLOOKUP($A508,'Medical Examinations'!$A$1:$J$2336,MATCH(Healthcare!C$1,'Medical Examinations'!$A$1:$J$1,0),0)</f>
        <v>24.64</v>
      </c>
      <c r="D508" s="17">
        <f>VLOOKUP($A508,'Medical Examinations'!$A$1:$J$2336,MATCH(Healthcare!D$1,'Medical Examinations'!$A$1:$J$1,0),0)</f>
        <v>4.33</v>
      </c>
      <c r="E508" s="17" t="str">
        <f>VLOOKUP($A508,'Medical Examinations'!$A$1:$J$2336,MATCH(Healthcare!E$1,'Medical Examinations'!$A$1:$J$1,0),0)</f>
        <v>No</v>
      </c>
      <c r="F508" s="17" t="str">
        <f>VLOOKUP($A508,'Medical Examinations'!$A$1:$J$2336,MATCH(Healthcare!F$1,'Medical Examinations'!$A$1:$J$1,0),0)</f>
        <v>No</v>
      </c>
      <c r="G508" s="17" t="str">
        <f>VLOOKUP($A508,'Medical Examinations'!$A$1:$J$2336,MATCH(Healthcare!G$1,'Medical Examinations'!$A$1:$J$1,0),0)</f>
        <v>No</v>
      </c>
      <c r="H508" s="17">
        <f>VLOOKUP($A508,'Medical Examinations'!$A$1:$J$2336,MATCH(Healthcare!H$1,'Medical Examinations'!$A$1:$J$1,0),0)</f>
        <v>0</v>
      </c>
      <c r="I508" s="17" t="str">
        <f>VLOOKUP($A508,'Medical Examinations'!$A$1:$J$2336,MATCH(Healthcare!I$1,'Medical Examinations'!$A$1:$J$1,0),0)</f>
        <v>Yes</v>
      </c>
      <c r="J508" s="17" t="str">
        <f>VLOOKUP($A508,'Medical Examinations'!$A$1:$J$2336,MATCH(Healthcare!J$1,'Medical Examinations'!$A$1:$J$1,0),0)</f>
        <v>Healthy Weight</v>
      </c>
      <c r="K508" s="17" t="str">
        <f>VLOOKUP($A508,'Medical Examinations'!$A$1:$J$2336,MATCH(Healthcare!K$1,'Medical Examinations'!$A$1:$J$1,0),0)</f>
        <v>Normal</v>
      </c>
      <c r="L508" s="38">
        <f>VLOOKUP($A508,'Hospitalisation Details'!$A$2:$K$2344,MATCH(Healthcare!L$1,'Hospitalisation Details'!$A$1:$K$1,0),0)</f>
        <v>29533</v>
      </c>
      <c r="M508" s="17">
        <f>VLOOKUP($A508,'Hospitalisation Details'!$A$2:$K$2344,MATCH(Healthcare!M$1,'Hospitalisation Details'!$A$1:$K$1,0),0)</f>
        <v>19515.54</v>
      </c>
      <c r="N508" s="17" t="str">
        <f>VLOOKUP($A508,'Hospitalisation Details'!$A$2:$K$2344,MATCH(Healthcare!N$1,'Hospitalisation Details'!$A$1:$K$1,0),0)</f>
        <v>Tier - 1</v>
      </c>
      <c r="O508" s="17" t="str">
        <f>VLOOKUP($A508,'Hospitalisation Details'!$A$2:$K$2344,MATCH(Healthcare!O$1,'Hospitalisation Details'!$A$1:$K$1,0),0)</f>
        <v>Tier - 1</v>
      </c>
      <c r="P508" s="17" t="str">
        <f>VLOOKUP($A508,'Hospitalisation Details'!$A$2:$K$2344,MATCH(Healthcare!P$1,'Hospitalisation Details'!$A$1:$K$1,0),0)</f>
        <v>R1013</v>
      </c>
      <c r="Q508" s="17">
        <f>VLOOKUP($A508,'Hospitalisation Details'!$A$2:$K$2344,MATCH(Healthcare!Q$1,'Hospitalisation Details'!$A$1:$K$1,0),0)</f>
        <v>42</v>
      </c>
    </row>
    <row r="509" spans="1:17" ht="15.75" x14ac:dyDescent="0.25">
      <c r="A509" s="25" t="s">
        <v>552</v>
      </c>
      <c r="B509" s="17" t="str">
        <f>VLOOKUP($A509,'Customer Names'!$A$1:$D$2336,4,0)</f>
        <v>Mr. Brendan</v>
      </c>
      <c r="C509" s="17">
        <f>VLOOKUP($A509,'Medical Examinations'!$A$1:$J$2336,MATCH(Healthcare!C$1,'Medical Examinations'!$A$1:$J$1,0),0)</f>
        <v>39.71</v>
      </c>
      <c r="D509" s="17">
        <f>VLOOKUP($A509,'Medical Examinations'!$A$1:$J$2336,MATCH(Healthcare!D$1,'Medical Examinations'!$A$1:$J$1,0),0)</f>
        <v>5.83</v>
      </c>
      <c r="E509" s="17" t="str">
        <f>VLOOKUP($A509,'Medical Examinations'!$A$1:$J$2336,MATCH(Healthcare!E$1,'Medical Examinations'!$A$1:$J$1,0),0)</f>
        <v>No</v>
      </c>
      <c r="F509" s="17" t="str">
        <f>VLOOKUP($A509,'Medical Examinations'!$A$1:$J$2336,MATCH(Healthcare!F$1,'Medical Examinations'!$A$1:$J$1,0),0)</f>
        <v>No</v>
      </c>
      <c r="G509" s="17" t="str">
        <f>VLOOKUP($A509,'Medical Examinations'!$A$1:$J$2336,MATCH(Healthcare!G$1,'Medical Examinations'!$A$1:$J$1,0),0)</f>
        <v>No</v>
      </c>
      <c r="H509" s="17">
        <f>VLOOKUP($A509,'Medical Examinations'!$A$1:$J$2336,MATCH(Healthcare!H$1,'Medical Examinations'!$A$1:$J$1,0),0)</f>
        <v>1</v>
      </c>
      <c r="I509" s="17" t="str">
        <f>VLOOKUP($A509,'Medical Examinations'!$A$1:$J$2336,MATCH(Healthcare!I$1,'Medical Examinations'!$A$1:$J$1,0),0)</f>
        <v>No</v>
      </c>
      <c r="J509" s="17" t="str">
        <f>VLOOKUP($A509,'Medical Examinations'!$A$1:$J$2336,MATCH(Healthcare!J$1,'Medical Examinations'!$A$1:$J$1,0),0)</f>
        <v>Obesity</v>
      </c>
      <c r="K509" s="17" t="str">
        <f>VLOOKUP($A509,'Medical Examinations'!$A$1:$J$2336,MATCH(Healthcare!K$1,'Medical Examinations'!$A$1:$J$1,0),0)</f>
        <v>Prediabetes</v>
      </c>
      <c r="L509" s="38">
        <f>VLOOKUP($A509,'Hospitalisation Details'!$A$2:$K$2344,MATCH(Healthcare!L$1,'Hospitalisation Details'!$A$1:$K$1,0),0)</f>
        <v>32111</v>
      </c>
      <c r="M509" s="17">
        <f>VLOOKUP($A509,'Hospitalisation Details'!$A$2:$K$2344,MATCH(Healthcare!M$1,'Hospitalisation Details'!$A$1:$K$1,0),0)</f>
        <v>19496.72</v>
      </c>
      <c r="N509" s="17" t="str">
        <f>VLOOKUP($A509,'Hospitalisation Details'!$A$2:$K$2344,MATCH(Healthcare!N$1,'Hospitalisation Details'!$A$1:$K$1,0),0)</f>
        <v>Tier - 1</v>
      </c>
      <c r="O509" s="17" t="str">
        <f>VLOOKUP($A509,'Hospitalisation Details'!$A$2:$K$2344,MATCH(Healthcare!O$1,'Hospitalisation Details'!$A$1:$K$1,0),0)</f>
        <v>Tier - 3</v>
      </c>
      <c r="P509" s="17" t="str">
        <f>VLOOKUP($A509,'Hospitalisation Details'!$A$2:$K$2344,MATCH(Healthcare!P$1,'Hospitalisation Details'!$A$1:$K$1,0),0)</f>
        <v>R1019</v>
      </c>
      <c r="Q509" s="17">
        <f>VLOOKUP($A509,'Hospitalisation Details'!$A$2:$K$2344,MATCH(Healthcare!Q$1,'Hospitalisation Details'!$A$1:$K$1,0),0)</f>
        <v>35</v>
      </c>
    </row>
    <row r="510" spans="1:17" ht="15.75" x14ac:dyDescent="0.25">
      <c r="A510" s="25" t="s">
        <v>553</v>
      </c>
      <c r="B510" s="17" t="str">
        <f>VLOOKUP($A510,'Customer Names'!$A$1:$D$2336,4,0)</f>
        <v>Ms. Amber</v>
      </c>
      <c r="C510" s="17">
        <f>VLOOKUP($A510,'Medical Examinations'!$A$1:$J$2336,MATCH(Healthcare!C$1,'Medical Examinations'!$A$1:$J$1,0),0)</f>
        <v>22.22</v>
      </c>
      <c r="D510" s="17">
        <f>VLOOKUP($A510,'Medical Examinations'!$A$1:$J$2336,MATCH(Healthcare!D$1,'Medical Examinations'!$A$1:$J$1,0),0)</f>
        <v>5.5</v>
      </c>
      <c r="E510" s="17" t="str">
        <f>VLOOKUP($A510,'Medical Examinations'!$A$1:$J$2336,MATCH(Healthcare!E$1,'Medical Examinations'!$A$1:$J$1,0),0)</f>
        <v>No</v>
      </c>
      <c r="F510" s="17" t="str">
        <f>VLOOKUP($A510,'Medical Examinations'!$A$1:$J$2336,MATCH(Healthcare!F$1,'Medical Examinations'!$A$1:$J$1,0),0)</f>
        <v>No</v>
      </c>
      <c r="G510" s="17" t="str">
        <f>VLOOKUP($A510,'Medical Examinations'!$A$1:$J$2336,MATCH(Healthcare!G$1,'Medical Examinations'!$A$1:$J$1,0),0)</f>
        <v>No</v>
      </c>
      <c r="H510" s="17">
        <f>VLOOKUP($A510,'Medical Examinations'!$A$1:$J$2336,MATCH(Healthcare!H$1,'Medical Examinations'!$A$1:$J$1,0),0)</f>
        <v>0</v>
      </c>
      <c r="I510" s="17" t="str">
        <f>VLOOKUP($A510,'Medical Examinations'!$A$1:$J$2336,MATCH(Healthcare!I$1,'Medical Examinations'!$A$1:$J$1,0),0)</f>
        <v>Yes</v>
      </c>
      <c r="J510" s="17" t="str">
        <f>VLOOKUP($A510,'Medical Examinations'!$A$1:$J$2336,MATCH(Healthcare!J$1,'Medical Examinations'!$A$1:$J$1,0),0)</f>
        <v>Healthy Weight</v>
      </c>
      <c r="K510" s="17" t="str">
        <f>VLOOKUP($A510,'Medical Examinations'!$A$1:$J$2336,MATCH(Healthcare!K$1,'Medical Examinations'!$A$1:$J$1,0),0)</f>
        <v>Normal</v>
      </c>
      <c r="L510" s="38">
        <f>VLOOKUP($A510,'Hospitalisation Details'!$A$2:$K$2344,MATCH(Healthcare!L$1,'Hospitalisation Details'!$A$1:$K$1,0),0)</f>
        <v>30300</v>
      </c>
      <c r="M510" s="17">
        <f>VLOOKUP($A510,'Hospitalisation Details'!$A$2:$K$2344,MATCH(Healthcare!M$1,'Hospitalisation Details'!$A$1:$K$1,0),0)</f>
        <v>19444.27</v>
      </c>
      <c r="N510" s="17" t="str">
        <f>VLOOKUP($A510,'Hospitalisation Details'!$A$2:$K$2344,MATCH(Healthcare!N$1,'Hospitalisation Details'!$A$1:$K$1,0),0)</f>
        <v>Tier - 1</v>
      </c>
      <c r="O510" s="17" t="str">
        <f>VLOOKUP($A510,'Hospitalisation Details'!$A$2:$K$2344,MATCH(Healthcare!O$1,'Hospitalisation Details'!$A$1:$K$1,0),0)</f>
        <v>Tier - 1</v>
      </c>
      <c r="P510" s="17" t="str">
        <f>VLOOKUP($A510,'Hospitalisation Details'!$A$2:$K$2344,MATCH(Healthcare!P$1,'Hospitalisation Details'!$A$1:$K$1,0),0)</f>
        <v>R1013</v>
      </c>
      <c r="Q510" s="17">
        <f>VLOOKUP($A510,'Hospitalisation Details'!$A$2:$K$2344,MATCH(Healthcare!Q$1,'Hospitalisation Details'!$A$1:$K$1,0),0)</f>
        <v>40</v>
      </c>
    </row>
    <row r="511" spans="1:17" ht="15.75" x14ac:dyDescent="0.25">
      <c r="A511" s="25" t="s">
        <v>554</v>
      </c>
      <c r="B511" s="17" t="str">
        <f>VLOOKUP($A511,'Customer Names'!$A$1:$D$2336,4,0)</f>
        <v>Mr. Sean</v>
      </c>
      <c r="C511" s="17">
        <f>VLOOKUP($A511,'Medical Examinations'!$A$1:$J$2336,MATCH(Healthcare!C$1,'Medical Examinations'!$A$1:$J$1,0),0)</f>
        <v>33.344999999999999</v>
      </c>
      <c r="D511" s="17">
        <f>VLOOKUP($A511,'Medical Examinations'!$A$1:$J$2336,MATCH(Healthcare!D$1,'Medical Examinations'!$A$1:$J$1,0),0)</f>
        <v>4.79</v>
      </c>
      <c r="E511" s="17" t="str">
        <f>VLOOKUP($A511,'Medical Examinations'!$A$1:$J$2336,MATCH(Healthcare!E$1,'Medical Examinations'!$A$1:$J$1,0),0)</f>
        <v>No</v>
      </c>
      <c r="F511" s="17" t="str">
        <f>VLOOKUP($A511,'Medical Examinations'!$A$1:$J$2336,MATCH(Healthcare!F$1,'Medical Examinations'!$A$1:$J$1,0),0)</f>
        <v>No</v>
      </c>
      <c r="G511" s="17" t="str">
        <f>VLOOKUP($A511,'Medical Examinations'!$A$1:$J$2336,MATCH(Healthcare!G$1,'Medical Examinations'!$A$1:$J$1,0),0)</f>
        <v>Yes</v>
      </c>
      <c r="H511" s="17">
        <f>VLOOKUP($A511,'Medical Examinations'!$A$1:$J$2336,MATCH(Healthcare!H$1,'Medical Examinations'!$A$1:$J$1,0),0)</f>
        <v>1</v>
      </c>
      <c r="I511" s="17" t="str">
        <f>VLOOKUP($A511,'Medical Examinations'!$A$1:$J$2336,MATCH(Healthcare!I$1,'Medical Examinations'!$A$1:$J$1,0),0)</f>
        <v>No</v>
      </c>
      <c r="J511" s="17" t="str">
        <f>VLOOKUP($A511,'Medical Examinations'!$A$1:$J$2336,MATCH(Healthcare!J$1,'Medical Examinations'!$A$1:$J$1,0),0)</f>
        <v>Obesity</v>
      </c>
      <c r="K511" s="17" t="str">
        <f>VLOOKUP($A511,'Medical Examinations'!$A$1:$J$2336,MATCH(Healthcare!K$1,'Medical Examinations'!$A$1:$J$1,0),0)</f>
        <v>Normal</v>
      </c>
      <c r="L511" s="38">
        <f>VLOOKUP($A511,'Hospitalisation Details'!$A$2:$K$2344,MATCH(Healthcare!L$1,'Hospitalisation Details'!$A$1:$K$1,0),0)</f>
        <v>34218</v>
      </c>
      <c r="M511" s="17">
        <f>VLOOKUP($A511,'Hospitalisation Details'!$A$2:$K$2344,MATCH(Healthcare!M$1,'Hospitalisation Details'!$A$1:$K$1,0),0)</f>
        <v>19442.349999999999</v>
      </c>
      <c r="N511" s="17" t="str">
        <f>VLOOKUP($A511,'Hospitalisation Details'!$A$2:$K$2344,MATCH(Healthcare!N$1,'Hospitalisation Details'!$A$1:$K$1,0),0)</f>
        <v>Tier - 1</v>
      </c>
      <c r="O511" s="17" t="str">
        <f>VLOOKUP($A511,'Hospitalisation Details'!$A$2:$K$2344,MATCH(Healthcare!O$1,'Hospitalisation Details'!$A$1:$K$1,0),0)</f>
        <v>Tier - 3</v>
      </c>
      <c r="P511" s="17" t="str">
        <f>VLOOKUP($A511,'Hospitalisation Details'!$A$2:$K$2344,MATCH(Healthcare!P$1,'Hospitalisation Details'!$A$1:$K$1,0),0)</f>
        <v>R1012</v>
      </c>
      <c r="Q511" s="17">
        <f>VLOOKUP($A511,'Hospitalisation Details'!$A$2:$K$2344,MATCH(Healthcare!Q$1,'Hospitalisation Details'!$A$1:$K$1,0),0)</f>
        <v>29</v>
      </c>
    </row>
    <row r="512" spans="1:17" ht="15.75" x14ac:dyDescent="0.25">
      <c r="A512" s="25" t="s">
        <v>555</v>
      </c>
      <c r="B512" s="17" t="str">
        <f>VLOOKUP($A512,'Customer Names'!$A$1:$D$2336,4,0)</f>
        <v>Mr. Rick</v>
      </c>
      <c r="C512" s="17">
        <f>VLOOKUP($A512,'Medical Examinations'!$A$1:$J$2336,MATCH(Healthcare!C$1,'Medical Examinations'!$A$1:$J$1,0),0)</f>
        <v>24.42</v>
      </c>
      <c r="D512" s="17">
        <f>VLOOKUP($A512,'Medical Examinations'!$A$1:$J$2336,MATCH(Healthcare!D$1,'Medical Examinations'!$A$1:$J$1,0),0)</f>
        <v>5.81</v>
      </c>
      <c r="E512" s="17" t="str">
        <f>VLOOKUP($A512,'Medical Examinations'!$A$1:$J$2336,MATCH(Healthcare!E$1,'Medical Examinations'!$A$1:$J$1,0),0)</f>
        <v>No</v>
      </c>
      <c r="F512" s="17" t="str">
        <f>VLOOKUP($A512,'Medical Examinations'!$A$1:$J$2336,MATCH(Healthcare!F$1,'Medical Examinations'!$A$1:$J$1,0),0)</f>
        <v>No</v>
      </c>
      <c r="G512" s="17" t="str">
        <f>VLOOKUP($A512,'Medical Examinations'!$A$1:$J$2336,MATCH(Healthcare!G$1,'Medical Examinations'!$A$1:$J$1,0),0)</f>
        <v>No</v>
      </c>
      <c r="H512" s="17">
        <f>VLOOKUP($A512,'Medical Examinations'!$A$1:$J$2336,MATCH(Healthcare!H$1,'Medical Examinations'!$A$1:$J$1,0),0)</f>
        <v>1</v>
      </c>
      <c r="I512" s="17" t="str">
        <f>VLOOKUP($A512,'Medical Examinations'!$A$1:$J$2336,MATCH(Healthcare!I$1,'Medical Examinations'!$A$1:$J$1,0),0)</f>
        <v>Yes</v>
      </c>
      <c r="J512" s="17" t="str">
        <f>VLOOKUP($A512,'Medical Examinations'!$A$1:$J$2336,MATCH(Healthcare!J$1,'Medical Examinations'!$A$1:$J$1,0),0)</f>
        <v>Healthy Weight</v>
      </c>
      <c r="K512" s="17" t="str">
        <f>VLOOKUP($A512,'Medical Examinations'!$A$1:$J$2336,MATCH(Healthcare!K$1,'Medical Examinations'!$A$1:$J$1,0),0)</f>
        <v>Prediabetes</v>
      </c>
      <c r="L512" s="38">
        <f>VLOOKUP($A512,'Hospitalisation Details'!$A$2:$K$2344,MATCH(Healthcare!L$1,'Hospitalisation Details'!$A$1:$K$1,0),0)</f>
        <v>31958</v>
      </c>
      <c r="M512" s="17">
        <f>VLOOKUP($A512,'Hospitalisation Details'!$A$2:$K$2344,MATCH(Healthcare!M$1,'Hospitalisation Details'!$A$1:$K$1,0),0)</f>
        <v>19362</v>
      </c>
      <c r="N512" s="17" t="str">
        <f>VLOOKUP($A512,'Hospitalisation Details'!$A$2:$K$2344,MATCH(Healthcare!N$1,'Hospitalisation Details'!$A$1:$K$1,0),0)</f>
        <v>Tier - 1</v>
      </c>
      <c r="O512" s="17" t="str">
        <f>VLOOKUP($A512,'Hospitalisation Details'!$A$2:$K$2344,MATCH(Healthcare!O$1,'Hospitalisation Details'!$A$1:$K$1,0),0)</f>
        <v>Tier - 3</v>
      </c>
      <c r="P512" s="17" t="str">
        <f>VLOOKUP($A512,'Hospitalisation Details'!$A$2:$K$2344,MATCH(Healthcare!P$1,'Hospitalisation Details'!$A$1:$K$1,0),0)</f>
        <v>R1013</v>
      </c>
      <c r="Q512" s="17">
        <f>VLOOKUP($A512,'Hospitalisation Details'!$A$2:$K$2344,MATCH(Healthcare!Q$1,'Hospitalisation Details'!$A$1:$K$1,0),0)</f>
        <v>35</v>
      </c>
    </row>
    <row r="513" spans="1:17" ht="15.75" x14ac:dyDescent="0.25">
      <c r="A513" s="25" t="s">
        <v>556</v>
      </c>
      <c r="B513" s="17" t="str">
        <f>VLOOKUP($A513,'Customer Names'!$A$1:$D$2336,4,0)</f>
        <v>Mr. Matthew</v>
      </c>
      <c r="C513" s="17">
        <f>VLOOKUP($A513,'Medical Examinations'!$A$1:$J$2336,MATCH(Healthcare!C$1,'Medical Examinations'!$A$1:$J$1,0),0)</f>
        <v>29.81</v>
      </c>
      <c r="D513" s="17">
        <f>VLOOKUP($A513,'Medical Examinations'!$A$1:$J$2336,MATCH(Healthcare!D$1,'Medical Examinations'!$A$1:$J$1,0),0)</f>
        <v>5.58</v>
      </c>
      <c r="E513" s="17" t="str">
        <f>VLOOKUP($A513,'Medical Examinations'!$A$1:$J$2336,MATCH(Healthcare!E$1,'Medical Examinations'!$A$1:$J$1,0),0)</f>
        <v>No</v>
      </c>
      <c r="F513" s="17" t="str">
        <f>VLOOKUP($A513,'Medical Examinations'!$A$1:$J$2336,MATCH(Healthcare!F$1,'Medical Examinations'!$A$1:$J$1,0),0)</f>
        <v>No</v>
      </c>
      <c r="G513" s="17" t="str">
        <f>VLOOKUP($A513,'Medical Examinations'!$A$1:$J$2336,MATCH(Healthcare!G$1,'Medical Examinations'!$A$1:$J$1,0),0)</f>
        <v>No</v>
      </c>
      <c r="H513" s="17">
        <f>VLOOKUP($A513,'Medical Examinations'!$A$1:$J$2336,MATCH(Healthcare!H$1,'Medical Examinations'!$A$1:$J$1,0),0)</f>
        <v>0</v>
      </c>
      <c r="I513" s="17" t="str">
        <f>VLOOKUP($A513,'Medical Examinations'!$A$1:$J$2336,MATCH(Healthcare!I$1,'Medical Examinations'!$A$1:$J$1,0),0)</f>
        <v>Yes</v>
      </c>
      <c r="J513" s="17" t="str">
        <f>VLOOKUP($A513,'Medical Examinations'!$A$1:$J$2336,MATCH(Healthcare!J$1,'Medical Examinations'!$A$1:$J$1,0),0)</f>
        <v>Overweight</v>
      </c>
      <c r="K513" s="17" t="str">
        <f>VLOOKUP($A513,'Medical Examinations'!$A$1:$J$2336,MATCH(Healthcare!K$1,'Medical Examinations'!$A$1:$J$1,0),0)</f>
        <v>Normal</v>
      </c>
      <c r="L513" s="38">
        <f>VLOOKUP($A513,'Hospitalisation Details'!$A$2:$K$2344,MATCH(Healthcare!L$1,'Hospitalisation Details'!$A$1:$K$1,0),0)</f>
        <v>33474</v>
      </c>
      <c r="M513" s="17">
        <f>VLOOKUP($A513,'Hospitalisation Details'!$A$2:$K$2344,MATCH(Healthcare!M$1,'Hospitalisation Details'!$A$1:$K$1,0),0)</f>
        <v>19350.37</v>
      </c>
      <c r="N513" s="17" t="str">
        <f>VLOOKUP($A513,'Hospitalisation Details'!$A$2:$K$2344,MATCH(Healthcare!N$1,'Hospitalisation Details'!$A$1:$K$1,0),0)</f>
        <v>Tier - 1</v>
      </c>
      <c r="O513" s="17" t="str">
        <f>VLOOKUP($A513,'Hospitalisation Details'!$A$2:$K$2344,MATCH(Healthcare!O$1,'Hospitalisation Details'!$A$1:$K$1,0),0)</f>
        <v>Tier - 3</v>
      </c>
      <c r="P513" s="17" t="str">
        <f>VLOOKUP($A513,'Hospitalisation Details'!$A$2:$K$2344,MATCH(Healthcare!P$1,'Hospitalisation Details'!$A$1:$K$1,0),0)</f>
        <v>R1013</v>
      </c>
      <c r="Q513" s="17">
        <f>VLOOKUP($A513,'Hospitalisation Details'!$A$2:$K$2344,MATCH(Healthcare!Q$1,'Hospitalisation Details'!$A$1:$K$1,0),0)</f>
        <v>31</v>
      </c>
    </row>
    <row r="514" spans="1:17" ht="15.75" x14ac:dyDescent="0.25">
      <c r="A514" s="25" t="s">
        <v>557</v>
      </c>
      <c r="B514" s="17" t="str">
        <f>VLOOKUP($A514,'Customer Names'!$A$1:$D$2336,4,0)</f>
        <v>Mr. Brady</v>
      </c>
      <c r="C514" s="17">
        <f>VLOOKUP($A514,'Medical Examinations'!$A$1:$J$2336,MATCH(Healthcare!C$1,'Medical Examinations'!$A$1:$J$1,0),0)</f>
        <v>51.18</v>
      </c>
      <c r="D514" s="17">
        <f>VLOOKUP($A514,'Medical Examinations'!$A$1:$J$2336,MATCH(Healthcare!D$1,'Medical Examinations'!$A$1:$J$1,0),0)</f>
        <v>4.4000000000000004</v>
      </c>
      <c r="E514" s="17" t="str">
        <f>VLOOKUP($A514,'Medical Examinations'!$A$1:$J$2336,MATCH(Healthcare!E$1,'Medical Examinations'!$A$1:$J$1,0),0)</f>
        <v>Yes</v>
      </c>
      <c r="F514" s="17" t="str">
        <f>VLOOKUP($A514,'Medical Examinations'!$A$1:$J$2336,MATCH(Healthcare!F$1,'Medical Examinations'!$A$1:$J$1,0),0)</f>
        <v>No</v>
      </c>
      <c r="G514" s="17" t="str">
        <f>VLOOKUP($A514,'Medical Examinations'!$A$1:$J$2336,MATCH(Healthcare!G$1,'Medical Examinations'!$A$1:$J$1,0),0)</f>
        <v>No</v>
      </c>
      <c r="H514" s="17">
        <f>VLOOKUP($A514,'Medical Examinations'!$A$1:$J$2336,MATCH(Healthcare!H$1,'Medical Examinations'!$A$1:$J$1,0),0)</f>
        <v>2</v>
      </c>
      <c r="I514" s="17" t="str">
        <f>VLOOKUP($A514,'Medical Examinations'!$A$1:$J$2336,MATCH(Healthcare!I$1,'Medical Examinations'!$A$1:$J$1,0),0)</f>
        <v>No</v>
      </c>
      <c r="J514" s="17" t="str">
        <f>VLOOKUP($A514,'Medical Examinations'!$A$1:$J$2336,MATCH(Healthcare!J$1,'Medical Examinations'!$A$1:$J$1,0),0)</f>
        <v>Obesity</v>
      </c>
      <c r="K514" s="17" t="str">
        <f>VLOOKUP($A514,'Medical Examinations'!$A$1:$J$2336,MATCH(Healthcare!K$1,'Medical Examinations'!$A$1:$J$1,0),0)</f>
        <v>Normal</v>
      </c>
      <c r="L514" s="38">
        <f>VLOOKUP($A514,'Hospitalisation Details'!$A$2:$K$2344,MATCH(Healthcare!L$1,'Hospitalisation Details'!$A$1:$K$1,0),0)</f>
        <v>24426</v>
      </c>
      <c r="M514" s="17">
        <f>VLOOKUP($A514,'Hospitalisation Details'!$A$2:$K$2344,MATCH(Healthcare!M$1,'Hospitalisation Details'!$A$1:$K$1,0),0)</f>
        <v>19321.060000000001</v>
      </c>
      <c r="N514" s="17" t="str">
        <f>VLOOKUP($A514,'Hospitalisation Details'!$A$2:$K$2344,MATCH(Healthcare!N$1,'Hospitalisation Details'!$A$1:$K$1,0),0)</f>
        <v>Tier - 1</v>
      </c>
      <c r="O514" s="17" t="str">
        <f>VLOOKUP($A514,'Hospitalisation Details'!$A$2:$K$2344,MATCH(Healthcare!O$1,'Hospitalisation Details'!$A$1:$K$1,0),0)</f>
        <v>Tier - 1</v>
      </c>
      <c r="P514" s="17" t="str">
        <f>VLOOKUP($A514,'Hospitalisation Details'!$A$2:$K$2344,MATCH(Healthcare!P$1,'Hospitalisation Details'!$A$1:$K$1,0),0)</f>
        <v>R1012</v>
      </c>
      <c r="Q514" s="17">
        <f>VLOOKUP($A514,'Hospitalisation Details'!$A$2:$K$2344,MATCH(Healthcare!Q$1,'Hospitalisation Details'!$A$1:$K$1,0),0)</f>
        <v>56</v>
      </c>
    </row>
    <row r="515" spans="1:17" ht="15.75" x14ac:dyDescent="0.25">
      <c r="A515" s="25" t="s">
        <v>558</v>
      </c>
      <c r="B515" s="17" t="str">
        <f>VLOOKUP($A515,'Customer Names'!$A$1:$D$2336,4,0)</f>
        <v>Ms. Kameko</v>
      </c>
      <c r="C515" s="17">
        <f>VLOOKUP($A515,'Medical Examinations'!$A$1:$J$2336,MATCH(Healthcare!C$1,'Medical Examinations'!$A$1:$J$1,0),0)</f>
        <v>51.37</v>
      </c>
      <c r="D515" s="17">
        <f>VLOOKUP($A515,'Medical Examinations'!$A$1:$J$2336,MATCH(Healthcare!D$1,'Medical Examinations'!$A$1:$J$1,0),0)</f>
        <v>8.18</v>
      </c>
      <c r="E515" s="17" t="str">
        <f>VLOOKUP($A515,'Medical Examinations'!$A$1:$J$2336,MATCH(Healthcare!E$1,'Medical Examinations'!$A$1:$J$1,0),0)</f>
        <v>Yes</v>
      </c>
      <c r="F515" s="17" t="str">
        <f>VLOOKUP($A515,'Medical Examinations'!$A$1:$J$2336,MATCH(Healthcare!F$1,'Medical Examinations'!$A$1:$J$1,0),0)</f>
        <v>No</v>
      </c>
      <c r="G515" s="17" t="str">
        <f>VLOOKUP($A515,'Medical Examinations'!$A$1:$J$2336,MATCH(Healthcare!G$1,'Medical Examinations'!$A$1:$J$1,0),0)</f>
        <v>No</v>
      </c>
      <c r="H515" s="17">
        <f>VLOOKUP($A515,'Medical Examinations'!$A$1:$J$2336,MATCH(Healthcare!H$1,'Medical Examinations'!$A$1:$J$1,0),0)</f>
        <v>0</v>
      </c>
      <c r="I515" s="17" t="str">
        <f>VLOOKUP($A515,'Medical Examinations'!$A$1:$J$2336,MATCH(Healthcare!I$1,'Medical Examinations'!$A$1:$J$1,0),0)</f>
        <v>No</v>
      </c>
      <c r="J515" s="17" t="str">
        <f>VLOOKUP($A515,'Medical Examinations'!$A$1:$J$2336,MATCH(Healthcare!J$1,'Medical Examinations'!$A$1:$J$1,0),0)</f>
        <v>Obesity</v>
      </c>
      <c r="K515" s="17" t="str">
        <f>VLOOKUP($A515,'Medical Examinations'!$A$1:$J$2336,MATCH(Healthcare!K$1,'Medical Examinations'!$A$1:$J$1,0),0)</f>
        <v>Diabetes</v>
      </c>
      <c r="L515" s="38">
        <f>VLOOKUP($A515,'Hospitalisation Details'!$A$2:$K$2344,MATCH(Healthcare!L$1,'Hospitalisation Details'!$A$1:$K$1,0),0)</f>
        <v>24682</v>
      </c>
      <c r="M515" s="17">
        <f>VLOOKUP($A515,'Hospitalisation Details'!$A$2:$K$2344,MATCH(Healthcare!M$1,'Hospitalisation Details'!$A$1:$K$1,0),0)</f>
        <v>19259.96</v>
      </c>
      <c r="N515" s="17" t="str">
        <f>VLOOKUP($A515,'Hospitalisation Details'!$A$2:$K$2344,MATCH(Healthcare!N$1,'Hospitalisation Details'!$A$1:$K$1,0),0)</f>
        <v>Tier - 1</v>
      </c>
      <c r="O515" s="17" t="str">
        <f>VLOOKUP($A515,'Hospitalisation Details'!$A$2:$K$2344,MATCH(Healthcare!O$1,'Hospitalisation Details'!$A$1:$K$1,0),0)</f>
        <v>Tier - 1</v>
      </c>
      <c r="P515" s="17" t="str">
        <f>VLOOKUP($A515,'Hospitalisation Details'!$A$2:$K$2344,MATCH(Healthcare!P$1,'Hospitalisation Details'!$A$1:$K$1,0),0)</f>
        <v>R1012</v>
      </c>
      <c r="Q515" s="17">
        <f>VLOOKUP($A515,'Hospitalisation Details'!$A$2:$K$2344,MATCH(Healthcare!Q$1,'Hospitalisation Details'!$A$1:$K$1,0),0)</f>
        <v>55</v>
      </c>
    </row>
    <row r="516" spans="1:17" ht="15.75" x14ac:dyDescent="0.25">
      <c r="A516" s="25" t="s">
        <v>559</v>
      </c>
      <c r="B516" s="17" t="str">
        <f>VLOOKUP($A516,'Customer Names'!$A$1:$D$2336,4,0)</f>
        <v>Mr. Jeremy</v>
      </c>
      <c r="C516" s="17">
        <f>VLOOKUP($A516,'Medical Examinations'!$A$1:$J$2336,MATCH(Healthcare!C$1,'Medical Examinations'!$A$1:$J$1,0),0)</f>
        <v>36.19</v>
      </c>
      <c r="D516" s="17">
        <f>VLOOKUP($A516,'Medical Examinations'!$A$1:$J$2336,MATCH(Healthcare!D$1,'Medical Examinations'!$A$1:$J$1,0),0)</f>
        <v>5.52</v>
      </c>
      <c r="E516" s="17" t="str">
        <f>VLOOKUP($A516,'Medical Examinations'!$A$1:$J$2336,MATCH(Healthcare!E$1,'Medical Examinations'!$A$1:$J$1,0),0)</f>
        <v>Yes</v>
      </c>
      <c r="F516" s="17" t="str">
        <f>VLOOKUP($A516,'Medical Examinations'!$A$1:$J$2336,MATCH(Healthcare!F$1,'Medical Examinations'!$A$1:$J$1,0),0)</f>
        <v>No</v>
      </c>
      <c r="G516" s="17" t="str">
        <f>VLOOKUP($A516,'Medical Examinations'!$A$1:$J$2336,MATCH(Healthcare!G$1,'Medical Examinations'!$A$1:$J$1,0),0)</f>
        <v>No</v>
      </c>
      <c r="H516" s="17">
        <f>VLOOKUP($A516,'Medical Examinations'!$A$1:$J$2336,MATCH(Healthcare!H$1,'Medical Examinations'!$A$1:$J$1,0),0)</f>
        <v>0</v>
      </c>
      <c r="I516" s="17" t="str">
        <f>VLOOKUP($A516,'Medical Examinations'!$A$1:$J$2336,MATCH(Healthcare!I$1,'Medical Examinations'!$A$1:$J$1,0),0)</f>
        <v>No</v>
      </c>
      <c r="J516" s="17" t="str">
        <f>VLOOKUP($A516,'Medical Examinations'!$A$1:$J$2336,MATCH(Healthcare!J$1,'Medical Examinations'!$A$1:$J$1,0),0)</f>
        <v>Obesity</v>
      </c>
      <c r="K516" s="17" t="str">
        <f>VLOOKUP($A516,'Medical Examinations'!$A$1:$J$2336,MATCH(Healthcare!K$1,'Medical Examinations'!$A$1:$J$1,0),0)</f>
        <v>Normal</v>
      </c>
      <c r="L516" s="38">
        <f>VLOOKUP($A516,'Hospitalisation Details'!$A$2:$K$2344,MATCH(Healthcare!L$1,'Hospitalisation Details'!$A$1:$K$1,0),0)</f>
        <v>31409</v>
      </c>
      <c r="M516" s="17">
        <f>VLOOKUP($A516,'Hospitalisation Details'!$A$2:$K$2344,MATCH(Healthcare!M$1,'Hospitalisation Details'!$A$1:$K$1,0),0)</f>
        <v>19214.71</v>
      </c>
      <c r="N516" s="17" t="str">
        <f>VLOOKUP($A516,'Hospitalisation Details'!$A$2:$K$2344,MATCH(Healthcare!N$1,'Hospitalisation Details'!$A$1:$K$1,0),0)</f>
        <v>Tier - 1</v>
      </c>
      <c r="O516" s="17" t="str">
        <f>VLOOKUP($A516,'Hospitalisation Details'!$A$2:$K$2344,MATCH(Healthcare!O$1,'Hospitalisation Details'!$A$1:$K$1,0),0)</f>
        <v>Tier - 3</v>
      </c>
      <c r="P516" s="17" t="str">
        <f>VLOOKUP($A516,'Hospitalisation Details'!$A$2:$K$2344,MATCH(Healthcare!P$1,'Hospitalisation Details'!$A$1:$K$1,0),0)</f>
        <v>R1013</v>
      </c>
      <c r="Q516" s="17">
        <f>VLOOKUP($A516,'Hospitalisation Details'!$A$2:$K$2344,MATCH(Healthcare!Q$1,'Hospitalisation Details'!$A$1:$K$1,0),0)</f>
        <v>37</v>
      </c>
    </row>
    <row r="517" spans="1:17" ht="15.75" x14ac:dyDescent="0.25">
      <c r="A517" s="25" t="s">
        <v>560</v>
      </c>
      <c r="B517" s="17" t="str">
        <f>VLOOKUP($A517,'Customer Names'!$A$1:$D$2336,4,0)</f>
        <v>Mr. Daniel</v>
      </c>
      <c r="C517" s="17">
        <f>VLOOKUP($A517,'Medical Examinations'!$A$1:$J$2336,MATCH(Healthcare!C$1,'Medical Examinations'!$A$1:$J$1,0),0)</f>
        <v>25.9</v>
      </c>
      <c r="D517" s="17">
        <f>VLOOKUP($A517,'Medical Examinations'!$A$1:$J$2336,MATCH(Healthcare!D$1,'Medical Examinations'!$A$1:$J$1,0),0)</f>
        <v>4.84</v>
      </c>
      <c r="E517" s="17" t="str">
        <f>VLOOKUP($A517,'Medical Examinations'!$A$1:$J$2336,MATCH(Healthcare!E$1,'Medical Examinations'!$A$1:$J$1,0),0)</f>
        <v>No</v>
      </c>
      <c r="F517" s="17" t="str">
        <f>VLOOKUP($A517,'Medical Examinations'!$A$1:$J$2336,MATCH(Healthcare!F$1,'Medical Examinations'!$A$1:$J$1,0),0)</f>
        <v>No</v>
      </c>
      <c r="G517" s="17" t="str">
        <f>VLOOKUP($A517,'Medical Examinations'!$A$1:$J$2336,MATCH(Healthcare!G$1,'Medical Examinations'!$A$1:$J$1,0),0)</f>
        <v>No</v>
      </c>
      <c r="H517" s="17">
        <f>VLOOKUP($A517,'Medical Examinations'!$A$1:$J$2336,MATCH(Healthcare!H$1,'Medical Examinations'!$A$1:$J$1,0),0)</f>
        <v>0</v>
      </c>
      <c r="I517" s="17" t="str">
        <f>VLOOKUP($A517,'Medical Examinations'!$A$1:$J$2336,MATCH(Healthcare!I$1,'Medical Examinations'!$A$1:$J$1,0),0)</f>
        <v>Yes</v>
      </c>
      <c r="J517" s="17" t="str">
        <f>VLOOKUP($A517,'Medical Examinations'!$A$1:$J$2336,MATCH(Healthcare!J$1,'Medical Examinations'!$A$1:$J$1,0),0)</f>
        <v>Overweight</v>
      </c>
      <c r="K517" s="17" t="str">
        <f>VLOOKUP($A517,'Medical Examinations'!$A$1:$J$2336,MATCH(Healthcare!K$1,'Medical Examinations'!$A$1:$J$1,0),0)</f>
        <v>Normal</v>
      </c>
      <c r="L517" s="38">
        <f>VLOOKUP($A517,'Hospitalisation Details'!$A$2:$K$2344,MATCH(Healthcare!L$1,'Hospitalisation Details'!$A$1:$K$1,0),0)</f>
        <v>33497</v>
      </c>
      <c r="M517" s="17">
        <f>VLOOKUP($A517,'Hospitalisation Details'!$A$2:$K$2344,MATCH(Healthcare!M$1,'Hospitalisation Details'!$A$1:$K$1,0),0)</f>
        <v>19199.939999999999</v>
      </c>
      <c r="N517" s="17" t="str">
        <f>VLOOKUP($A517,'Hospitalisation Details'!$A$2:$K$2344,MATCH(Healthcare!N$1,'Hospitalisation Details'!$A$1:$K$1,0),0)</f>
        <v>Tier - 1</v>
      </c>
      <c r="O517" s="17" t="str">
        <f>VLOOKUP($A517,'Hospitalisation Details'!$A$2:$K$2344,MATCH(Healthcare!O$1,'Hospitalisation Details'!$A$1:$K$1,0),0)</f>
        <v>Tier - 3</v>
      </c>
      <c r="P517" s="17" t="str">
        <f>VLOOKUP($A517,'Hospitalisation Details'!$A$2:$K$2344,MATCH(Healthcare!P$1,'Hospitalisation Details'!$A$1:$K$1,0),0)</f>
        <v>R1011</v>
      </c>
      <c r="Q517" s="17">
        <f>VLOOKUP($A517,'Hospitalisation Details'!$A$2:$K$2344,MATCH(Healthcare!Q$1,'Hospitalisation Details'!$A$1:$K$1,0),0)</f>
        <v>31</v>
      </c>
    </row>
    <row r="518" spans="1:17" ht="15.75" x14ac:dyDescent="0.25">
      <c r="A518" s="25" t="s">
        <v>561</v>
      </c>
      <c r="B518" s="17" t="str">
        <f>VLOOKUP($A518,'Customer Names'!$A$1:$D$2336,4,0)</f>
        <v>Ms. Amanda</v>
      </c>
      <c r="C518" s="17">
        <f>VLOOKUP($A518,'Medical Examinations'!$A$1:$J$2336,MATCH(Healthcare!C$1,'Medical Examinations'!$A$1:$J$1,0),0)</f>
        <v>35.72</v>
      </c>
      <c r="D518" s="17">
        <f>VLOOKUP($A518,'Medical Examinations'!$A$1:$J$2336,MATCH(Healthcare!D$1,'Medical Examinations'!$A$1:$J$1,0),0)</f>
        <v>4.08</v>
      </c>
      <c r="E518" s="17" t="str">
        <f>VLOOKUP($A518,'Medical Examinations'!$A$1:$J$2336,MATCH(Healthcare!E$1,'Medical Examinations'!$A$1:$J$1,0),0)</f>
        <v>No</v>
      </c>
      <c r="F518" s="17" t="str">
        <f>VLOOKUP($A518,'Medical Examinations'!$A$1:$J$2336,MATCH(Healthcare!F$1,'Medical Examinations'!$A$1:$J$1,0),0)</f>
        <v>No</v>
      </c>
      <c r="G518" s="17" t="str">
        <f>VLOOKUP($A518,'Medical Examinations'!$A$1:$J$2336,MATCH(Healthcare!G$1,'Medical Examinations'!$A$1:$J$1,0),0)</f>
        <v>Yes</v>
      </c>
      <c r="H518" s="17">
        <f>VLOOKUP($A518,'Medical Examinations'!$A$1:$J$2336,MATCH(Healthcare!H$1,'Medical Examinations'!$A$1:$J$1,0),0)</f>
        <v>1</v>
      </c>
      <c r="I518" s="17" t="str">
        <f>VLOOKUP($A518,'Medical Examinations'!$A$1:$J$2336,MATCH(Healthcare!I$1,'Medical Examinations'!$A$1:$J$1,0),0)</f>
        <v>No</v>
      </c>
      <c r="J518" s="17" t="str">
        <f>VLOOKUP($A518,'Medical Examinations'!$A$1:$J$2336,MATCH(Healthcare!J$1,'Medical Examinations'!$A$1:$J$1,0),0)</f>
        <v>Obesity</v>
      </c>
      <c r="K518" s="17" t="str">
        <f>VLOOKUP($A518,'Medical Examinations'!$A$1:$J$2336,MATCH(Healthcare!K$1,'Medical Examinations'!$A$1:$J$1,0),0)</f>
        <v>Normal</v>
      </c>
      <c r="L518" s="38">
        <f>VLOOKUP($A518,'Hospitalisation Details'!$A$2:$K$2344,MATCH(Healthcare!L$1,'Hospitalisation Details'!$A$1:$K$1,0),0)</f>
        <v>29038</v>
      </c>
      <c r="M518" s="17">
        <f>VLOOKUP($A518,'Hospitalisation Details'!$A$2:$K$2344,MATCH(Healthcare!M$1,'Hospitalisation Details'!$A$1:$K$1,0),0)</f>
        <v>19144.580000000002</v>
      </c>
      <c r="N518" s="17" t="str">
        <f>VLOOKUP($A518,'Hospitalisation Details'!$A$2:$K$2344,MATCH(Healthcare!N$1,'Hospitalisation Details'!$A$1:$K$1,0),0)</f>
        <v>Tier - 1</v>
      </c>
      <c r="O518" s="17" t="str">
        <f>VLOOKUP($A518,'Hospitalisation Details'!$A$2:$K$2344,MATCH(Healthcare!O$1,'Hospitalisation Details'!$A$1:$K$1,0),0)</f>
        <v>Tier - 1</v>
      </c>
      <c r="P518" s="17" t="str">
        <f>VLOOKUP($A518,'Hospitalisation Details'!$A$2:$K$2344,MATCH(Healthcare!P$1,'Hospitalisation Details'!$A$1:$K$1,0),0)</f>
        <v>R1024</v>
      </c>
      <c r="Q518" s="17">
        <f>VLOOKUP($A518,'Hospitalisation Details'!$A$2:$K$2344,MATCH(Healthcare!Q$1,'Hospitalisation Details'!$A$1:$K$1,0),0)</f>
        <v>43</v>
      </c>
    </row>
    <row r="519" spans="1:17" ht="15.75" x14ac:dyDescent="0.25">
      <c r="A519" s="25" t="s">
        <v>562</v>
      </c>
      <c r="B519" s="17" t="str">
        <f>VLOOKUP($A519,'Customer Names'!$A$1:$D$2336,4,0)</f>
        <v>Ms. Karen</v>
      </c>
      <c r="C519" s="17">
        <f>VLOOKUP($A519,'Medical Examinations'!$A$1:$J$2336,MATCH(Healthcare!C$1,'Medical Examinations'!$A$1:$J$1,0),0)</f>
        <v>27.94</v>
      </c>
      <c r="D519" s="17">
        <f>VLOOKUP($A519,'Medical Examinations'!$A$1:$J$2336,MATCH(Healthcare!D$1,'Medical Examinations'!$A$1:$J$1,0),0)</f>
        <v>4.4800000000000004</v>
      </c>
      <c r="E519" s="17" t="str">
        <f>VLOOKUP($A519,'Medical Examinations'!$A$1:$J$2336,MATCH(Healthcare!E$1,'Medical Examinations'!$A$1:$J$1,0),0)</f>
        <v>No</v>
      </c>
      <c r="F519" s="17" t="str">
        <f>VLOOKUP($A519,'Medical Examinations'!$A$1:$J$2336,MATCH(Healthcare!F$1,'Medical Examinations'!$A$1:$J$1,0),0)</f>
        <v>No</v>
      </c>
      <c r="G519" s="17" t="str">
        <f>VLOOKUP($A519,'Medical Examinations'!$A$1:$J$2336,MATCH(Healthcare!G$1,'Medical Examinations'!$A$1:$J$1,0),0)</f>
        <v>Yes</v>
      </c>
      <c r="H519" s="17">
        <f>VLOOKUP($A519,'Medical Examinations'!$A$1:$J$2336,MATCH(Healthcare!H$1,'Medical Examinations'!$A$1:$J$1,0),0)</f>
        <v>1</v>
      </c>
      <c r="I519" s="17" t="str">
        <f>VLOOKUP($A519,'Medical Examinations'!$A$1:$J$2336,MATCH(Healthcare!I$1,'Medical Examinations'!$A$1:$J$1,0),0)</f>
        <v>Yes</v>
      </c>
      <c r="J519" s="17" t="str">
        <f>VLOOKUP($A519,'Medical Examinations'!$A$1:$J$2336,MATCH(Healthcare!J$1,'Medical Examinations'!$A$1:$J$1,0),0)</f>
        <v>Overweight</v>
      </c>
      <c r="K519" s="17" t="str">
        <f>VLOOKUP($A519,'Medical Examinations'!$A$1:$J$2336,MATCH(Healthcare!K$1,'Medical Examinations'!$A$1:$J$1,0),0)</f>
        <v>Normal</v>
      </c>
      <c r="L519" s="38">
        <f>VLOOKUP($A519,'Hospitalisation Details'!$A$2:$K$2344,MATCH(Healthcare!L$1,'Hospitalisation Details'!$A$1:$K$1,0),0)</f>
        <v>34240</v>
      </c>
      <c r="M519" s="17">
        <f>VLOOKUP($A519,'Hospitalisation Details'!$A$2:$K$2344,MATCH(Healthcare!M$1,'Hospitalisation Details'!$A$1:$K$1,0),0)</f>
        <v>19107.78</v>
      </c>
      <c r="N519" s="17" t="str">
        <f>VLOOKUP($A519,'Hospitalisation Details'!$A$2:$K$2344,MATCH(Healthcare!N$1,'Hospitalisation Details'!$A$1:$K$1,0),0)</f>
        <v>Tier - 1</v>
      </c>
      <c r="O519" s="17" t="str">
        <f>VLOOKUP($A519,'Hospitalisation Details'!$A$2:$K$2344,MATCH(Healthcare!O$1,'Hospitalisation Details'!$A$1:$K$1,0),0)</f>
        <v>Tier - 2</v>
      </c>
      <c r="P519" s="17" t="str">
        <f>VLOOKUP($A519,'Hospitalisation Details'!$A$2:$K$2344,MATCH(Healthcare!P$1,'Hospitalisation Details'!$A$1:$K$1,0),0)</f>
        <v>R1013</v>
      </c>
      <c r="Q519" s="17">
        <f>VLOOKUP($A519,'Hospitalisation Details'!$A$2:$K$2344,MATCH(Healthcare!Q$1,'Hospitalisation Details'!$A$1:$K$1,0),0)</f>
        <v>29</v>
      </c>
    </row>
    <row r="520" spans="1:17" ht="15.75" x14ac:dyDescent="0.25">
      <c r="A520" s="25" t="s">
        <v>563</v>
      </c>
      <c r="B520" s="17" t="str">
        <f>VLOOKUP($A520,'Customer Names'!$A$1:$D$2336,4,0)</f>
        <v>Mr. Gregory</v>
      </c>
      <c r="C520" s="17">
        <f>VLOOKUP($A520,'Medical Examinations'!$A$1:$J$2336,MATCH(Healthcare!C$1,'Medical Examinations'!$A$1:$J$1,0),0)</f>
        <v>27.1</v>
      </c>
      <c r="D520" s="17">
        <f>VLOOKUP($A520,'Medical Examinations'!$A$1:$J$2336,MATCH(Healthcare!D$1,'Medical Examinations'!$A$1:$J$1,0),0)</f>
        <v>5.73</v>
      </c>
      <c r="E520" s="17" t="str">
        <f>VLOOKUP($A520,'Medical Examinations'!$A$1:$J$2336,MATCH(Healthcare!E$1,'Medical Examinations'!$A$1:$J$1,0),0)</f>
        <v>No</v>
      </c>
      <c r="F520" s="17" t="str">
        <f>VLOOKUP($A520,'Medical Examinations'!$A$1:$J$2336,MATCH(Healthcare!F$1,'Medical Examinations'!$A$1:$J$1,0),0)</f>
        <v>No</v>
      </c>
      <c r="G520" s="17" t="str">
        <f>VLOOKUP($A520,'Medical Examinations'!$A$1:$J$2336,MATCH(Healthcare!G$1,'Medical Examinations'!$A$1:$J$1,0),0)</f>
        <v>No</v>
      </c>
      <c r="H520" s="17">
        <f>VLOOKUP($A520,'Medical Examinations'!$A$1:$J$2336,MATCH(Healthcare!H$1,'Medical Examinations'!$A$1:$J$1,0),0)</f>
        <v>0</v>
      </c>
      <c r="I520" s="17" t="str">
        <f>VLOOKUP($A520,'Medical Examinations'!$A$1:$J$2336,MATCH(Healthcare!I$1,'Medical Examinations'!$A$1:$J$1,0),0)</f>
        <v>Yes</v>
      </c>
      <c r="J520" s="17" t="str">
        <f>VLOOKUP($A520,'Medical Examinations'!$A$1:$J$2336,MATCH(Healthcare!J$1,'Medical Examinations'!$A$1:$J$1,0),0)</f>
        <v>Overweight</v>
      </c>
      <c r="K520" s="17" t="str">
        <f>VLOOKUP($A520,'Medical Examinations'!$A$1:$J$2336,MATCH(Healthcare!K$1,'Medical Examinations'!$A$1:$J$1,0),0)</f>
        <v>Prediabetes</v>
      </c>
      <c r="L520" s="38">
        <f>VLOOKUP($A520,'Hospitalisation Details'!$A$2:$K$2344,MATCH(Healthcare!L$1,'Hospitalisation Details'!$A$1:$K$1,0),0)</f>
        <v>32664</v>
      </c>
      <c r="M520" s="17">
        <f>VLOOKUP($A520,'Hospitalisation Details'!$A$2:$K$2344,MATCH(Healthcare!M$1,'Hospitalisation Details'!$A$1:$K$1,0),0)</f>
        <v>19040.88</v>
      </c>
      <c r="N520" s="17" t="str">
        <f>VLOOKUP($A520,'Hospitalisation Details'!$A$2:$K$2344,MATCH(Healthcare!N$1,'Hospitalisation Details'!$A$1:$K$1,0),0)</f>
        <v>Tier - 1</v>
      </c>
      <c r="O520" s="17" t="str">
        <f>VLOOKUP($A520,'Hospitalisation Details'!$A$2:$K$2344,MATCH(Healthcare!O$1,'Hospitalisation Details'!$A$1:$K$1,0),0)</f>
        <v>Tier - 3</v>
      </c>
      <c r="P520" s="17" t="str">
        <f>VLOOKUP($A520,'Hospitalisation Details'!$A$2:$K$2344,MATCH(Healthcare!P$1,'Hospitalisation Details'!$A$1:$K$1,0),0)</f>
        <v>R1011</v>
      </c>
      <c r="Q520" s="17">
        <f>VLOOKUP($A520,'Hospitalisation Details'!$A$2:$K$2344,MATCH(Healthcare!Q$1,'Hospitalisation Details'!$A$1:$K$1,0),0)</f>
        <v>34</v>
      </c>
    </row>
    <row r="521" spans="1:17" ht="15.75" x14ac:dyDescent="0.25">
      <c r="A521" s="25" t="s">
        <v>564</v>
      </c>
      <c r="B521" s="17" t="str">
        <f>VLOOKUP($A521,'Customer Names'!$A$1:$D$2336,4,0)</f>
        <v>Ms. Sabine</v>
      </c>
      <c r="C521" s="17">
        <f>VLOOKUP($A521,'Medical Examinations'!$A$1:$J$2336,MATCH(Healthcare!C$1,'Medical Examinations'!$A$1:$J$1,0),0)</f>
        <v>18.3</v>
      </c>
      <c r="D521" s="17">
        <f>VLOOKUP($A521,'Medical Examinations'!$A$1:$J$2336,MATCH(Healthcare!D$1,'Medical Examinations'!$A$1:$J$1,0),0)</f>
        <v>5.46</v>
      </c>
      <c r="E521" s="17" t="str">
        <f>VLOOKUP($A521,'Medical Examinations'!$A$1:$J$2336,MATCH(Healthcare!E$1,'Medical Examinations'!$A$1:$J$1,0),0)</f>
        <v>Yes</v>
      </c>
      <c r="F521" s="17" t="str">
        <f>VLOOKUP($A521,'Medical Examinations'!$A$1:$J$2336,MATCH(Healthcare!F$1,'Medical Examinations'!$A$1:$J$1,0),0)</f>
        <v>No</v>
      </c>
      <c r="G521" s="17" t="str">
        <f>VLOOKUP($A521,'Medical Examinations'!$A$1:$J$2336,MATCH(Healthcare!G$1,'Medical Examinations'!$A$1:$J$1,0),0)</f>
        <v>Yes</v>
      </c>
      <c r="H521" s="17">
        <f>VLOOKUP($A521,'Medical Examinations'!$A$1:$J$2336,MATCH(Healthcare!H$1,'Medical Examinations'!$A$1:$J$1,0),0)</f>
        <v>1</v>
      </c>
      <c r="I521" s="17" t="str">
        <f>VLOOKUP($A521,'Medical Examinations'!$A$1:$J$2336,MATCH(Healthcare!I$1,'Medical Examinations'!$A$1:$J$1,0),0)</f>
        <v>Yes</v>
      </c>
      <c r="J521" s="17" t="str">
        <f>VLOOKUP($A521,'Medical Examinations'!$A$1:$J$2336,MATCH(Healthcare!J$1,'Medical Examinations'!$A$1:$J$1,0),0)</f>
        <v>Underweight</v>
      </c>
      <c r="K521" s="17" t="str">
        <f>VLOOKUP($A521,'Medical Examinations'!$A$1:$J$2336,MATCH(Healthcare!K$1,'Medical Examinations'!$A$1:$J$1,0),0)</f>
        <v>Normal</v>
      </c>
      <c r="L521" s="38">
        <f>VLOOKUP($A521,'Hospitalisation Details'!$A$2:$K$2344,MATCH(Healthcare!L$1,'Hospitalisation Details'!$A$1:$K$1,0),0)</f>
        <v>30669</v>
      </c>
      <c r="M521" s="17">
        <f>VLOOKUP($A521,'Hospitalisation Details'!$A$2:$K$2344,MATCH(Healthcare!M$1,'Hospitalisation Details'!$A$1:$K$1,0),0)</f>
        <v>19023.259999999998</v>
      </c>
      <c r="N521" s="17" t="str">
        <f>VLOOKUP($A521,'Hospitalisation Details'!$A$2:$K$2344,MATCH(Healthcare!N$1,'Hospitalisation Details'!$A$1:$K$1,0),0)</f>
        <v>Tier - 1</v>
      </c>
      <c r="O521" s="17" t="str">
        <f>VLOOKUP($A521,'Hospitalisation Details'!$A$2:$K$2344,MATCH(Healthcare!O$1,'Hospitalisation Details'!$A$1:$K$1,0),0)</f>
        <v>Tier - 3</v>
      </c>
      <c r="P521" s="17" t="str">
        <f>VLOOKUP($A521,'Hospitalisation Details'!$A$2:$K$2344,MATCH(Healthcare!P$1,'Hospitalisation Details'!$A$1:$K$1,0),0)</f>
        <v>R1011</v>
      </c>
      <c r="Q521" s="17">
        <f>VLOOKUP($A521,'Hospitalisation Details'!$A$2:$K$2344,MATCH(Healthcare!Q$1,'Hospitalisation Details'!$A$1:$K$1,0),0)</f>
        <v>39</v>
      </c>
    </row>
    <row r="522" spans="1:17" ht="15.75" x14ac:dyDescent="0.25">
      <c r="A522" s="25" t="s">
        <v>565</v>
      </c>
      <c r="B522" s="17" t="str">
        <f>VLOOKUP($A522,'Customer Names'!$A$1:$D$2336,4,0)</f>
        <v>Mr. Joseph</v>
      </c>
      <c r="C522" s="17">
        <f>VLOOKUP($A522,'Medical Examinations'!$A$1:$J$2336,MATCH(Healthcare!C$1,'Medical Examinations'!$A$1:$J$1,0),0)</f>
        <v>25.3</v>
      </c>
      <c r="D522" s="17">
        <f>VLOOKUP($A522,'Medical Examinations'!$A$1:$J$2336,MATCH(Healthcare!D$1,'Medical Examinations'!$A$1:$J$1,0),0)</f>
        <v>5.0199999999999996</v>
      </c>
      <c r="E522" s="17" t="str">
        <f>VLOOKUP($A522,'Medical Examinations'!$A$1:$J$2336,MATCH(Healthcare!E$1,'Medical Examinations'!$A$1:$J$1,0),0)</f>
        <v>Yes</v>
      </c>
      <c r="F522" s="17" t="str">
        <f>VLOOKUP($A522,'Medical Examinations'!$A$1:$J$2336,MATCH(Healthcare!F$1,'Medical Examinations'!$A$1:$J$1,0),0)</f>
        <v>No</v>
      </c>
      <c r="G522" s="17" t="str">
        <f>VLOOKUP($A522,'Medical Examinations'!$A$1:$J$2336,MATCH(Healthcare!G$1,'Medical Examinations'!$A$1:$J$1,0),0)</f>
        <v>No</v>
      </c>
      <c r="H522" s="17">
        <f>VLOOKUP($A522,'Medical Examinations'!$A$1:$J$2336,MATCH(Healthcare!H$1,'Medical Examinations'!$A$1:$J$1,0),0)</f>
        <v>1</v>
      </c>
      <c r="I522" s="17" t="str">
        <f>VLOOKUP($A522,'Medical Examinations'!$A$1:$J$2336,MATCH(Healthcare!I$1,'Medical Examinations'!$A$1:$J$1,0),0)</f>
        <v>Yes</v>
      </c>
      <c r="J522" s="17" t="str">
        <f>VLOOKUP($A522,'Medical Examinations'!$A$1:$J$2336,MATCH(Healthcare!J$1,'Medical Examinations'!$A$1:$J$1,0),0)</f>
        <v>Overweight</v>
      </c>
      <c r="K522" s="17" t="str">
        <f>VLOOKUP($A522,'Medical Examinations'!$A$1:$J$2336,MATCH(Healthcare!K$1,'Medical Examinations'!$A$1:$J$1,0),0)</f>
        <v>Normal</v>
      </c>
      <c r="L522" s="38">
        <f>VLOOKUP($A522,'Hospitalisation Details'!$A$2:$K$2344,MATCH(Healthcare!L$1,'Hospitalisation Details'!$A$1:$K$1,0),0)</f>
        <v>32440</v>
      </c>
      <c r="M522" s="17">
        <f>VLOOKUP($A522,'Hospitalisation Details'!$A$2:$K$2344,MATCH(Healthcare!M$1,'Hospitalisation Details'!$A$1:$K$1,0),0)</f>
        <v>18972.5</v>
      </c>
      <c r="N522" s="17" t="str">
        <f>VLOOKUP($A522,'Hospitalisation Details'!$A$2:$K$2344,MATCH(Healthcare!N$1,'Hospitalisation Details'!$A$1:$K$1,0),0)</f>
        <v>Tier - 1</v>
      </c>
      <c r="O522" s="17" t="str">
        <f>VLOOKUP($A522,'Hospitalisation Details'!$A$2:$K$2344,MATCH(Healthcare!O$1,'Hospitalisation Details'!$A$1:$K$1,0),0)</f>
        <v>Tier - 3</v>
      </c>
      <c r="P522" s="17" t="str">
        <f>VLOOKUP($A522,'Hospitalisation Details'!$A$2:$K$2344,MATCH(Healthcare!P$1,'Hospitalisation Details'!$A$1:$K$1,0),0)</f>
        <v>R1013</v>
      </c>
      <c r="Q522" s="17">
        <f>VLOOKUP($A522,'Hospitalisation Details'!$A$2:$K$2344,MATCH(Healthcare!Q$1,'Hospitalisation Details'!$A$1:$K$1,0),0)</f>
        <v>34</v>
      </c>
    </row>
    <row r="523" spans="1:17" ht="15.75" x14ac:dyDescent="0.25">
      <c r="A523" s="25" t="s">
        <v>566</v>
      </c>
      <c r="B523" s="17" t="str">
        <f>VLOOKUP($A523,'Customer Names'!$A$1:$D$2336,4,0)</f>
        <v>Mr. Adam</v>
      </c>
      <c r="C523" s="17">
        <f>VLOOKUP($A523,'Medical Examinations'!$A$1:$J$2336,MATCH(Healthcare!C$1,'Medical Examinations'!$A$1:$J$1,0),0)</f>
        <v>38.83</v>
      </c>
      <c r="D523" s="17">
        <f>VLOOKUP($A523,'Medical Examinations'!$A$1:$J$2336,MATCH(Healthcare!D$1,'Medical Examinations'!$A$1:$J$1,0),0)</f>
        <v>6.36</v>
      </c>
      <c r="E523" s="17" t="str">
        <f>VLOOKUP($A523,'Medical Examinations'!$A$1:$J$2336,MATCH(Healthcare!E$1,'Medical Examinations'!$A$1:$J$1,0),0)</f>
        <v>No</v>
      </c>
      <c r="F523" s="17" t="str">
        <f>VLOOKUP($A523,'Medical Examinations'!$A$1:$J$2336,MATCH(Healthcare!F$1,'Medical Examinations'!$A$1:$J$1,0),0)</f>
        <v>No</v>
      </c>
      <c r="G523" s="17" t="str">
        <f>VLOOKUP($A523,'Medical Examinations'!$A$1:$J$2336,MATCH(Healthcare!G$1,'Medical Examinations'!$A$1:$J$1,0),0)</f>
        <v>No</v>
      </c>
      <c r="H523" s="17">
        <f>VLOOKUP($A523,'Medical Examinations'!$A$1:$J$2336,MATCH(Healthcare!H$1,'Medical Examinations'!$A$1:$J$1,0),0)</f>
        <v>1</v>
      </c>
      <c r="I523" s="17" t="str">
        <f>VLOOKUP($A523,'Medical Examinations'!$A$1:$J$2336,MATCH(Healthcare!I$1,'Medical Examinations'!$A$1:$J$1,0),0)</f>
        <v>No</v>
      </c>
      <c r="J523" s="17" t="str">
        <f>VLOOKUP($A523,'Medical Examinations'!$A$1:$J$2336,MATCH(Healthcare!J$1,'Medical Examinations'!$A$1:$J$1,0),0)</f>
        <v>Obesity</v>
      </c>
      <c r="K523" s="17" t="str">
        <f>VLOOKUP($A523,'Medical Examinations'!$A$1:$J$2336,MATCH(Healthcare!K$1,'Medical Examinations'!$A$1:$J$1,0),0)</f>
        <v>Prediabetes</v>
      </c>
      <c r="L523" s="38">
        <f>VLOOKUP($A523,'Hospitalisation Details'!$A$2:$K$2344,MATCH(Healthcare!L$1,'Hospitalisation Details'!$A$1:$K$1,0),0)</f>
        <v>33938</v>
      </c>
      <c r="M523" s="17">
        <f>VLOOKUP($A523,'Hospitalisation Details'!$A$2:$K$2344,MATCH(Healthcare!M$1,'Hospitalisation Details'!$A$1:$K$1,0),0)</f>
        <v>18963.169999999998</v>
      </c>
      <c r="N523" s="17" t="str">
        <f>VLOOKUP($A523,'Hospitalisation Details'!$A$2:$K$2344,MATCH(Healthcare!N$1,'Hospitalisation Details'!$A$1:$K$1,0),0)</f>
        <v>Tier - 1</v>
      </c>
      <c r="O523" s="17" t="str">
        <f>VLOOKUP($A523,'Hospitalisation Details'!$A$2:$K$2344,MATCH(Healthcare!O$1,'Hospitalisation Details'!$A$1:$K$1,0),0)</f>
        <v>Tier - 1</v>
      </c>
      <c r="P523" s="17" t="str">
        <f>VLOOKUP($A523,'Hospitalisation Details'!$A$2:$K$2344,MATCH(Healthcare!P$1,'Hospitalisation Details'!$A$1:$K$1,0),0)</f>
        <v>R1013</v>
      </c>
      <c r="Q523" s="17">
        <f>VLOOKUP($A523,'Hospitalisation Details'!$A$2:$K$2344,MATCH(Healthcare!Q$1,'Hospitalisation Details'!$A$1:$K$1,0),0)</f>
        <v>30</v>
      </c>
    </row>
    <row r="524" spans="1:17" ht="15.75" x14ac:dyDescent="0.25">
      <c r="A524" s="25" t="s">
        <v>567</v>
      </c>
      <c r="B524" s="17" t="str">
        <f>VLOOKUP($A524,'Customer Names'!$A$1:$D$2336,4,0)</f>
        <v>Ms. Karolyn</v>
      </c>
      <c r="C524" s="17">
        <f>VLOOKUP($A524,'Medical Examinations'!$A$1:$J$2336,MATCH(Healthcare!C$1,'Medical Examinations'!$A$1:$J$1,0),0)</f>
        <v>27.6</v>
      </c>
      <c r="D524" s="17">
        <f>VLOOKUP($A524,'Medical Examinations'!$A$1:$J$2336,MATCH(Healthcare!D$1,'Medical Examinations'!$A$1:$J$1,0),0)</f>
        <v>5.36</v>
      </c>
      <c r="E524" s="17" t="str">
        <f>VLOOKUP($A524,'Medical Examinations'!$A$1:$J$2336,MATCH(Healthcare!E$1,'Medical Examinations'!$A$1:$J$1,0),0)</f>
        <v>No</v>
      </c>
      <c r="F524" s="17" t="str">
        <f>VLOOKUP($A524,'Medical Examinations'!$A$1:$J$2336,MATCH(Healthcare!F$1,'Medical Examinations'!$A$1:$J$1,0),0)</f>
        <v>No</v>
      </c>
      <c r="G524" s="17" t="str">
        <f>VLOOKUP($A524,'Medical Examinations'!$A$1:$J$2336,MATCH(Healthcare!G$1,'Medical Examinations'!$A$1:$J$1,0),0)</f>
        <v>No</v>
      </c>
      <c r="H524" s="17">
        <f>VLOOKUP($A524,'Medical Examinations'!$A$1:$J$2336,MATCH(Healthcare!H$1,'Medical Examinations'!$A$1:$J$1,0),0)</f>
        <v>1</v>
      </c>
      <c r="I524" s="17" t="str">
        <f>VLOOKUP($A524,'Medical Examinations'!$A$1:$J$2336,MATCH(Healthcare!I$1,'Medical Examinations'!$A$1:$J$1,0),0)</f>
        <v>No</v>
      </c>
      <c r="J524" s="17" t="str">
        <f>VLOOKUP($A524,'Medical Examinations'!$A$1:$J$2336,MATCH(Healthcare!J$1,'Medical Examinations'!$A$1:$J$1,0),0)</f>
        <v>Overweight</v>
      </c>
      <c r="K524" s="17" t="str">
        <f>VLOOKUP($A524,'Medical Examinations'!$A$1:$J$2336,MATCH(Healthcare!K$1,'Medical Examinations'!$A$1:$J$1,0),0)</f>
        <v>Normal</v>
      </c>
      <c r="L524" s="38">
        <f>VLOOKUP($A524,'Hospitalisation Details'!$A$2:$K$2344,MATCH(Healthcare!L$1,'Hospitalisation Details'!$A$1:$K$1,0),0)</f>
        <v>36013</v>
      </c>
      <c r="M524" s="17">
        <f>VLOOKUP($A524,'Hospitalisation Details'!$A$2:$K$2344,MATCH(Healthcare!M$1,'Hospitalisation Details'!$A$1:$K$1,0),0)</f>
        <v>18955.22</v>
      </c>
      <c r="N524" s="17" t="str">
        <f>VLOOKUP($A524,'Hospitalisation Details'!$A$2:$K$2344,MATCH(Healthcare!N$1,'Hospitalisation Details'!$A$1:$K$1,0),0)</f>
        <v>Tier - 1</v>
      </c>
      <c r="O524" s="17" t="str">
        <f>VLOOKUP($A524,'Hospitalisation Details'!$A$2:$K$2344,MATCH(Healthcare!O$1,'Hospitalisation Details'!$A$1:$K$1,0),0)</f>
        <v>Tier - 3</v>
      </c>
      <c r="P524" s="17" t="str">
        <f>VLOOKUP($A524,'Hospitalisation Details'!$A$2:$K$2344,MATCH(Healthcare!P$1,'Hospitalisation Details'!$A$1:$K$1,0),0)</f>
        <v>R1011</v>
      </c>
      <c r="Q524" s="17">
        <f>VLOOKUP($A524,'Hospitalisation Details'!$A$2:$K$2344,MATCH(Healthcare!Q$1,'Hospitalisation Details'!$A$1:$K$1,0),0)</f>
        <v>24</v>
      </c>
    </row>
    <row r="525" spans="1:17" ht="15.75" x14ac:dyDescent="0.25">
      <c r="A525" s="25" t="s">
        <v>568</v>
      </c>
      <c r="B525" s="17" t="str">
        <f>VLOOKUP($A525,'Customer Names'!$A$1:$D$2336,4,0)</f>
        <v>Mrs. Anita</v>
      </c>
      <c r="C525" s="17">
        <f>VLOOKUP($A525,'Medical Examinations'!$A$1:$J$2336,MATCH(Healthcare!C$1,'Medical Examinations'!$A$1:$J$1,0),0)</f>
        <v>46.4</v>
      </c>
      <c r="D525" s="17">
        <f>VLOOKUP($A525,'Medical Examinations'!$A$1:$J$2336,MATCH(Healthcare!D$1,'Medical Examinations'!$A$1:$J$1,0),0)</f>
        <v>8.3699999999999992</v>
      </c>
      <c r="E525" s="17" t="str">
        <f>VLOOKUP($A525,'Medical Examinations'!$A$1:$J$2336,MATCH(Healthcare!E$1,'Medical Examinations'!$A$1:$J$1,0),0)</f>
        <v>Yes</v>
      </c>
      <c r="F525" s="17" t="str">
        <f>VLOOKUP($A525,'Medical Examinations'!$A$1:$J$2336,MATCH(Healthcare!F$1,'Medical Examinations'!$A$1:$J$1,0),0)</f>
        <v>No</v>
      </c>
      <c r="G525" s="17" t="str">
        <f>VLOOKUP($A525,'Medical Examinations'!$A$1:$J$2336,MATCH(Healthcare!G$1,'Medical Examinations'!$A$1:$J$1,0),0)</f>
        <v>Yes</v>
      </c>
      <c r="H525" s="17">
        <f>VLOOKUP($A525,'Medical Examinations'!$A$1:$J$2336,MATCH(Healthcare!H$1,'Medical Examinations'!$A$1:$J$1,0),0)</f>
        <v>1</v>
      </c>
      <c r="I525" s="17" t="str">
        <f>VLOOKUP($A525,'Medical Examinations'!$A$1:$J$2336,MATCH(Healthcare!I$1,'Medical Examinations'!$A$1:$J$1,0),0)</f>
        <v>No</v>
      </c>
      <c r="J525" s="17" t="str">
        <f>VLOOKUP($A525,'Medical Examinations'!$A$1:$J$2336,MATCH(Healthcare!J$1,'Medical Examinations'!$A$1:$J$1,0),0)</f>
        <v>Obesity</v>
      </c>
      <c r="K525" s="17" t="str">
        <f>VLOOKUP($A525,'Medical Examinations'!$A$1:$J$2336,MATCH(Healthcare!K$1,'Medical Examinations'!$A$1:$J$1,0),0)</f>
        <v>Diabetes</v>
      </c>
      <c r="L525" s="38">
        <f>VLOOKUP($A525,'Hospitalisation Details'!$A$2:$K$2344,MATCH(Healthcare!L$1,'Hospitalisation Details'!$A$1:$K$1,0),0)</f>
        <v>23304</v>
      </c>
      <c r="M525" s="17">
        <f>VLOOKUP($A525,'Hospitalisation Details'!$A$2:$K$2344,MATCH(Healthcare!M$1,'Hospitalisation Details'!$A$1:$K$1,0),0)</f>
        <v>18954.560000000001</v>
      </c>
      <c r="N525" s="17" t="str">
        <f>VLOOKUP($A525,'Hospitalisation Details'!$A$2:$K$2344,MATCH(Healthcare!N$1,'Hospitalisation Details'!$A$1:$K$1,0),0)</f>
        <v>Tier - 1</v>
      </c>
      <c r="O525" s="17" t="str">
        <f>VLOOKUP($A525,'Hospitalisation Details'!$A$2:$K$2344,MATCH(Healthcare!O$1,'Hospitalisation Details'!$A$1:$K$1,0),0)</f>
        <v>Tier - 1</v>
      </c>
      <c r="P525" s="17" t="str">
        <f>VLOOKUP($A525,'Hospitalisation Details'!$A$2:$K$2344,MATCH(Healthcare!P$1,'Hospitalisation Details'!$A$1:$K$1,0),0)</f>
        <v>R1026</v>
      </c>
      <c r="Q525" s="17">
        <f>VLOOKUP($A525,'Hospitalisation Details'!$A$2:$K$2344,MATCH(Healthcare!Q$1,'Hospitalisation Details'!$A$1:$K$1,0),0)</f>
        <v>59</v>
      </c>
    </row>
    <row r="526" spans="1:17" ht="15.75" x14ac:dyDescent="0.25">
      <c r="A526" s="25" t="s">
        <v>569</v>
      </c>
      <c r="B526" s="17" t="str">
        <f>VLOOKUP($A526,'Customer Names'!$A$1:$D$2336,4,0)</f>
        <v>Ms. Laura</v>
      </c>
      <c r="C526" s="17">
        <f>VLOOKUP($A526,'Medical Examinations'!$A$1:$J$2336,MATCH(Healthcare!C$1,'Medical Examinations'!$A$1:$J$1,0),0)</f>
        <v>51.92</v>
      </c>
      <c r="D526" s="17">
        <f>VLOOKUP($A526,'Medical Examinations'!$A$1:$J$2336,MATCH(Healthcare!D$1,'Medical Examinations'!$A$1:$J$1,0),0)</f>
        <v>5.18</v>
      </c>
      <c r="E526" s="17" t="str">
        <f>VLOOKUP($A526,'Medical Examinations'!$A$1:$J$2336,MATCH(Healthcare!E$1,'Medical Examinations'!$A$1:$J$1,0),0)</f>
        <v>Yes</v>
      </c>
      <c r="F526" s="17" t="str">
        <f>VLOOKUP($A526,'Medical Examinations'!$A$1:$J$2336,MATCH(Healthcare!F$1,'Medical Examinations'!$A$1:$J$1,0),0)</f>
        <v>No</v>
      </c>
      <c r="G526" s="17" t="str">
        <f>VLOOKUP($A526,'Medical Examinations'!$A$1:$J$2336,MATCH(Healthcare!G$1,'Medical Examinations'!$A$1:$J$1,0),0)</f>
        <v>Yes</v>
      </c>
      <c r="H526" s="17">
        <f>VLOOKUP($A526,'Medical Examinations'!$A$1:$J$2336,MATCH(Healthcare!H$1,'Medical Examinations'!$A$1:$J$1,0),0)</f>
        <v>1</v>
      </c>
      <c r="I526" s="17" t="str">
        <f>VLOOKUP($A526,'Medical Examinations'!$A$1:$J$2336,MATCH(Healthcare!I$1,'Medical Examinations'!$A$1:$J$1,0),0)</f>
        <v>No</v>
      </c>
      <c r="J526" s="17" t="str">
        <f>VLOOKUP($A526,'Medical Examinations'!$A$1:$J$2336,MATCH(Healthcare!J$1,'Medical Examinations'!$A$1:$J$1,0),0)</f>
        <v>Obesity</v>
      </c>
      <c r="K526" s="17" t="str">
        <f>VLOOKUP($A526,'Medical Examinations'!$A$1:$J$2336,MATCH(Healthcare!K$1,'Medical Examinations'!$A$1:$J$1,0),0)</f>
        <v>Normal</v>
      </c>
      <c r="L526" s="38">
        <f>VLOOKUP($A526,'Hospitalisation Details'!$A$2:$K$2344,MATCH(Healthcare!L$1,'Hospitalisation Details'!$A$1:$K$1,0),0)</f>
        <v>25418</v>
      </c>
      <c r="M526" s="17">
        <f>VLOOKUP($A526,'Hospitalisation Details'!$A$2:$K$2344,MATCH(Healthcare!M$1,'Hospitalisation Details'!$A$1:$K$1,0),0)</f>
        <v>18932.810000000001</v>
      </c>
      <c r="N526" s="17" t="str">
        <f>VLOOKUP($A526,'Hospitalisation Details'!$A$2:$K$2344,MATCH(Healthcare!N$1,'Hospitalisation Details'!$A$1:$K$1,0),0)</f>
        <v>Tier - 1</v>
      </c>
      <c r="O526" s="17" t="str">
        <f>VLOOKUP($A526,'Hospitalisation Details'!$A$2:$K$2344,MATCH(Healthcare!O$1,'Hospitalisation Details'!$A$1:$K$1,0),0)</f>
        <v>Tier - 3</v>
      </c>
      <c r="P526" s="17" t="str">
        <f>VLOOKUP($A526,'Hospitalisation Details'!$A$2:$K$2344,MATCH(Healthcare!P$1,'Hospitalisation Details'!$A$1:$K$1,0),0)</f>
        <v>R1012</v>
      </c>
      <c r="Q526" s="17">
        <f>VLOOKUP($A526,'Hospitalisation Details'!$A$2:$K$2344,MATCH(Healthcare!Q$1,'Hospitalisation Details'!$A$1:$K$1,0),0)</f>
        <v>53</v>
      </c>
    </row>
    <row r="527" spans="1:17" ht="15.75" x14ac:dyDescent="0.25">
      <c r="A527" s="25" t="s">
        <v>570</v>
      </c>
      <c r="B527" s="17" t="str">
        <f>VLOOKUP($A527,'Customer Names'!$A$1:$D$2336,4,0)</f>
        <v>Ms. Sarah</v>
      </c>
      <c r="C527" s="17">
        <f>VLOOKUP($A527,'Medical Examinations'!$A$1:$J$2336,MATCH(Healthcare!C$1,'Medical Examinations'!$A$1:$J$1,0),0)</f>
        <v>32.395000000000003</v>
      </c>
      <c r="D527" s="17">
        <f>VLOOKUP($A527,'Medical Examinations'!$A$1:$J$2336,MATCH(Healthcare!D$1,'Medical Examinations'!$A$1:$J$1,0),0)</f>
        <v>5.68</v>
      </c>
      <c r="E527" s="17" t="str">
        <f>VLOOKUP($A527,'Medical Examinations'!$A$1:$J$2336,MATCH(Healthcare!E$1,'Medical Examinations'!$A$1:$J$1,0),0)</f>
        <v>Yes</v>
      </c>
      <c r="F527" s="17" t="str">
        <f>VLOOKUP($A527,'Medical Examinations'!$A$1:$J$2336,MATCH(Healthcare!F$1,'Medical Examinations'!$A$1:$J$1,0),0)</f>
        <v>No</v>
      </c>
      <c r="G527" s="17" t="str">
        <f>VLOOKUP($A527,'Medical Examinations'!$A$1:$J$2336,MATCH(Healthcare!G$1,'Medical Examinations'!$A$1:$J$1,0),0)</f>
        <v>No</v>
      </c>
      <c r="H527" s="17">
        <f>VLOOKUP($A527,'Medical Examinations'!$A$1:$J$2336,MATCH(Healthcare!H$1,'Medical Examinations'!$A$1:$J$1,0),0)</f>
        <v>1</v>
      </c>
      <c r="I527" s="17" t="str">
        <f>VLOOKUP($A527,'Medical Examinations'!$A$1:$J$2336,MATCH(Healthcare!I$1,'Medical Examinations'!$A$1:$J$1,0),0)</f>
        <v>No</v>
      </c>
      <c r="J527" s="17" t="str">
        <f>VLOOKUP($A527,'Medical Examinations'!$A$1:$J$2336,MATCH(Healthcare!J$1,'Medical Examinations'!$A$1:$J$1,0),0)</f>
        <v>Obesity</v>
      </c>
      <c r="K527" s="17" t="str">
        <f>VLOOKUP($A527,'Medical Examinations'!$A$1:$J$2336,MATCH(Healthcare!K$1,'Medical Examinations'!$A$1:$J$1,0),0)</f>
        <v>Normal</v>
      </c>
      <c r="L527" s="38">
        <f>VLOOKUP($A527,'Hospitalisation Details'!$A$2:$K$2344,MATCH(Healthcare!L$1,'Hospitalisation Details'!$A$1:$K$1,0),0)</f>
        <v>34969</v>
      </c>
      <c r="M527" s="17">
        <f>VLOOKUP($A527,'Hospitalisation Details'!$A$2:$K$2344,MATCH(Healthcare!M$1,'Hospitalisation Details'!$A$1:$K$1,0),0)</f>
        <v>18903.490000000002</v>
      </c>
      <c r="N527" s="17" t="str">
        <f>VLOOKUP($A527,'Hospitalisation Details'!$A$2:$K$2344,MATCH(Healthcare!N$1,'Hospitalisation Details'!$A$1:$K$1,0),0)</f>
        <v>Tier - 1</v>
      </c>
      <c r="O527" s="17" t="str">
        <f>VLOOKUP($A527,'Hospitalisation Details'!$A$2:$K$2344,MATCH(Healthcare!O$1,'Hospitalisation Details'!$A$1:$K$1,0),0)</f>
        <v>Tier - 2</v>
      </c>
      <c r="P527" s="17" t="str">
        <f>VLOOKUP($A527,'Hospitalisation Details'!$A$2:$K$2344,MATCH(Healthcare!P$1,'Hospitalisation Details'!$A$1:$K$1,0),0)</f>
        <v>R1024</v>
      </c>
      <c r="Q527" s="17">
        <f>VLOOKUP($A527,'Hospitalisation Details'!$A$2:$K$2344,MATCH(Healthcare!Q$1,'Hospitalisation Details'!$A$1:$K$1,0),0)</f>
        <v>27</v>
      </c>
    </row>
    <row r="528" spans="1:17" ht="15.75" x14ac:dyDescent="0.25">
      <c r="A528" s="25" t="s">
        <v>571</v>
      </c>
      <c r="B528" s="17" t="str">
        <f>VLOOKUP($A528,'Customer Names'!$A$1:$D$2336,4,0)</f>
        <v>Mrs. Ashley</v>
      </c>
      <c r="C528" s="17">
        <f>VLOOKUP($A528,'Medical Examinations'!$A$1:$J$2336,MATCH(Healthcare!C$1,'Medical Examinations'!$A$1:$J$1,0),0)</f>
        <v>46.19</v>
      </c>
      <c r="D528" s="17">
        <f>VLOOKUP($A528,'Medical Examinations'!$A$1:$J$2336,MATCH(Healthcare!D$1,'Medical Examinations'!$A$1:$J$1,0),0)</f>
        <v>7.31</v>
      </c>
      <c r="E528" s="17" t="str">
        <f>VLOOKUP($A528,'Medical Examinations'!$A$1:$J$2336,MATCH(Healthcare!E$1,'Medical Examinations'!$A$1:$J$1,0),0)</f>
        <v>Yes</v>
      </c>
      <c r="F528" s="17" t="str">
        <f>VLOOKUP($A528,'Medical Examinations'!$A$1:$J$2336,MATCH(Healthcare!F$1,'Medical Examinations'!$A$1:$J$1,0),0)</f>
        <v>No</v>
      </c>
      <c r="G528" s="17" t="str">
        <f>VLOOKUP($A528,'Medical Examinations'!$A$1:$J$2336,MATCH(Healthcare!G$1,'Medical Examinations'!$A$1:$J$1,0),0)</f>
        <v>Yes</v>
      </c>
      <c r="H528" s="17">
        <f>VLOOKUP($A528,'Medical Examinations'!$A$1:$J$2336,MATCH(Healthcare!H$1,'Medical Examinations'!$A$1:$J$1,0),0)</f>
        <v>1</v>
      </c>
      <c r="I528" s="17" t="str">
        <f>VLOOKUP($A528,'Medical Examinations'!$A$1:$J$2336,MATCH(Healthcare!I$1,'Medical Examinations'!$A$1:$J$1,0),0)</f>
        <v>No</v>
      </c>
      <c r="J528" s="17" t="str">
        <f>VLOOKUP($A528,'Medical Examinations'!$A$1:$J$2336,MATCH(Healthcare!J$1,'Medical Examinations'!$A$1:$J$1,0),0)</f>
        <v>Obesity</v>
      </c>
      <c r="K528" s="17" t="str">
        <f>VLOOKUP($A528,'Medical Examinations'!$A$1:$J$2336,MATCH(Healthcare!K$1,'Medical Examinations'!$A$1:$J$1,0),0)</f>
        <v>Diabetes</v>
      </c>
      <c r="L528" s="38">
        <f>VLOOKUP($A528,'Hospitalisation Details'!$A$2:$K$2344,MATCH(Healthcare!L$1,'Hospitalisation Details'!$A$1:$K$1,0),0)</f>
        <v>23351</v>
      </c>
      <c r="M528" s="17">
        <f>VLOOKUP($A528,'Hospitalisation Details'!$A$2:$K$2344,MATCH(Healthcare!M$1,'Hospitalisation Details'!$A$1:$K$1,0),0)</f>
        <v>18883.330000000002</v>
      </c>
      <c r="N528" s="17" t="str">
        <f>VLOOKUP($A528,'Hospitalisation Details'!$A$2:$K$2344,MATCH(Healthcare!N$1,'Hospitalisation Details'!$A$1:$K$1,0),0)</f>
        <v>Tier - 1</v>
      </c>
      <c r="O528" s="17" t="str">
        <f>VLOOKUP($A528,'Hospitalisation Details'!$A$2:$K$2344,MATCH(Healthcare!O$1,'Hospitalisation Details'!$A$1:$K$1,0),0)</f>
        <v>Tier - 1</v>
      </c>
      <c r="P528" s="17" t="str">
        <f>VLOOKUP($A528,'Hospitalisation Details'!$A$2:$K$2344,MATCH(Healthcare!P$1,'Hospitalisation Details'!$A$1:$K$1,0),0)</f>
        <v>R1026</v>
      </c>
      <c r="Q528" s="17">
        <f>VLOOKUP($A528,'Hospitalisation Details'!$A$2:$K$2344,MATCH(Healthcare!Q$1,'Hospitalisation Details'!$A$1:$K$1,0),0)</f>
        <v>59</v>
      </c>
    </row>
    <row r="529" spans="1:17" ht="15.75" x14ac:dyDescent="0.25">
      <c r="A529" s="25" t="s">
        <v>572</v>
      </c>
      <c r="B529" s="17" t="str">
        <f>VLOOKUP($A529,'Customer Names'!$A$1:$D$2336,4,0)</f>
        <v>Ms. Lindsey</v>
      </c>
      <c r="C529" s="17">
        <f>VLOOKUP($A529,'Medical Examinations'!$A$1:$J$2336,MATCH(Healthcare!C$1,'Medical Examinations'!$A$1:$J$1,0),0)</f>
        <v>27.93</v>
      </c>
      <c r="D529" s="17">
        <f>VLOOKUP($A529,'Medical Examinations'!$A$1:$J$2336,MATCH(Healthcare!D$1,'Medical Examinations'!$A$1:$J$1,0),0)</f>
        <v>4.67</v>
      </c>
      <c r="E529" s="17" t="str">
        <f>VLOOKUP($A529,'Medical Examinations'!$A$1:$J$2336,MATCH(Healthcare!E$1,'Medical Examinations'!$A$1:$J$1,0),0)</f>
        <v>No</v>
      </c>
      <c r="F529" s="17" t="str">
        <f>VLOOKUP($A529,'Medical Examinations'!$A$1:$J$2336,MATCH(Healthcare!F$1,'Medical Examinations'!$A$1:$J$1,0),0)</f>
        <v>No</v>
      </c>
      <c r="G529" s="17" t="str">
        <f>VLOOKUP($A529,'Medical Examinations'!$A$1:$J$2336,MATCH(Healthcare!G$1,'Medical Examinations'!$A$1:$J$1,0),0)</f>
        <v>Yes</v>
      </c>
      <c r="H529" s="17">
        <f>VLOOKUP($A529,'Medical Examinations'!$A$1:$J$2336,MATCH(Healthcare!H$1,'Medical Examinations'!$A$1:$J$1,0),0)</f>
        <v>1</v>
      </c>
      <c r="I529" s="17" t="str">
        <f>VLOOKUP($A529,'Medical Examinations'!$A$1:$J$2336,MATCH(Healthcare!I$1,'Medical Examinations'!$A$1:$J$1,0),0)</f>
        <v>No</v>
      </c>
      <c r="J529" s="17" t="str">
        <f>VLOOKUP($A529,'Medical Examinations'!$A$1:$J$2336,MATCH(Healthcare!J$1,'Medical Examinations'!$A$1:$J$1,0),0)</f>
        <v>Overweight</v>
      </c>
      <c r="K529" s="17" t="str">
        <f>VLOOKUP($A529,'Medical Examinations'!$A$1:$J$2336,MATCH(Healthcare!K$1,'Medical Examinations'!$A$1:$J$1,0),0)</f>
        <v>Normal</v>
      </c>
      <c r="L529" s="38">
        <f>VLOOKUP($A529,'Hospitalisation Details'!$A$2:$K$2344,MATCH(Healthcare!L$1,'Hospitalisation Details'!$A$1:$K$1,0),0)</f>
        <v>37826</v>
      </c>
      <c r="M529" s="17">
        <f>VLOOKUP($A529,'Hospitalisation Details'!$A$2:$K$2344,MATCH(Healthcare!M$1,'Hospitalisation Details'!$A$1:$K$1,0),0)</f>
        <v>18838.7</v>
      </c>
      <c r="N529" s="17" t="str">
        <f>VLOOKUP($A529,'Hospitalisation Details'!$A$2:$K$2344,MATCH(Healthcare!N$1,'Hospitalisation Details'!$A$1:$K$1,0),0)</f>
        <v>Tier - 1</v>
      </c>
      <c r="O529" s="17" t="str">
        <f>VLOOKUP($A529,'Hospitalisation Details'!$A$2:$K$2344,MATCH(Healthcare!O$1,'Hospitalisation Details'!$A$1:$K$1,0),0)</f>
        <v>Tier - 3</v>
      </c>
      <c r="P529" s="17" t="str">
        <f>VLOOKUP($A529,'Hospitalisation Details'!$A$2:$K$2344,MATCH(Healthcare!P$1,'Hospitalisation Details'!$A$1:$K$1,0),0)</f>
        <v>R1012</v>
      </c>
      <c r="Q529" s="17">
        <f>VLOOKUP($A529,'Hospitalisation Details'!$A$2:$K$2344,MATCH(Healthcare!Q$1,'Hospitalisation Details'!$A$1:$K$1,0),0)</f>
        <v>19</v>
      </c>
    </row>
    <row r="530" spans="1:17" ht="15.75" x14ac:dyDescent="0.25">
      <c r="A530" s="25" t="s">
        <v>573</v>
      </c>
      <c r="B530" s="17" t="str">
        <f>VLOOKUP($A530,'Customer Names'!$A$1:$D$2336,4,0)</f>
        <v>Mr. Alan</v>
      </c>
      <c r="C530" s="17">
        <f>VLOOKUP($A530,'Medical Examinations'!$A$1:$J$2336,MATCH(Healthcare!C$1,'Medical Examinations'!$A$1:$J$1,0),0)</f>
        <v>45.62</v>
      </c>
      <c r="D530" s="17">
        <f>VLOOKUP($A530,'Medical Examinations'!$A$1:$J$2336,MATCH(Healthcare!D$1,'Medical Examinations'!$A$1:$J$1,0),0)</f>
        <v>6.87</v>
      </c>
      <c r="E530" s="17" t="str">
        <f>VLOOKUP($A530,'Medical Examinations'!$A$1:$J$2336,MATCH(Healthcare!E$1,'Medical Examinations'!$A$1:$J$1,0),0)</f>
        <v>No</v>
      </c>
      <c r="F530" s="17" t="str">
        <f>VLOOKUP($A530,'Medical Examinations'!$A$1:$J$2336,MATCH(Healthcare!F$1,'Medical Examinations'!$A$1:$J$1,0),0)</f>
        <v>No</v>
      </c>
      <c r="G530" s="17" t="str">
        <f>VLOOKUP($A530,'Medical Examinations'!$A$1:$J$2336,MATCH(Healthcare!G$1,'Medical Examinations'!$A$1:$J$1,0),0)</f>
        <v>No</v>
      </c>
      <c r="H530" s="17">
        <f>VLOOKUP($A530,'Medical Examinations'!$A$1:$J$2336,MATCH(Healthcare!H$1,'Medical Examinations'!$A$1:$J$1,0),0)</f>
        <v>0</v>
      </c>
      <c r="I530" s="17" t="str">
        <f>VLOOKUP($A530,'Medical Examinations'!$A$1:$J$2336,MATCH(Healthcare!I$1,'Medical Examinations'!$A$1:$J$1,0),0)</f>
        <v>No</v>
      </c>
      <c r="J530" s="17" t="str">
        <f>VLOOKUP($A530,'Medical Examinations'!$A$1:$J$2336,MATCH(Healthcare!J$1,'Medical Examinations'!$A$1:$J$1,0),0)</f>
        <v>Obesity</v>
      </c>
      <c r="K530" s="17" t="str">
        <f>VLOOKUP($A530,'Medical Examinations'!$A$1:$J$2336,MATCH(Healthcare!K$1,'Medical Examinations'!$A$1:$J$1,0),0)</f>
        <v>Diabetes</v>
      </c>
      <c r="L530" s="38">
        <f>VLOOKUP($A530,'Hospitalisation Details'!$A$2:$K$2344,MATCH(Healthcare!L$1,'Hospitalisation Details'!$A$1:$K$1,0),0)</f>
        <v>22998</v>
      </c>
      <c r="M530" s="17">
        <f>VLOOKUP($A530,'Hospitalisation Details'!$A$2:$K$2344,MATCH(Healthcare!M$1,'Hospitalisation Details'!$A$1:$K$1,0),0)</f>
        <v>18815.53</v>
      </c>
      <c r="N530" s="17" t="str">
        <f>VLOOKUP($A530,'Hospitalisation Details'!$A$2:$K$2344,MATCH(Healthcare!N$1,'Hospitalisation Details'!$A$1:$K$1,0),0)</f>
        <v>Tier - 1</v>
      </c>
      <c r="O530" s="17" t="str">
        <f>VLOOKUP($A530,'Hospitalisation Details'!$A$2:$K$2344,MATCH(Healthcare!O$1,'Hospitalisation Details'!$A$1:$K$1,0),0)</f>
        <v>Tier - 1</v>
      </c>
      <c r="P530" s="17" t="str">
        <f>VLOOKUP($A530,'Hospitalisation Details'!$A$2:$K$2344,MATCH(Healthcare!P$1,'Hospitalisation Details'!$A$1:$K$1,0),0)</f>
        <v>R1023</v>
      </c>
      <c r="Q530" s="17">
        <f>VLOOKUP($A530,'Hospitalisation Details'!$A$2:$K$2344,MATCH(Healthcare!Q$1,'Hospitalisation Details'!$A$1:$K$1,0),0)</f>
        <v>60</v>
      </c>
    </row>
    <row r="531" spans="1:17" ht="15.75" x14ac:dyDescent="0.25">
      <c r="A531" s="25" t="s">
        <v>574</v>
      </c>
      <c r="B531" s="17" t="str">
        <f>VLOOKUP($A531,'Customer Names'!$A$1:$D$2336,4,0)</f>
        <v>Mr. Dan</v>
      </c>
      <c r="C531" s="17">
        <f>VLOOKUP($A531,'Medical Examinations'!$A$1:$J$2336,MATCH(Healthcare!C$1,'Medical Examinations'!$A$1:$J$1,0),0)</f>
        <v>35.31</v>
      </c>
      <c r="D531" s="17">
        <f>VLOOKUP($A531,'Medical Examinations'!$A$1:$J$2336,MATCH(Healthcare!D$1,'Medical Examinations'!$A$1:$J$1,0),0)</f>
        <v>5.87</v>
      </c>
      <c r="E531" s="17" t="str">
        <f>VLOOKUP($A531,'Medical Examinations'!$A$1:$J$2336,MATCH(Healthcare!E$1,'Medical Examinations'!$A$1:$J$1,0),0)</f>
        <v>No</v>
      </c>
      <c r="F531" s="17" t="str">
        <f>VLOOKUP($A531,'Medical Examinations'!$A$1:$J$2336,MATCH(Healthcare!F$1,'Medical Examinations'!$A$1:$J$1,0),0)</f>
        <v>No</v>
      </c>
      <c r="G531" s="17" t="str">
        <f>VLOOKUP($A531,'Medical Examinations'!$A$1:$J$2336,MATCH(Healthcare!G$1,'Medical Examinations'!$A$1:$J$1,0),0)</f>
        <v>Yes</v>
      </c>
      <c r="H531" s="17">
        <f>VLOOKUP($A531,'Medical Examinations'!$A$1:$J$2336,MATCH(Healthcare!H$1,'Medical Examinations'!$A$1:$J$1,0),0)</f>
        <v>1</v>
      </c>
      <c r="I531" s="17" t="str">
        <f>VLOOKUP($A531,'Medical Examinations'!$A$1:$J$2336,MATCH(Healthcare!I$1,'Medical Examinations'!$A$1:$J$1,0),0)</f>
        <v>No</v>
      </c>
      <c r="J531" s="17" t="str">
        <f>VLOOKUP($A531,'Medical Examinations'!$A$1:$J$2336,MATCH(Healthcare!J$1,'Medical Examinations'!$A$1:$J$1,0),0)</f>
        <v>Obesity</v>
      </c>
      <c r="K531" s="17" t="str">
        <f>VLOOKUP($A531,'Medical Examinations'!$A$1:$J$2336,MATCH(Healthcare!K$1,'Medical Examinations'!$A$1:$J$1,0),0)</f>
        <v>Prediabetes</v>
      </c>
      <c r="L531" s="38">
        <f>VLOOKUP($A531,'Hospitalisation Details'!$A$2:$K$2344,MATCH(Healthcare!L$1,'Hospitalisation Details'!$A$1:$K$1,0),0)</f>
        <v>29143</v>
      </c>
      <c r="M531" s="17">
        <f>VLOOKUP($A531,'Hospitalisation Details'!$A$2:$K$2344,MATCH(Healthcare!M$1,'Hospitalisation Details'!$A$1:$K$1,0),0)</f>
        <v>18806.150000000001</v>
      </c>
      <c r="N531" s="17" t="str">
        <f>VLOOKUP($A531,'Hospitalisation Details'!$A$2:$K$2344,MATCH(Healthcare!N$1,'Hospitalisation Details'!$A$1:$K$1,0),0)</f>
        <v>Tier - 1</v>
      </c>
      <c r="O531" s="17" t="str">
        <f>VLOOKUP($A531,'Hospitalisation Details'!$A$2:$K$2344,MATCH(Healthcare!O$1,'Hospitalisation Details'!$A$1:$K$1,0),0)</f>
        <v>Tier - 2</v>
      </c>
      <c r="P531" s="17" t="str">
        <f>VLOOKUP($A531,'Hospitalisation Details'!$A$2:$K$2344,MATCH(Healthcare!P$1,'Hospitalisation Details'!$A$1:$K$1,0),0)</f>
        <v>R1013</v>
      </c>
      <c r="Q531" s="17">
        <f>VLOOKUP($A531,'Hospitalisation Details'!$A$2:$K$2344,MATCH(Healthcare!Q$1,'Hospitalisation Details'!$A$1:$K$1,0),0)</f>
        <v>43</v>
      </c>
    </row>
    <row r="532" spans="1:17" ht="15.75" x14ac:dyDescent="0.25">
      <c r="A532" s="25" t="s">
        <v>575</v>
      </c>
      <c r="B532" s="17" t="str">
        <f>VLOOKUP($A532,'Customer Names'!$A$1:$D$2336,4,0)</f>
        <v>Ms. Katie</v>
      </c>
      <c r="C532" s="17">
        <f>VLOOKUP($A532,'Medical Examinations'!$A$1:$J$2336,MATCH(Healthcare!C$1,'Medical Examinations'!$A$1:$J$1,0),0)</f>
        <v>30.4</v>
      </c>
      <c r="D532" s="17">
        <f>VLOOKUP($A532,'Medical Examinations'!$A$1:$J$2336,MATCH(Healthcare!D$1,'Medical Examinations'!$A$1:$J$1,0),0)</f>
        <v>4.07</v>
      </c>
      <c r="E532" s="17" t="str">
        <f>VLOOKUP($A532,'Medical Examinations'!$A$1:$J$2336,MATCH(Healthcare!E$1,'Medical Examinations'!$A$1:$J$1,0),0)</f>
        <v>Yes</v>
      </c>
      <c r="F532" s="17" t="str">
        <f>VLOOKUP($A532,'Medical Examinations'!$A$1:$J$2336,MATCH(Healthcare!F$1,'Medical Examinations'!$A$1:$J$1,0),0)</f>
        <v>No</v>
      </c>
      <c r="G532" s="17" t="str">
        <f>VLOOKUP($A532,'Medical Examinations'!$A$1:$J$2336,MATCH(Healthcare!G$1,'Medical Examinations'!$A$1:$J$1,0),0)</f>
        <v>No</v>
      </c>
      <c r="H532" s="17">
        <f>VLOOKUP($A532,'Medical Examinations'!$A$1:$J$2336,MATCH(Healthcare!H$1,'Medical Examinations'!$A$1:$J$1,0),0)</f>
        <v>1</v>
      </c>
      <c r="I532" s="17" t="str">
        <f>VLOOKUP($A532,'Medical Examinations'!$A$1:$J$2336,MATCH(Healthcare!I$1,'Medical Examinations'!$A$1:$J$1,0),0)</f>
        <v>No</v>
      </c>
      <c r="J532" s="17" t="str">
        <f>VLOOKUP($A532,'Medical Examinations'!$A$1:$J$2336,MATCH(Healthcare!J$1,'Medical Examinations'!$A$1:$J$1,0),0)</f>
        <v>Obesity</v>
      </c>
      <c r="K532" s="17" t="str">
        <f>VLOOKUP($A532,'Medical Examinations'!$A$1:$J$2336,MATCH(Healthcare!K$1,'Medical Examinations'!$A$1:$J$1,0),0)</f>
        <v>Normal</v>
      </c>
      <c r="L532" s="38">
        <f>VLOOKUP($A532,'Hospitalisation Details'!$A$2:$K$2344,MATCH(Healthcare!L$1,'Hospitalisation Details'!$A$1:$K$1,0),0)</f>
        <v>35031</v>
      </c>
      <c r="M532" s="17">
        <f>VLOOKUP($A532,'Hospitalisation Details'!$A$2:$K$2344,MATCH(Healthcare!M$1,'Hospitalisation Details'!$A$1:$K$1,0),0)</f>
        <v>18804.75</v>
      </c>
      <c r="N532" s="17" t="str">
        <f>VLOOKUP($A532,'Hospitalisation Details'!$A$2:$K$2344,MATCH(Healthcare!N$1,'Hospitalisation Details'!$A$1:$K$1,0),0)</f>
        <v>Tier - 1</v>
      </c>
      <c r="O532" s="17" t="str">
        <f>VLOOKUP($A532,'Hospitalisation Details'!$A$2:$K$2344,MATCH(Healthcare!O$1,'Hospitalisation Details'!$A$1:$K$1,0),0)</f>
        <v>Tier - 1</v>
      </c>
      <c r="P532" s="17" t="str">
        <f>VLOOKUP($A532,'Hospitalisation Details'!$A$2:$K$2344,MATCH(Healthcare!P$1,'Hospitalisation Details'!$A$1:$K$1,0),0)</f>
        <v>R1012</v>
      </c>
      <c r="Q532" s="17">
        <f>VLOOKUP($A532,'Hospitalisation Details'!$A$2:$K$2344,MATCH(Healthcare!Q$1,'Hospitalisation Details'!$A$1:$K$1,0),0)</f>
        <v>27</v>
      </c>
    </row>
    <row r="533" spans="1:17" ht="15.75" x14ac:dyDescent="0.25">
      <c r="A533" s="25" t="s">
        <v>576</v>
      </c>
      <c r="B533" s="17" t="str">
        <f>VLOOKUP($A533,'Customer Names'!$A$1:$D$2336,4,0)</f>
        <v>Mr. Eric</v>
      </c>
      <c r="C533" s="17">
        <f>VLOOKUP($A533,'Medical Examinations'!$A$1:$J$2336,MATCH(Healthcare!C$1,'Medical Examinations'!$A$1:$J$1,0),0)</f>
        <v>20.13</v>
      </c>
      <c r="D533" s="17">
        <f>VLOOKUP($A533,'Medical Examinations'!$A$1:$J$2336,MATCH(Healthcare!D$1,'Medical Examinations'!$A$1:$J$1,0),0)</f>
        <v>6.47</v>
      </c>
      <c r="E533" s="17" t="str">
        <f>VLOOKUP($A533,'Medical Examinations'!$A$1:$J$2336,MATCH(Healthcare!E$1,'Medical Examinations'!$A$1:$J$1,0),0)</f>
        <v>No</v>
      </c>
      <c r="F533" s="17" t="str">
        <f>VLOOKUP($A533,'Medical Examinations'!$A$1:$J$2336,MATCH(Healthcare!F$1,'Medical Examinations'!$A$1:$J$1,0),0)</f>
        <v>No</v>
      </c>
      <c r="G533" s="17" t="str">
        <f>VLOOKUP($A533,'Medical Examinations'!$A$1:$J$2336,MATCH(Healthcare!G$1,'Medical Examinations'!$A$1:$J$1,0),0)</f>
        <v>Yes</v>
      </c>
      <c r="H533" s="17">
        <f>VLOOKUP($A533,'Medical Examinations'!$A$1:$J$2336,MATCH(Healthcare!H$1,'Medical Examinations'!$A$1:$J$1,0),0)</f>
        <v>1</v>
      </c>
      <c r="I533" s="17" t="str">
        <f>VLOOKUP($A533,'Medical Examinations'!$A$1:$J$2336,MATCH(Healthcare!I$1,'Medical Examinations'!$A$1:$J$1,0),0)</f>
        <v>Yes</v>
      </c>
      <c r="J533" s="17" t="str">
        <f>VLOOKUP($A533,'Medical Examinations'!$A$1:$J$2336,MATCH(Healthcare!J$1,'Medical Examinations'!$A$1:$J$1,0),0)</f>
        <v>Healthy Weight</v>
      </c>
      <c r="K533" s="17" t="str">
        <f>VLOOKUP($A533,'Medical Examinations'!$A$1:$J$2336,MATCH(Healthcare!K$1,'Medical Examinations'!$A$1:$J$1,0),0)</f>
        <v>Prediabetes</v>
      </c>
      <c r="L533" s="38">
        <f>VLOOKUP($A533,'Hospitalisation Details'!$A$2:$K$2344,MATCH(Healthcare!L$1,'Hospitalisation Details'!$A$1:$K$1,0),0)</f>
        <v>29178</v>
      </c>
      <c r="M533" s="17">
        <f>VLOOKUP($A533,'Hospitalisation Details'!$A$2:$K$2344,MATCH(Healthcare!M$1,'Hospitalisation Details'!$A$1:$K$1,0),0)</f>
        <v>18767.740000000002</v>
      </c>
      <c r="N533" s="17" t="str">
        <f>VLOOKUP($A533,'Hospitalisation Details'!$A$2:$K$2344,MATCH(Healthcare!N$1,'Hospitalisation Details'!$A$1:$K$1,0),0)</f>
        <v>Tier - 1</v>
      </c>
      <c r="O533" s="17" t="str">
        <f>VLOOKUP($A533,'Hospitalisation Details'!$A$2:$K$2344,MATCH(Healthcare!O$1,'Hospitalisation Details'!$A$1:$K$1,0),0)</f>
        <v>Tier - 1</v>
      </c>
      <c r="P533" s="17" t="str">
        <f>VLOOKUP($A533,'Hospitalisation Details'!$A$2:$K$2344,MATCH(Healthcare!P$1,'Hospitalisation Details'!$A$1:$K$1,0),0)</f>
        <v>R1013</v>
      </c>
      <c r="Q533" s="17">
        <f>VLOOKUP($A533,'Hospitalisation Details'!$A$2:$K$2344,MATCH(Healthcare!Q$1,'Hospitalisation Details'!$A$1:$K$1,0),0)</f>
        <v>43</v>
      </c>
    </row>
    <row r="534" spans="1:17" ht="15.75" x14ac:dyDescent="0.25">
      <c r="A534" s="25" t="s">
        <v>577</v>
      </c>
      <c r="B534" s="17" t="str">
        <f>VLOOKUP($A534,'Customer Names'!$A$1:$D$2336,4,0)</f>
        <v>Ms. Cathryn</v>
      </c>
      <c r="C534" s="17">
        <f>VLOOKUP($A534,'Medical Examinations'!$A$1:$J$2336,MATCH(Healthcare!C$1,'Medical Examinations'!$A$1:$J$1,0),0)</f>
        <v>23.655000000000001</v>
      </c>
      <c r="D534" s="17">
        <f>VLOOKUP($A534,'Medical Examinations'!$A$1:$J$2336,MATCH(Healthcare!D$1,'Medical Examinations'!$A$1:$J$1,0),0)</f>
        <v>5.14</v>
      </c>
      <c r="E534" s="17" t="str">
        <f>VLOOKUP($A534,'Medical Examinations'!$A$1:$J$2336,MATCH(Healthcare!E$1,'Medical Examinations'!$A$1:$J$1,0),0)</f>
        <v>No</v>
      </c>
      <c r="F534" s="17" t="str">
        <f>VLOOKUP($A534,'Medical Examinations'!$A$1:$J$2336,MATCH(Healthcare!F$1,'Medical Examinations'!$A$1:$J$1,0),0)</f>
        <v>No</v>
      </c>
      <c r="G534" s="17" t="str">
        <f>VLOOKUP($A534,'Medical Examinations'!$A$1:$J$2336,MATCH(Healthcare!G$1,'Medical Examinations'!$A$1:$J$1,0),0)</f>
        <v>No</v>
      </c>
      <c r="H534" s="17">
        <f>VLOOKUP($A534,'Medical Examinations'!$A$1:$J$2336,MATCH(Healthcare!H$1,'Medical Examinations'!$A$1:$J$1,0),0)</f>
        <v>1</v>
      </c>
      <c r="I534" s="17" t="str">
        <f>VLOOKUP($A534,'Medical Examinations'!$A$1:$J$2336,MATCH(Healthcare!I$1,'Medical Examinations'!$A$1:$J$1,0),0)</f>
        <v>Yes</v>
      </c>
      <c r="J534" s="17" t="str">
        <f>VLOOKUP($A534,'Medical Examinations'!$A$1:$J$2336,MATCH(Healthcare!J$1,'Medical Examinations'!$A$1:$J$1,0),0)</f>
        <v>Healthy Weight</v>
      </c>
      <c r="K534" s="17" t="str">
        <f>VLOOKUP($A534,'Medical Examinations'!$A$1:$J$2336,MATCH(Healthcare!K$1,'Medical Examinations'!$A$1:$J$1,0),0)</f>
        <v>Normal</v>
      </c>
      <c r="L534" s="38">
        <f>VLOOKUP($A534,'Hospitalisation Details'!$A$2:$K$2344,MATCH(Healthcare!L$1,'Hospitalisation Details'!$A$1:$K$1,0),0)</f>
        <v>33965</v>
      </c>
      <c r="M534" s="17">
        <f>VLOOKUP($A534,'Hospitalisation Details'!$A$2:$K$2344,MATCH(Healthcare!M$1,'Hospitalisation Details'!$A$1:$K$1,0),0)</f>
        <v>18765.88</v>
      </c>
      <c r="N534" s="17" t="str">
        <f>VLOOKUP($A534,'Hospitalisation Details'!$A$2:$K$2344,MATCH(Healthcare!N$1,'Hospitalisation Details'!$A$1:$K$1,0),0)</f>
        <v>Tier - 1</v>
      </c>
      <c r="O534" s="17" t="str">
        <f>VLOOKUP($A534,'Hospitalisation Details'!$A$2:$K$2344,MATCH(Healthcare!O$1,'Hospitalisation Details'!$A$1:$K$1,0),0)</f>
        <v>Tier - 2</v>
      </c>
      <c r="P534" s="17" t="str">
        <f>VLOOKUP($A534,'Hospitalisation Details'!$A$2:$K$2344,MATCH(Healthcare!P$1,'Hospitalisation Details'!$A$1:$K$1,0),0)</f>
        <v>R1012</v>
      </c>
      <c r="Q534" s="17">
        <f>VLOOKUP($A534,'Hospitalisation Details'!$A$2:$K$2344,MATCH(Healthcare!Q$1,'Hospitalisation Details'!$A$1:$K$1,0),0)</f>
        <v>30</v>
      </c>
    </row>
    <row r="535" spans="1:17" ht="15.75" x14ac:dyDescent="0.25">
      <c r="A535" s="25" t="s">
        <v>578</v>
      </c>
      <c r="B535" s="17" t="str">
        <f>VLOOKUP($A535,'Customer Names'!$A$1:$D$2336,4,0)</f>
        <v>Mr. Brendan</v>
      </c>
      <c r="C535" s="17">
        <f>VLOOKUP($A535,'Medical Examinations'!$A$1:$J$2336,MATCH(Healthcare!C$1,'Medical Examinations'!$A$1:$J$1,0),0)</f>
        <v>49.05</v>
      </c>
      <c r="D535" s="17">
        <f>VLOOKUP($A535,'Medical Examinations'!$A$1:$J$2336,MATCH(Healthcare!D$1,'Medical Examinations'!$A$1:$J$1,0),0)</f>
        <v>9.77</v>
      </c>
      <c r="E535" s="17" t="str">
        <f>VLOOKUP($A535,'Medical Examinations'!$A$1:$J$2336,MATCH(Healthcare!E$1,'Medical Examinations'!$A$1:$J$1,0),0)</f>
        <v>Yes</v>
      </c>
      <c r="F535" s="17" t="str">
        <f>VLOOKUP($A535,'Medical Examinations'!$A$1:$J$2336,MATCH(Healthcare!F$1,'Medical Examinations'!$A$1:$J$1,0),0)</f>
        <v>No</v>
      </c>
      <c r="G535" s="17" t="str">
        <f>VLOOKUP($A535,'Medical Examinations'!$A$1:$J$2336,MATCH(Healthcare!G$1,'Medical Examinations'!$A$1:$J$1,0),0)</f>
        <v>No</v>
      </c>
      <c r="H535" s="17">
        <f>VLOOKUP($A535,'Medical Examinations'!$A$1:$J$2336,MATCH(Healthcare!H$1,'Medical Examinations'!$A$1:$J$1,0),0)</f>
        <v>0</v>
      </c>
      <c r="I535" s="17" t="str">
        <f>VLOOKUP($A535,'Medical Examinations'!$A$1:$J$2336,MATCH(Healthcare!I$1,'Medical Examinations'!$A$1:$J$1,0),0)</f>
        <v>No</v>
      </c>
      <c r="J535" s="17" t="str">
        <f>VLOOKUP($A535,'Medical Examinations'!$A$1:$J$2336,MATCH(Healthcare!J$1,'Medical Examinations'!$A$1:$J$1,0),0)</f>
        <v>Obesity</v>
      </c>
      <c r="K535" s="17" t="str">
        <f>VLOOKUP($A535,'Medical Examinations'!$A$1:$J$2336,MATCH(Healthcare!K$1,'Medical Examinations'!$A$1:$J$1,0),0)</f>
        <v>Diabetes</v>
      </c>
      <c r="L535" s="38">
        <f>VLOOKUP($A535,'Hospitalisation Details'!$A$2:$K$2344,MATCH(Healthcare!L$1,'Hospitalisation Details'!$A$1:$K$1,0),0)</f>
        <v>24714</v>
      </c>
      <c r="M535" s="17">
        <f>VLOOKUP($A535,'Hospitalisation Details'!$A$2:$K$2344,MATCH(Healthcare!M$1,'Hospitalisation Details'!$A$1:$K$1,0),0)</f>
        <v>18694.689999999999</v>
      </c>
      <c r="N535" s="17" t="str">
        <f>VLOOKUP($A535,'Hospitalisation Details'!$A$2:$K$2344,MATCH(Healthcare!N$1,'Hospitalisation Details'!$A$1:$K$1,0),0)</f>
        <v>Tier - 1</v>
      </c>
      <c r="O535" s="17" t="str">
        <f>VLOOKUP($A535,'Hospitalisation Details'!$A$2:$K$2344,MATCH(Healthcare!O$1,'Hospitalisation Details'!$A$1:$K$1,0),0)</f>
        <v>Tier - 1</v>
      </c>
      <c r="P535" s="17" t="str">
        <f>VLOOKUP($A535,'Hospitalisation Details'!$A$2:$K$2344,MATCH(Healthcare!P$1,'Hospitalisation Details'!$A$1:$K$1,0),0)</f>
        <v>R1023</v>
      </c>
      <c r="Q535" s="17">
        <f>VLOOKUP($A535,'Hospitalisation Details'!$A$2:$K$2344,MATCH(Healthcare!Q$1,'Hospitalisation Details'!$A$1:$K$1,0),0)</f>
        <v>55</v>
      </c>
    </row>
    <row r="536" spans="1:17" ht="15.75" x14ac:dyDescent="0.25">
      <c r="A536" s="25" t="s">
        <v>579</v>
      </c>
      <c r="B536" s="17" t="str">
        <f>VLOOKUP($A536,'Customer Names'!$A$1:$D$2336,4,0)</f>
        <v>Ms. Shauna</v>
      </c>
      <c r="C536" s="17">
        <f>VLOOKUP($A536,'Medical Examinations'!$A$1:$J$2336,MATCH(Healthcare!C$1,'Medical Examinations'!$A$1:$J$1,0),0)</f>
        <v>51.94</v>
      </c>
      <c r="D536" s="17">
        <f>VLOOKUP($A536,'Medical Examinations'!$A$1:$J$2336,MATCH(Healthcare!D$1,'Medical Examinations'!$A$1:$J$1,0),0)</f>
        <v>8.8000000000000007</v>
      </c>
      <c r="E536" s="17" t="str">
        <f>VLOOKUP($A536,'Medical Examinations'!$A$1:$J$2336,MATCH(Healthcare!E$1,'Medical Examinations'!$A$1:$J$1,0),0)</f>
        <v>Yes</v>
      </c>
      <c r="F536" s="17" t="str">
        <f>VLOOKUP($A536,'Medical Examinations'!$A$1:$J$2336,MATCH(Healthcare!F$1,'Medical Examinations'!$A$1:$J$1,0),0)</f>
        <v>No</v>
      </c>
      <c r="G536" s="17" t="str">
        <f>VLOOKUP($A536,'Medical Examinations'!$A$1:$J$2336,MATCH(Healthcare!G$1,'Medical Examinations'!$A$1:$J$1,0),0)</f>
        <v>No</v>
      </c>
      <c r="H536" s="17">
        <f>VLOOKUP($A536,'Medical Examinations'!$A$1:$J$2336,MATCH(Healthcare!H$1,'Medical Examinations'!$A$1:$J$1,0),0)</f>
        <v>2</v>
      </c>
      <c r="I536" s="17" t="str">
        <f>VLOOKUP($A536,'Medical Examinations'!$A$1:$J$2336,MATCH(Healthcare!I$1,'Medical Examinations'!$A$1:$J$1,0),0)</f>
        <v>No</v>
      </c>
      <c r="J536" s="17" t="str">
        <f>VLOOKUP($A536,'Medical Examinations'!$A$1:$J$2336,MATCH(Healthcare!J$1,'Medical Examinations'!$A$1:$J$1,0),0)</f>
        <v>Obesity</v>
      </c>
      <c r="K536" s="17" t="str">
        <f>VLOOKUP($A536,'Medical Examinations'!$A$1:$J$2336,MATCH(Healthcare!K$1,'Medical Examinations'!$A$1:$J$1,0),0)</f>
        <v>Diabetes</v>
      </c>
      <c r="L536" s="38">
        <f>VLOOKUP($A536,'Hospitalisation Details'!$A$2:$K$2344,MATCH(Healthcare!L$1,'Hospitalisation Details'!$A$1:$K$1,0),0)</f>
        <v>25858</v>
      </c>
      <c r="M536" s="17">
        <f>VLOOKUP($A536,'Hospitalisation Details'!$A$2:$K$2344,MATCH(Healthcare!M$1,'Hospitalisation Details'!$A$1:$K$1,0),0)</f>
        <v>18682.740000000002</v>
      </c>
      <c r="N536" s="17" t="str">
        <f>VLOOKUP($A536,'Hospitalisation Details'!$A$2:$K$2344,MATCH(Healthcare!N$1,'Hospitalisation Details'!$A$1:$K$1,0),0)</f>
        <v>Tier - 1</v>
      </c>
      <c r="O536" s="17" t="str">
        <f>VLOOKUP($A536,'Hospitalisation Details'!$A$2:$K$2344,MATCH(Healthcare!O$1,'Hospitalisation Details'!$A$1:$K$1,0),0)</f>
        <v>Tier - 3</v>
      </c>
      <c r="P536" s="17" t="str">
        <f>VLOOKUP($A536,'Hospitalisation Details'!$A$2:$K$2344,MATCH(Healthcare!P$1,'Hospitalisation Details'!$A$1:$K$1,0),0)</f>
        <v>R1012</v>
      </c>
      <c r="Q536" s="17">
        <f>VLOOKUP($A536,'Hospitalisation Details'!$A$2:$K$2344,MATCH(Healthcare!Q$1,'Hospitalisation Details'!$A$1:$K$1,0),0)</f>
        <v>52</v>
      </c>
    </row>
    <row r="537" spans="1:17" ht="15.75" x14ac:dyDescent="0.25">
      <c r="A537" s="25" t="s">
        <v>580</v>
      </c>
      <c r="B537" s="17" t="str">
        <f>VLOOKUP($A537,'Customer Names'!$A$1:$D$2336,4,0)</f>
        <v>Mr. Terence</v>
      </c>
      <c r="C537" s="17">
        <f>VLOOKUP($A537,'Medical Examinations'!$A$1:$J$2336,MATCH(Healthcare!C$1,'Medical Examinations'!$A$1:$J$1,0),0)</f>
        <v>29.83</v>
      </c>
      <c r="D537" s="17">
        <f>VLOOKUP($A537,'Medical Examinations'!$A$1:$J$2336,MATCH(Healthcare!D$1,'Medical Examinations'!$A$1:$J$1,0),0)</f>
        <v>5.84</v>
      </c>
      <c r="E537" s="17" t="str">
        <f>VLOOKUP($A537,'Medical Examinations'!$A$1:$J$2336,MATCH(Healthcare!E$1,'Medical Examinations'!$A$1:$J$1,0),0)</f>
        <v>No</v>
      </c>
      <c r="F537" s="17" t="str">
        <f>VLOOKUP($A537,'Medical Examinations'!$A$1:$J$2336,MATCH(Healthcare!F$1,'Medical Examinations'!$A$1:$J$1,0),0)</f>
        <v>No</v>
      </c>
      <c r="G537" s="17" t="str">
        <f>VLOOKUP($A537,'Medical Examinations'!$A$1:$J$2336,MATCH(Healthcare!G$1,'Medical Examinations'!$A$1:$J$1,0),0)</f>
        <v>No</v>
      </c>
      <c r="H537" s="17">
        <f>VLOOKUP($A537,'Medical Examinations'!$A$1:$J$2336,MATCH(Healthcare!H$1,'Medical Examinations'!$A$1:$J$1,0),0)</f>
        <v>1</v>
      </c>
      <c r="I537" s="17" t="str">
        <f>VLOOKUP($A537,'Medical Examinations'!$A$1:$J$2336,MATCH(Healthcare!I$1,'Medical Examinations'!$A$1:$J$1,0),0)</f>
        <v>Yes</v>
      </c>
      <c r="J537" s="17" t="str">
        <f>VLOOKUP($A537,'Medical Examinations'!$A$1:$J$2336,MATCH(Healthcare!J$1,'Medical Examinations'!$A$1:$J$1,0),0)</f>
        <v>Overweight</v>
      </c>
      <c r="K537" s="17" t="str">
        <f>VLOOKUP($A537,'Medical Examinations'!$A$1:$J$2336,MATCH(Healthcare!K$1,'Medical Examinations'!$A$1:$J$1,0),0)</f>
        <v>Prediabetes</v>
      </c>
      <c r="L537" s="38">
        <f>VLOOKUP($A537,'Hospitalisation Details'!$A$2:$K$2344,MATCH(Healthcare!L$1,'Hospitalisation Details'!$A$1:$K$1,0),0)</f>
        <v>36061</v>
      </c>
      <c r="M537" s="17">
        <f>VLOOKUP($A537,'Hospitalisation Details'!$A$2:$K$2344,MATCH(Healthcare!M$1,'Hospitalisation Details'!$A$1:$K$1,0),0)</f>
        <v>18648.419999999998</v>
      </c>
      <c r="N537" s="17" t="str">
        <f>VLOOKUP($A537,'Hospitalisation Details'!$A$2:$K$2344,MATCH(Healthcare!N$1,'Hospitalisation Details'!$A$1:$K$1,0),0)</f>
        <v>Tier - 1</v>
      </c>
      <c r="O537" s="17" t="str">
        <f>VLOOKUP($A537,'Hospitalisation Details'!$A$2:$K$2344,MATCH(Healthcare!O$1,'Hospitalisation Details'!$A$1:$K$1,0),0)</f>
        <v>Tier - 1</v>
      </c>
      <c r="P537" s="17" t="str">
        <f>VLOOKUP($A537,'Hospitalisation Details'!$A$2:$K$2344,MATCH(Healthcare!P$1,'Hospitalisation Details'!$A$1:$K$1,0),0)</f>
        <v>R1019</v>
      </c>
      <c r="Q537" s="17">
        <f>VLOOKUP($A537,'Hospitalisation Details'!$A$2:$K$2344,MATCH(Healthcare!Q$1,'Hospitalisation Details'!$A$1:$K$1,0),0)</f>
        <v>24</v>
      </c>
    </row>
    <row r="538" spans="1:17" ht="15.75" x14ac:dyDescent="0.25">
      <c r="A538" s="25" t="s">
        <v>581</v>
      </c>
      <c r="B538" s="17" t="str">
        <f>VLOOKUP($A538,'Customer Names'!$A$1:$D$2336,4,0)</f>
        <v>Ms. Marisol</v>
      </c>
      <c r="C538" s="17">
        <f>VLOOKUP($A538,'Medical Examinations'!$A$1:$J$2336,MATCH(Healthcare!C$1,'Medical Examinations'!$A$1:$J$1,0),0)</f>
        <v>22.6</v>
      </c>
      <c r="D538" s="17">
        <f>VLOOKUP($A538,'Medical Examinations'!$A$1:$J$2336,MATCH(Healthcare!D$1,'Medical Examinations'!$A$1:$J$1,0),0)</f>
        <v>10.43</v>
      </c>
      <c r="E538" s="17" t="str">
        <f>VLOOKUP($A538,'Medical Examinations'!$A$1:$J$2336,MATCH(Healthcare!E$1,'Medical Examinations'!$A$1:$J$1,0),0)</f>
        <v>Yes</v>
      </c>
      <c r="F538" s="17" t="str">
        <f>VLOOKUP($A538,'Medical Examinations'!$A$1:$J$2336,MATCH(Healthcare!F$1,'Medical Examinations'!$A$1:$J$1,0),0)</f>
        <v>No</v>
      </c>
      <c r="G538" s="17" t="str">
        <f>VLOOKUP($A538,'Medical Examinations'!$A$1:$J$2336,MATCH(Healthcare!G$1,'Medical Examinations'!$A$1:$J$1,0),0)</f>
        <v>No</v>
      </c>
      <c r="H538" s="17">
        <f>VLOOKUP($A538,'Medical Examinations'!$A$1:$J$2336,MATCH(Healthcare!H$1,'Medical Examinations'!$A$1:$J$1,0),0)</f>
        <v>1</v>
      </c>
      <c r="I538" s="17" t="str">
        <f>VLOOKUP($A538,'Medical Examinations'!$A$1:$J$2336,MATCH(Healthcare!I$1,'Medical Examinations'!$A$1:$J$1,0),0)</f>
        <v>Yes</v>
      </c>
      <c r="J538" s="17" t="str">
        <f>VLOOKUP($A538,'Medical Examinations'!$A$1:$J$2336,MATCH(Healthcare!J$1,'Medical Examinations'!$A$1:$J$1,0),0)</f>
        <v>Healthy Weight</v>
      </c>
      <c r="K538" s="17" t="str">
        <f>VLOOKUP($A538,'Medical Examinations'!$A$1:$J$2336,MATCH(Healthcare!K$1,'Medical Examinations'!$A$1:$J$1,0),0)</f>
        <v>Diabetes</v>
      </c>
      <c r="L538" s="38">
        <f>VLOOKUP($A538,'Hospitalisation Details'!$A$2:$K$2344,MATCH(Healthcare!L$1,'Hospitalisation Details'!$A$1:$K$1,0),0)</f>
        <v>31636</v>
      </c>
      <c r="M538" s="17">
        <f>VLOOKUP($A538,'Hospitalisation Details'!$A$2:$K$2344,MATCH(Healthcare!M$1,'Hospitalisation Details'!$A$1:$K$1,0),0)</f>
        <v>18608.259999999998</v>
      </c>
      <c r="N538" s="17" t="str">
        <f>VLOOKUP($A538,'Hospitalisation Details'!$A$2:$K$2344,MATCH(Healthcare!N$1,'Hospitalisation Details'!$A$1:$K$1,0),0)</f>
        <v>Tier - 1</v>
      </c>
      <c r="O538" s="17" t="str">
        <f>VLOOKUP($A538,'Hospitalisation Details'!$A$2:$K$2344,MATCH(Healthcare!O$1,'Hospitalisation Details'!$A$1:$K$1,0),0)</f>
        <v>Tier - 3</v>
      </c>
      <c r="P538" s="17" t="str">
        <f>VLOOKUP($A538,'Hospitalisation Details'!$A$2:$K$2344,MATCH(Healthcare!P$1,'Hospitalisation Details'!$A$1:$K$1,0),0)</f>
        <v>R1011</v>
      </c>
      <c r="Q538" s="17">
        <f>VLOOKUP($A538,'Hospitalisation Details'!$A$2:$K$2344,MATCH(Healthcare!Q$1,'Hospitalisation Details'!$A$1:$K$1,0),0)</f>
        <v>36</v>
      </c>
    </row>
    <row r="539" spans="1:17" ht="15.75" x14ac:dyDescent="0.25">
      <c r="A539" s="25" t="s">
        <v>582</v>
      </c>
      <c r="B539" s="17" t="str">
        <f>VLOOKUP($A539,'Customer Names'!$A$1:$D$2336,4,0)</f>
        <v>Ms. Lindsay</v>
      </c>
      <c r="C539" s="17">
        <f>VLOOKUP($A539,'Medical Examinations'!$A$1:$J$2336,MATCH(Healthcare!C$1,'Medical Examinations'!$A$1:$J$1,0),0)</f>
        <v>46.69</v>
      </c>
      <c r="D539" s="17">
        <f>VLOOKUP($A539,'Medical Examinations'!$A$1:$J$2336,MATCH(Healthcare!D$1,'Medical Examinations'!$A$1:$J$1,0),0)</f>
        <v>4.25</v>
      </c>
      <c r="E539" s="17" t="str">
        <f>VLOOKUP($A539,'Medical Examinations'!$A$1:$J$2336,MATCH(Healthcare!E$1,'Medical Examinations'!$A$1:$J$1,0),0)</f>
        <v>Yes</v>
      </c>
      <c r="F539" s="17" t="str">
        <f>VLOOKUP($A539,'Medical Examinations'!$A$1:$J$2336,MATCH(Healthcare!F$1,'Medical Examinations'!$A$1:$J$1,0),0)</f>
        <v>No</v>
      </c>
      <c r="G539" s="17" t="str">
        <f>VLOOKUP($A539,'Medical Examinations'!$A$1:$J$2336,MATCH(Healthcare!G$1,'Medical Examinations'!$A$1:$J$1,0),0)</f>
        <v>No</v>
      </c>
      <c r="H539" s="17">
        <f>VLOOKUP($A539,'Medical Examinations'!$A$1:$J$2336,MATCH(Healthcare!H$1,'Medical Examinations'!$A$1:$J$1,0),0)</f>
        <v>1</v>
      </c>
      <c r="I539" s="17" t="str">
        <f>VLOOKUP($A539,'Medical Examinations'!$A$1:$J$2336,MATCH(Healthcare!I$1,'Medical Examinations'!$A$1:$J$1,0),0)</f>
        <v>No</v>
      </c>
      <c r="J539" s="17" t="str">
        <f>VLOOKUP($A539,'Medical Examinations'!$A$1:$J$2336,MATCH(Healthcare!J$1,'Medical Examinations'!$A$1:$J$1,0),0)</f>
        <v>Obesity</v>
      </c>
      <c r="K539" s="17" t="str">
        <f>VLOOKUP($A539,'Medical Examinations'!$A$1:$J$2336,MATCH(Healthcare!K$1,'Medical Examinations'!$A$1:$J$1,0),0)</f>
        <v>Normal</v>
      </c>
      <c r="L539" s="38">
        <f>VLOOKUP($A539,'Hospitalisation Details'!$A$2:$K$2344,MATCH(Healthcare!L$1,'Hospitalisation Details'!$A$1:$K$1,0),0)</f>
        <v>23646</v>
      </c>
      <c r="M539" s="17">
        <f>VLOOKUP($A539,'Hospitalisation Details'!$A$2:$K$2344,MATCH(Healthcare!M$1,'Hospitalisation Details'!$A$1:$K$1,0),0)</f>
        <v>18443.11</v>
      </c>
      <c r="N539" s="17" t="str">
        <f>VLOOKUP($A539,'Hospitalisation Details'!$A$2:$K$2344,MATCH(Healthcare!N$1,'Hospitalisation Details'!$A$1:$K$1,0),0)</f>
        <v>Tier - 1</v>
      </c>
      <c r="O539" s="17" t="str">
        <f>VLOOKUP($A539,'Hospitalisation Details'!$A$2:$K$2344,MATCH(Healthcare!O$1,'Hospitalisation Details'!$A$1:$K$1,0),0)</f>
        <v>Tier - 2</v>
      </c>
      <c r="P539" s="17" t="str">
        <f>VLOOKUP($A539,'Hospitalisation Details'!$A$2:$K$2344,MATCH(Healthcare!P$1,'Hospitalisation Details'!$A$1:$K$1,0),0)</f>
        <v>R1012</v>
      </c>
      <c r="Q539" s="17">
        <f>VLOOKUP($A539,'Hospitalisation Details'!$A$2:$K$2344,MATCH(Healthcare!Q$1,'Hospitalisation Details'!$A$1:$K$1,0),0)</f>
        <v>58</v>
      </c>
    </row>
    <row r="540" spans="1:17" ht="15.75" x14ac:dyDescent="0.25">
      <c r="A540" s="25" t="s">
        <v>583</v>
      </c>
      <c r="B540" s="17" t="str">
        <f>VLOOKUP($A540,'Customer Names'!$A$1:$D$2336,4,0)</f>
        <v>Ms. Katie</v>
      </c>
      <c r="C540" s="17">
        <f>VLOOKUP($A540,'Medical Examinations'!$A$1:$J$2336,MATCH(Healthcare!C$1,'Medical Examinations'!$A$1:$J$1,0),0)</f>
        <v>28.49</v>
      </c>
      <c r="D540" s="17">
        <f>VLOOKUP($A540,'Medical Examinations'!$A$1:$J$2336,MATCH(Healthcare!D$1,'Medical Examinations'!$A$1:$J$1,0),0)</f>
        <v>4.8899999999999997</v>
      </c>
      <c r="E540" s="17" t="str">
        <f>VLOOKUP($A540,'Medical Examinations'!$A$1:$J$2336,MATCH(Healthcare!E$1,'Medical Examinations'!$A$1:$J$1,0),0)</f>
        <v>No</v>
      </c>
      <c r="F540" s="17" t="str">
        <f>VLOOKUP($A540,'Medical Examinations'!$A$1:$J$2336,MATCH(Healthcare!F$1,'Medical Examinations'!$A$1:$J$1,0),0)</f>
        <v>No</v>
      </c>
      <c r="G540" s="17" t="str">
        <f>VLOOKUP($A540,'Medical Examinations'!$A$1:$J$2336,MATCH(Healthcare!G$1,'Medical Examinations'!$A$1:$J$1,0),0)</f>
        <v>No</v>
      </c>
      <c r="H540" s="17">
        <f>VLOOKUP($A540,'Medical Examinations'!$A$1:$J$2336,MATCH(Healthcare!H$1,'Medical Examinations'!$A$1:$J$1,0),0)</f>
        <v>0</v>
      </c>
      <c r="I540" s="17" t="str">
        <f>VLOOKUP($A540,'Medical Examinations'!$A$1:$J$2336,MATCH(Healthcare!I$1,'Medical Examinations'!$A$1:$J$1,0),0)</f>
        <v>Yes</v>
      </c>
      <c r="J540" s="17" t="str">
        <f>VLOOKUP($A540,'Medical Examinations'!$A$1:$J$2336,MATCH(Healthcare!J$1,'Medical Examinations'!$A$1:$J$1,0),0)</f>
        <v>Overweight</v>
      </c>
      <c r="K540" s="17" t="str">
        <f>VLOOKUP($A540,'Medical Examinations'!$A$1:$J$2336,MATCH(Healthcare!K$1,'Medical Examinations'!$A$1:$J$1,0),0)</f>
        <v>Normal</v>
      </c>
      <c r="L540" s="38">
        <f>VLOOKUP($A540,'Hospitalisation Details'!$A$2:$K$2344,MATCH(Healthcare!L$1,'Hospitalisation Details'!$A$1:$K$1,0),0)</f>
        <v>36509</v>
      </c>
      <c r="M540" s="17">
        <f>VLOOKUP($A540,'Hospitalisation Details'!$A$2:$K$2344,MATCH(Healthcare!M$1,'Hospitalisation Details'!$A$1:$K$1,0),0)</f>
        <v>18328.240000000002</v>
      </c>
      <c r="N540" s="17" t="str">
        <f>VLOOKUP($A540,'Hospitalisation Details'!$A$2:$K$2344,MATCH(Healthcare!N$1,'Hospitalisation Details'!$A$1:$K$1,0),0)</f>
        <v>Tier - 1</v>
      </c>
      <c r="O540" s="17" t="str">
        <f>VLOOKUP($A540,'Hospitalisation Details'!$A$2:$K$2344,MATCH(Healthcare!O$1,'Hospitalisation Details'!$A$1:$K$1,0),0)</f>
        <v>Tier - 2</v>
      </c>
      <c r="P540" s="17" t="str">
        <f>VLOOKUP($A540,'Hospitalisation Details'!$A$2:$K$2344,MATCH(Healthcare!P$1,'Hospitalisation Details'!$A$1:$K$1,0),0)</f>
        <v>R1013</v>
      </c>
      <c r="Q540" s="17">
        <f>VLOOKUP($A540,'Hospitalisation Details'!$A$2:$K$2344,MATCH(Healthcare!Q$1,'Hospitalisation Details'!$A$1:$K$1,0),0)</f>
        <v>23</v>
      </c>
    </row>
    <row r="541" spans="1:17" ht="15.75" x14ac:dyDescent="0.25">
      <c r="A541" s="25" t="s">
        <v>584</v>
      </c>
      <c r="B541" s="17" t="str">
        <f>VLOOKUP($A541,'Customer Names'!$A$1:$D$2336,4,0)</f>
        <v>Mr. Daniel</v>
      </c>
      <c r="C541" s="17">
        <f>VLOOKUP($A541,'Medical Examinations'!$A$1:$J$2336,MATCH(Healthcare!C$1,'Medical Examinations'!$A$1:$J$1,0),0)</f>
        <v>28.5</v>
      </c>
      <c r="D541" s="17">
        <f>VLOOKUP($A541,'Medical Examinations'!$A$1:$J$2336,MATCH(Healthcare!D$1,'Medical Examinations'!$A$1:$J$1,0),0)</f>
        <v>5.55</v>
      </c>
      <c r="E541" s="17" t="str">
        <f>VLOOKUP($A541,'Medical Examinations'!$A$1:$J$2336,MATCH(Healthcare!E$1,'Medical Examinations'!$A$1:$J$1,0),0)</f>
        <v>Yes</v>
      </c>
      <c r="F541" s="17" t="str">
        <f>VLOOKUP($A541,'Medical Examinations'!$A$1:$J$2336,MATCH(Healthcare!F$1,'Medical Examinations'!$A$1:$J$1,0),0)</f>
        <v>No</v>
      </c>
      <c r="G541" s="17" t="str">
        <f>VLOOKUP($A541,'Medical Examinations'!$A$1:$J$2336,MATCH(Healthcare!G$1,'Medical Examinations'!$A$1:$J$1,0),0)</f>
        <v>No</v>
      </c>
      <c r="H541" s="17">
        <f>VLOOKUP($A541,'Medical Examinations'!$A$1:$J$2336,MATCH(Healthcare!H$1,'Medical Examinations'!$A$1:$J$1,0),0)</f>
        <v>1</v>
      </c>
      <c r="I541" s="17" t="str">
        <f>VLOOKUP($A541,'Medical Examinations'!$A$1:$J$2336,MATCH(Healthcare!I$1,'Medical Examinations'!$A$1:$J$1,0),0)</f>
        <v>Yes</v>
      </c>
      <c r="J541" s="17" t="str">
        <f>VLOOKUP($A541,'Medical Examinations'!$A$1:$J$2336,MATCH(Healthcare!J$1,'Medical Examinations'!$A$1:$J$1,0),0)</f>
        <v>Overweight</v>
      </c>
      <c r="K541" s="17" t="str">
        <f>VLOOKUP($A541,'Medical Examinations'!$A$1:$J$2336,MATCH(Healthcare!K$1,'Medical Examinations'!$A$1:$J$1,0),0)</f>
        <v>Normal</v>
      </c>
      <c r="L541" s="38">
        <f>VLOOKUP($A541,'Hospitalisation Details'!$A$2:$K$2344,MATCH(Healthcare!L$1,'Hospitalisation Details'!$A$1:$K$1,0),0)</f>
        <v>34884</v>
      </c>
      <c r="M541" s="17">
        <f>VLOOKUP($A541,'Hospitalisation Details'!$A$2:$K$2344,MATCH(Healthcare!M$1,'Hospitalisation Details'!$A$1:$K$1,0),0)</f>
        <v>18310.740000000002</v>
      </c>
      <c r="N541" s="17" t="str">
        <f>VLOOKUP($A541,'Hospitalisation Details'!$A$2:$K$2344,MATCH(Healthcare!N$1,'Hospitalisation Details'!$A$1:$K$1,0),0)</f>
        <v>Tier - 1</v>
      </c>
      <c r="O541" s="17" t="str">
        <f>VLOOKUP($A541,'Hospitalisation Details'!$A$2:$K$2344,MATCH(Healthcare!O$1,'Hospitalisation Details'!$A$1:$K$1,0),0)</f>
        <v>Tier - 3</v>
      </c>
      <c r="P541" s="17" t="str">
        <f>VLOOKUP($A541,'Hospitalisation Details'!$A$2:$K$2344,MATCH(Healthcare!P$1,'Hospitalisation Details'!$A$1:$K$1,0),0)</f>
        <v>R1012</v>
      </c>
      <c r="Q541" s="17">
        <f>VLOOKUP($A541,'Hospitalisation Details'!$A$2:$K$2344,MATCH(Healthcare!Q$1,'Hospitalisation Details'!$A$1:$K$1,0),0)</f>
        <v>27</v>
      </c>
    </row>
    <row r="542" spans="1:17" ht="15.75" x14ac:dyDescent="0.25">
      <c r="A542" s="25" t="s">
        <v>585</v>
      </c>
      <c r="B542" s="17" t="str">
        <f>VLOOKUP($A542,'Customer Names'!$A$1:$D$2336,4,0)</f>
        <v>Mr. Brett</v>
      </c>
      <c r="C542" s="17">
        <f>VLOOKUP($A542,'Medical Examinations'!$A$1:$J$2336,MATCH(Healthcare!C$1,'Medical Examinations'!$A$1:$J$1,0),0)</f>
        <v>24.4</v>
      </c>
      <c r="D542" s="17">
        <f>VLOOKUP($A542,'Medical Examinations'!$A$1:$J$2336,MATCH(Healthcare!D$1,'Medical Examinations'!$A$1:$J$1,0),0)</f>
        <v>4.5199999999999996</v>
      </c>
      <c r="E542" s="17" t="str">
        <f>VLOOKUP($A542,'Medical Examinations'!$A$1:$J$2336,MATCH(Healthcare!E$1,'Medical Examinations'!$A$1:$J$1,0),0)</f>
        <v>No</v>
      </c>
      <c r="F542" s="17" t="str">
        <f>VLOOKUP($A542,'Medical Examinations'!$A$1:$J$2336,MATCH(Healthcare!F$1,'Medical Examinations'!$A$1:$J$1,0),0)</f>
        <v>No</v>
      </c>
      <c r="G542" s="17" t="str">
        <f>VLOOKUP($A542,'Medical Examinations'!$A$1:$J$2336,MATCH(Healthcare!G$1,'Medical Examinations'!$A$1:$J$1,0),0)</f>
        <v>No</v>
      </c>
      <c r="H542" s="17">
        <f>VLOOKUP($A542,'Medical Examinations'!$A$1:$J$2336,MATCH(Healthcare!H$1,'Medical Examinations'!$A$1:$J$1,0),0)</f>
        <v>1</v>
      </c>
      <c r="I542" s="17" t="str">
        <f>VLOOKUP($A542,'Medical Examinations'!$A$1:$J$2336,MATCH(Healthcare!I$1,'Medical Examinations'!$A$1:$J$1,0),0)</f>
        <v>Yes</v>
      </c>
      <c r="J542" s="17" t="str">
        <f>VLOOKUP($A542,'Medical Examinations'!$A$1:$J$2336,MATCH(Healthcare!J$1,'Medical Examinations'!$A$1:$J$1,0),0)</f>
        <v>Healthy Weight</v>
      </c>
      <c r="K542" s="17" t="str">
        <f>VLOOKUP($A542,'Medical Examinations'!$A$1:$J$2336,MATCH(Healthcare!K$1,'Medical Examinations'!$A$1:$J$1,0),0)</f>
        <v>Normal</v>
      </c>
      <c r="L542" s="38">
        <f>VLOOKUP($A542,'Hospitalisation Details'!$A$2:$K$2344,MATCH(Healthcare!L$1,'Hospitalisation Details'!$A$1:$K$1,0),0)</f>
        <v>33963</v>
      </c>
      <c r="M542" s="17">
        <f>VLOOKUP($A542,'Hospitalisation Details'!$A$2:$K$2344,MATCH(Healthcare!M$1,'Hospitalisation Details'!$A$1:$K$1,0),0)</f>
        <v>18259.22</v>
      </c>
      <c r="N542" s="17" t="str">
        <f>VLOOKUP($A542,'Hospitalisation Details'!$A$2:$K$2344,MATCH(Healthcare!N$1,'Hospitalisation Details'!$A$1:$K$1,0),0)</f>
        <v>Tier - 1</v>
      </c>
      <c r="O542" s="17" t="str">
        <f>VLOOKUP($A542,'Hospitalisation Details'!$A$2:$K$2344,MATCH(Healthcare!O$1,'Hospitalisation Details'!$A$1:$K$1,0),0)</f>
        <v>Tier - 3</v>
      </c>
      <c r="P542" s="17" t="str">
        <f>VLOOKUP($A542,'Hospitalisation Details'!$A$2:$K$2344,MATCH(Healthcare!P$1,'Hospitalisation Details'!$A$1:$K$1,0),0)</f>
        <v>R1011</v>
      </c>
      <c r="Q542" s="17">
        <f>VLOOKUP($A542,'Hospitalisation Details'!$A$2:$K$2344,MATCH(Healthcare!Q$1,'Hospitalisation Details'!$A$1:$K$1,0),0)</f>
        <v>30</v>
      </c>
    </row>
    <row r="543" spans="1:17" ht="15.75" x14ac:dyDescent="0.25">
      <c r="A543" s="25" t="s">
        <v>586</v>
      </c>
      <c r="B543" s="17" t="str">
        <f>VLOOKUP($A543,'Customer Names'!$A$1:$D$2336,4,0)</f>
        <v>Mr. Dylan</v>
      </c>
      <c r="C543" s="17">
        <f>VLOOKUP($A543,'Medical Examinations'!$A$1:$J$2336,MATCH(Healthcare!C$1,'Medical Examinations'!$A$1:$J$1,0),0)</f>
        <v>29.15</v>
      </c>
      <c r="D543" s="17">
        <f>VLOOKUP($A543,'Medical Examinations'!$A$1:$J$2336,MATCH(Healthcare!D$1,'Medical Examinations'!$A$1:$J$1,0),0)</f>
        <v>4.45</v>
      </c>
      <c r="E543" s="17" t="str">
        <f>VLOOKUP($A543,'Medical Examinations'!$A$1:$J$2336,MATCH(Healthcare!E$1,'Medical Examinations'!$A$1:$J$1,0),0)</f>
        <v>Yes</v>
      </c>
      <c r="F543" s="17" t="str">
        <f>VLOOKUP($A543,'Medical Examinations'!$A$1:$J$2336,MATCH(Healthcare!F$1,'Medical Examinations'!$A$1:$J$1,0),0)</f>
        <v>No</v>
      </c>
      <c r="G543" s="17" t="str">
        <f>VLOOKUP($A543,'Medical Examinations'!$A$1:$J$2336,MATCH(Healthcare!G$1,'Medical Examinations'!$A$1:$J$1,0),0)</f>
        <v>No</v>
      </c>
      <c r="H543" s="17">
        <f>VLOOKUP($A543,'Medical Examinations'!$A$1:$J$2336,MATCH(Healthcare!H$1,'Medical Examinations'!$A$1:$J$1,0),0)</f>
        <v>1</v>
      </c>
      <c r="I543" s="17" t="str">
        <f>VLOOKUP($A543,'Medical Examinations'!$A$1:$J$2336,MATCH(Healthcare!I$1,'Medical Examinations'!$A$1:$J$1,0),0)</f>
        <v>Yes</v>
      </c>
      <c r="J543" s="17" t="str">
        <f>VLOOKUP($A543,'Medical Examinations'!$A$1:$J$2336,MATCH(Healthcare!J$1,'Medical Examinations'!$A$1:$J$1,0),0)</f>
        <v>Overweight</v>
      </c>
      <c r="K543" s="17" t="str">
        <f>VLOOKUP($A543,'Medical Examinations'!$A$1:$J$2336,MATCH(Healthcare!K$1,'Medical Examinations'!$A$1:$J$1,0),0)</f>
        <v>Normal</v>
      </c>
      <c r="L543" s="38">
        <f>VLOOKUP($A543,'Hospitalisation Details'!$A$2:$K$2344,MATCH(Healthcare!L$1,'Hospitalisation Details'!$A$1:$K$1,0),0)</f>
        <v>34914</v>
      </c>
      <c r="M543" s="17">
        <f>VLOOKUP($A543,'Hospitalisation Details'!$A$2:$K$2344,MATCH(Healthcare!M$1,'Hospitalisation Details'!$A$1:$K$1,0),0)</f>
        <v>18246.5</v>
      </c>
      <c r="N543" s="17" t="str">
        <f>VLOOKUP($A543,'Hospitalisation Details'!$A$2:$K$2344,MATCH(Healthcare!N$1,'Hospitalisation Details'!$A$1:$K$1,0),0)</f>
        <v>Tier - 1</v>
      </c>
      <c r="O543" s="17" t="str">
        <f>VLOOKUP($A543,'Hospitalisation Details'!$A$2:$K$2344,MATCH(Healthcare!O$1,'Hospitalisation Details'!$A$1:$K$1,0),0)</f>
        <v>Tier - 1</v>
      </c>
      <c r="P543" s="17" t="str">
        <f>VLOOKUP($A543,'Hospitalisation Details'!$A$2:$K$2344,MATCH(Healthcare!P$1,'Hospitalisation Details'!$A$1:$K$1,0),0)</f>
        <v>R1013</v>
      </c>
      <c r="Q543" s="17">
        <f>VLOOKUP($A543,'Hospitalisation Details'!$A$2:$K$2344,MATCH(Healthcare!Q$1,'Hospitalisation Details'!$A$1:$K$1,0),0)</f>
        <v>27</v>
      </c>
    </row>
    <row r="544" spans="1:17" ht="15.75" x14ac:dyDescent="0.25">
      <c r="A544" s="25" t="s">
        <v>587</v>
      </c>
      <c r="B544" s="17" t="str">
        <f>VLOOKUP($A544,'Customer Names'!$A$1:$D$2336,4,0)</f>
        <v>Ms. Elizabeth</v>
      </c>
      <c r="C544" s="17">
        <f>VLOOKUP($A544,'Medical Examinations'!$A$1:$J$2336,MATCH(Healthcare!C$1,'Medical Examinations'!$A$1:$J$1,0),0)</f>
        <v>27.28</v>
      </c>
      <c r="D544" s="17">
        <f>VLOOKUP($A544,'Medical Examinations'!$A$1:$J$2336,MATCH(Healthcare!D$1,'Medical Examinations'!$A$1:$J$1,0),0)</f>
        <v>4.72</v>
      </c>
      <c r="E544" s="17" t="str">
        <f>VLOOKUP($A544,'Medical Examinations'!$A$1:$J$2336,MATCH(Healthcare!E$1,'Medical Examinations'!$A$1:$J$1,0),0)</f>
        <v>No</v>
      </c>
      <c r="F544" s="17" t="str">
        <f>VLOOKUP($A544,'Medical Examinations'!$A$1:$J$2336,MATCH(Healthcare!F$1,'Medical Examinations'!$A$1:$J$1,0),0)</f>
        <v>Yes</v>
      </c>
      <c r="G544" s="17" t="str">
        <f>VLOOKUP($A544,'Medical Examinations'!$A$1:$J$2336,MATCH(Healthcare!G$1,'Medical Examinations'!$A$1:$J$1,0),0)</f>
        <v>No</v>
      </c>
      <c r="H544" s="17">
        <f>VLOOKUP($A544,'Medical Examinations'!$A$1:$J$2336,MATCH(Healthcare!H$1,'Medical Examinations'!$A$1:$J$1,0),0)</f>
        <v>1</v>
      </c>
      <c r="I544" s="17" t="str">
        <f>VLOOKUP($A544,'Medical Examinations'!$A$1:$J$2336,MATCH(Healthcare!I$1,'Medical Examinations'!$A$1:$J$1,0),0)</f>
        <v>Yes</v>
      </c>
      <c r="J544" s="17" t="str">
        <f>VLOOKUP($A544,'Medical Examinations'!$A$1:$J$2336,MATCH(Healthcare!J$1,'Medical Examinations'!$A$1:$J$1,0),0)</f>
        <v>Overweight</v>
      </c>
      <c r="K544" s="17" t="str">
        <f>VLOOKUP($A544,'Medical Examinations'!$A$1:$J$2336,MATCH(Healthcare!K$1,'Medical Examinations'!$A$1:$J$1,0),0)</f>
        <v>Normal</v>
      </c>
      <c r="L544" s="38">
        <f>VLOOKUP($A544,'Hospitalisation Details'!$A$2:$K$2344,MATCH(Healthcare!L$1,'Hospitalisation Details'!$A$1:$K$1,0),0)</f>
        <v>38240</v>
      </c>
      <c r="M544" s="17">
        <f>VLOOKUP($A544,'Hospitalisation Details'!$A$2:$K$2344,MATCH(Healthcare!M$1,'Hospitalisation Details'!$A$1:$K$1,0),0)</f>
        <v>18223.45</v>
      </c>
      <c r="N544" s="17" t="str">
        <f>VLOOKUP($A544,'Hospitalisation Details'!$A$2:$K$2344,MATCH(Healthcare!N$1,'Hospitalisation Details'!$A$1:$K$1,0),0)</f>
        <v>Tier - 1</v>
      </c>
      <c r="O544" s="17" t="str">
        <f>VLOOKUP($A544,'Hospitalisation Details'!$A$2:$K$2344,MATCH(Healthcare!O$1,'Hospitalisation Details'!$A$1:$K$1,0),0)</f>
        <v>Tier - 3</v>
      </c>
      <c r="P544" s="17" t="str">
        <f>VLOOKUP($A544,'Hospitalisation Details'!$A$2:$K$2344,MATCH(Healthcare!P$1,'Hospitalisation Details'!$A$1:$K$1,0),0)</f>
        <v>R1013</v>
      </c>
      <c r="Q544" s="17">
        <f>VLOOKUP($A544,'Hospitalisation Details'!$A$2:$K$2344,MATCH(Healthcare!Q$1,'Hospitalisation Details'!$A$1:$K$1,0),0)</f>
        <v>18</v>
      </c>
    </row>
    <row r="545" spans="1:17" ht="15.75" x14ac:dyDescent="0.25">
      <c r="A545" s="25" t="s">
        <v>588</v>
      </c>
      <c r="B545" s="17" t="str">
        <f>VLOOKUP($A545,'Customer Names'!$A$1:$D$2336,4,0)</f>
        <v>Ms. Brooke</v>
      </c>
      <c r="C545" s="17">
        <f>VLOOKUP($A545,'Medical Examinations'!$A$1:$J$2336,MATCH(Healthcare!C$1,'Medical Examinations'!$A$1:$J$1,0),0)</f>
        <v>32.229999999999997</v>
      </c>
      <c r="D545" s="17">
        <f>VLOOKUP($A545,'Medical Examinations'!$A$1:$J$2336,MATCH(Healthcare!D$1,'Medical Examinations'!$A$1:$J$1,0),0)</f>
        <v>4.6500000000000004</v>
      </c>
      <c r="E545" s="17" t="str">
        <f>VLOOKUP($A545,'Medical Examinations'!$A$1:$J$2336,MATCH(Healthcare!E$1,'Medical Examinations'!$A$1:$J$1,0),0)</f>
        <v>Yes</v>
      </c>
      <c r="F545" s="17" t="str">
        <f>VLOOKUP($A545,'Medical Examinations'!$A$1:$J$2336,MATCH(Healthcare!F$1,'Medical Examinations'!$A$1:$J$1,0),0)</f>
        <v>No</v>
      </c>
      <c r="G545" s="17" t="str">
        <f>VLOOKUP($A545,'Medical Examinations'!$A$1:$J$2336,MATCH(Healthcare!G$1,'Medical Examinations'!$A$1:$J$1,0),0)</f>
        <v>Yes</v>
      </c>
      <c r="H545" s="17">
        <f>VLOOKUP($A545,'Medical Examinations'!$A$1:$J$2336,MATCH(Healthcare!H$1,'Medical Examinations'!$A$1:$J$1,0),0)</f>
        <v>1</v>
      </c>
      <c r="I545" s="17" t="str">
        <f>VLOOKUP($A545,'Medical Examinations'!$A$1:$J$2336,MATCH(Healthcare!I$1,'Medical Examinations'!$A$1:$J$1,0),0)</f>
        <v>No</v>
      </c>
      <c r="J545" s="17" t="str">
        <f>VLOOKUP($A545,'Medical Examinations'!$A$1:$J$2336,MATCH(Healthcare!J$1,'Medical Examinations'!$A$1:$J$1,0),0)</f>
        <v>Obesity</v>
      </c>
      <c r="K545" s="17" t="str">
        <f>VLOOKUP($A545,'Medical Examinations'!$A$1:$J$2336,MATCH(Healthcare!K$1,'Medical Examinations'!$A$1:$J$1,0),0)</f>
        <v>Normal</v>
      </c>
      <c r="L545" s="38">
        <f>VLOOKUP($A545,'Hospitalisation Details'!$A$2:$K$2344,MATCH(Healthcare!L$1,'Hospitalisation Details'!$A$1:$K$1,0),0)</f>
        <v>35596</v>
      </c>
      <c r="M545" s="17">
        <f>VLOOKUP($A545,'Hospitalisation Details'!$A$2:$K$2344,MATCH(Healthcare!M$1,'Hospitalisation Details'!$A$1:$K$1,0),0)</f>
        <v>18218.16</v>
      </c>
      <c r="N545" s="17" t="str">
        <f>VLOOKUP($A545,'Hospitalisation Details'!$A$2:$K$2344,MATCH(Healthcare!N$1,'Hospitalisation Details'!$A$1:$K$1,0),0)</f>
        <v>Tier - 1</v>
      </c>
      <c r="O545" s="17" t="str">
        <f>VLOOKUP($A545,'Hospitalisation Details'!$A$2:$K$2344,MATCH(Healthcare!O$1,'Hospitalisation Details'!$A$1:$K$1,0),0)</f>
        <v>Tier - 1</v>
      </c>
      <c r="P545" s="17" t="str">
        <f>VLOOKUP($A545,'Hospitalisation Details'!$A$2:$K$2344,MATCH(Healthcare!P$1,'Hospitalisation Details'!$A$1:$K$1,0),0)</f>
        <v>R1013</v>
      </c>
      <c r="Q545" s="17">
        <f>VLOOKUP($A545,'Hospitalisation Details'!$A$2:$K$2344,MATCH(Healthcare!Q$1,'Hospitalisation Details'!$A$1:$K$1,0),0)</f>
        <v>25</v>
      </c>
    </row>
    <row r="546" spans="1:17" ht="15.75" x14ac:dyDescent="0.25">
      <c r="A546" s="25" t="s">
        <v>589</v>
      </c>
      <c r="B546" s="17" t="str">
        <f>VLOOKUP($A546,'Customer Names'!$A$1:$D$2336,4,0)</f>
        <v>Mrs. Teiko</v>
      </c>
      <c r="C546" s="17">
        <f>VLOOKUP($A546,'Medical Examinations'!$A$1:$J$2336,MATCH(Healthcare!C$1,'Medical Examinations'!$A$1:$J$1,0),0)</f>
        <v>44.2</v>
      </c>
      <c r="D546" s="17">
        <f>VLOOKUP($A546,'Medical Examinations'!$A$1:$J$2336,MATCH(Healthcare!D$1,'Medical Examinations'!$A$1:$J$1,0),0)</f>
        <v>11.34</v>
      </c>
      <c r="E546" s="17" t="str">
        <f>VLOOKUP($A546,'Medical Examinations'!$A$1:$J$2336,MATCH(Healthcare!E$1,'Medical Examinations'!$A$1:$J$1,0),0)</f>
        <v>Yes</v>
      </c>
      <c r="F546" s="17" t="str">
        <f>VLOOKUP($A546,'Medical Examinations'!$A$1:$J$2336,MATCH(Healthcare!F$1,'Medical Examinations'!$A$1:$J$1,0),0)</f>
        <v>No</v>
      </c>
      <c r="G546" s="17" t="str">
        <f>VLOOKUP($A546,'Medical Examinations'!$A$1:$J$2336,MATCH(Healthcare!G$1,'Medical Examinations'!$A$1:$J$1,0),0)</f>
        <v>Yes</v>
      </c>
      <c r="H546" s="17">
        <f>VLOOKUP($A546,'Medical Examinations'!$A$1:$J$2336,MATCH(Healthcare!H$1,'Medical Examinations'!$A$1:$J$1,0),0)</f>
        <v>1</v>
      </c>
      <c r="I546" s="17" t="str">
        <f>VLOOKUP($A546,'Medical Examinations'!$A$1:$J$2336,MATCH(Healthcare!I$1,'Medical Examinations'!$A$1:$J$1,0),0)</f>
        <v>No</v>
      </c>
      <c r="J546" s="17" t="str">
        <f>VLOOKUP($A546,'Medical Examinations'!$A$1:$J$2336,MATCH(Healthcare!J$1,'Medical Examinations'!$A$1:$J$1,0),0)</f>
        <v>Obesity</v>
      </c>
      <c r="K546" s="17" t="str">
        <f>VLOOKUP($A546,'Medical Examinations'!$A$1:$J$2336,MATCH(Healthcare!K$1,'Medical Examinations'!$A$1:$J$1,0),0)</f>
        <v>Diabetes</v>
      </c>
      <c r="L546" s="38">
        <f>VLOOKUP($A546,'Hospitalisation Details'!$A$2:$K$2344,MATCH(Healthcare!L$1,'Hospitalisation Details'!$A$1:$K$1,0),0)</f>
        <v>23196</v>
      </c>
      <c r="M546" s="17">
        <f>VLOOKUP($A546,'Hospitalisation Details'!$A$2:$K$2344,MATCH(Healthcare!M$1,'Hospitalisation Details'!$A$1:$K$1,0),0)</f>
        <v>18208.34</v>
      </c>
      <c r="N546" s="17" t="str">
        <f>VLOOKUP($A546,'Hospitalisation Details'!$A$2:$K$2344,MATCH(Healthcare!N$1,'Hospitalisation Details'!$A$1:$K$1,0),0)</f>
        <v>Tier - 1</v>
      </c>
      <c r="O546" s="17" t="str">
        <f>VLOOKUP($A546,'Hospitalisation Details'!$A$2:$K$2344,MATCH(Healthcare!O$1,'Hospitalisation Details'!$A$1:$K$1,0),0)</f>
        <v>Tier - 2</v>
      </c>
      <c r="P546" s="17" t="str">
        <f>VLOOKUP($A546,'Hospitalisation Details'!$A$2:$K$2344,MATCH(Healthcare!P$1,'Hospitalisation Details'!$A$1:$K$1,0),0)</f>
        <v>R1026</v>
      </c>
      <c r="Q546" s="17">
        <f>VLOOKUP($A546,'Hospitalisation Details'!$A$2:$K$2344,MATCH(Healthcare!Q$1,'Hospitalisation Details'!$A$1:$K$1,0),0)</f>
        <v>59</v>
      </c>
    </row>
    <row r="547" spans="1:17" ht="15.75" x14ac:dyDescent="0.25">
      <c r="A547" s="25" t="s">
        <v>590</v>
      </c>
      <c r="B547" s="17" t="str">
        <f>VLOOKUP($A547,'Customer Names'!$A$1:$D$2336,4,0)</f>
        <v>Mr. Zachary</v>
      </c>
      <c r="C547" s="17">
        <f>VLOOKUP($A547,'Medical Examinations'!$A$1:$J$2336,MATCH(Healthcare!C$1,'Medical Examinations'!$A$1:$J$1,0),0)</f>
        <v>29.734999999999999</v>
      </c>
      <c r="D547" s="17">
        <f>VLOOKUP($A547,'Medical Examinations'!$A$1:$J$2336,MATCH(Healthcare!D$1,'Medical Examinations'!$A$1:$J$1,0),0)</f>
        <v>4.53</v>
      </c>
      <c r="E547" s="17" t="str">
        <f>VLOOKUP($A547,'Medical Examinations'!$A$1:$J$2336,MATCH(Healthcare!E$1,'Medical Examinations'!$A$1:$J$1,0),0)</f>
        <v>No</v>
      </c>
      <c r="F547" s="17" t="str">
        <f>VLOOKUP($A547,'Medical Examinations'!$A$1:$J$2336,MATCH(Healthcare!F$1,'Medical Examinations'!$A$1:$J$1,0),0)</f>
        <v>No</v>
      </c>
      <c r="G547" s="17" t="str">
        <f>VLOOKUP($A547,'Medical Examinations'!$A$1:$J$2336,MATCH(Healthcare!G$1,'Medical Examinations'!$A$1:$J$1,0),0)</f>
        <v>Yes</v>
      </c>
      <c r="H547" s="17">
        <f>VLOOKUP($A547,'Medical Examinations'!$A$1:$J$2336,MATCH(Healthcare!H$1,'Medical Examinations'!$A$1:$J$1,0),0)</f>
        <v>1</v>
      </c>
      <c r="I547" s="17" t="str">
        <f>VLOOKUP($A547,'Medical Examinations'!$A$1:$J$2336,MATCH(Healthcare!I$1,'Medical Examinations'!$A$1:$J$1,0),0)</f>
        <v>No</v>
      </c>
      <c r="J547" s="17" t="str">
        <f>VLOOKUP($A547,'Medical Examinations'!$A$1:$J$2336,MATCH(Healthcare!J$1,'Medical Examinations'!$A$1:$J$1,0),0)</f>
        <v>Overweight</v>
      </c>
      <c r="K547" s="17" t="str">
        <f>VLOOKUP($A547,'Medical Examinations'!$A$1:$J$2336,MATCH(Healthcare!K$1,'Medical Examinations'!$A$1:$J$1,0),0)</f>
        <v>Normal</v>
      </c>
      <c r="L547" s="38">
        <f>VLOOKUP($A547,'Hospitalisation Details'!$A$2:$K$2344,MATCH(Healthcare!L$1,'Hospitalisation Details'!$A$1:$K$1,0),0)</f>
        <v>34162</v>
      </c>
      <c r="M547" s="17">
        <f>VLOOKUP($A547,'Hospitalisation Details'!$A$2:$K$2344,MATCH(Healthcare!M$1,'Hospitalisation Details'!$A$1:$K$1,0),0)</f>
        <v>18157.88</v>
      </c>
      <c r="N547" s="17" t="str">
        <f>VLOOKUP($A547,'Hospitalisation Details'!$A$2:$K$2344,MATCH(Healthcare!N$1,'Hospitalisation Details'!$A$1:$K$1,0),0)</f>
        <v>Tier - 1</v>
      </c>
      <c r="O547" s="17" t="str">
        <f>VLOOKUP($A547,'Hospitalisation Details'!$A$2:$K$2344,MATCH(Healthcare!O$1,'Hospitalisation Details'!$A$1:$K$1,0),0)</f>
        <v>Tier - 1</v>
      </c>
      <c r="P547" s="17" t="str">
        <f>VLOOKUP($A547,'Hospitalisation Details'!$A$2:$K$2344,MATCH(Healthcare!P$1,'Hospitalisation Details'!$A$1:$K$1,0),0)</f>
        <v>R1012</v>
      </c>
      <c r="Q547" s="17">
        <f>VLOOKUP($A547,'Hospitalisation Details'!$A$2:$K$2344,MATCH(Healthcare!Q$1,'Hospitalisation Details'!$A$1:$K$1,0),0)</f>
        <v>29</v>
      </c>
    </row>
    <row r="548" spans="1:17" ht="15.75" x14ac:dyDescent="0.25">
      <c r="A548" s="25" t="s">
        <v>591</v>
      </c>
      <c r="B548" s="17" t="str">
        <f>VLOOKUP($A548,'Customer Names'!$A$1:$D$2336,4,0)</f>
        <v>Ms. Johannah</v>
      </c>
      <c r="C548" s="17">
        <f>VLOOKUP($A548,'Medical Examinations'!$A$1:$J$2336,MATCH(Healthcare!C$1,'Medical Examinations'!$A$1:$J$1,0),0)</f>
        <v>28.31</v>
      </c>
      <c r="D548" s="17">
        <f>VLOOKUP($A548,'Medical Examinations'!$A$1:$J$2336,MATCH(Healthcare!D$1,'Medical Examinations'!$A$1:$J$1,0),0)</f>
        <v>6.35</v>
      </c>
      <c r="E548" s="17" t="str">
        <f>VLOOKUP($A548,'Medical Examinations'!$A$1:$J$2336,MATCH(Healthcare!E$1,'Medical Examinations'!$A$1:$J$1,0),0)</f>
        <v>No</v>
      </c>
      <c r="F548" s="17" t="str">
        <f>VLOOKUP($A548,'Medical Examinations'!$A$1:$J$2336,MATCH(Healthcare!F$1,'Medical Examinations'!$A$1:$J$1,0),0)</f>
        <v>No</v>
      </c>
      <c r="G548" s="17" t="str">
        <f>VLOOKUP($A548,'Medical Examinations'!$A$1:$J$2336,MATCH(Healthcare!G$1,'Medical Examinations'!$A$1:$J$1,0),0)</f>
        <v>No</v>
      </c>
      <c r="H548" s="17">
        <f>VLOOKUP($A548,'Medical Examinations'!$A$1:$J$2336,MATCH(Healthcare!H$1,'Medical Examinations'!$A$1:$J$1,0),0)</f>
        <v>0</v>
      </c>
      <c r="I548" s="17" t="str">
        <f>VLOOKUP($A548,'Medical Examinations'!$A$1:$J$2336,MATCH(Healthcare!I$1,'Medical Examinations'!$A$1:$J$1,0),0)</f>
        <v>Yes</v>
      </c>
      <c r="J548" s="17" t="str">
        <f>VLOOKUP($A548,'Medical Examinations'!$A$1:$J$2336,MATCH(Healthcare!J$1,'Medical Examinations'!$A$1:$J$1,0),0)</f>
        <v>Overweight</v>
      </c>
      <c r="K548" s="17" t="str">
        <f>VLOOKUP($A548,'Medical Examinations'!$A$1:$J$2336,MATCH(Healthcare!K$1,'Medical Examinations'!$A$1:$J$1,0),0)</f>
        <v>Prediabetes</v>
      </c>
      <c r="L548" s="38">
        <f>VLOOKUP($A548,'Hospitalisation Details'!$A$2:$K$2344,MATCH(Healthcare!L$1,'Hospitalisation Details'!$A$1:$K$1,0),0)</f>
        <v>36457</v>
      </c>
      <c r="M548" s="17">
        <f>VLOOKUP($A548,'Hospitalisation Details'!$A$2:$K$2344,MATCH(Healthcare!M$1,'Hospitalisation Details'!$A$1:$K$1,0),0)</f>
        <v>18033.97</v>
      </c>
      <c r="N548" s="17" t="str">
        <f>VLOOKUP($A548,'Hospitalisation Details'!$A$2:$K$2344,MATCH(Healthcare!N$1,'Hospitalisation Details'!$A$1:$K$1,0),0)</f>
        <v>Tier - 1</v>
      </c>
      <c r="O548" s="17" t="str">
        <f>VLOOKUP($A548,'Hospitalisation Details'!$A$2:$K$2344,MATCH(Healthcare!O$1,'Hospitalisation Details'!$A$1:$K$1,0),0)</f>
        <v>Tier - 1</v>
      </c>
      <c r="P548" s="17" t="str">
        <f>VLOOKUP($A548,'Hospitalisation Details'!$A$2:$K$2344,MATCH(Healthcare!P$1,'Hospitalisation Details'!$A$1:$K$1,0),0)</f>
        <v>R1012</v>
      </c>
      <c r="Q548" s="17">
        <f>VLOOKUP($A548,'Hospitalisation Details'!$A$2:$K$2344,MATCH(Healthcare!Q$1,'Hospitalisation Details'!$A$1:$K$1,0),0)</f>
        <v>23</v>
      </c>
    </row>
    <row r="549" spans="1:17" ht="15.75" x14ac:dyDescent="0.25">
      <c r="A549" s="25" t="s">
        <v>592</v>
      </c>
      <c r="B549" s="17" t="str">
        <f>VLOOKUP($A549,'Customer Names'!$A$1:$D$2336,4,0)</f>
        <v>Mr. Ryan</v>
      </c>
      <c r="C549" s="17">
        <f>VLOOKUP($A549,'Medical Examinations'!$A$1:$J$2336,MATCH(Healthcare!C$1,'Medical Examinations'!$A$1:$J$1,0),0)</f>
        <v>46.62</v>
      </c>
      <c r="D549" s="17">
        <f>VLOOKUP($A549,'Medical Examinations'!$A$1:$J$2336,MATCH(Healthcare!D$1,'Medical Examinations'!$A$1:$J$1,0),0)</f>
        <v>8.51</v>
      </c>
      <c r="E549" s="17" t="str">
        <f>VLOOKUP($A549,'Medical Examinations'!$A$1:$J$2336,MATCH(Healthcare!E$1,'Medical Examinations'!$A$1:$J$1,0),0)</f>
        <v>No</v>
      </c>
      <c r="F549" s="17" t="str">
        <f>VLOOKUP($A549,'Medical Examinations'!$A$1:$J$2336,MATCH(Healthcare!F$1,'Medical Examinations'!$A$1:$J$1,0),0)</f>
        <v>No</v>
      </c>
      <c r="G549" s="17" t="str">
        <f>VLOOKUP($A549,'Medical Examinations'!$A$1:$J$2336,MATCH(Healthcare!G$1,'Medical Examinations'!$A$1:$J$1,0),0)</f>
        <v>No</v>
      </c>
      <c r="H549" s="17">
        <f>VLOOKUP($A549,'Medical Examinations'!$A$1:$J$2336,MATCH(Healthcare!H$1,'Medical Examinations'!$A$1:$J$1,0),0)</f>
        <v>0</v>
      </c>
      <c r="I549" s="17" t="str">
        <f>VLOOKUP($A549,'Medical Examinations'!$A$1:$J$2336,MATCH(Healthcare!I$1,'Medical Examinations'!$A$1:$J$1,0),0)</f>
        <v>No</v>
      </c>
      <c r="J549" s="17" t="str">
        <f>VLOOKUP($A549,'Medical Examinations'!$A$1:$J$2336,MATCH(Healthcare!J$1,'Medical Examinations'!$A$1:$J$1,0),0)</f>
        <v>Obesity</v>
      </c>
      <c r="K549" s="17" t="str">
        <f>VLOOKUP($A549,'Medical Examinations'!$A$1:$J$2336,MATCH(Healthcare!K$1,'Medical Examinations'!$A$1:$J$1,0),0)</f>
        <v>Diabetes</v>
      </c>
      <c r="L549" s="38">
        <f>VLOOKUP($A549,'Hospitalisation Details'!$A$2:$K$2344,MATCH(Healthcare!L$1,'Hospitalisation Details'!$A$1:$K$1,0),0)</f>
        <v>24032</v>
      </c>
      <c r="M549" s="17">
        <f>VLOOKUP($A549,'Hospitalisation Details'!$A$2:$K$2344,MATCH(Healthcare!M$1,'Hospitalisation Details'!$A$1:$K$1,0),0)</f>
        <v>18031.189999999999</v>
      </c>
      <c r="N549" s="17" t="str">
        <f>VLOOKUP($A549,'Hospitalisation Details'!$A$2:$K$2344,MATCH(Healthcare!N$1,'Hospitalisation Details'!$A$1:$K$1,0),0)</f>
        <v>Tier - 1</v>
      </c>
      <c r="O549" s="17" t="str">
        <f>VLOOKUP($A549,'Hospitalisation Details'!$A$2:$K$2344,MATCH(Healthcare!O$1,'Hospitalisation Details'!$A$1:$K$1,0),0)</f>
        <v>Tier - 2</v>
      </c>
      <c r="P549" s="17" t="str">
        <f>VLOOKUP($A549,'Hospitalisation Details'!$A$2:$K$2344,MATCH(Healthcare!P$1,'Hospitalisation Details'!$A$1:$K$1,0),0)</f>
        <v>R1012</v>
      </c>
      <c r="Q549" s="17">
        <f>VLOOKUP($A549,'Hospitalisation Details'!$A$2:$K$2344,MATCH(Healthcare!Q$1,'Hospitalisation Details'!$A$1:$K$1,0),0)</f>
        <v>57</v>
      </c>
    </row>
    <row r="550" spans="1:17" ht="15.75" x14ac:dyDescent="0.25">
      <c r="A550" s="25" t="s">
        <v>593</v>
      </c>
      <c r="B550" s="17" t="str">
        <f>VLOOKUP($A550,'Customer Names'!$A$1:$D$2336,4,0)</f>
        <v>Mr. Andres</v>
      </c>
      <c r="C550" s="17">
        <f>VLOOKUP($A550,'Medical Examinations'!$A$1:$J$2336,MATCH(Healthcare!C$1,'Medical Examinations'!$A$1:$J$1,0),0)</f>
        <v>51.75</v>
      </c>
      <c r="D550" s="17">
        <f>VLOOKUP($A550,'Medical Examinations'!$A$1:$J$2336,MATCH(Healthcare!D$1,'Medical Examinations'!$A$1:$J$1,0),0)</f>
        <v>8.59</v>
      </c>
      <c r="E550" s="17" t="str">
        <f>VLOOKUP($A550,'Medical Examinations'!$A$1:$J$2336,MATCH(Healthcare!E$1,'Medical Examinations'!$A$1:$J$1,0),0)</f>
        <v>Yes</v>
      </c>
      <c r="F550" s="17" t="str">
        <f>VLOOKUP($A550,'Medical Examinations'!$A$1:$J$2336,MATCH(Healthcare!F$1,'Medical Examinations'!$A$1:$J$1,0),0)</f>
        <v>No</v>
      </c>
      <c r="G550" s="17" t="str">
        <f>VLOOKUP($A550,'Medical Examinations'!$A$1:$J$2336,MATCH(Healthcare!G$1,'Medical Examinations'!$A$1:$J$1,0),0)</f>
        <v>No</v>
      </c>
      <c r="H550" s="17">
        <f>VLOOKUP($A550,'Medical Examinations'!$A$1:$J$2336,MATCH(Healthcare!H$1,'Medical Examinations'!$A$1:$J$1,0),0)</f>
        <v>1</v>
      </c>
      <c r="I550" s="17" t="str">
        <f>VLOOKUP($A550,'Medical Examinations'!$A$1:$J$2336,MATCH(Healthcare!I$1,'Medical Examinations'!$A$1:$J$1,0),0)</f>
        <v>No</v>
      </c>
      <c r="J550" s="17" t="str">
        <f>VLOOKUP($A550,'Medical Examinations'!$A$1:$J$2336,MATCH(Healthcare!J$1,'Medical Examinations'!$A$1:$J$1,0),0)</f>
        <v>Obesity</v>
      </c>
      <c r="K550" s="17" t="str">
        <f>VLOOKUP($A550,'Medical Examinations'!$A$1:$J$2336,MATCH(Healthcare!K$1,'Medical Examinations'!$A$1:$J$1,0),0)</f>
        <v>Diabetes</v>
      </c>
      <c r="L550" s="38">
        <f>VLOOKUP($A550,'Hospitalisation Details'!$A$2:$K$2344,MATCH(Healthcare!L$1,'Hospitalisation Details'!$A$1:$K$1,0),0)</f>
        <v>27572</v>
      </c>
      <c r="M550" s="17">
        <f>VLOOKUP($A550,'Hospitalisation Details'!$A$2:$K$2344,MATCH(Healthcare!M$1,'Hospitalisation Details'!$A$1:$K$1,0),0)</f>
        <v>18031.16</v>
      </c>
      <c r="N550" s="17" t="str">
        <f>VLOOKUP($A550,'Hospitalisation Details'!$A$2:$K$2344,MATCH(Healthcare!N$1,'Hospitalisation Details'!$A$1:$K$1,0),0)</f>
        <v>Tier - 1</v>
      </c>
      <c r="O550" s="17" t="str">
        <f>VLOOKUP($A550,'Hospitalisation Details'!$A$2:$K$2344,MATCH(Healthcare!O$1,'Hospitalisation Details'!$A$1:$K$1,0),0)</f>
        <v>Tier - 3</v>
      </c>
      <c r="P550" s="17" t="str">
        <f>VLOOKUP($A550,'Hospitalisation Details'!$A$2:$K$2344,MATCH(Healthcare!P$1,'Hospitalisation Details'!$A$1:$K$1,0),0)</f>
        <v>R1023</v>
      </c>
      <c r="Q550" s="17">
        <f>VLOOKUP($A550,'Hospitalisation Details'!$A$2:$K$2344,MATCH(Healthcare!Q$1,'Hospitalisation Details'!$A$1:$K$1,0),0)</f>
        <v>47</v>
      </c>
    </row>
    <row r="551" spans="1:17" ht="15.75" x14ac:dyDescent="0.25">
      <c r="A551" s="25" t="s">
        <v>594</v>
      </c>
      <c r="B551" s="17" t="str">
        <f>VLOOKUP($A551,'Customer Names'!$A$1:$D$2336,4,0)</f>
        <v>Mr. Bryan</v>
      </c>
      <c r="C551" s="17">
        <f>VLOOKUP($A551,'Medical Examinations'!$A$1:$J$2336,MATCH(Healthcare!C$1,'Medical Examinations'!$A$1:$J$1,0),0)</f>
        <v>25.7</v>
      </c>
      <c r="D551" s="17">
        <f>VLOOKUP($A551,'Medical Examinations'!$A$1:$J$2336,MATCH(Healthcare!D$1,'Medical Examinations'!$A$1:$J$1,0),0)</f>
        <v>4.13</v>
      </c>
      <c r="E551" s="17" t="str">
        <f>VLOOKUP($A551,'Medical Examinations'!$A$1:$J$2336,MATCH(Healthcare!E$1,'Medical Examinations'!$A$1:$J$1,0),0)</f>
        <v>Yes</v>
      </c>
      <c r="F551" s="17" t="str">
        <f>VLOOKUP($A551,'Medical Examinations'!$A$1:$J$2336,MATCH(Healthcare!F$1,'Medical Examinations'!$A$1:$J$1,0),0)</f>
        <v>No</v>
      </c>
      <c r="G551" s="17" t="str">
        <f>VLOOKUP($A551,'Medical Examinations'!$A$1:$J$2336,MATCH(Healthcare!G$1,'Medical Examinations'!$A$1:$J$1,0),0)</f>
        <v>No</v>
      </c>
      <c r="H551" s="17">
        <f>VLOOKUP($A551,'Medical Examinations'!$A$1:$J$2336,MATCH(Healthcare!H$1,'Medical Examinations'!$A$1:$J$1,0),0)</f>
        <v>0</v>
      </c>
      <c r="I551" s="17" t="str">
        <f>VLOOKUP($A551,'Medical Examinations'!$A$1:$J$2336,MATCH(Healthcare!I$1,'Medical Examinations'!$A$1:$J$1,0),0)</f>
        <v>Yes</v>
      </c>
      <c r="J551" s="17" t="str">
        <f>VLOOKUP($A551,'Medical Examinations'!$A$1:$J$2336,MATCH(Healthcare!J$1,'Medical Examinations'!$A$1:$J$1,0),0)</f>
        <v>Overweight</v>
      </c>
      <c r="K551" s="17" t="str">
        <f>VLOOKUP($A551,'Medical Examinations'!$A$1:$J$2336,MATCH(Healthcare!K$1,'Medical Examinations'!$A$1:$J$1,0),0)</f>
        <v>Normal</v>
      </c>
      <c r="L551" s="38">
        <f>VLOOKUP($A551,'Hospitalisation Details'!$A$2:$K$2344,MATCH(Healthcare!L$1,'Hospitalisation Details'!$A$1:$K$1,0),0)</f>
        <v>37162</v>
      </c>
      <c r="M551" s="17">
        <f>VLOOKUP($A551,'Hospitalisation Details'!$A$2:$K$2344,MATCH(Healthcare!M$1,'Hospitalisation Details'!$A$1:$K$1,0),0)</f>
        <v>17942.11</v>
      </c>
      <c r="N551" s="17" t="str">
        <f>VLOOKUP($A551,'Hospitalisation Details'!$A$2:$K$2344,MATCH(Healthcare!N$1,'Hospitalisation Details'!$A$1:$K$1,0),0)</f>
        <v>Tier - 1</v>
      </c>
      <c r="O551" s="17" t="str">
        <f>VLOOKUP($A551,'Hospitalisation Details'!$A$2:$K$2344,MATCH(Healthcare!O$1,'Hospitalisation Details'!$A$1:$K$1,0),0)</f>
        <v>Tier - 2</v>
      </c>
      <c r="P551" s="17" t="str">
        <f>VLOOKUP($A551,'Hospitalisation Details'!$A$2:$K$2344,MATCH(Healthcare!P$1,'Hospitalisation Details'!$A$1:$K$1,0),0)</f>
        <v>R1011</v>
      </c>
      <c r="Q551" s="17">
        <f>VLOOKUP($A551,'Hospitalisation Details'!$A$2:$K$2344,MATCH(Healthcare!Q$1,'Hospitalisation Details'!$A$1:$K$1,0),0)</f>
        <v>21</v>
      </c>
    </row>
    <row r="552" spans="1:17" ht="15.75" x14ac:dyDescent="0.25">
      <c r="A552" s="25" t="s">
        <v>595</v>
      </c>
      <c r="B552" s="17" t="str">
        <f>VLOOKUP($A552,'Customer Names'!$A$1:$D$2336,4,0)</f>
        <v>Ms. Lizette</v>
      </c>
      <c r="C552" s="17">
        <f>VLOOKUP($A552,'Medical Examinations'!$A$1:$J$2336,MATCH(Healthcare!C$1,'Medical Examinations'!$A$1:$J$1,0),0)</f>
        <v>31.79</v>
      </c>
      <c r="D552" s="17">
        <f>VLOOKUP($A552,'Medical Examinations'!$A$1:$J$2336,MATCH(Healthcare!D$1,'Medical Examinations'!$A$1:$J$1,0),0)</f>
        <v>4.55</v>
      </c>
      <c r="E552" s="17" t="str">
        <f>VLOOKUP($A552,'Medical Examinations'!$A$1:$J$2336,MATCH(Healthcare!E$1,'Medical Examinations'!$A$1:$J$1,0),0)</f>
        <v>No</v>
      </c>
      <c r="F552" s="17" t="str">
        <f>VLOOKUP($A552,'Medical Examinations'!$A$1:$J$2336,MATCH(Healthcare!F$1,'Medical Examinations'!$A$1:$J$1,0),0)</f>
        <v>No</v>
      </c>
      <c r="G552" s="17" t="str">
        <f>VLOOKUP($A552,'Medical Examinations'!$A$1:$J$2336,MATCH(Healthcare!G$1,'Medical Examinations'!$A$1:$J$1,0),0)</f>
        <v>No</v>
      </c>
      <c r="H552" s="17">
        <f>VLOOKUP($A552,'Medical Examinations'!$A$1:$J$2336,MATCH(Healthcare!H$1,'Medical Examinations'!$A$1:$J$1,0),0)</f>
        <v>0</v>
      </c>
      <c r="I552" s="17" t="str">
        <f>VLOOKUP($A552,'Medical Examinations'!$A$1:$J$2336,MATCH(Healthcare!I$1,'Medical Examinations'!$A$1:$J$1,0),0)</f>
        <v>No</v>
      </c>
      <c r="J552" s="17" t="str">
        <f>VLOOKUP($A552,'Medical Examinations'!$A$1:$J$2336,MATCH(Healthcare!J$1,'Medical Examinations'!$A$1:$J$1,0),0)</f>
        <v>Obesity</v>
      </c>
      <c r="K552" s="17" t="str">
        <f>VLOOKUP($A552,'Medical Examinations'!$A$1:$J$2336,MATCH(Healthcare!K$1,'Medical Examinations'!$A$1:$J$1,0),0)</f>
        <v>Normal</v>
      </c>
      <c r="L552" s="38">
        <f>VLOOKUP($A552,'Hospitalisation Details'!$A$2:$K$2344,MATCH(Healthcare!L$1,'Hospitalisation Details'!$A$1:$K$1,0),0)</f>
        <v>28415</v>
      </c>
      <c r="M552" s="17">
        <f>VLOOKUP($A552,'Hospitalisation Details'!$A$2:$K$2344,MATCH(Healthcare!M$1,'Hospitalisation Details'!$A$1:$K$1,0),0)</f>
        <v>17929.3</v>
      </c>
      <c r="N552" s="17" t="str">
        <f>VLOOKUP($A552,'Hospitalisation Details'!$A$2:$K$2344,MATCH(Healthcare!N$1,'Hospitalisation Details'!$A$1:$K$1,0),0)</f>
        <v>Tier - 1</v>
      </c>
      <c r="O552" s="17" t="str">
        <f>VLOOKUP($A552,'Hospitalisation Details'!$A$2:$K$2344,MATCH(Healthcare!O$1,'Hospitalisation Details'!$A$1:$K$1,0),0)</f>
        <v>Tier - 2</v>
      </c>
      <c r="P552" s="17" t="str">
        <f>VLOOKUP($A552,'Hospitalisation Details'!$A$2:$K$2344,MATCH(Healthcare!P$1,'Hospitalisation Details'!$A$1:$K$1,0),0)</f>
        <v>R1013</v>
      </c>
      <c r="Q552" s="17">
        <f>VLOOKUP($A552,'Hospitalisation Details'!$A$2:$K$2344,MATCH(Healthcare!Q$1,'Hospitalisation Details'!$A$1:$K$1,0),0)</f>
        <v>45</v>
      </c>
    </row>
    <row r="553" spans="1:17" ht="15.75" x14ac:dyDescent="0.25">
      <c r="A553" s="25" t="s">
        <v>596</v>
      </c>
      <c r="B553" s="17" t="str">
        <f>VLOOKUP($A553,'Customer Names'!$A$1:$D$2336,4,0)</f>
        <v>Mr. Don</v>
      </c>
      <c r="C553" s="17">
        <f>VLOOKUP($A553,'Medical Examinations'!$A$1:$J$2336,MATCH(Healthcare!C$1,'Medical Examinations'!$A$1:$J$1,0),0)</f>
        <v>24.795000000000002</v>
      </c>
      <c r="D553" s="17">
        <f>VLOOKUP($A553,'Medical Examinations'!$A$1:$J$2336,MATCH(Healthcare!D$1,'Medical Examinations'!$A$1:$J$1,0),0)</f>
        <v>4.5199999999999996</v>
      </c>
      <c r="E553" s="17" t="str">
        <f>VLOOKUP($A553,'Medical Examinations'!$A$1:$J$2336,MATCH(Healthcare!E$1,'Medical Examinations'!$A$1:$J$1,0),0)</f>
        <v>No</v>
      </c>
      <c r="F553" s="17" t="str">
        <f>VLOOKUP($A553,'Medical Examinations'!$A$1:$J$2336,MATCH(Healthcare!F$1,'Medical Examinations'!$A$1:$J$1,0),0)</f>
        <v>No</v>
      </c>
      <c r="G553" s="17" t="str">
        <f>VLOOKUP($A553,'Medical Examinations'!$A$1:$J$2336,MATCH(Healthcare!G$1,'Medical Examinations'!$A$1:$J$1,0),0)</f>
        <v>No</v>
      </c>
      <c r="H553" s="17">
        <f>VLOOKUP($A553,'Medical Examinations'!$A$1:$J$2336,MATCH(Healthcare!H$1,'Medical Examinations'!$A$1:$J$1,0),0)</f>
        <v>0</v>
      </c>
      <c r="I553" s="17" t="str">
        <f>VLOOKUP($A553,'Medical Examinations'!$A$1:$J$2336,MATCH(Healthcare!I$1,'Medical Examinations'!$A$1:$J$1,0),0)</f>
        <v>Yes</v>
      </c>
      <c r="J553" s="17" t="str">
        <f>VLOOKUP($A553,'Medical Examinations'!$A$1:$J$2336,MATCH(Healthcare!J$1,'Medical Examinations'!$A$1:$J$1,0),0)</f>
        <v>Healthy Weight</v>
      </c>
      <c r="K553" s="17" t="str">
        <f>VLOOKUP($A553,'Medical Examinations'!$A$1:$J$2336,MATCH(Healthcare!K$1,'Medical Examinations'!$A$1:$J$1,0),0)</f>
        <v>Normal</v>
      </c>
      <c r="L553" s="38">
        <f>VLOOKUP($A553,'Hospitalisation Details'!$A$2:$K$2344,MATCH(Healthcare!L$1,'Hospitalisation Details'!$A$1:$K$1,0),0)</f>
        <v>32846</v>
      </c>
      <c r="M553" s="17">
        <f>VLOOKUP($A553,'Hospitalisation Details'!$A$2:$K$2344,MATCH(Healthcare!M$1,'Hospitalisation Details'!$A$1:$K$1,0),0)</f>
        <v>17904.53</v>
      </c>
      <c r="N553" s="17" t="str">
        <f>VLOOKUP($A553,'Hospitalisation Details'!$A$2:$K$2344,MATCH(Healthcare!N$1,'Hospitalisation Details'!$A$1:$K$1,0),0)</f>
        <v>Tier - 1</v>
      </c>
      <c r="O553" s="17" t="str">
        <f>VLOOKUP($A553,'Hospitalisation Details'!$A$2:$K$2344,MATCH(Healthcare!O$1,'Hospitalisation Details'!$A$1:$K$1,0),0)</f>
        <v>Tier - 2</v>
      </c>
      <c r="P553" s="17" t="str">
        <f>VLOOKUP($A553,'Hospitalisation Details'!$A$2:$K$2344,MATCH(Healthcare!P$1,'Hospitalisation Details'!$A$1:$K$1,0),0)</f>
        <v>R1017</v>
      </c>
      <c r="Q553" s="17">
        <f>VLOOKUP($A553,'Hospitalisation Details'!$A$2:$K$2344,MATCH(Healthcare!Q$1,'Hospitalisation Details'!$A$1:$K$1,0),0)</f>
        <v>33</v>
      </c>
    </row>
    <row r="554" spans="1:17" ht="15.75" x14ac:dyDescent="0.25">
      <c r="A554" s="25" t="s">
        <v>597</v>
      </c>
      <c r="B554" s="17" t="str">
        <f>VLOOKUP($A554,'Customer Names'!$A$1:$D$2336,4,0)</f>
        <v>Mr. Jeb</v>
      </c>
      <c r="C554" s="17">
        <f>VLOOKUP($A554,'Medical Examinations'!$A$1:$J$2336,MATCH(Healthcare!C$1,'Medical Examinations'!$A$1:$J$1,0),0)</f>
        <v>53.98</v>
      </c>
      <c r="D554" s="17">
        <f>VLOOKUP($A554,'Medical Examinations'!$A$1:$J$2336,MATCH(Healthcare!D$1,'Medical Examinations'!$A$1:$J$1,0),0)</f>
        <v>5.07</v>
      </c>
      <c r="E554" s="17" t="str">
        <f>VLOOKUP($A554,'Medical Examinations'!$A$1:$J$2336,MATCH(Healthcare!E$1,'Medical Examinations'!$A$1:$J$1,0),0)</f>
        <v>No</v>
      </c>
      <c r="F554" s="17" t="str">
        <f>VLOOKUP($A554,'Medical Examinations'!$A$1:$J$2336,MATCH(Healthcare!F$1,'Medical Examinations'!$A$1:$J$1,0),0)</f>
        <v>No</v>
      </c>
      <c r="G554" s="17" t="str">
        <f>VLOOKUP($A554,'Medical Examinations'!$A$1:$J$2336,MATCH(Healthcare!G$1,'Medical Examinations'!$A$1:$J$1,0),0)</f>
        <v>Yes</v>
      </c>
      <c r="H554" s="17">
        <f>VLOOKUP($A554,'Medical Examinations'!$A$1:$J$2336,MATCH(Healthcare!H$1,'Medical Examinations'!$A$1:$J$1,0),0)</f>
        <v>1</v>
      </c>
      <c r="I554" s="17" t="str">
        <f>VLOOKUP($A554,'Medical Examinations'!$A$1:$J$2336,MATCH(Healthcare!I$1,'Medical Examinations'!$A$1:$J$1,0),0)</f>
        <v>No</v>
      </c>
      <c r="J554" s="17" t="str">
        <f>VLOOKUP($A554,'Medical Examinations'!$A$1:$J$2336,MATCH(Healthcare!J$1,'Medical Examinations'!$A$1:$J$1,0),0)</f>
        <v>Obesity</v>
      </c>
      <c r="K554" s="17" t="str">
        <f>VLOOKUP($A554,'Medical Examinations'!$A$1:$J$2336,MATCH(Healthcare!K$1,'Medical Examinations'!$A$1:$J$1,0),0)</f>
        <v>Normal</v>
      </c>
      <c r="L554" s="38">
        <f>VLOOKUP($A554,'Hospitalisation Details'!$A$2:$K$2344,MATCH(Healthcare!L$1,'Hospitalisation Details'!$A$1:$K$1,0),0)</f>
        <v>29171</v>
      </c>
      <c r="M554" s="17">
        <f>VLOOKUP($A554,'Hospitalisation Details'!$A$2:$K$2344,MATCH(Healthcare!M$1,'Hospitalisation Details'!$A$1:$K$1,0),0)</f>
        <v>17882.669999999998</v>
      </c>
      <c r="N554" s="17" t="str">
        <f>VLOOKUP($A554,'Hospitalisation Details'!$A$2:$K$2344,MATCH(Healthcare!N$1,'Hospitalisation Details'!$A$1:$K$1,0),0)</f>
        <v>Tier - 1</v>
      </c>
      <c r="O554" s="17" t="str">
        <f>VLOOKUP($A554,'Hospitalisation Details'!$A$2:$K$2344,MATCH(Healthcare!O$1,'Hospitalisation Details'!$A$1:$K$1,0),0)</f>
        <v>Tier - 3</v>
      </c>
      <c r="P554" s="17" t="str">
        <f>VLOOKUP($A554,'Hospitalisation Details'!$A$2:$K$2344,MATCH(Healthcare!P$1,'Hospitalisation Details'!$A$1:$K$1,0),0)</f>
        <v>R1012</v>
      </c>
      <c r="Q554" s="17">
        <f>VLOOKUP($A554,'Hospitalisation Details'!$A$2:$K$2344,MATCH(Healthcare!Q$1,'Hospitalisation Details'!$A$1:$K$1,0),0)</f>
        <v>43</v>
      </c>
    </row>
    <row r="555" spans="1:17" ht="15.75" x14ac:dyDescent="0.25">
      <c r="A555" s="25" t="s">
        <v>598</v>
      </c>
      <c r="B555" s="17" t="str">
        <f>VLOOKUP($A555,'Customer Names'!$A$1:$D$2336,4,0)</f>
        <v>Ms. Amy</v>
      </c>
      <c r="C555" s="17">
        <f>VLOOKUP($A555,'Medical Examinations'!$A$1:$J$2336,MATCH(Healthcare!C$1,'Medical Examinations'!$A$1:$J$1,0),0)</f>
        <v>41.325000000000003</v>
      </c>
      <c r="D555" s="17">
        <f>VLOOKUP($A555,'Medical Examinations'!$A$1:$J$2336,MATCH(Healthcare!D$1,'Medical Examinations'!$A$1:$J$1,0),0)</f>
        <v>4.04</v>
      </c>
      <c r="E555" s="17" t="str">
        <f>VLOOKUP($A555,'Medical Examinations'!$A$1:$J$2336,MATCH(Healthcare!E$1,'Medical Examinations'!$A$1:$J$1,0),0)</f>
        <v>Yes</v>
      </c>
      <c r="F555" s="17" t="str">
        <f>VLOOKUP($A555,'Medical Examinations'!$A$1:$J$2336,MATCH(Healthcare!F$1,'Medical Examinations'!$A$1:$J$1,0),0)</f>
        <v>No</v>
      </c>
      <c r="G555" s="17" t="str">
        <f>VLOOKUP($A555,'Medical Examinations'!$A$1:$J$2336,MATCH(Healthcare!G$1,'Medical Examinations'!$A$1:$J$1,0),0)</f>
        <v>Yes</v>
      </c>
      <c r="H555" s="17">
        <f>VLOOKUP($A555,'Medical Examinations'!$A$1:$J$2336,MATCH(Healthcare!H$1,'Medical Examinations'!$A$1:$J$1,0),0)</f>
        <v>1</v>
      </c>
      <c r="I555" s="17" t="str">
        <f>VLOOKUP($A555,'Medical Examinations'!$A$1:$J$2336,MATCH(Healthcare!I$1,'Medical Examinations'!$A$1:$J$1,0),0)</f>
        <v>No</v>
      </c>
      <c r="J555" s="17" t="str">
        <f>VLOOKUP($A555,'Medical Examinations'!$A$1:$J$2336,MATCH(Healthcare!J$1,'Medical Examinations'!$A$1:$J$1,0),0)</f>
        <v>Obesity</v>
      </c>
      <c r="K555" s="17" t="str">
        <f>VLOOKUP($A555,'Medical Examinations'!$A$1:$J$2336,MATCH(Healthcare!K$1,'Medical Examinations'!$A$1:$J$1,0),0)</f>
        <v>Normal</v>
      </c>
      <c r="L555" s="38">
        <f>VLOOKUP($A555,'Hospitalisation Details'!$A$2:$K$2344,MATCH(Healthcare!L$1,'Hospitalisation Details'!$A$1:$K$1,0),0)</f>
        <v>35668</v>
      </c>
      <c r="M555" s="17">
        <f>VLOOKUP($A555,'Hospitalisation Details'!$A$2:$K$2344,MATCH(Healthcare!M$1,'Hospitalisation Details'!$A$1:$K$1,0),0)</f>
        <v>17878.900000000001</v>
      </c>
      <c r="N555" s="17" t="str">
        <f>VLOOKUP($A555,'Hospitalisation Details'!$A$2:$K$2344,MATCH(Healthcare!N$1,'Hospitalisation Details'!$A$1:$K$1,0),0)</f>
        <v>Tier - 1</v>
      </c>
      <c r="O555" s="17" t="str">
        <f>VLOOKUP($A555,'Hospitalisation Details'!$A$2:$K$2344,MATCH(Healthcare!O$1,'Hospitalisation Details'!$A$1:$K$1,0),0)</f>
        <v>Tier - 2</v>
      </c>
      <c r="P555" s="17" t="str">
        <f>VLOOKUP($A555,'Hospitalisation Details'!$A$2:$K$2344,MATCH(Healthcare!P$1,'Hospitalisation Details'!$A$1:$K$1,0),0)</f>
        <v>R1024</v>
      </c>
      <c r="Q555" s="17">
        <f>VLOOKUP($A555,'Hospitalisation Details'!$A$2:$K$2344,MATCH(Healthcare!Q$1,'Hospitalisation Details'!$A$1:$K$1,0),0)</f>
        <v>25</v>
      </c>
    </row>
    <row r="556" spans="1:17" ht="15.75" x14ac:dyDescent="0.25">
      <c r="A556" s="25" t="s">
        <v>599</v>
      </c>
      <c r="B556" s="17" t="str">
        <f>VLOOKUP($A556,'Customer Names'!$A$1:$D$2336,4,0)</f>
        <v>Mr. Brian</v>
      </c>
      <c r="C556" s="17">
        <f>VLOOKUP($A556,'Medical Examinations'!$A$1:$J$2336,MATCH(Healthcare!C$1,'Medical Examinations'!$A$1:$J$1,0),0)</f>
        <v>51.65</v>
      </c>
      <c r="D556" s="17">
        <f>VLOOKUP($A556,'Medical Examinations'!$A$1:$J$2336,MATCH(Healthcare!D$1,'Medical Examinations'!$A$1:$J$1,0),0)</f>
        <v>5.3</v>
      </c>
      <c r="E556" s="17" t="str">
        <f>VLOOKUP($A556,'Medical Examinations'!$A$1:$J$2336,MATCH(Healthcare!E$1,'Medical Examinations'!$A$1:$J$1,0),0)</f>
        <v>Yes</v>
      </c>
      <c r="F556" s="17" t="str">
        <f>VLOOKUP($A556,'Medical Examinations'!$A$1:$J$2336,MATCH(Healthcare!F$1,'Medical Examinations'!$A$1:$J$1,0),0)</f>
        <v>No</v>
      </c>
      <c r="G556" s="17" t="str">
        <f>VLOOKUP($A556,'Medical Examinations'!$A$1:$J$2336,MATCH(Healthcare!G$1,'Medical Examinations'!$A$1:$J$1,0),0)</f>
        <v>No</v>
      </c>
      <c r="H556" s="17">
        <f>VLOOKUP($A556,'Medical Examinations'!$A$1:$J$2336,MATCH(Healthcare!H$1,'Medical Examinations'!$A$1:$J$1,0),0)</f>
        <v>0</v>
      </c>
      <c r="I556" s="17" t="str">
        <f>VLOOKUP($A556,'Medical Examinations'!$A$1:$J$2336,MATCH(Healthcare!I$1,'Medical Examinations'!$A$1:$J$1,0),0)</f>
        <v>No</v>
      </c>
      <c r="J556" s="17" t="str">
        <f>VLOOKUP($A556,'Medical Examinations'!$A$1:$J$2336,MATCH(Healthcare!J$1,'Medical Examinations'!$A$1:$J$1,0),0)</f>
        <v>Obesity</v>
      </c>
      <c r="K556" s="17" t="str">
        <f>VLOOKUP($A556,'Medical Examinations'!$A$1:$J$2336,MATCH(Healthcare!K$1,'Medical Examinations'!$A$1:$J$1,0),0)</f>
        <v>Normal</v>
      </c>
      <c r="L556" s="38">
        <f>VLOOKUP($A556,'Hospitalisation Details'!$A$2:$K$2344,MATCH(Healthcare!L$1,'Hospitalisation Details'!$A$1:$K$1,0),0)</f>
        <v>28106</v>
      </c>
      <c r="M556" s="17">
        <f>VLOOKUP($A556,'Hospitalisation Details'!$A$2:$K$2344,MATCH(Healthcare!M$1,'Hospitalisation Details'!$A$1:$K$1,0),0)</f>
        <v>17862.919999999998</v>
      </c>
      <c r="N556" s="17" t="str">
        <f>VLOOKUP($A556,'Hospitalisation Details'!$A$2:$K$2344,MATCH(Healthcare!N$1,'Hospitalisation Details'!$A$1:$K$1,0),0)</f>
        <v>Tier - 1</v>
      </c>
      <c r="O556" s="17" t="str">
        <f>VLOOKUP($A556,'Hospitalisation Details'!$A$2:$K$2344,MATCH(Healthcare!O$1,'Hospitalisation Details'!$A$1:$K$1,0),0)</f>
        <v>Tier - 2</v>
      </c>
      <c r="P556" s="17" t="str">
        <f>VLOOKUP($A556,'Hospitalisation Details'!$A$2:$K$2344,MATCH(Healthcare!P$1,'Hospitalisation Details'!$A$1:$K$1,0),0)</f>
        <v>R1012</v>
      </c>
      <c r="Q556" s="17">
        <f>VLOOKUP($A556,'Hospitalisation Details'!$A$2:$K$2344,MATCH(Healthcare!Q$1,'Hospitalisation Details'!$A$1:$K$1,0),0)</f>
        <v>46</v>
      </c>
    </row>
    <row r="557" spans="1:17" ht="15.75" x14ac:dyDescent="0.25">
      <c r="A557" s="25" t="s">
        <v>600</v>
      </c>
      <c r="B557" s="17" t="str">
        <f>VLOOKUP($A557,'Customer Names'!$A$1:$D$2336,4,0)</f>
        <v>Mr. Mike</v>
      </c>
      <c r="C557" s="17">
        <f>VLOOKUP($A557,'Medical Examinations'!$A$1:$J$2336,MATCH(Healthcare!C$1,'Medical Examinations'!$A$1:$J$1,0),0)</f>
        <v>44.52</v>
      </c>
      <c r="D557" s="17">
        <f>VLOOKUP($A557,'Medical Examinations'!$A$1:$J$2336,MATCH(Healthcare!D$1,'Medical Examinations'!$A$1:$J$1,0),0)</f>
        <v>8.64</v>
      </c>
      <c r="E557" s="17" t="str">
        <f>VLOOKUP($A557,'Medical Examinations'!$A$1:$J$2336,MATCH(Healthcare!E$1,'Medical Examinations'!$A$1:$J$1,0),0)</f>
        <v>Yes</v>
      </c>
      <c r="F557" s="17" t="str">
        <f>VLOOKUP($A557,'Medical Examinations'!$A$1:$J$2336,MATCH(Healthcare!F$1,'Medical Examinations'!$A$1:$J$1,0),0)</f>
        <v>No</v>
      </c>
      <c r="G557" s="17" t="str">
        <f>VLOOKUP($A557,'Medical Examinations'!$A$1:$J$2336,MATCH(Healthcare!G$1,'Medical Examinations'!$A$1:$J$1,0),0)</f>
        <v>Yes</v>
      </c>
      <c r="H557" s="17">
        <f>VLOOKUP($A557,'Medical Examinations'!$A$1:$J$2336,MATCH(Healthcare!H$1,'Medical Examinations'!$A$1:$J$1,0),0)</f>
        <v>1</v>
      </c>
      <c r="I557" s="17" t="str">
        <f>VLOOKUP($A557,'Medical Examinations'!$A$1:$J$2336,MATCH(Healthcare!I$1,'Medical Examinations'!$A$1:$J$1,0),0)</f>
        <v>No</v>
      </c>
      <c r="J557" s="17" t="str">
        <f>VLOOKUP($A557,'Medical Examinations'!$A$1:$J$2336,MATCH(Healthcare!J$1,'Medical Examinations'!$A$1:$J$1,0),0)</f>
        <v>Obesity</v>
      </c>
      <c r="K557" s="17" t="str">
        <f>VLOOKUP($A557,'Medical Examinations'!$A$1:$J$2336,MATCH(Healthcare!K$1,'Medical Examinations'!$A$1:$J$1,0),0)</f>
        <v>Diabetes</v>
      </c>
      <c r="L557" s="38">
        <f>VLOOKUP($A557,'Hospitalisation Details'!$A$2:$K$2344,MATCH(Healthcare!L$1,'Hospitalisation Details'!$A$1:$K$1,0),0)</f>
        <v>23353</v>
      </c>
      <c r="M557" s="17">
        <f>VLOOKUP($A557,'Hospitalisation Details'!$A$2:$K$2344,MATCH(Healthcare!M$1,'Hospitalisation Details'!$A$1:$K$1,0),0)</f>
        <v>17832.599999999999</v>
      </c>
      <c r="N557" s="17" t="str">
        <f>VLOOKUP($A557,'Hospitalisation Details'!$A$2:$K$2344,MATCH(Healthcare!N$1,'Hospitalisation Details'!$A$1:$K$1,0),0)</f>
        <v>Tier - 1</v>
      </c>
      <c r="O557" s="17" t="str">
        <f>VLOOKUP($A557,'Hospitalisation Details'!$A$2:$K$2344,MATCH(Healthcare!O$1,'Hospitalisation Details'!$A$1:$K$1,0),0)</f>
        <v>Tier - 2</v>
      </c>
      <c r="P557" s="17" t="str">
        <f>VLOOKUP($A557,'Hospitalisation Details'!$A$2:$K$2344,MATCH(Healthcare!P$1,'Hospitalisation Details'!$A$1:$K$1,0),0)</f>
        <v>R1012</v>
      </c>
      <c r="Q557" s="17">
        <f>VLOOKUP($A557,'Hospitalisation Details'!$A$2:$K$2344,MATCH(Healthcare!Q$1,'Hospitalisation Details'!$A$1:$K$1,0),0)</f>
        <v>59</v>
      </c>
    </row>
    <row r="558" spans="1:17" ht="15.75" x14ac:dyDescent="0.25">
      <c r="A558" s="25" t="s">
        <v>601</v>
      </c>
      <c r="B558" s="17" t="str">
        <f>VLOOKUP($A558,'Customer Names'!$A$1:$D$2336,4,0)</f>
        <v>Ms. Simonezitrone</v>
      </c>
      <c r="C558" s="17">
        <f>VLOOKUP($A558,'Medical Examinations'!$A$1:$J$2336,MATCH(Healthcare!C$1,'Medical Examinations'!$A$1:$J$1,0),0)</f>
        <v>53.29</v>
      </c>
      <c r="D558" s="17">
        <f>VLOOKUP($A558,'Medical Examinations'!$A$1:$J$2336,MATCH(Healthcare!D$1,'Medical Examinations'!$A$1:$J$1,0),0)</f>
        <v>4.03</v>
      </c>
      <c r="E558" s="17" t="str">
        <f>VLOOKUP($A558,'Medical Examinations'!$A$1:$J$2336,MATCH(Healthcare!E$1,'Medical Examinations'!$A$1:$J$1,0),0)</f>
        <v>No</v>
      </c>
      <c r="F558" s="17" t="str">
        <f>VLOOKUP($A558,'Medical Examinations'!$A$1:$J$2336,MATCH(Healthcare!F$1,'Medical Examinations'!$A$1:$J$1,0),0)</f>
        <v>No</v>
      </c>
      <c r="G558" s="17" t="str">
        <f>VLOOKUP($A558,'Medical Examinations'!$A$1:$J$2336,MATCH(Healthcare!G$1,'Medical Examinations'!$A$1:$J$1,0),0)</f>
        <v>Yes</v>
      </c>
      <c r="H558" s="17">
        <f>VLOOKUP($A558,'Medical Examinations'!$A$1:$J$2336,MATCH(Healthcare!H$1,'Medical Examinations'!$A$1:$J$1,0),0)</f>
        <v>1</v>
      </c>
      <c r="I558" s="17" t="str">
        <f>VLOOKUP($A558,'Medical Examinations'!$A$1:$J$2336,MATCH(Healthcare!I$1,'Medical Examinations'!$A$1:$J$1,0),0)</f>
        <v>No</v>
      </c>
      <c r="J558" s="17" t="str">
        <f>VLOOKUP($A558,'Medical Examinations'!$A$1:$J$2336,MATCH(Healthcare!J$1,'Medical Examinations'!$A$1:$J$1,0),0)</f>
        <v>Obesity</v>
      </c>
      <c r="K558" s="17" t="str">
        <f>VLOOKUP($A558,'Medical Examinations'!$A$1:$J$2336,MATCH(Healthcare!K$1,'Medical Examinations'!$A$1:$J$1,0),0)</f>
        <v>Normal</v>
      </c>
      <c r="L558" s="38">
        <f>VLOOKUP($A558,'Hospitalisation Details'!$A$2:$K$2344,MATCH(Healthcare!L$1,'Hospitalisation Details'!$A$1:$K$1,0),0)</f>
        <v>29138</v>
      </c>
      <c r="M558" s="17">
        <f>VLOOKUP($A558,'Hospitalisation Details'!$A$2:$K$2344,MATCH(Healthcare!M$1,'Hospitalisation Details'!$A$1:$K$1,0),0)</f>
        <v>17779.939999999999</v>
      </c>
      <c r="N558" s="17" t="str">
        <f>VLOOKUP($A558,'Hospitalisation Details'!$A$2:$K$2344,MATCH(Healthcare!N$1,'Hospitalisation Details'!$A$1:$K$1,0),0)</f>
        <v>Tier - 1</v>
      </c>
      <c r="O558" s="17" t="str">
        <f>VLOOKUP($A558,'Hospitalisation Details'!$A$2:$K$2344,MATCH(Healthcare!O$1,'Hospitalisation Details'!$A$1:$K$1,0),0)</f>
        <v>Tier - 2</v>
      </c>
      <c r="P558" s="17" t="str">
        <f>VLOOKUP($A558,'Hospitalisation Details'!$A$2:$K$2344,MATCH(Healthcare!P$1,'Hospitalisation Details'!$A$1:$K$1,0),0)</f>
        <v>R1012</v>
      </c>
      <c r="Q558" s="17">
        <f>VLOOKUP($A558,'Hospitalisation Details'!$A$2:$K$2344,MATCH(Healthcare!Q$1,'Hospitalisation Details'!$A$1:$K$1,0),0)</f>
        <v>43</v>
      </c>
    </row>
    <row r="559" spans="1:17" ht="15.75" x14ac:dyDescent="0.25">
      <c r="A559" s="25" t="s">
        <v>602</v>
      </c>
      <c r="B559" s="17" t="str">
        <f>VLOOKUP($A559,'Customer Names'!$A$1:$D$2336,4,0)</f>
        <v>Mr. Nicholas</v>
      </c>
      <c r="C559" s="17">
        <f>VLOOKUP($A559,'Medical Examinations'!$A$1:$J$2336,MATCH(Healthcare!C$1,'Medical Examinations'!$A$1:$J$1,0),0)</f>
        <v>46.63</v>
      </c>
      <c r="D559" s="17">
        <f>VLOOKUP($A559,'Medical Examinations'!$A$1:$J$2336,MATCH(Healthcare!D$1,'Medical Examinations'!$A$1:$J$1,0),0)</f>
        <v>4.26</v>
      </c>
      <c r="E559" s="17" t="str">
        <f>VLOOKUP($A559,'Medical Examinations'!$A$1:$J$2336,MATCH(Healthcare!E$1,'Medical Examinations'!$A$1:$J$1,0),0)</f>
        <v>Yes</v>
      </c>
      <c r="F559" s="17" t="str">
        <f>VLOOKUP($A559,'Medical Examinations'!$A$1:$J$2336,MATCH(Healthcare!F$1,'Medical Examinations'!$A$1:$J$1,0),0)</f>
        <v>No</v>
      </c>
      <c r="G559" s="17" t="str">
        <f>VLOOKUP($A559,'Medical Examinations'!$A$1:$J$2336,MATCH(Healthcare!G$1,'Medical Examinations'!$A$1:$J$1,0),0)</f>
        <v>No</v>
      </c>
      <c r="H559" s="17">
        <f>VLOOKUP($A559,'Medical Examinations'!$A$1:$J$2336,MATCH(Healthcare!H$1,'Medical Examinations'!$A$1:$J$1,0),0)</f>
        <v>2</v>
      </c>
      <c r="I559" s="17" t="str">
        <f>VLOOKUP($A559,'Medical Examinations'!$A$1:$J$2336,MATCH(Healthcare!I$1,'Medical Examinations'!$A$1:$J$1,0),0)</f>
        <v>No</v>
      </c>
      <c r="J559" s="17" t="str">
        <f>VLOOKUP($A559,'Medical Examinations'!$A$1:$J$2336,MATCH(Healthcare!J$1,'Medical Examinations'!$A$1:$J$1,0),0)</f>
        <v>Obesity</v>
      </c>
      <c r="K559" s="17" t="str">
        <f>VLOOKUP($A559,'Medical Examinations'!$A$1:$J$2336,MATCH(Healthcare!K$1,'Medical Examinations'!$A$1:$J$1,0),0)</f>
        <v>Normal</v>
      </c>
      <c r="L559" s="38">
        <f>VLOOKUP($A559,'Hospitalisation Details'!$A$2:$K$2344,MATCH(Healthcare!L$1,'Hospitalisation Details'!$A$1:$K$1,0),0)</f>
        <v>24279</v>
      </c>
      <c r="M559" s="17">
        <f>VLOOKUP($A559,'Hospitalisation Details'!$A$2:$K$2344,MATCH(Healthcare!M$1,'Hospitalisation Details'!$A$1:$K$1,0),0)</f>
        <v>17777.73</v>
      </c>
      <c r="N559" s="17" t="str">
        <f>VLOOKUP($A559,'Hospitalisation Details'!$A$2:$K$2344,MATCH(Healthcare!N$1,'Hospitalisation Details'!$A$1:$K$1,0),0)</f>
        <v>Tier - 1</v>
      </c>
      <c r="O559" s="17" t="str">
        <f>VLOOKUP($A559,'Hospitalisation Details'!$A$2:$K$2344,MATCH(Healthcare!O$1,'Hospitalisation Details'!$A$1:$K$1,0),0)</f>
        <v>Tier - 3</v>
      </c>
      <c r="P559" s="17" t="str">
        <f>VLOOKUP($A559,'Hospitalisation Details'!$A$2:$K$2344,MATCH(Healthcare!P$1,'Hospitalisation Details'!$A$1:$K$1,0),0)</f>
        <v>R1012</v>
      </c>
      <c r="Q559" s="17">
        <f>VLOOKUP($A559,'Hospitalisation Details'!$A$2:$K$2344,MATCH(Healthcare!Q$1,'Hospitalisation Details'!$A$1:$K$1,0),0)</f>
        <v>56</v>
      </c>
    </row>
    <row r="560" spans="1:17" ht="15.75" x14ac:dyDescent="0.25">
      <c r="A560" s="25" t="s">
        <v>603</v>
      </c>
      <c r="B560" s="17" t="str">
        <f>VLOOKUP($A560,'Customer Names'!$A$1:$D$2336,4,0)</f>
        <v>Ms. Angela</v>
      </c>
      <c r="C560" s="17">
        <f>VLOOKUP($A560,'Medical Examinations'!$A$1:$J$2336,MATCH(Healthcare!C$1,'Medical Examinations'!$A$1:$J$1,0),0)</f>
        <v>28.88</v>
      </c>
      <c r="D560" s="17">
        <f>VLOOKUP($A560,'Medical Examinations'!$A$1:$J$2336,MATCH(Healthcare!D$1,'Medical Examinations'!$A$1:$J$1,0),0)</f>
        <v>5.35</v>
      </c>
      <c r="E560" s="17" t="str">
        <f>VLOOKUP($A560,'Medical Examinations'!$A$1:$J$2336,MATCH(Healthcare!E$1,'Medical Examinations'!$A$1:$J$1,0),0)</f>
        <v>No</v>
      </c>
      <c r="F560" s="17" t="str">
        <f>VLOOKUP($A560,'Medical Examinations'!$A$1:$J$2336,MATCH(Healthcare!F$1,'Medical Examinations'!$A$1:$J$1,0),0)</f>
        <v>No</v>
      </c>
      <c r="G560" s="17" t="str">
        <f>VLOOKUP($A560,'Medical Examinations'!$A$1:$J$2336,MATCH(Healthcare!G$1,'Medical Examinations'!$A$1:$J$1,0),0)</f>
        <v>Yes</v>
      </c>
      <c r="H560" s="17">
        <f>VLOOKUP($A560,'Medical Examinations'!$A$1:$J$2336,MATCH(Healthcare!H$1,'Medical Examinations'!$A$1:$J$1,0),0)</f>
        <v>1</v>
      </c>
      <c r="I560" s="17" t="str">
        <f>VLOOKUP($A560,'Medical Examinations'!$A$1:$J$2336,MATCH(Healthcare!I$1,'Medical Examinations'!$A$1:$J$1,0),0)</f>
        <v>Yes</v>
      </c>
      <c r="J560" s="17" t="str">
        <f>VLOOKUP($A560,'Medical Examinations'!$A$1:$J$2336,MATCH(Healthcare!J$1,'Medical Examinations'!$A$1:$J$1,0),0)</f>
        <v>Overweight</v>
      </c>
      <c r="K560" s="17" t="str">
        <f>VLOOKUP($A560,'Medical Examinations'!$A$1:$J$2336,MATCH(Healthcare!K$1,'Medical Examinations'!$A$1:$J$1,0),0)</f>
        <v>Normal</v>
      </c>
      <c r="L560" s="38">
        <f>VLOOKUP($A560,'Hospitalisation Details'!$A$2:$K$2344,MATCH(Healthcare!L$1,'Hospitalisation Details'!$A$1:$K$1,0),0)</f>
        <v>37816</v>
      </c>
      <c r="M560" s="17">
        <f>VLOOKUP($A560,'Hospitalisation Details'!$A$2:$K$2344,MATCH(Healthcare!M$1,'Hospitalisation Details'!$A$1:$K$1,0),0)</f>
        <v>17748.509999999998</v>
      </c>
      <c r="N560" s="17" t="str">
        <f>VLOOKUP($A560,'Hospitalisation Details'!$A$2:$K$2344,MATCH(Healthcare!N$1,'Hospitalisation Details'!$A$1:$K$1,0),0)</f>
        <v>Tier - 1</v>
      </c>
      <c r="O560" s="17" t="str">
        <f>VLOOKUP($A560,'Hospitalisation Details'!$A$2:$K$2344,MATCH(Healthcare!O$1,'Hospitalisation Details'!$A$1:$K$1,0),0)</f>
        <v>Tier - 1</v>
      </c>
      <c r="P560" s="17" t="str">
        <f>VLOOKUP($A560,'Hospitalisation Details'!$A$2:$K$2344,MATCH(Healthcare!P$1,'Hospitalisation Details'!$A$1:$K$1,0),0)</f>
        <v>R1012</v>
      </c>
      <c r="Q560" s="17">
        <f>VLOOKUP($A560,'Hospitalisation Details'!$A$2:$K$2344,MATCH(Healthcare!Q$1,'Hospitalisation Details'!$A$1:$K$1,0),0)</f>
        <v>19</v>
      </c>
    </row>
    <row r="561" spans="1:17" ht="15.75" x14ac:dyDescent="0.25">
      <c r="A561" s="25" t="s">
        <v>604</v>
      </c>
      <c r="B561" s="17" t="str">
        <f>VLOOKUP($A561,'Customer Names'!$A$1:$D$2336,4,0)</f>
        <v>Mr. Oz</v>
      </c>
      <c r="C561" s="17">
        <f>VLOOKUP($A561,'Medical Examinations'!$A$1:$J$2336,MATCH(Healthcare!C$1,'Medical Examinations'!$A$1:$J$1,0),0)</f>
        <v>23.98</v>
      </c>
      <c r="D561" s="17">
        <f>VLOOKUP($A561,'Medical Examinations'!$A$1:$J$2336,MATCH(Healthcare!D$1,'Medical Examinations'!$A$1:$J$1,0),0)</f>
        <v>4.9000000000000004</v>
      </c>
      <c r="E561" s="17" t="str">
        <f>VLOOKUP($A561,'Medical Examinations'!$A$1:$J$2336,MATCH(Healthcare!E$1,'Medical Examinations'!$A$1:$J$1,0),0)</f>
        <v>No</v>
      </c>
      <c r="F561" s="17" t="str">
        <f>VLOOKUP($A561,'Medical Examinations'!$A$1:$J$2336,MATCH(Healthcare!F$1,'Medical Examinations'!$A$1:$J$1,0),0)</f>
        <v>No</v>
      </c>
      <c r="G561" s="17" t="str">
        <f>VLOOKUP($A561,'Medical Examinations'!$A$1:$J$2336,MATCH(Healthcare!G$1,'Medical Examinations'!$A$1:$J$1,0),0)</f>
        <v>No</v>
      </c>
      <c r="H561" s="17">
        <f>VLOOKUP($A561,'Medical Examinations'!$A$1:$J$2336,MATCH(Healthcare!H$1,'Medical Examinations'!$A$1:$J$1,0),0)</f>
        <v>0</v>
      </c>
      <c r="I561" s="17" t="str">
        <f>VLOOKUP($A561,'Medical Examinations'!$A$1:$J$2336,MATCH(Healthcare!I$1,'Medical Examinations'!$A$1:$J$1,0),0)</f>
        <v>Yes</v>
      </c>
      <c r="J561" s="17" t="str">
        <f>VLOOKUP($A561,'Medical Examinations'!$A$1:$J$2336,MATCH(Healthcare!J$1,'Medical Examinations'!$A$1:$J$1,0),0)</f>
        <v>Healthy Weight</v>
      </c>
      <c r="K561" s="17" t="str">
        <f>VLOOKUP($A561,'Medical Examinations'!$A$1:$J$2336,MATCH(Healthcare!K$1,'Medical Examinations'!$A$1:$J$1,0),0)</f>
        <v>Normal</v>
      </c>
      <c r="L561" s="38">
        <f>VLOOKUP($A561,'Hospitalisation Details'!$A$2:$K$2344,MATCH(Healthcare!L$1,'Hospitalisation Details'!$A$1:$K$1,0),0)</f>
        <v>34516</v>
      </c>
      <c r="M561" s="17">
        <f>VLOOKUP($A561,'Hospitalisation Details'!$A$2:$K$2344,MATCH(Healthcare!M$1,'Hospitalisation Details'!$A$1:$K$1,0),0)</f>
        <v>17663.14</v>
      </c>
      <c r="N561" s="17" t="str">
        <f>VLOOKUP($A561,'Hospitalisation Details'!$A$2:$K$2344,MATCH(Healthcare!N$1,'Hospitalisation Details'!$A$1:$K$1,0),0)</f>
        <v>Tier - 1</v>
      </c>
      <c r="O561" s="17" t="str">
        <f>VLOOKUP($A561,'Hospitalisation Details'!$A$2:$K$2344,MATCH(Healthcare!O$1,'Hospitalisation Details'!$A$1:$K$1,0),0)</f>
        <v>Tier - 3</v>
      </c>
      <c r="P561" s="17" t="str">
        <f>VLOOKUP($A561,'Hospitalisation Details'!$A$2:$K$2344,MATCH(Healthcare!P$1,'Hospitalisation Details'!$A$1:$K$1,0),0)</f>
        <v>R1013</v>
      </c>
      <c r="Q561" s="17">
        <f>VLOOKUP($A561,'Hospitalisation Details'!$A$2:$K$2344,MATCH(Healthcare!Q$1,'Hospitalisation Details'!$A$1:$K$1,0),0)</f>
        <v>28</v>
      </c>
    </row>
    <row r="562" spans="1:17" ht="15.75" x14ac:dyDescent="0.25">
      <c r="A562" s="25" t="s">
        <v>605</v>
      </c>
      <c r="B562" s="17" t="str">
        <f>VLOOKUP($A562,'Customer Names'!$A$1:$D$2336,4,0)</f>
        <v>Ms. Erin</v>
      </c>
      <c r="C562" s="17">
        <f>VLOOKUP($A562,'Medical Examinations'!$A$1:$J$2336,MATCH(Healthcare!C$1,'Medical Examinations'!$A$1:$J$1,0),0)</f>
        <v>23.65</v>
      </c>
      <c r="D562" s="17">
        <f>VLOOKUP($A562,'Medical Examinations'!$A$1:$J$2336,MATCH(Healthcare!D$1,'Medical Examinations'!$A$1:$J$1,0),0)</f>
        <v>4.5</v>
      </c>
      <c r="E562" s="17" t="str">
        <f>VLOOKUP($A562,'Medical Examinations'!$A$1:$J$2336,MATCH(Healthcare!E$1,'Medical Examinations'!$A$1:$J$1,0),0)</f>
        <v>No</v>
      </c>
      <c r="F562" s="17" t="str">
        <f>VLOOKUP($A562,'Medical Examinations'!$A$1:$J$2336,MATCH(Healthcare!F$1,'Medical Examinations'!$A$1:$J$1,0),0)</f>
        <v>No</v>
      </c>
      <c r="G562" s="17" t="str">
        <f>VLOOKUP($A562,'Medical Examinations'!$A$1:$J$2336,MATCH(Healthcare!G$1,'Medical Examinations'!$A$1:$J$1,0),0)</f>
        <v>No</v>
      </c>
      <c r="H562" s="17">
        <f>VLOOKUP($A562,'Medical Examinations'!$A$1:$J$2336,MATCH(Healthcare!H$1,'Medical Examinations'!$A$1:$J$1,0),0)</f>
        <v>0</v>
      </c>
      <c r="I562" s="17" t="str">
        <f>VLOOKUP($A562,'Medical Examinations'!$A$1:$J$2336,MATCH(Healthcare!I$1,'Medical Examinations'!$A$1:$J$1,0),0)</f>
        <v>No</v>
      </c>
      <c r="J562" s="17" t="str">
        <f>VLOOKUP($A562,'Medical Examinations'!$A$1:$J$2336,MATCH(Healthcare!J$1,'Medical Examinations'!$A$1:$J$1,0),0)</f>
        <v>Healthy Weight</v>
      </c>
      <c r="K562" s="17" t="str">
        <f>VLOOKUP($A562,'Medical Examinations'!$A$1:$J$2336,MATCH(Healthcare!K$1,'Medical Examinations'!$A$1:$J$1,0),0)</f>
        <v>Normal</v>
      </c>
      <c r="L562" s="38">
        <f>VLOOKUP($A562,'Hospitalisation Details'!$A$2:$K$2344,MATCH(Healthcare!L$1,'Hospitalisation Details'!$A$1:$K$1,0),0)</f>
        <v>33171</v>
      </c>
      <c r="M562" s="17">
        <f>VLOOKUP($A562,'Hospitalisation Details'!$A$2:$K$2344,MATCH(Healthcare!M$1,'Hospitalisation Details'!$A$1:$K$1,0),0)</f>
        <v>17626.240000000002</v>
      </c>
      <c r="N562" s="17" t="str">
        <f>VLOOKUP($A562,'Hospitalisation Details'!$A$2:$K$2344,MATCH(Healthcare!N$1,'Hospitalisation Details'!$A$1:$K$1,0),0)</f>
        <v>Tier - 1</v>
      </c>
      <c r="O562" s="17" t="str">
        <f>VLOOKUP($A562,'Hospitalisation Details'!$A$2:$K$2344,MATCH(Healthcare!O$1,'Hospitalisation Details'!$A$1:$K$1,0),0)</f>
        <v>Tier - 3</v>
      </c>
      <c r="P562" s="17" t="str">
        <f>VLOOKUP($A562,'Hospitalisation Details'!$A$2:$K$2344,MATCH(Healthcare!P$1,'Hospitalisation Details'!$A$1:$K$1,0),0)</f>
        <v>R1013</v>
      </c>
      <c r="Q562" s="17">
        <f>VLOOKUP($A562,'Hospitalisation Details'!$A$2:$K$2344,MATCH(Healthcare!Q$1,'Hospitalisation Details'!$A$1:$K$1,0),0)</f>
        <v>32</v>
      </c>
    </row>
    <row r="563" spans="1:17" ht="15.75" x14ac:dyDescent="0.25">
      <c r="A563" s="25" t="s">
        <v>606</v>
      </c>
      <c r="B563" s="17" t="str">
        <f>VLOOKUP($A563,'Customer Names'!$A$1:$D$2336,4,0)</f>
        <v>Mr. Bobby</v>
      </c>
      <c r="C563" s="17">
        <f>VLOOKUP($A563,'Medical Examinations'!$A$1:$J$2336,MATCH(Healthcare!C$1,'Medical Examinations'!$A$1:$J$1,0),0)</f>
        <v>49.09</v>
      </c>
      <c r="D563" s="17">
        <f>VLOOKUP($A563,'Medical Examinations'!$A$1:$J$2336,MATCH(Healthcare!D$1,'Medical Examinations'!$A$1:$J$1,0),0)</f>
        <v>8.3800000000000008</v>
      </c>
      <c r="E563" s="17" t="str">
        <f>VLOOKUP($A563,'Medical Examinations'!$A$1:$J$2336,MATCH(Healthcare!E$1,'Medical Examinations'!$A$1:$J$1,0),0)</f>
        <v>Yes</v>
      </c>
      <c r="F563" s="17" t="str">
        <f>VLOOKUP($A563,'Medical Examinations'!$A$1:$J$2336,MATCH(Healthcare!F$1,'Medical Examinations'!$A$1:$J$1,0),0)</f>
        <v>No</v>
      </c>
      <c r="G563" s="17" t="str">
        <f>VLOOKUP($A563,'Medical Examinations'!$A$1:$J$2336,MATCH(Healthcare!G$1,'Medical Examinations'!$A$1:$J$1,0),0)</f>
        <v>No</v>
      </c>
      <c r="H563" s="17">
        <f>VLOOKUP($A563,'Medical Examinations'!$A$1:$J$2336,MATCH(Healthcare!H$1,'Medical Examinations'!$A$1:$J$1,0),0)</f>
        <v>2</v>
      </c>
      <c r="I563" s="17" t="str">
        <f>VLOOKUP($A563,'Medical Examinations'!$A$1:$J$2336,MATCH(Healthcare!I$1,'Medical Examinations'!$A$1:$J$1,0),0)</f>
        <v>No</v>
      </c>
      <c r="J563" s="17" t="str">
        <f>VLOOKUP($A563,'Medical Examinations'!$A$1:$J$2336,MATCH(Healthcare!J$1,'Medical Examinations'!$A$1:$J$1,0),0)</f>
        <v>Obesity</v>
      </c>
      <c r="K563" s="17" t="str">
        <f>VLOOKUP($A563,'Medical Examinations'!$A$1:$J$2336,MATCH(Healthcare!K$1,'Medical Examinations'!$A$1:$J$1,0),0)</f>
        <v>Diabetes</v>
      </c>
      <c r="L563" s="38">
        <f>VLOOKUP($A563,'Hospitalisation Details'!$A$2:$K$2344,MATCH(Healthcare!L$1,'Hospitalisation Details'!$A$1:$K$1,0),0)</f>
        <v>25775</v>
      </c>
      <c r="M563" s="17">
        <f>VLOOKUP($A563,'Hospitalisation Details'!$A$2:$K$2344,MATCH(Healthcare!M$1,'Hospitalisation Details'!$A$1:$K$1,0),0)</f>
        <v>17584.72</v>
      </c>
      <c r="N563" s="17" t="str">
        <f>VLOOKUP($A563,'Hospitalisation Details'!$A$2:$K$2344,MATCH(Healthcare!N$1,'Hospitalisation Details'!$A$1:$K$1,0),0)</f>
        <v>Tier - 1</v>
      </c>
      <c r="O563" s="17" t="str">
        <f>VLOOKUP($A563,'Hospitalisation Details'!$A$2:$K$2344,MATCH(Healthcare!O$1,'Hospitalisation Details'!$A$1:$K$1,0),0)</f>
        <v>Tier - 3</v>
      </c>
      <c r="P563" s="17" t="str">
        <f>VLOOKUP($A563,'Hospitalisation Details'!$A$2:$K$2344,MATCH(Healthcare!P$1,'Hospitalisation Details'!$A$1:$K$1,0),0)</f>
        <v>R1012</v>
      </c>
      <c r="Q563" s="17">
        <f>VLOOKUP($A563,'Hospitalisation Details'!$A$2:$K$2344,MATCH(Healthcare!Q$1,'Hospitalisation Details'!$A$1:$K$1,0),0)</f>
        <v>52</v>
      </c>
    </row>
    <row r="564" spans="1:17" ht="15.75" x14ac:dyDescent="0.25">
      <c r="A564" s="25" t="s">
        <v>607</v>
      </c>
      <c r="B564" s="17" t="str">
        <f>VLOOKUP($A564,'Customer Names'!$A$1:$D$2336,4,0)</f>
        <v>Mr. Daniel</v>
      </c>
      <c r="C564" s="17">
        <f>VLOOKUP($A564,'Medical Examinations'!$A$1:$J$2336,MATCH(Healthcare!C$1,'Medical Examinations'!$A$1:$J$1,0),0)</f>
        <v>28.024999999999999</v>
      </c>
      <c r="D564" s="17">
        <f>VLOOKUP($A564,'Medical Examinations'!$A$1:$J$2336,MATCH(Healthcare!D$1,'Medical Examinations'!$A$1:$J$1,0),0)</f>
        <v>7.03</v>
      </c>
      <c r="E564" s="17" t="str">
        <f>VLOOKUP($A564,'Medical Examinations'!$A$1:$J$2336,MATCH(Healthcare!E$1,'Medical Examinations'!$A$1:$J$1,0),0)</f>
        <v>No</v>
      </c>
      <c r="F564" s="17" t="str">
        <f>VLOOKUP($A564,'Medical Examinations'!$A$1:$J$2336,MATCH(Healthcare!F$1,'Medical Examinations'!$A$1:$J$1,0),0)</f>
        <v>No</v>
      </c>
      <c r="G564" s="17" t="str">
        <f>VLOOKUP($A564,'Medical Examinations'!$A$1:$J$2336,MATCH(Healthcare!G$1,'Medical Examinations'!$A$1:$J$1,0),0)</f>
        <v>No</v>
      </c>
      <c r="H564" s="17">
        <f>VLOOKUP($A564,'Medical Examinations'!$A$1:$J$2336,MATCH(Healthcare!H$1,'Medical Examinations'!$A$1:$J$1,0),0)</f>
        <v>0</v>
      </c>
      <c r="I564" s="17" t="str">
        <f>VLOOKUP($A564,'Medical Examinations'!$A$1:$J$2336,MATCH(Healthcare!I$1,'Medical Examinations'!$A$1:$J$1,0),0)</f>
        <v>Yes</v>
      </c>
      <c r="J564" s="17" t="str">
        <f>VLOOKUP($A564,'Medical Examinations'!$A$1:$J$2336,MATCH(Healthcare!J$1,'Medical Examinations'!$A$1:$J$1,0),0)</f>
        <v>Overweight</v>
      </c>
      <c r="K564" s="17" t="str">
        <f>VLOOKUP($A564,'Medical Examinations'!$A$1:$J$2336,MATCH(Healthcare!K$1,'Medical Examinations'!$A$1:$J$1,0),0)</f>
        <v>Diabetes</v>
      </c>
      <c r="L564" s="38">
        <f>VLOOKUP($A564,'Hospitalisation Details'!$A$2:$K$2344,MATCH(Healthcare!L$1,'Hospitalisation Details'!$A$1:$K$1,0),0)</f>
        <v>37493</v>
      </c>
      <c r="M564" s="17">
        <f>VLOOKUP($A564,'Hospitalisation Details'!$A$2:$K$2344,MATCH(Healthcare!M$1,'Hospitalisation Details'!$A$1:$K$1,0),0)</f>
        <v>17560.38</v>
      </c>
      <c r="N564" s="17" t="str">
        <f>VLOOKUP($A564,'Hospitalisation Details'!$A$2:$K$2344,MATCH(Healthcare!N$1,'Hospitalisation Details'!$A$1:$K$1,0),0)</f>
        <v>Tier - 1</v>
      </c>
      <c r="O564" s="17" t="str">
        <f>VLOOKUP($A564,'Hospitalisation Details'!$A$2:$K$2344,MATCH(Healthcare!O$1,'Hospitalisation Details'!$A$1:$K$1,0),0)</f>
        <v>Tier - 1</v>
      </c>
      <c r="P564" s="17" t="str">
        <f>VLOOKUP($A564,'Hospitalisation Details'!$A$2:$K$2344,MATCH(Healthcare!P$1,'Hospitalisation Details'!$A$1:$K$1,0),0)</f>
        <v>R1012</v>
      </c>
      <c r="Q564" s="17">
        <f>VLOOKUP($A564,'Hospitalisation Details'!$A$2:$K$2344,MATCH(Healthcare!Q$1,'Hospitalisation Details'!$A$1:$K$1,0),0)</f>
        <v>20</v>
      </c>
    </row>
    <row r="565" spans="1:17" ht="15.75" x14ac:dyDescent="0.25">
      <c r="A565" s="25" t="s">
        <v>608</v>
      </c>
      <c r="B565" s="17" t="str">
        <f>VLOOKUP($A565,'Customer Names'!$A$1:$D$2336,4,0)</f>
        <v>Ms. Marie</v>
      </c>
      <c r="C565" s="17">
        <f>VLOOKUP($A565,'Medical Examinations'!$A$1:$J$2336,MATCH(Healthcare!C$1,'Medical Examinations'!$A$1:$J$1,0),0)</f>
        <v>43.32</v>
      </c>
      <c r="D565" s="17">
        <f>VLOOKUP($A565,'Medical Examinations'!$A$1:$J$2336,MATCH(Healthcare!D$1,'Medical Examinations'!$A$1:$J$1,0),0)</f>
        <v>8.75</v>
      </c>
      <c r="E565" s="17" t="str">
        <f>VLOOKUP($A565,'Medical Examinations'!$A$1:$J$2336,MATCH(Healthcare!E$1,'Medical Examinations'!$A$1:$J$1,0),0)</f>
        <v>Yes</v>
      </c>
      <c r="F565" s="17" t="str">
        <f>VLOOKUP($A565,'Medical Examinations'!$A$1:$J$2336,MATCH(Healthcare!F$1,'Medical Examinations'!$A$1:$J$1,0),0)</f>
        <v>No</v>
      </c>
      <c r="G565" s="17" t="str">
        <f>VLOOKUP($A565,'Medical Examinations'!$A$1:$J$2336,MATCH(Healthcare!G$1,'Medical Examinations'!$A$1:$J$1,0),0)</f>
        <v>Yes</v>
      </c>
      <c r="H565" s="17">
        <f>VLOOKUP($A565,'Medical Examinations'!$A$1:$J$2336,MATCH(Healthcare!H$1,'Medical Examinations'!$A$1:$J$1,0),0)</f>
        <v>1</v>
      </c>
      <c r="I565" s="17" t="str">
        <f>VLOOKUP($A565,'Medical Examinations'!$A$1:$J$2336,MATCH(Healthcare!I$1,'Medical Examinations'!$A$1:$J$1,0),0)</f>
        <v>No</v>
      </c>
      <c r="J565" s="17" t="str">
        <f>VLOOKUP($A565,'Medical Examinations'!$A$1:$J$2336,MATCH(Healthcare!J$1,'Medical Examinations'!$A$1:$J$1,0),0)</f>
        <v>Obesity</v>
      </c>
      <c r="K565" s="17" t="str">
        <f>VLOOKUP($A565,'Medical Examinations'!$A$1:$J$2336,MATCH(Healthcare!K$1,'Medical Examinations'!$A$1:$J$1,0),0)</f>
        <v>Diabetes</v>
      </c>
      <c r="L565" s="38">
        <f>VLOOKUP($A565,'Hospitalisation Details'!$A$2:$K$2344,MATCH(Healthcare!L$1,'Hospitalisation Details'!$A$1:$K$1,0),0)</f>
        <v>23331</v>
      </c>
      <c r="M565" s="17">
        <f>VLOOKUP($A565,'Hospitalisation Details'!$A$2:$K$2344,MATCH(Healthcare!M$1,'Hospitalisation Details'!$A$1:$K$1,0),0)</f>
        <v>17556.88</v>
      </c>
      <c r="N565" s="17" t="str">
        <f>VLOOKUP($A565,'Hospitalisation Details'!$A$2:$K$2344,MATCH(Healthcare!N$1,'Hospitalisation Details'!$A$1:$K$1,0),0)</f>
        <v>Tier - 1</v>
      </c>
      <c r="O565" s="17" t="str">
        <f>VLOOKUP($A565,'Hospitalisation Details'!$A$2:$K$2344,MATCH(Healthcare!O$1,'Hospitalisation Details'!$A$1:$K$1,0),0)</f>
        <v>Tier - 2</v>
      </c>
      <c r="P565" s="17" t="str">
        <f>VLOOKUP($A565,'Hospitalisation Details'!$A$2:$K$2344,MATCH(Healthcare!P$1,'Hospitalisation Details'!$A$1:$K$1,0),0)</f>
        <v>R1012</v>
      </c>
      <c r="Q565" s="17">
        <f>VLOOKUP($A565,'Hospitalisation Details'!$A$2:$K$2344,MATCH(Healthcare!Q$1,'Hospitalisation Details'!$A$1:$K$1,0),0)</f>
        <v>59</v>
      </c>
    </row>
    <row r="566" spans="1:17" ht="15.75" x14ac:dyDescent="0.25">
      <c r="A566" s="25" t="s">
        <v>609</v>
      </c>
      <c r="B566" s="17" t="str">
        <f>VLOOKUP($A566,'Customer Names'!$A$1:$D$2336,4,0)</f>
        <v>Mrs. Katie</v>
      </c>
      <c r="C566" s="17">
        <f>VLOOKUP($A566,'Medical Examinations'!$A$1:$J$2336,MATCH(Healthcare!C$1,'Medical Examinations'!$A$1:$J$1,0),0)</f>
        <v>45.92</v>
      </c>
      <c r="D566" s="17">
        <f>VLOOKUP($A566,'Medical Examinations'!$A$1:$J$2336,MATCH(Healthcare!D$1,'Medical Examinations'!$A$1:$J$1,0),0)</f>
        <v>9.51</v>
      </c>
      <c r="E566" s="17" t="str">
        <f>VLOOKUP($A566,'Medical Examinations'!$A$1:$J$2336,MATCH(Healthcare!E$1,'Medical Examinations'!$A$1:$J$1,0),0)</f>
        <v>No</v>
      </c>
      <c r="F566" s="17" t="str">
        <f>VLOOKUP($A566,'Medical Examinations'!$A$1:$J$2336,MATCH(Healthcare!F$1,'Medical Examinations'!$A$1:$J$1,0),0)</f>
        <v>No</v>
      </c>
      <c r="G566" s="17" t="str">
        <f>VLOOKUP($A566,'Medical Examinations'!$A$1:$J$2336,MATCH(Healthcare!G$1,'Medical Examinations'!$A$1:$J$1,0),0)</f>
        <v>No</v>
      </c>
      <c r="H566" s="17">
        <f>VLOOKUP($A566,'Medical Examinations'!$A$1:$J$2336,MATCH(Healthcare!H$1,'Medical Examinations'!$A$1:$J$1,0),0)</f>
        <v>0</v>
      </c>
      <c r="I566" s="17" t="str">
        <f>VLOOKUP($A566,'Medical Examinations'!$A$1:$J$2336,MATCH(Healthcare!I$1,'Medical Examinations'!$A$1:$J$1,0),0)</f>
        <v>No</v>
      </c>
      <c r="J566" s="17" t="str">
        <f>VLOOKUP($A566,'Medical Examinations'!$A$1:$J$2336,MATCH(Healthcare!J$1,'Medical Examinations'!$A$1:$J$1,0),0)</f>
        <v>Obesity</v>
      </c>
      <c r="K566" s="17" t="str">
        <f>VLOOKUP($A566,'Medical Examinations'!$A$1:$J$2336,MATCH(Healthcare!K$1,'Medical Examinations'!$A$1:$J$1,0),0)</f>
        <v>Diabetes</v>
      </c>
      <c r="L566" s="38">
        <f>VLOOKUP($A566,'Hospitalisation Details'!$A$2:$K$2344,MATCH(Healthcare!L$1,'Hospitalisation Details'!$A$1:$K$1,0),0)</f>
        <v>25031</v>
      </c>
      <c r="M566" s="17">
        <f>VLOOKUP($A566,'Hospitalisation Details'!$A$2:$K$2344,MATCH(Healthcare!M$1,'Hospitalisation Details'!$A$1:$K$1,0),0)</f>
        <v>17507.47</v>
      </c>
      <c r="N566" s="17" t="str">
        <f>VLOOKUP($A566,'Hospitalisation Details'!$A$2:$K$2344,MATCH(Healthcare!N$1,'Hospitalisation Details'!$A$1:$K$1,0),0)</f>
        <v>Tier - 1</v>
      </c>
      <c r="O566" s="17" t="str">
        <f>VLOOKUP($A566,'Hospitalisation Details'!$A$2:$K$2344,MATCH(Healthcare!O$1,'Hospitalisation Details'!$A$1:$K$1,0),0)</f>
        <v>Tier - 1</v>
      </c>
      <c r="P566" s="17" t="str">
        <f>VLOOKUP($A566,'Hospitalisation Details'!$A$2:$K$2344,MATCH(Healthcare!P$1,'Hospitalisation Details'!$A$1:$K$1,0),0)</f>
        <v>R1026</v>
      </c>
      <c r="Q566" s="17">
        <f>VLOOKUP($A566,'Hospitalisation Details'!$A$2:$K$2344,MATCH(Healthcare!Q$1,'Hospitalisation Details'!$A$1:$K$1,0),0)</f>
        <v>54</v>
      </c>
    </row>
    <row r="567" spans="1:17" ht="15.75" x14ac:dyDescent="0.25">
      <c r="A567" s="25" t="s">
        <v>610</v>
      </c>
      <c r="B567" s="17" t="str">
        <f>VLOOKUP($A567,'Customer Names'!$A$1:$D$2336,4,0)</f>
        <v>Mr. Eric</v>
      </c>
      <c r="C567" s="17">
        <f>VLOOKUP($A567,'Medical Examinations'!$A$1:$J$2336,MATCH(Healthcare!C$1,'Medical Examinations'!$A$1:$J$1,0),0)</f>
        <v>44.03</v>
      </c>
      <c r="D567" s="17">
        <f>VLOOKUP($A567,'Medical Examinations'!$A$1:$J$2336,MATCH(Healthcare!D$1,'Medical Examinations'!$A$1:$J$1,0),0)</f>
        <v>9.36</v>
      </c>
      <c r="E567" s="17" t="str">
        <f>VLOOKUP($A567,'Medical Examinations'!$A$1:$J$2336,MATCH(Healthcare!E$1,'Medical Examinations'!$A$1:$J$1,0),0)</f>
        <v>No</v>
      </c>
      <c r="F567" s="17" t="str">
        <f>VLOOKUP($A567,'Medical Examinations'!$A$1:$J$2336,MATCH(Healthcare!F$1,'Medical Examinations'!$A$1:$J$1,0),0)</f>
        <v>No</v>
      </c>
      <c r="G567" s="17" t="str">
        <f>VLOOKUP($A567,'Medical Examinations'!$A$1:$J$2336,MATCH(Healthcare!G$1,'Medical Examinations'!$A$1:$J$1,0),0)</f>
        <v>No</v>
      </c>
      <c r="H567" s="17">
        <f>VLOOKUP($A567,'Medical Examinations'!$A$1:$J$2336,MATCH(Healthcare!H$1,'Medical Examinations'!$A$1:$J$1,0),0)</f>
        <v>0</v>
      </c>
      <c r="I567" s="17" t="str">
        <f>VLOOKUP($A567,'Medical Examinations'!$A$1:$J$2336,MATCH(Healthcare!I$1,'Medical Examinations'!$A$1:$J$1,0),0)</f>
        <v>No</v>
      </c>
      <c r="J567" s="17" t="str">
        <f>VLOOKUP($A567,'Medical Examinations'!$A$1:$J$2336,MATCH(Healthcare!J$1,'Medical Examinations'!$A$1:$J$1,0),0)</f>
        <v>Obesity</v>
      </c>
      <c r="K567" s="17" t="str">
        <f>VLOOKUP($A567,'Medical Examinations'!$A$1:$J$2336,MATCH(Healthcare!K$1,'Medical Examinations'!$A$1:$J$1,0),0)</f>
        <v>Diabetes</v>
      </c>
      <c r="L567" s="38">
        <f>VLOOKUP($A567,'Hospitalisation Details'!$A$2:$K$2344,MATCH(Healthcare!L$1,'Hospitalisation Details'!$A$1:$K$1,0),0)</f>
        <v>23909</v>
      </c>
      <c r="M567" s="17">
        <f>VLOOKUP($A567,'Hospitalisation Details'!$A$2:$K$2344,MATCH(Healthcare!M$1,'Hospitalisation Details'!$A$1:$K$1,0),0)</f>
        <v>17505.650000000001</v>
      </c>
      <c r="N567" s="17" t="str">
        <f>VLOOKUP($A567,'Hospitalisation Details'!$A$2:$K$2344,MATCH(Healthcare!N$1,'Hospitalisation Details'!$A$1:$K$1,0),0)</f>
        <v>Tier - 1</v>
      </c>
      <c r="O567" s="17" t="str">
        <f>VLOOKUP($A567,'Hospitalisation Details'!$A$2:$K$2344,MATCH(Healthcare!O$1,'Hospitalisation Details'!$A$1:$K$1,0),0)</f>
        <v>Tier - 2</v>
      </c>
      <c r="P567" s="17" t="str">
        <f>VLOOKUP($A567,'Hospitalisation Details'!$A$2:$K$2344,MATCH(Healthcare!P$1,'Hospitalisation Details'!$A$1:$K$1,0),0)</f>
        <v>R1023</v>
      </c>
      <c r="Q567" s="17">
        <f>VLOOKUP($A567,'Hospitalisation Details'!$A$2:$K$2344,MATCH(Healthcare!Q$1,'Hospitalisation Details'!$A$1:$K$1,0),0)</f>
        <v>57</v>
      </c>
    </row>
    <row r="568" spans="1:17" ht="15.75" x14ac:dyDescent="0.25">
      <c r="A568" s="25" t="s">
        <v>611</v>
      </c>
      <c r="B568" s="17" t="str">
        <f>VLOOKUP($A568,'Customer Names'!$A$1:$D$2336,4,0)</f>
        <v>Ms. Tara</v>
      </c>
      <c r="C568" s="17">
        <f>VLOOKUP($A568,'Medical Examinations'!$A$1:$J$2336,MATCH(Healthcare!C$1,'Medical Examinations'!$A$1:$J$1,0),0)</f>
        <v>24.6</v>
      </c>
      <c r="D568" s="17">
        <f>VLOOKUP($A568,'Medical Examinations'!$A$1:$J$2336,MATCH(Healthcare!D$1,'Medical Examinations'!$A$1:$J$1,0),0)</f>
        <v>4.8099999999999996</v>
      </c>
      <c r="E568" s="17" t="str">
        <f>VLOOKUP($A568,'Medical Examinations'!$A$1:$J$2336,MATCH(Healthcare!E$1,'Medical Examinations'!$A$1:$J$1,0),0)</f>
        <v>No</v>
      </c>
      <c r="F568" s="17" t="str">
        <f>VLOOKUP($A568,'Medical Examinations'!$A$1:$J$2336,MATCH(Healthcare!F$1,'Medical Examinations'!$A$1:$J$1,0),0)</f>
        <v>No</v>
      </c>
      <c r="G568" s="17" t="str">
        <f>VLOOKUP($A568,'Medical Examinations'!$A$1:$J$2336,MATCH(Healthcare!G$1,'Medical Examinations'!$A$1:$J$1,0),0)</f>
        <v>No</v>
      </c>
      <c r="H568" s="17">
        <f>VLOOKUP($A568,'Medical Examinations'!$A$1:$J$2336,MATCH(Healthcare!H$1,'Medical Examinations'!$A$1:$J$1,0),0)</f>
        <v>0</v>
      </c>
      <c r="I568" s="17" t="str">
        <f>VLOOKUP($A568,'Medical Examinations'!$A$1:$J$2336,MATCH(Healthcare!I$1,'Medical Examinations'!$A$1:$J$1,0),0)</f>
        <v>Yes</v>
      </c>
      <c r="J568" s="17" t="str">
        <f>VLOOKUP($A568,'Medical Examinations'!$A$1:$J$2336,MATCH(Healthcare!J$1,'Medical Examinations'!$A$1:$J$1,0),0)</f>
        <v>Healthy Weight</v>
      </c>
      <c r="K568" s="17" t="str">
        <f>VLOOKUP($A568,'Medical Examinations'!$A$1:$J$2336,MATCH(Healthcare!K$1,'Medical Examinations'!$A$1:$J$1,0),0)</f>
        <v>Normal</v>
      </c>
      <c r="L568" s="38">
        <f>VLOOKUP($A568,'Hospitalisation Details'!$A$2:$K$2344,MATCH(Healthcare!L$1,'Hospitalisation Details'!$A$1:$K$1,0),0)</f>
        <v>33236</v>
      </c>
      <c r="M568" s="17">
        <f>VLOOKUP($A568,'Hospitalisation Details'!$A$2:$K$2344,MATCH(Healthcare!M$1,'Hospitalisation Details'!$A$1:$K$1,0),0)</f>
        <v>17496.310000000001</v>
      </c>
      <c r="N568" s="17" t="str">
        <f>VLOOKUP($A568,'Hospitalisation Details'!$A$2:$K$2344,MATCH(Healthcare!N$1,'Hospitalisation Details'!$A$1:$K$1,0),0)</f>
        <v>Tier - 1</v>
      </c>
      <c r="O568" s="17" t="str">
        <f>VLOOKUP($A568,'Hospitalisation Details'!$A$2:$K$2344,MATCH(Healthcare!O$1,'Hospitalisation Details'!$A$1:$K$1,0),0)</f>
        <v>Tier - 2</v>
      </c>
      <c r="P568" s="17" t="str">
        <f>VLOOKUP($A568,'Hospitalisation Details'!$A$2:$K$2344,MATCH(Healthcare!P$1,'Hospitalisation Details'!$A$1:$K$1,0),0)</f>
        <v>R1011</v>
      </c>
      <c r="Q568" s="17">
        <f>VLOOKUP($A568,'Hospitalisation Details'!$A$2:$K$2344,MATCH(Healthcare!Q$1,'Hospitalisation Details'!$A$1:$K$1,0),0)</f>
        <v>32</v>
      </c>
    </row>
    <row r="569" spans="1:17" ht="15.75" x14ac:dyDescent="0.25">
      <c r="A569" s="25" t="s">
        <v>612</v>
      </c>
      <c r="B569" s="17" t="str">
        <f>VLOOKUP($A569,'Customer Names'!$A$1:$D$2336,4,0)</f>
        <v>Ms. Haley</v>
      </c>
      <c r="C569" s="17">
        <f>VLOOKUP($A569,'Medical Examinations'!$A$1:$J$2336,MATCH(Healthcare!C$1,'Medical Examinations'!$A$1:$J$1,0),0)</f>
        <v>49.15</v>
      </c>
      <c r="D569" s="17">
        <f>VLOOKUP($A569,'Medical Examinations'!$A$1:$J$2336,MATCH(Healthcare!D$1,'Medical Examinations'!$A$1:$J$1,0),0)</f>
        <v>8.08</v>
      </c>
      <c r="E569" s="17" t="str">
        <f>VLOOKUP($A569,'Medical Examinations'!$A$1:$J$2336,MATCH(Healthcare!E$1,'Medical Examinations'!$A$1:$J$1,0),0)</f>
        <v>No</v>
      </c>
      <c r="F569" s="17" t="str">
        <f>VLOOKUP($A569,'Medical Examinations'!$A$1:$J$2336,MATCH(Healthcare!F$1,'Medical Examinations'!$A$1:$J$1,0),0)</f>
        <v>No</v>
      </c>
      <c r="G569" s="17" t="str">
        <f>VLOOKUP($A569,'Medical Examinations'!$A$1:$J$2336,MATCH(Healthcare!G$1,'Medical Examinations'!$A$1:$J$1,0),0)</f>
        <v>No</v>
      </c>
      <c r="H569" s="17">
        <f>VLOOKUP($A569,'Medical Examinations'!$A$1:$J$2336,MATCH(Healthcare!H$1,'Medical Examinations'!$A$1:$J$1,0),0)</f>
        <v>0</v>
      </c>
      <c r="I569" s="17" t="str">
        <f>VLOOKUP($A569,'Medical Examinations'!$A$1:$J$2336,MATCH(Healthcare!I$1,'Medical Examinations'!$A$1:$J$1,0),0)</f>
        <v>No</v>
      </c>
      <c r="J569" s="17" t="str">
        <f>VLOOKUP($A569,'Medical Examinations'!$A$1:$J$2336,MATCH(Healthcare!J$1,'Medical Examinations'!$A$1:$J$1,0),0)</f>
        <v>Obesity</v>
      </c>
      <c r="K569" s="17" t="str">
        <f>VLOOKUP($A569,'Medical Examinations'!$A$1:$J$2336,MATCH(Healthcare!K$1,'Medical Examinations'!$A$1:$J$1,0),0)</f>
        <v>Diabetes</v>
      </c>
      <c r="L569" s="38">
        <f>VLOOKUP($A569,'Hospitalisation Details'!$A$2:$K$2344,MATCH(Healthcare!L$1,'Hospitalisation Details'!$A$1:$K$1,0),0)</f>
        <v>26092</v>
      </c>
      <c r="M569" s="17">
        <f>VLOOKUP($A569,'Hospitalisation Details'!$A$2:$K$2344,MATCH(Healthcare!M$1,'Hospitalisation Details'!$A$1:$K$1,0),0)</f>
        <v>17479.53</v>
      </c>
      <c r="N569" s="17" t="str">
        <f>VLOOKUP($A569,'Hospitalisation Details'!$A$2:$K$2344,MATCH(Healthcare!N$1,'Hospitalisation Details'!$A$1:$K$1,0),0)</f>
        <v>Tier - 1</v>
      </c>
      <c r="O569" s="17" t="str">
        <f>VLOOKUP($A569,'Hospitalisation Details'!$A$2:$K$2344,MATCH(Healthcare!O$1,'Hospitalisation Details'!$A$1:$K$1,0),0)</f>
        <v>Tier - 1</v>
      </c>
      <c r="P569" s="17" t="str">
        <f>VLOOKUP($A569,'Hospitalisation Details'!$A$2:$K$2344,MATCH(Healthcare!P$1,'Hospitalisation Details'!$A$1:$K$1,0),0)</f>
        <v>R1012</v>
      </c>
      <c r="Q569" s="17">
        <f>VLOOKUP($A569,'Hospitalisation Details'!$A$2:$K$2344,MATCH(Healthcare!Q$1,'Hospitalisation Details'!$A$1:$K$1,0),0)</f>
        <v>52</v>
      </c>
    </row>
    <row r="570" spans="1:17" ht="15.75" x14ac:dyDescent="0.25">
      <c r="A570" s="25" t="s">
        <v>613</v>
      </c>
      <c r="B570" s="17" t="str">
        <f>VLOOKUP($A570,'Customer Names'!$A$1:$D$2336,4,0)</f>
        <v>Ms. Kayla</v>
      </c>
      <c r="C570" s="17">
        <f>VLOOKUP($A570,'Medical Examinations'!$A$1:$J$2336,MATCH(Healthcare!C$1,'Medical Examinations'!$A$1:$J$1,0),0)</f>
        <v>28.31</v>
      </c>
      <c r="D570" s="17">
        <f>VLOOKUP($A570,'Medical Examinations'!$A$1:$J$2336,MATCH(Healthcare!D$1,'Medical Examinations'!$A$1:$J$1,0),0)</f>
        <v>6.29</v>
      </c>
      <c r="E570" s="17" t="str">
        <f>VLOOKUP($A570,'Medical Examinations'!$A$1:$J$2336,MATCH(Healthcare!E$1,'Medical Examinations'!$A$1:$J$1,0),0)</f>
        <v>No</v>
      </c>
      <c r="F570" s="17" t="str">
        <f>VLOOKUP($A570,'Medical Examinations'!$A$1:$J$2336,MATCH(Healthcare!F$1,'Medical Examinations'!$A$1:$J$1,0),0)</f>
        <v>No</v>
      </c>
      <c r="G570" s="17" t="str">
        <f>VLOOKUP($A570,'Medical Examinations'!$A$1:$J$2336,MATCH(Healthcare!G$1,'Medical Examinations'!$A$1:$J$1,0),0)</f>
        <v>Yes</v>
      </c>
      <c r="H570" s="17">
        <f>VLOOKUP($A570,'Medical Examinations'!$A$1:$J$2336,MATCH(Healthcare!H$1,'Medical Examinations'!$A$1:$J$1,0),0)</f>
        <v>1</v>
      </c>
      <c r="I570" s="17" t="str">
        <f>VLOOKUP($A570,'Medical Examinations'!$A$1:$J$2336,MATCH(Healthcare!I$1,'Medical Examinations'!$A$1:$J$1,0),0)</f>
        <v>Yes</v>
      </c>
      <c r="J570" s="17" t="str">
        <f>VLOOKUP($A570,'Medical Examinations'!$A$1:$J$2336,MATCH(Healthcare!J$1,'Medical Examinations'!$A$1:$J$1,0),0)</f>
        <v>Overweight</v>
      </c>
      <c r="K570" s="17" t="str">
        <f>VLOOKUP($A570,'Medical Examinations'!$A$1:$J$2336,MATCH(Healthcare!K$1,'Medical Examinations'!$A$1:$J$1,0),0)</f>
        <v>Prediabetes</v>
      </c>
      <c r="L570" s="38">
        <f>VLOOKUP($A570,'Hospitalisation Details'!$A$2:$K$2344,MATCH(Healthcare!L$1,'Hospitalisation Details'!$A$1:$K$1,0),0)</f>
        <v>37927</v>
      </c>
      <c r="M570" s="17">
        <f>VLOOKUP($A570,'Hospitalisation Details'!$A$2:$K$2344,MATCH(Healthcare!M$1,'Hospitalisation Details'!$A$1:$K$1,0),0)</f>
        <v>17468.98</v>
      </c>
      <c r="N570" s="17" t="str">
        <f>VLOOKUP($A570,'Hospitalisation Details'!$A$2:$K$2344,MATCH(Healthcare!N$1,'Hospitalisation Details'!$A$1:$K$1,0),0)</f>
        <v>Tier - 2</v>
      </c>
      <c r="O570" s="17" t="str">
        <f>VLOOKUP($A570,'Hospitalisation Details'!$A$2:$K$2344,MATCH(Healthcare!O$1,'Hospitalisation Details'!$A$1:$K$1,0),0)</f>
        <v>Tier - 1</v>
      </c>
      <c r="P570" s="17" t="str">
        <f>VLOOKUP($A570,'Hospitalisation Details'!$A$2:$K$2344,MATCH(Healthcare!P$1,'Hospitalisation Details'!$A$1:$K$1,0),0)</f>
        <v>R1012</v>
      </c>
      <c r="Q570" s="17">
        <f>VLOOKUP($A570,'Hospitalisation Details'!$A$2:$K$2344,MATCH(Healthcare!Q$1,'Hospitalisation Details'!$A$1:$K$1,0),0)</f>
        <v>19</v>
      </c>
    </row>
    <row r="571" spans="1:17" ht="15.75" x14ac:dyDescent="0.25">
      <c r="A571" s="25" t="s">
        <v>614</v>
      </c>
      <c r="B571" s="17" t="str">
        <f>VLOOKUP($A571,'Customer Names'!$A$1:$D$2336,4,0)</f>
        <v>Mr. Mark</v>
      </c>
      <c r="C571" s="17">
        <f>VLOOKUP($A571,'Medical Examinations'!$A$1:$J$2336,MATCH(Healthcare!C$1,'Medical Examinations'!$A$1:$J$1,0),0)</f>
        <v>22.99</v>
      </c>
      <c r="D571" s="17">
        <f>VLOOKUP($A571,'Medical Examinations'!$A$1:$J$2336,MATCH(Healthcare!D$1,'Medical Examinations'!$A$1:$J$1,0),0)</f>
        <v>6.29</v>
      </c>
      <c r="E571" s="17" t="str">
        <f>VLOOKUP($A571,'Medical Examinations'!$A$1:$J$2336,MATCH(Healthcare!E$1,'Medical Examinations'!$A$1:$J$1,0),0)</f>
        <v>No</v>
      </c>
      <c r="F571" s="17" t="str">
        <f>VLOOKUP($A571,'Medical Examinations'!$A$1:$J$2336,MATCH(Healthcare!F$1,'Medical Examinations'!$A$1:$J$1,0),0)</f>
        <v>No</v>
      </c>
      <c r="G571" s="17" t="str">
        <f>VLOOKUP($A571,'Medical Examinations'!$A$1:$J$2336,MATCH(Healthcare!G$1,'Medical Examinations'!$A$1:$J$1,0),0)</f>
        <v>No</v>
      </c>
      <c r="H571" s="17">
        <f>VLOOKUP($A571,'Medical Examinations'!$A$1:$J$2336,MATCH(Healthcare!H$1,'Medical Examinations'!$A$1:$J$1,0),0)</f>
        <v>1</v>
      </c>
      <c r="I571" s="17" t="str">
        <f>VLOOKUP($A571,'Medical Examinations'!$A$1:$J$2336,MATCH(Healthcare!I$1,'Medical Examinations'!$A$1:$J$1,0),0)</f>
        <v>Yes</v>
      </c>
      <c r="J571" s="17" t="str">
        <f>VLOOKUP($A571,'Medical Examinations'!$A$1:$J$2336,MATCH(Healthcare!J$1,'Medical Examinations'!$A$1:$J$1,0),0)</f>
        <v>Healthy Weight</v>
      </c>
      <c r="K571" s="17" t="str">
        <f>VLOOKUP($A571,'Medical Examinations'!$A$1:$J$2336,MATCH(Healthcare!K$1,'Medical Examinations'!$A$1:$J$1,0),0)</f>
        <v>Prediabetes</v>
      </c>
      <c r="L571" s="38">
        <f>VLOOKUP($A571,'Hospitalisation Details'!$A$2:$K$2344,MATCH(Healthcare!L$1,'Hospitalisation Details'!$A$1:$K$1,0),0)</f>
        <v>33895</v>
      </c>
      <c r="M571" s="17">
        <f>VLOOKUP($A571,'Hospitalisation Details'!$A$2:$K$2344,MATCH(Healthcare!M$1,'Hospitalisation Details'!$A$1:$K$1,0),0)</f>
        <v>17361.77</v>
      </c>
      <c r="N571" s="17" t="str">
        <f>VLOOKUP($A571,'Hospitalisation Details'!$A$2:$K$2344,MATCH(Healthcare!N$1,'Hospitalisation Details'!$A$1:$K$1,0),0)</f>
        <v>Tier - 2</v>
      </c>
      <c r="O571" s="17" t="str">
        <f>VLOOKUP($A571,'Hospitalisation Details'!$A$2:$K$2344,MATCH(Healthcare!O$1,'Hospitalisation Details'!$A$1:$K$1,0),0)</f>
        <v>Tier - 1</v>
      </c>
      <c r="P571" s="17" t="str">
        <f>VLOOKUP($A571,'Hospitalisation Details'!$A$2:$K$2344,MATCH(Healthcare!P$1,'Hospitalisation Details'!$A$1:$K$1,0),0)</f>
        <v>R1012</v>
      </c>
      <c r="Q571" s="17">
        <f>VLOOKUP($A571,'Hospitalisation Details'!$A$2:$K$2344,MATCH(Healthcare!Q$1,'Hospitalisation Details'!$A$1:$K$1,0),0)</f>
        <v>30</v>
      </c>
    </row>
    <row r="572" spans="1:17" ht="15.75" x14ac:dyDescent="0.25">
      <c r="A572" s="25" t="s">
        <v>615</v>
      </c>
      <c r="B572" s="17" t="str">
        <f>VLOOKUP($A572,'Customer Names'!$A$1:$D$2336,4,0)</f>
        <v>Mr. Patrick</v>
      </c>
      <c r="C572" s="17">
        <f>VLOOKUP($A572,'Medical Examinations'!$A$1:$J$2336,MATCH(Healthcare!C$1,'Medical Examinations'!$A$1:$J$1,0),0)</f>
        <v>29.07</v>
      </c>
      <c r="D572" s="17">
        <f>VLOOKUP($A572,'Medical Examinations'!$A$1:$J$2336,MATCH(Healthcare!D$1,'Medical Examinations'!$A$1:$J$1,0),0)</f>
        <v>5.12</v>
      </c>
      <c r="E572" s="17" t="str">
        <f>VLOOKUP($A572,'Medical Examinations'!$A$1:$J$2336,MATCH(Healthcare!E$1,'Medical Examinations'!$A$1:$J$1,0),0)</f>
        <v>No</v>
      </c>
      <c r="F572" s="17" t="str">
        <f>VLOOKUP($A572,'Medical Examinations'!$A$1:$J$2336,MATCH(Healthcare!F$1,'Medical Examinations'!$A$1:$J$1,0),0)</f>
        <v>No</v>
      </c>
      <c r="G572" s="17" t="str">
        <f>VLOOKUP($A572,'Medical Examinations'!$A$1:$J$2336,MATCH(Healthcare!G$1,'Medical Examinations'!$A$1:$J$1,0),0)</f>
        <v>Yes</v>
      </c>
      <c r="H572" s="17">
        <f>VLOOKUP($A572,'Medical Examinations'!$A$1:$J$2336,MATCH(Healthcare!H$1,'Medical Examinations'!$A$1:$J$1,0),0)</f>
        <v>1</v>
      </c>
      <c r="I572" s="17" t="str">
        <f>VLOOKUP($A572,'Medical Examinations'!$A$1:$J$2336,MATCH(Healthcare!I$1,'Medical Examinations'!$A$1:$J$1,0),0)</f>
        <v>Yes</v>
      </c>
      <c r="J572" s="17" t="str">
        <f>VLOOKUP($A572,'Medical Examinations'!$A$1:$J$2336,MATCH(Healthcare!J$1,'Medical Examinations'!$A$1:$J$1,0),0)</f>
        <v>Overweight</v>
      </c>
      <c r="K572" s="17" t="str">
        <f>VLOOKUP($A572,'Medical Examinations'!$A$1:$J$2336,MATCH(Healthcare!K$1,'Medical Examinations'!$A$1:$J$1,0),0)</f>
        <v>Normal</v>
      </c>
      <c r="L572" s="38">
        <f>VLOOKUP($A572,'Hospitalisation Details'!$A$2:$K$2344,MATCH(Healthcare!L$1,'Hospitalisation Details'!$A$1:$K$1,0),0)</f>
        <v>37926</v>
      </c>
      <c r="M572" s="17">
        <f>VLOOKUP($A572,'Hospitalisation Details'!$A$2:$K$2344,MATCH(Healthcare!M$1,'Hospitalisation Details'!$A$1:$K$1,0),0)</f>
        <v>17352.68</v>
      </c>
      <c r="N572" s="17" t="str">
        <f>VLOOKUP($A572,'Hospitalisation Details'!$A$2:$K$2344,MATCH(Healthcare!N$1,'Hospitalisation Details'!$A$1:$K$1,0),0)</f>
        <v>Tier - 2</v>
      </c>
      <c r="O572" s="17" t="str">
        <f>VLOOKUP($A572,'Hospitalisation Details'!$A$2:$K$2344,MATCH(Healthcare!O$1,'Hospitalisation Details'!$A$1:$K$1,0),0)</f>
        <v>Tier - 3</v>
      </c>
      <c r="P572" s="17" t="str">
        <f>VLOOKUP($A572,'Hospitalisation Details'!$A$2:$K$2344,MATCH(Healthcare!P$1,'Hospitalisation Details'!$A$1:$K$1,0),0)</f>
        <v>R1012</v>
      </c>
      <c r="Q572" s="17">
        <f>VLOOKUP($A572,'Hospitalisation Details'!$A$2:$K$2344,MATCH(Healthcare!Q$1,'Hospitalisation Details'!$A$1:$K$1,0),0)</f>
        <v>19</v>
      </c>
    </row>
    <row r="573" spans="1:17" ht="15.75" x14ac:dyDescent="0.25">
      <c r="A573" s="25" t="s">
        <v>616</v>
      </c>
      <c r="B573" s="17" t="str">
        <f>VLOOKUP($A573,'Customer Names'!$A$1:$D$2336,4,0)</f>
        <v>Mr. Alejandro</v>
      </c>
      <c r="C573" s="17">
        <f>VLOOKUP($A573,'Medical Examinations'!$A$1:$J$2336,MATCH(Healthcare!C$1,'Medical Examinations'!$A$1:$J$1,0),0)</f>
        <v>42.02</v>
      </c>
      <c r="D573" s="17">
        <f>VLOOKUP($A573,'Medical Examinations'!$A$1:$J$2336,MATCH(Healthcare!D$1,'Medical Examinations'!$A$1:$J$1,0),0)</f>
        <v>9.9499999999999993</v>
      </c>
      <c r="E573" s="17" t="str">
        <f>VLOOKUP($A573,'Medical Examinations'!$A$1:$J$2336,MATCH(Healthcare!E$1,'Medical Examinations'!$A$1:$J$1,0),0)</f>
        <v>Yes</v>
      </c>
      <c r="F573" s="17" t="str">
        <f>VLOOKUP($A573,'Medical Examinations'!$A$1:$J$2336,MATCH(Healthcare!F$1,'Medical Examinations'!$A$1:$J$1,0),0)</f>
        <v>No</v>
      </c>
      <c r="G573" s="17" t="str">
        <f>VLOOKUP($A573,'Medical Examinations'!$A$1:$J$2336,MATCH(Healthcare!G$1,'Medical Examinations'!$A$1:$J$1,0),0)</f>
        <v>Yes</v>
      </c>
      <c r="H573" s="17">
        <f>VLOOKUP($A573,'Medical Examinations'!$A$1:$J$2336,MATCH(Healthcare!H$1,'Medical Examinations'!$A$1:$J$1,0),0)</f>
        <v>1</v>
      </c>
      <c r="I573" s="17" t="str">
        <f>VLOOKUP($A573,'Medical Examinations'!$A$1:$J$2336,MATCH(Healthcare!I$1,'Medical Examinations'!$A$1:$J$1,0),0)</f>
        <v>No</v>
      </c>
      <c r="J573" s="17" t="str">
        <f>VLOOKUP($A573,'Medical Examinations'!$A$1:$J$2336,MATCH(Healthcare!J$1,'Medical Examinations'!$A$1:$J$1,0),0)</f>
        <v>Obesity</v>
      </c>
      <c r="K573" s="17" t="str">
        <f>VLOOKUP($A573,'Medical Examinations'!$A$1:$J$2336,MATCH(Healthcare!K$1,'Medical Examinations'!$A$1:$J$1,0),0)</f>
        <v>Diabetes</v>
      </c>
      <c r="L573" s="38">
        <f>VLOOKUP($A573,'Hospitalisation Details'!$A$2:$K$2344,MATCH(Healthcare!L$1,'Hospitalisation Details'!$A$1:$K$1,0),0)</f>
        <v>23204</v>
      </c>
      <c r="M573" s="17">
        <f>VLOOKUP($A573,'Hospitalisation Details'!$A$2:$K$2344,MATCH(Healthcare!M$1,'Hospitalisation Details'!$A$1:$K$1,0),0)</f>
        <v>17337.580000000002</v>
      </c>
      <c r="N573" s="17" t="str">
        <f>VLOOKUP($A573,'Hospitalisation Details'!$A$2:$K$2344,MATCH(Healthcare!N$1,'Hospitalisation Details'!$A$1:$K$1,0),0)</f>
        <v>Tier - 2</v>
      </c>
      <c r="O573" s="17" t="str">
        <f>VLOOKUP($A573,'Hospitalisation Details'!$A$2:$K$2344,MATCH(Healthcare!O$1,'Hospitalisation Details'!$A$1:$K$1,0),0)</f>
        <v>Tier - 3</v>
      </c>
      <c r="P573" s="17" t="str">
        <f>VLOOKUP($A573,'Hospitalisation Details'!$A$2:$K$2344,MATCH(Healthcare!P$1,'Hospitalisation Details'!$A$1:$K$1,0),0)</f>
        <v>R1023</v>
      </c>
      <c r="Q573" s="17">
        <f>VLOOKUP($A573,'Hospitalisation Details'!$A$2:$K$2344,MATCH(Healthcare!Q$1,'Hospitalisation Details'!$A$1:$K$1,0),0)</f>
        <v>59</v>
      </c>
    </row>
    <row r="574" spans="1:17" ht="15.75" x14ac:dyDescent="0.25">
      <c r="A574" s="25" t="s">
        <v>617</v>
      </c>
      <c r="B574" s="17" t="str">
        <f>VLOOKUP($A574,'Customer Names'!$A$1:$D$2336,4,0)</f>
        <v>Mrs. Beth</v>
      </c>
      <c r="C574" s="17">
        <f>VLOOKUP($A574,'Medical Examinations'!$A$1:$J$2336,MATCH(Healthcare!C$1,'Medical Examinations'!$A$1:$J$1,0),0)</f>
        <v>49.07</v>
      </c>
      <c r="D574" s="17">
        <f>VLOOKUP($A574,'Medical Examinations'!$A$1:$J$2336,MATCH(Healthcare!D$1,'Medical Examinations'!$A$1:$J$1,0),0)</f>
        <v>9.08</v>
      </c>
      <c r="E574" s="17" t="str">
        <f>VLOOKUP($A574,'Medical Examinations'!$A$1:$J$2336,MATCH(Healthcare!E$1,'Medical Examinations'!$A$1:$J$1,0),0)</f>
        <v>Yes</v>
      </c>
      <c r="F574" s="17" t="str">
        <f>VLOOKUP($A574,'Medical Examinations'!$A$1:$J$2336,MATCH(Healthcare!F$1,'Medical Examinations'!$A$1:$J$1,0),0)</f>
        <v>No</v>
      </c>
      <c r="G574" s="17" t="str">
        <f>VLOOKUP($A574,'Medical Examinations'!$A$1:$J$2336,MATCH(Healthcare!G$1,'Medical Examinations'!$A$1:$J$1,0),0)</f>
        <v>No</v>
      </c>
      <c r="H574" s="17">
        <f>VLOOKUP($A574,'Medical Examinations'!$A$1:$J$2336,MATCH(Healthcare!H$1,'Medical Examinations'!$A$1:$J$1,0),0)</f>
        <v>1</v>
      </c>
      <c r="I574" s="17" t="str">
        <f>VLOOKUP($A574,'Medical Examinations'!$A$1:$J$2336,MATCH(Healthcare!I$1,'Medical Examinations'!$A$1:$J$1,0),0)</f>
        <v>No</v>
      </c>
      <c r="J574" s="17" t="str">
        <f>VLOOKUP($A574,'Medical Examinations'!$A$1:$J$2336,MATCH(Healthcare!J$1,'Medical Examinations'!$A$1:$J$1,0),0)</f>
        <v>Obesity</v>
      </c>
      <c r="K574" s="17" t="str">
        <f>VLOOKUP($A574,'Medical Examinations'!$A$1:$J$2336,MATCH(Healthcare!K$1,'Medical Examinations'!$A$1:$J$1,0),0)</f>
        <v>Diabetes</v>
      </c>
      <c r="L574" s="38">
        <f>VLOOKUP($A574,'Hospitalisation Details'!$A$2:$K$2344,MATCH(Healthcare!L$1,'Hospitalisation Details'!$A$1:$K$1,0),0)</f>
        <v>27631</v>
      </c>
      <c r="M574" s="17">
        <f>VLOOKUP($A574,'Hospitalisation Details'!$A$2:$K$2344,MATCH(Healthcare!M$1,'Hospitalisation Details'!$A$1:$K$1,0),0)</f>
        <v>17253.43</v>
      </c>
      <c r="N574" s="17" t="str">
        <f>VLOOKUP($A574,'Hospitalisation Details'!$A$2:$K$2344,MATCH(Healthcare!N$1,'Hospitalisation Details'!$A$1:$K$1,0),0)</f>
        <v>Tier - 2</v>
      </c>
      <c r="O574" s="17" t="str">
        <f>VLOOKUP($A574,'Hospitalisation Details'!$A$2:$K$2344,MATCH(Healthcare!O$1,'Hospitalisation Details'!$A$1:$K$1,0),0)</f>
        <v>Tier - 3</v>
      </c>
      <c r="P574" s="17" t="str">
        <f>VLOOKUP($A574,'Hospitalisation Details'!$A$2:$K$2344,MATCH(Healthcare!P$1,'Hospitalisation Details'!$A$1:$K$1,0),0)</f>
        <v>R1026</v>
      </c>
      <c r="Q574" s="17">
        <f>VLOOKUP($A574,'Hospitalisation Details'!$A$2:$K$2344,MATCH(Healthcare!Q$1,'Hospitalisation Details'!$A$1:$K$1,0),0)</f>
        <v>47</v>
      </c>
    </row>
    <row r="575" spans="1:17" ht="15.75" x14ac:dyDescent="0.25">
      <c r="A575" s="25" t="s">
        <v>618</v>
      </c>
      <c r="B575" s="17" t="str">
        <f>VLOOKUP($A575,'Customer Names'!$A$1:$D$2336,4,0)</f>
        <v>Mr. Jason</v>
      </c>
      <c r="C575" s="17">
        <f>VLOOKUP($A575,'Medical Examinations'!$A$1:$J$2336,MATCH(Healthcare!C$1,'Medical Examinations'!$A$1:$J$1,0),0)</f>
        <v>19.8</v>
      </c>
      <c r="D575" s="17">
        <f>VLOOKUP($A575,'Medical Examinations'!$A$1:$J$2336,MATCH(Healthcare!D$1,'Medical Examinations'!$A$1:$J$1,0),0)</f>
        <v>4.82</v>
      </c>
      <c r="E575" s="17" t="str">
        <f>VLOOKUP($A575,'Medical Examinations'!$A$1:$J$2336,MATCH(Healthcare!E$1,'Medical Examinations'!$A$1:$J$1,0),0)</f>
        <v>No</v>
      </c>
      <c r="F575" s="17" t="str">
        <f>VLOOKUP($A575,'Medical Examinations'!$A$1:$J$2336,MATCH(Healthcare!F$1,'Medical Examinations'!$A$1:$J$1,0),0)</f>
        <v>No</v>
      </c>
      <c r="G575" s="17" t="str">
        <f>VLOOKUP($A575,'Medical Examinations'!$A$1:$J$2336,MATCH(Healthcare!G$1,'Medical Examinations'!$A$1:$J$1,0),0)</f>
        <v>No</v>
      </c>
      <c r="H575" s="17">
        <f>VLOOKUP($A575,'Medical Examinations'!$A$1:$J$2336,MATCH(Healthcare!H$1,'Medical Examinations'!$A$1:$J$1,0),0)</f>
        <v>0</v>
      </c>
      <c r="I575" s="17" t="str">
        <f>VLOOKUP($A575,'Medical Examinations'!$A$1:$J$2336,MATCH(Healthcare!I$1,'Medical Examinations'!$A$1:$J$1,0),0)</f>
        <v>Yes</v>
      </c>
      <c r="J575" s="17" t="str">
        <f>VLOOKUP($A575,'Medical Examinations'!$A$1:$J$2336,MATCH(Healthcare!J$1,'Medical Examinations'!$A$1:$J$1,0),0)</f>
        <v>Healthy Weight</v>
      </c>
      <c r="K575" s="17" t="str">
        <f>VLOOKUP($A575,'Medical Examinations'!$A$1:$J$2336,MATCH(Healthcare!K$1,'Medical Examinations'!$A$1:$J$1,0),0)</f>
        <v>Normal</v>
      </c>
      <c r="L575" s="38">
        <f>VLOOKUP($A575,'Hospitalisation Details'!$A$2:$K$2344,MATCH(Healthcare!L$1,'Hospitalisation Details'!$A$1:$K$1,0),0)</f>
        <v>30246</v>
      </c>
      <c r="M575" s="17">
        <f>VLOOKUP($A575,'Hospitalisation Details'!$A$2:$K$2344,MATCH(Healthcare!M$1,'Hospitalisation Details'!$A$1:$K$1,0),0)</f>
        <v>17179.52</v>
      </c>
      <c r="N575" s="17" t="str">
        <f>VLOOKUP($A575,'Hospitalisation Details'!$A$2:$K$2344,MATCH(Healthcare!N$1,'Hospitalisation Details'!$A$1:$K$1,0),0)</f>
        <v>Tier - 2</v>
      </c>
      <c r="O575" s="17" t="str">
        <f>VLOOKUP($A575,'Hospitalisation Details'!$A$2:$K$2344,MATCH(Healthcare!O$1,'Hospitalisation Details'!$A$1:$K$1,0),0)</f>
        <v>Tier - 1</v>
      </c>
      <c r="P575" s="17" t="str">
        <f>VLOOKUP($A575,'Hospitalisation Details'!$A$2:$K$2344,MATCH(Healthcare!P$1,'Hospitalisation Details'!$A$1:$K$1,0),0)</f>
        <v>R1013</v>
      </c>
      <c r="Q575" s="17">
        <f>VLOOKUP($A575,'Hospitalisation Details'!$A$2:$K$2344,MATCH(Healthcare!Q$1,'Hospitalisation Details'!$A$1:$K$1,0),0)</f>
        <v>40</v>
      </c>
    </row>
    <row r="576" spans="1:17" ht="15.75" x14ac:dyDescent="0.25">
      <c r="A576" s="25" t="s">
        <v>619</v>
      </c>
      <c r="B576" s="17" t="str">
        <f>VLOOKUP($A576,'Customer Names'!$A$1:$D$2336,4,0)</f>
        <v>Mr. Yoshinori</v>
      </c>
      <c r="C576" s="17">
        <f>VLOOKUP($A576,'Medical Examinations'!$A$1:$J$2336,MATCH(Healthcare!C$1,'Medical Examinations'!$A$1:$J$1,0),0)</f>
        <v>27.36</v>
      </c>
      <c r="D576" s="17">
        <f>VLOOKUP($A576,'Medical Examinations'!$A$1:$J$2336,MATCH(Healthcare!D$1,'Medical Examinations'!$A$1:$J$1,0),0)</f>
        <v>4.6500000000000004</v>
      </c>
      <c r="E576" s="17" t="str">
        <f>VLOOKUP($A576,'Medical Examinations'!$A$1:$J$2336,MATCH(Healthcare!E$1,'Medical Examinations'!$A$1:$J$1,0),0)</f>
        <v>No</v>
      </c>
      <c r="F576" s="17" t="str">
        <f>VLOOKUP($A576,'Medical Examinations'!$A$1:$J$2336,MATCH(Healthcare!F$1,'Medical Examinations'!$A$1:$J$1,0),0)</f>
        <v>Yes</v>
      </c>
      <c r="G576" s="17" t="str">
        <f>VLOOKUP($A576,'Medical Examinations'!$A$1:$J$2336,MATCH(Healthcare!G$1,'Medical Examinations'!$A$1:$J$1,0),0)</f>
        <v>No</v>
      </c>
      <c r="H576" s="17">
        <f>VLOOKUP($A576,'Medical Examinations'!$A$1:$J$2336,MATCH(Healthcare!H$1,'Medical Examinations'!$A$1:$J$1,0),0)</f>
        <v>1</v>
      </c>
      <c r="I576" s="17" t="str">
        <f>VLOOKUP($A576,'Medical Examinations'!$A$1:$J$2336,MATCH(Healthcare!I$1,'Medical Examinations'!$A$1:$J$1,0),0)</f>
        <v>Yes</v>
      </c>
      <c r="J576" s="17" t="str">
        <f>VLOOKUP($A576,'Medical Examinations'!$A$1:$J$2336,MATCH(Healthcare!J$1,'Medical Examinations'!$A$1:$J$1,0),0)</f>
        <v>Overweight</v>
      </c>
      <c r="K576" s="17" t="str">
        <f>VLOOKUP($A576,'Medical Examinations'!$A$1:$J$2336,MATCH(Healthcare!K$1,'Medical Examinations'!$A$1:$J$1,0),0)</f>
        <v>Normal</v>
      </c>
      <c r="L576" s="38">
        <f>VLOOKUP($A576,'Hospitalisation Details'!$A$2:$K$2344,MATCH(Healthcare!L$1,'Hospitalisation Details'!$A$1:$K$1,0),0)</f>
        <v>38217</v>
      </c>
      <c r="M576" s="17">
        <f>VLOOKUP($A576,'Hospitalisation Details'!$A$2:$K$2344,MATCH(Healthcare!M$1,'Hospitalisation Details'!$A$1:$K$1,0),0)</f>
        <v>17178.68</v>
      </c>
      <c r="N576" s="17" t="str">
        <f>VLOOKUP($A576,'Hospitalisation Details'!$A$2:$K$2344,MATCH(Healthcare!N$1,'Hospitalisation Details'!$A$1:$K$1,0),0)</f>
        <v>Tier - 2</v>
      </c>
      <c r="O576" s="17" t="str">
        <f>VLOOKUP($A576,'Hospitalisation Details'!$A$2:$K$2344,MATCH(Healthcare!O$1,'Hospitalisation Details'!$A$1:$K$1,0),0)</f>
        <v>Tier - 2</v>
      </c>
      <c r="P576" s="17" t="str">
        <f>VLOOKUP($A576,'Hospitalisation Details'!$A$2:$K$2344,MATCH(Healthcare!P$1,'Hospitalisation Details'!$A$1:$K$1,0),0)</f>
        <v>R1019</v>
      </c>
      <c r="Q576" s="17">
        <f>VLOOKUP($A576,'Hospitalisation Details'!$A$2:$K$2344,MATCH(Healthcare!Q$1,'Hospitalisation Details'!$A$1:$K$1,0),0)</f>
        <v>18</v>
      </c>
    </row>
    <row r="577" spans="1:17" ht="15.75" x14ac:dyDescent="0.25">
      <c r="A577" s="25" t="s">
        <v>620</v>
      </c>
      <c r="B577" s="17" t="str">
        <f>VLOOKUP($A577,'Customer Names'!$A$1:$D$2336,4,0)</f>
        <v>Ms. Adrienne</v>
      </c>
      <c r="C577" s="17">
        <f>VLOOKUP($A577,'Medical Examinations'!$A$1:$J$2336,MATCH(Healthcare!C$1,'Medical Examinations'!$A$1:$J$1,0),0)</f>
        <v>42.95</v>
      </c>
      <c r="D577" s="17">
        <f>VLOOKUP($A577,'Medical Examinations'!$A$1:$J$2336,MATCH(Healthcare!D$1,'Medical Examinations'!$A$1:$J$1,0),0)</f>
        <v>5.16</v>
      </c>
      <c r="E577" s="17" t="str">
        <f>VLOOKUP($A577,'Medical Examinations'!$A$1:$J$2336,MATCH(Healthcare!E$1,'Medical Examinations'!$A$1:$J$1,0),0)</f>
        <v>Yes</v>
      </c>
      <c r="F577" s="17" t="str">
        <f>VLOOKUP($A577,'Medical Examinations'!$A$1:$J$2336,MATCH(Healthcare!F$1,'Medical Examinations'!$A$1:$J$1,0),0)</f>
        <v>No</v>
      </c>
      <c r="G577" s="17" t="str">
        <f>VLOOKUP($A577,'Medical Examinations'!$A$1:$J$2336,MATCH(Healthcare!G$1,'Medical Examinations'!$A$1:$J$1,0),0)</f>
        <v>No</v>
      </c>
      <c r="H577" s="17">
        <f>VLOOKUP($A577,'Medical Examinations'!$A$1:$J$2336,MATCH(Healthcare!H$1,'Medical Examinations'!$A$1:$J$1,0),0)</f>
        <v>1</v>
      </c>
      <c r="I577" s="17" t="str">
        <f>VLOOKUP($A577,'Medical Examinations'!$A$1:$J$2336,MATCH(Healthcare!I$1,'Medical Examinations'!$A$1:$J$1,0),0)</f>
        <v>No</v>
      </c>
      <c r="J577" s="17" t="str">
        <f>VLOOKUP($A577,'Medical Examinations'!$A$1:$J$2336,MATCH(Healthcare!J$1,'Medical Examinations'!$A$1:$J$1,0),0)</f>
        <v>Obesity</v>
      </c>
      <c r="K577" s="17" t="str">
        <f>VLOOKUP($A577,'Medical Examinations'!$A$1:$J$2336,MATCH(Healthcare!K$1,'Medical Examinations'!$A$1:$J$1,0),0)</f>
        <v>Normal</v>
      </c>
      <c r="L577" s="38">
        <f>VLOOKUP($A577,'Hospitalisation Details'!$A$2:$K$2344,MATCH(Healthcare!L$1,'Hospitalisation Details'!$A$1:$K$1,0),0)</f>
        <v>23535</v>
      </c>
      <c r="M577" s="17">
        <f>VLOOKUP($A577,'Hospitalisation Details'!$A$2:$K$2344,MATCH(Healthcare!M$1,'Hospitalisation Details'!$A$1:$K$1,0),0)</f>
        <v>17174.52</v>
      </c>
      <c r="N577" s="17" t="str">
        <f>VLOOKUP($A577,'Hospitalisation Details'!$A$2:$K$2344,MATCH(Healthcare!N$1,'Hospitalisation Details'!$A$1:$K$1,0),0)</f>
        <v>Tier - 2</v>
      </c>
      <c r="O577" s="17" t="str">
        <f>VLOOKUP($A577,'Hospitalisation Details'!$A$2:$K$2344,MATCH(Healthcare!O$1,'Hospitalisation Details'!$A$1:$K$1,0),0)</f>
        <v>Tier - 2</v>
      </c>
      <c r="P577" s="17" t="str">
        <f>VLOOKUP($A577,'Hospitalisation Details'!$A$2:$K$2344,MATCH(Healthcare!P$1,'Hospitalisation Details'!$A$1:$K$1,0),0)</f>
        <v>R1012</v>
      </c>
      <c r="Q577" s="17">
        <f>VLOOKUP($A577,'Hospitalisation Details'!$A$2:$K$2344,MATCH(Healthcare!Q$1,'Hospitalisation Details'!$A$1:$K$1,0),0)</f>
        <v>59</v>
      </c>
    </row>
    <row r="578" spans="1:17" ht="15.75" x14ac:dyDescent="0.25">
      <c r="A578" s="25" t="s">
        <v>621</v>
      </c>
      <c r="B578" s="17" t="str">
        <f>VLOOKUP($A578,'Customer Names'!$A$1:$D$2336,4,0)</f>
        <v>Mrs. Meredith</v>
      </c>
      <c r="C578" s="17">
        <f>VLOOKUP($A578,'Medical Examinations'!$A$1:$J$2336,MATCH(Healthcare!C$1,'Medical Examinations'!$A$1:$J$1,0),0)</f>
        <v>42.66</v>
      </c>
      <c r="D578" s="17">
        <f>VLOOKUP($A578,'Medical Examinations'!$A$1:$J$2336,MATCH(Healthcare!D$1,'Medical Examinations'!$A$1:$J$1,0),0)</f>
        <v>10.44</v>
      </c>
      <c r="E578" s="17" t="str">
        <f>VLOOKUP($A578,'Medical Examinations'!$A$1:$J$2336,MATCH(Healthcare!E$1,'Medical Examinations'!$A$1:$J$1,0),0)</f>
        <v>No</v>
      </c>
      <c r="F578" s="17" t="str">
        <f>VLOOKUP($A578,'Medical Examinations'!$A$1:$J$2336,MATCH(Healthcare!F$1,'Medical Examinations'!$A$1:$J$1,0),0)</f>
        <v>No</v>
      </c>
      <c r="G578" s="17" t="str">
        <f>VLOOKUP($A578,'Medical Examinations'!$A$1:$J$2336,MATCH(Healthcare!G$1,'Medical Examinations'!$A$1:$J$1,0),0)</f>
        <v>No</v>
      </c>
      <c r="H578" s="17">
        <f>VLOOKUP($A578,'Medical Examinations'!$A$1:$J$2336,MATCH(Healthcare!H$1,'Medical Examinations'!$A$1:$J$1,0),0)</f>
        <v>0</v>
      </c>
      <c r="I578" s="17" t="str">
        <f>VLOOKUP($A578,'Medical Examinations'!$A$1:$J$2336,MATCH(Healthcare!I$1,'Medical Examinations'!$A$1:$J$1,0),0)</f>
        <v>No</v>
      </c>
      <c r="J578" s="17" t="str">
        <f>VLOOKUP($A578,'Medical Examinations'!$A$1:$J$2336,MATCH(Healthcare!J$1,'Medical Examinations'!$A$1:$J$1,0),0)</f>
        <v>Obesity</v>
      </c>
      <c r="K578" s="17" t="str">
        <f>VLOOKUP($A578,'Medical Examinations'!$A$1:$J$2336,MATCH(Healthcare!K$1,'Medical Examinations'!$A$1:$J$1,0),0)</f>
        <v>Diabetes</v>
      </c>
      <c r="L578" s="38">
        <f>VLOOKUP($A578,'Hospitalisation Details'!$A$2:$K$2344,MATCH(Healthcare!L$1,'Hospitalisation Details'!$A$1:$K$1,0),0)</f>
        <v>24001</v>
      </c>
      <c r="M578" s="17">
        <f>VLOOKUP($A578,'Hospitalisation Details'!$A$2:$K$2344,MATCH(Healthcare!M$1,'Hospitalisation Details'!$A$1:$K$1,0),0)</f>
        <v>17172.27</v>
      </c>
      <c r="N578" s="17" t="str">
        <f>VLOOKUP($A578,'Hospitalisation Details'!$A$2:$K$2344,MATCH(Healthcare!N$1,'Hospitalisation Details'!$A$1:$K$1,0),0)</f>
        <v>Tier - 2</v>
      </c>
      <c r="O578" s="17" t="str">
        <f>VLOOKUP($A578,'Hospitalisation Details'!$A$2:$K$2344,MATCH(Healthcare!O$1,'Hospitalisation Details'!$A$1:$K$1,0),0)</f>
        <v>Tier - 2</v>
      </c>
      <c r="P578" s="17" t="str">
        <f>VLOOKUP($A578,'Hospitalisation Details'!$A$2:$K$2344,MATCH(Healthcare!P$1,'Hospitalisation Details'!$A$1:$K$1,0),0)</f>
        <v>R1026</v>
      </c>
      <c r="Q578" s="17">
        <f>VLOOKUP($A578,'Hospitalisation Details'!$A$2:$K$2344,MATCH(Healthcare!Q$1,'Hospitalisation Details'!$A$1:$K$1,0),0)</f>
        <v>57</v>
      </c>
    </row>
    <row r="579" spans="1:17" ht="15.75" x14ac:dyDescent="0.25">
      <c r="A579" s="25" t="s">
        <v>622</v>
      </c>
      <c r="B579" s="17" t="str">
        <f>VLOOKUP($A579,'Customer Names'!$A$1:$D$2336,4,0)</f>
        <v>Mr. Junyong</v>
      </c>
      <c r="C579" s="17">
        <f>VLOOKUP($A579,'Medical Examinations'!$A$1:$J$2336,MATCH(Healthcare!C$1,'Medical Examinations'!$A$1:$J$1,0),0)</f>
        <v>33.630000000000003</v>
      </c>
      <c r="D579" s="17">
        <f>VLOOKUP($A579,'Medical Examinations'!$A$1:$J$2336,MATCH(Healthcare!D$1,'Medical Examinations'!$A$1:$J$1,0),0)</f>
        <v>5.69</v>
      </c>
      <c r="E579" s="17" t="str">
        <f>VLOOKUP($A579,'Medical Examinations'!$A$1:$J$2336,MATCH(Healthcare!E$1,'Medical Examinations'!$A$1:$J$1,0),0)</f>
        <v>No</v>
      </c>
      <c r="F579" s="17" t="str">
        <f>VLOOKUP($A579,'Medical Examinations'!$A$1:$J$2336,MATCH(Healthcare!F$1,'Medical Examinations'!$A$1:$J$1,0),0)</f>
        <v>No</v>
      </c>
      <c r="G579" s="17" t="str">
        <f>VLOOKUP($A579,'Medical Examinations'!$A$1:$J$2336,MATCH(Healthcare!G$1,'Medical Examinations'!$A$1:$J$1,0),0)</f>
        <v>No</v>
      </c>
      <c r="H579" s="17">
        <f>VLOOKUP($A579,'Medical Examinations'!$A$1:$J$2336,MATCH(Healthcare!H$1,'Medical Examinations'!$A$1:$J$1,0),0)</f>
        <v>1</v>
      </c>
      <c r="I579" s="17" t="str">
        <f>VLOOKUP($A579,'Medical Examinations'!$A$1:$J$2336,MATCH(Healthcare!I$1,'Medical Examinations'!$A$1:$J$1,0),0)</f>
        <v>No</v>
      </c>
      <c r="J579" s="17" t="str">
        <f>VLOOKUP($A579,'Medical Examinations'!$A$1:$J$2336,MATCH(Healthcare!J$1,'Medical Examinations'!$A$1:$J$1,0),0)</f>
        <v>Obesity</v>
      </c>
      <c r="K579" s="17" t="str">
        <f>VLOOKUP($A579,'Medical Examinations'!$A$1:$J$2336,MATCH(Healthcare!K$1,'Medical Examinations'!$A$1:$J$1,0),0)</f>
        <v>Normal</v>
      </c>
      <c r="L579" s="38">
        <f>VLOOKUP($A579,'Hospitalisation Details'!$A$2:$K$2344,MATCH(Healthcare!L$1,'Hospitalisation Details'!$A$1:$K$1,0),0)</f>
        <v>35949</v>
      </c>
      <c r="M579" s="17">
        <f>VLOOKUP($A579,'Hospitalisation Details'!$A$2:$K$2344,MATCH(Healthcare!M$1,'Hospitalisation Details'!$A$1:$K$1,0),0)</f>
        <v>17128.43</v>
      </c>
      <c r="N579" s="17" t="str">
        <f>VLOOKUP($A579,'Hospitalisation Details'!$A$2:$K$2344,MATCH(Healthcare!N$1,'Hospitalisation Details'!$A$1:$K$1,0),0)</f>
        <v>Tier - 2</v>
      </c>
      <c r="O579" s="17" t="str">
        <f>VLOOKUP($A579,'Hospitalisation Details'!$A$2:$K$2344,MATCH(Healthcare!O$1,'Hospitalisation Details'!$A$1:$K$1,0),0)</f>
        <v>Tier - 3</v>
      </c>
      <c r="P579" s="17" t="str">
        <f>VLOOKUP($A579,'Hospitalisation Details'!$A$2:$K$2344,MATCH(Healthcare!P$1,'Hospitalisation Details'!$A$1:$K$1,0),0)</f>
        <v>R1016</v>
      </c>
      <c r="Q579" s="17">
        <f>VLOOKUP($A579,'Hospitalisation Details'!$A$2:$K$2344,MATCH(Healthcare!Q$1,'Hospitalisation Details'!$A$1:$K$1,0),0)</f>
        <v>25</v>
      </c>
    </row>
    <row r="580" spans="1:17" ht="15.75" x14ac:dyDescent="0.25">
      <c r="A580" s="25" t="s">
        <v>623</v>
      </c>
      <c r="B580" s="17" t="str">
        <f>VLOOKUP($A580,'Customer Names'!$A$1:$D$2336,4,0)</f>
        <v>Ms. Kristen</v>
      </c>
      <c r="C580" s="17">
        <f>VLOOKUP($A580,'Medical Examinations'!$A$1:$J$2336,MATCH(Healthcare!C$1,'Medical Examinations'!$A$1:$J$1,0),0)</f>
        <v>26.84</v>
      </c>
      <c r="D580" s="17">
        <f>VLOOKUP($A580,'Medical Examinations'!$A$1:$J$2336,MATCH(Healthcare!D$1,'Medical Examinations'!$A$1:$J$1,0),0)</f>
        <v>6.5</v>
      </c>
      <c r="E580" s="17" t="str">
        <f>VLOOKUP($A580,'Medical Examinations'!$A$1:$J$2336,MATCH(Healthcare!E$1,'Medical Examinations'!$A$1:$J$1,0),0)</f>
        <v>No</v>
      </c>
      <c r="F580" s="17" t="str">
        <f>VLOOKUP($A580,'Medical Examinations'!$A$1:$J$2336,MATCH(Healthcare!F$1,'Medical Examinations'!$A$1:$J$1,0),0)</f>
        <v>No</v>
      </c>
      <c r="G580" s="17" t="str">
        <f>VLOOKUP($A580,'Medical Examinations'!$A$1:$J$2336,MATCH(Healthcare!G$1,'Medical Examinations'!$A$1:$J$1,0),0)</f>
        <v>No</v>
      </c>
      <c r="H580" s="17">
        <f>VLOOKUP($A580,'Medical Examinations'!$A$1:$J$2336,MATCH(Healthcare!H$1,'Medical Examinations'!$A$1:$J$1,0),0)</f>
        <v>0</v>
      </c>
      <c r="I580" s="17" t="str">
        <f>VLOOKUP($A580,'Medical Examinations'!$A$1:$J$2336,MATCH(Healthcare!I$1,'Medical Examinations'!$A$1:$J$1,0),0)</f>
        <v>Yes</v>
      </c>
      <c r="J580" s="17" t="str">
        <f>VLOOKUP($A580,'Medical Examinations'!$A$1:$J$2336,MATCH(Healthcare!J$1,'Medical Examinations'!$A$1:$J$1,0),0)</f>
        <v>Overweight</v>
      </c>
      <c r="K580" s="17" t="str">
        <f>VLOOKUP($A580,'Medical Examinations'!$A$1:$J$2336,MATCH(Healthcare!K$1,'Medical Examinations'!$A$1:$J$1,0),0)</f>
        <v>Diabetes</v>
      </c>
      <c r="L580" s="38">
        <f>VLOOKUP($A580,'Hospitalisation Details'!$A$2:$K$2344,MATCH(Healthcare!L$1,'Hospitalisation Details'!$A$1:$K$1,0),0)</f>
        <v>37435</v>
      </c>
      <c r="M580" s="17">
        <f>VLOOKUP($A580,'Hospitalisation Details'!$A$2:$K$2344,MATCH(Healthcare!M$1,'Hospitalisation Details'!$A$1:$K$1,0),0)</f>
        <v>17085.27</v>
      </c>
      <c r="N580" s="17" t="str">
        <f>VLOOKUP($A580,'Hospitalisation Details'!$A$2:$K$2344,MATCH(Healthcare!N$1,'Hospitalisation Details'!$A$1:$K$1,0),0)</f>
        <v>Tier - 2</v>
      </c>
      <c r="O580" s="17" t="str">
        <f>VLOOKUP($A580,'Hospitalisation Details'!$A$2:$K$2344,MATCH(Healthcare!O$1,'Hospitalisation Details'!$A$1:$K$1,0),0)</f>
        <v>Tier - 3</v>
      </c>
      <c r="P580" s="17" t="str">
        <f>VLOOKUP($A580,'Hospitalisation Details'!$A$2:$K$2344,MATCH(Healthcare!P$1,'Hospitalisation Details'!$A$1:$K$1,0),0)</f>
        <v>R1013</v>
      </c>
      <c r="Q580" s="17">
        <f>VLOOKUP($A580,'Hospitalisation Details'!$A$2:$K$2344,MATCH(Healthcare!Q$1,'Hospitalisation Details'!$A$1:$K$1,0),0)</f>
        <v>20</v>
      </c>
    </row>
    <row r="581" spans="1:17" ht="15.75" x14ac:dyDescent="0.25">
      <c r="A581" s="25" t="s">
        <v>624</v>
      </c>
      <c r="B581" s="17" t="str">
        <f>VLOOKUP($A581,'Customer Names'!$A$1:$D$2336,4,0)</f>
        <v>Ms. Maria</v>
      </c>
      <c r="C581" s="17">
        <f>VLOOKUP($A581,'Medical Examinations'!$A$1:$J$2336,MATCH(Healthcare!C$1,'Medical Examinations'!$A$1:$J$1,0),0)</f>
        <v>28.3</v>
      </c>
      <c r="D581" s="17">
        <f>VLOOKUP($A581,'Medical Examinations'!$A$1:$J$2336,MATCH(Healthcare!D$1,'Medical Examinations'!$A$1:$J$1,0),0)</f>
        <v>5.73</v>
      </c>
      <c r="E581" s="17" t="str">
        <f>VLOOKUP($A581,'Medical Examinations'!$A$1:$J$2336,MATCH(Healthcare!E$1,'Medical Examinations'!$A$1:$J$1,0),0)</f>
        <v>No</v>
      </c>
      <c r="F581" s="17" t="str">
        <f>VLOOKUP($A581,'Medical Examinations'!$A$1:$J$2336,MATCH(Healthcare!F$1,'Medical Examinations'!$A$1:$J$1,0),0)</f>
        <v>No</v>
      </c>
      <c r="G581" s="17" t="str">
        <f>VLOOKUP($A581,'Medical Examinations'!$A$1:$J$2336,MATCH(Healthcare!G$1,'Medical Examinations'!$A$1:$J$1,0),0)</f>
        <v>Yes</v>
      </c>
      <c r="H581" s="17">
        <f>VLOOKUP($A581,'Medical Examinations'!$A$1:$J$2336,MATCH(Healthcare!H$1,'Medical Examinations'!$A$1:$J$1,0),0)</f>
        <v>1</v>
      </c>
      <c r="I581" s="17" t="str">
        <f>VLOOKUP($A581,'Medical Examinations'!$A$1:$J$2336,MATCH(Healthcare!I$1,'Medical Examinations'!$A$1:$J$1,0),0)</f>
        <v>Yes</v>
      </c>
      <c r="J581" s="17" t="str">
        <f>VLOOKUP($A581,'Medical Examinations'!$A$1:$J$2336,MATCH(Healthcare!J$1,'Medical Examinations'!$A$1:$J$1,0),0)</f>
        <v>Overweight</v>
      </c>
      <c r="K581" s="17" t="str">
        <f>VLOOKUP($A581,'Medical Examinations'!$A$1:$J$2336,MATCH(Healthcare!K$1,'Medical Examinations'!$A$1:$J$1,0),0)</f>
        <v>Prediabetes</v>
      </c>
      <c r="L581" s="38">
        <f>VLOOKUP($A581,'Hospitalisation Details'!$A$2:$K$2344,MATCH(Healthcare!L$1,'Hospitalisation Details'!$A$1:$K$1,0),0)</f>
        <v>37981</v>
      </c>
      <c r="M581" s="17">
        <f>VLOOKUP($A581,'Hospitalisation Details'!$A$2:$K$2344,MATCH(Healthcare!M$1,'Hospitalisation Details'!$A$1:$K$1,0),0)</f>
        <v>17081.080000000002</v>
      </c>
      <c r="N581" s="17" t="str">
        <f>VLOOKUP($A581,'Hospitalisation Details'!$A$2:$K$2344,MATCH(Healthcare!N$1,'Hospitalisation Details'!$A$1:$K$1,0),0)</f>
        <v>Tier - 2</v>
      </c>
      <c r="O581" s="17" t="str">
        <f>VLOOKUP($A581,'Hospitalisation Details'!$A$2:$K$2344,MATCH(Healthcare!O$1,'Hospitalisation Details'!$A$1:$K$1,0),0)</f>
        <v>Tier - 2</v>
      </c>
      <c r="P581" s="17" t="str">
        <f>VLOOKUP($A581,'Hospitalisation Details'!$A$2:$K$2344,MATCH(Healthcare!P$1,'Hospitalisation Details'!$A$1:$K$1,0),0)</f>
        <v>R1011</v>
      </c>
      <c r="Q581" s="17">
        <f>VLOOKUP($A581,'Hospitalisation Details'!$A$2:$K$2344,MATCH(Healthcare!Q$1,'Hospitalisation Details'!$A$1:$K$1,0),0)</f>
        <v>19</v>
      </c>
    </row>
    <row r="582" spans="1:17" ht="15.75" x14ac:dyDescent="0.25">
      <c r="A582" s="25" t="s">
        <v>625</v>
      </c>
      <c r="B582" s="17" t="str">
        <f>VLOOKUP($A582,'Customer Names'!$A$1:$D$2336,4,0)</f>
        <v>Mr. Jonathan</v>
      </c>
      <c r="C582" s="17">
        <f>VLOOKUP($A582,'Medical Examinations'!$A$1:$J$2336,MATCH(Healthcare!C$1,'Medical Examinations'!$A$1:$J$1,0),0)</f>
        <v>27.06</v>
      </c>
      <c r="D582" s="17">
        <f>VLOOKUP($A582,'Medical Examinations'!$A$1:$J$2336,MATCH(Healthcare!D$1,'Medical Examinations'!$A$1:$J$1,0),0)</f>
        <v>5.74</v>
      </c>
      <c r="E582" s="17" t="str">
        <f>VLOOKUP($A582,'Medical Examinations'!$A$1:$J$2336,MATCH(Healthcare!E$1,'Medical Examinations'!$A$1:$J$1,0),0)</f>
        <v>Yes</v>
      </c>
      <c r="F582" s="17" t="str">
        <f>VLOOKUP($A582,'Medical Examinations'!$A$1:$J$2336,MATCH(Healthcare!F$1,'Medical Examinations'!$A$1:$J$1,0),0)</f>
        <v>No</v>
      </c>
      <c r="G582" s="17" t="str">
        <f>VLOOKUP($A582,'Medical Examinations'!$A$1:$J$2336,MATCH(Healthcare!G$1,'Medical Examinations'!$A$1:$J$1,0),0)</f>
        <v>No</v>
      </c>
      <c r="H582" s="17">
        <f>VLOOKUP($A582,'Medical Examinations'!$A$1:$J$2336,MATCH(Healthcare!H$1,'Medical Examinations'!$A$1:$J$1,0),0)</f>
        <v>0</v>
      </c>
      <c r="I582" s="17" t="str">
        <f>VLOOKUP($A582,'Medical Examinations'!$A$1:$J$2336,MATCH(Healthcare!I$1,'Medical Examinations'!$A$1:$J$1,0),0)</f>
        <v>Yes</v>
      </c>
      <c r="J582" s="17" t="str">
        <f>VLOOKUP($A582,'Medical Examinations'!$A$1:$J$2336,MATCH(Healthcare!J$1,'Medical Examinations'!$A$1:$J$1,0),0)</f>
        <v>Overweight</v>
      </c>
      <c r="K582" s="17" t="str">
        <f>VLOOKUP($A582,'Medical Examinations'!$A$1:$J$2336,MATCH(Healthcare!K$1,'Medical Examinations'!$A$1:$J$1,0),0)</f>
        <v>Prediabetes</v>
      </c>
      <c r="L582" s="38">
        <f>VLOOKUP($A582,'Hospitalisation Details'!$A$2:$K$2344,MATCH(Healthcare!L$1,'Hospitalisation Details'!$A$1:$K$1,0),0)</f>
        <v>35226</v>
      </c>
      <c r="M582" s="17">
        <f>VLOOKUP($A582,'Hospitalisation Details'!$A$2:$K$2344,MATCH(Healthcare!M$1,'Hospitalisation Details'!$A$1:$K$1,0),0)</f>
        <v>17043.34</v>
      </c>
      <c r="N582" s="17" t="str">
        <f>VLOOKUP($A582,'Hospitalisation Details'!$A$2:$K$2344,MATCH(Healthcare!N$1,'Hospitalisation Details'!$A$1:$K$1,0),0)</f>
        <v>Tier - 2</v>
      </c>
      <c r="O582" s="17" t="str">
        <f>VLOOKUP($A582,'Hospitalisation Details'!$A$2:$K$2344,MATCH(Healthcare!O$1,'Hospitalisation Details'!$A$1:$K$1,0),0)</f>
        <v>Tier - 3</v>
      </c>
      <c r="P582" s="17" t="str">
        <f>VLOOKUP($A582,'Hospitalisation Details'!$A$2:$K$2344,MATCH(Healthcare!P$1,'Hospitalisation Details'!$A$1:$K$1,0),0)</f>
        <v>R1013</v>
      </c>
      <c r="Q582" s="17">
        <f>VLOOKUP($A582,'Hospitalisation Details'!$A$2:$K$2344,MATCH(Healthcare!Q$1,'Hospitalisation Details'!$A$1:$K$1,0),0)</f>
        <v>26</v>
      </c>
    </row>
    <row r="583" spans="1:17" ht="15.75" x14ac:dyDescent="0.25">
      <c r="A583" s="25" t="s">
        <v>626</v>
      </c>
      <c r="B583" s="17" t="str">
        <f>VLOOKUP($A583,'Customer Names'!$A$1:$D$2336,4,0)</f>
        <v>Mr. Phil</v>
      </c>
      <c r="C583" s="17">
        <f>VLOOKUP($A583,'Medical Examinations'!$A$1:$J$2336,MATCH(Healthcare!C$1,'Medical Examinations'!$A$1:$J$1,0),0)</f>
        <v>47.13</v>
      </c>
      <c r="D583" s="17">
        <f>VLOOKUP($A583,'Medical Examinations'!$A$1:$J$2336,MATCH(Healthcare!D$1,'Medical Examinations'!$A$1:$J$1,0),0)</f>
        <v>8.6999999999999993</v>
      </c>
      <c r="E583" s="17" t="str">
        <f>VLOOKUP($A583,'Medical Examinations'!$A$1:$J$2336,MATCH(Healthcare!E$1,'Medical Examinations'!$A$1:$J$1,0),0)</f>
        <v>No</v>
      </c>
      <c r="F583" s="17" t="str">
        <f>VLOOKUP($A583,'Medical Examinations'!$A$1:$J$2336,MATCH(Healthcare!F$1,'Medical Examinations'!$A$1:$J$1,0),0)</f>
        <v>No</v>
      </c>
      <c r="G583" s="17" t="str">
        <f>VLOOKUP($A583,'Medical Examinations'!$A$1:$J$2336,MATCH(Healthcare!G$1,'Medical Examinations'!$A$1:$J$1,0),0)</f>
        <v>No</v>
      </c>
      <c r="H583" s="17">
        <f>VLOOKUP($A583,'Medical Examinations'!$A$1:$J$2336,MATCH(Healthcare!H$1,'Medical Examinations'!$A$1:$J$1,0),0)</f>
        <v>0</v>
      </c>
      <c r="I583" s="17" t="str">
        <f>VLOOKUP($A583,'Medical Examinations'!$A$1:$J$2336,MATCH(Healthcare!I$1,'Medical Examinations'!$A$1:$J$1,0),0)</f>
        <v>No</v>
      </c>
      <c r="J583" s="17" t="str">
        <f>VLOOKUP($A583,'Medical Examinations'!$A$1:$J$2336,MATCH(Healthcare!J$1,'Medical Examinations'!$A$1:$J$1,0),0)</f>
        <v>Obesity</v>
      </c>
      <c r="K583" s="17" t="str">
        <f>VLOOKUP($A583,'Medical Examinations'!$A$1:$J$2336,MATCH(Healthcare!K$1,'Medical Examinations'!$A$1:$J$1,0),0)</f>
        <v>Diabetes</v>
      </c>
      <c r="L583" s="38">
        <f>VLOOKUP($A583,'Hospitalisation Details'!$A$2:$K$2344,MATCH(Healthcare!L$1,'Hospitalisation Details'!$A$1:$K$1,0),0)</f>
        <v>26167</v>
      </c>
      <c r="M583" s="17">
        <f>VLOOKUP($A583,'Hospitalisation Details'!$A$2:$K$2344,MATCH(Healthcare!M$1,'Hospitalisation Details'!$A$1:$K$1,0),0)</f>
        <v>17016.009999999998</v>
      </c>
      <c r="N583" s="17" t="str">
        <f>VLOOKUP($A583,'Hospitalisation Details'!$A$2:$K$2344,MATCH(Healthcare!N$1,'Hospitalisation Details'!$A$1:$K$1,0),0)</f>
        <v>Tier - 2</v>
      </c>
      <c r="O583" s="17" t="str">
        <f>VLOOKUP($A583,'Hospitalisation Details'!$A$2:$K$2344,MATCH(Healthcare!O$1,'Hospitalisation Details'!$A$1:$K$1,0),0)</f>
        <v>Tier - 2</v>
      </c>
      <c r="P583" s="17" t="str">
        <f>VLOOKUP($A583,'Hospitalisation Details'!$A$2:$K$2344,MATCH(Healthcare!P$1,'Hospitalisation Details'!$A$1:$K$1,0),0)</f>
        <v>R1023</v>
      </c>
      <c r="Q583" s="17">
        <f>VLOOKUP($A583,'Hospitalisation Details'!$A$2:$K$2344,MATCH(Healthcare!Q$1,'Hospitalisation Details'!$A$1:$K$1,0),0)</f>
        <v>51</v>
      </c>
    </row>
    <row r="584" spans="1:17" ht="15.75" x14ac:dyDescent="0.25">
      <c r="A584" s="25" t="s">
        <v>627</v>
      </c>
      <c r="B584" s="17" t="str">
        <f>VLOOKUP($A584,'Customer Names'!$A$1:$D$2336,4,0)</f>
        <v>Ms. Benjamina</v>
      </c>
      <c r="C584" s="17">
        <f>VLOOKUP($A584,'Medical Examinations'!$A$1:$J$2336,MATCH(Healthcare!C$1,'Medical Examinations'!$A$1:$J$1,0),0)</f>
        <v>51.72</v>
      </c>
      <c r="D584" s="17">
        <f>VLOOKUP($A584,'Medical Examinations'!$A$1:$J$2336,MATCH(Healthcare!D$1,'Medical Examinations'!$A$1:$J$1,0),0)</f>
        <v>5.09</v>
      </c>
      <c r="E584" s="17" t="str">
        <f>VLOOKUP($A584,'Medical Examinations'!$A$1:$J$2336,MATCH(Healthcare!E$1,'Medical Examinations'!$A$1:$J$1,0),0)</f>
        <v>No</v>
      </c>
      <c r="F584" s="17" t="str">
        <f>VLOOKUP($A584,'Medical Examinations'!$A$1:$J$2336,MATCH(Healthcare!F$1,'Medical Examinations'!$A$1:$J$1,0),0)</f>
        <v>No</v>
      </c>
      <c r="G584" s="17" t="str">
        <f>VLOOKUP($A584,'Medical Examinations'!$A$1:$J$2336,MATCH(Healthcare!G$1,'Medical Examinations'!$A$1:$J$1,0),0)</f>
        <v>No</v>
      </c>
      <c r="H584" s="17">
        <f>VLOOKUP($A584,'Medical Examinations'!$A$1:$J$2336,MATCH(Healthcare!H$1,'Medical Examinations'!$A$1:$J$1,0),0)</f>
        <v>0</v>
      </c>
      <c r="I584" s="17" t="str">
        <f>VLOOKUP($A584,'Medical Examinations'!$A$1:$J$2336,MATCH(Healthcare!I$1,'Medical Examinations'!$A$1:$J$1,0),0)</f>
        <v>No</v>
      </c>
      <c r="J584" s="17" t="str">
        <f>VLOOKUP($A584,'Medical Examinations'!$A$1:$J$2336,MATCH(Healthcare!J$1,'Medical Examinations'!$A$1:$J$1,0),0)</f>
        <v>Obesity</v>
      </c>
      <c r="K584" s="17" t="str">
        <f>VLOOKUP($A584,'Medical Examinations'!$A$1:$J$2336,MATCH(Healthcare!K$1,'Medical Examinations'!$A$1:$J$1,0),0)</f>
        <v>Normal</v>
      </c>
      <c r="L584" s="38">
        <f>VLOOKUP($A584,'Hospitalisation Details'!$A$2:$K$2344,MATCH(Healthcare!L$1,'Hospitalisation Details'!$A$1:$K$1,0),0)</f>
        <v>29418</v>
      </c>
      <c r="M584" s="17">
        <f>VLOOKUP($A584,'Hospitalisation Details'!$A$2:$K$2344,MATCH(Healthcare!M$1,'Hospitalisation Details'!$A$1:$K$1,0),0)</f>
        <v>16990.55</v>
      </c>
      <c r="N584" s="17" t="str">
        <f>VLOOKUP($A584,'Hospitalisation Details'!$A$2:$K$2344,MATCH(Healthcare!N$1,'Hospitalisation Details'!$A$1:$K$1,0),0)</f>
        <v>Tier - 2</v>
      </c>
      <c r="O584" s="17" t="str">
        <f>VLOOKUP($A584,'Hospitalisation Details'!$A$2:$K$2344,MATCH(Healthcare!O$1,'Hospitalisation Details'!$A$1:$K$1,0),0)</f>
        <v>Tier - 3</v>
      </c>
      <c r="P584" s="17" t="str">
        <f>VLOOKUP($A584,'Hospitalisation Details'!$A$2:$K$2344,MATCH(Healthcare!P$1,'Hospitalisation Details'!$A$1:$K$1,0),0)</f>
        <v>R1012</v>
      </c>
      <c r="Q584" s="17">
        <f>VLOOKUP($A584,'Hospitalisation Details'!$A$2:$K$2344,MATCH(Healthcare!Q$1,'Hospitalisation Details'!$A$1:$K$1,0),0)</f>
        <v>42</v>
      </c>
    </row>
    <row r="585" spans="1:17" ht="15.75" x14ac:dyDescent="0.25">
      <c r="A585" s="25" t="s">
        <v>628</v>
      </c>
      <c r="B585" s="17" t="str">
        <f>VLOOKUP($A585,'Customer Names'!$A$1:$D$2336,4,0)</f>
        <v>Mr. Christopher</v>
      </c>
      <c r="C585" s="17">
        <f>VLOOKUP($A585,'Medical Examinations'!$A$1:$J$2336,MATCH(Healthcare!C$1,'Medical Examinations'!$A$1:$J$1,0),0)</f>
        <v>48.59</v>
      </c>
      <c r="D585" s="17">
        <f>VLOOKUP($A585,'Medical Examinations'!$A$1:$J$2336,MATCH(Healthcare!D$1,'Medical Examinations'!$A$1:$J$1,0),0)</f>
        <v>5.57</v>
      </c>
      <c r="E585" s="17" t="str">
        <f>VLOOKUP($A585,'Medical Examinations'!$A$1:$J$2336,MATCH(Healthcare!E$1,'Medical Examinations'!$A$1:$J$1,0),0)</f>
        <v>No</v>
      </c>
      <c r="F585" s="17" t="str">
        <f>VLOOKUP($A585,'Medical Examinations'!$A$1:$J$2336,MATCH(Healthcare!F$1,'Medical Examinations'!$A$1:$J$1,0),0)</f>
        <v>No</v>
      </c>
      <c r="G585" s="17" t="str">
        <f>VLOOKUP($A585,'Medical Examinations'!$A$1:$J$2336,MATCH(Healthcare!G$1,'Medical Examinations'!$A$1:$J$1,0),0)</f>
        <v>No</v>
      </c>
      <c r="H585" s="17">
        <f>VLOOKUP($A585,'Medical Examinations'!$A$1:$J$2336,MATCH(Healthcare!H$1,'Medical Examinations'!$A$1:$J$1,0),0)</f>
        <v>0</v>
      </c>
      <c r="I585" s="17" t="str">
        <f>VLOOKUP($A585,'Medical Examinations'!$A$1:$J$2336,MATCH(Healthcare!I$1,'Medical Examinations'!$A$1:$J$1,0),0)</f>
        <v>No</v>
      </c>
      <c r="J585" s="17" t="str">
        <f>VLOOKUP($A585,'Medical Examinations'!$A$1:$J$2336,MATCH(Healthcare!J$1,'Medical Examinations'!$A$1:$J$1,0),0)</f>
        <v>Obesity</v>
      </c>
      <c r="K585" s="17" t="str">
        <f>VLOOKUP($A585,'Medical Examinations'!$A$1:$J$2336,MATCH(Healthcare!K$1,'Medical Examinations'!$A$1:$J$1,0),0)</f>
        <v>Normal</v>
      </c>
      <c r="L585" s="38">
        <f>VLOOKUP($A585,'Hospitalisation Details'!$A$2:$K$2344,MATCH(Healthcare!L$1,'Hospitalisation Details'!$A$1:$K$1,0),0)</f>
        <v>28362</v>
      </c>
      <c r="M585" s="17">
        <f>VLOOKUP($A585,'Hospitalisation Details'!$A$2:$K$2344,MATCH(Healthcare!M$1,'Hospitalisation Details'!$A$1:$K$1,0),0)</f>
        <v>16921.09</v>
      </c>
      <c r="N585" s="17" t="str">
        <f>VLOOKUP($A585,'Hospitalisation Details'!$A$2:$K$2344,MATCH(Healthcare!N$1,'Hospitalisation Details'!$A$1:$K$1,0),0)</f>
        <v>Tier - 2</v>
      </c>
      <c r="O585" s="17" t="str">
        <f>VLOOKUP($A585,'Hospitalisation Details'!$A$2:$K$2344,MATCH(Healthcare!O$1,'Hospitalisation Details'!$A$1:$K$1,0),0)</f>
        <v>Tier - 3</v>
      </c>
      <c r="P585" s="17" t="str">
        <f>VLOOKUP($A585,'Hospitalisation Details'!$A$2:$K$2344,MATCH(Healthcare!P$1,'Hospitalisation Details'!$A$1:$K$1,0),0)</f>
        <v>R1023</v>
      </c>
      <c r="Q585" s="17">
        <f>VLOOKUP($A585,'Hospitalisation Details'!$A$2:$K$2344,MATCH(Healthcare!Q$1,'Hospitalisation Details'!$A$1:$K$1,0),0)</f>
        <v>45</v>
      </c>
    </row>
    <row r="586" spans="1:17" ht="15.75" x14ac:dyDescent="0.25">
      <c r="A586" s="25" t="s">
        <v>629</v>
      </c>
      <c r="B586" s="17" t="str">
        <f>VLOOKUP($A586,'Customer Names'!$A$1:$D$2336,4,0)</f>
        <v>Ms. Alison</v>
      </c>
      <c r="C586" s="17">
        <f>VLOOKUP($A586,'Medical Examinations'!$A$1:$J$2336,MATCH(Healthcare!C$1,'Medical Examinations'!$A$1:$J$1,0),0)</f>
        <v>45.18</v>
      </c>
      <c r="D586" s="17">
        <f>VLOOKUP($A586,'Medical Examinations'!$A$1:$J$2336,MATCH(Healthcare!D$1,'Medical Examinations'!$A$1:$J$1,0),0)</f>
        <v>10.87</v>
      </c>
      <c r="E586" s="17" t="str">
        <f>VLOOKUP($A586,'Medical Examinations'!$A$1:$J$2336,MATCH(Healthcare!E$1,'Medical Examinations'!$A$1:$J$1,0),0)</f>
        <v>No</v>
      </c>
      <c r="F586" s="17" t="str">
        <f>VLOOKUP($A586,'Medical Examinations'!$A$1:$J$2336,MATCH(Healthcare!F$1,'Medical Examinations'!$A$1:$J$1,0),0)</f>
        <v>No</v>
      </c>
      <c r="G586" s="17" t="str">
        <f>VLOOKUP($A586,'Medical Examinations'!$A$1:$J$2336,MATCH(Healthcare!G$1,'Medical Examinations'!$A$1:$J$1,0),0)</f>
        <v>No</v>
      </c>
      <c r="H586" s="17">
        <f>VLOOKUP($A586,'Medical Examinations'!$A$1:$J$2336,MATCH(Healthcare!H$1,'Medical Examinations'!$A$1:$J$1,0),0)</f>
        <v>0</v>
      </c>
      <c r="I586" s="17" t="str">
        <f>VLOOKUP($A586,'Medical Examinations'!$A$1:$J$2336,MATCH(Healthcare!I$1,'Medical Examinations'!$A$1:$J$1,0),0)</f>
        <v>No</v>
      </c>
      <c r="J586" s="17" t="str">
        <f>VLOOKUP($A586,'Medical Examinations'!$A$1:$J$2336,MATCH(Healthcare!J$1,'Medical Examinations'!$A$1:$J$1,0),0)</f>
        <v>Obesity</v>
      </c>
      <c r="K586" s="17" t="str">
        <f>VLOOKUP($A586,'Medical Examinations'!$A$1:$J$2336,MATCH(Healthcare!K$1,'Medical Examinations'!$A$1:$J$1,0),0)</f>
        <v>Diabetes</v>
      </c>
      <c r="L586" s="38">
        <f>VLOOKUP($A586,'Hospitalisation Details'!$A$2:$K$2344,MATCH(Healthcare!L$1,'Hospitalisation Details'!$A$1:$K$1,0),0)</f>
        <v>25132</v>
      </c>
      <c r="M586" s="17">
        <f>VLOOKUP($A586,'Hospitalisation Details'!$A$2:$K$2344,MATCH(Healthcare!M$1,'Hospitalisation Details'!$A$1:$K$1,0),0)</f>
        <v>16903.5</v>
      </c>
      <c r="N586" s="17" t="str">
        <f>VLOOKUP($A586,'Hospitalisation Details'!$A$2:$K$2344,MATCH(Healthcare!N$1,'Hospitalisation Details'!$A$1:$K$1,0),0)</f>
        <v>Tier - 2</v>
      </c>
      <c r="O586" s="17" t="str">
        <f>VLOOKUP($A586,'Hospitalisation Details'!$A$2:$K$2344,MATCH(Healthcare!O$1,'Hospitalisation Details'!$A$1:$K$1,0),0)</f>
        <v>Tier - 3</v>
      </c>
      <c r="P586" s="17" t="str">
        <f>VLOOKUP($A586,'Hospitalisation Details'!$A$2:$K$2344,MATCH(Healthcare!P$1,'Hospitalisation Details'!$A$1:$K$1,0),0)</f>
        <v>R1012</v>
      </c>
      <c r="Q586" s="17">
        <f>VLOOKUP($A586,'Hospitalisation Details'!$A$2:$K$2344,MATCH(Healthcare!Q$1,'Hospitalisation Details'!$A$1:$K$1,0),0)</f>
        <v>54</v>
      </c>
    </row>
    <row r="587" spans="1:17" ht="15.75" x14ac:dyDescent="0.25">
      <c r="A587" s="25" t="s">
        <v>630</v>
      </c>
      <c r="B587" s="17" t="str">
        <f>VLOOKUP($A587,'Customer Names'!$A$1:$D$2336,4,0)</f>
        <v>Ms. Caroline</v>
      </c>
      <c r="C587" s="17">
        <f>VLOOKUP($A587,'Medical Examinations'!$A$1:$J$2336,MATCH(Healthcare!C$1,'Medical Examinations'!$A$1:$J$1,0),0)</f>
        <v>27.9</v>
      </c>
      <c r="D587" s="17">
        <f>VLOOKUP($A587,'Medical Examinations'!$A$1:$J$2336,MATCH(Healthcare!D$1,'Medical Examinations'!$A$1:$J$1,0),0)</f>
        <v>6.02</v>
      </c>
      <c r="E587" s="17" t="str">
        <f>VLOOKUP($A587,'Medical Examinations'!$A$1:$J$2336,MATCH(Healthcare!E$1,'Medical Examinations'!$A$1:$J$1,0),0)</f>
        <v>No</v>
      </c>
      <c r="F587" s="17" t="str">
        <f>VLOOKUP($A587,'Medical Examinations'!$A$1:$J$2336,MATCH(Healthcare!F$1,'Medical Examinations'!$A$1:$J$1,0),0)</f>
        <v>No</v>
      </c>
      <c r="G587" s="17" t="str">
        <f>VLOOKUP($A587,'Medical Examinations'!$A$1:$J$2336,MATCH(Healthcare!G$1,'Medical Examinations'!$A$1:$J$1,0),0)</f>
        <v>Yes</v>
      </c>
      <c r="H587" s="17">
        <f>VLOOKUP($A587,'Medical Examinations'!$A$1:$J$2336,MATCH(Healthcare!H$1,'Medical Examinations'!$A$1:$J$1,0),0)</f>
        <v>1</v>
      </c>
      <c r="I587" s="17" t="str">
        <f>VLOOKUP($A587,'Medical Examinations'!$A$1:$J$2336,MATCH(Healthcare!I$1,'Medical Examinations'!$A$1:$J$1,0),0)</f>
        <v>Yes</v>
      </c>
      <c r="J587" s="17" t="str">
        <f>VLOOKUP($A587,'Medical Examinations'!$A$1:$J$2336,MATCH(Healthcare!J$1,'Medical Examinations'!$A$1:$J$1,0),0)</f>
        <v>Overweight</v>
      </c>
      <c r="K587" s="17" t="str">
        <f>VLOOKUP($A587,'Medical Examinations'!$A$1:$J$2336,MATCH(Healthcare!K$1,'Medical Examinations'!$A$1:$J$1,0),0)</f>
        <v>Prediabetes</v>
      </c>
      <c r="L587" s="38">
        <f>VLOOKUP($A587,'Hospitalisation Details'!$A$2:$K$2344,MATCH(Healthcare!L$1,'Hospitalisation Details'!$A$1:$K$1,0),0)</f>
        <v>37874</v>
      </c>
      <c r="M587" s="17">
        <f>VLOOKUP($A587,'Hospitalisation Details'!$A$2:$K$2344,MATCH(Healthcare!M$1,'Hospitalisation Details'!$A$1:$K$1,0),0)</f>
        <v>16884.919999999998</v>
      </c>
      <c r="N587" s="17" t="str">
        <f>VLOOKUP($A587,'Hospitalisation Details'!$A$2:$K$2344,MATCH(Healthcare!N$1,'Hospitalisation Details'!$A$1:$K$1,0),0)</f>
        <v>Tier - 2</v>
      </c>
      <c r="O587" s="17" t="str">
        <f>VLOOKUP($A587,'Hospitalisation Details'!$A$2:$K$2344,MATCH(Healthcare!O$1,'Hospitalisation Details'!$A$1:$K$1,0),0)</f>
        <v>Tier - 2</v>
      </c>
      <c r="P587" s="17" t="str">
        <f>VLOOKUP($A587,'Hospitalisation Details'!$A$2:$K$2344,MATCH(Healthcare!P$1,'Hospitalisation Details'!$A$1:$K$1,0),0)</f>
        <v>R1011</v>
      </c>
      <c r="Q587" s="17">
        <f>VLOOKUP($A587,'Hospitalisation Details'!$A$2:$K$2344,MATCH(Healthcare!Q$1,'Hospitalisation Details'!$A$1:$K$1,0),0)</f>
        <v>19</v>
      </c>
    </row>
    <row r="588" spans="1:17" ht="15.75" x14ac:dyDescent="0.25">
      <c r="A588" s="25" t="s">
        <v>631</v>
      </c>
      <c r="B588" s="17" t="str">
        <f>VLOOKUP($A588,'Customer Names'!$A$1:$D$2336,4,0)</f>
        <v>Ms. Alexis</v>
      </c>
      <c r="C588" s="17">
        <f>VLOOKUP($A588,'Medical Examinations'!$A$1:$J$2336,MATCH(Healthcare!C$1,'Medical Examinations'!$A$1:$J$1,0),0)</f>
        <v>51.33</v>
      </c>
      <c r="D588" s="17">
        <f>VLOOKUP($A588,'Medical Examinations'!$A$1:$J$2336,MATCH(Healthcare!D$1,'Medical Examinations'!$A$1:$J$1,0),0)</f>
        <v>7</v>
      </c>
      <c r="E588" s="17" t="str">
        <f>VLOOKUP($A588,'Medical Examinations'!$A$1:$J$2336,MATCH(Healthcare!E$1,'Medical Examinations'!$A$1:$J$1,0),0)</f>
        <v>No</v>
      </c>
      <c r="F588" s="17" t="str">
        <f>VLOOKUP($A588,'Medical Examinations'!$A$1:$J$2336,MATCH(Healthcare!F$1,'Medical Examinations'!$A$1:$J$1,0),0)</f>
        <v>No</v>
      </c>
      <c r="G588" s="17" t="str">
        <f>VLOOKUP($A588,'Medical Examinations'!$A$1:$J$2336,MATCH(Healthcare!G$1,'Medical Examinations'!$A$1:$J$1,0),0)</f>
        <v>No</v>
      </c>
      <c r="H588" s="17">
        <f>VLOOKUP($A588,'Medical Examinations'!$A$1:$J$2336,MATCH(Healthcare!H$1,'Medical Examinations'!$A$1:$J$1,0),0)</f>
        <v>0</v>
      </c>
      <c r="I588" s="17" t="str">
        <f>VLOOKUP($A588,'Medical Examinations'!$A$1:$J$2336,MATCH(Healthcare!I$1,'Medical Examinations'!$A$1:$J$1,0),0)</f>
        <v>No</v>
      </c>
      <c r="J588" s="17" t="str">
        <f>VLOOKUP($A588,'Medical Examinations'!$A$1:$J$2336,MATCH(Healthcare!J$1,'Medical Examinations'!$A$1:$J$1,0),0)</f>
        <v>Obesity</v>
      </c>
      <c r="K588" s="17" t="str">
        <f>VLOOKUP($A588,'Medical Examinations'!$A$1:$J$2336,MATCH(Healthcare!K$1,'Medical Examinations'!$A$1:$J$1,0),0)</f>
        <v>Diabetes</v>
      </c>
      <c r="L588" s="38">
        <f>VLOOKUP($A588,'Hospitalisation Details'!$A$2:$K$2344,MATCH(Healthcare!L$1,'Hospitalisation Details'!$A$1:$K$1,0),0)</f>
        <v>27249</v>
      </c>
      <c r="M588" s="17">
        <f>VLOOKUP($A588,'Hospitalisation Details'!$A$2:$K$2344,MATCH(Healthcare!M$1,'Hospitalisation Details'!$A$1:$K$1,0),0)</f>
        <v>16841.32</v>
      </c>
      <c r="N588" s="17" t="str">
        <f>VLOOKUP($A588,'Hospitalisation Details'!$A$2:$K$2344,MATCH(Healthcare!N$1,'Hospitalisation Details'!$A$1:$K$1,0),0)</f>
        <v>Tier - 2</v>
      </c>
      <c r="O588" s="17" t="str">
        <f>VLOOKUP($A588,'Hospitalisation Details'!$A$2:$K$2344,MATCH(Healthcare!O$1,'Hospitalisation Details'!$A$1:$K$1,0),0)</f>
        <v>Tier - 3</v>
      </c>
      <c r="P588" s="17" t="str">
        <f>VLOOKUP($A588,'Hospitalisation Details'!$A$2:$K$2344,MATCH(Healthcare!P$1,'Hospitalisation Details'!$A$1:$K$1,0),0)</f>
        <v>R1011</v>
      </c>
      <c r="Q588" s="17">
        <f>VLOOKUP($A588,'Hospitalisation Details'!$A$2:$K$2344,MATCH(Healthcare!Q$1,'Hospitalisation Details'!$A$1:$K$1,0),0)</f>
        <v>48</v>
      </c>
    </row>
    <row r="589" spans="1:17" ht="15.75" x14ac:dyDescent="0.25">
      <c r="A589" s="25" t="s">
        <v>632</v>
      </c>
      <c r="B589" s="17" t="str">
        <f>VLOOKUP($A589,'Customer Names'!$A$1:$D$2336,4,0)</f>
        <v>Ms. Shanda</v>
      </c>
      <c r="C589" s="17">
        <f>VLOOKUP($A589,'Medical Examinations'!$A$1:$J$2336,MATCH(Healthcare!C$1,'Medical Examinations'!$A$1:$J$1,0),0)</f>
        <v>30.59</v>
      </c>
      <c r="D589" s="17">
        <f>VLOOKUP($A589,'Medical Examinations'!$A$1:$J$2336,MATCH(Healthcare!D$1,'Medical Examinations'!$A$1:$J$1,0),0)</f>
        <v>5.56</v>
      </c>
      <c r="E589" s="17" t="str">
        <f>VLOOKUP($A589,'Medical Examinations'!$A$1:$J$2336,MATCH(Healthcare!E$1,'Medical Examinations'!$A$1:$J$1,0),0)</f>
        <v>Yes</v>
      </c>
      <c r="F589" s="17" t="str">
        <f>VLOOKUP($A589,'Medical Examinations'!$A$1:$J$2336,MATCH(Healthcare!F$1,'Medical Examinations'!$A$1:$J$1,0),0)</f>
        <v>No</v>
      </c>
      <c r="G589" s="17" t="str">
        <f>VLOOKUP($A589,'Medical Examinations'!$A$1:$J$2336,MATCH(Healthcare!G$1,'Medical Examinations'!$A$1:$J$1,0),0)</f>
        <v>No</v>
      </c>
      <c r="H589" s="17">
        <f>VLOOKUP($A589,'Medical Examinations'!$A$1:$J$2336,MATCH(Healthcare!H$1,'Medical Examinations'!$A$1:$J$1,0),0)</f>
        <v>1</v>
      </c>
      <c r="I589" s="17" t="str">
        <f>VLOOKUP($A589,'Medical Examinations'!$A$1:$J$2336,MATCH(Healthcare!I$1,'Medical Examinations'!$A$1:$J$1,0),0)</f>
        <v>No</v>
      </c>
      <c r="J589" s="17" t="str">
        <f>VLOOKUP($A589,'Medical Examinations'!$A$1:$J$2336,MATCH(Healthcare!J$1,'Medical Examinations'!$A$1:$J$1,0),0)</f>
        <v>Obesity</v>
      </c>
      <c r="K589" s="17" t="str">
        <f>VLOOKUP($A589,'Medical Examinations'!$A$1:$J$2336,MATCH(Healthcare!K$1,'Medical Examinations'!$A$1:$J$1,0),0)</f>
        <v>Normal</v>
      </c>
      <c r="L589" s="38">
        <f>VLOOKUP($A589,'Hospitalisation Details'!$A$2:$K$2344,MATCH(Healthcare!L$1,'Hospitalisation Details'!$A$1:$K$1,0),0)</f>
        <v>34991</v>
      </c>
      <c r="M589" s="17">
        <f>VLOOKUP($A589,'Hospitalisation Details'!$A$2:$K$2344,MATCH(Healthcare!M$1,'Hospitalisation Details'!$A$1:$K$1,0),0)</f>
        <v>16796.41</v>
      </c>
      <c r="N589" s="17" t="str">
        <f>VLOOKUP($A589,'Hospitalisation Details'!$A$2:$K$2344,MATCH(Healthcare!N$1,'Hospitalisation Details'!$A$1:$K$1,0),0)</f>
        <v>Tier - 2</v>
      </c>
      <c r="O589" s="17" t="str">
        <f>VLOOKUP($A589,'Hospitalisation Details'!$A$2:$K$2344,MATCH(Healthcare!O$1,'Hospitalisation Details'!$A$1:$K$1,0),0)</f>
        <v>Tier - 3</v>
      </c>
      <c r="P589" s="17" t="str">
        <f>VLOOKUP($A589,'Hospitalisation Details'!$A$2:$K$2344,MATCH(Healthcare!P$1,'Hospitalisation Details'!$A$1:$K$1,0),0)</f>
        <v>R1024</v>
      </c>
      <c r="Q589" s="17">
        <f>VLOOKUP($A589,'Hospitalisation Details'!$A$2:$K$2344,MATCH(Healthcare!Q$1,'Hospitalisation Details'!$A$1:$K$1,0),0)</f>
        <v>27</v>
      </c>
    </row>
    <row r="590" spans="1:17" ht="15.75" x14ac:dyDescent="0.25">
      <c r="A590" s="25" t="s">
        <v>633</v>
      </c>
      <c r="B590" s="17" t="str">
        <f>VLOOKUP($A590,'Customer Names'!$A$1:$D$2336,4,0)</f>
        <v>Mrs. Lacey</v>
      </c>
      <c r="C590" s="17">
        <f>VLOOKUP($A590,'Medical Examinations'!$A$1:$J$2336,MATCH(Healthcare!C$1,'Medical Examinations'!$A$1:$J$1,0),0)</f>
        <v>39.229999999999997</v>
      </c>
      <c r="D590" s="17">
        <f>VLOOKUP($A590,'Medical Examinations'!$A$1:$J$2336,MATCH(Healthcare!D$1,'Medical Examinations'!$A$1:$J$1,0),0)</f>
        <v>8.4499999999999993</v>
      </c>
      <c r="E590" s="17" t="str">
        <f>VLOOKUP($A590,'Medical Examinations'!$A$1:$J$2336,MATCH(Healthcare!E$1,'Medical Examinations'!$A$1:$J$1,0),0)</f>
        <v>No</v>
      </c>
      <c r="F590" s="17" t="str">
        <f>VLOOKUP($A590,'Medical Examinations'!$A$1:$J$2336,MATCH(Healthcare!F$1,'Medical Examinations'!$A$1:$J$1,0),0)</f>
        <v>No</v>
      </c>
      <c r="G590" s="17" t="str">
        <f>VLOOKUP($A590,'Medical Examinations'!$A$1:$J$2336,MATCH(Healthcare!G$1,'Medical Examinations'!$A$1:$J$1,0),0)</f>
        <v>No</v>
      </c>
      <c r="H590" s="17">
        <f>VLOOKUP($A590,'Medical Examinations'!$A$1:$J$2336,MATCH(Healthcare!H$1,'Medical Examinations'!$A$1:$J$1,0),0)</f>
        <v>0</v>
      </c>
      <c r="I590" s="17" t="str">
        <f>VLOOKUP($A590,'Medical Examinations'!$A$1:$J$2336,MATCH(Healthcare!I$1,'Medical Examinations'!$A$1:$J$1,0),0)</f>
        <v>No</v>
      </c>
      <c r="J590" s="17" t="str">
        <f>VLOOKUP($A590,'Medical Examinations'!$A$1:$J$2336,MATCH(Healthcare!J$1,'Medical Examinations'!$A$1:$J$1,0),0)</f>
        <v>Obesity</v>
      </c>
      <c r="K590" s="17" t="str">
        <f>VLOOKUP($A590,'Medical Examinations'!$A$1:$J$2336,MATCH(Healthcare!K$1,'Medical Examinations'!$A$1:$J$1,0),0)</f>
        <v>Diabetes</v>
      </c>
      <c r="L590" s="38">
        <f>VLOOKUP($A590,'Hospitalisation Details'!$A$2:$K$2344,MATCH(Healthcare!L$1,'Hospitalisation Details'!$A$1:$K$1,0),0)</f>
        <v>22856</v>
      </c>
      <c r="M590" s="17">
        <f>VLOOKUP($A590,'Hospitalisation Details'!$A$2:$K$2344,MATCH(Healthcare!M$1,'Hospitalisation Details'!$A$1:$K$1,0),0)</f>
        <v>16779.400000000001</v>
      </c>
      <c r="N590" s="17" t="str">
        <f>VLOOKUP($A590,'Hospitalisation Details'!$A$2:$K$2344,MATCH(Healthcare!N$1,'Hospitalisation Details'!$A$1:$K$1,0),0)</f>
        <v>Tier - 2</v>
      </c>
      <c r="O590" s="17" t="str">
        <f>VLOOKUP($A590,'Hospitalisation Details'!$A$2:$K$2344,MATCH(Healthcare!O$1,'Hospitalisation Details'!$A$1:$K$1,0),0)</f>
        <v>Tier - 2</v>
      </c>
      <c r="P590" s="17" t="str">
        <f>VLOOKUP($A590,'Hospitalisation Details'!$A$2:$K$2344,MATCH(Healthcare!P$1,'Hospitalisation Details'!$A$1:$K$1,0),0)</f>
        <v>R1026</v>
      </c>
      <c r="Q590" s="17">
        <f>VLOOKUP($A590,'Hospitalisation Details'!$A$2:$K$2344,MATCH(Healthcare!Q$1,'Hospitalisation Details'!$A$1:$K$1,0),0)</f>
        <v>60</v>
      </c>
    </row>
    <row r="591" spans="1:17" ht="15.75" x14ac:dyDescent="0.25">
      <c r="A591" s="25" t="s">
        <v>634</v>
      </c>
      <c r="B591" s="17" t="str">
        <f>VLOOKUP($A591,'Customer Names'!$A$1:$D$2336,4,0)</f>
        <v>Ms. Laurette</v>
      </c>
      <c r="C591" s="17">
        <f>VLOOKUP($A591,'Medical Examinations'!$A$1:$J$2336,MATCH(Healthcare!C$1,'Medical Examinations'!$A$1:$J$1,0),0)</f>
        <v>19.094999999999999</v>
      </c>
      <c r="D591" s="17">
        <f>VLOOKUP($A591,'Medical Examinations'!$A$1:$J$2336,MATCH(Healthcare!D$1,'Medical Examinations'!$A$1:$J$1,0),0)</f>
        <v>6.19</v>
      </c>
      <c r="E591" s="17" t="str">
        <f>VLOOKUP($A591,'Medical Examinations'!$A$1:$J$2336,MATCH(Healthcare!E$1,'Medical Examinations'!$A$1:$J$1,0),0)</f>
        <v>No</v>
      </c>
      <c r="F591" s="17" t="str">
        <f>VLOOKUP($A591,'Medical Examinations'!$A$1:$J$2336,MATCH(Healthcare!F$1,'Medical Examinations'!$A$1:$J$1,0),0)</f>
        <v>No</v>
      </c>
      <c r="G591" s="17" t="str">
        <f>VLOOKUP($A591,'Medical Examinations'!$A$1:$J$2336,MATCH(Healthcare!G$1,'Medical Examinations'!$A$1:$J$1,0),0)</f>
        <v>No</v>
      </c>
      <c r="H591" s="17">
        <f>VLOOKUP($A591,'Medical Examinations'!$A$1:$J$2336,MATCH(Healthcare!H$1,'Medical Examinations'!$A$1:$J$1,0),0)</f>
        <v>0</v>
      </c>
      <c r="I591" s="17" t="str">
        <f>VLOOKUP($A591,'Medical Examinations'!$A$1:$J$2336,MATCH(Healthcare!I$1,'Medical Examinations'!$A$1:$J$1,0),0)</f>
        <v>Yes</v>
      </c>
      <c r="J591" s="17" t="str">
        <f>VLOOKUP($A591,'Medical Examinations'!$A$1:$J$2336,MATCH(Healthcare!J$1,'Medical Examinations'!$A$1:$J$1,0),0)</f>
        <v>Healthy Weight</v>
      </c>
      <c r="K591" s="17" t="str">
        <f>VLOOKUP($A591,'Medical Examinations'!$A$1:$J$2336,MATCH(Healthcare!K$1,'Medical Examinations'!$A$1:$J$1,0),0)</f>
        <v>Prediabetes</v>
      </c>
      <c r="L591" s="38">
        <f>VLOOKUP($A591,'Hospitalisation Details'!$A$2:$K$2344,MATCH(Healthcare!L$1,'Hospitalisation Details'!$A$1:$K$1,0),0)</f>
        <v>32774</v>
      </c>
      <c r="M591" s="17">
        <f>VLOOKUP($A591,'Hospitalisation Details'!$A$2:$K$2344,MATCH(Healthcare!M$1,'Hospitalisation Details'!$A$1:$K$1,0),0)</f>
        <v>16776.3</v>
      </c>
      <c r="N591" s="17" t="str">
        <f>VLOOKUP($A591,'Hospitalisation Details'!$A$2:$K$2344,MATCH(Healthcare!N$1,'Hospitalisation Details'!$A$1:$K$1,0),0)</f>
        <v>Tier - 2</v>
      </c>
      <c r="O591" s="17" t="str">
        <f>VLOOKUP($A591,'Hospitalisation Details'!$A$2:$K$2344,MATCH(Healthcare!O$1,'Hospitalisation Details'!$A$1:$K$1,0),0)</f>
        <v>Tier - 2</v>
      </c>
      <c r="P591" s="17" t="str">
        <f>VLOOKUP($A591,'Hospitalisation Details'!$A$2:$K$2344,MATCH(Healthcare!P$1,'Hospitalisation Details'!$A$1:$K$1,0),0)</f>
        <v>R1024</v>
      </c>
      <c r="Q591" s="17">
        <f>VLOOKUP($A591,'Hospitalisation Details'!$A$2:$K$2344,MATCH(Healthcare!Q$1,'Hospitalisation Details'!$A$1:$K$1,0),0)</f>
        <v>33</v>
      </c>
    </row>
    <row r="592" spans="1:17" ht="15.75" x14ac:dyDescent="0.25">
      <c r="A592" s="25" t="s">
        <v>635</v>
      </c>
      <c r="B592" s="17" t="str">
        <f>VLOOKUP($A592,'Customer Names'!$A$1:$D$2336,4,0)</f>
        <v>Mr. Jason</v>
      </c>
      <c r="C592" s="17">
        <f>VLOOKUP($A592,'Medical Examinations'!$A$1:$J$2336,MATCH(Healthcare!C$1,'Medical Examinations'!$A$1:$J$1,0),0)</f>
        <v>49.72</v>
      </c>
      <c r="D592" s="17">
        <f>VLOOKUP($A592,'Medical Examinations'!$A$1:$J$2336,MATCH(Healthcare!D$1,'Medical Examinations'!$A$1:$J$1,0),0)</f>
        <v>7.71</v>
      </c>
      <c r="E592" s="17" t="str">
        <f>VLOOKUP($A592,'Medical Examinations'!$A$1:$J$2336,MATCH(Healthcare!E$1,'Medical Examinations'!$A$1:$J$1,0),0)</f>
        <v>No</v>
      </c>
      <c r="F592" s="17" t="str">
        <f>VLOOKUP($A592,'Medical Examinations'!$A$1:$J$2336,MATCH(Healthcare!F$1,'Medical Examinations'!$A$1:$J$1,0),0)</f>
        <v>No</v>
      </c>
      <c r="G592" s="17" t="str">
        <f>VLOOKUP($A592,'Medical Examinations'!$A$1:$J$2336,MATCH(Healthcare!G$1,'Medical Examinations'!$A$1:$J$1,0),0)</f>
        <v>No</v>
      </c>
      <c r="H592" s="17">
        <f>VLOOKUP($A592,'Medical Examinations'!$A$1:$J$2336,MATCH(Healthcare!H$1,'Medical Examinations'!$A$1:$J$1,0),0)</f>
        <v>0</v>
      </c>
      <c r="I592" s="17" t="str">
        <f>VLOOKUP($A592,'Medical Examinations'!$A$1:$J$2336,MATCH(Healthcare!I$1,'Medical Examinations'!$A$1:$J$1,0),0)</f>
        <v>No</v>
      </c>
      <c r="J592" s="17" t="str">
        <f>VLOOKUP($A592,'Medical Examinations'!$A$1:$J$2336,MATCH(Healthcare!J$1,'Medical Examinations'!$A$1:$J$1,0),0)</f>
        <v>Obesity</v>
      </c>
      <c r="K592" s="17" t="str">
        <f>VLOOKUP($A592,'Medical Examinations'!$A$1:$J$2336,MATCH(Healthcare!K$1,'Medical Examinations'!$A$1:$J$1,0),0)</f>
        <v>Diabetes</v>
      </c>
      <c r="L592" s="38">
        <f>VLOOKUP($A592,'Hospitalisation Details'!$A$2:$K$2344,MATCH(Healthcare!L$1,'Hospitalisation Details'!$A$1:$K$1,0),0)</f>
        <v>27269</v>
      </c>
      <c r="M592" s="17">
        <f>VLOOKUP($A592,'Hospitalisation Details'!$A$2:$K$2344,MATCH(Healthcare!M$1,'Hospitalisation Details'!$A$1:$K$1,0),0)</f>
        <v>16770.990000000002</v>
      </c>
      <c r="N592" s="17" t="str">
        <f>VLOOKUP($A592,'Hospitalisation Details'!$A$2:$K$2344,MATCH(Healthcare!N$1,'Hospitalisation Details'!$A$1:$K$1,0),0)</f>
        <v>Tier - 2</v>
      </c>
      <c r="O592" s="17" t="str">
        <f>VLOOKUP($A592,'Hospitalisation Details'!$A$2:$K$2344,MATCH(Healthcare!O$1,'Hospitalisation Details'!$A$1:$K$1,0),0)</f>
        <v>Tier - 1</v>
      </c>
      <c r="P592" s="17" t="str">
        <f>VLOOKUP($A592,'Hospitalisation Details'!$A$2:$K$2344,MATCH(Healthcare!P$1,'Hospitalisation Details'!$A$1:$K$1,0),0)</f>
        <v>R1012</v>
      </c>
      <c r="Q592" s="17">
        <f>VLOOKUP($A592,'Hospitalisation Details'!$A$2:$K$2344,MATCH(Healthcare!Q$1,'Hospitalisation Details'!$A$1:$K$1,0),0)</f>
        <v>48</v>
      </c>
    </row>
    <row r="593" spans="1:17" ht="15.75" x14ac:dyDescent="0.25">
      <c r="A593" s="25" t="s">
        <v>636</v>
      </c>
      <c r="B593" s="17" t="str">
        <f>VLOOKUP($A593,'Customer Names'!$A$1:$D$2336,4,0)</f>
        <v>Ms. Mary</v>
      </c>
      <c r="C593" s="17">
        <f>VLOOKUP($A593,'Medical Examinations'!$A$1:$J$2336,MATCH(Healthcare!C$1,'Medical Examinations'!$A$1:$J$1,0),0)</f>
        <v>21.754999999999999</v>
      </c>
      <c r="D593" s="17">
        <f>VLOOKUP($A593,'Medical Examinations'!$A$1:$J$2336,MATCH(Healthcare!D$1,'Medical Examinations'!$A$1:$J$1,0),0)</f>
        <v>4.63</v>
      </c>
      <c r="E593" s="17" t="str">
        <f>VLOOKUP($A593,'Medical Examinations'!$A$1:$J$2336,MATCH(Healthcare!E$1,'Medical Examinations'!$A$1:$J$1,0),0)</f>
        <v>No</v>
      </c>
      <c r="F593" s="17" t="str">
        <f>VLOOKUP($A593,'Medical Examinations'!$A$1:$J$2336,MATCH(Healthcare!F$1,'Medical Examinations'!$A$1:$J$1,0),0)</f>
        <v>No</v>
      </c>
      <c r="G593" s="17" t="str">
        <f>VLOOKUP($A593,'Medical Examinations'!$A$1:$J$2336,MATCH(Healthcare!G$1,'Medical Examinations'!$A$1:$J$1,0),0)</f>
        <v>Yes</v>
      </c>
      <c r="H593" s="17">
        <f>VLOOKUP($A593,'Medical Examinations'!$A$1:$J$2336,MATCH(Healthcare!H$1,'Medical Examinations'!$A$1:$J$1,0),0)</f>
        <v>1</v>
      </c>
      <c r="I593" s="17" t="str">
        <f>VLOOKUP($A593,'Medical Examinations'!$A$1:$J$2336,MATCH(Healthcare!I$1,'Medical Examinations'!$A$1:$J$1,0),0)</f>
        <v>Yes</v>
      </c>
      <c r="J593" s="17" t="str">
        <f>VLOOKUP($A593,'Medical Examinations'!$A$1:$J$2336,MATCH(Healthcare!J$1,'Medical Examinations'!$A$1:$J$1,0),0)</f>
        <v>Healthy Weight</v>
      </c>
      <c r="K593" s="17" t="str">
        <f>VLOOKUP($A593,'Medical Examinations'!$A$1:$J$2336,MATCH(Healthcare!K$1,'Medical Examinations'!$A$1:$J$1,0),0)</f>
        <v>Normal</v>
      </c>
      <c r="L593" s="38">
        <f>VLOOKUP($A593,'Hospitalisation Details'!$A$2:$K$2344,MATCH(Healthcare!L$1,'Hospitalisation Details'!$A$1:$K$1,0),0)</f>
        <v>34278</v>
      </c>
      <c r="M593" s="17">
        <f>VLOOKUP($A593,'Hospitalisation Details'!$A$2:$K$2344,MATCH(Healthcare!M$1,'Hospitalisation Details'!$A$1:$K$1,0),0)</f>
        <v>16657.72</v>
      </c>
      <c r="N593" s="17" t="str">
        <f>VLOOKUP($A593,'Hospitalisation Details'!$A$2:$K$2344,MATCH(Healthcare!N$1,'Hospitalisation Details'!$A$1:$K$1,0),0)</f>
        <v>Tier - 2</v>
      </c>
      <c r="O593" s="17" t="str">
        <f>VLOOKUP($A593,'Hospitalisation Details'!$A$2:$K$2344,MATCH(Healthcare!O$1,'Hospitalisation Details'!$A$1:$K$1,0),0)</f>
        <v>Tier - 1</v>
      </c>
      <c r="P593" s="17" t="str">
        <f>VLOOKUP($A593,'Hospitalisation Details'!$A$2:$K$2344,MATCH(Healthcare!P$1,'Hospitalisation Details'!$A$1:$K$1,0),0)</f>
        <v>R1024</v>
      </c>
      <c r="Q593" s="17">
        <f>VLOOKUP($A593,'Hospitalisation Details'!$A$2:$K$2344,MATCH(Healthcare!Q$1,'Hospitalisation Details'!$A$1:$K$1,0),0)</f>
        <v>29</v>
      </c>
    </row>
    <row r="594" spans="1:17" ht="15.75" x14ac:dyDescent="0.25">
      <c r="A594" s="25" t="s">
        <v>637</v>
      </c>
      <c r="B594" s="17" t="str">
        <f>VLOOKUP($A594,'Customer Names'!$A$1:$D$2336,4,0)</f>
        <v>Ms. Kati</v>
      </c>
      <c r="C594" s="17">
        <f>VLOOKUP($A594,'Medical Examinations'!$A$1:$J$2336,MATCH(Healthcare!C$1,'Medical Examinations'!$A$1:$J$1,0),0)</f>
        <v>48.39</v>
      </c>
      <c r="D594" s="17">
        <f>VLOOKUP($A594,'Medical Examinations'!$A$1:$J$2336,MATCH(Healthcare!D$1,'Medical Examinations'!$A$1:$J$1,0),0)</f>
        <v>4.6100000000000003</v>
      </c>
      <c r="E594" s="17" t="str">
        <f>VLOOKUP($A594,'Medical Examinations'!$A$1:$J$2336,MATCH(Healthcare!E$1,'Medical Examinations'!$A$1:$J$1,0),0)</f>
        <v>No</v>
      </c>
      <c r="F594" s="17" t="str">
        <f>VLOOKUP($A594,'Medical Examinations'!$A$1:$J$2336,MATCH(Healthcare!F$1,'Medical Examinations'!$A$1:$J$1,0),0)</f>
        <v>No</v>
      </c>
      <c r="G594" s="17" t="str">
        <f>VLOOKUP($A594,'Medical Examinations'!$A$1:$J$2336,MATCH(Healthcare!G$1,'Medical Examinations'!$A$1:$J$1,0),0)</f>
        <v>No</v>
      </c>
      <c r="H594" s="17">
        <f>VLOOKUP($A594,'Medical Examinations'!$A$1:$J$2336,MATCH(Healthcare!H$1,'Medical Examinations'!$A$1:$J$1,0),0)</f>
        <v>0</v>
      </c>
      <c r="I594" s="17" t="str">
        <f>VLOOKUP($A594,'Medical Examinations'!$A$1:$J$2336,MATCH(Healthcare!I$1,'Medical Examinations'!$A$1:$J$1,0),0)</f>
        <v>No</v>
      </c>
      <c r="J594" s="17" t="str">
        <f>VLOOKUP($A594,'Medical Examinations'!$A$1:$J$2336,MATCH(Healthcare!J$1,'Medical Examinations'!$A$1:$J$1,0),0)</f>
        <v>Obesity</v>
      </c>
      <c r="K594" s="17" t="str">
        <f>VLOOKUP($A594,'Medical Examinations'!$A$1:$J$2336,MATCH(Healthcare!K$1,'Medical Examinations'!$A$1:$J$1,0),0)</f>
        <v>Normal</v>
      </c>
      <c r="L594" s="38">
        <f>VLOOKUP($A594,'Hospitalisation Details'!$A$2:$K$2344,MATCH(Healthcare!L$1,'Hospitalisation Details'!$A$1:$K$1,0),0)</f>
        <v>28393</v>
      </c>
      <c r="M594" s="17">
        <f>VLOOKUP($A594,'Hospitalisation Details'!$A$2:$K$2344,MATCH(Healthcare!M$1,'Hospitalisation Details'!$A$1:$K$1,0),0)</f>
        <v>16631.61</v>
      </c>
      <c r="N594" s="17" t="str">
        <f>VLOOKUP($A594,'Hospitalisation Details'!$A$2:$K$2344,MATCH(Healthcare!N$1,'Hospitalisation Details'!$A$1:$K$1,0),0)</f>
        <v>Tier - 2</v>
      </c>
      <c r="O594" s="17" t="str">
        <f>VLOOKUP($A594,'Hospitalisation Details'!$A$2:$K$2344,MATCH(Healthcare!O$1,'Hospitalisation Details'!$A$1:$K$1,0),0)</f>
        <v>Tier - 1</v>
      </c>
      <c r="P594" s="17" t="str">
        <f>VLOOKUP($A594,'Hospitalisation Details'!$A$2:$K$2344,MATCH(Healthcare!P$1,'Hospitalisation Details'!$A$1:$K$1,0),0)</f>
        <v>R1012</v>
      </c>
      <c r="Q594" s="17">
        <f>VLOOKUP($A594,'Hospitalisation Details'!$A$2:$K$2344,MATCH(Healthcare!Q$1,'Hospitalisation Details'!$A$1:$K$1,0),0)</f>
        <v>45</v>
      </c>
    </row>
    <row r="595" spans="1:17" ht="15.75" x14ac:dyDescent="0.25">
      <c r="A595" s="25" t="s">
        <v>638</v>
      </c>
      <c r="B595" s="17" t="str">
        <f>VLOOKUP($A595,'Customer Names'!$A$1:$D$2336,4,0)</f>
        <v>Mrs. Kelly</v>
      </c>
      <c r="C595" s="17">
        <f>VLOOKUP($A595,'Medical Examinations'!$A$1:$J$2336,MATCH(Healthcare!C$1,'Medical Examinations'!$A$1:$J$1,0),0)</f>
        <v>47.15</v>
      </c>
      <c r="D595" s="17">
        <f>VLOOKUP($A595,'Medical Examinations'!$A$1:$J$2336,MATCH(Healthcare!D$1,'Medical Examinations'!$A$1:$J$1,0),0)</f>
        <v>9.5299999999999994</v>
      </c>
      <c r="E595" s="17" t="str">
        <f>VLOOKUP($A595,'Medical Examinations'!$A$1:$J$2336,MATCH(Healthcare!E$1,'Medical Examinations'!$A$1:$J$1,0),0)</f>
        <v>Yes</v>
      </c>
      <c r="F595" s="17" t="str">
        <f>VLOOKUP($A595,'Medical Examinations'!$A$1:$J$2336,MATCH(Healthcare!F$1,'Medical Examinations'!$A$1:$J$1,0),0)</f>
        <v>No</v>
      </c>
      <c r="G595" s="17" t="str">
        <f>VLOOKUP($A595,'Medical Examinations'!$A$1:$J$2336,MATCH(Healthcare!G$1,'Medical Examinations'!$A$1:$J$1,0),0)</f>
        <v>No</v>
      </c>
      <c r="H595" s="17">
        <f>VLOOKUP($A595,'Medical Examinations'!$A$1:$J$2336,MATCH(Healthcare!H$1,'Medical Examinations'!$A$1:$J$1,0),0)</f>
        <v>1</v>
      </c>
      <c r="I595" s="17" t="str">
        <f>VLOOKUP($A595,'Medical Examinations'!$A$1:$J$2336,MATCH(Healthcare!I$1,'Medical Examinations'!$A$1:$J$1,0),0)</f>
        <v>No</v>
      </c>
      <c r="J595" s="17" t="str">
        <f>VLOOKUP($A595,'Medical Examinations'!$A$1:$J$2336,MATCH(Healthcare!J$1,'Medical Examinations'!$A$1:$J$1,0),0)</f>
        <v>Obesity</v>
      </c>
      <c r="K595" s="17" t="str">
        <f>VLOOKUP($A595,'Medical Examinations'!$A$1:$J$2336,MATCH(Healthcare!K$1,'Medical Examinations'!$A$1:$J$1,0),0)</f>
        <v>Diabetes</v>
      </c>
      <c r="L595" s="38">
        <f>VLOOKUP($A595,'Hospitalisation Details'!$A$2:$K$2344,MATCH(Healthcare!L$1,'Hospitalisation Details'!$A$1:$K$1,0),0)</f>
        <v>27599</v>
      </c>
      <c r="M595" s="17">
        <f>VLOOKUP($A595,'Hospitalisation Details'!$A$2:$K$2344,MATCH(Healthcare!M$1,'Hospitalisation Details'!$A$1:$K$1,0),0)</f>
        <v>16602.18</v>
      </c>
      <c r="N595" s="17" t="str">
        <f>VLOOKUP($A595,'Hospitalisation Details'!$A$2:$K$2344,MATCH(Healthcare!N$1,'Hospitalisation Details'!$A$1:$K$1,0),0)</f>
        <v>Tier - 2</v>
      </c>
      <c r="O595" s="17" t="str">
        <f>VLOOKUP($A595,'Hospitalisation Details'!$A$2:$K$2344,MATCH(Healthcare!O$1,'Hospitalisation Details'!$A$1:$K$1,0),0)</f>
        <v>Tier - 1</v>
      </c>
      <c r="P595" s="17" t="str">
        <f>VLOOKUP($A595,'Hospitalisation Details'!$A$2:$K$2344,MATCH(Healthcare!P$1,'Hospitalisation Details'!$A$1:$K$1,0),0)</f>
        <v>R1026</v>
      </c>
      <c r="Q595" s="17">
        <f>VLOOKUP($A595,'Hospitalisation Details'!$A$2:$K$2344,MATCH(Healthcare!Q$1,'Hospitalisation Details'!$A$1:$K$1,0),0)</f>
        <v>47</v>
      </c>
    </row>
    <row r="596" spans="1:17" ht="15.75" x14ac:dyDescent="0.25">
      <c r="A596" s="25" t="s">
        <v>639</v>
      </c>
      <c r="B596" s="17" t="str">
        <f>VLOOKUP($A596,'Customer Names'!$A$1:$D$2336,4,0)</f>
        <v>Ms. Greer</v>
      </c>
      <c r="C596" s="17">
        <f>VLOOKUP($A596,'Medical Examinations'!$A$1:$J$2336,MATCH(Healthcare!C$1,'Medical Examinations'!$A$1:$J$1,0),0)</f>
        <v>47.59</v>
      </c>
      <c r="D596" s="17">
        <f>VLOOKUP($A596,'Medical Examinations'!$A$1:$J$2336,MATCH(Healthcare!D$1,'Medical Examinations'!$A$1:$J$1,0),0)</f>
        <v>11.43</v>
      </c>
      <c r="E596" s="17" t="str">
        <f>VLOOKUP($A596,'Medical Examinations'!$A$1:$J$2336,MATCH(Healthcare!E$1,'Medical Examinations'!$A$1:$J$1,0),0)</f>
        <v>Yes</v>
      </c>
      <c r="F596" s="17" t="str">
        <f>VLOOKUP($A596,'Medical Examinations'!$A$1:$J$2336,MATCH(Healthcare!F$1,'Medical Examinations'!$A$1:$J$1,0),0)</f>
        <v>No</v>
      </c>
      <c r="G596" s="17" t="str">
        <f>VLOOKUP($A596,'Medical Examinations'!$A$1:$J$2336,MATCH(Healthcare!G$1,'Medical Examinations'!$A$1:$J$1,0),0)</f>
        <v>No</v>
      </c>
      <c r="H596" s="17">
        <f>VLOOKUP($A596,'Medical Examinations'!$A$1:$J$2336,MATCH(Healthcare!H$1,'Medical Examinations'!$A$1:$J$1,0),0)</f>
        <v>2</v>
      </c>
      <c r="I596" s="17" t="str">
        <f>VLOOKUP($A596,'Medical Examinations'!$A$1:$J$2336,MATCH(Healthcare!I$1,'Medical Examinations'!$A$1:$J$1,0),0)</f>
        <v>No</v>
      </c>
      <c r="J596" s="17" t="str">
        <f>VLOOKUP($A596,'Medical Examinations'!$A$1:$J$2336,MATCH(Healthcare!J$1,'Medical Examinations'!$A$1:$J$1,0),0)</f>
        <v>Obesity</v>
      </c>
      <c r="K596" s="17" t="str">
        <f>VLOOKUP($A596,'Medical Examinations'!$A$1:$J$2336,MATCH(Healthcare!K$1,'Medical Examinations'!$A$1:$J$1,0),0)</f>
        <v>Diabetes</v>
      </c>
      <c r="L596" s="38">
        <f>VLOOKUP($A596,'Hospitalisation Details'!$A$2:$K$2344,MATCH(Healthcare!L$1,'Hospitalisation Details'!$A$1:$K$1,0),0)</f>
        <v>25759</v>
      </c>
      <c r="M596" s="17">
        <f>VLOOKUP($A596,'Hospitalisation Details'!$A$2:$K$2344,MATCH(Healthcare!M$1,'Hospitalisation Details'!$A$1:$K$1,0),0)</f>
        <v>16600.16</v>
      </c>
      <c r="N596" s="17" t="str">
        <f>VLOOKUP($A596,'Hospitalisation Details'!$A$2:$K$2344,MATCH(Healthcare!N$1,'Hospitalisation Details'!$A$1:$K$1,0),0)</f>
        <v>Tier - 2</v>
      </c>
      <c r="O596" s="17" t="str">
        <f>VLOOKUP($A596,'Hospitalisation Details'!$A$2:$K$2344,MATCH(Healthcare!O$1,'Hospitalisation Details'!$A$1:$K$1,0),0)</f>
        <v>Tier - 2</v>
      </c>
      <c r="P596" s="17" t="str">
        <f>VLOOKUP($A596,'Hospitalisation Details'!$A$2:$K$2344,MATCH(Healthcare!P$1,'Hospitalisation Details'!$A$1:$K$1,0),0)</f>
        <v>R1011</v>
      </c>
      <c r="Q596" s="17">
        <f>VLOOKUP($A596,'Hospitalisation Details'!$A$2:$K$2344,MATCH(Healthcare!Q$1,'Hospitalisation Details'!$A$1:$K$1,0),0)</f>
        <v>52</v>
      </c>
    </row>
    <row r="597" spans="1:17" ht="15.75" x14ac:dyDescent="0.25">
      <c r="A597" s="25" t="s">
        <v>640</v>
      </c>
      <c r="B597" s="17" t="str">
        <f>VLOOKUP($A597,'Customer Names'!$A$1:$D$2336,4,0)</f>
        <v>Mr. Brent</v>
      </c>
      <c r="C597" s="17">
        <f>VLOOKUP($A597,'Medical Examinations'!$A$1:$J$2336,MATCH(Healthcare!C$1,'Medical Examinations'!$A$1:$J$1,0),0)</f>
        <v>39.81</v>
      </c>
      <c r="D597" s="17">
        <f>VLOOKUP($A597,'Medical Examinations'!$A$1:$J$2336,MATCH(Healthcare!D$1,'Medical Examinations'!$A$1:$J$1,0),0)</f>
        <v>7.65</v>
      </c>
      <c r="E597" s="17" t="str">
        <f>VLOOKUP($A597,'Medical Examinations'!$A$1:$J$2336,MATCH(Healthcare!E$1,'Medical Examinations'!$A$1:$J$1,0),0)</f>
        <v>Yes</v>
      </c>
      <c r="F597" s="17" t="str">
        <f>VLOOKUP($A597,'Medical Examinations'!$A$1:$J$2336,MATCH(Healthcare!F$1,'Medical Examinations'!$A$1:$J$1,0),0)</f>
        <v>No</v>
      </c>
      <c r="G597" s="17" t="str">
        <f>VLOOKUP($A597,'Medical Examinations'!$A$1:$J$2336,MATCH(Healthcare!G$1,'Medical Examinations'!$A$1:$J$1,0),0)</f>
        <v>Yes</v>
      </c>
      <c r="H597" s="17">
        <f>VLOOKUP($A597,'Medical Examinations'!$A$1:$J$2336,MATCH(Healthcare!H$1,'Medical Examinations'!$A$1:$J$1,0),0)</f>
        <v>1</v>
      </c>
      <c r="I597" s="17" t="str">
        <f>VLOOKUP($A597,'Medical Examinations'!$A$1:$J$2336,MATCH(Healthcare!I$1,'Medical Examinations'!$A$1:$J$1,0),0)</f>
        <v>No</v>
      </c>
      <c r="J597" s="17" t="str">
        <f>VLOOKUP($A597,'Medical Examinations'!$A$1:$J$2336,MATCH(Healthcare!J$1,'Medical Examinations'!$A$1:$J$1,0),0)</f>
        <v>Obesity</v>
      </c>
      <c r="K597" s="17" t="str">
        <f>VLOOKUP($A597,'Medical Examinations'!$A$1:$J$2336,MATCH(Healthcare!K$1,'Medical Examinations'!$A$1:$J$1,0),0)</f>
        <v>Diabetes</v>
      </c>
      <c r="L597" s="38">
        <f>VLOOKUP($A597,'Hospitalisation Details'!$A$2:$K$2344,MATCH(Healthcare!L$1,'Hospitalisation Details'!$A$1:$K$1,0),0)</f>
        <v>23187</v>
      </c>
      <c r="M597" s="17">
        <f>VLOOKUP($A597,'Hospitalisation Details'!$A$2:$K$2344,MATCH(Healthcare!M$1,'Hospitalisation Details'!$A$1:$K$1,0),0)</f>
        <v>16587.96</v>
      </c>
      <c r="N597" s="17" t="str">
        <f>VLOOKUP($A597,'Hospitalisation Details'!$A$2:$K$2344,MATCH(Healthcare!N$1,'Hospitalisation Details'!$A$1:$K$1,0),0)</f>
        <v>Tier - 2</v>
      </c>
      <c r="O597" s="17" t="str">
        <f>VLOOKUP($A597,'Hospitalisation Details'!$A$2:$K$2344,MATCH(Healthcare!O$1,'Hospitalisation Details'!$A$1:$K$1,0),0)</f>
        <v>Tier - 2</v>
      </c>
      <c r="P597" s="17" t="str">
        <f>VLOOKUP($A597,'Hospitalisation Details'!$A$2:$K$2344,MATCH(Healthcare!P$1,'Hospitalisation Details'!$A$1:$K$1,0),0)</f>
        <v>R1023</v>
      </c>
      <c r="Q597" s="17">
        <f>VLOOKUP($A597,'Hospitalisation Details'!$A$2:$K$2344,MATCH(Healthcare!Q$1,'Hospitalisation Details'!$A$1:$K$1,0),0)</f>
        <v>59</v>
      </c>
    </row>
    <row r="598" spans="1:17" ht="15.75" x14ac:dyDescent="0.25">
      <c r="A598" s="25" t="s">
        <v>641</v>
      </c>
      <c r="B598" s="17" t="str">
        <f>VLOOKUP($A598,'Customer Names'!$A$1:$D$2336,4,0)</f>
        <v>Mr. Eugene</v>
      </c>
      <c r="C598" s="17">
        <f>VLOOKUP($A598,'Medical Examinations'!$A$1:$J$2336,MATCH(Healthcare!C$1,'Medical Examinations'!$A$1:$J$1,0),0)</f>
        <v>31.02</v>
      </c>
      <c r="D598" s="17">
        <f>VLOOKUP($A598,'Medical Examinations'!$A$1:$J$2336,MATCH(Healthcare!D$1,'Medical Examinations'!$A$1:$J$1,0),0)</f>
        <v>5.87</v>
      </c>
      <c r="E598" s="17" t="str">
        <f>VLOOKUP($A598,'Medical Examinations'!$A$1:$J$2336,MATCH(Healthcare!E$1,'Medical Examinations'!$A$1:$J$1,0),0)</f>
        <v>Yes</v>
      </c>
      <c r="F598" s="17" t="str">
        <f>VLOOKUP($A598,'Medical Examinations'!$A$1:$J$2336,MATCH(Healthcare!F$1,'Medical Examinations'!$A$1:$J$1,0),0)</f>
        <v>No</v>
      </c>
      <c r="G598" s="17" t="str">
        <f>VLOOKUP($A598,'Medical Examinations'!$A$1:$J$2336,MATCH(Healthcare!G$1,'Medical Examinations'!$A$1:$J$1,0),0)</f>
        <v>No</v>
      </c>
      <c r="H598" s="17">
        <f>VLOOKUP($A598,'Medical Examinations'!$A$1:$J$2336,MATCH(Healthcare!H$1,'Medical Examinations'!$A$1:$J$1,0),0)</f>
        <v>0</v>
      </c>
      <c r="I598" s="17" t="str">
        <f>VLOOKUP($A598,'Medical Examinations'!$A$1:$J$2336,MATCH(Healthcare!I$1,'Medical Examinations'!$A$1:$J$1,0),0)</f>
        <v>No</v>
      </c>
      <c r="J598" s="17" t="str">
        <f>VLOOKUP($A598,'Medical Examinations'!$A$1:$J$2336,MATCH(Healthcare!J$1,'Medical Examinations'!$A$1:$J$1,0),0)</f>
        <v>Obesity</v>
      </c>
      <c r="K598" s="17" t="str">
        <f>VLOOKUP($A598,'Medical Examinations'!$A$1:$J$2336,MATCH(Healthcare!K$1,'Medical Examinations'!$A$1:$J$1,0),0)</f>
        <v>Prediabetes</v>
      </c>
      <c r="L598" s="38">
        <f>VLOOKUP($A598,'Hospitalisation Details'!$A$2:$K$2344,MATCH(Healthcare!L$1,'Hospitalisation Details'!$A$1:$K$1,0),0)</f>
        <v>37067</v>
      </c>
      <c r="M598" s="17">
        <f>VLOOKUP($A598,'Hospitalisation Details'!$A$2:$K$2344,MATCH(Healthcare!M$1,'Hospitalisation Details'!$A$1:$K$1,0),0)</f>
        <v>16586.5</v>
      </c>
      <c r="N598" s="17" t="str">
        <f>VLOOKUP($A598,'Hospitalisation Details'!$A$2:$K$2344,MATCH(Healthcare!N$1,'Hospitalisation Details'!$A$1:$K$1,0),0)</f>
        <v>Tier - 2</v>
      </c>
      <c r="O598" s="17" t="str">
        <f>VLOOKUP($A598,'Hospitalisation Details'!$A$2:$K$2344,MATCH(Healthcare!O$1,'Hospitalisation Details'!$A$1:$K$1,0),0)</f>
        <v>Tier - 1</v>
      </c>
      <c r="P598" s="17" t="str">
        <f>VLOOKUP($A598,'Hospitalisation Details'!$A$2:$K$2344,MATCH(Healthcare!P$1,'Hospitalisation Details'!$A$1:$K$1,0),0)</f>
        <v>R1013</v>
      </c>
      <c r="Q598" s="17">
        <f>VLOOKUP($A598,'Hospitalisation Details'!$A$2:$K$2344,MATCH(Healthcare!Q$1,'Hospitalisation Details'!$A$1:$K$1,0),0)</f>
        <v>21</v>
      </c>
    </row>
    <row r="599" spans="1:17" ht="15.75" x14ac:dyDescent="0.25">
      <c r="A599" s="25" t="s">
        <v>642</v>
      </c>
      <c r="B599" s="17" t="str">
        <f>VLOOKUP($A599,'Customer Names'!$A$1:$D$2336,4,0)</f>
        <v>Ms. Erin</v>
      </c>
      <c r="C599" s="17">
        <f>VLOOKUP($A599,'Medical Examinations'!$A$1:$J$2336,MATCH(Healthcare!C$1,'Medical Examinations'!$A$1:$J$1,0),0)</f>
        <v>24.75</v>
      </c>
      <c r="D599" s="17">
        <f>VLOOKUP($A599,'Medical Examinations'!$A$1:$J$2336,MATCH(Healthcare!D$1,'Medical Examinations'!$A$1:$J$1,0),0)</f>
        <v>4.3600000000000003</v>
      </c>
      <c r="E599" s="17" t="str">
        <f>VLOOKUP($A599,'Medical Examinations'!$A$1:$J$2336,MATCH(Healthcare!E$1,'Medical Examinations'!$A$1:$J$1,0),0)</f>
        <v>Yes</v>
      </c>
      <c r="F599" s="17" t="str">
        <f>VLOOKUP($A599,'Medical Examinations'!$A$1:$J$2336,MATCH(Healthcare!F$1,'Medical Examinations'!$A$1:$J$1,0),0)</f>
        <v>No</v>
      </c>
      <c r="G599" s="17" t="str">
        <f>VLOOKUP($A599,'Medical Examinations'!$A$1:$J$2336,MATCH(Healthcare!G$1,'Medical Examinations'!$A$1:$J$1,0),0)</f>
        <v>No</v>
      </c>
      <c r="H599" s="17">
        <f>VLOOKUP($A599,'Medical Examinations'!$A$1:$J$2336,MATCH(Healthcare!H$1,'Medical Examinations'!$A$1:$J$1,0),0)</f>
        <v>1</v>
      </c>
      <c r="I599" s="17" t="str">
        <f>VLOOKUP($A599,'Medical Examinations'!$A$1:$J$2336,MATCH(Healthcare!I$1,'Medical Examinations'!$A$1:$J$1,0),0)</f>
        <v>Yes</v>
      </c>
      <c r="J599" s="17" t="str">
        <f>VLOOKUP($A599,'Medical Examinations'!$A$1:$J$2336,MATCH(Healthcare!J$1,'Medical Examinations'!$A$1:$J$1,0),0)</f>
        <v>Healthy Weight</v>
      </c>
      <c r="K599" s="17" t="str">
        <f>VLOOKUP($A599,'Medical Examinations'!$A$1:$J$2336,MATCH(Healthcare!K$1,'Medical Examinations'!$A$1:$J$1,0),0)</f>
        <v>Normal</v>
      </c>
      <c r="L599" s="38">
        <f>VLOOKUP($A599,'Hospitalisation Details'!$A$2:$K$2344,MATCH(Healthcare!L$1,'Hospitalisation Details'!$A$1:$K$1,0),0)</f>
        <v>35056</v>
      </c>
      <c r="M599" s="17">
        <f>VLOOKUP($A599,'Hospitalisation Details'!$A$2:$K$2344,MATCH(Healthcare!M$1,'Hospitalisation Details'!$A$1:$K$1,0),0)</f>
        <v>16577.78</v>
      </c>
      <c r="N599" s="17" t="str">
        <f>VLOOKUP($A599,'Hospitalisation Details'!$A$2:$K$2344,MATCH(Healthcare!N$1,'Hospitalisation Details'!$A$1:$K$1,0),0)</f>
        <v>Tier - 2</v>
      </c>
      <c r="O599" s="17" t="str">
        <f>VLOOKUP($A599,'Hospitalisation Details'!$A$2:$K$2344,MATCH(Healthcare!O$1,'Hospitalisation Details'!$A$1:$K$1,0),0)</f>
        <v>Tier - 1</v>
      </c>
      <c r="P599" s="17" t="str">
        <f>VLOOKUP($A599,'Hospitalisation Details'!$A$2:$K$2344,MATCH(Healthcare!P$1,'Hospitalisation Details'!$A$1:$K$1,0),0)</f>
        <v>R1013</v>
      </c>
      <c r="Q599" s="17">
        <f>VLOOKUP($A599,'Hospitalisation Details'!$A$2:$K$2344,MATCH(Healthcare!Q$1,'Hospitalisation Details'!$A$1:$K$1,0),0)</f>
        <v>27</v>
      </c>
    </row>
    <row r="600" spans="1:17" ht="15.75" x14ac:dyDescent="0.25">
      <c r="A600" s="25" t="s">
        <v>643</v>
      </c>
      <c r="B600" s="17" t="str">
        <f>VLOOKUP($A600,'Customer Names'!$A$1:$D$2336,4,0)</f>
        <v>Ms. Kamilla</v>
      </c>
      <c r="C600" s="17">
        <f>VLOOKUP($A600,'Medical Examinations'!$A$1:$J$2336,MATCH(Healthcare!C$1,'Medical Examinations'!$A$1:$J$1,0),0)</f>
        <v>30.114999999999998</v>
      </c>
      <c r="D600" s="17">
        <f>VLOOKUP($A600,'Medical Examinations'!$A$1:$J$2336,MATCH(Healthcare!D$1,'Medical Examinations'!$A$1:$J$1,0),0)</f>
        <v>10.119999999999999</v>
      </c>
      <c r="E600" s="17" t="str">
        <f>VLOOKUP($A600,'Medical Examinations'!$A$1:$J$2336,MATCH(Healthcare!E$1,'Medical Examinations'!$A$1:$J$1,0),0)</f>
        <v>No</v>
      </c>
      <c r="F600" s="17" t="str">
        <f>VLOOKUP($A600,'Medical Examinations'!$A$1:$J$2336,MATCH(Healthcare!F$1,'Medical Examinations'!$A$1:$J$1,0),0)</f>
        <v>No</v>
      </c>
      <c r="G600" s="17" t="str">
        <f>VLOOKUP($A600,'Medical Examinations'!$A$1:$J$2336,MATCH(Healthcare!G$1,'Medical Examinations'!$A$1:$J$1,0),0)</f>
        <v>No</v>
      </c>
      <c r="H600" s="17">
        <f>VLOOKUP($A600,'Medical Examinations'!$A$1:$J$2336,MATCH(Healthcare!H$1,'Medical Examinations'!$A$1:$J$1,0),0)</f>
        <v>3</v>
      </c>
      <c r="I600" s="17" t="str">
        <f>VLOOKUP($A600,'Medical Examinations'!$A$1:$J$2336,MATCH(Healthcare!I$1,'Medical Examinations'!$A$1:$J$1,0),0)</f>
        <v>No</v>
      </c>
      <c r="J600" s="17" t="str">
        <f>VLOOKUP($A600,'Medical Examinations'!$A$1:$J$2336,MATCH(Healthcare!J$1,'Medical Examinations'!$A$1:$J$1,0),0)</f>
        <v>Obesity</v>
      </c>
      <c r="K600" s="17" t="str">
        <f>VLOOKUP($A600,'Medical Examinations'!$A$1:$J$2336,MATCH(Healthcare!K$1,'Medical Examinations'!$A$1:$J$1,0),0)</f>
        <v>Diabetes</v>
      </c>
      <c r="L600" s="38">
        <f>VLOOKUP($A600,'Hospitalisation Details'!$A$2:$K$2344,MATCH(Healthcare!L$1,'Hospitalisation Details'!$A$1:$K$1,0),0)</f>
        <v>21468</v>
      </c>
      <c r="M600" s="17">
        <f>VLOOKUP($A600,'Hospitalisation Details'!$A$2:$K$2344,MATCH(Healthcare!M$1,'Hospitalisation Details'!$A$1:$K$1,0),0)</f>
        <v>16455.71</v>
      </c>
      <c r="N600" s="17" t="str">
        <f>VLOOKUP($A600,'Hospitalisation Details'!$A$2:$K$2344,MATCH(Healthcare!N$1,'Hospitalisation Details'!$A$1:$K$1,0),0)</f>
        <v>Tier - 2</v>
      </c>
      <c r="O600" s="17" t="str">
        <f>VLOOKUP($A600,'Hospitalisation Details'!$A$2:$K$2344,MATCH(Healthcare!O$1,'Hospitalisation Details'!$A$1:$K$1,0),0)</f>
        <v>Tier - 2</v>
      </c>
      <c r="P600" s="17" t="str">
        <f>VLOOKUP($A600,'Hospitalisation Details'!$A$2:$K$2344,MATCH(Healthcare!P$1,'Hospitalisation Details'!$A$1:$K$1,0),0)</f>
        <v>R1012</v>
      </c>
      <c r="Q600" s="17">
        <f>VLOOKUP($A600,'Hospitalisation Details'!$A$2:$K$2344,MATCH(Healthcare!Q$1,'Hospitalisation Details'!$A$1:$K$1,0),0)</f>
        <v>64</v>
      </c>
    </row>
    <row r="601" spans="1:17" ht="15.75" x14ac:dyDescent="0.25">
      <c r="A601" s="25" t="s">
        <v>644</v>
      </c>
      <c r="B601" s="17" t="str">
        <f>VLOOKUP($A601,'Customer Names'!$A$1:$D$2336,4,0)</f>
        <v>Mr. Wayne</v>
      </c>
      <c r="C601" s="17">
        <f>VLOOKUP($A601,'Medical Examinations'!$A$1:$J$2336,MATCH(Healthcare!C$1,'Medical Examinations'!$A$1:$J$1,0),0)</f>
        <v>26.03</v>
      </c>
      <c r="D601" s="17">
        <f>VLOOKUP($A601,'Medical Examinations'!$A$1:$J$2336,MATCH(Healthcare!D$1,'Medical Examinations'!$A$1:$J$1,0),0)</f>
        <v>4.01</v>
      </c>
      <c r="E601" s="17" t="str">
        <f>VLOOKUP($A601,'Medical Examinations'!$A$1:$J$2336,MATCH(Healthcare!E$1,'Medical Examinations'!$A$1:$J$1,0),0)</f>
        <v>No</v>
      </c>
      <c r="F601" s="17" t="str">
        <f>VLOOKUP($A601,'Medical Examinations'!$A$1:$J$2336,MATCH(Healthcare!F$1,'Medical Examinations'!$A$1:$J$1,0),0)</f>
        <v>No</v>
      </c>
      <c r="G601" s="17" t="str">
        <f>VLOOKUP($A601,'Medical Examinations'!$A$1:$J$2336,MATCH(Healthcare!G$1,'Medical Examinations'!$A$1:$J$1,0),0)</f>
        <v>Yes</v>
      </c>
      <c r="H601" s="17">
        <f>VLOOKUP($A601,'Medical Examinations'!$A$1:$J$2336,MATCH(Healthcare!H$1,'Medical Examinations'!$A$1:$J$1,0),0)</f>
        <v>1</v>
      </c>
      <c r="I601" s="17" t="str">
        <f>VLOOKUP($A601,'Medical Examinations'!$A$1:$J$2336,MATCH(Healthcare!I$1,'Medical Examinations'!$A$1:$J$1,0),0)</f>
        <v>Yes</v>
      </c>
      <c r="J601" s="17" t="str">
        <f>VLOOKUP($A601,'Medical Examinations'!$A$1:$J$2336,MATCH(Healthcare!J$1,'Medical Examinations'!$A$1:$J$1,0),0)</f>
        <v>Overweight</v>
      </c>
      <c r="K601" s="17" t="str">
        <f>VLOOKUP($A601,'Medical Examinations'!$A$1:$J$2336,MATCH(Healthcare!K$1,'Medical Examinations'!$A$1:$J$1,0),0)</f>
        <v>Normal</v>
      </c>
      <c r="L601" s="38">
        <f>VLOOKUP($A601,'Hospitalisation Details'!$A$2:$K$2344,MATCH(Healthcare!L$1,'Hospitalisation Details'!$A$1:$K$1,0),0)</f>
        <v>37975</v>
      </c>
      <c r="M601" s="17">
        <f>VLOOKUP($A601,'Hospitalisation Details'!$A$2:$K$2344,MATCH(Healthcare!M$1,'Hospitalisation Details'!$A$1:$K$1,0),0)</f>
        <v>16450.89</v>
      </c>
      <c r="N601" s="17" t="str">
        <f>VLOOKUP($A601,'Hospitalisation Details'!$A$2:$K$2344,MATCH(Healthcare!N$1,'Hospitalisation Details'!$A$1:$K$1,0),0)</f>
        <v>Tier - 2</v>
      </c>
      <c r="O601" s="17" t="str">
        <f>VLOOKUP($A601,'Hospitalisation Details'!$A$2:$K$2344,MATCH(Healthcare!O$1,'Hospitalisation Details'!$A$1:$K$1,0),0)</f>
        <v>Tier - 1</v>
      </c>
      <c r="P601" s="17" t="str">
        <f>VLOOKUP($A601,'Hospitalisation Details'!$A$2:$K$2344,MATCH(Healthcare!P$1,'Hospitalisation Details'!$A$1:$K$1,0),0)</f>
        <v>R1012</v>
      </c>
      <c r="Q601" s="17">
        <f>VLOOKUP($A601,'Hospitalisation Details'!$A$2:$K$2344,MATCH(Healthcare!Q$1,'Hospitalisation Details'!$A$1:$K$1,0),0)</f>
        <v>19</v>
      </c>
    </row>
    <row r="602" spans="1:17" ht="15.75" x14ac:dyDescent="0.25">
      <c r="A602" s="25" t="s">
        <v>645</v>
      </c>
      <c r="B602" s="17" t="str">
        <f>VLOOKUP($A602,'Customer Names'!$A$1:$D$2336,4,0)</f>
        <v>Ms. Tracy</v>
      </c>
      <c r="C602" s="17">
        <f>VLOOKUP($A602,'Medical Examinations'!$A$1:$J$2336,MATCH(Healthcare!C$1,'Medical Examinations'!$A$1:$J$1,0),0)</f>
        <v>20.045000000000002</v>
      </c>
      <c r="D602" s="17">
        <f>VLOOKUP($A602,'Medical Examinations'!$A$1:$J$2336,MATCH(Healthcare!D$1,'Medical Examinations'!$A$1:$J$1,0),0)</f>
        <v>4.7699999999999996</v>
      </c>
      <c r="E602" s="17" t="str">
        <f>VLOOKUP($A602,'Medical Examinations'!$A$1:$J$2336,MATCH(Healthcare!E$1,'Medical Examinations'!$A$1:$J$1,0),0)</f>
        <v>Yes</v>
      </c>
      <c r="F602" s="17" t="str">
        <f>VLOOKUP($A602,'Medical Examinations'!$A$1:$J$2336,MATCH(Healthcare!F$1,'Medical Examinations'!$A$1:$J$1,0),0)</f>
        <v>No</v>
      </c>
      <c r="G602" s="17" t="str">
        <f>VLOOKUP($A602,'Medical Examinations'!$A$1:$J$2336,MATCH(Healthcare!G$1,'Medical Examinations'!$A$1:$J$1,0),0)</f>
        <v>No</v>
      </c>
      <c r="H602" s="17">
        <f>VLOOKUP($A602,'Medical Examinations'!$A$1:$J$2336,MATCH(Healthcare!H$1,'Medical Examinations'!$A$1:$J$1,0),0)</f>
        <v>1</v>
      </c>
      <c r="I602" s="17" t="str">
        <f>VLOOKUP($A602,'Medical Examinations'!$A$1:$J$2336,MATCH(Healthcare!I$1,'Medical Examinations'!$A$1:$J$1,0),0)</f>
        <v>Yes</v>
      </c>
      <c r="J602" s="17" t="str">
        <f>VLOOKUP($A602,'Medical Examinations'!$A$1:$J$2336,MATCH(Healthcare!J$1,'Medical Examinations'!$A$1:$J$1,0),0)</f>
        <v>Healthy Weight</v>
      </c>
      <c r="K602" s="17" t="str">
        <f>VLOOKUP($A602,'Medical Examinations'!$A$1:$J$2336,MATCH(Healthcare!K$1,'Medical Examinations'!$A$1:$J$1,0),0)</f>
        <v>Normal</v>
      </c>
      <c r="L602" s="38">
        <f>VLOOKUP($A602,'Hospitalisation Details'!$A$2:$K$2344,MATCH(Healthcare!L$1,'Hospitalisation Details'!$A$1:$K$1,0),0)</f>
        <v>34970</v>
      </c>
      <c r="M602" s="17">
        <f>VLOOKUP($A602,'Hospitalisation Details'!$A$2:$K$2344,MATCH(Healthcare!M$1,'Hospitalisation Details'!$A$1:$K$1,0),0)</f>
        <v>16420.490000000002</v>
      </c>
      <c r="N602" s="17" t="str">
        <f>VLOOKUP($A602,'Hospitalisation Details'!$A$2:$K$2344,MATCH(Healthcare!N$1,'Hospitalisation Details'!$A$1:$K$1,0),0)</f>
        <v>Tier - 2</v>
      </c>
      <c r="O602" s="17" t="str">
        <f>VLOOKUP($A602,'Hospitalisation Details'!$A$2:$K$2344,MATCH(Healthcare!O$1,'Hospitalisation Details'!$A$1:$K$1,0),0)</f>
        <v>Tier - 3</v>
      </c>
      <c r="P602" s="17" t="str">
        <f>VLOOKUP($A602,'Hospitalisation Details'!$A$2:$K$2344,MATCH(Healthcare!P$1,'Hospitalisation Details'!$A$1:$K$1,0),0)</f>
        <v>R1012</v>
      </c>
      <c r="Q602" s="17">
        <f>VLOOKUP($A602,'Hospitalisation Details'!$A$2:$K$2344,MATCH(Healthcare!Q$1,'Hospitalisation Details'!$A$1:$K$1,0),0)</f>
        <v>27</v>
      </c>
    </row>
    <row r="603" spans="1:17" ht="15.75" x14ac:dyDescent="0.25">
      <c r="A603" s="25" t="s">
        <v>646</v>
      </c>
      <c r="B603" s="17" t="str">
        <f>VLOOKUP($A603,'Customer Names'!$A$1:$D$2336,4,0)</f>
        <v>Mrs. Heather</v>
      </c>
      <c r="C603" s="17">
        <f>VLOOKUP($A603,'Medical Examinations'!$A$1:$J$2336,MATCH(Healthcare!C$1,'Medical Examinations'!$A$1:$J$1,0),0)</f>
        <v>40.24</v>
      </c>
      <c r="D603" s="17">
        <f>VLOOKUP($A603,'Medical Examinations'!$A$1:$J$2336,MATCH(Healthcare!D$1,'Medical Examinations'!$A$1:$J$1,0),0)</f>
        <v>6.83</v>
      </c>
      <c r="E603" s="17" t="str">
        <f>VLOOKUP($A603,'Medical Examinations'!$A$1:$J$2336,MATCH(Healthcare!E$1,'Medical Examinations'!$A$1:$J$1,0),0)</f>
        <v>No</v>
      </c>
      <c r="F603" s="17" t="str">
        <f>VLOOKUP($A603,'Medical Examinations'!$A$1:$J$2336,MATCH(Healthcare!F$1,'Medical Examinations'!$A$1:$J$1,0),0)</f>
        <v>No</v>
      </c>
      <c r="G603" s="17" t="str">
        <f>VLOOKUP($A603,'Medical Examinations'!$A$1:$J$2336,MATCH(Healthcare!G$1,'Medical Examinations'!$A$1:$J$1,0),0)</f>
        <v>No</v>
      </c>
      <c r="H603" s="17">
        <f>VLOOKUP($A603,'Medical Examinations'!$A$1:$J$2336,MATCH(Healthcare!H$1,'Medical Examinations'!$A$1:$J$1,0),0)</f>
        <v>0</v>
      </c>
      <c r="I603" s="17" t="str">
        <f>VLOOKUP($A603,'Medical Examinations'!$A$1:$J$2336,MATCH(Healthcare!I$1,'Medical Examinations'!$A$1:$J$1,0),0)</f>
        <v>No</v>
      </c>
      <c r="J603" s="17" t="str">
        <f>VLOOKUP($A603,'Medical Examinations'!$A$1:$J$2336,MATCH(Healthcare!J$1,'Medical Examinations'!$A$1:$J$1,0),0)</f>
        <v>Obesity</v>
      </c>
      <c r="K603" s="17" t="str">
        <f>VLOOKUP($A603,'Medical Examinations'!$A$1:$J$2336,MATCH(Healthcare!K$1,'Medical Examinations'!$A$1:$J$1,0),0)</f>
        <v>Diabetes</v>
      </c>
      <c r="L603" s="38">
        <f>VLOOKUP($A603,'Hospitalisation Details'!$A$2:$K$2344,MATCH(Healthcare!L$1,'Hospitalisation Details'!$A$1:$K$1,0),0)</f>
        <v>24081</v>
      </c>
      <c r="M603" s="17">
        <f>VLOOKUP($A603,'Hospitalisation Details'!$A$2:$K$2344,MATCH(Healthcare!M$1,'Hospitalisation Details'!$A$1:$K$1,0),0)</f>
        <v>16351.42</v>
      </c>
      <c r="N603" s="17" t="str">
        <f>VLOOKUP($A603,'Hospitalisation Details'!$A$2:$K$2344,MATCH(Healthcare!N$1,'Hospitalisation Details'!$A$1:$K$1,0),0)</f>
        <v>Tier - 2</v>
      </c>
      <c r="O603" s="17" t="str">
        <f>VLOOKUP($A603,'Hospitalisation Details'!$A$2:$K$2344,MATCH(Healthcare!O$1,'Hospitalisation Details'!$A$1:$K$1,0),0)</f>
        <v>Tier - 3</v>
      </c>
      <c r="P603" s="17" t="str">
        <f>VLOOKUP($A603,'Hospitalisation Details'!$A$2:$K$2344,MATCH(Healthcare!P$1,'Hospitalisation Details'!$A$1:$K$1,0),0)</f>
        <v>R1026</v>
      </c>
      <c r="Q603" s="17">
        <f>VLOOKUP($A603,'Hospitalisation Details'!$A$2:$K$2344,MATCH(Healthcare!Q$1,'Hospitalisation Details'!$A$1:$K$1,0),0)</f>
        <v>57</v>
      </c>
    </row>
    <row r="604" spans="1:17" ht="15.75" x14ac:dyDescent="0.25">
      <c r="A604" s="25" t="s">
        <v>647</v>
      </c>
      <c r="B604" s="17" t="str">
        <f>VLOOKUP($A604,'Customer Names'!$A$1:$D$2336,4,0)</f>
        <v>Mrs. Megan</v>
      </c>
      <c r="C604" s="17">
        <f>VLOOKUP($A604,'Medical Examinations'!$A$1:$J$2336,MATCH(Healthcare!C$1,'Medical Examinations'!$A$1:$J$1,0),0)</f>
        <v>43.15</v>
      </c>
      <c r="D604" s="17">
        <f>VLOOKUP($A604,'Medical Examinations'!$A$1:$J$2336,MATCH(Healthcare!D$1,'Medical Examinations'!$A$1:$J$1,0),0)</f>
        <v>6.14</v>
      </c>
      <c r="E604" s="17" t="str">
        <f>VLOOKUP($A604,'Medical Examinations'!$A$1:$J$2336,MATCH(Healthcare!E$1,'Medical Examinations'!$A$1:$J$1,0),0)</f>
        <v>Yes</v>
      </c>
      <c r="F604" s="17" t="str">
        <f>VLOOKUP($A604,'Medical Examinations'!$A$1:$J$2336,MATCH(Healthcare!F$1,'Medical Examinations'!$A$1:$J$1,0),0)</f>
        <v>No</v>
      </c>
      <c r="G604" s="17" t="str">
        <f>VLOOKUP($A604,'Medical Examinations'!$A$1:$J$2336,MATCH(Healthcare!G$1,'Medical Examinations'!$A$1:$J$1,0),0)</f>
        <v>Yes</v>
      </c>
      <c r="H604" s="17">
        <f>VLOOKUP($A604,'Medical Examinations'!$A$1:$J$2336,MATCH(Healthcare!H$1,'Medical Examinations'!$A$1:$J$1,0),0)</f>
        <v>1</v>
      </c>
      <c r="I604" s="17" t="str">
        <f>VLOOKUP($A604,'Medical Examinations'!$A$1:$J$2336,MATCH(Healthcare!I$1,'Medical Examinations'!$A$1:$J$1,0),0)</f>
        <v>No</v>
      </c>
      <c r="J604" s="17" t="str">
        <f>VLOOKUP($A604,'Medical Examinations'!$A$1:$J$2336,MATCH(Healthcare!J$1,'Medical Examinations'!$A$1:$J$1,0),0)</f>
        <v>Obesity</v>
      </c>
      <c r="K604" s="17" t="str">
        <f>VLOOKUP($A604,'Medical Examinations'!$A$1:$J$2336,MATCH(Healthcare!K$1,'Medical Examinations'!$A$1:$J$1,0),0)</f>
        <v>Prediabetes</v>
      </c>
      <c r="L604" s="38">
        <f>VLOOKUP($A604,'Hospitalisation Details'!$A$2:$K$2344,MATCH(Healthcare!L$1,'Hospitalisation Details'!$A$1:$K$1,0),0)</f>
        <v>25423</v>
      </c>
      <c r="M604" s="17">
        <f>VLOOKUP($A604,'Hospitalisation Details'!$A$2:$K$2344,MATCH(Healthcare!M$1,'Hospitalisation Details'!$A$1:$K$1,0),0)</f>
        <v>16311.05</v>
      </c>
      <c r="N604" s="17" t="str">
        <f>VLOOKUP($A604,'Hospitalisation Details'!$A$2:$K$2344,MATCH(Healthcare!N$1,'Hospitalisation Details'!$A$1:$K$1,0),0)</f>
        <v>Tier - 2</v>
      </c>
      <c r="O604" s="17" t="str">
        <f>VLOOKUP($A604,'Hospitalisation Details'!$A$2:$K$2344,MATCH(Healthcare!O$1,'Hospitalisation Details'!$A$1:$K$1,0),0)</f>
        <v>Tier - 3</v>
      </c>
      <c r="P604" s="17" t="str">
        <f>VLOOKUP($A604,'Hospitalisation Details'!$A$2:$K$2344,MATCH(Healthcare!P$1,'Hospitalisation Details'!$A$1:$K$1,0),0)</f>
        <v>R1026</v>
      </c>
      <c r="Q604" s="17">
        <f>VLOOKUP($A604,'Hospitalisation Details'!$A$2:$K$2344,MATCH(Healthcare!Q$1,'Hospitalisation Details'!$A$1:$K$1,0),0)</f>
        <v>53</v>
      </c>
    </row>
    <row r="605" spans="1:17" ht="15.75" x14ac:dyDescent="0.25">
      <c r="A605" s="25" t="s">
        <v>648</v>
      </c>
      <c r="B605" s="17" t="str">
        <f>VLOOKUP($A605,'Customer Names'!$A$1:$D$2336,4,0)</f>
        <v>Mr. Jonathan</v>
      </c>
      <c r="C605" s="17">
        <f>VLOOKUP($A605,'Medical Examinations'!$A$1:$J$2336,MATCH(Healthcare!C$1,'Medical Examinations'!$A$1:$J$1,0),0)</f>
        <v>27.7</v>
      </c>
      <c r="D605" s="17">
        <f>VLOOKUP($A605,'Medical Examinations'!$A$1:$J$2336,MATCH(Healthcare!D$1,'Medical Examinations'!$A$1:$J$1,0),0)</f>
        <v>5.6</v>
      </c>
      <c r="E605" s="17" t="str">
        <f>VLOOKUP($A605,'Medical Examinations'!$A$1:$J$2336,MATCH(Healthcare!E$1,'Medical Examinations'!$A$1:$J$1,0),0)</f>
        <v>No</v>
      </c>
      <c r="F605" s="17" t="str">
        <f>VLOOKUP($A605,'Medical Examinations'!$A$1:$J$2336,MATCH(Healthcare!F$1,'Medical Examinations'!$A$1:$J$1,0),0)</f>
        <v>No</v>
      </c>
      <c r="G605" s="17" t="str">
        <f>VLOOKUP($A605,'Medical Examinations'!$A$1:$J$2336,MATCH(Healthcare!G$1,'Medical Examinations'!$A$1:$J$1,0),0)</f>
        <v>Yes</v>
      </c>
      <c r="H605" s="17">
        <f>VLOOKUP($A605,'Medical Examinations'!$A$1:$J$2336,MATCH(Healthcare!H$1,'Medical Examinations'!$A$1:$J$1,0),0)</f>
        <v>1</v>
      </c>
      <c r="I605" s="17" t="str">
        <f>VLOOKUP($A605,'Medical Examinations'!$A$1:$J$2336,MATCH(Healthcare!I$1,'Medical Examinations'!$A$1:$J$1,0),0)</f>
        <v>Yes</v>
      </c>
      <c r="J605" s="17" t="str">
        <f>VLOOKUP($A605,'Medical Examinations'!$A$1:$J$2336,MATCH(Healthcare!J$1,'Medical Examinations'!$A$1:$J$1,0),0)</f>
        <v>Overweight</v>
      </c>
      <c r="K605" s="17" t="str">
        <f>VLOOKUP($A605,'Medical Examinations'!$A$1:$J$2336,MATCH(Healthcare!K$1,'Medical Examinations'!$A$1:$J$1,0),0)</f>
        <v>Normal</v>
      </c>
      <c r="L605" s="38">
        <f>VLOOKUP($A605,'Hospitalisation Details'!$A$2:$K$2344,MATCH(Healthcare!L$1,'Hospitalisation Details'!$A$1:$K$1,0),0)</f>
        <v>37857</v>
      </c>
      <c r="M605" s="17">
        <f>VLOOKUP($A605,'Hospitalisation Details'!$A$2:$K$2344,MATCH(Healthcare!M$1,'Hospitalisation Details'!$A$1:$K$1,0),0)</f>
        <v>16297.85</v>
      </c>
      <c r="N605" s="17" t="str">
        <f>VLOOKUP($A605,'Hospitalisation Details'!$A$2:$K$2344,MATCH(Healthcare!N$1,'Hospitalisation Details'!$A$1:$K$1,0),0)</f>
        <v>Tier - 2</v>
      </c>
      <c r="O605" s="17" t="str">
        <f>VLOOKUP($A605,'Hospitalisation Details'!$A$2:$K$2344,MATCH(Healthcare!O$1,'Hospitalisation Details'!$A$1:$K$1,0),0)</f>
        <v>Tier - 3</v>
      </c>
      <c r="P605" s="17" t="str">
        <f>VLOOKUP($A605,'Hospitalisation Details'!$A$2:$K$2344,MATCH(Healthcare!P$1,'Hospitalisation Details'!$A$1:$K$1,0),0)</f>
        <v>R1011</v>
      </c>
      <c r="Q605" s="17">
        <f>VLOOKUP($A605,'Hospitalisation Details'!$A$2:$K$2344,MATCH(Healthcare!Q$1,'Hospitalisation Details'!$A$1:$K$1,0),0)</f>
        <v>19</v>
      </c>
    </row>
    <row r="606" spans="1:17" ht="15.75" x14ac:dyDescent="0.25">
      <c r="A606" s="25" t="s">
        <v>649</v>
      </c>
      <c r="B606" s="17" t="str">
        <f>VLOOKUP($A606,'Customer Names'!$A$1:$D$2336,4,0)</f>
        <v>Mr. Greg</v>
      </c>
      <c r="C606" s="17">
        <f>VLOOKUP($A606,'Medical Examinations'!$A$1:$J$2336,MATCH(Healthcare!C$1,'Medical Examinations'!$A$1:$J$1,0),0)</f>
        <v>45.68</v>
      </c>
      <c r="D606" s="17">
        <f>VLOOKUP($A606,'Medical Examinations'!$A$1:$J$2336,MATCH(Healthcare!D$1,'Medical Examinations'!$A$1:$J$1,0),0)</f>
        <v>4.8</v>
      </c>
      <c r="E606" s="17" t="str">
        <f>VLOOKUP($A606,'Medical Examinations'!$A$1:$J$2336,MATCH(Healthcare!E$1,'Medical Examinations'!$A$1:$J$1,0),0)</f>
        <v>No</v>
      </c>
      <c r="F606" s="17" t="str">
        <f>VLOOKUP($A606,'Medical Examinations'!$A$1:$J$2336,MATCH(Healthcare!F$1,'Medical Examinations'!$A$1:$J$1,0),0)</f>
        <v>No</v>
      </c>
      <c r="G606" s="17" t="str">
        <f>VLOOKUP($A606,'Medical Examinations'!$A$1:$J$2336,MATCH(Healthcare!G$1,'Medical Examinations'!$A$1:$J$1,0),0)</f>
        <v>No</v>
      </c>
      <c r="H606" s="17">
        <f>VLOOKUP($A606,'Medical Examinations'!$A$1:$J$2336,MATCH(Healthcare!H$1,'Medical Examinations'!$A$1:$J$1,0),0)</f>
        <v>2</v>
      </c>
      <c r="I606" s="17" t="str">
        <f>VLOOKUP($A606,'Medical Examinations'!$A$1:$J$2336,MATCH(Healthcare!I$1,'Medical Examinations'!$A$1:$J$1,0),0)</f>
        <v>No</v>
      </c>
      <c r="J606" s="17" t="str">
        <f>VLOOKUP($A606,'Medical Examinations'!$A$1:$J$2336,MATCH(Healthcare!J$1,'Medical Examinations'!$A$1:$J$1,0),0)</f>
        <v>Obesity</v>
      </c>
      <c r="K606" s="17" t="str">
        <f>VLOOKUP($A606,'Medical Examinations'!$A$1:$J$2336,MATCH(Healthcare!K$1,'Medical Examinations'!$A$1:$J$1,0),0)</f>
        <v>Normal</v>
      </c>
      <c r="L606" s="38">
        <f>VLOOKUP($A606,'Hospitalisation Details'!$A$2:$K$2344,MATCH(Healthcare!L$1,'Hospitalisation Details'!$A$1:$K$1,0),0)</f>
        <v>26510</v>
      </c>
      <c r="M606" s="17">
        <f>VLOOKUP($A606,'Hospitalisation Details'!$A$2:$K$2344,MATCH(Healthcare!M$1,'Hospitalisation Details'!$A$1:$K$1,0),0)</f>
        <v>16267.32</v>
      </c>
      <c r="N606" s="17" t="str">
        <f>VLOOKUP($A606,'Hospitalisation Details'!$A$2:$K$2344,MATCH(Healthcare!N$1,'Hospitalisation Details'!$A$1:$K$1,0),0)</f>
        <v>Tier - 2</v>
      </c>
      <c r="O606" s="17" t="str">
        <f>VLOOKUP($A606,'Hospitalisation Details'!$A$2:$K$2344,MATCH(Healthcare!O$1,'Hospitalisation Details'!$A$1:$K$1,0),0)</f>
        <v>Tier - 2</v>
      </c>
      <c r="P606" s="17" t="str">
        <f>VLOOKUP($A606,'Hospitalisation Details'!$A$2:$K$2344,MATCH(Healthcare!P$1,'Hospitalisation Details'!$A$1:$K$1,0),0)</f>
        <v>R1023</v>
      </c>
      <c r="Q606" s="17">
        <f>VLOOKUP($A606,'Hospitalisation Details'!$A$2:$K$2344,MATCH(Healthcare!Q$1,'Hospitalisation Details'!$A$1:$K$1,0),0)</f>
        <v>50</v>
      </c>
    </row>
    <row r="607" spans="1:17" ht="15.75" x14ac:dyDescent="0.25">
      <c r="A607" s="25" t="s">
        <v>650</v>
      </c>
      <c r="B607" s="17" t="str">
        <f>VLOOKUP($A607,'Customer Names'!$A$1:$D$2336,4,0)</f>
        <v>Mr. Steven</v>
      </c>
      <c r="C607" s="17">
        <f>VLOOKUP($A607,'Medical Examinations'!$A$1:$J$2336,MATCH(Healthcare!C$1,'Medical Examinations'!$A$1:$J$1,0),0)</f>
        <v>27.3</v>
      </c>
      <c r="D607" s="17">
        <f>VLOOKUP($A607,'Medical Examinations'!$A$1:$J$2336,MATCH(Healthcare!D$1,'Medical Examinations'!$A$1:$J$1,0),0)</f>
        <v>11.89</v>
      </c>
      <c r="E607" s="17" t="str">
        <f>VLOOKUP($A607,'Medical Examinations'!$A$1:$J$2336,MATCH(Healthcare!E$1,'Medical Examinations'!$A$1:$J$1,0),0)</f>
        <v>No</v>
      </c>
      <c r="F607" s="17" t="str">
        <f>VLOOKUP($A607,'Medical Examinations'!$A$1:$J$2336,MATCH(Healthcare!F$1,'Medical Examinations'!$A$1:$J$1,0),0)</f>
        <v>No</v>
      </c>
      <c r="G607" s="17" t="str">
        <f>VLOOKUP($A607,'Medical Examinations'!$A$1:$J$2336,MATCH(Healthcare!G$1,'Medical Examinations'!$A$1:$J$1,0),0)</f>
        <v>No</v>
      </c>
      <c r="H607" s="17">
        <f>VLOOKUP($A607,'Medical Examinations'!$A$1:$J$2336,MATCH(Healthcare!H$1,'Medical Examinations'!$A$1:$J$1,0),0)</f>
        <v>0</v>
      </c>
      <c r="I607" s="17" t="str">
        <f>VLOOKUP($A607,'Medical Examinations'!$A$1:$J$2336,MATCH(Healthcare!I$1,'Medical Examinations'!$A$1:$J$1,0),0)</f>
        <v>Yes</v>
      </c>
      <c r="J607" s="17" t="str">
        <f>VLOOKUP($A607,'Medical Examinations'!$A$1:$J$2336,MATCH(Healthcare!J$1,'Medical Examinations'!$A$1:$J$1,0),0)</f>
        <v>Overweight</v>
      </c>
      <c r="K607" s="17" t="str">
        <f>VLOOKUP($A607,'Medical Examinations'!$A$1:$J$2336,MATCH(Healthcare!K$1,'Medical Examinations'!$A$1:$J$1,0),0)</f>
        <v>Diabetes</v>
      </c>
      <c r="L607" s="38">
        <f>VLOOKUP($A607,'Hospitalisation Details'!$A$2:$K$2344,MATCH(Healthcare!L$1,'Hospitalisation Details'!$A$1:$K$1,0),0)</f>
        <v>37507</v>
      </c>
      <c r="M607" s="17">
        <f>VLOOKUP($A607,'Hospitalisation Details'!$A$2:$K$2344,MATCH(Healthcare!M$1,'Hospitalisation Details'!$A$1:$K$1,0),0)</f>
        <v>16232.85</v>
      </c>
      <c r="N607" s="17" t="str">
        <f>VLOOKUP($A607,'Hospitalisation Details'!$A$2:$K$2344,MATCH(Healthcare!N$1,'Hospitalisation Details'!$A$1:$K$1,0),0)</f>
        <v>Tier - 2</v>
      </c>
      <c r="O607" s="17" t="str">
        <f>VLOOKUP($A607,'Hospitalisation Details'!$A$2:$K$2344,MATCH(Healthcare!O$1,'Hospitalisation Details'!$A$1:$K$1,0),0)</f>
        <v>Tier - 1</v>
      </c>
      <c r="P607" s="17" t="str">
        <f>VLOOKUP($A607,'Hospitalisation Details'!$A$2:$K$2344,MATCH(Healthcare!P$1,'Hospitalisation Details'!$A$1:$K$1,0),0)</f>
        <v>R1011</v>
      </c>
      <c r="Q607" s="17">
        <f>VLOOKUP($A607,'Hospitalisation Details'!$A$2:$K$2344,MATCH(Healthcare!Q$1,'Hospitalisation Details'!$A$1:$K$1,0),0)</f>
        <v>20</v>
      </c>
    </row>
    <row r="608" spans="1:17" ht="15.75" x14ac:dyDescent="0.25">
      <c r="A608" s="25" t="s">
        <v>651</v>
      </c>
      <c r="B608" s="17" t="str">
        <f>VLOOKUP($A608,'Customer Names'!$A$1:$D$2336,4,0)</f>
        <v>Mr. Gianfilippo</v>
      </c>
      <c r="C608" s="17">
        <f>VLOOKUP($A608,'Medical Examinations'!$A$1:$J$2336,MATCH(Healthcare!C$1,'Medical Examinations'!$A$1:$J$1,0),0)</f>
        <v>54.45</v>
      </c>
      <c r="D608" s="17">
        <f>VLOOKUP($A608,'Medical Examinations'!$A$1:$J$2336,MATCH(Healthcare!D$1,'Medical Examinations'!$A$1:$J$1,0),0)</f>
        <v>4.7300000000000004</v>
      </c>
      <c r="E608" s="17" t="str">
        <f>VLOOKUP($A608,'Medical Examinations'!$A$1:$J$2336,MATCH(Healthcare!E$1,'Medical Examinations'!$A$1:$J$1,0),0)</f>
        <v>Yes</v>
      </c>
      <c r="F608" s="17" t="str">
        <f>VLOOKUP($A608,'Medical Examinations'!$A$1:$J$2336,MATCH(Healthcare!F$1,'Medical Examinations'!$A$1:$J$1,0),0)</f>
        <v>No</v>
      </c>
      <c r="G608" s="17" t="str">
        <f>VLOOKUP($A608,'Medical Examinations'!$A$1:$J$2336,MATCH(Healthcare!G$1,'Medical Examinations'!$A$1:$J$1,0),0)</f>
        <v>No</v>
      </c>
      <c r="H608" s="17">
        <f>VLOOKUP($A608,'Medical Examinations'!$A$1:$J$2336,MATCH(Healthcare!H$1,'Medical Examinations'!$A$1:$J$1,0),0)</f>
        <v>1</v>
      </c>
      <c r="I608" s="17" t="str">
        <f>VLOOKUP($A608,'Medical Examinations'!$A$1:$J$2336,MATCH(Healthcare!I$1,'Medical Examinations'!$A$1:$J$1,0),0)</f>
        <v>No</v>
      </c>
      <c r="J608" s="17" t="str">
        <f>VLOOKUP($A608,'Medical Examinations'!$A$1:$J$2336,MATCH(Healthcare!J$1,'Medical Examinations'!$A$1:$J$1,0),0)</f>
        <v>Obesity</v>
      </c>
      <c r="K608" s="17" t="str">
        <f>VLOOKUP($A608,'Medical Examinations'!$A$1:$J$2336,MATCH(Healthcare!K$1,'Medical Examinations'!$A$1:$J$1,0),0)</f>
        <v>Normal</v>
      </c>
      <c r="L608" s="38">
        <f>VLOOKUP($A608,'Hospitalisation Details'!$A$2:$K$2344,MATCH(Healthcare!L$1,'Hospitalisation Details'!$A$1:$K$1,0),0)</f>
        <v>32376</v>
      </c>
      <c r="M608" s="17">
        <f>VLOOKUP($A608,'Hospitalisation Details'!$A$2:$K$2344,MATCH(Healthcare!M$1,'Hospitalisation Details'!$A$1:$K$1,0),0)</f>
        <v>16205.88</v>
      </c>
      <c r="N608" s="17" t="str">
        <f>VLOOKUP($A608,'Hospitalisation Details'!$A$2:$K$2344,MATCH(Healthcare!N$1,'Hospitalisation Details'!$A$1:$K$1,0),0)</f>
        <v>Tier - 2</v>
      </c>
      <c r="O608" s="17" t="str">
        <f>VLOOKUP($A608,'Hospitalisation Details'!$A$2:$K$2344,MATCH(Healthcare!O$1,'Hospitalisation Details'!$A$1:$K$1,0),0)</f>
        <v>Tier - 1</v>
      </c>
      <c r="P608" s="17" t="str">
        <f>VLOOKUP($A608,'Hospitalisation Details'!$A$2:$K$2344,MATCH(Healthcare!P$1,'Hospitalisation Details'!$A$1:$K$1,0),0)</f>
        <v>R1012</v>
      </c>
      <c r="Q608" s="17">
        <f>VLOOKUP($A608,'Hospitalisation Details'!$A$2:$K$2344,MATCH(Healthcare!Q$1,'Hospitalisation Details'!$A$1:$K$1,0),0)</f>
        <v>34</v>
      </c>
    </row>
    <row r="609" spans="1:17" ht="15.75" x14ac:dyDescent="0.25">
      <c r="A609" s="25" t="s">
        <v>652</v>
      </c>
      <c r="B609" s="17" t="str">
        <f>VLOOKUP($A609,'Customer Names'!$A$1:$D$2336,4,0)</f>
        <v>Mr. Hector</v>
      </c>
      <c r="C609" s="17">
        <f>VLOOKUP($A609,'Medical Examinations'!$A$1:$J$2336,MATCH(Healthcare!C$1,'Medical Examinations'!$A$1:$J$1,0),0)</f>
        <v>54.43</v>
      </c>
      <c r="D609" s="17">
        <f>VLOOKUP($A609,'Medical Examinations'!$A$1:$J$2336,MATCH(Healthcare!D$1,'Medical Examinations'!$A$1:$J$1,0),0)</f>
        <v>4.6100000000000003</v>
      </c>
      <c r="E609" s="17" t="str">
        <f>VLOOKUP($A609,'Medical Examinations'!$A$1:$J$2336,MATCH(Healthcare!E$1,'Medical Examinations'!$A$1:$J$1,0),0)</f>
        <v>Yes</v>
      </c>
      <c r="F609" s="17" t="str">
        <f>VLOOKUP($A609,'Medical Examinations'!$A$1:$J$2336,MATCH(Healthcare!F$1,'Medical Examinations'!$A$1:$J$1,0),0)</f>
        <v>No</v>
      </c>
      <c r="G609" s="17" t="str">
        <f>VLOOKUP($A609,'Medical Examinations'!$A$1:$J$2336,MATCH(Healthcare!G$1,'Medical Examinations'!$A$1:$J$1,0),0)</f>
        <v>No</v>
      </c>
      <c r="H609" s="17">
        <f>VLOOKUP($A609,'Medical Examinations'!$A$1:$J$2336,MATCH(Healthcare!H$1,'Medical Examinations'!$A$1:$J$1,0),0)</f>
        <v>1</v>
      </c>
      <c r="I609" s="17" t="str">
        <f>VLOOKUP($A609,'Medical Examinations'!$A$1:$J$2336,MATCH(Healthcare!I$1,'Medical Examinations'!$A$1:$J$1,0),0)</f>
        <v>No</v>
      </c>
      <c r="J609" s="17" t="str">
        <f>VLOOKUP($A609,'Medical Examinations'!$A$1:$J$2336,MATCH(Healthcare!J$1,'Medical Examinations'!$A$1:$J$1,0),0)</f>
        <v>Obesity</v>
      </c>
      <c r="K609" s="17" t="str">
        <f>VLOOKUP($A609,'Medical Examinations'!$A$1:$J$2336,MATCH(Healthcare!K$1,'Medical Examinations'!$A$1:$J$1,0),0)</f>
        <v>Normal</v>
      </c>
      <c r="L609" s="38">
        <f>VLOOKUP($A609,'Hospitalisation Details'!$A$2:$K$2344,MATCH(Healthcare!L$1,'Hospitalisation Details'!$A$1:$K$1,0),0)</f>
        <v>32361</v>
      </c>
      <c r="M609" s="17">
        <f>VLOOKUP($A609,'Hospitalisation Details'!$A$2:$K$2344,MATCH(Healthcare!M$1,'Hospitalisation Details'!$A$1:$K$1,0),0)</f>
        <v>16199.1</v>
      </c>
      <c r="N609" s="17" t="str">
        <f>VLOOKUP($A609,'Hospitalisation Details'!$A$2:$K$2344,MATCH(Healthcare!N$1,'Hospitalisation Details'!$A$1:$K$1,0),0)</f>
        <v>Tier - 2</v>
      </c>
      <c r="O609" s="17" t="str">
        <f>VLOOKUP($A609,'Hospitalisation Details'!$A$2:$K$2344,MATCH(Healthcare!O$1,'Hospitalisation Details'!$A$1:$K$1,0),0)</f>
        <v>Tier - 2</v>
      </c>
      <c r="P609" s="17" t="str">
        <f>VLOOKUP($A609,'Hospitalisation Details'!$A$2:$K$2344,MATCH(Healthcare!P$1,'Hospitalisation Details'!$A$1:$K$1,0),0)</f>
        <v>R1012</v>
      </c>
      <c r="Q609" s="17">
        <f>VLOOKUP($A609,'Hospitalisation Details'!$A$2:$K$2344,MATCH(Healthcare!Q$1,'Hospitalisation Details'!$A$1:$K$1,0),0)</f>
        <v>34</v>
      </c>
    </row>
    <row r="610" spans="1:17" ht="15.75" x14ac:dyDescent="0.25">
      <c r="A610" s="25" t="s">
        <v>653</v>
      </c>
      <c r="B610" s="17" t="str">
        <f>VLOOKUP($A610,'Customer Names'!$A$1:$D$2336,4,0)</f>
        <v>Mr. Mark</v>
      </c>
      <c r="C610" s="17">
        <f>VLOOKUP($A610,'Medical Examinations'!$A$1:$J$2336,MATCH(Healthcare!C$1,'Medical Examinations'!$A$1:$J$1,0),0)</f>
        <v>48.01</v>
      </c>
      <c r="D610" s="17">
        <f>VLOOKUP($A610,'Medical Examinations'!$A$1:$J$2336,MATCH(Healthcare!D$1,'Medical Examinations'!$A$1:$J$1,0),0)</f>
        <v>7.3</v>
      </c>
      <c r="E610" s="17" t="str">
        <f>VLOOKUP($A610,'Medical Examinations'!$A$1:$J$2336,MATCH(Healthcare!E$1,'Medical Examinations'!$A$1:$J$1,0),0)</f>
        <v>No</v>
      </c>
      <c r="F610" s="17" t="str">
        <f>VLOOKUP($A610,'Medical Examinations'!$A$1:$J$2336,MATCH(Healthcare!F$1,'Medical Examinations'!$A$1:$J$1,0),0)</f>
        <v>No</v>
      </c>
      <c r="G610" s="17" t="str">
        <f>VLOOKUP($A610,'Medical Examinations'!$A$1:$J$2336,MATCH(Healthcare!G$1,'Medical Examinations'!$A$1:$J$1,0),0)</f>
        <v>No</v>
      </c>
      <c r="H610" s="17">
        <f>VLOOKUP($A610,'Medical Examinations'!$A$1:$J$2336,MATCH(Healthcare!H$1,'Medical Examinations'!$A$1:$J$1,0),0)</f>
        <v>0</v>
      </c>
      <c r="I610" s="17" t="str">
        <f>VLOOKUP($A610,'Medical Examinations'!$A$1:$J$2336,MATCH(Healthcare!I$1,'Medical Examinations'!$A$1:$J$1,0),0)</f>
        <v>No</v>
      </c>
      <c r="J610" s="17" t="str">
        <f>VLOOKUP($A610,'Medical Examinations'!$A$1:$J$2336,MATCH(Healthcare!J$1,'Medical Examinations'!$A$1:$J$1,0),0)</f>
        <v>Obesity</v>
      </c>
      <c r="K610" s="17" t="str">
        <f>VLOOKUP($A610,'Medical Examinations'!$A$1:$J$2336,MATCH(Healthcare!K$1,'Medical Examinations'!$A$1:$J$1,0),0)</f>
        <v>Diabetes</v>
      </c>
      <c r="L610" s="38">
        <f>VLOOKUP($A610,'Hospitalisation Details'!$A$2:$K$2344,MATCH(Healthcare!L$1,'Hospitalisation Details'!$A$1:$K$1,0),0)</f>
        <v>27283</v>
      </c>
      <c r="M610" s="17">
        <f>VLOOKUP($A610,'Hospitalisation Details'!$A$2:$K$2344,MATCH(Healthcare!M$1,'Hospitalisation Details'!$A$1:$K$1,0),0)</f>
        <v>16190.97</v>
      </c>
      <c r="N610" s="17" t="str">
        <f>VLOOKUP($A610,'Hospitalisation Details'!$A$2:$K$2344,MATCH(Healthcare!N$1,'Hospitalisation Details'!$A$1:$K$1,0),0)</f>
        <v>Tier - 2</v>
      </c>
      <c r="O610" s="17" t="str">
        <f>VLOOKUP($A610,'Hospitalisation Details'!$A$2:$K$2344,MATCH(Healthcare!O$1,'Hospitalisation Details'!$A$1:$K$1,0),0)</f>
        <v>Tier - 3</v>
      </c>
      <c r="P610" s="17" t="str">
        <f>VLOOKUP($A610,'Hospitalisation Details'!$A$2:$K$2344,MATCH(Healthcare!P$1,'Hospitalisation Details'!$A$1:$K$1,0),0)</f>
        <v>R1012</v>
      </c>
      <c r="Q610" s="17">
        <f>VLOOKUP($A610,'Hospitalisation Details'!$A$2:$K$2344,MATCH(Healthcare!Q$1,'Hospitalisation Details'!$A$1:$K$1,0),0)</f>
        <v>48</v>
      </c>
    </row>
    <row r="611" spans="1:17" ht="15.75" x14ac:dyDescent="0.25">
      <c r="A611" s="25" t="s">
        <v>654</v>
      </c>
      <c r="B611" s="17" t="str">
        <f>VLOOKUP($A611,'Customer Names'!$A$1:$D$2336,4,0)</f>
        <v>Mrs. Aubri</v>
      </c>
      <c r="C611" s="17">
        <f>VLOOKUP($A611,'Medical Examinations'!$A$1:$J$2336,MATCH(Healthcare!C$1,'Medical Examinations'!$A$1:$J$1,0),0)</f>
        <v>48.32</v>
      </c>
      <c r="D611" s="17">
        <f>VLOOKUP($A611,'Medical Examinations'!$A$1:$J$2336,MATCH(Healthcare!D$1,'Medical Examinations'!$A$1:$J$1,0),0)</f>
        <v>5.88</v>
      </c>
      <c r="E611" s="17" t="str">
        <f>VLOOKUP($A611,'Medical Examinations'!$A$1:$J$2336,MATCH(Healthcare!E$1,'Medical Examinations'!$A$1:$J$1,0),0)</f>
        <v>No</v>
      </c>
      <c r="F611" s="17" t="str">
        <f>VLOOKUP($A611,'Medical Examinations'!$A$1:$J$2336,MATCH(Healthcare!F$1,'Medical Examinations'!$A$1:$J$1,0),0)</f>
        <v>No</v>
      </c>
      <c r="G611" s="17" t="str">
        <f>VLOOKUP($A611,'Medical Examinations'!$A$1:$J$2336,MATCH(Healthcare!G$1,'Medical Examinations'!$A$1:$J$1,0),0)</f>
        <v>No</v>
      </c>
      <c r="H611" s="17">
        <f>VLOOKUP($A611,'Medical Examinations'!$A$1:$J$2336,MATCH(Healthcare!H$1,'Medical Examinations'!$A$1:$J$1,0),0)</f>
        <v>0</v>
      </c>
      <c r="I611" s="17" t="str">
        <f>VLOOKUP($A611,'Medical Examinations'!$A$1:$J$2336,MATCH(Healthcare!I$1,'Medical Examinations'!$A$1:$J$1,0),0)</f>
        <v>No</v>
      </c>
      <c r="J611" s="17" t="str">
        <f>VLOOKUP($A611,'Medical Examinations'!$A$1:$J$2336,MATCH(Healthcare!J$1,'Medical Examinations'!$A$1:$J$1,0),0)</f>
        <v>Obesity</v>
      </c>
      <c r="K611" s="17" t="str">
        <f>VLOOKUP($A611,'Medical Examinations'!$A$1:$J$2336,MATCH(Healthcare!K$1,'Medical Examinations'!$A$1:$J$1,0),0)</f>
        <v>Prediabetes</v>
      </c>
      <c r="L611" s="38">
        <f>VLOOKUP($A611,'Hospitalisation Details'!$A$2:$K$2344,MATCH(Healthcare!L$1,'Hospitalisation Details'!$A$1:$K$1,0),0)</f>
        <v>30138</v>
      </c>
      <c r="M611" s="17">
        <f>VLOOKUP($A611,'Hospitalisation Details'!$A$2:$K$2344,MATCH(Healthcare!M$1,'Hospitalisation Details'!$A$1:$K$1,0),0)</f>
        <v>16152.04</v>
      </c>
      <c r="N611" s="17" t="str">
        <f>VLOOKUP($A611,'Hospitalisation Details'!$A$2:$K$2344,MATCH(Healthcare!N$1,'Hospitalisation Details'!$A$1:$K$1,0),0)</f>
        <v>Tier - 2</v>
      </c>
      <c r="O611" s="17" t="str">
        <f>VLOOKUP($A611,'Hospitalisation Details'!$A$2:$K$2344,MATCH(Healthcare!O$1,'Hospitalisation Details'!$A$1:$K$1,0),0)</f>
        <v>Tier - 1</v>
      </c>
      <c r="P611" s="17" t="str">
        <f>VLOOKUP($A611,'Hospitalisation Details'!$A$2:$K$2344,MATCH(Healthcare!P$1,'Hospitalisation Details'!$A$1:$K$1,0),0)</f>
        <v>R1026</v>
      </c>
      <c r="Q611" s="17">
        <f>VLOOKUP($A611,'Hospitalisation Details'!$A$2:$K$2344,MATCH(Healthcare!Q$1,'Hospitalisation Details'!$A$1:$K$1,0),0)</f>
        <v>40</v>
      </c>
    </row>
    <row r="612" spans="1:17" ht="15.75" x14ac:dyDescent="0.25">
      <c r="A612" s="25" t="s">
        <v>655</v>
      </c>
      <c r="B612" s="17" t="str">
        <f>VLOOKUP($A612,'Customer Names'!$A$1:$D$2336,4,0)</f>
        <v>Mr. Justin</v>
      </c>
      <c r="C612" s="17">
        <f>VLOOKUP($A612,'Medical Examinations'!$A$1:$J$2336,MATCH(Healthcare!C$1,'Medical Examinations'!$A$1:$J$1,0),0)</f>
        <v>22.895</v>
      </c>
      <c r="D612" s="17">
        <f>VLOOKUP($A612,'Medical Examinations'!$A$1:$J$2336,MATCH(Healthcare!D$1,'Medical Examinations'!$A$1:$J$1,0),0)</f>
        <v>4.0599999999999996</v>
      </c>
      <c r="E612" s="17" t="str">
        <f>VLOOKUP($A612,'Medical Examinations'!$A$1:$J$2336,MATCH(Healthcare!E$1,'Medical Examinations'!$A$1:$J$1,0),0)</f>
        <v>No</v>
      </c>
      <c r="F612" s="17" t="str">
        <f>VLOOKUP($A612,'Medical Examinations'!$A$1:$J$2336,MATCH(Healthcare!F$1,'Medical Examinations'!$A$1:$J$1,0),0)</f>
        <v>No</v>
      </c>
      <c r="G612" s="17" t="str">
        <f>VLOOKUP($A612,'Medical Examinations'!$A$1:$J$2336,MATCH(Healthcare!G$1,'Medical Examinations'!$A$1:$J$1,0),0)</f>
        <v>Yes</v>
      </c>
      <c r="H612" s="17">
        <f>VLOOKUP($A612,'Medical Examinations'!$A$1:$J$2336,MATCH(Healthcare!H$1,'Medical Examinations'!$A$1:$J$1,0),0)</f>
        <v>1</v>
      </c>
      <c r="I612" s="17" t="str">
        <f>VLOOKUP($A612,'Medical Examinations'!$A$1:$J$2336,MATCH(Healthcare!I$1,'Medical Examinations'!$A$1:$J$1,0),0)</f>
        <v>Yes</v>
      </c>
      <c r="J612" s="17" t="str">
        <f>VLOOKUP($A612,'Medical Examinations'!$A$1:$J$2336,MATCH(Healthcare!J$1,'Medical Examinations'!$A$1:$J$1,0),0)</f>
        <v>Healthy Weight</v>
      </c>
      <c r="K612" s="17" t="str">
        <f>VLOOKUP($A612,'Medical Examinations'!$A$1:$J$2336,MATCH(Healthcare!K$1,'Medical Examinations'!$A$1:$J$1,0),0)</f>
        <v>Normal</v>
      </c>
      <c r="L612" s="38">
        <f>VLOOKUP($A612,'Hospitalisation Details'!$A$2:$K$2344,MATCH(Healthcare!L$1,'Hospitalisation Details'!$A$1:$K$1,0),0)</f>
        <v>34315</v>
      </c>
      <c r="M612" s="17">
        <f>VLOOKUP($A612,'Hospitalisation Details'!$A$2:$K$2344,MATCH(Healthcare!M$1,'Hospitalisation Details'!$A$1:$K$1,0),0)</f>
        <v>16138.76</v>
      </c>
      <c r="N612" s="17" t="str">
        <f>VLOOKUP($A612,'Hospitalisation Details'!$A$2:$K$2344,MATCH(Healthcare!N$1,'Hospitalisation Details'!$A$1:$K$1,0),0)</f>
        <v>Tier - 2</v>
      </c>
      <c r="O612" s="17" t="str">
        <f>VLOOKUP($A612,'Hospitalisation Details'!$A$2:$K$2344,MATCH(Healthcare!O$1,'Hospitalisation Details'!$A$1:$K$1,0),0)</f>
        <v>Tier - 3</v>
      </c>
      <c r="P612" s="17" t="str">
        <f>VLOOKUP($A612,'Hospitalisation Details'!$A$2:$K$2344,MATCH(Healthcare!P$1,'Hospitalisation Details'!$A$1:$K$1,0),0)</f>
        <v>R1017</v>
      </c>
      <c r="Q612" s="17">
        <f>VLOOKUP($A612,'Hospitalisation Details'!$A$2:$K$2344,MATCH(Healthcare!Q$1,'Hospitalisation Details'!$A$1:$K$1,0),0)</f>
        <v>29</v>
      </c>
    </row>
    <row r="613" spans="1:17" ht="15.75" x14ac:dyDescent="0.25">
      <c r="A613" s="25" t="s">
        <v>656</v>
      </c>
      <c r="B613" s="17" t="str">
        <f>VLOOKUP($A613,'Customer Names'!$A$1:$D$2336,4,0)</f>
        <v>Ms. Megan</v>
      </c>
      <c r="C613" s="17">
        <f>VLOOKUP($A613,'Medical Examinations'!$A$1:$J$2336,MATCH(Healthcare!C$1,'Medical Examinations'!$A$1:$J$1,0),0)</f>
        <v>54.85</v>
      </c>
      <c r="D613" s="17">
        <f>VLOOKUP($A613,'Medical Examinations'!$A$1:$J$2336,MATCH(Healthcare!D$1,'Medical Examinations'!$A$1:$J$1,0),0)</f>
        <v>4.9000000000000004</v>
      </c>
      <c r="E613" s="17" t="str">
        <f>VLOOKUP($A613,'Medical Examinations'!$A$1:$J$2336,MATCH(Healthcare!E$1,'Medical Examinations'!$A$1:$J$1,0),0)</f>
        <v>No</v>
      </c>
      <c r="F613" s="17" t="str">
        <f>VLOOKUP($A613,'Medical Examinations'!$A$1:$J$2336,MATCH(Healthcare!F$1,'Medical Examinations'!$A$1:$J$1,0),0)</f>
        <v>No</v>
      </c>
      <c r="G613" s="17" t="str">
        <f>VLOOKUP($A613,'Medical Examinations'!$A$1:$J$2336,MATCH(Healthcare!G$1,'Medical Examinations'!$A$1:$J$1,0),0)</f>
        <v>No</v>
      </c>
      <c r="H613" s="17">
        <f>VLOOKUP($A613,'Medical Examinations'!$A$1:$J$2336,MATCH(Healthcare!H$1,'Medical Examinations'!$A$1:$J$1,0),0)</f>
        <v>1</v>
      </c>
      <c r="I613" s="17" t="str">
        <f>VLOOKUP($A613,'Medical Examinations'!$A$1:$J$2336,MATCH(Healthcare!I$1,'Medical Examinations'!$A$1:$J$1,0),0)</f>
        <v>No</v>
      </c>
      <c r="J613" s="17" t="str">
        <f>VLOOKUP($A613,'Medical Examinations'!$A$1:$J$2336,MATCH(Healthcare!J$1,'Medical Examinations'!$A$1:$J$1,0),0)</f>
        <v>Obesity</v>
      </c>
      <c r="K613" s="17" t="str">
        <f>VLOOKUP($A613,'Medical Examinations'!$A$1:$J$2336,MATCH(Healthcare!K$1,'Medical Examinations'!$A$1:$J$1,0),0)</f>
        <v>Normal</v>
      </c>
      <c r="L613" s="38">
        <f>VLOOKUP($A613,'Hospitalisation Details'!$A$2:$K$2344,MATCH(Healthcare!L$1,'Hospitalisation Details'!$A$1:$K$1,0),0)</f>
        <v>32056</v>
      </c>
      <c r="M613" s="17">
        <f>VLOOKUP($A613,'Hospitalisation Details'!$A$2:$K$2344,MATCH(Healthcare!M$1,'Hospitalisation Details'!$A$1:$K$1,0),0)</f>
        <v>16122.65</v>
      </c>
      <c r="N613" s="17" t="str">
        <f>VLOOKUP($A613,'Hospitalisation Details'!$A$2:$K$2344,MATCH(Healthcare!N$1,'Hospitalisation Details'!$A$1:$K$1,0),0)</f>
        <v>Tier - 2</v>
      </c>
      <c r="O613" s="17" t="str">
        <f>VLOOKUP($A613,'Hospitalisation Details'!$A$2:$K$2344,MATCH(Healthcare!O$1,'Hospitalisation Details'!$A$1:$K$1,0),0)</f>
        <v>Tier - 1</v>
      </c>
      <c r="P613" s="17" t="str">
        <f>VLOOKUP($A613,'Hospitalisation Details'!$A$2:$K$2344,MATCH(Healthcare!P$1,'Hospitalisation Details'!$A$1:$K$1,0),0)</f>
        <v>R1011</v>
      </c>
      <c r="Q613" s="17">
        <f>VLOOKUP($A613,'Hospitalisation Details'!$A$2:$K$2344,MATCH(Healthcare!Q$1,'Hospitalisation Details'!$A$1:$K$1,0),0)</f>
        <v>35</v>
      </c>
    </row>
    <row r="614" spans="1:17" ht="15.75" x14ac:dyDescent="0.25">
      <c r="A614" s="25" t="s">
        <v>657</v>
      </c>
      <c r="B614" s="17" t="str">
        <f>VLOOKUP($A614,'Customer Names'!$A$1:$D$2336,4,0)</f>
        <v>Ms. Erika</v>
      </c>
      <c r="C614" s="17">
        <f>VLOOKUP($A614,'Medical Examinations'!$A$1:$J$2336,MATCH(Healthcare!C$1,'Medical Examinations'!$A$1:$J$1,0),0)</f>
        <v>21.85</v>
      </c>
      <c r="D614" s="17">
        <f>VLOOKUP($A614,'Medical Examinations'!$A$1:$J$2336,MATCH(Healthcare!D$1,'Medical Examinations'!$A$1:$J$1,0),0)</f>
        <v>5.52</v>
      </c>
      <c r="E614" s="17" t="str">
        <f>VLOOKUP($A614,'Medical Examinations'!$A$1:$J$2336,MATCH(Healthcare!E$1,'Medical Examinations'!$A$1:$J$1,0),0)</f>
        <v>No</v>
      </c>
      <c r="F614" s="17" t="str">
        <f>VLOOKUP($A614,'Medical Examinations'!$A$1:$J$2336,MATCH(Healthcare!F$1,'Medical Examinations'!$A$1:$J$1,0),0)</f>
        <v>No</v>
      </c>
      <c r="G614" s="17" t="str">
        <f>VLOOKUP($A614,'Medical Examinations'!$A$1:$J$2336,MATCH(Healthcare!G$1,'Medical Examinations'!$A$1:$J$1,0),0)</f>
        <v>Yes</v>
      </c>
      <c r="H614" s="17">
        <f>VLOOKUP($A614,'Medical Examinations'!$A$1:$J$2336,MATCH(Healthcare!H$1,'Medical Examinations'!$A$1:$J$1,0),0)</f>
        <v>1</v>
      </c>
      <c r="I614" s="17" t="str">
        <f>VLOOKUP($A614,'Medical Examinations'!$A$1:$J$2336,MATCH(Healthcare!I$1,'Medical Examinations'!$A$1:$J$1,0),0)</f>
        <v>Yes</v>
      </c>
      <c r="J614" s="17" t="str">
        <f>VLOOKUP($A614,'Medical Examinations'!$A$1:$J$2336,MATCH(Healthcare!J$1,'Medical Examinations'!$A$1:$J$1,0),0)</f>
        <v>Healthy Weight</v>
      </c>
      <c r="K614" s="17" t="str">
        <f>VLOOKUP($A614,'Medical Examinations'!$A$1:$J$2336,MATCH(Healthcare!K$1,'Medical Examinations'!$A$1:$J$1,0),0)</f>
        <v>Normal</v>
      </c>
      <c r="L614" s="38">
        <f>VLOOKUP($A614,'Hospitalisation Details'!$A$2:$K$2344,MATCH(Healthcare!L$1,'Hospitalisation Details'!$A$1:$K$1,0),0)</f>
        <v>34189</v>
      </c>
      <c r="M614" s="17">
        <f>VLOOKUP($A614,'Hospitalisation Details'!$A$2:$K$2344,MATCH(Healthcare!M$1,'Hospitalisation Details'!$A$1:$K$1,0),0)</f>
        <v>16115.3</v>
      </c>
      <c r="N614" s="17" t="str">
        <f>VLOOKUP($A614,'Hospitalisation Details'!$A$2:$K$2344,MATCH(Healthcare!N$1,'Hospitalisation Details'!$A$1:$K$1,0),0)</f>
        <v>Tier - 2</v>
      </c>
      <c r="O614" s="17" t="str">
        <f>VLOOKUP($A614,'Hospitalisation Details'!$A$2:$K$2344,MATCH(Healthcare!O$1,'Hospitalisation Details'!$A$1:$K$1,0),0)</f>
        <v>Tier - 1</v>
      </c>
      <c r="P614" s="17" t="str">
        <f>VLOOKUP($A614,'Hospitalisation Details'!$A$2:$K$2344,MATCH(Healthcare!P$1,'Hospitalisation Details'!$A$1:$K$1,0),0)</f>
        <v>R1024</v>
      </c>
      <c r="Q614" s="17">
        <f>VLOOKUP($A614,'Hospitalisation Details'!$A$2:$K$2344,MATCH(Healthcare!Q$1,'Hospitalisation Details'!$A$1:$K$1,0),0)</f>
        <v>29</v>
      </c>
    </row>
    <row r="615" spans="1:17" ht="15.75" x14ac:dyDescent="0.25">
      <c r="A615" s="25" t="s">
        <v>658</v>
      </c>
      <c r="B615" s="17" t="str">
        <f>VLOOKUP($A615,'Customer Names'!$A$1:$D$2336,4,0)</f>
        <v>Mr. Daniel</v>
      </c>
      <c r="C615" s="17">
        <f>VLOOKUP($A615,'Medical Examinations'!$A$1:$J$2336,MATCH(Healthcare!C$1,'Medical Examinations'!$A$1:$J$1,0),0)</f>
        <v>51.86</v>
      </c>
      <c r="D615" s="17">
        <f>VLOOKUP($A615,'Medical Examinations'!$A$1:$J$2336,MATCH(Healthcare!D$1,'Medical Examinations'!$A$1:$J$1,0),0)</f>
        <v>5.2</v>
      </c>
      <c r="E615" s="17" t="str">
        <f>VLOOKUP($A615,'Medical Examinations'!$A$1:$J$2336,MATCH(Healthcare!E$1,'Medical Examinations'!$A$1:$J$1,0),0)</f>
        <v>Yes</v>
      </c>
      <c r="F615" s="17" t="str">
        <f>VLOOKUP($A615,'Medical Examinations'!$A$1:$J$2336,MATCH(Healthcare!F$1,'Medical Examinations'!$A$1:$J$1,0),0)</f>
        <v>No</v>
      </c>
      <c r="G615" s="17" t="str">
        <f>VLOOKUP($A615,'Medical Examinations'!$A$1:$J$2336,MATCH(Healthcare!G$1,'Medical Examinations'!$A$1:$J$1,0),0)</f>
        <v>No</v>
      </c>
      <c r="H615" s="17">
        <f>VLOOKUP($A615,'Medical Examinations'!$A$1:$J$2336,MATCH(Healthcare!H$1,'Medical Examinations'!$A$1:$J$1,0),0)</f>
        <v>0</v>
      </c>
      <c r="I615" s="17" t="str">
        <f>VLOOKUP($A615,'Medical Examinations'!$A$1:$J$2336,MATCH(Healthcare!I$1,'Medical Examinations'!$A$1:$J$1,0),0)</f>
        <v>No</v>
      </c>
      <c r="J615" s="17" t="str">
        <f>VLOOKUP($A615,'Medical Examinations'!$A$1:$J$2336,MATCH(Healthcare!J$1,'Medical Examinations'!$A$1:$J$1,0),0)</f>
        <v>Obesity</v>
      </c>
      <c r="K615" s="17" t="str">
        <f>VLOOKUP($A615,'Medical Examinations'!$A$1:$J$2336,MATCH(Healthcare!K$1,'Medical Examinations'!$A$1:$J$1,0),0)</f>
        <v>Normal</v>
      </c>
      <c r="L615" s="38">
        <f>VLOOKUP($A615,'Hospitalisation Details'!$A$2:$K$2344,MATCH(Healthcare!L$1,'Hospitalisation Details'!$A$1:$K$1,0),0)</f>
        <v>31286</v>
      </c>
      <c r="M615" s="17">
        <f>VLOOKUP($A615,'Hospitalisation Details'!$A$2:$K$2344,MATCH(Healthcare!M$1,'Hospitalisation Details'!$A$1:$K$1,0),0)</f>
        <v>16097.94</v>
      </c>
      <c r="N615" s="17" t="str">
        <f>VLOOKUP($A615,'Hospitalisation Details'!$A$2:$K$2344,MATCH(Healthcare!N$1,'Hospitalisation Details'!$A$1:$K$1,0),0)</f>
        <v>Tier - 2</v>
      </c>
      <c r="O615" s="17" t="str">
        <f>VLOOKUP($A615,'Hospitalisation Details'!$A$2:$K$2344,MATCH(Healthcare!O$1,'Hospitalisation Details'!$A$1:$K$1,0),0)</f>
        <v>Tier - 3</v>
      </c>
      <c r="P615" s="17" t="str">
        <f>VLOOKUP($A615,'Hospitalisation Details'!$A$2:$K$2344,MATCH(Healthcare!P$1,'Hospitalisation Details'!$A$1:$K$1,0),0)</f>
        <v>R1012</v>
      </c>
      <c r="Q615" s="17">
        <f>VLOOKUP($A615,'Hospitalisation Details'!$A$2:$K$2344,MATCH(Healthcare!Q$1,'Hospitalisation Details'!$A$1:$K$1,0),0)</f>
        <v>37</v>
      </c>
    </row>
    <row r="616" spans="1:17" ht="15.75" x14ac:dyDescent="0.25">
      <c r="A616" s="25" t="s">
        <v>659</v>
      </c>
      <c r="B616" s="17" t="str">
        <f>VLOOKUP($A616,'Customer Names'!$A$1:$D$2336,4,0)</f>
        <v>Ms. Devin</v>
      </c>
      <c r="C616" s="17">
        <f>VLOOKUP($A616,'Medical Examinations'!$A$1:$J$2336,MATCH(Healthcare!C$1,'Medical Examinations'!$A$1:$J$1,0),0)</f>
        <v>39.049999999999997</v>
      </c>
      <c r="D616" s="17">
        <f>VLOOKUP($A616,'Medical Examinations'!$A$1:$J$2336,MATCH(Healthcare!D$1,'Medical Examinations'!$A$1:$J$1,0),0)</f>
        <v>7.59</v>
      </c>
      <c r="E616" s="17" t="str">
        <f>VLOOKUP($A616,'Medical Examinations'!$A$1:$J$2336,MATCH(Healthcare!E$1,'Medical Examinations'!$A$1:$J$1,0),0)</f>
        <v>No</v>
      </c>
      <c r="F616" s="17" t="str">
        <f>VLOOKUP($A616,'Medical Examinations'!$A$1:$J$2336,MATCH(Healthcare!F$1,'Medical Examinations'!$A$1:$J$1,0),0)</f>
        <v>No</v>
      </c>
      <c r="G616" s="17" t="str">
        <f>VLOOKUP($A616,'Medical Examinations'!$A$1:$J$2336,MATCH(Healthcare!G$1,'Medical Examinations'!$A$1:$J$1,0),0)</f>
        <v>No</v>
      </c>
      <c r="H616" s="17">
        <f>VLOOKUP($A616,'Medical Examinations'!$A$1:$J$2336,MATCH(Healthcare!H$1,'Medical Examinations'!$A$1:$J$1,0),0)</f>
        <v>3</v>
      </c>
      <c r="I616" s="17" t="str">
        <f>VLOOKUP($A616,'Medical Examinations'!$A$1:$J$2336,MATCH(Healthcare!I$1,'Medical Examinations'!$A$1:$J$1,0),0)</f>
        <v>No</v>
      </c>
      <c r="J616" s="17" t="str">
        <f>VLOOKUP($A616,'Medical Examinations'!$A$1:$J$2336,MATCH(Healthcare!J$1,'Medical Examinations'!$A$1:$J$1,0),0)</f>
        <v>Obesity</v>
      </c>
      <c r="K616" s="17" t="str">
        <f>VLOOKUP($A616,'Medical Examinations'!$A$1:$J$2336,MATCH(Healthcare!K$1,'Medical Examinations'!$A$1:$J$1,0),0)</f>
        <v>Diabetes</v>
      </c>
      <c r="L616" s="38">
        <f>VLOOKUP($A616,'Hospitalisation Details'!$A$2:$K$2344,MATCH(Healthcare!L$1,'Hospitalisation Details'!$A$1:$K$1,0),0)</f>
        <v>21357</v>
      </c>
      <c r="M616" s="17">
        <f>VLOOKUP($A616,'Hospitalisation Details'!$A$2:$K$2344,MATCH(Healthcare!M$1,'Hospitalisation Details'!$A$1:$K$1,0),0)</f>
        <v>16085.13</v>
      </c>
      <c r="N616" s="17" t="str">
        <f>VLOOKUP($A616,'Hospitalisation Details'!$A$2:$K$2344,MATCH(Healthcare!N$1,'Hospitalisation Details'!$A$1:$K$1,0),0)</f>
        <v>Tier - 2</v>
      </c>
      <c r="O616" s="17" t="str">
        <f>VLOOKUP($A616,'Hospitalisation Details'!$A$2:$K$2344,MATCH(Healthcare!O$1,'Hospitalisation Details'!$A$1:$K$1,0),0)</f>
        <v>Tier - 2</v>
      </c>
      <c r="P616" s="17" t="str">
        <f>VLOOKUP($A616,'Hospitalisation Details'!$A$2:$K$2344,MATCH(Healthcare!P$1,'Hospitalisation Details'!$A$1:$K$1,0),0)</f>
        <v>R1013</v>
      </c>
      <c r="Q616" s="17">
        <f>VLOOKUP($A616,'Hospitalisation Details'!$A$2:$K$2344,MATCH(Healthcare!Q$1,'Hospitalisation Details'!$A$1:$K$1,0),0)</f>
        <v>64</v>
      </c>
    </row>
    <row r="617" spans="1:17" ht="15.75" x14ac:dyDescent="0.25">
      <c r="A617" s="25" t="s">
        <v>660</v>
      </c>
      <c r="B617" s="17" t="str">
        <f>VLOOKUP($A617,'Customer Names'!$A$1:$D$2336,4,0)</f>
        <v>Ms. Louise</v>
      </c>
      <c r="C617" s="17">
        <f>VLOOKUP($A617,'Medical Examinations'!$A$1:$J$2336,MATCH(Healthcare!C$1,'Medical Examinations'!$A$1:$J$1,0),0)</f>
        <v>31.824999999999999</v>
      </c>
      <c r="D617" s="17">
        <f>VLOOKUP($A617,'Medical Examinations'!$A$1:$J$2336,MATCH(Healthcare!D$1,'Medical Examinations'!$A$1:$J$1,0),0)</f>
        <v>8.2799999999999994</v>
      </c>
      <c r="E617" s="17" t="str">
        <f>VLOOKUP($A617,'Medical Examinations'!$A$1:$J$2336,MATCH(Healthcare!E$1,'Medical Examinations'!$A$1:$J$1,0),0)</f>
        <v>No</v>
      </c>
      <c r="F617" s="17" t="str">
        <f>VLOOKUP($A617,'Medical Examinations'!$A$1:$J$2336,MATCH(Healthcare!F$1,'Medical Examinations'!$A$1:$J$1,0),0)</f>
        <v>No</v>
      </c>
      <c r="G617" s="17" t="str">
        <f>VLOOKUP($A617,'Medical Examinations'!$A$1:$J$2336,MATCH(Healthcare!G$1,'Medical Examinations'!$A$1:$J$1,0),0)</f>
        <v>No</v>
      </c>
      <c r="H617" s="17">
        <f>VLOOKUP($A617,'Medical Examinations'!$A$1:$J$2336,MATCH(Healthcare!H$1,'Medical Examinations'!$A$1:$J$1,0),0)</f>
        <v>3</v>
      </c>
      <c r="I617" s="17" t="str">
        <f>VLOOKUP($A617,'Medical Examinations'!$A$1:$J$2336,MATCH(Healthcare!I$1,'Medical Examinations'!$A$1:$J$1,0),0)</f>
        <v>No</v>
      </c>
      <c r="J617" s="17" t="str">
        <f>VLOOKUP($A617,'Medical Examinations'!$A$1:$J$2336,MATCH(Healthcare!J$1,'Medical Examinations'!$A$1:$J$1,0),0)</f>
        <v>Obesity</v>
      </c>
      <c r="K617" s="17" t="str">
        <f>VLOOKUP($A617,'Medical Examinations'!$A$1:$J$2336,MATCH(Healthcare!K$1,'Medical Examinations'!$A$1:$J$1,0),0)</f>
        <v>Diabetes</v>
      </c>
      <c r="L617" s="38">
        <f>VLOOKUP($A617,'Hospitalisation Details'!$A$2:$K$2344,MATCH(Healthcare!L$1,'Hospitalisation Details'!$A$1:$K$1,0),0)</f>
        <v>21480</v>
      </c>
      <c r="M617" s="17">
        <f>VLOOKUP($A617,'Hospitalisation Details'!$A$2:$K$2344,MATCH(Healthcare!M$1,'Hospitalisation Details'!$A$1:$K$1,0),0)</f>
        <v>16069.08</v>
      </c>
      <c r="N617" s="17" t="str">
        <f>VLOOKUP($A617,'Hospitalisation Details'!$A$2:$K$2344,MATCH(Healthcare!N$1,'Hospitalisation Details'!$A$1:$K$1,0),0)</f>
        <v>Tier - 2</v>
      </c>
      <c r="O617" s="17" t="str">
        <f>VLOOKUP($A617,'Hospitalisation Details'!$A$2:$K$2344,MATCH(Healthcare!O$1,'Hospitalisation Details'!$A$1:$K$1,0),0)</f>
        <v>Tier - 2</v>
      </c>
      <c r="P617" s="17" t="str">
        <f>VLOOKUP($A617,'Hospitalisation Details'!$A$2:$K$2344,MATCH(Healthcare!P$1,'Hospitalisation Details'!$A$1:$K$1,0),0)</f>
        <v>R1024</v>
      </c>
      <c r="Q617" s="17">
        <f>VLOOKUP($A617,'Hospitalisation Details'!$A$2:$K$2344,MATCH(Healthcare!Q$1,'Hospitalisation Details'!$A$1:$K$1,0),0)</f>
        <v>64</v>
      </c>
    </row>
    <row r="618" spans="1:17" ht="15.75" x14ac:dyDescent="0.25">
      <c r="A618" s="25" t="s">
        <v>661</v>
      </c>
      <c r="B618" s="17" t="str">
        <f>VLOOKUP($A618,'Customer Names'!$A$1:$D$2336,4,0)</f>
        <v>Mrs. Sarah</v>
      </c>
      <c r="C618" s="17">
        <f>VLOOKUP($A618,'Medical Examinations'!$A$1:$J$2336,MATCH(Healthcare!C$1,'Medical Examinations'!$A$1:$J$1,0),0)</f>
        <v>46.43</v>
      </c>
      <c r="D618" s="17">
        <f>VLOOKUP($A618,'Medical Examinations'!$A$1:$J$2336,MATCH(Healthcare!D$1,'Medical Examinations'!$A$1:$J$1,0),0)</f>
        <v>6.72</v>
      </c>
      <c r="E618" s="17" t="str">
        <f>VLOOKUP($A618,'Medical Examinations'!$A$1:$J$2336,MATCH(Healthcare!E$1,'Medical Examinations'!$A$1:$J$1,0),0)</f>
        <v>No</v>
      </c>
      <c r="F618" s="17" t="str">
        <f>VLOOKUP($A618,'Medical Examinations'!$A$1:$J$2336,MATCH(Healthcare!F$1,'Medical Examinations'!$A$1:$J$1,0),0)</f>
        <v>No</v>
      </c>
      <c r="G618" s="17" t="str">
        <f>VLOOKUP($A618,'Medical Examinations'!$A$1:$J$2336,MATCH(Healthcare!G$1,'Medical Examinations'!$A$1:$J$1,0),0)</f>
        <v>No</v>
      </c>
      <c r="H618" s="17">
        <f>VLOOKUP($A618,'Medical Examinations'!$A$1:$J$2336,MATCH(Healthcare!H$1,'Medical Examinations'!$A$1:$J$1,0),0)</f>
        <v>0</v>
      </c>
      <c r="I618" s="17" t="str">
        <f>VLOOKUP($A618,'Medical Examinations'!$A$1:$J$2336,MATCH(Healthcare!I$1,'Medical Examinations'!$A$1:$J$1,0),0)</f>
        <v>No</v>
      </c>
      <c r="J618" s="17" t="str">
        <f>VLOOKUP($A618,'Medical Examinations'!$A$1:$J$2336,MATCH(Healthcare!J$1,'Medical Examinations'!$A$1:$J$1,0),0)</f>
        <v>Obesity</v>
      </c>
      <c r="K618" s="17" t="str">
        <f>VLOOKUP($A618,'Medical Examinations'!$A$1:$J$2336,MATCH(Healthcare!K$1,'Medical Examinations'!$A$1:$J$1,0),0)</f>
        <v>Diabetes</v>
      </c>
      <c r="L618" s="38">
        <f>VLOOKUP($A618,'Hospitalisation Details'!$A$2:$K$2344,MATCH(Healthcare!L$1,'Hospitalisation Details'!$A$1:$K$1,0),0)</f>
        <v>28749</v>
      </c>
      <c r="M618" s="17">
        <f>VLOOKUP($A618,'Hospitalisation Details'!$A$2:$K$2344,MATCH(Healthcare!M$1,'Hospitalisation Details'!$A$1:$K$1,0),0)</f>
        <v>16062.89</v>
      </c>
      <c r="N618" s="17" t="str">
        <f>VLOOKUP($A618,'Hospitalisation Details'!$A$2:$K$2344,MATCH(Healthcare!N$1,'Hospitalisation Details'!$A$1:$K$1,0),0)</f>
        <v>Tier - 2</v>
      </c>
      <c r="O618" s="17" t="str">
        <f>VLOOKUP($A618,'Hospitalisation Details'!$A$2:$K$2344,MATCH(Healthcare!O$1,'Hospitalisation Details'!$A$1:$K$1,0),0)</f>
        <v>Tier - 2</v>
      </c>
      <c r="P618" s="17" t="str">
        <f>VLOOKUP($A618,'Hospitalisation Details'!$A$2:$K$2344,MATCH(Healthcare!P$1,'Hospitalisation Details'!$A$1:$K$1,0),0)</f>
        <v>R1026</v>
      </c>
      <c r="Q618" s="17">
        <f>VLOOKUP($A618,'Hospitalisation Details'!$A$2:$K$2344,MATCH(Healthcare!Q$1,'Hospitalisation Details'!$A$1:$K$1,0),0)</f>
        <v>44</v>
      </c>
    </row>
    <row r="619" spans="1:17" ht="15.75" x14ac:dyDescent="0.25">
      <c r="A619" s="25" t="s">
        <v>662</v>
      </c>
      <c r="B619" s="17" t="str">
        <f>VLOOKUP($A619,'Customer Names'!$A$1:$D$2336,4,0)</f>
        <v>Ms. Amy</v>
      </c>
      <c r="C619" s="17">
        <f>VLOOKUP($A619,'Medical Examinations'!$A$1:$J$2336,MATCH(Healthcare!C$1,'Medical Examinations'!$A$1:$J$1,0),0)</f>
        <v>53.63</v>
      </c>
      <c r="D619" s="17">
        <f>VLOOKUP($A619,'Medical Examinations'!$A$1:$J$2336,MATCH(Healthcare!D$1,'Medical Examinations'!$A$1:$J$1,0),0)</f>
        <v>5.47</v>
      </c>
      <c r="E619" s="17" t="str">
        <f>VLOOKUP($A619,'Medical Examinations'!$A$1:$J$2336,MATCH(Healthcare!E$1,'Medical Examinations'!$A$1:$J$1,0),0)</f>
        <v>Yes</v>
      </c>
      <c r="F619" s="17" t="str">
        <f>VLOOKUP($A619,'Medical Examinations'!$A$1:$J$2336,MATCH(Healthcare!F$1,'Medical Examinations'!$A$1:$J$1,0),0)</f>
        <v>No</v>
      </c>
      <c r="G619" s="17" t="str">
        <f>VLOOKUP($A619,'Medical Examinations'!$A$1:$J$2336,MATCH(Healthcare!G$1,'Medical Examinations'!$A$1:$J$1,0),0)</f>
        <v>No</v>
      </c>
      <c r="H619" s="17">
        <f>VLOOKUP($A619,'Medical Examinations'!$A$1:$J$2336,MATCH(Healthcare!H$1,'Medical Examinations'!$A$1:$J$1,0),0)</f>
        <v>1</v>
      </c>
      <c r="I619" s="17" t="str">
        <f>VLOOKUP($A619,'Medical Examinations'!$A$1:$J$2336,MATCH(Healthcare!I$1,'Medical Examinations'!$A$1:$J$1,0),0)</f>
        <v>No</v>
      </c>
      <c r="J619" s="17" t="str">
        <f>VLOOKUP($A619,'Medical Examinations'!$A$1:$J$2336,MATCH(Healthcare!J$1,'Medical Examinations'!$A$1:$J$1,0),0)</f>
        <v>Obesity</v>
      </c>
      <c r="K619" s="17" t="str">
        <f>VLOOKUP($A619,'Medical Examinations'!$A$1:$J$2336,MATCH(Healthcare!K$1,'Medical Examinations'!$A$1:$J$1,0),0)</f>
        <v>Normal</v>
      </c>
      <c r="L619" s="38">
        <f>VLOOKUP($A619,'Hospitalisation Details'!$A$2:$K$2344,MATCH(Healthcare!L$1,'Hospitalisation Details'!$A$1:$K$1,0),0)</f>
        <v>32482</v>
      </c>
      <c r="M619" s="17">
        <f>VLOOKUP($A619,'Hospitalisation Details'!$A$2:$K$2344,MATCH(Healthcare!M$1,'Hospitalisation Details'!$A$1:$K$1,0),0)</f>
        <v>16059.06</v>
      </c>
      <c r="N619" s="17" t="str">
        <f>VLOOKUP($A619,'Hospitalisation Details'!$A$2:$K$2344,MATCH(Healthcare!N$1,'Hospitalisation Details'!$A$1:$K$1,0),0)</f>
        <v>Tier - 2</v>
      </c>
      <c r="O619" s="17" t="str">
        <f>VLOOKUP($A619,'Hospitalisation Details'!$A$2:$K$2344,MATCH(Healthcare!O$1,'Hospitalisation Details'!$A$1:$K$1,0),0)</f>
        <v>Tier - 3</v>
      </c>
      <c r="P619" s="17" t="str">
        <f>VLOOKUP($A619,'Hospitalisation Details'!$A$2:$K$2344,MATCH(Healthcare!P$1,'Hospitalisation Details'!$A$1:$K$1,0),0)</f>
        <v>R1012</v>
      </c>
      <c r="Q619" s="17">
        <f>VLOOKUP($A619,'Hospitalisation Details'!$A$2:$K$2344,MATCH(Healthcare!Q$1,'Hospitalisation Details'!$A$1:$K$1,0),0)</f>
        <v>34</v>
      </c>
    </row>
    <row r="620" spans="1:17" ht="15.75" x14ac:dyDescent="0.25">
      <c r="A620" s="25" t="s">
        <v>663</v>
      </c>
      <c r="B620" s="17" t="str">
        <f>VLOOKUP($A620,'Customer Names'!$A$1:$D$2336,4,0)</f>
        <v>Ms. Brittany</v>
      </c>
      <c r="C620" s="17">
        <f>VLOOKUP($A620,'Medical Examinations'!$A$1:$J$2336,MATCH(Healthcare!C$1,'Medical Examinations'!$A$1:$J$1,0),0)</f>
        <v>48.7</v>
      </c>
      <c r="D620" s="17">
        <f>VLOOKUP($A620,'Medical Examinations'!$A$1:$J$2336,MATCH(Healthcare!D$1,'Medical Examinations'!$A$1:$J$1,0),0)</f>
        <v>4.71</v>
      </c>
      <c r="E620" s="17" t="str">
        <f>VLOOKUP($A620,'Medical Examinations'!$A$1:$J$2336,MATCH(Healthcare!E$1,'Medical Examinations'!$A$1:$J$1,0),0)</f>
        <v>No</v>
      </c>
      <c r="F620" s="17" t="str">
        <f>VLOOKUP($A620,'Medical Examinations'!$A$1:$J$2336,MATCH(Healthcare!F$1,'Medical Examinations'!$A$1:$J$1,0),0)</f>
        <v>No</v>
      </c>
      <c r="G620" s="17" t="str">
        <f>VLOOKUP($A620,'Medical Examinations'!$A$1:$J$2336,MATCH(Healthcare!G$1,'Medical Examinations'!$A$1:$J$1,0),0)</f>
        <v>No</v>
      </c>
      <c r="H620" s="17">
        <f>VLOOKUP($A620,'Medical Examinations'!$A$1:$J$2336,MATCH(Healthcare!H$1,'Medical Examinations'!$A$1:$J$1,0),0)</f>
        <v>0</v>
      </c>
      <c r="I620" s="17" t="str">
        <f>VLOOKUP($A620,'Medical Examinations'!$A$1:$J$2336,MATCH(Healthcare!I$1,'Medical Examinations'!$A$1:$J$1,0),0)</f>
        <v>No</v>
      </c>
      <c r="J620" s="17" t="str">
        <f>VLOOKUP($A620,'Medical Examinations'!$A$1:$J$2336,MATCH(Healthcare!J$1,'Medical Examinations'!$A$1:$J$1,0),0)</f>
        <v>Obesity</v>
      </c>
      <c r="K620" s="17" t="str">
        <f>VLOOKUP($A620,'Medical Examinations'!$A$1:$J$2336,MATCH(Healthcare!K$1,'Medical Examinations'!$A$1:$J$1,0),0)</f>
        <v>Normal</v>
      </c>
      <c r="L620" s="38">
        <f>VLOOKUP($A620,'Hospitalisation Details'!$A$2:$K$2344,MATCH(Healthcare!L$1,'Hospitalisation Details'!$A$1:$K$1,0),0)</f>
        <v>29483</v>
      </c>
      <c r="M620" s="17">
        <f>VLOOKUP($A620,'Hospitalisation Details'!$A$2:$K$2344,MATCH(Healthcare!M$1,'Hospitalisation Details'!$A$1:$K$1,0),0)</f>
        <v>15966.19</v>
      </c>
      <c r="N620" s="17" t="str">
        <f>VLOOKUP($A620,'Hospitalisation Details'!$A$2:$K$2344,MATCH(Healthcare!N$1,'Hospitalisation Details'!$A$1:$K$1,0),0)</f>
        <v>Tier - 2</v>
      </c>
      <c r="O620" s="17" t="str">
        <f>VLOOKUP($A620,'Hospitalisation Details'!$A$2:$K$2344,MATCH(Healthcare!O$1,'Hospitalisation Details'!$A$1:$K$1,0),0)</f>
        <v>Tier - 2</v>
      </c>
      <c r="P620" s="17" t="str">
        <f>VLOOKUP($A620,'Hospitalisation Details'!$A$2:$K$2344,MATCH(Healthcare!P$1,'Hospitalisation Details'!$A$1:$K$1,0),0)</f>
        <v>R1012</v>
      </c>
      <c r="Q620" s="17">
        <f>VLOOKUP($A620,'Hospitalisation Details'!$A$2:$K$2344,MATCH(Healthcare!Q$1,'Hospitalisation Details'!$A$1:$K$1,0),0)</f>
        <v>42</v>
      </c>
    </row>
    <row r="621" spans="1:17" ht="15.75" x14ac:dyDescent="0.25">
      <c r="A621" s="25" t="s">
        <v>664</v>
      </c>
      <c r="B621" s="17" t="str">
        <f>VLOOKUP($A621,'Customer Names'!$A$1:$D$2336,4,0)</f>
        <v>Ms. Jessica</v>
      </c>
      <c r="C621" s="17">
        <f>VLOOKUP($A621,'Medical Examinations'!$A$1:$J$2336,MATCH(Healthcare!C$1,'Medical Examinations'!$A$1:$J$1,0),0)</f>
        <v>48.81</v>
      </c>
      <c r="D621" s="17">
        <f>VLOOKUP($A621,'Medical Examinations'!$A$1:$J$2336,MATCH(Healthcare!D$1,'Medical Examinations'!$A$1:$J$1,0),0)</f>
        <v>5.49</v>
      </c>
      <c r="E621" s="17" t="str">
        <f>VLOOKUP($A621,'Medical Examinations'!$A$1:$J$2336,MATCH(Healthcare!E$1,'Medical Examinations'!$A$1:$J$1,0),0)</f>
        <v>No</v>
      </c>
      <c r="F621" s="17" t="str">
        <f>VLOOKUP($A621,'Medical Examinations'!$A$1:$J$2336,MATCH(Healthcare!F$1,'Medical Examinations'!$A$1:$J$1,0),0)</f>
        <v>No</v>
      </c>
      <c r="G621" s="17" t="str">
        <f>VLOOKUP($A621,'Medical Examinations'!$A$1:$J$2336,MATCH(Healthcare!G$1,'Medical Examinations'!$A$1:$J$1,0),0)</f>
        <v>No</v>
      </c>
      <c r="H621" s="17">
        <f>VLOOKUP($A621,'Medical Examinations'!$A$1:$J$2336,MATCH(Healthcare!H$1,'Medical Examinations'!$A$1:$J$1,0),0)</f>
        <v>0</v>
      </c>
      <c r="I621" s="17" t="str">
        <f>VLOOKUP($A621,'Medical Examinations'!$A$1:$J$2336,MATCH(Healthcare!I$1,'Medical Examinations'!$A$1:$J$1,0),0)</f>
        <v>No</v>
      </c>
      <c r="J621" s="17" t="str">
        <f>VLOOKUP($A621,'Medical Examinations'!$A$1:$J$2336,MATCH(Healthcare!J$1,'Medical Examinations'!$A$1:$J$1,0),0)</f>
        <v>Obesity</v>
      </c>
      <c r="K621" s="17" t="str">
        <f>VLOOKUP($A621,'Medical Examinations'!$A$1:$J$2336,MATCH(Healthcare!K$1,'Medical Examinations'!$A$1:$J$1,0),0)</f>
        <v>Normal</v>
      </c>
      <c r="L621" s="38">
        <f>VLOOKUP($A621,'Hospitalisation Details'!$A$2:$K$2344,MATCH(Healthcare!L$1,'Hospitalisation Details'!$A$1:$K$1,0),0)</f>
        <v>30156</v>
      </c>
      <c r="M621" s="17">
        <f>VLOOKUP($A621,'Hospitalisation Details'!$A$2:$K$2344,MATCH(Healthcare!M$1,'Hospitalisation Details'!$A$1:$K$1,0),0)</f>
        <v>15965.29</v>
      </c>
      <c r="N621" s="17" t="str">
        <f>VLOOKUP($A621,'Hospitalisation Details'!$A$2:$K$2344,MATCH(Healthcare!N$1,'Hospitalisation Details'!$A$1:$K$1,0),0)</f>
        <v>Tier - 2</v>
      </c>
      <c r="O621" s="17" t="str">
        <f>VLOOKUP($A621,'Hospitalisation Details'!$A$2:$K$2344,MATCH(Healthcare!O$1,'Hospitalisation Details'!$A$1:$K$1,0),0)</f>
        <v>Tier - 1</v>
      </c>
      <c r="P621" s="17" t="str">
        <f>VLOOKUP($A621,'Hospitalisation Details'!$A$2:$K$2344,MATCH(Healthcare!P$1,'Hospitalisation Details'!$A$1:$K$1,0),0)</f>
        <v>R1012</v>
      </c>
      <c r="Q621" s="17">
        <f>VLOOKUP($A621,'Hospitalisation Details'!$A$2:$K$2344,MATCH(Healthcare!Q$1,'Hospitalisation Details'!$A$1:$K$1,0),0)</f>
        <v>40</v>
      </c>
    </row>
    <row r="622" spans="1:17" ht="15.75" x14ac:dyDescent="0.25">
      <c r="A622" s="25" t="s">
        <v>665</v>
      </c>
      <c r="B622" s="17" t="str">
        <f>VLOOKUP($A622,'Customer Names'!$A$1:$D$2336,4,0)</f>
        <v>Mrs. Kristina</v>
      </c>
      <c r="C622" s="17">
        <f>VLOOKUP($A622,'Medical Examinations'!$A$1:$J$2336,MATCH(Healthcare!C$1,'Medical Examinations'!$A$1:$J$1,0),0)</f>
        <v>47.53</v>
      </c>
      <c r="D622" s="17">
        <f>VLOOKUP($A622,'Medical Examinations'!$A$1:$J$2336,MATCH(Healthcare!D$1,'Medical Examinations'!$A$1:$J$1,0),0)</f>
        <v>4.72</v>
      </c>
      <c r="E622" s="17" t="str">
        <f>VLOOKUP($A622,'Medical Examinations'!$A$1:$J$2336,MATCH(Healthcare!E$1,'Medical Examinations'!$A$1:$J$1,0),0)</f>
        <v>No</v>
      </c>
      <c r="F622" s="17" t="str">
        <f>VLOOKUP($A622,'Medical Examinations'!$A$1:$J$2336,MATCH(Healthcare!F$1,'Medical Examinations'!$A$1:$J$1,0),0)</f>
        <v>No</v>
      </c>
      <c r="G622" s="17" t="str">
        <f>VLOOKUP($A622,'Medical Examinations'!$A$1:$J$2336,MATCH(Healthcare!G$1,'Medical Examinations'!$A$1:$J$1,0),0)</f>
        <v>No</v>
      </c>
      <c r="H622" s="17">
        <f>VLOOKUP($A622,'Medical Examinations'!$A$1:$J$2336,MATCH(Healthcare!H$1,'Medical Examinations'!$A$1:$J$1,0),0)</f>
        <v>0</v>
      </c>
      <c r="I622" s="17" t="str">
        <f>VLOOKUP($A622,'Medical Examinations'!$A$1:$J$2336,MATCH(Healthcare!I$1,'Medical Examinations'!$A$1:$J$1,0),0)</f>
        <v>No</v>
      </c>
      <c r="J622" s="17" t="str">
        <f>VLOOKUP($A622,'Medical Examinations'!$A$1:$J$2336,MATCH(Healthcare!J$1,'Medical Examinations'!$A$1:$J$1,0),0)</f>
        <v>Obesity</v>
      </c>
      <c r="K622" s="17" t="str">
        <f>VLOOKUP($A622,'Medical Examinations'!$A$1:$J$2336,MATCH(Healthcare!K$1,'Medical Examinations'!$A$1:$J$1,0),0)</f>
        <v>Normal</v>
      </c>
      <c r="L622" s="38">
        <f>VLOOKUP($A622,'Hospitalisation Details'!$A$2:$K$2344,MATCH(Healthcare!L$1,'Hospitalisation Details'!$A$1:$K$1,0),0)</f>
        <v>29506</v>
      </c>
      <c r="M622" s="17">
        <f>VLOOKUP($A622,'Hospitalisation Details'!$A$2:$K$2344,MATCH(Healthcare!M$1,'Hospitalisation Details'!$A$1:$K$1,0),0)</f>
        <v>15922.29</v>
      </c>
      <c r="N622" s="17" t="str">
        <f>VLOOKUP($A622,'Hospitalisation Details'!$A$2:$K$2344,MATCH(Healthcare!N$1,'Hospitalisation Details'!$A$1:$K$1,0),0)</f>
        <v>Tier - 2</v>
      </c>
      <c r="O622" s="17" t="str">
        <f>VLOOKUP($A622,'Hospitalisation Details'!$A$2:$K$2344,MATCH(Healthcare!O$1,'Hospitalisation Details'!$A$1:$K$1,0),0)</f>
        <v>Tier - 3</v>
      </c>
      <c r="P622" s="17" t="str">
        <f>VLOOKUP($A622,'Hospitalisation Details'!$A$2:$K$2344,MATCH(Healthcare!P$1,'Hospitalisation Details'!$A$1:$K$1,0),0)</f>
        <v>R1026</v>
      </c>
      <c r="Q622" s="17">
        <f>VLOOKUP($A622,'Hospitalisation Details'!$A$2:$K$2344,MATCH(Healthcare!Q$1,'Hospitalisation Details'!$A$1:$K$1,0),0)</f>
        <v>42</v>
      </c>
    </row>
    <row r="623" spans="1:17" ht="15.75" x14ac:dyDescent="0.25">
      <c r="A623" s="25" t="s">
        <v>666</v>
      </c>
      <c r="B623" s="17" t="str">
        <f>VLOOKUP($A623,'Customer Names'!$A$1:$D$2336,4,0)</f>
        <v>Mr. Brad</v>
      </c>
      <c r="C623" s="17">
        <f>VLOOKUP($A623,'Medical Examinations'!$A$1:$J$2336,MATCH(Healthcare!C$1,'Medical Examinations'!$A$1:$J$1,0),0)</f>
        <v>36.85</v>
      </c>
      <c r="D623" s="17">
        <f>VLOOKUP($A623,'Medical Examinations'!$A$1:$J$2336,MATCH(Healthcare!D$1,'Medical Examinations'!$A$1:$J$1,0),0)</f>
        <v>6.7</v>
      </c>
      <c r="E623" s="17" t="str">
        <f>VLOOKUP($A623,'Medical Examinations'!$A$1:$J$2336,MATCH(Healthcare!E$1,'Medical Examinations'!$A$1:$J$1,0),0)</f>
        <v>No</v>
      </c>
      <c r="F623" s="17" t="str">
        <f>VLOOKUP($A623,'Medical Examinations'!$A$1:$J$2336,MATCH(Healthcare!F$1,'Medical Examinations'!$A$1:$J$1,0),0)</f>
        <v>No</v>
      </c>
      <c r="G623" s="17" t="str">
        <f>VLOOKUP($A623,'Medical Examinations'!$A$1:$J$2336,MATCH(Healthcare!G$1,'Medical Examinations'!$A$1:$J$1,0),0)</f>
        <v>No</v>
      </c>
      <c r="H623" s="17">
        <f>VLOOKUP($A623,'Medical Examinations'!$A$1:$J$2336,MATCH(Healthcare!H$1,'Medical Examinations'!$A$1:$J$1,0),0)</f>
        <v>0</v>
      </c>
      <c r="I623" s="17" t="str">
        <f>VLOOKUP($A623,'Medical Examinations'!$A$1:$J$2336,MATCH(Healthcare!I$1,'Medical Examinations'!$A$1:$J$1,0),0)</f>
        <v>No</v>
      </c>
      <c r="J623" s="17" t="str">
        <f>VLOOKUP($A623,'Medical Examinations'!$A$1:$J$2336,MATCH(Healthcare!J$1,'Medical Examinations'!$A$1:$J$1,0),0)</f>
        <v>Obesity</v>
      </c>
      <c r="K623" s="17" t="str">
        <f>VLOOKUP($A623,'Medical Examinations'!$A$1:$J$2336,MATCH(Healthcare!K$1,'Medical Examinations'!$A$1:$J$1,0),0)</f>
        <v>Diabetes</v>
      </c>
      <c r="L623" s="38">
        <f>VLOOKUP($A623,'Hospitalisation Details'!$A$2:$K$2344,MATCH(Healthcare!L$1,'Hospitalisation Details'!$A$1:$K$1,0),0)</f>
        <v>23005</v>
      </c>
      <c r="M623" s="17">
        <f>VLOOKUP($A623,'Hospitalisation Details'!$A$2:$K$2344,MATCH(Healthcare!M$1,'Hospitalisation Details'!$A$1:$K$1,0),0)</f>
        <v>15840.81</v>
      </c>
      <c r="N623" s="17" t="str">
        <f>VLOOKUP($A623,'Hospitalisation Details'!$A$2:$K$2344,MATCH(Healthcare!N$1,'Hospitalisation Details'!$A$1:$K$1,0),0)</f>
        <v>Tier - 2</v>
      </c>
      <c r="O623" s="17" t="str">
        <f>VLOOKUP($A623,'Hospitalisation Details'!$A$2:$K$2344,MATCH(Healthcare!O$1,'Hospitalisation Details'!$A$1:$K$1,0),0)</f>
        <v>Tier - 1</v>
      </c>
      <c r="P623" s="17" t="str">
        <f>VLOOKUP($A623,'Hospitalisation Details'!$A$2:$K$2344,MATCH(Healthcare!P$1,'Hospitalisation Details'!$A$1:$K$1,0),0)</f>
        <v>R1022</v>
      </c>
      <c r="Q623" s="17">
        <f>VLOOKUP($A623,'Hospitalisation Details'!$A$2:$K$2344,MATCH(Healthcare!Q$1,'Hospitalisation Details'!$A$1:$K$1,0),0)</f>
        <v>60</v>
      </c>
    </row>
    <row r="624" spans="1:17" ht="15.75" x14ac:dyDescent="0.25">
      <c r="A624" s="25" t="s">
        <v>667</v>
      </c>
      <c r="B624" s="17" t="str">
        <f>VLOOKUP($A624,'Customer Names'!$A$1:$D$2336,4,0)</f>
        <v>Ms. Margaret</v>
      </c>
      <c r="C624" s="17">
        <f>VLOOKUP($A624,'Medical Examinations'!$A$1:$J$2336,MATCH(Healthcare!C$1,'Medical Examinations'!$A$1:$J$1,0),0)</f>
        <v>29.3</v>
      </c>
      <c r="D624" s="17">
        <f>VLOOKUP($A624,'Medical Examinations'!$A$1:$J$2336,MATCH(Healthcare!D$1,'Medical Examinations'!$A$1:$J$1,0),0)</f>
        <v>5.5</v>
      </c>
      <c r="E624" s="17" t="str">
        <f>VLOOKUP($A624,'Medical Examinations'!$A$1:$J$2336,MATCH(Healthcare!E$1,'Medical Examinations'!$A$1:$J$1,0),0)</f>
        <v>No</v>
      </c>
      <c r="F624" s="17" t="str">
        <f>VLOOKUP($A624,'Medical Examinations'!$A$1:$J$2336,MATCH(Healthcare!F$1,'Medical Examinations'!$A$1:$J$1,0),0)</f>
        <v>No</v>
      </c>
      <c r="G624" s="17" t="str">
        <f>VLOOKUP($A624,'Medical Examinations'!$A$1:$J$2336,MATCH(Healthcare!G$1,'Medical Examinations'!$A$1:$J$1,0),0)</f>
        <v>No</v>
      </c>
      <c r="H624" s="17">
        <f>VLOOKUP($A624,'Medical Examinations'!$A$1:$J$2336,MATCH(Healthcare!H$1,'Medical Examinations'!$A$1:$J$1,0),0)</f>
        <v>0</v>
      </c>
      <c r="I624" s="17" t="str">
        <f>VLOOKUP($A624,'Medical Examinations'!$A$1:$J$2336,MATCH(Healthcare!I$1,'Medical Examinations'!$A$1:$J$1,0),0)</f>
        <v>No</v>
      </c>
      <c r="J624" s="17" t="str">
        <f>VLOOKUP($A624,'Medical Examinations'!$A$1:$J$2336,MATCH(Healthcare!J$1,'Medical Examinations'!$A$1:$J$1,0),0)</f>
        <v>Overweight</v>
      </c>
      <c r="K624" s="17" t="str">
        <f>VLOOKUP($A624,'Medical Examinations'!$A$1:$J$2336,MATCH(Healthcare!K$1,'Medical Examinations'!$A$1:$J$1,0),0)</f>
        <v>Normal</v>
      </c>
      <c r="L624" s="38">
        <f>VLOOKUP($A624,'Hospitalisation Details'!$A$2:$K$2344,MATCH(Healthcare!L$1,'Hospitalisation Details'!$A$1:$K$1,0),0)</f>
        <v>30266</v>
      </c>
      <c r="M624" s="17">
        <f>VLOOKUP($A624,'Hospitalisation Details'!$A$2:$K$2344,MATCH(Healthcare!M$1,'Hospitalisation Details'!$A$1:$K$1,0),0)</f>
        <v>15828.82</v>
      </c>
      <c r="N624" s="17" t="str">
        <f>VLOOKUP($A624,'Hospitalisation Details'!$A$2:$K$2344,MATCH(Healthcare!N$1,'Hospitalisation Details'!$A$1:$K$1,0),0)</f>
        <v>Tier - 2</v>
      </c>
      <c r="O624" s="17" t="str">
        <f>VLOOKUP($A624,'Hospitalisation Details'!$A$2:$K$2344,MATCH(Healthcare!O$1,'Hospitalisation Details'!$A$1:$K$1,0),0)</f>
        <v>Tier - 3</v>
      </c>
      <c r="P624" s="17" t="str">
        <f>VLOOKUP($A624,'Hospitalisation Details'!$A$2:$K$2344,MATCH(Healthcare!P$1,'Hospitalisation Details'!$A$1:$K$1,0),0)</f>
        <v>R1011</v>
      </c>
      <c r="Q624" s="17">
        <f>VLOOKUP($A624,'Hospitalisation Details'!$A$2:$K$2344,MATCH(Healthcare!Q$1,'Hospitalisation Details'!$A$1:$K$1,0),0)</f>
        <v>40</v>
      </c>
    </row>
    <row r="625" spans="1:17" ht="15.75" x14ac:dyDescent="0.25">
      <c r="A625" s="25" t="s">
        <v>668</v>
      </c>
      <c r="B625" s="17" t="str">
        <f>VLOOKUP($A625,'Customer Names'!$A$1:$D$2336,4,0)</f>
        <v>Mr. Craig</v>
      </c>
      <c r="C625" s="17">
        <f>VLOOKUP($A625,'Medical Examinations'!$A$1:$J$2336,MATCH(Healthcare!C$1,'Medical Examinations'!$A$1:$J$1,0),0)</f>
        <v>19.3</v>
      </c>
      <c r="D625" s="17">
        <f>VLOOKUP($A625,'Medical Examinations'!$A$1:$J$2336,MATCH(Healthcare!D$1,'Medical Examinations'!$A$1:$J$1,0),0)</f>
        <v>4.46</v>
      </c>
      <c r="E625" s="17" t="str">
        <f>VLOOKUP($A625,'Medical Examinations'!$A$1:$J$2336,MATCH(Healthcare!E$1,'Medical Examinations'!$A$1:$J$1,0),0)</f>
        <v>No</v>
      </c>
      <c r="F625" s="17" t="str">
        <f>VLOOKUP($A625,'Medical Examinations'!$A$1:$J$2336,MATCH(Healthcare!F$1,'Medical Examinations'!$A$1:$J$1,0),0)</f>
        <v>No</v>
      </c>
      <c r="G625" s="17" t="str">
        <f>VLOOKUP($A625,'Medical Examinations'!$A$1:$J$2336,MATCH(Healthcare!G$1,'Medical Examinations'!$A$1:$J$1,0),0)</f>
        <v>No</v>
      </c>
      <c r="H625" s="17">
        <f>VLOOKUP($A625,'Medical Examinations'!$A$1:$J$2336,MATCH(Healthcare!H$1,'Medical Examinations'!$A$1:$J$1,0),0)</f>
        <v>1</v>
      </c>
      <c r="I625" s="17" t="str">
        <f>VLOOKUP($A625,'Medical Examinations'!$A$1:$J$2336,MATCH(Healthcare!I$1,'Medical Examinations'!$A$1:$J$1,0),0)</f>
        <v>Yes</v>
      </c>
      <c r="J625" s="17" t="str">
        <f>VLOOKUP($A625,'Medical Examinations'!$A$1:$J$2336,MATCH(Healthcare!J$1,'Medical Examinations'!$A$1:$J$1,0),0)</f>
        <v>Healthy Weight</v>
      </c>
      <c r="K625" s="17" t="str">
        <f>VLOOKUP($A625,'Medical Examinations'!$A$1:$J$2336,MATCH(Healthcare!K$1,'Medical Examinations'!$A$1:$J$1,0),0)</f>
        <v>Normal</v>
      </c>
      <c r="L625" s="38">
        <f>VLOOKUP($A625,'Hospitalisation Details'!$A$2:$K$2344,MATCH(Healthcare!L$1,'Hospitalisation Details'!$A$1:$K$1,0),0)</f>
        <v>30859</v>
      </c>
      <c r="M625" s="17">
        <f>VLOOKUP($A625,'Hospitalisation Details'!$A$2:$K$2344,MATCH(Healthcare!M$1,'Hospitalisation Details'!$A$1:$K$1,0),0)</f>
        <v>15820.7</v>
      </c>
      <c r="N625" s="17" t="str">
        <f>VLOOKUP($A625,'Hospitalisation Details'!$A$2:$K$2344,MATCH(Healthcare!N$1,'Hospitalisation Details'!$A$1:$K$1,0),0)</f>
        <v>Tier - 2</v>
      </c>
      <c r="O625" s="17" t="str">
        <f>VLOOKUP($A625,'Hospitalisation Details'!$A$2:$K$2344,MATCH(Healthcare!O$1,'Hospitalisation Details'!$A$1:$K$1,0),0)</f>
        <v>Tier - 3</v>
      </c>
      <c r="P625" s="17" t="str">
        <f>VLOOKUP($A625,'Hospitalisation Details'!$A$2:$K$2344,MATCH(Healthcare!P$1,'Hospitalisation Details'!$A$1:$K$1,0),0)</f>
        <v>R1011</v>
      </c>
      <c r="Q625" s="17">
        <f>VLOOKUP($A625,'Hospitalisation Details'!$A$2:$K$2344,MATCH(Healthcare!Q$1,'Hospitalisation Details'!$A$1:$K$1,0),0)</f>
        <v>38</v>
      </c>
    </row>
    <row r="626" spans="1:17" ht="15.75" x14ac:dyDescent="0.25">
      <c r="A626" s="25" t="s">
        <v>669</v>
      </c>
      <c r="B626" s="17" t="str">
        <f>VLOOKUP($A626,'Customer Names'!$A$1:$D$2336,4,0)</f>
        <v>Mr. Simo</v>
      </c>
      <c r="C626" s="17">
        <f>VLOOKUP($A626,'Medical Examinations'!$A$1:$J$2336,MATCH(Healthcare!C$1,'Medical Examinations'!$A$1:$J$1,0),0)</f>
        <v>24.13</v>
      </c>
      <c r="D626" s="17">
        <f>VLOOKUP($A626,'Medical Examinations'!$A$1:$J$2336,MATCH(Healthcare!D$1,'Medical Examinations'!$A$1:$J$1,0),0)</f>
        <v>5.29</v>
      </c>
      <c r="E626" s="17" t="str">
        <f>VLOOKUP($A626,'Medical Examinations'!$A$1:$J$2336,MATCH(Healthcare!E$1,'Medical Examinations'!$A$1:$J$1,0),0)</f>
        <v>Yes</v>
      </c>
      <c r="F626" s="17" t="str">
        <f>VLOOKUP($A626,'Medical Examinations'!$A$1:$J$2336,MATCH(Healthcare!F$1,'Medical Examinations'!$A$1:$J$1,0),0)</f>
        <v>No</v>
      </c>
      <c r="G626" s="17" t="str">
        <f>VLOOKUP($A626,'Medical Examinations'!$A$1:$J$2336,MATCH(Healthcare!G$1,'Medical Examinations'!$A$1:$J$1,0),0)</f>
        <v>Yes</v>
      </c>
      <c r="H626" s="17">
        <f>VLOOKUP($A626,'Medical Examinations'!$A$1:$J$2336,MATCH(Healthcare!H$1,'Medical Examinations'!$A$1:$J$1,0),0)</f>
        <v>1</v>
      </c>
      <c r="I626" s="17" t="str">
        <f>VLOOKUP($A626,'Medical Examinations'!$A$1:$J$2336,MATCH(Healthcare!I$1,'Medical Examinations'!$A$1:$J$1,0),0)</f>
        <v>Yes</v>
      </c>
      <c r="J626" s="17" t="str">
        <f>VLOOKUP($A626,'Medical Examinations'!$A$1:$J$2336,MATCH(Healthcare!J$1,'Medical Examinations'!$A$1:$J$1,0),0)</f>
        <v>Healthy Weight</v>
      </c>
      <c r="K626" s="17" t="str">
        <f>VLOOKUP($A626,'Medical Examinations'!$A$1:$J$2336,MATCH(Healthcare!K$1,'Medical Examinations'!$A$1:$J$1,0),0)</f>
        <v>Normal</v>
      </c>
      <c r="L626" s="38">
        <f>VLOOKUP($A626,'Hospitalisation Details'!$A$2:$K$2344,MATCH(Healthcare!L$1,'Hospitalisation Details'!$A$1:$K$1,0),0)</f>
        <v>35712</v>
      </c>
      <c r="M626" s="17">
        <f>VLOOKUP($A626,'Hospitalisation Details'!$A$2:$K$2344,MATCH(Healthcare!M$1,'Hospitalisation Details'!$A$1:$K$1,0),0)</f>
        <v>15817.99</v>
      </c>
      <c r="N626" s="17" t="str">
        <f>VLOOKUP($A626,'Hospitalisation Details'!$A$2:$K$2344,MATCH(Healthcare!N$1,'Hospitalisation Details'!$A$1:$K$1,0),0)</f>
        <v>Tier - 2</v>
      </c>
      <c r="O626" s="17" t="str">
        <f>VLOOKUP($A626,'Hospitalisation Details'!$A$2:$K$2344,MATCH(Healthcare!O$1,'Hospitalisation Details'!$A$1:$K$1,0),0)</f>
        <v>Tier - 2</v>
      </c>
      <c r="P626" s="17" t="str">
        <f>VLOOKUP($A626,'Hospitalisation Details'!$A$2:$K$2344,MATCH(Healthcare!P$1,'Hospitalisation Details'!$A$1:$K$1,0),0)</f>
        <v>R1012</v>
      </c>
      <c r="Q626" s="17">
        <f>VLOOKUP($A626,'Hospitalisation Details'!$A$2:$K$2344,MATCH(Healthcare!Q$1,'Hospitalisation Details'!$A$1:$K$1,0),0)</f>
        <v>25</v>
      </c>
    </row>
    <row r="627" spans="1:17" ht="15.75" x14ac:dyDescent="0.25">
      <c r="A627" s="25" t="s">
        <v>670</v>
      </c>
      <c r="B627" s="17" t="str">
        <f>VLOOKUP($A627,'Customer Names'!$A$1:$D$2336,4,0)</f>
        <v>Mr. Christopher</v>
      </c>
      <c r="C627" s="17">
        <f>VLOOKUP($A627,'Medical Examinations'!$A$1:$J$2336,MATCH(Healthcare!C$1,'Medical Examinations'!$A$1:$J$1,0),0)</f>
        <v>46.7</v>
      </c>
      <c r="D627" s="17">
        <f>VLOOKUP($A627,'Medical Examinations'!$A$1:$J$2336,MATCH(Healthcare!D$1,'Medical Examinations'!$A$1:$J$1,0),0)</f>
        <v>10.99</v>
      </c>
      <c r="E627" s="17" t="str">
        <f>VLOOKUP($A627,'Medical Examinations'!$A$1:$J$2336,MATCH(Healthcare!E$1,'Medical Examinations'!$A$1:$J$1,0),0)</f>
        <v>No</v>
      </c>
      <c r="F627" s="17" t="str">
        <f>VLOOKUP($A627,'Medical Examinations'!$A$1:$J$2336,MATCH(Healthcare!F$1,'Medical Examinations'!$A$1:$J$1,0),0)</f>
        <v>No</v>
      </c>
      <c r="G627" s="17" t="str">
        <f>VLOOKUP($A627,'Medical Examinations'!$A$1:$J$2336,MATCH(Healthcare!G$1,'Medical Examinations'!$A$1:$J$1,0),0)</f>
        <v>No</v>
      </c>
      <c r="H627" s="17">
        <f>VLOOKUP($A627,'Medical Examinations'!$A$1:$J$2336,MATCH(Healthcare!H$1,'Medical Examinations'!$A$1:$J$1,0),0)</f>
        <v>0</v>
      </c>
      <c r="I627" s="17" t="str">
        <f>VLOOKUP($A627,'Medical Examinations'!$A$1:$J$2336,MATCH(Healthcare!I$1,'Medical Examinations'!$A$1:$J$1,0),0)</f>
        <v>No</v>
      </c>
      <c r="J627" s="17" t="str">
        <f>VLOOKUP($A627,'Medical Examinations'!$A$1:$J$2336,MATCH(Healthcare!J$1,'Medical Examinations'!$A$1:$J$1,0),0)</f>
        <v>Obesity</v>
      </c>
      <c r="K627" s="17" t="str">
        <f>VLOOKUP($A627,'Medical Examinations'!$A$1:$J$2336,MATCH(Healthcare!K$1,'Medical Examinations'!$A$1:$J$1,0),0)</f>
        <v>Diabetes</v>
      </c>
      <c r="L627" s="38">
        <f>VLOOKUP($A627,'Hospitalisation Details'!$A$2:$K$2344,MATCH(Healthcare!L$1,'Hospitalisation Details'!$A$1:$K$1,0),0)</f>
        <v>27270</v>
      </c>
      <c r="M627" s="17">
        <f>VLOOKUP($A627,'Hospitalisation Details'!$A$2:$K$2344,MATCH(Healthcare!M$1,'Hospitalisation Details'!$A$1:$K$1,0),0)</f>
        <v>15746.62</v>
      </c>
      <c r="N627" s="17" t="str">
        <f>VLOOKUP($A627,'Hospitalisation Details'!$A$2:$K$2344,MATCH(Healthcare!N$1,'Hospitalisation Details'!$A$1:$K$1,0),0)</f>
        <v>Tier - 2</v>
      </c>
      <c r="O627" s="17" t="str">
        <f>VLOOKUP($A627,'Hospitalisation Details'!$A$2:$K$2344,MATCH(Healthcare!O$1,'Hospitalisation Details'!$A$1:$K$1,0),0)</f>
        <v>Tier - 1</v>
      </c>
      <c r="P627" s="17" t="str">
        <f>VLOOKUP($A627,'Hospitalisation Details'!$A$2:$K$2344,MATCH(Healthcare!P$1,'Hospitalisation Details'!$A$1:$K$1,0),0)</f>
        <v>R1012</v>
      </c>
      <c r="Q627" s="17">
        <f>VLOOKUP($A627,'Hospitalisation Details'!$A$2:$K$2344,MATCH(Healthcare!Q$1,'Hospitalisation Details'!$A$1:$K$1,0),0)</f>
        <v>48</v>
      </c>
    </row>
    <row r="628" spans="1:17" ht="15.75" x14ac:dyDescent="0.25">
      <c r="A628" s="25" t="s">
        <v>671</v>
      </c>
      <c r="B628" s="17" t="str">
        <f>VLOOKUP($A628,'Customer Names'!$A$1:$D$2336,4,0)</f>
        <v>Mr. Mario</v>
      </c>
      <c r="C628" s="17">
        <f>VLOOKUP($A628,'Medical Examinations'!$A$1:$J$2336,MATCH(Healthcare!C$1,'Medical Examinations'!$A$1:$J$1,0),0)</f>
        <v>45.27</v>
      </c>
      <c r="D628" s="17">
        <f>VLOOKUP($A628,'Medical Examinations'!$A$1:$J$2336,MATCH(Healthcare!D$1,'Medical Examinations'!$A$1:$J$1,0),0)</f>
        <v>5.2</v>
      </c>
      <c r="E628" s="17" t="str">
        <f>VLOOKUP($A628,'Medical Examinations'!$A$1:$J$2336,MATCH(Healthcare!E$1,'Medical Examinations'!$A$1:$J$1,0),0)</f>
        <v>Yes</v>
      </c>
      <c r="F628" s="17" t="str">
        <f>VLOOKUP($A628,'Medical Examinations'!$A$1:$J$2336,MATCH(Healthcare!F$1,'Medical Examinations'!$A$1:$J$1,0),0)</f>
        <v>No</v>
      </c>
      <c r="G628" s="17" t="str">
        <f>VLOOKUP($A628,'Medical Examinations'!$A$1:$J$2336,MATCH(Healthcare!G$1,'Medical Examinations'!$A$1:$J$1,0),0)</f>
        <v>No</v>
      </c>
      <c r="H628" s="17">
        <f>VLOOKUP($A628,'Medical Examinations'!$A$1:$J$2336,MATCH(Healthcare!H$1,'Medical Examinations'!$A$1:$J$1,0),0)</f>
        <v>0</v>
      </c>
      <c r="I628" s="17" t="str">
        <f>VLOOKUP($A628,'Medical Examinations'!$A$1:$J$2336,MATCH(Healthcare!I$1,'Medical Examinations'!$A$1:$J$1,0),0)</f>
        <v>No</v>
      </c>
      <c r="J628" s="17" t="str">
        <f>VLOOKUP($A628,'Medical Examinations'!$A$1:$J$2336,MATCH(Healthcare!J$1,'Medical Examinations'!$A$1:$J$1,0),0)</f>
        <v>Obesity</v>
      </c>
      <c r="K628" s="17" t="str">
        <f>VLOOKUP($A628,'Medical Examinations'!$A$1:$J$2336,MATCH(Healthcare!K$1,'Medical Examinations'!$A$1:$J$1,0),0)</f>
        <v>Normal</v>
      </c>
      <c r="L628" s="38">
        <f>VLOOKUP($A628,'Hospitalisation Details'!$A$2:$K$2344,MATCH(Healthcare!L$1,'Hospitalisation Details'!$A$1:$K$1,0),0)</f>
        <v>28023</v>
      </c>
      <c r="M628" s="17">
        <f>VLOOKUP($A628,'Hospitalisation Details'!$A$2:$K$2344,MATCH(Healthcare!M$1,'Hospitalisation Details'!$A$1:$K$1,0),0)</f>
        <v>15698.86</v>
      </c>
      <c r="N628" s="17" t="str">
        <f>VLOOKUP($A628,'Hospitalisation Details'!$A$2:$K$2344,MATCH(Healthcare!N$1,'Hospitalisation Details'!$A$1:$K$1,0),0)</f>
        <v>Tier - 2</v>
      </c>
      <c r="O628" s="17" t="str">
        <f>VLOOKUP($A628,'Hospitalisation Details'!$A$2:$K$2344,MATCH(Healthcare!O$1,'Hospitalisation Details'!$A$1:$K$1,0),0)</f>
        <v>Tier - 2</v>
      </c>
      <c r="P628" s="17" t="str">
        <f>VLOOKUP($A628,'Hospitalisation Details'!$A$2:$K$2344,MATCH(Healthcare!P$1,'Hospitalisation Details'!$A$1:$K$1,0),0)</f>
        <v>R1012</v>
      </c>
      <c r="Q628" s="17">
        <f>VLOOKUP($A628,'Hospitalisation Details'!$A$2:$K$2344,MATCH(Healthcare!Q$1,'Hospitalisation Details'!$A$1:$K$1,0),0)</f>
        <v>46</v>
      </c>
    </row>
    <row r="629" spans="1:17" ht="15.75" x14ac:dyDescent="0.25">
      <c r="A629" s="25" t="s">
        <v>672</v>
      </c>
      <c r="B629" s="17" t="str">
        <f>VLOOKUP($A629,'Customer Names'!$A$1:$D$2336,4,0)</f>
        <v>Mrs. Meghann</v>
      </c>
      <c r="C629" s="17">
        <f>VLOOKUP($A629,'Medical Examinations'!$A$1:$J$2336,MATCH(Healthcare!C$1,'Medical Examinations'!$A$1:$J$1,0),0)</f>
        <v>44.29</v>
      </c>
      <c r="D629" s="17">
        <f>VLOOKUP($A629,'Medical Examinations'!$A$1:$J$2336,MATCH(Healthcare!D$1,'Medical Examinations'!$A$1:$J$1,0),0)</f>
        <v>9.66</v>
      </c>
      <c r="E629" s="17" t="str">
        <f>VLOOKUP($A629,'Medical Examinations'!$A$1:$J$2336,MATCH(Healthcare!E$1,'Medical Examinations'!$A$1:$J$1,0),0)</f>
        <v>No</v>
      </c>
      <c r="F629" s="17" t="str">
        <f>VLOOKUP($A629,'Medical Examinations'!$A$1:$J$2336,MATCH(Healthcare!F$1,'Medical Examinations'!$A$1:$J$1,0),0)</f>
        <v>No</v>
      </c>
      <c r="G629" s="17" t="str">
        <f>VLOOKUP($A629,'Medical Examinations'!$A$1:$J$2336,MATCH(Healthcare!G$1,'Medical Examinations'!$A$1:$J$1,0),0)</f>
        <v>No</v>
      </c>
      <c r="H629" s="17">
        <f>VLOOKUP($A629,'Medical Examinations'!$A$1:$J$2336,MATCH(Healthcare!H$1,'Medical Examinations'!$A$1:$J$1,0),0)</f>
        <v>2</v>
      </c>
      <c r="I629" s="17" t="str">
        <f>VLOOKUP($A629,'Medical Examinations'!$A$1:$J$2336,MATCH(Healthcare!I$1,'Medical Examinations'!$A$1:$J$1,0),0)</f>
        <v>No</v>
      </c>
      <c r="J629" s="17" t="str">
        <f>VLOOKUP($A629,'Medical Examinations'!$A$1:$J$2336,MATCH(Healthcare!J$1,'Medical Examinations'!$A$1:$J$1,0),0)</f>
        <v>Obesity</v>
      </c>
      <c r="K629" s="17" t="str">
        <f>VLOOKUP($A629,'Medical Examinations'!$A$1:$J$2336,MATCH(Healthcare!K$1,'Medical Examinations'!$A$1:$J$1,0),0)</f>
        <v>Diabetes</v>
      </c>
      <c r="L629" s="38">
        <f>VLOOKUP($A629,'Hospitalisation Details'!$A$2:$K$2344,MATCH(Healthcare!L$1,'Hospitalisation Details'!$A$1:$K$1,0),0)</f>
        <v>26841</v>
      </c>
      <c r="M629" s="17">
        <f>VLOOKUP($A629,'Hospitalisation Details'!$A$2:$K$2344,MATCH(Healthcare!M$1,'Hospitalisation Details'!$A$1:$K$1,0),0)</f>
        <v>15670.3</v>
      </c>
      <c r="N629" s="17" t="str">
        <f>VLOOKUP($A629,'Hospitalisation Details'!$A$2:$K$2344,MATCH(Healthcare!N$1,'Hospitalisation Details'!$A$1:$K$1,0),0)</f>
        <v>Tier - 2</v>
      </c>
      <c r="O629" s="17" t="str">
        <f>VLOOKUP($A629,'Hospitalisation Details'!$A$2:$K$2344,MATCH(Healthcare!O$1,'Hospitalisation Details'!$A$1:$K$1,0),0)</f>
        <v>Tier - 2</v>
      </c>
      <c r="P629" s="17" t="str">
        <f>VLOOKUP($A629,'Hospitalisation Details'!$A$2:$K$2344,MATCH(Healthcare!P$1,'Hospitalisation Details'!$A$1:$K$1,0),0)</f>
        <v>R1026</v>
      </c>
      <c r="Q629" s="17">
        <f>VLOOKUP($A629,'Hospitalisation Details'!$A$2:$K$2344,MATCH(Healthcare!Q$1,'Hospitalisation Details'!$A$1:$K$1,0),0)</f>
        <v>49</v>
      </c>
    </row>
    <row r="630" spans="1:17" ht="15.75" x14ac:dyDescent="0.25">
      <c r="A630" s="25" t="s">
        <v>673</v>
      </c>
      <c r="B630" s="17" t="str">
        <f>VLOOKUP($A630,'Customer Names'!$A$1:$D$2336,4,0)</f>
        <v>Mr. Scott</v>
      </c>
      <c r="C630" s="17">
        <f>VLOOKUP($A630,'Medical Examinations'!$A$1:$J$2336,MATCH(Healthcare!C$1,'Medical Examinations'!$A$1:$J$1,0),0)</f>
        <v>54.59</v>
      </c>
      <c r="D630" s="17">
        <f>VLOOKUP($A630,'Medical Examinations'!$A$1:$J$2336,MATCH(Healthcare!D$1,'Medical Examinations'!$A$1:$J$1,0),0)</f>
        <v>4.22</v>
      </c>
      <c r="E630" s="17" t="str">
        <f>VLOOKUP($A630,'Medical Examinations'!$A$1:$J$2336,MATCH(Healthcare!E$1,'Medical Examinations'!$A$1:$J$1,0),0)</f>
        <v>Yes</v>
      </c>
      <c r="F630" s="17" t="str">
        <f>VLOOKUP($A630,'Medical Examinations'!$A$1:$J$2336,MATCH(Healthcare!F$1,'Medical Examinations'!$A$1:$J$1,0),0)</f>
        <v>No</v>
      </c>
      <c r="G630" s="17" t="str">
        <f>VLOOKUP($A630,'Medical Examinations'!$A$1:$J$2336,MATCH(Healthcare!G$1,'Medical Examinations'!$A$1:$J$1,0),0)</f>
        <v>No</v>
      </c>
      <c r="H630" s="17">
        <f>VLOOKUP($A630,'Medical Examinations'!$A$1:$J$2336,MATCH(Healthcare!H$1,'Medical Examinations'!$A$1:$J$1,0),0)</f>
        <v>1</v>
      </c>
      <c r="I630" s="17" t="str">
        <f>VLOOKUP($A630,'Medical Examinations'!$A$1:$J$2336,MATCH(Healthcare!I$1,'Medical Examinations'!$A$1:$J$1,0),0)</f>
        <v>No</v>
      </c>
      <c r="J630" s="17" t="str">
        <f>VLOOKUP($A630,'Medical Examinations'!$A$1:$J$2336,MATCH(Healthcare!J$1,'Medical Examinations'!$A$1:$J$1,0),0)</f>
        <v>Obesity</v>
      </c>
      <c r="K630" s="17" t="str">
        <f>VLOOKUP($A630,'Medical Examinations'!$A$1:$J$2336,MATCH(Healthcare!K$1,'Medical Examinations'!$A$1:$J$1,0),0)</f>
        <v>Normal</v>
      </c>
      <c r="L630" s="38">
        <f>VLOOKUP($A630,'Hospitalisation Details'!$A$2:$K$2344,MATCH(Healthcare!L$1,'Hospitalisation Details'!$A$1:$K$1,0),0)</f>
        <v>32499</v>
      </c>
      <c r="M630" s="17">
        <f>VLOOKUP($A630,'Hospitalisation Details'!$A$2:$K$2344,MATCH(Healthcare!M$1,'Hospitalisation Details'!$A$1:$K$1,0),0)</f>
        <v>15646.28</v>
      </c>
      <c r="N630" s="17" t="str">
        <f>VLOOKUP($A630,'Hospitalisation Details'!$A$2:$K$2344,MATCH(Healthcare!N$1,'Hospitalisation Details'!$A$1:$K$1,0),0)</f>
        <v>Tier - 2</v>
      </c>
      <c r="O630" s="17" t="str">
        <f>VLOOKUP($A630,'Hospitalisation Details'!$A$2:$K$2344,MATCH(Healthcare!O$1,'Hospitalisation Details'!$A$1:$K$1,0),0)</f>
        <v>Tier - 2</v>
      </c>
      <c r="P630" s="17" t="str">
        <f>VLOOKUP($A630,'Hospitalisation Details'!$A$2:$K$2344,MATCH(Healthcare!P$1,'Hospitalisation Details'!$A$1:$K$1,0),0)</f>
        <v>R1011</v>
      </c>
      <c r="Q630" s="17">
        <f>VLOOKUP($A630,'Hospitalisation Details'!$A$2:$K$2344,MATCH(Healthcare!Q$1,'Hospitalisation Details'!$A$1:$K$1,0),0)</f>
        <v>34</v>
      </c>
    </row>
    <row r="631" spans="1:17" ht="15.75" x14ac:dyDescent="0.25">
      <c r="A631" s="25" t="s">
        <v>674</v>
      </c>
      <c r="B631" s="17" t="str">
        <f>VLOOKUP($A631,'Customer Names'!$A$1:$D$2336,4,0)</f>
        <v>Ms. Caitlin</v>
      </c>
      <c r="C631" s="17">
        <f>VLOOKUP($A631,'Medical Examinations'!$A$1:$J$2336,MATCH(Healthcare!C$1,'Medical Examinations'!$A$1:$J$1,0),0)</f>
        <v>32.965000000000003</v>
      </c>
      <c r="D631" s="17">
        <f>VLOOKUP($A631,'Medical Examinations'!$A$1:$J$2336,MATCH(Healthcare!D$1,'Medical Examinations'!$A$1:$J$1,0),0)</f>
        <v>11.78</v>
      </c>
      <c r="E631" s="17" t="str">
        <f>VLOOKUP($A631,'Medical Examinations'!$A$1:$J$2336,MATCH(Healthcare!E$1,'Medical Examinations'!$A$1:$J$1,0),0)</f>
        <v>No</v>
      </c>
      <c r="F631" s="17" t="str">
        <f>VLOOKUP($A631,'Medical Examinations'!$A$1:$J$2336,MATCH(Healthcare!F$1,'Medical Examinations'!$A$1:$J$1,0),0)</f>
        <v>No</v>
      </c>
      <c r="G631" s="17" t="str">
        <f>VLOOKUP($A631,'Medical Examinations'!$A$1:$J$2336,MATCH(Healthcare!G$1,'Medical Examinations'!$A$1:$J$1,0),0)</f>
        <v>No</v>
      </c>
      <c r="H631" s="17">
        <f>VLOOKUP($A631,'Medical Examinations'!$A$1:$J$2336,MATCH(Healthcare!H$1,'Medical Examinations'!$A$1:$J$1,0),0)</f>
        <v>0</v>
      </c>
      <c r="I631" s="17" t="str">
        <f>VLOOKUP($A631,'Medical Examinations'!$A$1:$J$2336,MATCH(Healthcare!I$1,'Medical Examinations'!$A$1:$J$1,0),0)</f>
        <v>No</v>
      </c>
      <c r="J631" s="17" t="str">
        <f>VLOOKUP($A631,'Medical Examinations'!$A$1:$J$2336,MATCH(Healthcare!J$1,'Medical Examinations'!$A$1:$J$1,0),0)</f>
        <v>Obesity</v>
      </c>
      <c r="K631" s="17" t="str">
        <f>VLOOKUP($A631,'Medical Examinations'!$A$1:$J$2336,MATCH(Healthcare!K$1,'Medical Examinations'!$A$1:$J$1,0),0)</f>
        <v>Diabetes</v>
      </c>
      <c r="L631" s="38">
        <f>VLOOKUP($A631,'Hospitalisation Details'!$A$2:$K$2344,MATCH(Healthcare!L$1,'Hospitalisation Details'!$A$1:$K$1,0),0)</f>
        <v>22073</v>
      </c>
      <c r="M631" s="17">
        <f>VLOOKUP($A631,'Hospitalisation Details'!$A$2:$K$2344,MATCH(Healthcare!M$1,'Hospitalisation Details'!$A$1:$K$1,0),0)</f>
        <v>15612.19</v>
      </c>
      <c r="N631" s="17" t="str">
        <f>VLOOKUP($A631,'Hospitalisation Details'!$A$2:$K$2344,MATCH(Healthcare!N$1,'Hospitalisation Details'!$A$1:$K$1,0),0)</f>
        <v>Tier - 2</v>
      </c>
      <c r="O631" s="17" t="str">
        <f>VLOOKUP($A631,'Hospitalisation Details'!$A$2:$K$2344,MATCH(Healthcare!O$1,'Hospitalisation Details'!$A$1:$K$1,0),0)</f>
        <v>Tier - 2</v>
      </c>
      <c r="P631" s="17" t="str">
        <f>VLOOKUP($A631,'Hospitalisation Details'!$A$2:$K$2344,MATCH(Healthcare!P$1,'Hospitalisation Details'!$A$1:$K$1,0),0)</f>
        <v>R1012</v>
      </c>
      <c r="Q631" s="17">
        <f>VLOOKUP($A631,'Hospitalisation Details'!$A$2:$K$2344,MATCH(Healthcare!Q$1,'Hospitalisation Details'!$A$1:$K$1,0),0)</f>
        <v>63</v>
      </c>
    </row>
    <row r="632" spans="1:17" ht="15.75" x14ac:dyDescent="0.25">
      <c r="A632" s="25" t="s">
        <v>675</v>
      </c>
      <c r="B632" s="17" t="str">
        <f>VLOOKUP($A632,'Customer Names'!$A$1:$D$2336,4,0)</f>
        <v>Mrs. Samantha</v>
      </c>
      <c r="C632" s="17">
        <f>VLOOKUP($A632,'Medical Examinations'!$A$1:$J$2336,MATCH(Healthcare!C$1,'Medical Examinations'!$A$1:$J$1,0),0)</f>
        <v>38.049999999999997</v>
      </c>
      <c r="D632" s="17">
        <f>VLOOKUP($A632,'Medical Examinations'!$A$1:$J$2336,MATCH(Healthcare!D$1,'Medical Examinations'!$A$1:$J$1,0),0)</f>
        <v>9.6199999999999992</v>
      </c>
      <c r="E632" s="17" t="str">
        <f>VLOOKUP($A632,'Medical Examinations'!$A$1:$J$2336,MATCH(Healthcare!E$1,'Medical Examinations'!$A$1:$J$1,0),0)</f>
        <v>No</v>
      </c>
      <c r="F632" s="17" t="str">
        <f>VLOOKUP($A632,'Medical Examinations'!$A$1:$J$2336,MATCH(Healthcare!F$1,'Medical Examinations'!$A$1:$J$1,0),0)</f>
        <v>No</v>
      </c>
      <c r="G632" s="17" t="str">
        <f>VLOOKUP($A632,'Medical Examinations'!$A$1:$J$2336,MATCH(Healthcare!G$1,'Medical Examinations'!$A$1:$J$1,0),0)</f>
        <v>No</v>
      </c>
      <c r="H632" s="17">
        <f>VLOOKUP($A632,'Medical Examinations'!$A$1:$J$2336,MATCH(Healthcare!H$1,'Medical Examinations'!$A$1:$J$1,0),0)</f>
        <v>0</v>
      </c>
      <c r="I632" s="17" t="str">
        <f>VLOOKUP($A632,'Medical Examinations'!$A$1:$J$2336,MATCH(Healthcare!I$1,'Medical Examinations'!$A$1:$J$1,0),0)</f>
        <v>No</v>
      </c>
      <c r="J632" s="17" t="str">
        <f>VLOOKUP($A632,'Medical Examinations'!$A$1:$J$2336,MATCH(Healthcare!J$1,'Medical Examinations'!$A$1:$J$1,0),0)</f>
        <v>Obesity</v>
      </c>
      <c r="K632" s="17" t="str">
        <f>VLOOKUP($A632,'Medical Examinations'!$A$1:$J$2336,MATCH(Healthcare!K$1,'Medical Examinations'!$A$1:$J$1,0),0)</f>
        <v>Diabetes</v>
      </c>
      <c r="L632" s="38">
        <f>VLOOKUP($A632,'Hospitalisation Details'!$A$2:$K$2344,MATCH(Healthcare!L$1,'Hospitalisation Details'!$A$1:$K$1,0),0)</f>
        <v>24043</v>
      </c>
      <c r="M632" s="17">
        <f>VLOOKUP($A632,'Hospitalisation Details'!$A$2:$K$2344,MATCH(Healthcare!M$1,'Hospitalisation Details'!$A$1:$K$1,0),0)</f>
        <v>15608.58</v>
      </c>
      <c r="N632" s="17" t="str">
        <f>VLOOKUP($A632,'Hospitalisation Details'!$A$2:$K$2344,MATCH(Healthcare!N$1,'Hospitalisation Details'!$A$1:$K$1,0),0)</f>
        <v>Tier - 2</v>
      </c>
      <c r="O632" s="17" t="str">
        <f>VLOOKUP($A632,'Hospitalisation Details'!$A$2:$K$2344,MATCH(Healthcare!O$1,'Hospitalisation Details'!$A$1:$K$1,0),0)</f>
        <v>Tier - 2</v>
      </c>
      <c r="P632" s="17" t="str">
        <f>VLOOKUP($A632,'Hospitalisation Details'!$A$2:$K$2344,MATCH(Healthcare!P$1,'Hospitalisation Details'!$A$1:$K$1,0),0)</f>
        <v>R1026</v>
      </c>
      <c r="Q632" s="17">
        <f>VLOOKUP($A632,'Hospitalisation Details'!$A$2:$K$2344,MATCH(Healthcare!Q$1,'Hospitalisation Details'!$A$1:$K$1,0),0)</f>
        <v>57</v>
      </c>
    </row>
    <row r="633" spans="1:17" ht="15.75" x14ac:dyDescent="0.25">
      <c r="A633" s="25" t="s">
        <v>676</v>
      </c>
      <c r="B633" s="17" t="str">
        <f>VLOOKUP($A633,'Customer Names'!$A$1:$D$2336,4,0)</f>
        <v>Mr. Erik</v>
      </c>
      <c r="C633" s="17">
        <f>VLOOKUP($A633,'Medical Examinations'!$A$1:$J$2336,MATCH(Healthcare!C$1,'Medical Examinations'!$A$1:$J$1,0),0)</f>
        <v>46.14</v>
      </c>
      <c r="D633" s="17">
        <f>VLOOKUP($A633,'Medical Examinations'!$A$1:$J$2336,MATCH(Healthcare!D$1,'Medical Examinations'!$A$1:$J$1,0),0)</f>
        <v>10.78</v>
      </c>
      <c r="E633" s="17" t="str">
        <f>VLOOKUP($A633,'Medical Examinations'!$A$1:$J$2336,MATCH(Healthcare!E$1,'Medical Examinations'!$A$1:$J$1,0),0)</f>
        <v>No</v>
      </c>
      <c r="F633" s="17" t="str">
        <f>VLOOKUP($A633,'Medical Examinations'!$A$1:$J$2336,MATCH(Healthcare!F$1,'Medical Examinations'!$A$1:$J$1,0),0)</f>
        <v>No</v>
      </c>
      <c r="G633" s="17" t="str">
        <f>VLOOKUP($A633,'Medical Examinations'!$A$1:$J$2336,MATCH(Healthcare!G$1,'Medical Examinations'!$A$1:$J$1,0),0)</f>
        <v>No</v>
      </c>
      <c r="H633" s="17">
        <f>VLOOKUP($A633,'Medical Examinations'!$A$1:$J$2336,MATCH(Healthcare!H$1,'Medical Examinations'!$A$1:$J$1,0),0)</f>
        <v>0</v>
      </c>
      <c r="I633" s="17" t="str">
        <f>VLOOKUP($A633,'Medical Examinations'!$A$1:$J$2336,MATCH(Healthcare!I$1,'Medical Examinations'!$A$1:$J$1,0),0)</f>
        <v>No</v>
      </c>
      <c r="J633" s="17" t="str">
        <f>VLOOKUP($A633,'Medical Examinations'!$A$1:$J$2336,MATCH(Healthcare!J$1,'Medical Examinations'!$A$1:$J$1,0),0)</f>
        <v>Obesity</v>
      </c>
      <c r="K633" s="17" t="str">
        <f>VLOOKUP($A633,'Medical Examinations'!$A$1:$J$2336,MATCH(Healthcare!K$1,'Medical Examinations'!$A$1:$J$1,0),0)</f>
        <v>Diabetes</v>
      </c>
      <c r="L633" s="38">
        <f>VLOOKUP($A633,'Hospitalisation Details'!$A$2:$K$2344,MATCH(Healthcare!L$1,'Hospitalisation Details'!$A$1:$K$1,0),0)</f>
        <v>27240</v>
      </c>
      <c r="M633" s="17">
        <f>VLOOKUP($A633,'Hospitalisation Details'!$A$2:$K$2344,MATCH(Healthcare!M$1,'Hospitalisation Details'!$A$1:$K$1,0),0)</f>
        <v>15556.67</v>
      </c>
      <c r="N633" s="17" t="str">
        <f>VLOOKUP($A633,'Hospitalisation Details'!$A$2:$K$2344,MATCH(Healthcare!N$1,'Hospitalisation Details'!$A$1:$K$1,0),0)</f>
        <v>Tier - 2</v>
      </c>
      <c r="O633" s="17" t="str">
        <f>VLOOKUP($A633,'Hospitalisation Details'!$A$2:$K$2344,MATCH(Healthcare!O$1,'Hospitalisation Details'!$A$1:$K$1,0),0)</f>
        <v>Tier - 2</v>
      </c>
      <c r="P633" s="17" t="str">
        <f>VLOOKUP($A633,'Hospitalisation Details'!$A$2:$K$2344,MATCH(Healthcare!P$1,'Hospitalisation Details'!$A$1:$K$1,0),0)</f>
        <v>R1012</v>
      </c>
      <c r="Q633" s="17">
        <f>VLOOKUP($A633,'Hospitalisation Details'!$A$2:$K$2344,MATCH(Healthcare!Q$1,'Hospitalisation Details'!$A$1:$K$1,0),0)</f>
        <v>48</v>
      </c>
    </row>
    <row r="634" spans="1:17" ht="15.75" x14ac:dyDescent="0.25">
      <c r="A634" s="25" t="s">
        <v>677</v>
      </c>
      <c r="B634" s="17" t="str">
        <f>VLOOKUP($A634,'Customer Names'!$A$1:$D$2336,4,0)</f>
        <v>Mr. Christopher</v>
      </c>
      <c r="C634" s="17">
        <f>VLOOKUP($A634,'Medical Examinations'!$A$1:$J$2336,MATCH(Healthcare!C$1,'Medical Examinations'!$A$1:$J$1,0),0)</f>
        <v>41.325000000000003</v>
      </c>
      <c r="D634" s="17">
        <f>VLOOKUP($A634,'Medical Examinations'!$A$1:$J$2336,MATCH(Healthcare!D$1,'Medical Examinations'!$A$1:$J$1,0),0)</f>
        <v>5.1100000000000003</v>
      </c>
      <c r="E634" s="17" t="str">
        <f>VLOOKUP($A634,'Medical Examinations'!$A$1:$J$2336,MATCH(Healthcare!E$1,'Medical Examinations'!$A$1:$J$1,0),0)</f>
        <v>Yes</v>
      </c>
      <c r="F634" s="17" t="str">
        <f>VLOOKUP($A634,'Medical Examinations'!$A$1:$J$2336,MATCH(Healthcare!F$1,'Medical Examinations'!$A$1:$J$1,0),0)</f>
        <v>No</v>
      </c>
      <c r="G634" s="17" t="str">
        <f>VLOOKUP($A634,'Medical Examinations'!$A$1:$J$2336,MATCH(Healthcare!G$1,'Medical Examinations'!$A$1:$J$1,0),0)</f>
        <v>No</v>
      </c>
      <c r="H634" s="17">
        <f>VLOOKUP($A634,'Medical Examinations'!$A$1:$J$2336,MATCH(Healthcare!H$1,'Medical Examinations'!$A$1:$J$1,0),0)</f>
        <v>2</v>
      </c>
      <c r="I634" s="17" t="str">
        <f>VLOOKUP($A634,'Medical Examinations'!$A$1:$J$2336,MATCH(Healthcare!I$1,'Medical Examinations'!$A$1:$J$1,0),0)</f>
        <v>No</v>
      </c>
      <c r="J634" s="17" t="str">
        <f>VLOOKUP($A634,'Medical Examinations'!$A$1:$J$2336,MATCH(Healthcare!J$1,'Medical Examinations'!$A$1:$J$1,0),0)</f>
        <v>Obesity</v>
      </c>
      <c r="K634" s="17" t="str">
        <f>VLOOKUP($A634,'Medical Examinations'!$A$1:$J$2336,MATCH(Healthcare!K$1,'Medical Examinations'!$A$1:$J$1,0),0)</f>
        <v>Normal</v>
      </c>
      <c r="L634" s="38">
        <f>VLOOKUP($A634,'Hospitalisation Details'!$A$2:$K$2344,MATCH(Healthcare!L$1,'Hospitalisation Details'!$A$1:$K$1,0),0)</f>
        <v>21825</v>
      </c>
      <c r="M634" s="17">
        <f>VLOOKUP($A634,'Hospitalisation Details'!$A$2:$K$2344,MATCH(Healthcare!M$1,'Hospitalisation Details'!$A$1:$K$1,0),0)</f>
        <v>15555.19</v>
      </c>
      <c r="N634" s="17" t="str">
        <f>VLOOKUP($A634,'Hospitalisation Details'!$A$2:$K$2344,MATCH(Healthcare!N$1,'Hospitalisation Details'!$A$1:$K$1,0),0)</f>
        <v>Tier - 2</v>
      </c>
      <c r="O634" s="17" t="str">
        <f>VLOOKUP($A634,'Hospitalisation Details'!$A$2:$K$2344,MATCH(Healthcare!O$1,'Hospitalisation Details'!$A$1:$K$1,0),0)</f>
        <v>Tier - 3</v>
      </c>
      <c r="P634" s="17" t="str">
        <f>VLOOKUP($A634,'Hospitalisation Details'!$A$2:$K$2344,MATCH(Healthcare!P$1,'Hospitalisation Details'!$A$1:$K$1,0),0)</f>
        <v>R1012</v>
      </c>
      <c r="Q634" s="17">
        <f>VLOOKUP($A634,'Hospitalisation Details'!$A$2:$K$2344,MATCH(Healthcare!Q$1,'Hospitalisation Details'!$A$1:$K$1,0),0)</f>
        <v>63</v>
      </c>
    </row>
    <row r="635" spans="1:17" ht="15.75" x14ac:dyDescent="0.25">
      <c r="A635" s="25" t="s">
        <v>678</v>
      </c>
      <c r="B635" s="17" t="str">
        <f>VLOOKUP($A635,'Customer Names'!$A$1:$D$2336,4,0)</f>
        <v>Mrs. Maya</v>
      </c>
      <c r="C635" s="17">
        <f>VLOOKUP($A635,'Medical Examinations'!$A$1:$J$2336,MATCH(Healthcare!C$1,'Medical Examinations'!$A$1:$J$1,0),0)</f>
        <v>44.64</v>
      </c>
      <c r="D635" s="17">
        <f>VLOOKUP($A635,'Medical Examinations'!$A$1:$J$2336,MATCH(Healthcare!D$1,'Medical Examinations'!$A$1:$J$1,0),0)</f>
        <v>7.18</v>
      </c>
      <c r="E635" s="17" t="str">
        <f>VLOOKUP($A635,'Medical Examinations'!$A$1:$J$2336,MATCH(Healthcare!E$1,'Medical Examinations'!$A$1:$J$1,0),0)</f>
        <v>No</v>
      </c>
      <c r="F635" s="17" t="str">
        <f>VLOOKUP($A635,'Medical Examinations'!$A$1:$J$2336,MATCH(Healthcare!F$1,'Medical Examinations'!$A$1:$J$1,0),0)</f>
        <v>No</v>
      </c>
      <c r="G635" s="17" t="str">
        <f>VLOOKUP($A635,'Medical Examinations'!$A$1:$J$2336,MATCH(Healthcare!G$1,'Medical Examinations'!$A$1:$J$1,0),0)</f>
        <v>No</v>
      </c>
      <c r="H635" s="17">
        <f>VLOOKUP($A635,'Medical Examinations'!$A$1:$J$2336,MATCH(Healthcare!H$1,'Medical Examinations'!$A$1:$J$1,0),0)</f>
        <v>0</v>
      </c>
      <c r="I635" s="17" t="str">
        <f>VLOOKUP($A635,'Medical Examinations'!$A$1:$J$2336,MATCH(Healthcare!I$1,'Medical Examinations'!$A$1:$J$1,0),0)</f>
        <v>No</v>
      </c>
      <c r="J635" s="17" t="str">
        <f>VLOOKUP($A635,'Medical Examinations'!$A$1:$J$2336,MATCH(Healthcare!J$1,'Medical Examinations'!$A$1:$J$1,0),0)</f>
        <v>Obesity</v>
      </c>
      <c r="K635" s="17" t="str">
        <f>VLOOKUP($A635,'Medical Examinations'!$A$1:$J$2336,MATCH(Healthcare!K$1,'Medical Examinations'!$A$1:$J$1,0),0)</f>
        <v>Diabetes</v>
      </c>
      <c r="L635" s="38">
        <f>VLOOKUP($A635,'Hospitalisation Details'!$A$2:$K$2344,MATCH(Healthcare!L$1,'Hospitalisation Details'!$A$1:$K$1,0),0)</f>
        <v>27208</v>
      </c>
      <c r="M635" s="17">
        <f>VLOOKUP($A635,'Hospitalisation Details'!$A$2:$K$2344,MATCH(Healthcare!M$1,'Hospitalisation Details'!$A$1:$K$1,0),0)</f>
        <v>15532.16</v>
      </c>
      <c r="N635" s="17" t="str">
        <f>VLOOKUP($A635,'Hospitalisation Details'!$A$2:$K$2344,MATCH(Healthcare!N$1,'Hospitalisation Details'!$A$1:$K$1,0),0)</f>
        <v>Tier - 2</v>
      </c>
      <c r="O635" s="17" t="str">
        <f>VLOOKUP($A635,'Hospitalisation Details'!$A$2:$K$2344,MATCH(Healthcare!O$1,'Hospitalisation Details'!$A$1:$K$1,0),0)</f>
        <v>Tier - 2</v>
      </c>
      <c r="P635" s="17" t="str">
        <f>VLOOKUP($A635,'Hospitalisation Details'!$A$2:$K$2344,MATCH(Healthcare!P$1,'Hospitalisation Details'!$A$1:$K$1,0),0)</f>
        <v>R1026</v>
      </c>
      <c r="Q635" s="17">
        <f>VLOOKUP($A635,'Hospitalisation Details'!$A$2:$K$2344,MATCH(Healthcare!Q$1,'Hospitalisation Details'!$A$1:$K$1,0),0)</f>
        <v>48</v>
      </c>
    </row>
    <row r="636" spans="1:17" ht="15.75" x14ac:dyDescent="0.25">
      <c r="A636" s="25" t="s">
        <v>679</v>
      </c>
      <c r="B636" s="17" t="str">
        <f>VLOOKUP($A636,'Customer Names'!$A$1:$D$2336,4,0)</f>
        <v>Mr. Zachary</v>
      </c>
      <c r="C636" s="17">
        <f>VLOOKUP($A636,'Medical Examinations'!$A$1:$J$2336,MATCH(Healthcare!C$1,'Medical Examinations'!$A$1:$J$1,0),0)</f>
        <v>25.175000000000001</v>
      </c>
      <c r="D636" s="17">
        <f>VLOOKUP($A636,'Medical Examinations'!$A$1:$J$2336,MATCH(Healthcare!D$1,'Medical Examinations'!$A$1:$J$1,0),0)</f>
        <v>4.96</v>
      </c>
      <c r="E636" s="17" t="str">
        <f>VLOOKUP($A636,'Medical Examinations'!$A$1:$J$2336,MATCH(Healthcare!E$1,'Medical Examinations'!$A$1:$J$1,0),0)</f>
        <v>No</v>
      </c>
      <c r="F636" s="17" t="str">
        <f>VLOOKUP($A636,'Medical Examinations'!$A$1:$J$2336,MATCH(Healthcare!F$1,'Medical Examinations'!$A$1:$J$1,0),0)</f>
        <v>Yes</v>
      </c>
      <c r="G636" s="17" t="str">
        <f>VLOOKUP($A636,'Medical Examinations'!$A$1:$J$2336,MATCH(Healthcare!G$1,'Medical Examinations'!$A$1:$J$1,0),0)</f>
        <v>No</v>
      </c>
      <c r="H636" s="17">
        <f>VLOOKUP($A636,'Medical Examinations'!$A$1:$J$2336,MATCH(Healthcare!H$1,'Medical Examinations'!$A$1:$J$1,0),0)</f>
        <v>1</v>
      </c>
      <c r="I636" s="17" t="str">
        <f>VLOOKUP($A636,'Medical Examinations'!$A$1:$J$2336,MATCH(Healthcare!I$1,'Medical Examinations'!$A$1:$J$1,0),0)</f>
        <v>Yes</v>
      </c>
      <c r="J636" s="17" t="str">
        <f>VLOOKUP($A636,'Medical Examinations'!$A$1:$J$2336,MATCH(Healthcare!J$1,'Medical Examinations'!$A$1:$J$1,0),0)</f>
        <v>Overweight</v>
      </c>
      <c r="K636" s="17" t="str">
        <f>VLOOKUP($A636,'Medical Examinations'!$A$1:$J$2336,MATCH(Healthcare!K$1,'Medical Examinations'!$A$1:$J$1,0),0)</f>
        <v>Normal</v>
      </c>
      <c r="L636" s="38">
        <f>VLOOKUP($A636,'Hospitalisation Details'!$A$2:$K$2344,MATCH(Healthcare!L$1,'Hospitalisation Details'!$A$1:$K$1,0),0)</f>
        <v>38185</v>
      </c>
      <c r="M636" s="17">
        <f>VLOOKUP($A636,'Hospitalisation Details'!$A$2:$K$2344,MATCH(Healthcare!M$1,'Hospitalisation Details'!$A$1:$K$1,0),0)</f>
        <v>15518.18</v>
      </c>
      <c r="N636" s="17" t="str">
        <f>VLOOKUP($A636,'Hospitalisation Details'!$A$2:$K$2344,MATCH(Healthcare!N$1,'Hospitalisation Details'!$A$1:$K$1,0),0)</f>
        <v>Tier - 2</v>
      </c>
      <c r="O636" s="17" t="str">
        <f>VLOOKUP($A636,'Hospitalisation Details'!$A$2:$K$2344,MATCH(Healthcare!O$1,'Hospitalisation Details'!$A$1:$K$1,0),0)</f>
        <v>Tier - 3</v>
      </c>
      <c r="P636" s="17" t="str">
        <f>VLOOKUP($A636,'Hospitalisation Details'!$A$2:$K$2344,MATCH(Healthcare!P$1,'Hospitalisation Details'!$A$1:$K$1,0),0)</f>
        <v>R1015</v>
      </c>
      <c r="Q636" s="17">
        <f>VLOOKUP($A636,'Hospitalisation Details'!$A$2:$K$2344,MATCH(Healthcare!Q$1,'Hospitalisation Details'!$A$1:$K$1,0),0)</f>
        <v>18</v>
      </c>
    </row>
    <row r="637" spans="1:17" ht="15.75" x14ac:dyDescent="0.25">
      <c r="A637" s="25" t="s">
        <v>680</v>
      </c>
      <c r="B637" s="17" t="str">
        <f>VLOOKUP($A637,'Customer Names'!$A$1:$D$2336,4,0)</f>
        <v>Mrs. Hilda</v>
      </c>
      <c r="C637" s="17">
        <f>VLOOKUP($A637,'Medical Examinations'!$A$1:$J$2336,MATCH(Healthcare!C$1,'Medical Examinations'!$A$1:$J$1,0),0)</f>
        <v>43.11</v>
      </c>
      <c r="D637" s="17">
        <f>VLOOKUP($A637,'Medical Examinations'!$A$1:$J$2336,MATCH(Healthcare!D$1,'Medical Examinations'!$A$1:$J$1,0),0)</f>
        <v>4.67</v>
      </c>
      <c r="E637" s="17" t="str">
        <f>VLOOKUP($A637,'Medical Examinations'!$A$1:$J$2336,MATCH(Healthcare!E$1,'Medical Examinations'!$A$1:$J$1,0),0)</f>
        <v>Yes</v>
      </c>
      <c r="F637" s="17" t="str">
        <f>VLOOKUP($A637,'Medical Examinations'!$A$1:$J$2336,MATCH(Healthcare!F$1,'Medical Examinations'!$A$1:$J$1,0),0)</f>
        <v>No</v>
      </c>
      <c r="G637" s="17" t="str">
        <f>VLOOKUP($A637,'Medical Examinations'!$A$1:$J$2336,MATCH(Healthcare!G$1,'Medical Examinations'!$A$1:$J$1,0),0)</f>
        <v>No</v>
      </c>
      <c r="H637" s="17">
        <f>VLOOKUP($A637,'Medical Examinations'!$A$1:$J$2336,MATCH(Healthcare!H$1,'Medical Examinations'!$A$1:$J$1,0),0)</f>
        <v>0</v>
      </c>
      <c r="I637" s="17" t="str">
        <f>VLOOKUP($A637,'Medical Examinations'!$A$1:$J$2336,MATCH(Healthcare!I$1,'Medical Examinations'!$A$1:$J$1,0),0)</f>
        <v>No</v>
      </c>
      <c r="J637" s="17" t="str">
        <f>VLOOKUP($A637,'Medical Examinations'!$A$1:$J$2336,MATCH(Healthcare!J$1,'Medical Examinations'!$A$1:$J$1,0),0)</f>
        <v>Obesity</v>
      </c>
      <c r="K637" s="17" t="str">
        <f>VLOOKUP($A637,'Medical Examinations'!$A$1:$J$2336,MATCH(Healthcare!K$1,'Medical Examinations'!$A$1:$J$1,0),0)</f>
        <v>Normal</v>
      </c>
      <c r="L637" s="38">
        <f>VLOOKUP($A637,'Hospitalisation Details'!$A$2:$K$2344,MATCH(Healthcare!L$1,'Hospitalisation Details'!$A$1:$K$1,0),0)</f>
        <v>27961</v>
      </c>
      <c r="M637" s="17">
        <f>VLOOKUP($A637,'Hospitalisation Details'!$A$2:$K$2344,MATCH(Healthcare!M$1,'Hospitalisation Details'!$A$1:$K$1,0),0)</f>
        <v>15450.48</v>
      </c>
      <c r="N637" s="17" t="str">
        <f>VLOOKUP($A637,'Hospitalisation Details'!$A$2:$K$2344,MATCH(Healthcare!N$1,'Hospitalisation Details'!$A$1:$K$1,0),0)</f>
        <v>Tier - 2</v>
      </c>
      <c r="O637" s="17" t="str">
        <f>VLOOKUP($A637,'Hospitalisation Details'!$A$2:$K$2344,MATCH(Healthcare!O$1,'Hospitalisation Details'!$A$1:$K$1,0),0)</f>
        <v>Tier - 1</v>
      </c>
      <c r="P637" s="17" t="str">
        <f>VLOOKUP($A637,'Hospitalisation Details'!$A$2:$K$2344,MATCH(Healthcare!P$1,'Hospitalisation Details'!$A$1:$K$1,0),0)</f>
        <v>R1026</v>
      </c>
      <c r="Q637" s="17">
        <f>VLOOKUP($A637,'Hospitalisation Details'!$A$2:$K$2344,MATCH(Healthcare!Q$1,'Hospitalisation Details'!$A$1:$K$1,0),0)</f>
        <v>46</v>
      </c>
    </row>
    <row r="638" spans="1:17" ht="15.75" x14ac:dyDescent="0.25">
      <c r="A638" s="25" t="s">
        <v>681</v>
      </c>
      <c r="B638" s="17" t="str">
        <f>VLOOKUP($A638,'Customer Names'!$A$1:$D$2336,4,0)</f>
        <v>Ms. Stephanie</v>
      </c>
      <c r="C638" s="17">
        <f>VLOOKUP($A638,'Medical Examinations'!$A$1:$J$2336,MATCH(Healthcare!C$1,'Medical Examinations'!$A$1:$J$1,0),0)</f>
        <v>53.32</v>
      </c>
      <c r="D638" s="17">
        <f>VLOOKUP($A638,'Medical Examinations'!$A$1:$J$2336,MATCH(Healthcare!D$1,'Medical Examinations'!$A$1:$J$1,0),0)</f>
        <v>5.0599999999999996</v>
      </c>
      <c r="E638" s="17" t="str">
        <f>VLOOKUP($A638,'Medical Examinations'!$A$1:$J$2336,MATCH(Healthcare!E$1,'Medical Examinations'!$A$1:$J$1,0),0)</f>
        <v>No</v>
      </c>
      <c r="F638" s="17" t="str">
        <f>VLOOKUP($A638,'Medical Examinations'!$A$1:$J$2336,MATCH(Healthcare!F$1,'Medical Examinations'!$A$1:$J$1,0),0)</f>
        <v>No</v>
      </c>
      <c r="G638" s="17" t="str">
        <f>VLOOKUP($A638,'Medical Examinations'!$A$1:$J$2336,MATCH(Healthcare!G$1,'Medical Examinations'!$A$1:$J$1,0),0)</f>
        <v>No</v>
      </c>
      <c r="H638" s="17">
        <f>VLOOKUP($A638,'Medical Examinations'!$A$1:$J$2336,MATCH(Healthcare!H$1,'Medical Examinations'!$A$1:$J$1,0),0)</f>
        <v>0</v>
      </c>
      <c r="I638" s="17" t="str">
        <f>VLOOKUP($A638,'Medical Examinations'!$A$1:$J$2336,MATCH(Healthcare!I$1,'Medical Examinations'!$A$1:$J$1,0),0)</f>
        <v>No</v>
      </c>
      <c r="J638" s="17" t="str">
        <f>VLOOKUP($A638,'Medical Examinations'!$A$1:$J$2336,MATCH(Healthcare!J$1,'Medical Examinations'!$A$1:$J$1,0),0)</f>
        <v>Obesity</v>
      </c>
      <c r="K638" s="17" t="str">
        <f>VLOOKUP($A638,'Medical Examinations'!$A$1:$J$2336,MATCH(Healthcare!K$1,'Medical Examinations'!$A$1:$J$1,0),0)</f>
        <v>Normal</v>
      </c>
      <c r="L638" s="38">
        <f>VLOOKUP($A638,'Hospitalisation Details'!$A$2:$K$2344,MATCH(Healthcare!L$1,'Hospitalisation Details'!$A$1:$K$1,0),0)</f>
        <v>33171</v>
      </c>
      <c r="M638" s="17">
        <f>VLOOKUP($A638,'Hospitalisation Details'!$A$2:$K$2344,MATCH(Healthcare!M$1,'Hospitalisation Details'!$A$1:$K$1,0),0)</f>
        <v>15440.2</v>
      </c>
      <c r="N638" s="17" t="str">
        <f>VLOOKUP($A638,'Hospitalisation Details'!$A$2:$K$2344,MATCH(Healthcare!N$1,'Hospitalisation Details'!$A$1:$K$1,0),0)</f>
        <v>Tier - 2</v>
      </c>
      <c r="O638" s="17" t="str">
        <f>VLOOKUP($A638,'Hospitalisation Details'!$A$2:$K$2344,MATCH(Healthcare!O$1,'Hospitalisation Details'!$A$1:$K$1,0),0)</f>
        <v>Tier - 1</v>
      </c>
      <c r="P638" s="17" t="str">
        <f>VLOOKUP($A638,'Hospitalisation Details'!$A$2:$K$2344,MATCH(Healthcare!P$1,'Hospitalisation Details'!$A$1:$K$1,0),0)</f>
        <v>R1012</v>
      </c>
      <c r="Q638" s="17">
        <f>VLOOKUP($A638,'Hospitalisation Details'!$A$2:$K$2344,MATCH(Healthcare!Q$1,'Hospitalisation Details'!$A$1:$K$1,0),0)</f>
        <v>32</v>
      </c>
    </row>
    <row r="639" spans="1:17" ht="15.75" x14ac:dyDescent="0.25">
      <c r="A639" s="25" t="s">
        <v>682</v>
      </c>
      <c r="B639" s="17" t="str">
        <f>VLOOKUP($A639,'Customer Names'!$A$1:$D$2336,4,0)</f>
        <v>Mr. Doug</v>
      </c>
      <c r="C639" s="17">
        <f>VLOOKUP($A639,'Medical Examinations'!$A$1:$J$2336,MATCH(Healthcare!C$1,'Medical Examinations'!$A$1:$J$1,0),0)</f>
        <v>38.04</v>
      </c>
      <c r="D639" s="17">
        <f>VLOOKUP($A639,'Medical Examinations'!$A$1:$J$2336,MATCH(Healthcare!D$1,'Medical Examinations'!$A$1:$J$1,0),0)</f>
        <v>5.0199999999999996</v>
      </c>
      <c r="E639" s="17" t="str">
        <f>VLOOKUP($A639,'Medical Examinations'!$A$1:$J$2336,MATCH(Healthcare!E$1,'Medical Examinations'!$A$1:$J$1,0),0)</f>
        <v>Yes</v>
      </c>
      <c r="F639" s="17" t="str">
        <f>VLOOKUP($A639,'Medical Examinations'!$A$1:$J$2336,MATCH(Healthcare!F$1,'Medical Examinations'!$A$1:$J$1,0),0)</f>
        <v>No</v>
      </c>
      <c r="G639" s="17" t="str">
        <f>VLOOKUP($A639,'Medical Examinations'!$A$1:$J$2336,MATCH(Healthcare!G$1,'Medical Examinations'!$A$1:$J$1,0),0)</f>
        <v>No</v>
      </c>
      <c r="H639" s="17">
        <f>VLOOKUP($A639,'Medical Examinations'!$A$1:$J$2336,MATCH(Healthcare!H$1,'Medical Examinations'!$A$1:$J$1,0),0)</f>
        <v>1</v>
      </c>
      <c r="I639" s="17" t="str">
        <f>VLOOKUP($A639,'Medical Examinations'!$A$1:$J$2336,MATCH(Healthcare!I$1,'Medical Examinations'!$A$1:$J$1,0),0)</f>
        <v>No</v>
      </c>
      <c r="J639" s="17" t="str">
        <f>VLOOKUP($A639,'Medical Examinations'!$A$1:$J$2336,MATCH(Healthcare!J$1,'Medical Examinations'!$A$1:$J$1,0),0)</f>
        <v>Obesity</v>
      </c>
      <c r="K639" s="17" t="str">
        <f>VLOOKUP($A639,'Medical Examinations'!$A$1:$J$2336,MATCH(Healthcare!K$1,'Medical Examinations'!$A$1:$J$1,0),0)</f>
        <v>Normal</v>
      </c>
      <c r="L639" s="38">
        <f>VLOOKUP($A639,'Hospitalisation Details'!$A$2:$K$2344,MATCH(Healthcare!L$1,'Hospitalisation Details'!$A$1:$K$1,0),0)</f>
        <v>23624</v>
      </c>
      <c r="M639" s="17">
        <f>VLOOKUP($A639,'Hospitalisation Details'!$A$2:$K$2344,MATCH(Healthcare!M$1,'Hospitalisation Details'!$A$1:$K$1,0),0)</f>
        <v>15377.77</v>
      </c>
      <c r="N639" s="17" t="str">
        <f>VLOOKUP($A639,'Hospitalisation Details'!$A$2:$K$2344,MATCH(Healthcare!N$1,'Hospitalisation Details'!$A$1:$K$1,0),0)</f>
        <v>Tier - 2</v>
      </c>
      <c r="O639" s="17" t="str">
        <f>VLOOKUP($A639,'Hospitalisation Details'!$A$2:$K$2344,MATCH(Healthcare!O$1,'Hospitalisation Details'!$A$1:$K$1,0),0)</f>
        <v>Tier - 2</v>
      </c>
      <c r="P639" s="17" t="str">
        <f>VLOOKUP($A639,'Hospitalisation Details'!$A$2:$K$2344,MATCH(Healthcare!P$1,'Hospitalisation Details'!$A$1:$K$1,0),0)</f>
        <v>R1012</v>
      </c>
      <c r="Q639" s="17">
        <f>VLOOKUP($A639,'Hospitalisation Details'!$A$2:$K$2344,MATCH(Healthcare!Q$1,'Hospitalisation Details'!$A$1:$K$1,0),0)</f>
        <v>58</v>
      </c>
    </row>
    <row r="640" spans="1:17" ht="15.75" x14ac:dyDescent="0.25">
      <c r="A640" s="25" t="s">
        <v>683</v>
      </c>
      <c r="B640" s="17" t="str">
        <f>VLOOKUP($A640,'Customer Names'!$A$1:$D$2336,4,0)</f>
        <v>Ms. Bethany</v>
      </c>
      <c r="C640" s="17">
        <f>VLOOKUP($A640,'Medical Examinations'!$A$1:$J$2336,MATCH(Healthcare!C$1,'Medical Examinations'!$A$1:$J$1,0),0)</f>
        <v>37.9</v>
      </c>
      <c r="D640" s="17">
        <f>VLOOKUP($A640,'Medical Examinations'!$A$1:$J$2336,MATCH(Healthcare!D$1,'Medical Examinations'!$A$1:$J$1,0),0)</f>
        <v>7.76</v>
      </c>
      <c r="E640" s="17" t="str">
        <f>VLOOKUP($A640,'Medical Examinations'!$A$1:$J$2336,MATCH(Healthcare!E$1,'Medical Examinations'!$A$1:$J$1,0),0)</f>
        <v>No</v>
      </c>
      <c r="F640" s="17" t="str">
        <f>VLOOKUP($A640,'Medical Examinations'!$A$1:$J$2336,MATCH(Healthcare!F$1,'Medical Examinations'!$A$1:$J$1,0),0)</f>
        <v>No</v>
      </c>
      <c r="G640" s="17" t="str">
        <f>VLOOKUP($A640,'Medical Examinations'!$A$1:$J$2336,MATCH(Healthcare!G$1,'Medical Examinations'!$A$1:$J$1,0),0)</f>
        <v>No</v>
      </c>
      <c r="H640" s="17">
        <f>VLOOKUP($A640,'Medical Examinations'!$A$1:$J$2336,MATCH(Healthcare!H$1,'Medical Examinations'!$A$1:$J$1,0),0)</f>
        <v>0</v>
      </c>
      <c r="I640" s="17" t="str">
        <f>VLOOKUP($A640,'Medical Examinations'!$A$1:$J$2336,MATCH(Healthcare!I$1,'Medical Examinations'!$A$1:$J$1,0),0)</f>
        <v>No</v>
      </c>
      <c r="J640" s="17" t="str">
        <f>VLOOKUP($A640,'Medical Examinations'!$A$1:$J$2336,MATCH(Healthcare!J$1,'Medical Examinations'!$A$1:$J$1,0),0)</f>
        <v>Obesity</v>
      </c>
      <c r="K640" s="17" t="str">
        <f>VLOOKUP($A640,'Medical Examinations'!$A$1:$J$2336,MATCH(Healthcare!K$1,'Medical Examinations'!$A$1:$J$1,0),0)</f>
        <v>Diabetes</v>
      </c>
      <c r="L640" s="38">
        <f>VLOOKUP($A640,'Hospitalisation Details'!$A$2:$K$2344,MATCH(Healthcare!L$1,'Hospitalisation Details'!$A$1:$K$1,0),0)</f>
        <v>22895</v>
      </c>
      <c r="M640" s="17">
        <f>VLOOKUP($A640,'Hospitalisation Details'!$A$2:$K$2344,MATCH(Healthcare!M$1,'Hospitalisation Details'!$A$1:$K$1,0),0)</f>
        <v>15368.22</v>
      </c>
      <c r="N640" s="17" t="str">
        <f>VLOOKUP($A640,'Hospitalisation Details'!$A$2:$K$2344,MATCH(Healthcare!N$1,'Hospitalisation Details'!$A$1:$K$1,0),0)</f>
        <v>Tier - 2</v>
      </c>
      <c r="O640" s="17" t="str">
        <f>VLOOKUP($A640,'Hospitalisation Details'!$A$2:$K$2344,MATCH(Healthcare!O$1,'Hospitalisation Details'!$A$1:$K$1,0),0)</f>
        <v>Tier - 2</v>
      </c>
      <c r="P640" s="17" t="str">
        <f>VLOOKUP($A640,'Hospitalisation Details'!$A$2:$K$2344,MATCH(Healthcare!P$1,'Hospitalisation Details'!$A$1:$K$1,0),0)</f>
        <v>R1011</v>
      </c>
      <c r="Q640" s="17">
        <f>VLOOKUP($A640,'Hospitalisation Details'!$A$2:$K$2344,MATCH(Healthcare!Q$1,'Hospitalisation Details'!$A$1:$K$1,0),0)</f>
        <v>60</v>
      </c>
    </row>
    <row r="641" spans="1:17" ht="15.75" x14ac:dyDescent="0.25">
      <c r="A641" s="25" t="s">
        <v>684</v>
      </c>
      <c r="B641" s="17" t="str">
        <f>VLOOKUP($A641,'Customer Names'!$A$1:$D$2336,4,0)</f>
        <v>Mrs. Sandra</v>
      </c>
      <c r="C641" s="17">
        <f>VLOOKUP($A641,'Medical Examinations'!$A$1:$J$2336,MATCH(Healthcare!C$1,'Medical Examinations'!$A$1:$J$1,0),0)</f>
        <v>39.6</v>
      </c>
      <c r="D641" s="17">
        <f>VLOOKUP($A641,'Medical Examinations'!$A$1:$J$2336,MATCH(Healthcare!D$1,'Medical Examinations'!$A$1:$J$1,0),0)</f>
        <v>9.32</v>
      </c>
      <c r="E641" s="17" t="str">
        <f>VLOOKUP($A641,'Medical Examinations'!$A$1:$J$2336,MATCH(Healthcare!E$1,'Medical Examinations'!$A$1:$J$1,0),0)</f>
        <v>No</v>
      </c>
      <c r="F641" s="17" t="str">
        <f>VLOOKUP($A641,'Medical Examinations'!$A$1:$J$2336,MATCH(Healthcare!F$1,'Medical Examinations'!$A$1:$J$1,0),0)</f>
        <v>No</v>
      </c>
      <c r="G641" s="17" t="str">
        <f>VLOOKUP($A641,'Medical Examinations'!$A$1:$J$2336,MATCH(Healthcare!G$1,'Medical Examinations'!$A$1:$J$1,0),0)</f>
        <v>No</v>
      </c>
      <c r="H641" s="17">
        <f>VLOOKUP($A641,'Medical Examinations'!$A$1:$J$2336,MATCH(Healthcare!H$1,'Medical Examinations'!$A$1:$J$1,0),0)</f>
        <v>0</v>
      </c>
      <c r="I641" s="17" t="str">
        <f>VLOOKUP($A641,'Medical Examinations'!$A$1:$J$2336,MATCH(Healthcare!I$1,'Medical Examinations'!$A$1:$J$1,0),0)</f>
        <v>No</v>
      </c>
      <c r="J641" s="17" t="str">
        <f>VLOOKUP($A641,'Medical Examinations'!$A$1:$J$2336,MATCH(Healthcare!J$1,'Medical Examinations'!$A$1:$J$1,0),0)</f>
        <v>Obesity</v>
      </c>
      <c r="K641" s="17" t="str">
        <f>VLOOKUP($A641,'Medical Examinations'!$A$1:$J$2336,MATCH(Healthcare!K$1,'Medical Examinations'!$A$1:$J$1,0),0)</f>
        <v>Diabetes</v>
      </c>
      <c r="L641" s="38">
        <f>VLOOKUP($A641,'Hospitalisation Details'!$A$2:$K$2344,MATCH(Healthcare!L$1,'Hospitalisation Details'!$A$1:$K$1,0),0)</f>
        <v>25037</v>
      </c>
      <c r="M641" s="17">
        <f>VLOOKUP($A641,'Hospitalisation Details'!$A$2:$K$2344,MATCH(Healthcare!M$1,'Hospitalisation Details'!$A$1:$K$1,0),0)</f>
        <v>15363.77</v>
      </c>
      <c r="N641" s="17" t="str">
        <f>VLOOKUP($A641,'Hospitalisation Details'!$A$2:$K$2344,MATCH(Healthcare!N$1,'Hospitalisation Details'!$A$1:$K$1,0),0)</f>
        <v>Tier - 2</v>
      </c>
      <c r="O641" s="17" t="str">
        <f>VLOOKUP($A641,'Hospitalisation Details'!$A$2:$K$2344,MATCH(Healthcare!O$1,'Hospitalisation Details'!$A$1:$K$1,0),0)</f>
        <v>Tier - 1</v>
      </c>
      <c r="P641" s="17" t="str">
        <f>VLOOKUP($A641,'Hospitalisation Details'!$A$2:$K$2344,MATCH(Healthcare!P$1,'Hospitalisation Details'!$A$1:$K$1,0),0)</f>
        <v>R1026</v>
      </c>
      <c r="Q641" s="17">
        <f>VLOOKUP($A641,'Hospitalisation Details'!$A$2:$K$2344,MATCH(Healthcare!Q$1,'Hospitalisation Details'!$A$1:$K$1,0),0)</f>
        <v>54</v>
      </c>
    </row>
    <row r="642" spans="1:17" ht="15.75" x14ac:dyDescent="0.25">
      <c r="A642" s="25" t="s">
        <v>685</v>
      </c>
      <c r="B642" s="17" t="str">
        <f>VLOOKUP($A642,'Customer Names'!$A$1:$D$2336,4,0)</f>
        <v>Mr. Takuo</v>
      </c>
      <c r="C642" s="17">
        <f>VLOOKUP($A642,'Medical Examinations'!$A$1:$J$2336,MATCH(Healthcare!C$1,'Medical Examinations'!$A$1:$J$1,0),0)</f>
        <v>50.92</v>
      </c>
      <c r="D642" s="17">
        <f>VLOOKUP($A642,'Medical Examinations'!$A$1:$J$2336,MATCH(Healthcare!D$1,'Medical Examinations'!$A$1:$J$1,0),0)</f>
        <v>5.31</v>
      </c>
      <c r="E642" s="17" t="str">
        <f>VLOOKUP($A642,'Medical Examinations'!$A$1:$J$2336,MATCH(Healthcare!E$1,'Medical Examinations'!$A$1:$J$1,0),0)</f>
        <v>Yes</v>
      </c>
      <c r="F642" s="17" t="str">
        <f>VLOOKUP($A642,'Medical Examinations'!$A$1:$J$2336,MATCH(Healthcare!F$1,'Medical Examinations'!$A$1:$J$1,0),0)</f>
        <v>No</v>
      </c>
      <c r="G642" s="17" t="str">
        <f>VLOOKUP($A642,'Medical Examinations'!$A$1:$J$2336,MATCH(Healthcare!G$1,'Medical Examinations'!$A$1:$J$1,0),0)</f>
        <v>No</v>
      </c>
      <c r="H642" s="17">
        <f>VLOOKUP($A642,'Medical Examinations'!$A$1:$J$2336,MATCH(Healthcare!H$1,'Medical Examinations'!$A$1:$J$1,0),0)</f>
        <v>1</v>
      </c>
      <c r="I642" s="17" t="str">
        <f>VLOOKUP($A642,'Medical Examinations'!$A$1:$J$2336,MATCH(Healthcare!I$1,'Medical Examinations'!$A$1:$J$1,0),0)</f>
        <v>No</v>
      </c>
      <c r="J642" s="17" t="str">
        <f>VLOOKUP($A642,'Medical Examinations'!$A$1:$J$2336,MATCH(Healthcare!J$1,'Medical Examinations'!$A$1:$J$1,0),0)</f>
        <v>Obesity</v>
      </c>
      <c r="K642" s="17" t="str">
        <f>VLOOKUP($A642,'Medical Examinations'!$A$1:$J$2336,MATCH(Healthcare!K$1,'Medical Examinations'!$A$1:$J$1,0),0)</f>
        <v>Normal</v>
      </c>
      <c r="L642" s="38">
        <f>VLOOKUP($A642,'Hospitalisation Details'!$A$2:$K$2344,MATCH(Healthcare!L$1,'Hospitalisation Details'!$A$1:$K$1,0),0)</f>
        <v>32494</v>
      </c>
      <c r="M642" s="17">
        <f>VLOOKUP($A642,'Hospitalisation Details'!$A$2:$K$2344,MATCH(Healthcare!M$1,'Hospitalisation Details'!$A$1:$K$1,0),0)</f>
        <v>15361.5</v>
      </c>
      <c r="N642" s="17" t="str">
        <f>VLOOKUP($A642,'Hospitalisation Details'!$A$2:$K$2344,MATCH(Healthcare!N$1,'Hospitalisation Details'!$A$1:$K$1,0),0)</f>
        <v>Tier - 2</v>
      </c>
      <c r="O642" s="17" t="str">
        <f>VLOOKUP($A642,'Hospitalisation Details'!$A$2:$K$2344,MATCH(Healthcare!O$1,'Hospitalisation Details'!$A$1:$K$1,0),0)</f>
        <v>Tier - 3</v>
      </c>
      <c r="P642" s="17" t="str">
        <f>VLOOKUP($A642,'Hospitalisation Details'!$A$2:$K$2344,MATCH(Healthcare!P$1,'Hospitalisation Details'!$A$1:$K$1,0),0)</f>
        <v>R1023</v>
      </c>
      <c r="Q642" s="17">
        <f>VLOOKUP($A642,'Hospitalisation Details'!$A$2:$K$2344,MATCH(Healthcare!Q$1,'Hospitalisation Details'!$A$1:$K$1,0),0)</f>
        <v>34</v>
      </c>
    </row>
    <row r="643" spans="1:17" ht="15.75" x14ac:dyDescent="0.25">
      <c r="A643" s="25" t="s">
        <v>686</v>
      </c>
      <c r="B643" s="17" t="str">
        <f>VLOOKUP($A643,'Customer Names'!$A$1:$D$2336,4,0)</f>
        <v>Ms. Kelly</v>
      </c>
      <c r="C643" s="17">
        <f>VLOOKUP($A643,'Medical Examinations'!$A$1:$J$2336,MATCH(Healthcare!C$1,'Medical Examinations'!$A$1:$J$1,0),0)</f>
        <v>21.85</v>
      </c>
      <c r="D643" s="17">
        <f>VLOOKUP($A643,'Medical Examinations'!$A$1:$J$2336,MATCH(Healthcare!D$1,'Medical Examinations'!$A$1:$J$1,0),0)</f>
        <v>5.56</v>
      </c>
      <c r="E643" s="17" t="str">
        <f>VLOOKUP($A643,'Medical Examinations'!$A$1:$J$2336,MATCH(Healthcare!E$1,'Medical Examinations'!$A$1:$J$1,0),0)</f>
        <v>Yes</v>
      </c>
      <c r="F643" s="17" t="str">
        <f>VLOOKUP($A643,'Medical Examinations'!$A$1:$J$2336,MATCH(Healthcare!F$1,'Medical Examinations'!$A$1:$J$1,0),0)</f>
        <v>No</v>
      </c>
      <c r="G643" s="17" t="str">
        <f>VLOOKUP($A643,'Medical Examinations'!$A$1:$J$2336,MATCH(Healthcare!G$1,'Medical Examinations'!$A$1:$J$1,0),0)</f>
        <v>No</v>
      </c>
      <c r="H643" s="17">
        <f>VLOOKUP($A643,'Medical Examinations'!$A$1:$J$2336,MATCH(Healthcare!H$1,'Medical Examinations'!$A$1:$J$1,0),0)</f>
        <v>0</v>
      </c>
      <c r="I643" s="17" t="str">
        <f>VLOOKUP($A643,'Medical Examinations'!$A$1:$J$2336,MATCH(Healthcare!I$1,'Medical Examinations'!$A$1:$J$1,0),0)</f>
        <v>Yes</v>
      </c>
      <c r="J643" s="17" t="str">
        <f>VLOOKUP($A643,'Medical Examinations'!$A$1:$J$2336,MATCH(Healthcare!J$1,'Medical Examinations'!$A$1:$J$1,0),0)</f>
        <v>Healthy Weight</v>
      </c>
      <c r="K643" s="17" t="str">
        <f>VLOOKUP($A643,'Medical Examinations'!$A$1:$J$2336,MATCH(Healthcare!K$1,'Medical Examinations'!$A$1:$J$1,0),0)</f>
        <v>Normal</v>
      </c>
      <c r="L643" s="38">
        <f>VLOOKUP($A643,'Hospitalisation Details'!$A$2:$K$2344,MATCH(Healthcare!L$1,'Hospitalisation Details'!$A$1:$K$1,0),0)</f>
        <v>37086</v>
      </c>
      <c r="M643" s="17">
        <f>VLOOKUP($A643,'Hospitalisation Details'!$A$2:$K$2344,MATCH(Healthcare!M$1,'Hospitalisation Details'!$A$1:$K$1,0),0)</f>
        <v>15359.1</v>
      </c>
      <c r="N643" s="17" t="str">
        <f>VLOOKUP($A643,'Hospitalisation Details'!$A$2:$K$2344,MATCH(Healthcare!N$1,'Hospitalisation Details'!$A$1:$K$1,0),0)</f>
        <v>Tier - 2</v>
      </c>
      <c r="O643" s="17" t="str">
        <f>VLOOKUP($A643,'Hospitalisation Details'!$A$2:$K$2344,MATCH(Healthcare!O$1,'Hospitalisation Details'!$A$1:$K$1,0),0)</f>
        <v>Tier - 3</v>
      </c>
      <c r="P643" s="17" t="str">
        <f>VLOOKUP($A643,'Hospitalisation Details'!$A$2:$K$2344,MATCH(Healthcare!P$1,'Hospitalisation Details'!$A$1:$K$1,0),0)</f>
        <v>R1024</v>
      </c>
      <c r="Q643" s="17">
        <f>VLOOKUP($A643,'Hospitalisation Details'!$A$2:$K$2344,MATCH(Healthcare!Q$1,'Hospitalisation Details'!$A$1:$K$1,0),0)</f>
        <v>21</v>
      </c>
    </row>
    <row r="644" spans="1:17" ht="15.75" x14ac:dyDescent="0.25">
      <c r="A644" s="25" t="s">
        <v>687</v>
      </c>
      <c r="B644" s="17" t="str">
        <f>VLOOKUP($A644,'Customer Names'!$A$1:$D$2336,4,0)</f>
        <v>Mr. Scott</v>
      </c>
      <c r="C644" s="17">
        <f>VLOOKUP($A644,'Medical Examinations'!$A$1:$J$2336,MATCH(Healthcare!C$1,'Medical Examinations'!$A$1:$J$1,0),0)</f>
        <v>36.08</v>
      </c>
      <c r="D644" s="17">
        <f>VLOOKUP($A644,'Medical Examinations'!$A$1:$J$2336,MATCH(Healthcare!D$1,'Medical Examinations'!$A$1:$J$1,0),0)</f>
        <v>7.11</v>
      </c>
      <c r="E644" s="17" t="str">
        <f>VLOOKUP($A644,'Medical Examinations'!$A$1:$J$2336,MATCH(Healthcare!E$1,'Medical Examinations'!$A$1:$J$1,0),0)</f>
        <v>Yes</v>
      </c>
      <c r="F644" s="17" t="str">
        <f>VLOOKUP($A644,'Medical Examinations'!$A$1:$J$2336,MATCH(Healthcare!F$1,'Medical Examinations'!$A$1:$J$1,0),0)</f>
        <v>No</v>
      </c>
      <c r="G644" s="17" t="str">
        <f>VLOOKUP($A644,'Medical Examinations'!$A$1:$J$2336,MATCH(Healthcare!G$1,'Medical Examinations'!$A$1:$J$1,0),0)</f>
        <v>Yes</v>
      </c>
      <c r="H644" s="17">
        <f>VLOOKUP($A644,'Medical Examinations'!$A$1:$J$2336,MATCH(Healthcare!H$1,'Medical Examinations'!$A$1:$J$1,0),0)</f>
        <v>1</v>
      </c>
      <c r="I644" s="17" t="str">
        <f>VLOOKUP($A644,'Medical Examinations'!$A$1:$J$2336,MATCH(Healthcare!I$1,'Medical Examinations'!$A$1:$J$1,0),0)</f>
        <v>No</v>
      </c>
      <c r="J644" s="17" t="str">
        <f>VLOOKUP($A644,'Medical Examinations'!$A$1:$J$2336,MATCH(Healthcare!J$1,'Medical Examinations'!$A$1:$J$1,0),0)</f>
        <v>Obesity</v>
      </c>
      <c r="K644" s="17" t="str">
        <f>VLOOKUP($A644,'Medical Examinations'!$A$1:$J$2336,MATCH(Healthcare!K$1,'Medical Examinations'!$A$1:$J$1,0),0)</f>
        <v>Diabetes</v>
      </c>
      <c r="L644" s="38">
        <f>VLOOKUP($A644,'Hospitalisation Details'!$A$2:$K$2344,MATCH(Healthcare!L$1,'Hospitalisation Details'!$A$1:$K$1,0),0)</f>
        <v>23358</v>
      </c>
      <c r="M644" s="17">
        <f>VLOOKUP($A644,'Hospitalisation Details'!$A$2:$K$2344,MATCH(Healthcare!M$1,'Hospitalisation Details'!$A$1:$K$1,0),0)</f>
        <v>15322.77</v>
      </c>
      <c r="N644" s="17" t="str">
        <f>VLOOKUP($A644,'Hospitalisation Details'!$A$2:$K$2344,MATCH(Healthcare!N$1,'Hospitalisation Details'!$A$1:$K$1,0),0)</f>
        <v>Tier - 2</v>
      </c>
      <c r="O644" s="17" t="str">
        <f>VLOOKUP($A644,'Hospitalisation Details'!$A$2:$K$2344,MATCH(Healthcare!O$1,'Hospitalisation Details'!$A$1:$K$1,0),0)</f>
        <v>Tier - 3</v>
      </c>
      <c r="P644" s="17" t="str">
        <f>VLOOKUP($A644,'Hospitalisation Details'!$A$2:$K$2344,MATCH(Healthcare!P$1,'Hospitalisation Details'!$A$1:$K$1,0),0)</f>
        <v>R1021</v>
      </c>
      <c r="Q644" s="17">
        <f>VLOOKUP($A644,'Hospitalisation Details'!$A$2:$K$2344,MATCH(Healthcare!Q$1,'Hospitalisation Details'!$A$1:$K$1,0),0)</f>
        <v>59</v>
      </c>
    </row>
    <row r="645" spans="1:17" ht="15.75" x14ac:dyDescent="0.25">
      <c r="A645" s="25" t="s">
        <v>688</v>
      </c>
      <c r="B645" s="17" t="str">
        <f>VLOOKUP($A645,'Customer Names'!$A$1:$D$2336,4,0)</f>
        <v>Mr. Benoit</v>
      </c>
      <c r="C645" s="17">
        <f>VLOOKUP($A645,'Medical Examinations'!$A$1:$J$2336,MATCH(Healthcare!C$1,'Medical Examinations'!$A$1:$J$1,0),0)</f>
        <v>40.44</v>
      </c>
      <c r="D645" s="17">
        <f>VLOOKUP($A645,'Medical Examinations'!$A$1:$J$2336,MATCH(Healthcare!D$1,'Medical Examinations'!$A$1:$J$1,0),0)</f>
        <v>5.13</v>
      </c>
      <c r="E645" s="17" t="str">
        <f>VLOOKUP($A645,'Medical Examinations'!$A$1:$J$2336,MATCH(Healthcare!E$1,'Medical Examinations'!$A$1:$J$1,0),0)</f>
        <v>Yes</v>
      </c>
      <c r="F645" s="17" t="str">
        <f>VLOOKUP($A645,'Medical Examinations'!$A$1:$J$2336,MATCH(Healthcare!F$1,'Medical Examinations'!$A$1:$J$1,0),0)</f>
        <v>No</v>
      </c>
      <c r="G645" s="17" t="str">
        <f>VLOOKUP($A645,'Medical Examinations'!$A$1:$J$2336,MATCH(Healthcare!G$1,'Medical Examinations'!$A$1:$J$1,0),0)</f>
        <v>Yes</v>
      </c>
      <c r="H645" s="17">
        <f>VLOOKUP($A645,'Medical Examinations'!$A$1:$J$2336,MATCH(Healthcare!H$1,'Medical Examinations'!$A$1:$J$1,0),0)</f>
        <v>1</v>
      </c>
      <c r="I645" s="17" t="str">
        <f>VLOOKUP($A645,'Medical Examinations'!$A$1:$J$2336,MATCH(Healthcare!I$1,'Medical Examinations'!$A$1:$J$1,0),0)</f>
        <v>No</v>
      </c>
      <c r="J645" s="17" t="str">
        <f>VLOOKUP($A645,'Medical Examinations'!$A$1:$J$2336,MATCH(Healthcare!J$1,'Medical Examinations'!$A$1:$J$1,0),0)</f>
        <v>Obesity</v>
      </c>
      <c r="K645" s="17" t="str">
        <f>VLOOKUP($A645,'Medical Examinations'!$A$1:$J$2336,MATCH(Healthcare!K$1,'Medical Examinations'!$A$1:$J$1,0),0)</f>
        <v>Normal</v>
      </c>
      <c r="L645" s="38">
        <f>VLOOKUP($A645,'Hospitalisation Details'!$A$2:$K$2344,MATCH(Healthcare!L$1,'Hospitalisation Details'!$A$1:$K$1,0),0)</f>
        <v>25462</v>
      </c>
      <c r="M645" s="17">
        <f>VLOOKUP($A645,'Hospitalisation Details'!$A$2:$K$2344,MATCH(Healthcare!M$1,'Hospitalisation Details'!$A$1:$K$1,0),0)</f>
        <v>15260.52</v>
      </c>
      <c r="N645" s="17" t="str">
        <f>VLOOKUP($A645,'Hospitalisation Details'!$A$2:$K$2344,MATCH(Healthcare!N$1,'Hospitalisation Details'!$A$1:$K$1,0),0)</f>
        <v>Tier - 2</v>
      </c>
      <c r="O645" s="17" t="str">
        <f>VLOOKUP($A645,'Hospitalisation Details'!$A$2:$K$2344,MATCH(Healthcare!O$1,'Hospitalisation Details'!$A$1:$K$1,0),0)</f>
        <v>Tier - 2</v>
      </c>
      <c r="P645" s="17" t="str">
        <f>VLOOKUP($A645,'Hospitalisation Details'!$A$2:$K$2344,MATCH(Healthcare!P$1,'Hospitalisation Details'!$A$1:$K$1,0),0)</f>
        <v>R1023</v>
      </c>
      <c r="Q645" s="17">
        <f>VLOOKUP($A645,'Hospitalisation Details'!$A$2:$K$2344,MATCH(Healthcare!Q$1,'Hospitalisation Details'!$A$1:$K$1,0),0)</f>
        <v>53</v>
      </c>
    </row>
    <row r="646" spans="1:17" ht="15.75" x14ac:dyDescent="0.25">
      <c r="A646" s="25" t="s">
        <v>689</v>
      </c>
      <c r="B646" s="17" t="str">
        <f>VLOOKUP($A646,'Customer Names'!$A$1:$D$2336,4,0)</f>
        <v>Ms. Elizabeth</v>
      </c>
      <c r="C646" s="17">
        <f>VLOOKUP($A646,'Medical Examinations'!$A$1:$J$2336,MATCH(Healthcare!C$1,'Medical Examinations'!$A$1:$J$1,0),0)</f>
        <v>38.094999999999999</v>
      </c>
      <c r="D646" s="17">
        <f>VLOOKUP($A646,'Medical Examinations'!$A$1:$J$2336,MATCH(Healthcare!D$1,'Medical Examinations'!$A$1:$J$1,0),0)</f>
        <v>10.199999999999999</v>
      </c>
      <c r="E646" s="17" t="str">
        <f>VLOOKUP($A646,'Medical Examinations'!$A$1:$J$2336,MATCH(Healthcare!E$1,'Medical Examinations'!$A$1:$J$1,0),0)</f>
        <v>No</v>
      </c>
      <c r="F646" s="17" t="str">
        <f>VLOOKUP($A646,'Medical Examinations'!$A$1:$J$2336,MATCH(Healthcare!F$1,'Medical Examinations'!$A$1:$J$1,0),0)</f>
        <v>No</v>
      </c>
      <c r="G646" s="17" t="str">
        <f>VLOOKUP($A646,'Medical Examinations'!$A$1:$J$2336,MATCH(Healthcare!G$1,'Medical Examinations'!$A$1:$J$1,0),0)</f>
        <v>No</v>
      </c>
      <c r="H646" s="17">
        <f>VLOOKUP($A646,'Medical Examinations'!$A$1:$J$2336,MATCH(Healthcare!H$1,'Medical Examinations'!$A$1:$J$1,0),0)</f>
        <v>0</v>
      </c>
      <c r="I646" s="17" t="str">
        <f>VLOOKUP($A646,'Medical Examinations'!$A$1:$J$2336,MATCH(Healthcare!I$1,'Medical Examinations'!$A$1:$J$1,0),0)</f>
        <v>No</v>
      </c>
      <c r="J646" s="17" t="str">
        <f>VLOOKUP($A646,'Medical Examinations'!$A$1:$J$2336,MATCH(Healthcare!J$1,'Medical Examinations'!$A$1:$J$1,0),0)</f>
        <v>Obesity</v>
      </c>
      <c r="K646" s="17" t="str">
        <f>VLOOKUP($A646,'Medical Examinations'!$A$1:$J$2336,MATCH(Healthcare!K$1,'Medical Examinations'!$A$1:$J$1,0),0)</f>
        <v>Diabetes</v>
      </c>
      <c r="L646" s="38">
        <f>VLOOKUP($A646,'Hospitalisation Details'!$A$2:$K$2344,MATCH(Healthcare!L$1,'Hospitalisation Details'!$A$1:$K$1,0),0)</f>
        <v>22122</v>
      </c>
      <c r="M646" s="17">
        <f>VLOOKUP($A646,'Hospitalisation Details'!$A$2:$K$2344,MATCH(Healthcare!M$1,'Hospitalisation Details'!$A$1:$K$1,0),0)</f>
        <v>15230.32</v>
      </c>
      <c r="N646" s="17" t="str">
        <f>VLOOKUP($A646,'Hospitalisation Details'!$A$2:$K$2344,MATCH(Healthcare!N$1,'Hospitalisation Details'!$A$1:$K$1,0),0)</f>
        <v>Tier - 2</v>
      </c>
      <c r="O646" s="17" t="str">
        <f>VLOOKUP($A646,'Hospitalisation Details'!$A$2:$K$2344,MATCH(Healthcare!O$1,'Hospitalisation Details'!$A$1:$K$1,0),0)</f>
        <v>Tier - 2</v>
      </c>
      <c r="P646" s="17" t="str">
        <f>VLOOKUP($A646,'Hospitalisation Details'!$A$2:$K$2344,MATCH(Healthcare!P$1,'Hospitalisation Details'!$A$1:$K$1,0),0)</f>
        <v>R1024</v>
      </c>
      <c r="Q646" s="17">
        <f>VLOOKUP($A646,'Hospitalisation Details'!$A$2:$K$2344,MATCH(Healthcare!Q$1,'Hospitalisation Details'!$A$1:$K$1,0),0)</f>
        <v>62</v>
      </c>
    </row>
    <row r="647" spans="1:17" ht="15.75" x14ac:dyDescent="0.25">
      <c r="A647" s="25" t="s">
        <v>690</v>
      </c>
      <c r="B647" s="17" t="str">
        <f>VLOOKUP($A647,'Customer Names'!$A$1:$D$2336,4,0)</f>
        <v>Ms. Jessica</v>
      </c>
      <c r="C647" s="17">
        <f>VLOOKUP($A647,'Medical Examinations'!$A$1:$J$2336,MATCH(Healthcare!C$1,'Medical Examinations'!$A$1:$J$1,0),0)</f>
        <v>44.95</v>
      </c>
      <c r="D647" s="17">
        <f>VLOOKUP($A647,'Medical Examinations'!$A$1:$J$2336,MATCH(Healthcare!D$1,'Medical Examinations'!$A$1:$J$1,0),0)</f>
        <v>10.4</v>
      </c>
      <c r="E647" s="17" t="str">
        <f>VLOOKUP($A647,'Medical Examinations'!$A$1:$J$2336,MATCH(Healthcare!E$1,'Medical Examinations'!$A$1:$J$1,0),0)</f>
        <v>No</v>
      </c>
      <c r="F647" s="17" t="str">
        <f>VLOOKUP($A647,'Medical Examinations'!$A$1:$J$2336,MATCH(Healthcare!F$1,'Medical Examinations'!$A$1:$J$1,0),0)</f>
        <v>No</v>
      </c>
      <c r="G647" s="17" t="str">
        <f>VLOOKUP($A647,'Medical Examinations'!$A$1:$J$2336,MATCH(Healthcare!G$1,'Medical Examinations'!$A$1:$J$1,0),0)</f>
        <v>No</v>
      </c>
      <c r="H647" s="17">
        <f>VLOOKUP($A647,'Medical Examinations'!$A$1:$J$2336,MATCH(Healthcare!H$1,'Medical Examinations'!$A$1:$J$1,0),0)</f>
        <v>0</v>
      </c>
      <c r="I647" s="17" t="str">
        <f>VLOOKUP($A647,'Medical Examinations'!$A$1:$J$2336,MATCH(Healthcare!I$1,'Medical Examinations'!$A$1:$J$1,0),0)</f>
        <v>No</v>
      </c>
      <c r="J647" s="17" t="str">
        <f>VLOOKUP($A647,'Medical Examinations'!$A$1:$J$2336,MATCH(Healthcare!J$1,'Medical Examinations'!$A$1:$J$1,0),0)</f>
        <v>Obesity</v>
      </c>
      <c r="K647" s="17" t="str">
        <f>VLOOKUP($A647,'Medical Examinations'!$A$1:$J$2336,MATCH(Healthcare!K$1,'Medical Examinations'!$A$1:$J$1,0),0)</f>
        <v>Diabetes</v>
      </c>
      <c r="L647" s="38">
        <f>VLOOKUP($A647,'Hospitalisation Details'!$A$2:$K$2344,MATCH(Healthcare!L$1,'Hospitalisation Details'!$A$1:$K$1,0),0)</f>
        <v>28817</v>
      </c>
      <c r="M647" s="17">
        <f>VLOOKUP($A647,'Hospitalisation Details'!$A$2:$K$2344,MATCH(Healthcare!M$1,'Hospitalisation Details'!$A$1:$K$1,0),0)</f>
        <v>15207.92</v>
      </c>
      <c r="N647" s="17" t="str">
        <f>VLOOKUP($A647,'Hospitalisation Details'!$A$2:$K$2344,MATCH(Healthcare!N$1,'Hospitalisation Details'!$A$1:$K$1,0),0)</f>
        <v>Tier - 2</v>
      </c>
      <c r="O647" s="17" t="str">
        <f>VLOOKUP($A647,'Hospitalisation Details'!$A$2:$K$2344,MATCH(Healthcare!O$1,'Hospitalisation Details'!$A$1:$K$1,0),0)</f>
        <v>Tier - 1</v>
      </c>
      <c r="P647" s="17" t="str">
        <f>VLOOKUP($A647,'Hospitalisation Details'!$A$2:$K$2344,MATCH(Healthcare!P$1,'Hospitalisation Details'!$A$1:$K$1,0),0)</f>
        <v>R1012</v>
      </c>
      <c r="Q647" s="17">
        <f>VLOOKUP($A647,'Hospitalisation Details'!$A$2:$K$2344,MATCH(Healthcare!Q$1,'Hospitalisation Details'!$A$1:$K$1,0),0)</f>
        <v>44</v>
      </c>
    </row>
    <row r="648" spans="1:17" ht="15.75" x14ac:dyDescent="0.25">
      <c r="A648" s="25" t="s">
        <v>691</v>
      </c>
      <c r="B648" s="17" t="str">
        <f>VLOOKUP($A648,'Customer Names'!$A$1:$D$2336,4,0)</f>
        <v>Ms. Monica</v>
      </c>
      <c r="C648" s="17">
        <f>VLOOKUP($A648,'Medical Examinations'!$A$1:$J$2336,MATCH(Healthcare!C$1,'Medical Examinations'!$A$1:$J$1,0),0)</f>
        <v>35.54</v>
      </c>
      <c r="D648" s="17">
        <f>VLOOKUP($A648,'Medical Examinations'!$A$1:$J$2336,MATCH(Healthcare!D$1,'Medical Examinations'!$A$1:$J$1,0),0)</f>
        <v>10.67</v>
      </c>
      <c r="E648" s="17" t="str">
        <f>VLOOKUP($A648,'Medical Examinations'!$A$1:$J$2336,MATCH(Healthcare!E$1,'Medical Examinations'!$A$1:$J$1,0),0)</f>
        <v>No</v>
      </c>
      <c r="F648" s="17" t="str">
        <f>VLOOKUP($A648,'Medical Examinations'!$A$1:$J$2336,MATCH(Healthcare!F$1,'Medical Examinations'!$A$1:$J$1,0),0)</f>
        <v>No</v>
      </c>
      <c r="G648" s="17" t="str">
        <f>VLOOKUP($A648,'Medical Examinations'!$A$1:$J$2336,MATCH(Healthcare!G$1,'Medical Examinations'!$A$1:$J$1,0),0)</f>
        <v>No</v>
      </c>
      <c r="H648" s="17">
        <f>VLOOKUP($A648,'Medical Examinations'!$A$1:$J$2336,MATCH(Healthcare!H$1,'Medical Examinations'!$A$1:$J$1,0),0)</f>
        <v>0</v>
      </c>
      <c r="I648" s="17" t="str">
        <f>VLOOKUP($A648,'Medical Examinations'!$A$1:$J$2336,MATCH(Healthcare!I$1,'Medical Examinations'!$A$1:$J$1,0),0)</f>
        <v>No</v>
      </c>
      <c r="J648" s="17" t="str">
        <f>VLOOKUP($A648,'Medical Examinations'!$A$1:$J$2336,MATCH(Healthcare!J$1,'Medical Examinations'!$A$1:$J$1,0),0)</f>
        <v>Obesity</v>
      </c>
      <c r="K648" s="17" t="str">
        <f>VLOOKUP($A648,'Medical Examinations'!$A$1:$J$2336,MATCH(Healthcare!K$1,'Medical Examinations'!$A$1:$J$1,0),0)</f>
        <v>Diabetes</v>
      </c>
      <c r="L648" s="38">
        <f>VLOOKUP($A648,'Hospitalisation Details'!$A$2:$K$2344,MATCH(Healthcare!L$1,'Hospitalisation Details'!$A$1:$K$1,0),0)</f>
        <v>22814</v>
      </c>
      <c r="M648" s="17">
        <f>VLOOKUP($A648,'Hospitalisation Details'!$A$2:$K$2344,MATCH(Healthcare!M$1,'Hospitalisation Details'!$A$1:$K$1,0),0)</f>
        <v>15174.81</v>
      </c>
      <c r="N648" s="17" t="str">
        <f>VLOOKUP($A648,'Hospitalisation Details'!$A$2:$K$2344,MATCH(Healthcare!N$1,'Hospitalisation Details'!$A$1:$K$1,0),0)</f>
        <v>Tier - 2</v>
      </c>
      <c r="O648" s="17" t="str">
        <f>VLOOKUP($A648,'Hospitalisation Details'!$A$2:$K$2344,MATCH(Healthcare!O$1,'Hospitalisation Details'!$A$1:$K$1,0),0)</f>
        <v>Tier - 1</v>
      </c>
      <c r="P648" s="17" t="str">
        <f>VLOOKUP($A648,'Hospitalisation Details'!$A$2:$K$2344,MATCH(Healthcare!P$1,'Hospitalisation Details'!$A$1:$K$1,0),0)</f>
        <v>R1012</v>
      </c>
      <c r="Q648" s="17">
        <f>VLOOKUP($A648,'Hospitalisation Details'!$A$2:$K$2344,MATCH(Healthcare!Q$1,'Hospitalisation Details'!$A$1:$K$1,0),0)</f>
        <v>60</v>
      </c>
    </row>
    <row r="649" spans="1:17" ht="15.75" x14ac:dyDescent="0.25">
      <c r="A649" s="25" t="s">
        <v>692</v>
      </c>
      <c r="B649" s="17" t="str">
        <f>VLOOKUP($A649,'Customer Names'!$A$1:$D$2336,4,0)</f>
        <v>Mr. Kevin</v>
      </c>
      <c r="C649" s="17">
        <f>VLOOKUP($A649,'Medical Examinations'!$A$1:$J$2336,MATCH(Healthcare!C$1,'Medical Examinations'!$A$1:$J$1,0),0)</f>
        <v>39.799999999999997</v>
      </c>
      <c r="D649" s="17">
        <f>VLOOKUP($A649,'Medical Examinations'!$A$1:$J$2336,MATCH(Healthcare!D$1,'Medical Examinations'!$A$1:$J$1,0),0)</f>
        <v>4.6500000000000004</v>
      </c>
      <c r="E649" s="17" t="str">
        <f>VLOOKUP($A649,'Medical Examinations'!$A$1:$J$2336,MATCH(Healthcare!E$1,'Medical Examinations'!$A$1:$J$1,0),0)</f>
        <v>Yes</v>
      </c>
      <c r="F649" s="17" t="str">
        <f>VLOOKUP($A649,'Medical Examinations'!$A$1:$J$2336,MATCH(Healthcare!F$1,'Medical Examinations'!$A$1:$J$1,0),0)</f>
        <v>No</v>
      </c>
      <c r="G649" s="17" t="str">
        <f>VLOOKUP($A649,'Medical Examinations'!$A$1:$J$2336,MATCH(Healthcare!G$1,'Medical Examinations'!$A$1:$J$1,0),0)</f>
        <v>No</v>
      </c>
      <c r="H649" s="17">
        <f>VLOOKUP($A649,'Medical Examinations'!$A$1:$J$2336,MATCH(Healthcare!H$1,'Medical Examinations'!$A$1:$J$1,0),0)</f>
        <v>2</v>
      </c>
      <c r="I649" s="17" t="str">
        <f>VLOOKUP($A649,'Medical Examinations'!$A$1:$J$2336,MATCH(Healthcare!I$1,'Medical Examinations'!$A$1:$J$1,0),0)</f>
        <v>No</v>
      </c>
      <c r="J649" s="17" t="str">
        <f>VLOOKUP($A649,'Medical Examinations'!$A$1:$J$2336,MATCH(Healthcare!J$1,'Medical Examinations'!$A$1:$J$1,0),0)</f>
        <v>Obesity</v>
      </c>
      <c r="K649" s="17" t="str">
        <f>VLOOKUP($A649,'Medical Examinations'!$A$1:$J$2336,MATCH(Healthcare!K$1,'Medical Examinations'!$A$1:$J$1,0),0)</f>
        <v>Normal</v>
      </c>
      <c r="L649" s="38">
        <f>VLOOKUP($A649,'Hospitalisation Details'!$A$2:$K$2344,MATCH(Healthcare!L$1,'Hospitalisation Details'!$A$1:$K$1,0),0)</f>
        <v>21887</v>
      </c>
      <c r="M649" s="17">
        <f>VLOOKUP($A649,'Hospitalisation Details'!$A$2:$K$2344,MATCH(Healthcare!M$1,'Hospitalisation Details'!$A$1:$K$1,0),0)</f>
        <v>15170.07</v>
      </c>
      <c r="N649" s="17" t="str">
        <f>VLOOKUP($A649,'Hospitalisation Details'!$A$2:$K$2344,MATCH(Healthcare!N$1,'Hospitalisation Details'!$A$1:$K$1,0),0)</f>
        <v>Tier - 2</v>
      </c>
      <c r="O649" s="17" t="str">
        <f>VLOOKUP($A649,'Hospitalisation Details'!$A$2:$K$2344,MATCH(Healthcare!O$1,'Hospitalisation Details'!$A$1:$K$1,0),0)</f>
        <v>Tier - 3</v>
      </c>
      <c r="P649" s="17" t="str">
        <f>VLOOKUP($A649,'Hospitalisation Details'!$A$2:$K$2344,MATCH(Healthcare!P$1,'Hospitalisation Details'!$A$1:$K$1,0),0)</f>
        <v>R1011</v>
      </c>
      <c r="Q649" s="17">
        <f>VLOOKUP($A649,'Hospitalisation Details'!$A$2:$K$2344,MATCH(Healthcare!Q$1,'Hospitalisation Details'!$A$1:$K$1,0),0)</f>
        <v>63</v>
      </c>
    </row>
    <row r="650" spans="1:17" ht="15.75" x14ac:dyDescent="0.25">
      <c r="A650" s="25" t="s">
        <v>693</v>
      </c>
      <c r="B650" s="17" t="str">
        <f>VLOOKUP($A650,'Customer Names'!$A$1:$D$2336,4,0)</f>
        <v>Mr. Gregory</v>
      </c>
      <c r="C650" s="17">
        <f>VLOOKUP($A650,'Medical Examinations'!$A$1:$J$2336,MATCH(Healthcare!C$1,'Medical Examinations'!$A$1:$J$1,0),0)</f>
        <v>33.659999999999997</v>
      </c>
      <c r="D650" s="17">
        <f>VLOOKUP($A650,'Medical Examinations'!$A$1:$J$2336,MATCH(Healthcare!D$1,'Medical Examinations'!$A$1:$J$1,0),0)</f>
        <v>5.65</v>
      </c>
      <c r="E650" s="17" t="str">
        <f>VLOOKUP($A650,'Medical Examinations'!$A$1:$J$2336,MATCH(Healthcare!E$1,'Medical Examinations'!$A$1:$J$1,0),0)</f>
        <v>Yes</v>
      </c>
      <c r="F650" s="17" t="str">
        <f>VLOOKUP($A650,'Medical Examinations'!$A$1:$J$2336,MATCH(Healthcare!F$1,'Medical Examinations'!$A$1:$J$1,0),0)</f>
        <v>No</v>
      </c>
      <c r="G650" s="17" t="str">
        <f>VLOOKUP($A650,'Medical Examinations'!$A$1:$J$2336,MATCH(Healthcare!G$1,'Medical Examinations'!$A$1:$J$1,0),0)</f>
        <v>No</v>
      </c>
      <c r="H650" s="17">
        <f>VLOOKUP($A650,'Medical Examinations'!$A$1:$J$2336,MATCH(Healthcare!H$1,'Medical Examinations'!$A$1:$J$1,0),0)</f>
        <v>2</v>
      </c>
      <c r="I650" s="17" t="str">
        <f>VLOOKUP($A650,'Medical Examinations'!$A$1:$J$2336,MATCH(Healthcare!I$1,'Medical Examinations'!$A$1:$J$1,0),0)</f>
        <v>No</v>
      </c>
      <c r="J650" s="17" t="str">
        <f>VLOOKUP($A650,'Medical Examinations'!$A$1:$J$2336,MATCH(Healthcare!J$1,'Medical Examinations'!$A$1:$J$1,0),0)</f>
        <v>Obesity</v>
      </c>
      <c r="K650" s="17" t="str">
        <f>VLOOKUP($A650,'Medical Examinations'!$A$1:$J$2336,MATCH(Healthcare!K$1,'Medical Examinations'!$A$1:$J$1,0),0)</f>
        <v>Normal</v>
      </c>
      <c r="L650" s="38">
        <f>VLOOKUP($A650,'Hospitalisation Details'!$A$2:$K$2344,MATCH(Healthcare!L$1,'Hospitalisation Details'!$A$1:$K$1,0),0)</f>
        <v>21705</v>
      </c>
      <c r="M650" s="17">
        <f>VLOOKUP($A650,'Hospitalisation Details'!$A$2:$K$2344,MATCH(Healthcare!M$1,'Hospitalisation Details'!$A$1:$K$1,0),0)</f>
        <v>15161.53</v>
      </c>
      <c r="N650" s="17" t="str">
        <f>VLOOKUP($A650,'Hospitalisation Details'!$A$2:$K$2344,MATCH(Healthcare!N$1,'Hospitalisation Details'!$A$1:$K$1,0),0)</f>
        <v>Tier - 2</v>
      </c>
      <c r="O650" s="17" t="str">
        <f>VLOOKUP($A650,'Hospitalisation Details'!$A$2:$K$2344,MATCH(Healthcare!O$1,'Hospitalisation Details'!$A$1:$K$1,0),0)</f>
        <v>Tier - 1</v>
      </c>
      <c r="P650" s="17" t="str">
        <f>VLOOKUP($A650,'Hospitalisation Details'!$A$2:$K$2344,MATCH(Healthcare!P$1,'Hospitalisation Details'!$A$1:$K$1,0),0)</f>
        <v>R1013</v>
      </c>
      <c r="Q650" s="17">
        <f>VLOOKUP($A650,'Hospitalisation Details'!$A$2:$K$2344,MATCH(Healthcare!Q$1,'Hospitalisation Details'!$A$1:$K$1,0),0)</f>
        <v>64</v>
      </c>
    </row>
    <row r="651" spans="1:17" ht="15.75" x14ac:dyDescent="0.25">
      <c r="A651" s="25" t="s">
        <v>694</v>
      </c>
      <c r="B651" s="17" t="str">
        <f>VLOOKUP($A651,'Customer Names'!$A$1:$D$2336,4,0)</f>
        <v>Ms. Della</v>
      </c>
      <c r="C651" s="17">
        <f>VLOOKUP($A651,'Medical Examinations'!$A$1:$J$2336,MATCH(Healthcare!C$1,'Medical Examinations'!$A$1:$J$1,0),0)</f>
        <v>35.5</v>
      </c>
      <c r="D651" s="17">
        <f>VLOOKUP($A651,'Medical Examinations'!$A$1:$J$2336,MATCH(Healthcare!D$1,'Medical Examinations'!$A$1:$J$1,0),0)</f>
        <v>11.97</v>
      </c>
      <c r="E651" s="17" t="str">
        <f>VLOOKUP($A651,'Medical Examinations'!$A$1:$J$2336,MATCH(Healthcare!E$1,'Medical Examinations'!$A$1:$J$1,0),0)</f>
        <v>No</v>
      </c>
      <c r="F651" s="17" t="str">
        <f>VLOOKUP($A651,'Medical Examinations'!$A$1:$J$2336,MATCH(Healthcare!F$1,'Medical Examinations'!$A$1:$J$1,0),0)</f>
        <v>No</v>
      </c>
      <c r="G651" s="17" t="str">
        <f>VLOOKUP($A651,'Medical Examinations'!$A$1:$J$2336,MATCH(Healthcare!G$1,'Medical Examinations'!$A$1:$J$1,0),0)</f>
        <v>No</v>
      </c>
      <c r="H651" s="17">
        <f>VLOOKUP($A651,'Medical Examinations'!$A$1:$J$2336,MATCH(Healthcare!H$1,'Medical Examinations'!$A$1:$J$1,0),0)</f>
        <v>0</v>
      </c>
      <c r="I651" s="17" t="str">
        <f>VLOOKUP($A651,'Medical Examinations'!$A$1:$J$2336,MATCH(Healthcare!I$1,'Medical Examinations'!$A$1:$J$1,0),0)</f>
        <v>No</v>
      </c>
      <c r="J651" s="17" t="str">
        <f>VLOOKUP($A651,'Medical Examinations'!$A$1:$J$2336,MATCH(Healthcare!J$1,'Medical Examinations'!$A$1:$J$1,0),0)</f>
        <v>Obesity</v>
      </c>
      <c r="K651" s="17" t="str">
        <f>VLOOKUP($A651,'Medical Examinations'!$A$1:$J$2336,MATCH(Healthcare!K$1,'Medical Examinations'!$A$1:$J$1,0),0)</f>
        <v>Diabetes</v>
      </c>
      <c r="L651" s="38">
        <f>VLOOKUP($A651,'Hospitalisation Details'!$A$2:$K$2344,MATCH(Healthcare!L$1,'Hospitalisation Details'!$A$1:$K$1,0),0)</f>
        <v>22944</v>
      </c>
      <c r="M651" s="17">
        <f>VLOOKUP($A651,'Hospitalisation Details'!$A$2:$K$2344,MATCH(Healthcare!M$1,'Hospitalisation Details'!$A$1:$K$1,0),0)</f>
        <v>15161.25</v>
      </c>
      <c r="N651" s="17" t="str">
        <f>VLOOKUP($A651,'Hospitalisation Details'!$A$2:$K$2344,MATCH(Healthcare!N$1,'Hospitalisation Details'!$A$1:$K$1,0),0)</f>
        <v>Tier - 2</v>
      </c>
      <c r="O651" s="17" t="str">
        <f>VLOOKUP($A651,'Hospitalisation Details'!$A$2:$K$2344,MATCH(Healthcare!O$1,'Hospitalisation Details'!$A$1:$K$1,0),0)</f>
        <v>Tier - 2</v>
      </c>
      <c r="P651" s="17" t="str">
        <f>VLOOKUP($A651,'Hospitalisation Details'!$A$2:$K$2344,MATCH(Healthcare!P$1,'Hospitalisation Details'!$A$1:$K$1,0),0)</f>
        <v>R1012</v>
      </c>
      <c r="Q651" s="17">
        <f>VLOOKUP($A651,'Hospitalisation Details'!$A$2:$K$2344,MATCH(Healthcare!Q$1,'Hospitalisation Details'!$A$1:$K$1,0),0)</f>
        <v>60</v>
      </c>
    </row>
    <row r="652" spans="1:17" ht="15.75" x14ac:dyDescent="0.25">
      <c r="A652" s="25" t="s">
        <v>695</v>
      </c>
      <c r="B652" s="17" t="str">
        <f>VLOOKUP($A652,'Customer Names'!$A$1:$D$2336,4,0)</f>
        <v>Mr. David</v>
      </c>
      <c r="C652" s="17">
        <f>VLOOKUP($A652,'Medical Examinations'!$A$1:$J$2336,MATCH(Healthcare!C$1,'Medical Examinations'!$A$1:$J$1,0),0)</f>
        <v>41.63</v>
      </c>
      <c r="D652" s="17">
        <f>VLOOKUP($A652,'Medical Examinations'!$A$1:$J$2336,MATCH(Healthcare!D$1,'Medical Examinations'!$A$1:$J$1,0),0)</f>
        <v>6.71</v>
      </c>
      <c r="E652" s="17" t="str">
        <f>VLOOKUP($A652,'Medical Examinations'!$A$1:$J$2336,MATCH(Healthcare!E$1,'Medical Examinations'!$A$1:$J$1,0),0)</f>
        <v>No</v>
      </c>
      <c r="F652" s="17" t="str">
        <f>VLOOKUP($A652,'Medical Examinations'!$A$1:$J$2336,MATCH(Healthcare!F$1,'Medical Examinations'!$A$1:$J$1,0),0)</f>
        <v>No</v>
      </c>
      <c r="G652" s="17" t="str">
        <f>VLOOKUP($A652,'Medical Examinations'!$A$1:$J$2336,MATCH(Healthcare!G$1,'Medical Examinations'!$A$1:$J$1,0),0)</f>
        <v>No</v>
      </c>
      <c r="H652" s="17">
        <f>VLOOKUP($A652,'Medical Examinations'!$A$1:$J$2336,MATCH(Healthcare!H$1,'Medical Examinations'!$A$1:$J$1,0),0)</f>
        <v>0</v>
      </c>
      <c r="I652" s="17" t="str">
        <f>VLOOKUP($A652,'Medical Examinations'!$A$1:$J$2336,MATCH(Healthcare!I$1,'Medical Examinations'!$A$1:$J$1,0),0)</f>
        <v>No</v>
      </c>
      <c r="J652" s="17" t="str">
        <f>VLOOKUP($A652,'Medical Examinations'!$A$1:$J$2336,MATCH(Healthcare!J$1,'Medical Examinations'!$A$1:$J$1,0),0)</f>
        <v>Obesity</v>
      </c>
      <c r="K652" s="17" t="str">
        <f>VLOOKUP($A652,'Medical Examinations'!$A$1:$J$2336,MATCH(Healthcare!K$1,'Medical Examinations'!$A$1:$J$1,0),0)</f>
        <v>Diabetes</v>
      </c>
      <c r="L652" s="38">
        <f>VLOOKUP($A652,'Hospitalisation Details'!$A$2:$K$2344,MATCH(Healthcare!L$1,'Hospitalisation Details'!$A$1:$K$1,0),0)</f>
        <v>26262</v>
      </c>
      <c r="M652" s="17">
        <f>VLOOKUP($A652,'Hospitalisation Details'!$A$2:$K$2344,MATCH(Healthcare!M$1,'Hospitalisation Details'!$A$1:$K$1,0),0)</f>
        <v>15150.44</v>
      </c>
      <c r="N652" s="17" t="str">
        <f>VLOOKUP($A652,'Hospitalisation Details'!$A$2:$K$2344,MATCH(Healthcare!N$1,'Hospitalisation Details'!$A$1:$K$1,0),0)</f>
        <v>Tier - 2</v>
      </c>
      <c r="O652" s="17" t="str">
        <f>VLOOKUP($A652,'Hospitalisation Details'!$A$2:$K$2344,MATCH(Healthcare!O$1,'Hospitalisation Details'!$A$1:$K$1,0),0)</f>
        <v>Tier - 1</v>
      </c>
      <c r="P652" s="17" t="str">
        <f>VLOOKUP($A652,'Hospitalisation Details'!$A$2:$K$2344,MATCH(Healthcare!P$1,'Hospitalisation Details'!$A$1:$K$1,0),0)</f>
        <v>R1023</v>
      </c>
      <c r="Q652" s="17">
        <f>VLOOKUP($A652,'Hospitalisation Details'!$A$2:$K$2344,MATCH(Healthcare!Q$1,'Hospitalisation Details'!$A$1:$K$1,0),0)</f>
        <v>51</v>
      </c>
    </row>
    <row r="653" spans="1:17" ht="15.75" x14ac:dyDescent="0.25">
      <c r="A653" s="25" t="s">
        <v>696</v>
      </c>
      <c r="B653" s="17" t="str">
        <f>VLOOKUP($A653,'Customer Names'!$A$1:$D$2336,4,0)</f>
        <v>Ms. Victoria</v>
      </c>
      <c r="C653" s="17">
        <f>VLOOKUP($A653,'Medical Examinations'!$A$1:$J$2336,MATCH(Healthcare!C$1,'Medical Examinations'!$A$1:$J$1,0),0)</f>
        <v>46.49</v>
      </c>
      <c r="D653" s="17">
        <f>VLOOKUP($A653,'Medical Examinations'!$A$1:$J$2336,MATCH(Healthcare!D$1,'Medical Examinations'!$A$1:$J$1,0),0)</f>
        <v>11.92</v>
      </c>
      <c r="E653" s="17" t="str">
        <f>VLOOKUP($A653,'Medical Examinations'!$A$1:$J$2336,MATCH(Healthcare!E$1,'Medical Examinations'!$A$1:$J$1,0),0)</f>
        <v>No</v>
      </c>
      <c r="F653" s="17" t="str">
        <f>VLOOKUP($A653,'Medical Examinations'!$A$1:$J$2336,MATCH(Healthcare!F$1,'Medical Examinations'!$A$1:$J$1,0),0)</f>
        <v>No</v>
      </c>
      <c r="G653" s="17" t="str">
        <f>VLOOKUP($A653,'Medical Examinations'!$A$1:$J$2336,MATCH(Healthcare!G$1,'Medical Examinations'!$A$1:$J$1,0),0)</f>
        <v>No</v>
      </c>
      <c r="H653" s="17">
        <f>VLOOKUP($A653,'Medical Examinations'!$A$1:$J$2336,MATCH(Healthcare!H$1,'Medical Examinations'!$A$1:$J$1,0),0)</f>
        <v>0</v>
      </c>
      <c r="I653" s="17" t="str">
        <f>VLOOKUP($A653,'Medical Examinations'!$A$1:$J$2336,MATCH(Healthcare!I$1,'Medical Examinations'!$A$1:$J$1,0),0)</f>
        <v>No</v>
      </c>
      <c r="J653" s="17" t="str">
        <f>VLOOKUP($A653,'Medical Examinations'!$A$1:$J$2336,MATCH(Healthcare!J$1,'Medical Examinations'!$A$1:$J$1,0),0)</f>
        <v>Obesity</v>
      </c>
      <c r="K653" s="17" t="str">
        <f>VLOOKUP($A653,'Medical Examinations'!$A$1:$J$2336,MATCH(Healthcare!K$1,'Medical Examinations'!$A$1:$J$1,0),0)</f>
        <v>Diabetes</v>
      </c>
      <c r="L653" s="38">
        <f>VLOOKUP($A653,'Hospitalisation Details'!$A$2:$K$2344,MATCH(Healthcare!L$1,'Hospitalisation Details'!$A$1:$K$1,0),0)</f>
        <v>28738</v>
      </c>
      <c r="M653" s="17">
        <f>VLOOKUP($A653,'Hospitalisation Details'!$A$2:$K$2344,MATCH(Healthcare!M$1,'Hospitalisation Details'!$A$1:$K$1,0),0)</f>
        <v>15123.19</v>
      </c>
      <c r="N653" s="17" t="str">
        <f>VLOOKUP($A653,'Hospitalisation Details'!$A$2:$K$2344,MATCH(Healthcare!N$1,'Hospitalisation Details'!$A$1:$K$1,0),0)</f>
        <v>Tier - 2</v>
      </c>
      <c r="O653" s="17" t="str">
        <f>VLOOKUP($A653,'Hospitalisation Details'!$A$2:$K$2344,MATCH(Healthcare!O$1,'Hospitalisation Details'!$A$1:$K$1,0),0)</f>
        <v>Tier - 1</v>
      </c>
      <c r="P653" s="17" t="str">
        <f>VLOOKUP($A653,'Hospitalisation Details'!$A$2:$K$2344,MATCH(Healthcare!P$1,'Hospitalisation Details'!$A$1:$K$1,0),0)</f>
        <v>R1011</v>
      </c>
      <c r="Q653" s="17">
        <f>VLOOKUP($A653,'Hospitalisation Details'!$A$2:$K$2344,MATCH(Healthcare!Q$1,'Hospitalisation Details'!$A$1:$K$1,0),0)</f>
        <v>44</v>
      </c>
    </row>
    <row r="654" spans="1:17" ht="15.75" x14ac:dyDescent="0.25">
      <c r="A654" s="25" t="s">
        <v>697</v>
      </c>
      <c r="B654" s="17" t="str">
        <f>VLOOKUP($A654,'Customer Names'!$A$1:$D$2336,4,0)</f>
        <v>Mr. Tasos</v>
      </c>
      <c r="C654" s="17">
        <f>VLOOKUP($A654,'Medical Examinations'!$A$1:$J$2336,MATCH(Healthcare!C$1,'Medical Examinations'!$A$1:$J$1,0),0)</f>
        <v>43.29</v>
      </c>
      <c r="D654" s="17">
        <f>VLOOKUP($A654,'Medical Examinations'!$A$1:$J$2336,MATCH(Healthcare!D$1,'Medical Examinations'!$A$1:$J$1,0),0)</f>
        <v>5.35</v>
      </c>
      <c r="E654" s="17" t="str">
        <f>VLOOKUP($A654,'Medical Examinations'!$A$1:$J$2336,MATCH(Healthcare!E$1,'Medical Examinations'!$A$1:$J$1,0),0)</f>
        <v>No</v>
      </c>
      <c r="F654" s="17" t="str">
        <f>VLOOKUP($A654,'Medical Examinations'!$A$1:$J$2336,MATCH(Healthcare!F$1,'Medical Examinations'!$A$1:$J$1,0),0)</f>
        <v>No</v>
      </c>
      <c r="G654" s="17" t="str">
        <f>VLOOKUP($A654,'Medical Examinations'!$A$1:$J$2336,MATCH(Healthcare!G$1,'Medical Examinations'!$A$1:$J$1,0),0)</f>
        <v>No</v>
      </c>
      <c r="H654" s="17">
        <f>VLOOKUP($A654,'Medical Examinations'!$A$1:$J$2336,MATCH(Healthcare!H$1,'Medical Examinations'!$A$1:$J$1,0),0)</f>
        <v>2</v>
      </c>
      <c r="I654" s="17" t="str">
        <f>VLOOKUP($A654,'Medical Examinations'!$A$1:$J$2336,MATCH(Healthcare!I$1,'Medical Examinations'!$A$1:$J$1,0),0)</f>
        <v>No</v>
      </c>
      <c r="J654" s="17" t="str">
        <f>VLOOKUP($A654,'Medical Examinations'!$A$1:$J$2336,MATCH(Healthcare!J$1,'Medical Examinations'!$A$1:$J$1,0),0)</f>
        <v>Obesity</v>
      </c>
      <c r="K654" s="17" t="str">
        <f>VLOOKUP($A654,'Medical Examinations'!$A$1:$J$2336,MATCH(Healthcare!K$1,'Medical Examinations'!$A$1:$J$1,0),0)</f>
        <v>Normal</v>
      </c>
      <c r="L654" s="38">
        <f>VLOOKUP($A654,'Hospitalisation Details'!$A$2:$K$2344,MATCH(Healthcare!L$1,'Hospitalisation Details'!$A$1:$K$1,0),0)</f>
        <v>26610</v>
      </c>
      <c r="M654" s="17">
        <f>VLOOKUP($A654,'Hospitalisation Details'!$A$2:$K$2344,MATCH(Healthcare!M$1,'Hospitalisation Details'!$A$1:$K$1,0),0)</f>
        <v>15103.69</v>
      </c>
      <c r="N654" s="17" t="str">
        <f>VLOOKUP($A654,'Hospitalisation Details'!$A$2:$K$2344,MATCH(Healthcare!N$1,'Hospitalisation Details'!$A$1:$K$1,0),0)</f>
        <v>Tier - 2</v>
      </c>
      <c r="O654" s="17" t="str">
        <f>VLOOKUP($A654,'Hospitalisation Details'!$A$2:$K$2344,MATCH(Healthcare!O$1,'Hospitalisation Details'!$A$1:$K$1,0),0)</f>
        <v>Tier - 1</v>
      </c>
      <c r="P654" s="17" t="str">
        <f>VLOOKUP($A654,'Hospitalisation Details'!$A$2:$K$2344,MATCH(Healthcare!P$1,'Hospitalisation Details'!$A$1:$K$1,0),0)</f>
        <v>R1012</v>
      </c>
      <c r="Q654" s="17">
        <f>VLOOKUP($A654,'Hospitalisation Details'!$A$2:$K$2344,MATCH(Healthcare!Q$1,'Hospitalisation Details'!$A$1:$K$1,0),0)</f>
        <v>50</v>
      </c>
    </row>
    <row r="655" spans="1:17" ht="15.75" x14ac:dyDescent="0.25">
      <c r="A655" s="25" t="s">
        <v>698</v>
      </c>
      <c r="B655" s="17" t="str">
        <f>VLOOKUP($A655,'Customer Names'!$A$1:$D$2336,4,0)</f>
        <v>Mr. Thomas</v>
      </c>
      <c r="C655" s="17">
        <f>VLOOKUP($A655,'Medical Examinations'!$A$1:$J$2336,MATCH(Healthcare!C$1,'Medical Examinations'!$A$1:$J$1,0),0)</f>
        <v>43.08</v>
      </c>
      <c r="D655" s="17">
        <f>VLOOKUP($A655,'Medical Examinations'!$A$1:$J$2336,MATCH(Healthcare!D$1,'Medical Examinations'!$A$1:$J$1,0),0)</f>
        <v>8.9600000000000009</v>
      </c>
      <c r="E655" s="17" t="str">
        <f>VLOOKUP($A655,'Medical Examinations'!$A$1:$J$2336,MATCH(Healthcare!E$1,'Medical Examinations'!$A$1:$J$1,0),0)</f>
        <v>Yes</v>
      </c>
      <c r="F655" s="17" t="str">
        <f>VLOOKUP($A655,'Medical Examinations'!$A$1:$J$2336,MATCH(Healthcare!F$1,'Medical Examinations'!$A$1:$J$1,0),0)</f>
        <v>No</v>
      </c>
      <c r="G655" s="17" t="str">
        <f>VLOOKUP($A655,'Medical Examinations'!$A$1:$J$2336,MATCH(Healthcare!G$1,'Medical Examinations'!$A$1:$J$1,0),0)</f>
        <v>No</v>
      </c>
      <c r="H655" s="17">
        <f>VLOOKUP($A655,'Medical Examinations'!$A$1:$J$2336,MATCH(Healthcare!H$1,'Medical Examinations'!$A$1:$J$1,0),0)</f>
        <v>1</v>
      </c>
      <c r="I655" s="17" t="str">
        <f>VLOOKUP($A655,'Medical Examinations'!$A$1:$J$2336,MATCH(Healthcare!I$1,'Medical Examinations'!$A$1:$J$1,0),0)</f>
        <v>No</v>
      </c>
      <c r="J655" s="17" t="str">
        <f>VLOOKUP($A655,'Medical Examinations'!$A$1:$J$2336,MATCH(Healthcare!J$1,'Medical Examinations'!$A$1:$J$1,0),0)</f>
        <v>Obesity</v>
      </c>
      <c r="K655" s="17" t="str">
        <f>VLOOKUP($A655,'Medical Examinations'!$A$1:$J$2336,MATCH(Healthcare!K$1,'Medical Examinations'!$A$1:$J$1,0),0)</f>
        <v>Diabetes</v>
      </c>
      <c r="L655" s="38">
        <f>VLOOKUP($A655,'Hospitalisation Details'!$A$2:$K$2344,MATCH(Healthcare!L$1,'Hospitalisation Details'!$A$1:$K$1,0),0)</f>
        <v>27693</v>
      </c>
      <c r="M655" s="17">
        <f>VLOOKUP($A655,'Hospitalisation Details'!$A$2:$K$2344,MATCH(Healthcare!M$1,'Hospitalisation Details'!$A$1:$K$1,0),0)</f>
        <v>15090.35</v>
      </c>
      <c r="N655" s="17" t="str">
        <f>VLOOKUP($A655,'Hospitalisation Details'!$A$2:$K$2344,MATCH(Healthcare!N$1,'Hospitalisation Details'!$A$1:$K$1,0),0)</f>
        <v>Tier - 2</v>
      </c>
      <c r="O655" s="17" t="str">
        <f>VLOOKUP($A655,'Hospitalisation Details'!$A$2:$K$2344,MATCH(Healthcare!O$1,'Hospitalisation Details'!$A$1:$K$1,0),0)</f>
        <v>Tier - 1</v>
      </c>
      <c r="P655" s="17" t="str">
        <f>VLOOKUP($A655,'Hospitalisation Details'!$A$2:$K$2344,MATCH(Healthcare!P$1,'Hospitalisation Details'!$A$1:$K$1,0),0)</f>
        <v>R1023</v>
      </c>
      <c r="Q655" s="17">
        <f>VLOOKUP($A655,'Hospitalisation Details'!$A$2:$K$2344,MATCH(Healthcare!Q$1,'Hospitalisation Details'!$A$1:$K$1,0),0)</f>
        <v>47</v>
      </c>
    </row>
    <row r="656" spans="1:17" ht="15.75" x14ac:dyDescent="0.25">
      <c r="A656" s="25" t="s">
        <v>699</v>
      </c>
      <c r="B656" s="17" t="str">
        <f>VLOOKUP($A656,'Customer Names'!$A$1:$D$2336,4,0)</f>
        <v>Mr. Lukasz</v>
      </c>
      <c r="C656" s="17">
        <f>VLOOKUP($A656,'Medical Examinations'!$A$1:$J$2336,MATCH(Healthcare!C$1,'Medical Examinations'!$A$1:$J$1,0),0)</f>
        <v>39.07</v>
      </c>
      <c r="D656" s="17">
        <f>VLOOKUP($A656,'Medical Examinations'!$A$1:$J$2336,MATCH(Healthcare!D$1,'Medical Examinations'!$A$1:$J$1,0),0)</f>
        <v>11.93</v>
      </c>
      <c r="E656" s="17" t="str">
        <f>VLOOKUP($A656,'Medical Examinations'!$A$1:$J$2336,MATCH(Healthcare!E$1,'Medical Examinations'!$A$1:$J$1,0),0)</f>
        <v>No</v>
      </c>
      <c r="F656" s="17" t="str">
        <f>VLOOKUP($A656,'Medical Examinations'!$A$1:$J$2336,MATCH(Healthcare!F$1,'Medical Examinations'!$A$1:$J$1,0),0)</f>
        <v>No</v>
      </c>
      <c r="G656" s="17" t="str">
        <f>VLOOKUP($A656,'Medical Examinations'!$A$1:$J$2336,MATCH(Healthcare!G$1,'Medical Examinations'!$A$1:$J$1,0),0)</f>
        <v>No</v>
      </c>
      <c r="H656" s="17">
        <f>VLOOKUP($A656,'Medical Examinations'!$A$1:$J$2336,MATCH(Healthcare!H$1,'Medical Examinations'!$A$1:$J$1,0),0)</f>
        <v>0</v>
      </c>
      <c r="I656" s="17" t="str">
        <f>VLOOKUP($A656,'Medical Examinations'!$A$1:$J$2336,MATCH(Healthcare!I$1,'Medical Examinations'!$A$1:$J$1,0),0)</f>
        <v>No</v>
      </c>
      <c r="J656" s="17" t="str">
        <f>VLOOKUP($A656,'Medical Examinations'!$A$1:$J$2336,MATCH(Healthcare!J$1,'Medical Examinations'!$A$1:$J$1,0),0)</f>
        <v>Obesity</v>
      </c>
      <c r="K656" s="17" t="str">
        <f>VLOOKUP($A656,'Medical Examinations'!$A$1:$J$2336,MATCH(Healthcare!K$1,'Medical Examinations'!$A$1:$J$1,0),0)</f>
        <v>Diabetes</v>
      </c>
      <c r="L656" s="38">
        <f>VLOOKUP($A656,'Hospitalisation Details'!$A$2:$K$2344,MATCH(Healthcare!L$1,'Hospitalisation Details'!$A$1:$K$1,0),0)</f>
        <v>25001</v>
      </c>
      <c r="M656" s="17">
        <f>VLOOKUP($A656,'Hospitalisation Details'!$A$2:$K$2344,MATCH(Healthcare!M$1,'Hospitalisation Details'!$A$1:$K$1,0),0)</f>
        <v>15052.68</v>
      </c>
      <c r="N656" s="17" t="str">
        <f>VLOOKUP($A656,'Hospitalisation Details'!$A$2:$K$2344,MATCH(Healthcare!N$1,'Hospitalisation Details'!$A$1:$K$1,0),0)</f>
        <v>Tier - 2</v>
      </c>
      <c r="O656" s="17" t="str">
        <f>VLOOKUP($A656,'Hospitalisation Details'!$A$2:$K$2344,MATCH(Healthcare!O$1,'Hospitalisation Details'!$A$1:$K$1,0),0)</f>
        <v>Tier - 2</v>
      </c>
      <c r="P656" s="17" t="str">
        <f>VLOOKUP($A656,'Hospitalisation Details'!$A$2:$K$2344,MATCH(Healthcare!P$1,'Hospitalisation Details'!$A$1:$K$1,0),0)</f>
        <v>R1022</v>
      </c>
      <c r="Q656" s="17">
        <f>VLOOKUP($A656,'Hospitalisation Details'!$A$2:$K$2344,MATCH(Healthcare!Q$1,'Hospitalisation Details'!$A$1:$K$1,0),0)</f>
        <v>54</v>
      </c>
    </row>
    <row r="657" spans="1:17" ht="15.75" x14ac:dyDescent="0.25">
      <c r="A657" s="25" t="s">
        <v>700</v>
      </c>
      <c r="B657" s="17" t="str">
        <f>VLOOKUP($A657,'Customer Names'!$A$1:$D$2336,4,0)</f>
        <v>Mr. Matthew</v>
      </c>
      <c r="C657" s="17">
        <f>VLOOKUP($A657,'Medical Examinations'!$A$1:$J$2336,MATCH(Healthcare!C$1,'Medical Examinations'!$A$1:$J$1,0),0)</f>
        <v>41.3</v>
      </c>
      <c r="D657" s="17">
        <f>VLOOKUP($A657,'Medical Examinations'!$A$1:$J$2336,MATCH(Healthcare!D$1,'Medical Examinations'!$A$1:$J$1,0),0)</f>
        <v>9.59</v>
      </c>
      <c r="E657" s="17" t="str">
        <f>VLOOKUP($A657,'Medical Examinations'!$A$1:$J$2336,MATCH(Healthcare!E$1,'Medical Examinations'!$A$1:$J$1,0),0)</f>
        <v>No</v>
      </c>
      <c r="F657" s="17" t="str">
        <f>VLOOKUP($A657,'Medical Examinations'!$A$1:$J$2336,MATCH(Healthcare!F$1,'Medical Examinations'!$A$1:$J$1,0),0)</f>
        <v>No</v>
      </c>
      <c r="G657" s="17" t="str">
        <f>VLOOKUP($A657,'Medical Examinations'!$A$1:$J$2336,MATCH(Healthcare!G$1,'Medical Examinations'!$A$1:$J$1,0),0)</f>
        <v>No</v>
      </c>
      <c r="H657" s="17">
        <f>VLOOKUP($A657,'Medical Examinations'!$A$1:$J$2336,MATCH(Healthcare!H$1,'Medical Examinations'!$A$1:$J$1,0),0)</f>
        <v>0</v>
      </c>
      <c r="I657" s="17" t="str">
        <f>VLOOKUP($A657,'Medical Examinations'!$A$1:$J$2336,MATCH(Healthcare!I$1,'Medical Examinations'!$A$1:$J$1,0),0)</f>
        <v>No</v>
      </c>
      <c r="J657" s="17" t="str">
        <f>VLOOKUP($A657,'Medical Examinations'!$A$1:$J$2336,MATCH(Healthcare!J$1,'Medical Examinations'!$A$1:$J$1,0),0)</f>
        <v>Obesity</v>
      </c>
      <c r="K657" s="17" t="str">
        <f>VLOOKUP($A657,'Medical Examinations'!$A$1:$J$2336,MATCH(Healthcare!K$1,'Medical Examinations'!$A$1:$J$1,0),0)</f>
        <v>Diabetes</v>
      </c>
      <c r="L657" s="38">
        <f>VLOOKUP($A657,'Hospitalisation Details'!$A$2:$K$2344,MATCH(Healthcare!L$1,'Hospitalisation Details'!$A$1:$K$1,0),0)</f>
        <v>26160</v>
      </c>
      <c r="M657" s="17">
        <f>VLOOKUP($A657,'Hospitalisation Details'!$A$2:$K$2344,MATCH(Healthcare!M$1,'Hospitalisation Details'!$A$1:$K$1,0),0)</f>
        <v>15038.51</v>
      </c>
      <c r="N657" s="17" t="str">
        <f>VLOOKUP($A657,'Hospitalisation Details'!$A$2:$K$2344,MATCH(Healthcare!N$1,'Hospitalisation Details'!$A$1:$K$1,0),0)</f>
        <v>Tier - 2</v>
      </c>
      <c r="O657" s="17" t="str">
        <f>VLOOKUP($A657,'Hospitalisation Details'!$A$2:$K$2344,MATCH(Healthcare!O$1,'Hospitalisation Details'!$A$1:$K$1,0),0)</f>
        <v>Tier - 3</v>
      </c>
      <c r="P657" s="17" t="str">
        <f>VLOOKUP($A657,'Hospitalisation Details'!$A$2:$K$2344,MATCH(Healthcare!P$1,'Hospitalisation Details'!$A$1:$K$1,0),0)</f>
        <v>R1023</v>
      </c>
      <c r="Q657" s="17">
        <f>VLOOKUP($A657,'Hospitalisation Details'!$A$2:$K$2344,MATCH(Healthcare!Q$1,'Hospitalisation Details'!$A$1:$K$1,0),0)</f>
        <v>51</v>
      </c>
    </row>
    <row r="658" spans="1:17" ht="15.75" x14ac:dyDescent="0.25">
      <c r="A658" s="25" t="s">
        <v>701</v>
      </c>
      <c r="B658" s="17" t="str">
        <f>VLOOKUP($A658,'Customer Names'!$A$1:$D$2336,4,0)</f>
        <v>Ms. Meta</v>
      </c>
      <c r="C658" s="17">
        <f>VLOOKUP($A658,'Medical Examinations'!$A$1:$J$2336,MATCH(Healthcare!C$1,'Medical Examinations'!$A$1:$J$1,0),0)</f>
        <v>42.95</v>
      </c>
      <c r="D658" s="17">
        <f>VLOOKUP($A658,'Medical Examinations'!$A$1:$J$2336,MATCH(Healthcare!D$1,'Medical Examinations'!$A$1:$J$1,0),0)</f>
        <v>11.88</v>
      </c>
      <c r="E658" s="17" t="str">
        <f>VLOOKUP($A658,'Medical Examinations'!$A$1:$J$2336,MATCH(Healthcare!E$1,'Medical Examinations'!$A$1:$J$1,0),0)</f>
        <v>Yes</v>
      </c>
      <c r="F658" s="17" t="str">
        <f>VLOOKUP($A658,'Medical Examinations'!$A$1:$J$2336,MATCH(Healthcare!F$1,'Medical Examinations'!$A$1:$J$1,0),0)</f>
        <v>No</v>
      </c>
      <c r="G658" s="17" t="str">
        <f>VLOOKUP($A658,'Medical Examinations'!$A$1:$J$2336,MATCH(Healthcare!G$1,'Medical Examinations'!$A$1:$J$1,0),0)</f>
        <v>No</v>
      </c>
      <c r="H658" s="17">
        <f>VLOOKUP($A658,'Medical Examinations'!$A$1:$J$2336,MATCH(Healthcare!H$1,'Medical Examinations'!$A$1:$J$1,0),0)</f>
        <v>2</v>
      </c>
      <c r="I658" s="17" t="str">
        <f>VLOOKUP($A658,'Medical Examinations'!$A$1:$J$2336,MATCH(Healthcare!I$1,'Medical Examinations'!$A$1:$J$1,0),0)</f>
        <v>No</v>
      </c>
      <c r="J658" s="17" t="str">
        <f>VLOOKUP($A658,'Medical Examinations'!$A$1:$J$2336,MATCH(Healthcare!J$1,'Medical Examinations'!$A$1:$J$1,0),0)</f>
        <v>Obesity</v>
      </c>
      <c r="K658" s="17" t="str">
        <f>VLOOKUP($A658,'Medical Examinations'!$A$1:$J$2336,MATCH(Healthcare!K$1,'Medical Examinations'!$A$1:$J$1,0),0)</f>
        <v>Diabetes</v>
      </c>
      <c r="L658" s="38">
        <f>VLOOKUP($A658,'Hospitalisation Details'!$A$2:$K$2344,MATCH(Healthcare!L$1,'Hospitalisation Details'!$A$1:$K$1,0),0)</f>
        <v>25822</v>
      </c>
      <c r="M658" s="17">
        <f>VLOOKUP($A658,'Hospitalisation Details'!$A$2:$K$2344,MATCH(Healthcare!M$1,'Hospitalisation Details'!$A$1:$K$1,0),0)</f>
        <v>15026.3</v>
      </c>
      <c r="N658" s="17" t="str">
        <f>VLOOKUP($A658,'Hospitalisation Details'!$A$2:$K$2344,MATCH(Healthcare!N$1,'Hospitalisation Details'!$A$1:$K$1,0),0)</f>
        <v>Tier - 2</v>
      </c>
      <c r="O658" s="17" t="str">
        <f>VLOOKUP($A658,'Hospitalisation Details'!$A$2:$K$2344,MATCH(Healthcare!O$1,'Hospitalisation Details'!$A$1:$K$1,0),0)</f>
        <v>Tier - 3</v>
      </c>
      <c r="P658" s="17" t="str">
        <f>VLOOKUP($A658,'Hospitalisation Details'!$A$2:$K$2344,MATCH(Healthcare!P$1,'Hospitalisation Details'!$A$1:$K$1,0),0)</f>
        <v>R1011</v>
      </c>
      <c r="Q658" s="17">
        <f>VLOOKUP($A658,'Hospitalisation Details'!$A$2:$K$2344,MATCH(Healthcare!Q$1,'Hospitalisation Details'!$A$1:$K$1,0),0)</f>
        <v>52</v>
      </c>
    </row>
    <row r="659" spans="1:17" ht="15.75" x14ac:dyDescent="0.25">
      <c r="A659" s="25" t="s">
        <v>702</v>
      </c>
      <c r="B659" s="17" t="str">
        <f>VLOOKUP($A659,'Customer Names'!$A$1:$D$2336,4,0)</f>
        <v>Ms. Rachel</v>
      </c>
      <c r="C659" s="17">
        <f>VLOOKUP($A659,'Medical Examinations'!$A$1:$J$2336,MATCH(Healthcare!C$1,'Medical Examinations'!$A$1:$J$1,0),0)</f>
        <v>46.96</v>
      </c>
      <c r="D659" s="17">
        <f>VLOOKUP($A659,'Medical Examinations'!$A$1:$J$2336,MATCH(Healthcare!D$1,'Medical Examinations'!$A$1:$J$1,0),0)</f>
        <v>4.6399999999999997</v>
      </c>
      <c r="E659" s="17" t="str">
        <f>VLOOKUP($A659,'Medical Examinations'!$A$1:$J$2336,MATCH(Healthcare!E$1,'Medical Examinations'!$A$1:$J$1,0),0)</f>
        <v>No</v>
      </c>
      <c r="F659" s="17" t="str">
        <f>VLOOKUP($A659,'Medical Examinations'!$A$1:$J$2336,MATCH(Healthcare!F$1,'Medical Examinations'!$A$1:$J$1,0),0)</f>
        <v>No</v>
      </c>
      <c r="G659" s="17" t="str">
        <f>VLOOKUP($A659,'Medical Examinations'!$A$1:$J$2336,MATCH(Healthcare!G$1,'Medical Examinations'!$A$1:$J$1,0),0)</f>
        <v>Yes</v>
      </c>
      <c r="H659" s="17">
        <f>VLOOKUP($A659,'Medical Examinations'!$A$1:$J$2336,MATCH(Healthcare!H$1,'Medical Examinations'!$A$1:$J$1,0),0)</f>
        <v>1</v>
      </c>
      <c r="I659" s="17" t="str">
        <f>VLOOKUP($A659,'Medical Examinations'!$A$1:$J$2336,MATCH(Healthcare!I$1,'Medical Examinations'!$A$1:$J$1,0),0)</f>
        <v>No</v>
      </c>
      <c r="J659" s="17" t="str">
        <f>VLOOKUP($A659,'Medical Examinations'!$A$1:$J$2336,MATCH(Healthcare!J$1,'Medical Examinations'!$A$1:$J$1,0),0)</f>
        <v>Obesity</v>
      </c>
      <c r="K659" s="17" t="str">
        <f>VLOOKUP($A659,'Medical Examinations'!$A$1:$J$2336,MATCH(Healthcare!K$1,'Medical Examinations'!$A$1:$J$1,0),0)</f>
        <v>Normal</v>
      </c>
      <c r="L659" s="38">
        <f>VLOOKUP($A659,'Hospitalisation Details'!$A$2:$K$2344,MATCH(Healthcare!L$1,'Hospitalisation Details'!$A$1:$K$1,0),0)</f>
        <v>29184</v>
      </c>
      <c r="M659" s="17">
        <f>VLOOKUP($A659,'Hospitalisation Details'!$A$2:$K$2344,MATCH(Healthcare!M$1,'Hospitalisation Details'!$A$1:$K$1,0),0)</f>
        <v>15025.76</v>
      </c>
      <c r="N659" s="17" t="str">
        <f>VLOOKUP($A659,'Hospitalisation Details'!$A$2:$K$2344,MATCH(Healthcare!N$1,'Hospitalisation Details'!$A$1:$K$1,0),0)</f>
        <v>Tier - 2</v>
      </c>
      <c r="O659" s="17" t="str">
        <f>VLOOKUP($A659,'Hospitalisation Details'!$A$2:$K$2344,MATCH(Healthcare!O$1,'Hospitalisation Details'!$A$1:$K$1,0),0)</f>
        <v>Tier - 1</v>
      </c>
      <c r="P659" s="17" t="str">
        <f>VLOOKUP($A659,'Hospitalisation Details'!$A$2:$K$2344,MATCH(Healthcare!P$1,'Hospitalisation Details'!$A$1:$K$1,0),0)</f>
        <v>R1011</v>
      </c>
      <c r="Q659" s="17">
        <f>VLOOKUP($A659,'Hospitalisation Details'!$A$2:$K$2344,MATCH(Healthcare!Q$1,'Hospitalisation Details'!$A$1:$K$1,0),0)</f>
        <v>43</v>
      </c>
    </row>
    <row r="660" spans="1:17" ht="15.75" x14ac:dyDescent="0.25">
      <c r="A660" s="25" t="s">
        <v>703</v>
      </c>
      <c r="B660" s="17" t="str">
        <f>VLOOKUP($A660,'Customer Names'!$A$1:$D$2336,4,0)</f>
        <v>Ms. Angelica</v>
      </c>
      <c r="C660" s="17">
        <f>VLOOKUP($A660,'Medical Examinations'!$A$1:$J$2336,MATCH(Healthcare!C$1,'Medical Examinations'!$A$1:$J$1,0),0)</f>
        <v>30.495000000000001</v>
      </c>
      <c r="D660" s="17">
        <f>VLOOKUP($A660,'Medical Examinations'!$A$1:$J$2336,MATCH(Healthcare!D$1,'Medical Examinations'!$A$1:$J$1,0),0)</f>
        <v>9.5299999999999994</v>
      </c>
      <c r="E660" s="17" t="str">
        <f>VLOOKUP($A660,'Medical Examinations'!$A$1:$J$2336,MATCH(Healthcare!E$1,'Medical Examinations'!$A$1:$J$1,0),0)</f>
        <v>No</v>
      </c>
      <c r="F660" s="17" t="str">
        <f>VLOOKUP($A660,'Medical Examinations'!$A$1:$J$2336,MATCH(Healthcare!F$1,'Medical Examinations'!$A$1:$J$1,0),0)</f>
        <v>No</v>
      </c>
      <c r="G660" s="17" t="str">
        <f>VLOOKUP($A660,'Medical Examinations'!$A$1:$J$2336,MATCH(Healthcare!G$1,'Medical Examinations'!$A$1:$J$1,0),0)</f>
        <v>No</v>
      </c>
      <c r="H660" s="17">
        <f>VLOOKUP($A660,'Medical Examinations'!$A$1:$J$2336,MATCH(Healthcare!H$1,'Medical Examinations'!$A$1:$J$1,0),0)</f>
        <v>0</v>
      </c>
      <c r="I660" s="17" t="str">
        <f>VLOOKUP($A660,'Medical Examinations'!$A$1:$J$2336,MATCH(Healthcare!I$1,'Medical Examinations'!$A$1:$J$1,0),0)</f>
        <v>No</v>
      </c>
      <c r="J660" s="17" t="str">
        <f>VLOOKUP($A660,'Medical Examinations'!$A$1:$J$2336,MATCH(Healthcare!J$1,'Medical Examinations'!$A$1:$J$1,0),0)</f>
        <v>Obesity</v>
      </c>
      <c r="K660" s="17" t="str">
        <f>VLOOKUP($A660,'Medical Examinations'!$A$1:$J$2336,MATCH(Healthcare!K$1,'Medical Examinations'!$A$1:$J$1,0),0)</f>
        <v>Diabetes</v>
      </c>
      <c r="L660" s="38">
        <f>VLOOKUP($A660,'Hospitalisation Details'!$A$2:$K$2344,MATCH(Healthcare!L$1,'Hospitalisation Details'!$A$1:$K$1,0),0)</f>
        <v>22136</v>
      </c>
      <c r="M660" s="17">
        <f>VLOOKUP($A660,'Hospitalisation Details'!$A$2:$K$2344,MATCH(Healthcare!M$1,'Hospitalisation Details'!$A$1:$K$1,0),0)</f>
        <v>15019.76</v>
      </c>
      <c r="N660" s="17" t="str">
        <f>VLOOKUP($A660,'Hospitalisation Details'!$A$2:$K$2344,MATCH(Healthcare!N$1,'Hospitalisation Details'!$A$1:$K$1,0),0)</f>
        <v>Tier - 2</v>
      </c>
      <c r="O660" s="17" t="str">
        <f>VLOOKUP($A660,'Hospitalisation Details'!$A$2:$K$2344,MATCH(Healthcare!O$1,'Hospitalisation Details'!$A$1:$K$1,0),0)</f>
        <v>Tier - 2</v>
      </c>
      <c r="P660" s="17" t="str">
        <f>VLOOKUP($A660,'Hospitalisation Details'!$A$2:$K$2344,MATCH(Healthcare!P$1,'Hospitalisation Details'!$A$1:$K$1,0),0)</f>
        <v>R1012</v>
      </c>
      <c r="Q660" s="17">
        <f>VLOOKUP($A660,'Hospitalisation Details'!$A$2:$K$2344,MATCH(Healthcare!Q$1,'Hospitalisation Details'!$A$1:$K$1,0),0)</f>
        <v>62</v>
      </c>
    </row>
    <row r="661" spans="1:17" ht="15.75" x14ac:dyDescent="0.25">
      <c r="A661" s="25" t="s">
        <v>704</v>
      </c>
      <c r="B661" s="17" t="str">
        <f>VLOOKUP($A661,'Customer Names'!$A$1:$D$2336,4,0)</f>
        <v>Ms. Kathleen</v>
      </c>
      <c r="C661" s="17">
        <f>VLOOKUP($A661,'Medical Examinations'!$A$1:$J$2336,MATCH(Healthcare!C$1,'Medical Examinations'!$A$1:$J$1,0),0)</f>
        <v>17.954999999999998</v>
      </c>
      <c r="D661" s="17">
        <f>VLOOKUP($A661,'Medical Examinations'!$A$1:$J$2336,MATCH(Healthcare!D$1,'Medical Examinations'!$A$1:$J$1,0),0)</f>
        <v>5.29</v>
      </c>
      <c r="E661" s="17" t="str">
        <f>VLOOKUP($A661,'Medical Examinations'!$A$1:$J$2336,MATCH(Healthcare!E$1,'Medical Examinations'!$A$1:$J$1,0),0)</f>
        <v>Yes</v>
      </c>
      <c r="F661" s="17" t="str">
        <f>VLOOKUP($A661,'Medical Examinations'!$A$1:$J$2336,MATCH(Healthcare!F$1,'Medical Examinations'!$A$1:$J$1,0),0)</f>
        <v>No</v>
      </c>
      <c r="G661" s="17" t="str">
        <f>VLOOKUP($A661,'Medical Examinations'!$A$1:$J$2336,MATCH(Healthcare!G$1,'Medical Examinations'!$A$1:$J$1,0),0)</f>
        <v>No</v>
      </c>
      <c r="H661" s="17">
        <f>VLOOKUP($A661,'Medical Examinations'!$A$1:$J$2336,MATCH(Healthcare!H$1,'Medical Examinations'!$A$1:$J$1,0),0)</f>
        <v>1</v>
      </c>
      <c r="I661" s="17" t="str">
        <f>VLOOKUP($A661,'Medical Examinations'!$A$1:$J$2336,MATCH(Healthcare!I$1,'Medical Examinations'!$A$1:$J$1,0),0)</f>
        <v>Yes</v>
      </c>
      <c r="J661" s="17" t="str">
        <f>VLOOKUP($A661,'Medical Examinations'!$A$1:$J$2336,MATCH(Healthcare!J$1,'Medical Examinations'!$A$1:$J$1,0),0)</f>
        <v>Underweight</v>
      </c>
      <c r="K661" s="17" t="str">
        <f>VLOOKUP($A661,'Medical Examinations'!$A$1:$J$2336,MATCH(Healthcare!K$1,'Medical Examinations'!$A$1:$J$1,0),0)</f>
        <v>Normal</v>
      </c>
      <c r="L661" s="38">
        <f>VLOOKUP($A661,'Hospitalisation Details'!$A$2:$K$2344,MATCH(Healthcare!L$1,'Hospitalisation Details'!$A$1:$K$1,0),0)</f>
        <v>34913</v>
      </c>
      <c r="M661" s="17">
        <f>VLOOKUP($A661,'Hospitalisation Details'!$A$2:$K$2344,MATCH(Healthcare!M$1,'Hospitalisation Details'!$A$1:$K$1,0),0)</f>
        <v>15006.58</v>
      </c>
      <c r="N661" s="17" t="str">
        <f>VLOOKUP($A661,'Hospitalisation Details'!$A$2:$K$2344,MATCH(Healthcare!N$1,'Hospitalisation Details'!$A$1:$K$1,0),0)</f>
        <v>Tier - 2</v>
      </c>
      <c r="O661" s="17" t="str">
        <f>VLOOKUP($A661,'Hospitalisation Details'!$A$2:$K$2344,MATCH(Healthcare!O$1,'Hospitalisation Details'!$A$1:$K$1,0),0)</f>
        <v>Tier - 2</v>
      </c>
      <c r="P661" s="17" t="str">
        <f>VLOOKUP($A661,'Hospitalisation Details'!$A$2:$K$2344,MATCH(Healthcare!P$1,'Hospitalisation Details'!$A$1:$K$1,0),0)</f>
        <v>R1024</v>
      </c>
      <c r="Q661" s="17">
        <f>VLOOKUP($A661,'Hospitalisation Details'!$A$2:$K$2344,MATCH(Healthcare!Q$1,'Hospitalisation Details'!$A$1:$K$1,0),0)</f>
        <v>27</v>
      </c>
    </row>
    <row r="662" spans="1:17" ht="15.75" x14ac:dyDescent="0.25">
      <c r="A662" s="25" t="s">
        <v>705</v>
      </c>
      <c r="B662" s="17" t="str">
        <f>VLOOKUP($A662,'Customer Names'!$A$1:$D$2336,4,0)</f>
        <v>Mr. Gabriel</v>
      </c>
      <c r="C662" s="17">
        <f>VLOOKUP($A662,'Medical Examinations'!$A$1:$J$2336,MATCH(Healthcare!C$1,'Medical Examinations'!$A$1:$J$1,0),0)</f>
        <v>25.6</v>
      </c>
      <c r="D662" s="17">
        <f>VLOOKUP($A662,'Medical Examinations'!$A$1:$J$2336,MATCH(Healthcare!D$1,'Medical Examinations'!$A$1:$J$1,0),0)</f>
        <v>10.95</v>
      </c>
      <c r="E662" s="17" t="str">
        <f>VLOOKUP($A662,'Medical Examinations'!$A$1:$J$2336,MATCH(Healthcare!E$1,'Medical Examinations'!$A$1:$J$1,0),0)</f>
        <v>No</v>
      </c>
      <c r="F662" s="17" t="str">
        <f>VLOOKUP($A662,'Medical Examinations'!$A$1:$J$2336,MATCH(Healthcare!F$1,'Medical Examinations'!$A$1:$J$1,0),0)</f>
        <v>No</v>
      </c>
      <c r="G662" s="17" t="str">
        <f>VLOOKUP($A662,'Medical Examinations'!$A$1:$J$2336,MATCH(Healthcare!G$1,'Medical Examinations'!$A$1:$J$1,0),0)</f>
        <v>No</v>
      </c>
      <c r="H662" s="17">
        <f>VLOOKUP($A662,'Medical Examinations'!$A$1:$J$2336,MATCH(Healthcare!H$1,'Medical Examinations'!$A$1:$J$1,0),0)</f>
        <v>3</v>
      </c>
      <c r="I662" s="17" t="str">
        <f>VLOOKUP($A662,'Medical Examinations'!$A$1:$J$2336,MATCH(Healthcare!I$1,'Medical Examinations'!$A$1:$J$1,0),0)</f>
        <v>No</v>
      </c>
      <c r="J662" s="17" t="str">
        <f>VLOOKUP($A662,'Medical Examinations'!$A$1:$J$2336,MATCH(Healthcare!J$1,'Medical Examinations'!$A$1:$J$1,0),0)</f>
        <v>Overweight</v>
      </c>
      <c r="K662" s="17" t="str">
        <f>VLOOKUP($A662,'Medical Examinations'!$A$1:$J$2336,MATCH(Healthcare!K$1,'Medical Examinations'!$A$1:$J$1,0),0)</f>
        <v>Diabetes</v>
      </c>
      <c r="L662" s="38">
        <f>VLOOKUP($A662,'Hospitalisation Details'!$A$2:$K$2344,MATCH(Healthcare!L$1,'Hospitalisation Details'!$A$1:$K$1,0),0)</f>
        <v>21395</v>
      </c>
      <c r="M662" s="17">
        <f>VLOOKUP($A662,'Hospitalisation Details'!$A$2:$K$2344,MATCH(Healthcare!M$1,'Hospitalisation Details'!$A$1:$K$1,0),0)</f>
        <v>14988.43</v>
      </c>
      <c r="N662" s="17" t="str">
        <f>VLOOKUP($A662,'Hospitalisation Details'!$A$2:$K$2344,MATCH(Healthcare!N$1,'Hospitalisation Details'!$A$1:$K$1,0),0)</f>
        <v>Tier - 2</v>
      </c>
      <c r="O662" s="17" t="str">
        <f>VLOOKUP($A662,'Hospitalisation Details'!$A$2:$K$2344,MATCH(Healthcare!O$1,'Hospitalisation Details'!$A$1:$K$1,0),0)</f>
        <v>Tier - 3</v>
      </c>
      <c r="P662" s="17" t="str">
        <f>VLOOKUP($A662,'Hospitalisation Details'!$A$2:$K$2344,MATCH(Healthcare!P$1,'Hospitalisation Details'!$A$1:$K$1,0),0)</f>
        <v>R1011</v>
      </c>
      <c r="Q662" s="17">
        <f>VLOOKUP($A662,'Hospitalisation Details'!$A$2:$K$2344,MATCH(Healthcare!Q$1,'Hospitalisation Details'!$A$1:$K$1,0),0)</f>
        <v>64</v>
      </c>
    </row>
    <row r="663" spans="1:17" ht="15.75" x14ac:dyDescent="0.25">
      <c r="A663" s="25" t="s">
        <v>706</v>
      </c>
      <c r="B663" s="17" t="str">
        <f>VLOOKUP($A663,'Customer Names'!$A$1:$D$2336,4,0)</f>
        <v>Mr. Jeff</v>
      </c>
      <c r="C663" s="17">
        <f>VLOOKUP($A663,'Medical Examinations'!$A$1:$J$2336,MATCH(Healthcare!C$1,'Medical Examinations'!$A$1:$J$1,0),0)</f>
        <v>34.21</v>
      </c>
      <c r="D663" s="17">
        <f>VLOOKUP($A663,'Medical Examinations'!$A$1:$J$2336,MATCH(Healthcare!D$1,'Medical Examinations'!$A$1:$J$1,0),0)</f>
        <v>9.17</v>
      </c>
      <c r="E663" s="17" t="str">
        <f>VLOOKUP($A663,'Medical Examinations'!$A$1:$J$2336,MATCH(Healthcare!E$1,'Medical Examinations'!$A$1:$J$1,0),0)</f>
        <v>No</v>
      </c>
      <c r="F663" s="17" t="str">
        <f>VLOOKUP($A663,'Medical Examinations'!$A$1:$J$2336,MATCH(Healthcare!F$1,'Medical Examinations'!$A$1:$J$1,0),0)</f>
        <v>No</v>
      </c>
      <c r="G663" s="17" t="str">
        <f>VLOOKUP($A663,'Medical Examinations'!$A$1:$J$2336,MATCH(Healthcare!G$1,'Medical Examinations'!$A$1:$J$1,0),0)</f>
        <v>No</v>
      </c>
      <c r="H663" s="17">
        <f>VLOOKUP($A663,'Medical Examinations'!$A$1:$J$2336,MATCH(Healthcare!H$1,'Medical Examinations'!$A$1:$J$1,0),0)</f>
        <v>0</v>
      </c>
      <c r="I663" s="17" t="str">
        <f>VLOOKUP($A663,'Medical Examinations'!$A$1:$J$2336,MATCH(Healthcare!I$1,'Medical Examinations'!$A$1:$J$1,0),0)</f>
        <v>No</v>
      </c>
      <c r="J663" s="17" t="str">
        <f>VLOOKUP($A663,'Medical Examinations'!$A$1:$J$2336,MATCH(Healthcare!J$1,'Medical Examinations'!$A$1:$J$1,0),0)</f>
        <v>Obesity</v>
      </c>
      <c r="K663" s="17" t="str">
        <f>VLOOKUP($A663,'Medical Examinations'!$A$1:$J$2336,MATCH(Healthcare!K$1,'Medical Examinations'!$A$1:$J$1,0),0)</f>
        <v>Diabetes</v>
      </c>
      <c r="L663" s="38">
        <f>VLOOKUP($A663,'Hospitalisation Details'!$A$2:$K$2344,MATCH(Healthcare!L$1,'Hospitalisation Details'!$A$1:$K$1,0),0)</f>
        <v>22979</v>
      </c>
      <c r="M663" s="17">
        <f>VLOOKUP($A663,'Hospitalisation Details'!$A$2:$K$2344,MATCH(Healthcare!M$1,'Hospitalisation Details'!$A$1:$K$1,0),0)</f>
        <v>14945.34</v>
      </c>
      <c r="N663" s="17" t="str">
        <f>VLOOKUP($A663,'Hospitalisation Details'!$A$2:$K$2344,MATCH(Healthcare!N$1,'Hospitalisation Details'!$A$1:$K$1,0),0)</f>
        <v>Tier - 2</v>
      </c>
      <c r="O663" s="17" t="str">
        <f>VLOOKUP($A663,'Hospitalisation Details'!$A$2:$K$2344,MATCH(Healthcare!O$1,'Hospitalisation Details'!$A$1:$K$1,0),0)</f>
        <v>Tier - 1</v>
      </c>
      <c r="P663" s="17" t="str">
        <f>VLOOKUP($A663,'Hospitalisation Details'!$A$2:$K$2344,MATCH(Healthcare!P$1,'Hospitalisation Details'!$A$1:$K$1,0),0)</f>
        <v>R1021</v>
      </c>
      <c r="Q663" s="17">
        <f>VLOOKUP($A663,'Hospitalisation Details'!$A$2:$K$2344,MATCH(Healthcare!Q$1,'Hospitalisation Details'!$A$1:$K$1,0),0)</f>
        <v>60</v>
      </c>
    </row>
    <row r="664" spans="1:17" ht="15.75" x14ac:dyDescent="0.25">
      <c r="A664" s="25" t="s">
        <v>707</v>
      </c>
      <c r="B664" s="17" t="str">
        <f>VLOOKUP($A664,'Customer Names'!$A$1:$D$2336,4,0)</f>
        <v>Mr. Neil</v>
      </c>
      <c r="C664" s="17">
        <f>VLOOKUP($A664,'Medical Examinations'!$A$1:$J$2336,MATCH(Healthcare!C$1,'Medical Examinations'!$A$1:$J$1,0),0)</f>
        <v>39.74</v>
      </c>
      <c r="D664" s="17">
        <f>VLOOKUP($A664,'Medical Examinations'!$A$1:$J$2336,MATCH(Healthcare!D$1,'Medical Examinations'!$A$1:$J$1,0),0)</f>
        <v>7.39</v>
      </c>
      <c r="E664" s="17" t="str">
        <f>VLOOKUP($A664,'Medical Examinations'!$A$1:$J$2336,MATCH(Healthcare!E$1,'Medical Examinations'!$A$1:$J$1,0),0)</f>
        <v>No</v>
      </c>
      <c r="F664" s="17" t="str">
        <f>VLOOKUP($A664,'Medical Examinations'!$A$1:$J$2336,MATCH(Healthcare!F$1,'Medical Examinations'!$A$1:$J$1,0),0)</f>
        <v>No</v>
      </c>
      <c r="G664" s="17" t="str">
        <f>VLOOKUP($A664,'Medical Examinations'!$A$1:$J$2336,MATCH(Healthcare!G$1,'Medical Examinations'!$A$1:$J$1,0),0)</f>
        <v>No</v>
      </c>
      <c r="H664" s="17">
        <f>VLOOKUP($A664,'Medical Examinations'!$A$1:$J$2336,MATCH(Healthcare!H$1,'Medical Examinations'!$A$1:$J$1,0),0)</f>
        <v>0</v>
      </c>
      <c r="I664" s="17" t="str">
        <f>VLOOKUP($A664,'Medical Examinations'!$A$1:$J$2336,MATCH(Healthcare!I$1,'Medical Examinations'!$A$1:$J$1,0),0)</f>
        <v>No</v>
      </c>
      <c r="J664" s="17" t="str">
        <f>VLOOKUP($A664,'Medical Examinations'!$A$1:$J$2336,MATCH(Healthcare!J$1,'Medical Examinations'!$A$1:$J$1,0),0)</f>
        <v>Obesity</v>
      </c>
      <c r="K664" s="17" t="str">
        <f>VLOOKUP($A664,'Medical Examinations'!$A$1:$J$2336,MATCH(Healthcare!K$1,'Medical Examinations'!$A$1:$J$1,0),0)</f>
        <v>Diabetes</v>
      </c>
      <c r="L664" s="38">
        <f>VLOOKUP($A664,'Hospitalisation Details'!$A$2:$K$2344,MATCH(Healthcare!L$1,'Hospitalisation Details'!$A$1:$K$1,0),0)</f>
        <v>25150</v>
      </c>
      <c r="M664" s="17">
        <f>VLOOKUP($A664,'Hospitalisation Details'!$A$2:$K$2344,MATCH(Healthcare!M$1,'Hospitalisation Details'!$A$1:$K$1,0),0)</f>
        <v>14926.97</v>
      </c>
      <c r="N664" s="17" t="str">
        <f>VLOOKUP($A664,'Hospitalisation Details'!$A$2:$K$2344,MATCH(Healthcare!N$1,'Hospitalisation Details'!$A$1:$K$1,0),0)</f>
        <v>Tier - 2</v>
      </c>
      <c r="O664" s="17" t="str">
        <f>VLOOKUP($A664,'Hospitalisation Details'!$A$2:$K$2344,MATCH(Healthcare!O$1,'Hospitalisation Details'!$A$1:$K$1,0),0)</f>
        <v>Tier - 2</v>
      </c>
      <c r="P664" s="17" t="str">
        <f>VLOOKUP($A664,'Hospitalisation Details'!$A$2:$K$2344,MATCH(Healthcare!P$1,'Hospitalisation Details'!$A$1:$K$1,0),0)</f>
        <v>R1012</v>
      </c>
      <c r="Q664" s="17">
        <f>VLOOKUP($A664,'Hospitalisation Details'!$A$2:$K$2344,MATCH(Healthcare!Q$1,'Hospitalisation Details'!$A$1:$K$1,0),0)</f>
        <v>54</v>
      </c>
    </row>
    <row r="665" spans="1:17" ht="15.75" x14ac:dyDescent="0.25">
      <c r="A665" s="25" t="s">
        <v>708</v>
      </c>
      <c r="B665" s="17" t="str">
        <f>VLOOKUP($A665,'Customer Names'!$A$1:$D$2336,4,0)</f>
        <v>Ms. Katherine</v>
      </c>
      <c r="C665" s="17">
        <f>VLOOKUP($A665,'Medical Examinations'!$A$1:$J$2336,MATCH(Healthcare!C$1,'Medical Examinations'!$A$1:$J$1,0),0)</f>
        <v>49.53</v>
      </c>
      <c r="D665" s="17">
        <f>VLOOKUP($A665,'Medical Examinations'!$A$1:$J$2336,MATCH(Healthcare!D$1,'Medical Examinations'!$A$1:$J$1,0),0)</f>
        <v>9.1300000000000008</v>
      </c>
      <c r="E665" s="17" t="str">
        <f>VLOOKUP($A665,'Medical Examinations'!$A$1:$J$2336,MATCH(Healthcare!E$1,'Medical Examinations'!$A$1:$J$1,0),0)</f>
        <v>Yes</v>
      </c>
      <c r="F665" s="17" t="str">
        <f>VLOOKUP($A665,'Medical Examinations'!$A$1:$J$2336,MATCH(Healthcare!F$1,'Medical Examinations'!$A$1:$J$1,0),0)</f>
        <v>No</v>
      </c>
      <c r="G665" s="17" t="str">
        <f>VLOOKUP($A665,'Medical Examinations'!$A$1:$J$2336,MATCH(Healthcare!G$1,'Medical Examinations'!$A$1:$J$1,0),0)</f>
        <v>No</v>
      </c>
      <c r="H665" s="17">
        <f>VLOOKUP($A665,'Medical Examinations'!$A$1:$J$2336,MATCH(Healthcare!H$1,'Medical Examinations'!$A$1:$J$1,0),0)</f>
        <v>0</v>
      </c>
      <c r="I665" s="17" t="str">
        <f>VLOOKUP($A665,'Medical Examinations'!$A$1:$J$2336,MATCH(Healthcare!I$1,'Medical Examinations'!$A$1:$J$1,0),0)</f>
        <v>No</v>
      </c>
      <c r="J665" s="17" t="str">
        <f>VLOOKUP($A665,'Medical Examinations'!$A$1:$J$2336,MATCH(Healthcare!J$1,'Medical Examinations'!$A$1:$J$1,0),0)</f>
        <v>Obesity</v>
      </c>
      <c r="K665" s="17" t="str">
        <f>VLOOKUP($A665,'Medical Examinations'!$A$1:$J$2336,MATCH(Healthcare!K$1,'Medical Examinations'!$A$1:$J$1,0),0)</f>
        <v>Diabetes</v>
      </c>
      <c r="L665" s="38">
        <f>VLOOKUP($A665,'Hospitalisation Details'!$A$2:$K$2344,MATCH(Healthcare!L$1,'Hospitalisation Details'!$A$1:$K$1,0),0)</f>
        <v>29771</v>
      </c>
      <c r="M665" s="17">
        <f>VLOOKUP($A665,'Hospitalisation Details'!$A$2:$K$2344,MATCH(Healthcare!M$1,'Hospitalisation Details'!$A$1:$K$1,0),0)</f>
        <v>14908.27</v>
      </c>
      <c r="N665" s="17" t="str">
        <f>VLOOKUP($A665,'Hospitalisation Details'!$A$2:$K$2344,MATCH(Healthcare!N$1,'Hospitalisation Details'!$A$1:$K$1,0),0)</f>
        <v>Tier - 2</v>
      </c>
      <c r="O665" s="17" t="str">
        <f>VLOOKUP($A665,'Hospitalisation Details'!$A$2:$K$2344,MATCH(Healthcare!O$1,'Hospitalisation Details'!$A$1:$K$1,0),0)</f>
        <v>Tier - 1</v>
      </c>
      <c r="P665" s="17" t="str">
        <f>VLOOKUP($A665,'Hospitalisation Details'!$A$2:$K$2344,MATCH(Healthcare!P$1,'Hospitalisation Details'!$A$1:$K$1,0),0)</f>
        <v>R1011</v>
      </c>
      <c r="Q665" s="17">
        <f>VLOOKUP($A665,'Hospitalisation Details'!$A$2:$K$2344,MATCH(Healthcare!Q$1,'Hospitalisation Details'!$A$1:$K$1,0),0)</f>
        <v>41</v>
      </c>
    </row>
    <row r="666" spans="1:17" ht="15.75" x14ac:dyDescent="0.25">
      <c r="A666" s="25" t="s">
        <v>709</v>
      </c>
      <c r="B666" s="17" t="str">
        <f>VLOOKUP($A666,'Customer Names'!$A$1:$D$2336,4,0)</f>
        <v>Ms. Ariel</v>
      </c>
      <c r="C666" s="17">
        <f>VLOOKUP($A666,'Medical Examinations'!$A$1:$J$2336,MATCH(Healthcare!C$1,'Medical Examinations'!$A$1:$J$1,0),0)</f>
        <v>39.33</v>
      </c>
      <c r="D666" s="17">
        <f>VLOOKUP($A666,'Medical Examinations'!$A$1:$J$2336,MATCH(Healthcare!D$1,'Medical Examinations'!$A$1:$J$1,0),0)</f>
        <v>10.4</v>
      </c>
      <c r="E666" s="17" t="str">
        <f>VLOOKUP($A666,'Medical Examinations'!$A$1:$J$2336,MATCH(Healthcare!E$1,'Medical Examinations'!$A$1:$J$1,0),0)</f>
        <v>No</v>
      </c>
      <c r="F666" s="17" t="str">
        <f>VLOOKUP($A666,'Medical Examinations'!$A$1:$J$2336,MATCH(Healthcare!F$1,'Medical Examinations'!$A$1:$J$1,0),0)</f>
        <v>No</v>
      </c>
      <c r="G666" s="17" t="str">
        <f>VLOOKUP($A666,'Medical Examinations'!$A$1:$J$2336,MATCH(Healthcare!G$1,'Medical Examinations'!$A$1:$J$1,0),0)</f>
        <v>No</v>
      </c>
      <c r="H666" s="17">
        <f>VLOOKUP($A666,'Medical Examinations'!$A$1:$J$2336,MATCH(Healthcare!H$1,'Medical Examinations'!$A$1:$J$1,0),0)</f>
        <v>3</v>
      </c>
      <c r="I666" s="17" t="str">
        <f>VLOOKUP($A666,'Medical Examinations'!$A$1:$J$2336,MATCH(Healthcare!I$1,'Medical Examinations'!$A$1:$J$1,0),0)</f>
        <v>No</v>
      </c>
      <c r="J666" s="17" t="str">
        <f>VLOOKUP($A666,'Medical Examinations'!$A$1:$J$2336,MATCH(Healthcare!J$1,'Medical Examinations'!$A$1:$J$1,0),0)</f>
        <v>Obesity</v>
      </c>
      <c r="K666" s="17" t="str">
        <f>VLOOKUP($A666,'Medical Examinations'!$A$1:$J$2336,MATCH(Healthcare!K$1,'Medical Examinations'!$A$1:$J$1,0),0)</f>
        <v>Diabetes</v>
      </c>
      <c r="L666" s="38">
        <f>VLOOKUP($A666,'Hospitalisation Details'!$A$2:$K$2344,MATCH(Healthcare!L$1,'Hospitalisation Details'!$A$1:$K$1,0),0)</f>
        <v>21475</v>
      </c>
      <c r="M666" s="17">
        <f>VLOOKUP($A666,'Hospitalisation Details'!$A$2:$K$2344,MATCH(Healthcare!M$1,'Hospitalisation Details'!$A$1:$K$1,0),0)</f>
        <v>14901.52</v>
      </c>
      <c r="N666" s="17" t="str">
        <f>VLOOKUP($A666,'Hospitalisation Details'!$A$2:$K$2344,MATCH(Healthcare!N$1,'Hospitalisation Details'!$A$1:$K$1,0),0)</f>
        <v>Tier - 2</v>
      </c>
      <c r="O666" s="17" t="str">
        <f>VLOOKUP($A666,'Hospitalisation Details'!$A$2:$K$2344,MATCH(Healthcare!O$1,'Hospitalisation Details'!$A$1:$K$1,0),0)</f>
        <v>Tier - 2</v>
      </c>
      <c r="P666" s="17" t="str">
        <f>VLOOKUP($A666,'Hospitalisation Details'!$A$2:$K$2344,MATCH(Healthcare!P$1,'Hospitalisation Details'!$A$1:$K$1,0),0)</f>
        <v>R1024</v>
      </c>
      <c r="Q666" s="17">
        <f>VLOOKUP($A666,'Hospitalisation Details'!$A$2:$K$2344,MATCH(Healthcare!Q$1,'Hospitalisation Details'!$A$1:$K$1,0),0)</f>
        <v>64</v>
      </c>
    </row>
    <row r="667" spans="1:17" ht="15.75" x14ac:dyDescent="0.25">
      <c r="A667" s="25" t="s">
        <v>710</v>
      </c>
      <c r="B667" s="17" t="str">
        <f>VLOOKUP($A667,'Customer Names'!$A$1:$D$2336,4,0)</f>
        <v>Mr. Christopher</v>
      </c>
      <c r="C667" s="17">
        <f>VLOOKUP($A667,'Medical Examinations'!$A$1:$J$2336,MATCH(Healthcare!C$1,'Medical Examinations'!$A$1:$J$1,0),0)</f>
        <v>39.979999999999997</v>
      </c>
      <c r="D667" s="17">
        <f>VLOOKUP($A667,'Medical Examinations'!$A$1:$J$2336,MATCH(Healthcare!D$1,'Medical Examinations'!$A$1:$J$1,0),0)</f>
        <v>9.4600000000000009</v>
      </c>
      <c r="E667" s="17" t="str">
        <f>VLOOKUP($A667,'Medical Examinations'!$A$1:$J$2336,MATCH(Healthcare!E$1,'Medical Examinations'!$A$1:$J$1,0),0)</f>
        <v>Yes</v>
      </c>
      <c r="F667" s="17" t="str">
        <f>VLOOKUP($A667,'Medical Examinations'!$A$1:$J$2336,MATCH(Healthcare!F$1,'Medical Examinations'!$A$1:$J$1,0),0)</f>
        <v>No</v>
      </c>
      <c r="G667" s="17" t="str">
        <f>VLOOKUP($A667,'Medical Examinations'!$A$1:$J$2336,MATCH(Healthcare!G$1,'Medical Examinations'!$A$1:$J$1,0),0)</f>
        <v>No</v>
      </c>
      <c r="H667" s="17">
        <f>VLOOKUP($A667,'Medical Examinations'!$A$1:$J$2336,MATCH(Healthcare!H$1,'Medical Examinations'!$A$1:$J$1,0),0)</f>
        <v>2</v>
      </c>
      <c r="I667" s="17" t="str">
        <f>VLOOKUP($A667,'Medical Examinations'!$A$1:$J$2336,MATCH(Healthcare!I$1,'Medical Examinations'!$A$1:$J$1,0),0)</f>
        <v>No</v>
      </c>
      <c r="J667" s="17" t="str">
        <f>VLOOKUP($A667,'Medical Examinations'!$A$1:$J$2336,MATCH(Healthcare!J$1,'Medical Examinations'!$A$1:$J$1,0),0)</f>
        <v>Obesity</v>
      </c>
      <c r="K667" s="17" t="str">
        <f>VLOOKUP($A667,'Medical Examinations'!$A$1:$J$2336,MATCH(Healthcare!K$1,'Medical Examinations'!$A$1:$J$1,0),0)</f>
        <v>Diabetes</v>
      </c>
      <c r="L667" s="38">
        <f>VLOOKUP($A667,'Hospitalisation Details'!$A$2:$K$2344,MATCH(Healthcare!L$1,'Hospitalisation Details'!$A$1:$K$1,0),0)</f>
        <v>25883</v>
      </c>
      <c r="M667" s="17">
        <f>VLOOKUP($A667,'Hospitalisation Details'!$A$2:$K$2344,MATCH(Healthcare!M$1,'Hospitalisation Details'!$A$1:$K$1,0),0)</f>
        <v>14847.63</v>
      </c>
      <c r="N667" s="17" t="str">
        <f>VLOOKUP($A667,'Hospitalisation Details'!$A$2:$K$2344,MATCH(Healthcare!N$1,'Hospitalisation Details'!$A$1:$K$1,0),0)</f>
        <v>Tier - 2</v>
      </c>
      <c r="O667" s="17" t="str">
        <f>VLOOKUP($A667,'Hospitalisation Details'!$A$2:$K$2344,MATCH(Healthcare!O$1,'Hospitalisation Details'!$A$1:$K$1,0),0)</f>
        <v>Tier - 2</v>
      </c>
      <c r="P667" s="17" t="str">
        <f>VLOOKUP($A667,'Hospitalisation Details'!$A$2:$K$2344,MATCH(Healthcare!P$1,'Hospitalisation Details'!$A$1:$K$1,0),0)</f>
        <v>R1023</v>
      </c>
      <c r="Q667" s="17">
        <f>VLOOKUP($A667,'Hospitalisation Details'!$A$2:$K$2344,MATCH(Healthcare!Q$1,'Hospitalisation Details'!$A$1:$K$1,0),0)</f>
        <v>52</v>
      </c>
    </row>
    <row r="668" spans="1:17" ht="15.75" x14ac:dyDescent="0.25">
      <c r="A668" s="25" t="s">
        <v>711</v>
      </c>
      <c r="B668" s="17" t="str">
        <f>VLOOKUP($A668,'Customer Names'!$A$1:$D$2336,4,0)</f>
        <v>Mrs. Erin</v>
      </c>
      <c r="C668" s="17">
        <f>VLOOKUP($A668,'Medical Examinations'!$A$1:$J$2336,MATCH(Healthcare!C$1,'Medical Examinations'!$A$1:$J$1,0),0)</f>
        <v>46.51</v>
      </c>
      <c r="D668" s="17">
        <f>VLOOKUP($A668,'Medical Examinations'!$A$1:$J$2336,MATCH(Healthcare!D$1,'Medical Examinations'!$A$1:$J$1,0),0)</f>
        <v>8.69</v>
      </c>
      <c r="E668" s="17" t="str">
        <f>VLOOKUP($A668,'Medical Examinations'!$A$1:$J$2336,MATCH(Healthcare!E$1,'Medical Examinations'!$A$1:$J$1,0),0)</f>
        <v>Yes</v>
      </c>
      <c r="F668" s="17" t="str">
        <f>VLOOKUP($A668,'Medical Examinations'!$A$1:$J$2336,MATCH(Healthcare!F$1,'Medical Examinations'!$A$1:$J$1,0),0)</f>
        <v>No</v>
      </c>
      <c r="G668" s="17" t="str">
        <f>VLOOKUP($A668,'Medical Examinations'!$A$1:$J$2336,MATCH(Healthcare!G$1,'Medical Examinations'!$A$1:$J$1,0),0)</f>
        <v>No</v>
      </c>
      <c r="H668" s="17">
        <f>VLOOKUP($A668,'Medical Examinations'!$A$1:$J$2336,MATCH(Healthcare!H$1,'Medical Examinations'!$A$1:$J$1,0),0)</f>
        <v>0</v>
      </c>
      <c r="I668" s="17" t="str">
        <f>VLOOKUP($A668,'Medical Examinations'!$A$1:$J$2336,MATCH(Healthcare!I$1,'Medical Examinations'!$A$1:$J$1,0),0)</f>
        <v>No</v>
      </c>
      <c r="J668" s="17" t="str">
        <f>VLOOKUP($A668,'Medical Examinations'!$A$1:$J$2336,MATCH(Healthcare!J$1,'Medical Examinations'!$A$1:$J$1,0),0)</f>
        <v>Obesity</v>
      </c>
      <c r="K668" s="17" t="str">
        <f>VLOOKUP($A668,'Medical Examinations'!$A$1:$J$2336,MATCH(Healthcare!K$1,'Medical Examinations'!$A$1:$J$1,0),0)</f>
        <v>Diabetes</v>
      </c>
      <c r="L668" s="38">
        <f>VLOOKUP($A668,'Hospitalisation Details'!$A$2:$K$2344,MATCH(Healthcare!L$1,'Hospitalisation Details'!$A$1:$K$1,0),0)</f>
        <v>29742</v>
      </c>
      <c r="M668" s="17">
        <f>VLOOKUP($A668,'Hospitalisation Details'!$A$2:$K$2344,MATCH(Healthcare!M$1,'Hospitalisation Details'!$A$1:$K$1,0),0)</f>
        <v>14843.96</v>
      </c>
      <c r="N668" s="17" t="str">
        <f>VLOOKUP($A668,'Hospitalisation Details'!$A$2:$K$2344,MATCH(Healthcare!N$1,'Hospitalisation Details'!$A$1:$K$1,0),0)</f>
        <v>Tier - 2</v>
      </c>
      <c r="O668" s="17" t="str">
        <f>VLOOKUP($A668,'Hospitalisation Details'!$A$2:$K$2344,MATCH(Healthcare!O$1,'Hospitalisation Details'!$A$1:$K$1,0),0)</f>
        <v>Tier - 3</v>
      </c>
      <c r="P668" s="17" t="str">
        <f>VLOOKUP($A668,'Hospitalisation Details'!$A$2:$K$2344,MATCH(Healthcare!P$1,'Hospitalisation Details'!$A$1:$K$1,0),0)</f>
        <v>R1026</v>
      </c>
      <c r="Q668" s="17">
        <f>VLOOKUP($A668,'Hospitalisation Details'!$A$2:$K$2344,MATCH(Healthcare!Q$1,'Hospitalisation Details'!$A$1:$K$1,0),0)</f>
        <v>42</v>
      </c>
    </row>
    <row r="669" spans="1:17" ht="15.75" x14ac:dyDescent="0.25">
      <c r="A669" s="25" t="s">
        <v>712</v>
      </c>
      <c r="B669" s="17" t="str">
        <f>VLOOKUP($A669,'Customer Names'!$A$1:$D$2336,4,0)</f>
        <v>Mrs. Molly</v>
      </c>
      <c r="C669" s="17">
        <f>VLOOKUP($A669,'Medical Examinations'!$A$1:$J$2336,MATCH(Healthcare!C$1,'Medical Examinations'!$A$1:$J$1,0),0)</f>
        <v>43.58</v>
      </c>
      <c r="D669" s="17">
        <f>VLOOKUP($A669,'Medical Examinations'!$A$1:$J$2336,MATCH(Healthcare!D$1,'Medical Examinations'!$A$1:$J$1,0),0)</f>
        <v>4.2300000000000004</v>
      </c>
      <c r="E669" s="17" t="str">
        <f>VLOOKUP($A669,'Medical Examinations'!$A$1:$J$2336,MATCH(Healthcare!E$1,'Medical Examinations'!$A$1:$J$1,0),0)</f>
        <v>No</v>
      </c>
      <c r="F669" s="17" t="str">
        <f>VLOOKUP($A669,'Medical Examinations'!$A$1:$J$2336,MATCH(Healthcare!F$1,'Medical Examinations'!$A$1:$J$1,0),0)</f>
        <v>No</v>
      </c>
      <c r="G669" s="17" t="str">
        <f>VLOOKUP($A669,'Medical Examinations'!$A$1:$J$2336,MATCH(Healthcare!G$1,'Medical Examinations'!$A$1:$J$1,0),0)</f>
        <v>Yes</v>
      </c>
      <c r="H669" s="17">
        <f>VLOOKUP($A669,'Medical Examinations'!$A$1:$J$2336,MATCH(Healthcare!H$1,'Medical Examinations'!$A$1:$J$1,0),0)</f>
        <v>1</v>
      </c>
      <c r="I669" s="17" t="str">
        <f>VLOOKUP($A669,'Medical Examinations'!$A$1:$J$2336,MATCH(Healthcare!I$1,'Medical Examinations'!$A$1:$J$1,0),0)</f>
        <v>No</v>
      </c>
      <c r="J669" s="17" t="str">
        <f>VLOOKUP($A669,'Medical Examinations'!$A$1:$J$2336,MATCH(Healthcare!J$1,'Medical Examinations'!$A$1:$J$1,0),0)</f>
        <v>Obesity</v>
      </c>
      <c r="K669" s="17" t="str">
        <f>VLOOKUP($A669,'Medical Examinations'!$A$1:$J$2336,MATCH(Healthcare!K$1,'Medical Examinations'!$A$1:$J$1,0),0)</f>
        <v>Normal</v>
      </c>
      <c r="L669" s="38">
        <f>VLOOKUP($A669,'Hospitalisation Details'!$A$2:$K$2344,MATCH(Healthcare!L$1,'Hospitalisation Details'!$A$1:$K$1,0),0)</f>
        <v>29146</v>
      </c>
      <c r="M669" s="17">
        <f>VLOOKUP($A669,'Hospitalisation Details'!$A$2:$K$2344,MATCH(Healthcare!M$1,'Hospitalisation Details'!$A$1:$K$1,0),0)</f>
        <v>14839.34</v>
      </c>
      <c r="N669" s="17" t="str">
        <f>VLOOKUP($A669,'Hospitalisation Details'!$A$2:$K$2344,MATCH(Healthcare!N$1,'Hospitalisation Details'!$A$1:$K$1,0),0)</f>
        <v>Tier - 2</v>
      </c>
      <c r="O669" s="17" t="str">
        <f>VLOOKUP($A669,'Hospitalisation Details'!$A$2:$K$2344,MATCH(Healthcare!O$1,'Hospitalisation Details'!$A$1:$K$1,0),0)</f>
        <v>Tier - 3</v>
      </c>
      <c r="P669" s="17" t="str">
        <f>VLOOKUP($A669,'Hospitalisation Details'!$A$2:$K$2344,MATCH(Healthcare!P$1,'Hospitalisation Details'!$A$1:$K$1,0),0)</f>
        <v>R1026</v>
      </c>
      <c r="Q669" s="17">
        <f>VLOOKUP($A669,'Hospitalisation Details'!$A$2:$K$2344,MATCH(Healthcare!Q$1,'Hospitalisation Details'!$A$1:$K$1,0),0)</f>
        <v>43</v>
      </c>
    </row>
    <row r="670" spans="1:17" ht="15.75" x14ac:dyDescent="0.25">
      <c r="A670" s="25" t="s">
        <v>713</v>
      </c>
      <c r="B670" s="17" t="str">
        <f>VLOOKUP($A670,'Customer Names'!$A$1:$D$2336,4,0)</f>
        <v>Mr. Ryan</v>
      </c>
      <c r="C670" s="17">
        <f>VLOOKUP($A670,'Medical Examinations'!$A$1:$J$2336,MATCH(Healthcare!C$1,'Medical Examinations'!$A$1:$J$1,0),0)</f>
        <v>42.28</v>
      </c>
      <c r="D670" s="17">
        <f>VLOOKUP($A670,'Medical Examinations'!$A$1:$J$2336,MATCH(Healthcare!D$1,'Medical Examinations'!$A$1:$J$1,0),0)</f>
        <v>9.16</v>
      </c>
      <c r="E670" s="17" t="str">
        <f>VLOOKUP($A670,'Medical Examinations'!$A$1:$J$2336,MATCH(Healthcare!E$1,'Medical Examinations'!$A$1:$J$1,0),0)</f>
        <v>Yes</v>
      </c>
      <c r="F670" s="17" t="str">
        <f>VLOOKUP($A670,'Medical Examinations'!$A$1:$J$2336,MATCH(Healthcare!F$1,'Medical Examinations'!$A$1:$J$1,0),0)</f>
        <v>No</v>
      </c>
      <c r="G670" s="17" t="str">
        <f>VLOOKUP($A670,'Medical Examinations'!$A$1:$J$2336,MATCH(Healthcare!G$1,'Medical Examinations'!$A$1:$J$1,0),0)</f>
        <v>No</v>
      </c>
      <c r="H670" s="17">
        <f>VLOOKUP($A670,'Medical Examinations'!$A$1:$J$2336,MATCH(Healthcare!H$1,'Medical Examinations'!$A$1:$J$1,0),0)</f>
        <v>1</v>
      </c>
      <c r="I670" s="17" t="str">
        <f>VLOOKUP($A670,'Medical Examinations'!$A$1:$J$2336,MATCH(Healthcare!I$1,'Medical Examinations'!$A$1:$J$1,0),0)</f>
        <v>No</v>
      </c>
      <c r="J670" s="17" t="str">
        <f>VLOOKUP($A670,'Medical Examinations'!$A$1:$J$2336,MATCH(Healthcare!J$1,'Medical Examinations'!$A$1:$J$1,0),0)</f>
        <v>Obesity</v>
      </c>
      <c r="K670" s="17" t="str">
        <f>VLOOKUP($A670,'Medical Examinations'!$A$1:$J$2336,MATCH(Healthcare!K$1,'Medical Examinations'!$A$1:$J$1,0),0)</f>
        <v>Diabetes</v>
      </c>
      <c r="L670" s="38">
        <f>VLOOKUP($A670,'Hospitalisation Details'!$A$2:$K$2344,MATCH(Healthcare!L$1,'Hospitalisation Details'!$A$1:$K$1,0),0)</f>
        <v>27738</v>
      </c>
      <c r="M670" s="17">
        <f>VLOOKUP($A670,'Hospitalisation Details'!$A$2:$K$2344,MATCH(Healthcare!M$1,'Hospitalisation Details'!$A$1:$K$1,0),0)</f>
        <v>14819</v>
      </c>
      <c r="N670" s="17" t="str">
        <f>VLOOKUP($A670,'Hospitalisation Details'!$A$2:$K$2344,MATCH(Healthcare!N$1,'Hospitalisation Details'!$A$1:$K$1,0),0)</f>
        <v>Tier - 2</v>
      </c>
      <c r="O670" s="17" t="str">
        <f>VLOOKUP($A670,'Hospitalisation Details'!$A$2:$K$2344,MATCH(Healthcare!O$1,'Hospitalisation Details'!$A$1:$K$1,0),0)</f>
        <v>Tier - 3</v>
      </c>
      <c r="P670" s="17" t="str">
        <f>VLOOKUP($A670,'Hospitalisation Details'!$A$2:$K$2344,MATCH(Healthcare!P$1,'Hospitalisation Details'!$A$1:$K$1,0),0)</f>
        <v>R1023</v>
      </c>
      <c r="Q670" s="17">
        <f>VLOOKUP($A670,'Hospitalisation Details'!$A$2:$K$2344,MATCH(Healthcare!Q$1,'Hospitalisation Details'!$A$1:$K$1,0),0)</f>
        <v>47</v>
      </c>
    </row>
    <row r="671" spans="1:17" ht="15.75" x14ac:dyDescent="0.25">
      <c r="A671" s="25" t="s">
        <v>714</v>
      </c>
      <c r="B671" s="17" t="str">
        <f>VLOOKUP($A671,'Customer Names'!$A$1:$D$2336,4,0)</f>
        <v>Mrs. Jennifer</v>
      </c>
      <c r="C671" s="17">
        <f>VLOOKUP($A671,'Medical Examinations'!$A$1:$J$2336,MATCH(Healthcare!C$1,'Medical Examinations'!$A$1:$J$1,0),0)</f>
        <v>35.520000000000003</v>
      </c>
      <c r="D671" s="17">
        <f>VLOOKUP($A671,'Medical Examinations'!$A$1:$J$2336,MATCH(Healthcare!D$1,'Medical Examinations'!$A$1:$J$1,0),0)</f>
        <v>8.26</v>
      </c>
      <c r="E671" s="17" t="str">
        <f>VLOOKUP($A671,'Medical Examinations'!$A$1:$J$2336,MATCH(Healthcare!E$1,'Medical Examinations'!$A$1:$J$1,0),0)</f>
        <v>No</v>
      </c>
      <c r="F671" s="17" t="str">
        <f>VLOOKUP($A671,'Medical Examinations'!$A$1:$J$2336,MATCH(Healthcare!F$1,'Medical Examinations'!$A$1:$J$1,0),0)</f>
        <v>No</v>
      </c>
      <c r="G671" s="17" t="str">
        <f>VLOOKUP($A671,'Medical Examinations'!$A$1:$J$2336,MATCH(Healthcare!G$1,'Medical Examinations'!$A$1:$J$1,0),0)</f>
        <v>No</v>
      </c>
      <c r="H671" s="17">
        <f>VLOOKUP($A671,'Medical Examinations'!$A$1:$J$2336,MATCH(Healthcare!H$1,'Medical Examinations'!$A$1:$J$1,0),0)</f>
        <v>0</v>
      </c>
      <c r="I671" s="17" t="str">
        <f>VLOOKUP($A671,'Medical Examinations'!$A$1:$J$2336,MATCH(Healthcare!I$1,'Medical Examinations'!$A$1:$J$1,0),0)</f>
        <v>No</v>
      </c>
      <c r="J671" s="17" t="str">
        <f>VLOOKUP($A671,'Medical Examinations'!$A$1:$J$2336,MATCH(Healthcare!J$1,'Medical Examinations'!$A$1:$J$1,0),0)</f>
        <v>Obesity</v>
      </c>
      <c r="K671" s="17" t="str">
        <f>VLOOKUP($A671,'Medical Examinations'!$A$1:$J$2336,MATCH(Healthcare!K$1,'Medical Examinations'!$A$1:$J$1,0),0)</f>
        <v>Diabetes</v>
      </c>
      <c r="L671" s="38">
        <f>VLOOKUP($A671,'Hospitalisation Details'!$A$2:$K$2344,MATCH(Healthcare!L$1,'Hospitalisation Details'!$A$1:$K$1,0),0)</f>
        <v>23950</v>
      </c>
      <c r="M671" s="17">
        <f>VLOOKUP($A671,'Hospitalisation Details'!$A$2:$K$2344,MATCH(Healthcare!M$1,'Hospitalisation Details'!$A$1:$K$1,0),0)</f>
        <v>14750.42</v>
      </c>
      <c r="N671" s="17" t="str">
        <f>VLOOKUP($A671,'Hospitalisation Details'!$A$2:$K$2344,MATCH(Healthcare!N$1,'Hospitalisation Details'!$A$1:$K$1,0),0)</f>
        <v>Tier - 2</v>
      </c>
      <c r="O671" s="17" t="str">
        <f>VLOOKUP($A671,'Hospitalisation Details'!$A$2:$K$2344,MATCH(Healthcare!O$1,'Hospitalisation Details'!$A$1:$K$1,0),0)</f>
        <v>Tier - 2</v>
      </c>
      <c r="P671" s="17" t="str">
        <f>VLOOKUP($A671,'Hospitalisation Details'!$A$2:$K$2344,MATCH(Healthcare!P$1,'Hospitalisation Details'!$A$1:$K$1,0),0)</f>
        <v>R1026</v>
      </c>
      <c r="Q671" s="17">
        <f>VLOOKUP($A671,'Hospitalisation Details'!$A$2:$K$2344,MATCH(Healthcare!Q$1,'Hospitalisation Details'!$A$1:$K$1,0),0)</f>
        <v>57</v>
      </c>
    </row>
    <row r="672" spans="1:17" ht="15.75" x14ac:dyDescent="0.25">
      <c r="A672" s="25" t="s">
        <v>715</v>
      </c>
      <c r="B672" s="17" t="str">
        <f>VLOOKUP($A672,'Customer Names'!$A$1:$D$2336,4,0)</f>
        <v>Mr. Daniel</v>
      </c>
      <c r="C672" s="17">
        <f>VLOOKUP($A672,'Medical Examinations'!$A$1:$J$2336,MATCH(Healthcare!C$1,'Medical Examinations'!$A$1:$J$1,0),0)</f>
        <v>33.6</v>
      </c>
      <c r="D672" s="17">
        <f>VLOOKUP($A672,'Medical Examinations'!$A$1:$J$2336,MATCH(Healthcare!D$1,'Medical Examinations'!$A$1:$J$1,0),0)</f>
        <v>11.25</v>
      </c>
      <c r="E672" s="17" t="str">
        <f>VLOOKUP($A672,'Medical Examinations'!$A$1:$J$2336,MATCH(Healthcare!E$1,'Medical Examinations'!$A$1:$J$1,0),0)</f>
        <v>No</v>
      </c>
      <c r="F672" s="17" t="str">
        <f>VLOOKUP($A672,'Medical Examinations'!$A$1:$J$2336,MATCH(Healthcare!F$1,'Medical Examinations'!$A$1:$J$1,0),0)</f>
        <v>No</v>
      </c>
      <c r="G672" s="17" t="str">
        <f>VLOOKUP($A672,'Medical Examinations'!$A$1:$J$2336,MATCH(Healthcare!G$1,'Medical Examinations'!$A$1:$J$1,0),0)</f>
        <v>No</v>
      </c>
      <c r="H672" s="17">
        <f>VLOOKUP($A672,'Medical Examinations'!$A$1:$J$2336,MATCH(Healthcare!H$1,'Medical Examinations'!$A$1:$J$1,0),0)</f>
        <v>0</v>
      </c>
      <c r="I672" s="17" t="str">
        <f>VLOOKUP($A672,'Medical Examinations'!$A$1:$J$2336,MATCH(Healthcare!I$1,'Medical Examinations'!$A$1:$J$1,0),0)</f>
        <v>No</v>
      </c>
      <c r="J672" s="17" t="str">
        <f>VLOOKUP($A672,'Medical Examinations'!$A$1:$J$2336,MATCH(Healthcare!J$1,'Medical Examinations'!$A$1:$J$1,0),0)</f>
        <v>Obesity</v>
      </c>
      <c r="K672" s="17" t="str">
        <f>VLOOKUP($A672,'Medical Examinations'!$A$1:$J$2336,MATCH(Healthcare!K$1,'Medical Examinations'!$A$1:$J$1,0),0)</f>
        <v>Diabetes</v>
      </c>
      <c r="L672" s="38">
        <f>VLOOKUP($A672,'Hospitalisation Details'!$A$2:$K$2344,MATCH(Healthcare!L$1,'Hospitalisation Details'!$A$1:$K$1,0),0)</f>
        <v>22856</v>
      </c>
      <c r="M672" s="17">
        <f>VLOOKUP($A672,'Hospitalisation Details'!$A$2:$K$2344,MATCH(Healthcare!M$1,'Hospitalisation Details'!$A$1:$K$1,0),0)</f>
        <v>14738.43</v>
      </c>
      <c r="N672" s="17" t="str">
        <f>VLOOKUP($A672,'Hospitalisation Details'!$A$2:$K$2344,MATCH(Healthcare!N$1,'Hospitalisation Details'!$A$1:$K$1,0),0)</f>
        <v>Tier - 2</v>
      </c>
      <c r="O672" s="17" t="str">
        <f>VLOOKUP($A672,'Hospitalisation Details'!$A$2:$K$2344,MATCH(Healthcare!O$1,'Hospitalisation Details'!$A$1:$K$1,0),0)</f>
        <v>Tier - 3</v>
      </c>
      <c r="P672" s="17" t="str">
        <f>VLOOKUP($A672,'Hospitalisation Details'!$A$2:$K$2344,MATCH(Healthcare!P$1,'Hospitalisation Details'!$A$1:$K$1,0),0)</f>
        <v>R1021</v>
      </c>
      <c r="Q672" s="17">
        <f>VLOOKUP($A672,'Hospitalisation Details'!$A$2:$K$2344,MATCH(Healthcare!Q$1,'Hospitalisation Details'!$A$1:$K$1,0),0)</f>
        <v>60</v>
      </c>
    </row>
    <row r="673" spans="1:17" ht="15.75" x14ac:dyDescent="0.25">
      <c r="A673" s="25" t="s">
        <v>716</v>
      </c>
      <c r="B673" s="17" t="str">
        <f>VLOOKUP($A673,'Customer Names'!$A$1:$D$2336,4,0)</f>
        <v>Ms. Hiruni</v>
      </c>
      <c r="C673" s="17">
        <f>VLOOKUP($A673,'Medical Examinations'!$A$1:$J$2336,MATCH(Healthcare!C$1,'Medical Examinations'!$A$1:$J$1,0),0)</f>
        <v>22.42</v>
      </c>
      <c r="D673" s="17">
        <f>VLOOKUP($A673,'Medical Examinations'!$A$1:$J$2336,MATCH(Healthcare!D$1,'Medical Examinations'!$A$1:$J$1,0),0)</f>
        <v>6.74</v>
      </c>
      <c r="E673" s="17" t="str">
        <f>VLOOKUP($A673,'Medical Examinations'!$A$1:$J$2336,MATCH(Healthcare!E$1,'Medical Examinations'!$A$1:$J$1,0),0)</f>
        <v>No</v>
      </c>
      <c r="F673" s="17" t="str">
        <f>VLOOKUP($A673,'Medical Examinations'!$A$1:$J$2336,MATCH(Healthcare!F$1,'Medical Examinations'!$A$1:$J$1,0),0)</f>
        <v>No</v>
      </c>
      <c r="G673" s="17" t="str">
        <f>VLOOKUP($A673,'Medical Examinations'!$A$1:$J$2336,MATCH(Healthcare!G$1,'Medical Examinations'!$A$1:$J$1,0),0)</f>
        <v>No</v>
      </c>
      <c r="H673" s="17">
        <f>VLOOKUP($A673,'Medical Examinations'!$A$1:$J$2336,MATCH(Healthcare!H$1,'Medical Examinations'!$A$1:$J$1,0),0)</f>
        <v>0</v>
      </c>
      <c r="I673" s="17" t="str">
        <f>VLOOKUP($A673,'Medical Examinations'!$A$1:$J$2336,MATCH(Healthcare!I$1,'Medical Examinations'!$A$1:$J$1,0),0)</f>
        <v>Yes</v>
      </c>
      <c r="J673" s="17" t="str">
        <f>VLOOKUP($A673,'Medical Examinations'!$A$1:$J$2336,MATCH(Healthcare!J$1,'Medical Examinations'!$A$1:$J$1,0),0)</f>
        <v>Healthy Weight</v>
      </c>
      <c r="K673" s="17" t="str">
        <f>VLOOKUP($A673,'Medical Examinations'!$A$1:$J$2336,MATCH(Healthcare!K$1,'Medical Examinations'!$A$1:$J$1,0),0)</f>
        <v>Diabetes</v>
      </c>
      <c r="L673" s="38">
        <f>VLOOKUP($A673,'Hospitalisation Details'!$A$2:$K$2344,MATCH(Healthcare!L$1,'Hospitalisation Details'!$A$1:$K$1,0),0)</f>
        <v>37523</v>
      </c>
      <c r="M673" s="17">
        <f>VLOOKUP($A673,'Hospitalisation Details'!$A$2:$K$2344,MATCH(Healthcare!M$1,'Hospitalisation Details'!$A$1:$K$1,0),0)</f>
        <v>14711.74</v>
      </c>
      <c r="N673" s="17" t="str">
        <f>VLOOKUP($A673,'Hospitalisation Details'!$A$2:$K$2344,MATCH(Healthcare!N$1,'Hospitalisation Details'!$A$1:$K$1,0),0)</f>
        <v>Tier - 2</v>
      </c>
      <c r="O673" s="17" t="str">
        <f>VLOOKUP($A673,'Hospitalisation Details'!$A$2:$K$2344,MATCH(Healthcare!O$1,'Hospitalisation Details'!$A$1:$K$1,0),0)</f>
        <v>Tier - 2</v>
      </c>
      <c r="P673" s="17" t="str">
        <f>VLOOKUP($A673,'Hospitalisation Details'!$A$2:$K$2344,MATCH(Healthcare!P$1,'Hospitalisation Details'!$A$1:$K$1,0),0)</f>
        <v>R1012</v>
      </c>
      <c r="Q673" s="17">
        <f>VLOOKUP($A673,'Hospitalisation Details'!$A$2:$K$2344,MATCH(Healthcare!Q$1,'Hospitalisation Details'!$A$1:$K$1,0),0)</f>
        <v>20</v>
      </c>
    </row>
    <row r="674" spans="1:17" ht="15.75" x14ac:dyDescent="0.25">
      <c r="A674" s="25" t="s">
        <v>717</v>
      </c>
      <c r="B674" s="17" t="str">
        <f>VLOOKUP($A674,'Customer Names'!$A$1:$D$2336,4,0)</f>
        <v>Ms. Reina</v>
      </c>
      <c r="C674" s="17">
        <f>VLOOKUP($A674,'Medical Examinations'!$A$1:$J$2336,MATCH(Healthcare!C$1,'Medical Examinations'!$A$1:$J$1,0),0)</f>
        <v>46.86</v>
      </c>
      <c r="D674" s="17">
        <f>VLOOKUP($A674,'Medical Examinations'!$A$1:$J$2336,MATCH(Healthcare!D$1,'Medical Examinations'!$A$1:$J$1,0),0)</f>
        <v>4.87</v>
      </c>
      <c r="E674" s="17" t="str">
        <f>VLOOKUP($A674,'Medical Examinations'!$A$1:$J$2336,MATCH(Healthcare!E$1,'Medical Examinations'!$A$1:$J$1,0),0)</f>
        <v>No</v>
      </c>
      <c r="F674" s="17" t="str">
        <f>VLOOKUP($A674,'Medical Examinations'!$A$1:$J$2336,MATCH(Healthcare!F$1,'Medical Examinations'!$A$1:$J$1,0),0)</f>
        <v>No</v>
      </c>
      <c r="G674" s="17" t="str">
        <f>VLOOKUP($A674,'Medical Examinations'!$A$1:$J$2336,MATCH(Healthcare!G$1,'Medical Examinations'!$A$1:$J$1,0),0)</f>
        <v>No</v>
      </c>
      <c r="H674" s="17">
        <f>VLOOKUP($A674,'Medical Examinations'!$A$1:$J$2336,MATCH(Healthcare!H$1,'Medical Examinations'!$A$1:$J$1,0),0)</f>
        <v>0</v>
      </c>
      <c r="I674" s="17" t="str">
        <f>VLOOKUP($A674,'Medical Examinations'!$A$1:$J$2336,MATCH(Healthcare!I$1,'Medical Examinations'!$A$1:$J$1,0),0)</f>
        <v>No</v>
      </c>
      <c r="J674" s="17" t="str">
        <f>VLOOKUP($A674,'Medical Examinations'!$A$1:$J$2336,MATCH(Healthcare!J$1,'Medical Examinations'!$A$1:$J$1,0),0)</f>
        <v>Obesity</v>
      </c>
      <c r="K674" s="17" t="str">
        <f>VLOOKUP($A674,'Medical Examinations'!$A$1:$J$2336,MATCH(Healthcare!K$1,'Medical Examinations'!$A$1:$J$1,0),0)</f>
        <v>Normal</v>
      </c>
      <c r="L674" s="38">
        <f>VLOOKUP($A674,'Hospitalisation Details'!$A$2:$K$2344,MATCH(Healthcare!L$1,'Hospitalisation Details'!$A$1:$K$1,0),0)</f>
        <v>30198</v>
      </c>
      <c r="M674" s="17">
        <f>VLOOKUP($A674,'Hospitalisation Details'!$A$2:$K$2344,MATCH(Healthcare!M$1,'Hospitalisation Details'!$A$1:$K$1,0),0)</f>
        <v>14696.77</v>
      </c>
      <c r="N674" s="17" t="str">
        <f>VLOOKUP($A674,'Hospitalisation Details'!$A$2:$K$2344,MATCH(Healthcare!N$1,'Hospitalisation Details'!$A$1:$K$1,0),0)</f>
        <v>Tier - 2</v>
      </c>
      <c r="O674" s="17" t="str">
        <f>VLOOKUP($A674,'Hospitalisation Details'!$A$2:$K$2344,MATCH(Healthcare!O$1,'Hospitalisation Details'!$A$1:$K$1,0),0)</f>
        <v>Tier - 2</v>
      </c>
      <c r="P674" s="17" t="str">
        <f>VLOOKUP($A674,'Hospitalisation Details'!$A$2:$K$2344,MATCH(Healthcare!P$1,'Hospitalisation Details'!$A$1:$K$1,0),0)</f>
        <v>R1011</v>
      </c>
      <c r="Q674" s="17">
        <f>VLOOKUP($A674,'Hospitalisation Details'!$A$2:$K$2344,MATCH(Healthcare!Q$1,'Hospitalisation Details'!$A$1:$K$1,0),0)</f>
        <v>40</v>
      </c>
    </row>
    <row r="675" spans="1:17" ht="15.75" x14ac:dyDescent="0.25">
      <c r="A675" s="25" t="s">
        <v>718</v>
      </c>
      <c r="B675" s="17" t="str">
        <f>VLOOKUP($A675,'Customer Names'!$A$1:$D$2336,4,0)</f>
        <v>Ms. Kristi</v>
      </c>
      <c r="C675" s="17">
        <f>VLOOKUP($A675,'Medical Examinations'!$A$1:$J$2336,MATCH(Healthcare!C$1,'Medical Examinations'!$A$1:$J$1,0),0)</f>
        <v>32.965000000000003</v>
      </c>
      <c r="D675" s="17">
        <f>VLOOKUP($A675,'Medical Examinations'!$A$1:$J$2336,MATCH(Healthcare!D$1,'Medical Examinations'!$A$1:$J$1,0),0)</f>
        <v>6.68</v>
      </c>
      <c r="E675" s="17" t="str">
        <f>VLOOKUP($A675,'Medical Examinations'!$A$1:$J$2336,MATCH(Healthcare!E$1,'Medical Examinations'!$A$1:$J$1,0),0)</f>
        <v>No</v>
      </c>
      <c r="F675" s="17" t="str">
        <f>VLOOKUP($A675,'Medical Examinations'!$A$1:$J$2336,MATCH(Healthcare!F$1,'Medical Examinations'!$A$1:$J$1,0),0)</f>
        <v>No</v>
      </c>
      <c r="G675" s="17" t="str">
        <f>VLOOKUP($A675,'Medical Examinations'!$A$1:$J$2336,MATCH(Healthcare!G$1,'Medical Examinations'!$A$1:$J$1,0),0)</f>
        <v>No</v>
      </c>
      <c r="H675" s="17">
        <f>VLOOKUP($A675,'Medical Examinations'!$A$1:$J$2336,MATCH(Healthcare!H$1,'Medical Examinations'!$A$1:$J$1,0),0)</f>
        <v>3</v>
      </c>
      <c r="I675" s="17" t="str">
        <f>VLOOKUP($A675,'Medical Examinations'!$A$1:$J$2336,MATCH(Healthcare!I$1,'Medical Examinations'!$A$1:$J$1,0),0)</f>
        <v>No</v>
      </c>
      <c r="J675" s="17" t="str">
        <f>VLOOKUP($A675,'Medical Examinations'!$A$1:$J$2336,MATCH(Healthcare!J$1,'Medical Examinations'!$A$1:$J$1,0),0)</f>
        <v>Obesity</v>
      </c>
      <c r="K675" s="17" t="str">
        <f>VLOOKUP($A675,'Medical Examinations'!$A$1:$J$2336,MATCH(Healthcare!K$1,'Medical Examinations'!$A$1:$J$1,0),0)</f>
        <v>Diabetes</v>
      </c>
      <c r="L675" s="38">
        <f>VLOOKUP($A675,'Hospitalisation Details'!$A$2:$K$2344,MATCH(Healthcare!L$1,'Hospitalisation Details'!$A$1:$K$1,0),0)</f>
        <v>21389</v>
      </c>
      <c r="M675" s="17">
        <f>VLOOKUP($A675,'Hospitalisation Details'!$A$2:$K$2344,MATCH(Healthcare!M$1,'Hospitalisation Details'!$A$1:$K$1,0),0)</f>
        <v>14692.67</v>
      </c>
      <c r="N675" s="17" t="str">
        <f>VLOOKUP($A675,'Hospitalisation Details'!$A$2:$K$2344,MATCH(Healthcare!N$1,'Hospitalisation Details'!$A$1:$K$1,0),0)</f>
        <v>Tier - 2</v>
      </c>
      <c r="O675" s="17" t="str">
        <f>VLOOKUP($A675,'Hospitalisation Details'!$A$2:$K$2344,MATCH(Healthcare!O$1,'Hospitalisation Details'!$A$1:$K$1,0),0)</f>
        <v>Tier - 1</v>
      </c>
      <c r="P675" s="17" t="str">
        <f>VLOOKUP($A675,'Hospitalisation Details'!$A$2:$K$2344,MATCH(Healthcare!P$1,'Hospitalisation Details'!$A$1:$K$1,0),0)</f>
        <v>R1012</v>
      </c>
      <c r="Q675" s="17">
        <f>VLOOKUP($A675,'Hospitalisation Details'!$A$2:$K$2344,MATCH(Healthcare!Q$1,'Hospitalisation Details'!$A$1:$K$1,0),0)</f>
        <v>64</v>
      </c>
    </row>
    <row r="676" spans="1:17" ht="15.75" x14ac:dyDescent="0.25">
      <c r="A676" s="25" t="s">
        <v>719</v>
      </c>
      <c r="B676" s="17" t="str">
        <f>VLOOKUP($A676,'Customer Names'!$A$1:$D$2336,4,0)</f>
        <v>Ms. Meredith</v>
      </c>
      <c r="C676" s="17">
        <f>VLOOKUP($A676,'Medical Examinations'!$A$1:$J$2336,MATCH(Healthcare!C$1,'Medical Examinations'!$A$1:$J$1,0),0)</f>
        <v>39.340000000000003</v>
      </c>
      <c r="D676" s="17">
        <f>VLOOKUP($A676,'Medical Examinations'!$A$1:$J$2336,MATCH(Healthcare!D$1,'Medical Examinations'!$A$1:$J$1,0),0)</f>
        <v>5.0199999999999996</v>
      </c>
      <c r="E676" s="17" t="str">
        <f>VLOOKUP($A676,'Medical Examinations'!$A$1:$J$2336,MATCH(Healthcare!E$1,'Medical Examinations'!$A$1:$J$1,0),0)</f>
        <v>Yes</v>
      </c>
      <c r="F676" s="17" t="str">
        <f>VLOOKUP($A676,'Medical Examinations'!$A$1:$J$2336,MATCH(Healthcare!F$1,'Medical Examinations'!$A$1:$J$1,0),0)</f>
        <v>No</v>
      </c>
      <c r="G676" s="17" t="str">
        <f>VLOOKUP($A676,'Medical Examinations'!$A$1:$J$2336,MATCH(Healthcare!G$1,'Medical Examinations'!$A$1:$J$1,0),0)</f>
        <v>Yes</v>
      </c>
      <c r="H676" s="17">
        <f>VLOOKUP($A676,'Medical Examinations'!$A$1:$J$2336,MATCH(Healthcare!H$1,'Medical Examinations'!$A$1:$J$1,0),0)</f>
        <v>1</v>
      </c>
      <c r="I676" s="17" t="str">
        <f>VLOOKUP($A676,'Medical Examinations'!$A$1:$J$2336,MATCH(Healthcare!I$1,'Medical Examinations'!$A$1:$J$1,0),0)</f>
        <v>No</v>
      </c>
      <c r="J676" s="17" t="str">
        <f>VLOOKUP($A676,'Medical Examinations'!$A$1:$J$2336,MATCH(Healthcare!J$1,'Medical Examinations'!$A$1:$J$1,0),0)</f>
        <v>Obesity</v>
      </c>
      <c r="K676" s="17" t="str">
        <f>VLOOKUP($A676,'Medical Examinations'!$A$1:$J$2336,MATCH(Healthcare!K$1,'Medical Examinations'!$A$1:$J$1,0),0)</f>
        <v>Normal</v>
      </c>
      <c r="L676" s="38">
        <f>VLOOKUP($A676,'Hospitalisation Details'!$A$2:$K$2344,MATCH(Healthcare!L$1,'Hospitalisation Details'!$A$1:$K$1,0),0)</f>
        <v>25496</v>
      </c>
      <c r="M676" s="17">
        <f>VLOOKUP($A676,'Hospitalisation Details'!$A$2:$K$2344,MATCH(Healthcare!M$1,'Hospitalisation Details'!$A$1:$K$1,0),0)</f>
        <v>14665.75</v>
      </c>
      <c r="N676" s="17" t="str">
        <f>VLOOKUP($A676,'Hospitalisation Details'!$A$2:$K$2344,MATCH(Healthcare!N$1,'Hospitalisation Details'!$A$1:$K$1,0),0)</f>
        <v>Tier - 2</v>
      </c>
      <c r="O676" s="17" t="str">
        <f>VLOOKUP($A676,'Hospitalisation Details'!$A$2:$K$2344,MATCH(Healthcare!O$1,'Hospitalisation Details'!$A$1:$K$1,0),0)</f>
        <v>Tier - 1</v>
      </c>
      <c r="P676" s="17" t="str">
        <f>VLOOKUP($A676,'Hospitalisation Details'!$A$2:$K$2344,MATCH(Healthcare!P$1,'Hospitalisation Details'!$A$1:$K$1,0),0)</f>
        <v>R1012</v>
      </c>
      <c r="Q676" s="17">
        <f>VLOOKUP($A676,'Hospitalisation Details'!$A$2:$K$2344,MATCH(Healthcare!Q$1,'Hospitalisation Details'!$A$1:$K$1,0),0)</f>
        <v>53</v>
      </c>
    </row>
    <row r="677" spans="1:17" ht="15.75" x14ac:dyDescent="0.25">
      <c r="A677" s="25" t="s">
        <v>720</v>
      </c>
      <c r="B677" s="17" t="str">
        <f>VLOOKUP($A677,'Customer Names'!$A$1:$D$2336,4,0)</f>
        <v>Ms. Jocelyn</v>
      </c>
      <c r="C677" s="17">
        <f>VLOOKUP($A677,'Medical Examinations'!$A$1:$J$2336,MATCH(Healthcare!C$1,'Medical Examinations'!$A$1:$J$1,0),0)</f>
        <v>47</v>
      </c>
      <c r="D677" s="17">
        <f>VLOOKUP($A677,'Medical Examinations'!$A$1:$J$2336,MATCH(Healthcare!D$1,'Medical Examinations'!$A$1:$J$1,0),0)</f>
        <v>10.64</v>
      </c>
      <c r="E677" s="17" t="str">
        <f>VLOOKUP($A677,'Medical Examinations'!$A$1:$J$2336,MATCH(Healthcare!E$1,'Medical Examinations'!$A$1:$J$1,0),0)</f>
        <v>Yes</v>
      </c>
      <c r="F677" s="17" t="str">
        <f>VLOOKUP($A677,'Medical Examinations'!$A$1:$J$2336,MATCH(Healthcare!F$1,'Medical Examinations'!$A$1:$J$1,0),0)</f>
        <v>No</v>
      </c>
      <c r="G677" s="17" t="str">
        <f>VLOOKUP($A677,'Medical Examinations'!$A$1:$J$2336,MATCH(Healthcare!G$1,'Medical Examinations'!$A$1:$J$1,0),0)</f>
        <v>No</v>
      </c>
      <c r="H677" s="17">
        <f>VLOOKUP($A677,'Medical Examinations'!$A$1:$J$2336,MATCH(Healthcare!H$1,'Medical Examinations'!$A$1:$J$1,0),0)</f>
        <v>0</v>
      </c>
      <c r="I677" s="17" t="str">
        <f>VLOOKUP($A677,'Medical Examinations'!$A$1:$J$2336,MATCH(Healthcare!I$1,'Medical Examinations'!$A$1:$J$1,0),0)</f>
        <v>No</v>
      </c>
      <c r="J677" s="17" t="str">
        <f>VLOOKUP($A677,'Medical Examinations'!$A$1:$J$2336,MATCH(Healthcare!J$1,'Medical Examinations'!$A$1:$J$1,0),0)</f>
        <v>Obesity</v>
      </c>
      <c r="K677" s="17" t="str">
        <f>VLOOKUP($A677,'Medical Examinations'!$A$1:$J$2336,MATCH(Healthcare!K$1,'Medical Examinations'!$A$1:$J$1,0),0)</f>
        <v>Diabetes</v>
      </c>
      <c r="L677" s="38">
        <f>VLOOKUP($A677,'Hospitalisation Details'!$A$2:$K$2344,MATCH(Healthcare!L$1,'Hospitalisation Details'!$A$1:$K$1,0),0)</f>
        <v>29903</v>
      </c>
      <c r="M677" s="17">
        <f>VLOOKUP($A677,'Hospitalisation Details'!$A$2:$K$2344,MATCH(Healthcare!M$1,'Hospitalisation Details'!$A$1:$K$1,0),0)</f>
        <v>14657.2</v>
      </c>
      <c r="N677" s="17" t="str">
        <f>VLOOKUP($A677,'Hospitalisation Details'!$A$2:$K$2344,MATCH(Healthcare!N$1,'Hospitalisation Details'!$A$1:$K$1,0),0)</f>
        <v>Tier - 2</v>
      </c>
      <c r="O677" s="17" t="str">
        <f>VLOOKUP($A677,'Hospitalisation Details'!$A$2:$K$2344,MATCH(Healthcare!O$1,'Hospitalisation Details'!$A$1:$K$1,0),0)</f>
        <v>Tier - 1</v>
      </c>
      <c r="P677" s="17" t="str">
        <f>VLOOKUP($A677,'Hospitalisation Details'!$A$2:$K$2344,MATCH(Healthcare!P$1,'Hospitalisation Details'!$A$1:$K$1,0),0)</f>
        <v>R1012</v>
      </c>
      <c r="Q677" s="17">
        <f>VLOOKUP($A677,'Hospitalisation Details'!$A$2:$K$2344,MATCH(Healthcare!Q$1,'Hospitalisation Details'!$A$1:$K$1,0),0)</f>
        <v>41</v>
      </c>
    </row>
    <row r="678" spans="1:17" ht="15.75" x14ac:dyDescent="0.25">
      <c r="A678" s="25" t="s">
        <v>721</v>
      </c>
      <c r="B678" s="17" t="str">
        <f>VLOOKUP($A678,'Customer Names'!$A$1:$D$2336,4,0)</f>
        <v>Mrs. Daphne</v>
      </c>
      <c r="C678" s="17">
        <f>VLOOKUP($A678,'Medical Examinations'!$A$1:$J$2336,MATCH(Healthcare!C$1,'Medical Examinations'!$A$1:$J$1,0),0)</f>
        <v>36.71</v>
      </c>
      <c r="D678" s="17">
        <f>VLOOKUP($A678,'Medical Examinations'!$A$1:$J$2336,MATCH(Healthcare!D$1,'Medical Examinations'!$A$1:$J$1,0),0)</f>
        <v>8.74</v>
      </c>
      <c r="E678" s="17" t="str">
        <f>VLOOKUP($A678,'Medical Examinations'!$A$1:$J$2336,MATCH(Healthcare!E$1,'Medical Examinations'!$A$1:$J$1,0),0)</f>
        <v>Yes</v>
      </c>
      <c r="F678" s="17" t="str">
        <f>VLOOKUP($A678,'Medical Examinations'!$A$1:$J$2336,MATCH(Healthcare!F$1,'Medical Examinations'!$A$1:$J$1,0),0)</f>
        <v>No</v>
      </c>
      <c r="G678" s="17" t="str">
        <f>VLOOKUP($A678,'Medical Examinations'!$A$1:$J$2336,MATCH(Healthcare!G$1,'Medical Examinations'!$A$1:$J$1,0),0)</f>
        <v>No</v>
      </c>
      <c r="H678" s="17">
        <f>VLOOKUP($A678,'Medical Examinations'!$A$1:$J$2336,MATCH(Healthcare!H$1,'Medical Examinations'!$A$1:$J$1,0),0)</f>
        <v>0</v>
      </c>
      <c r="I678" s="17" t="str">
        <f>VLOOKUP($A678,'Medical Examinations'!$A$1:$J$2336,MATCH(Healthcare!I$1,'Medical Examinations'!$A$1:$J$1,0),0)</f>
        <v>No</v>
      </c>
      <c r="J678" s="17" t="str">
        <f>VLOOKUP($A678,'Medical Examinations'!$A$1:$J$2336,MATCH(Healthcare!J$1,'Medical Examinations'!$A$1:$J$1,0),0)</f>
        <v>Obesity</v>
      </c>
      <c r="K678" s="17" t="str">
        <f>VLOOKUP($A678,'Medical Examinations'!$A$1:$J$2336,MATCH(Healthcare!K$1,'Medical Examinations'!$A$1:$J$1,0),0)</f>
        <v>Diabetes</v>
      </c>
      <c r="L678" s="38">
        <f>VLOOKUP($A678,'Hospitalisation Details'!$A$2:$K$2344,MATCH(Healthcare!L$1,'Hospitalisation Details'!$A$1:$K$1,0),0)</f>
        <v>24716</v>
      </c>
      <c r="M678" s="17">
        <f>VLOOKUP($A678,'Hospitalisation Details'!$A$2:$K$2344,MATCH(Healthcare!M$1,'Hospitalisation Details'!$A$1:$K$1,0),0)</f>
        <v>14640.35</v>
      </c>
      <c r="N678" s="17" t="str">
        <f>VLOOKUP($A678,'Hospitalisation Details'!$A$2:$K$2344,MATCH(Healthcare!N$1,'Hospitalisation Details'!$A$1:$K$1,0),0)</f>
        <v>Tier - 2</v>
      </c>
      <c r="O678" s="17" t="str">
        <f>VLOOKUP($A678,'Hospitalisation Details'!$A$2:$K$2344,MATCH(Healthcare!O$1,'Hospitalisation Details'!$A$1:$K$1,0),0)</f>
        <v>Tier - 3</v>
      </c>
      <c r="P678" s="17" t="str">
        <f>VLOOKUP($A678,'Hospitalisation Details'!$A$2:$K$2344,MATCH(Healthcare!P$1,'Hospitalisation Details'!$A$1:$K$1,0),0)</f>
        <v>R1026</v>
      </c>
      <c r="Q678" s="17">
        <f>VLOOKUP($A678,'Hospitalisation Details'!$A$2:$K$2344,MATCH(Healthcare!Q$1,'Hospitalisation Details'!$A$1:$K$1,0),0)</f>
        <v>55</v>
      </c>
    </row>
    <row r="679" spans="1:17" ht="15.75" x14ac:dyDescent="0.25">
      <c r="A679" s="25" t="s">
        <v>722</v>
      </c>
      <c r="B679" s="17" t="str">
        <f>VLOOKUP($A679,'Customer Names'!$A$1:$D$2336,4,0)</f>
        <v>Ms. Margaret</v>
      </c>
      <c r="C679" s="17">
        <f>VLOOKUP($A679,'Medical Examinations'!$A$1:$J$2336,MATCH(Healthcare!C$1,'Medical Examinations'!$A$1:$J$1,0),0)</f>
        <v>53.48</v>
      </c>
      <c r="D679" s="17">
        <f>VLOOKUP($A679,'Medical Examinations'!$A$1:$J$2336,MATCH(Healthcare!D$1,'Medical Examinations'!$A$1:$J$1,0),0)</f>
        <v>5.64</v>
      </c>
      <c r="E679" s="17" t="str">
        <f>VLOOKUP($A679,'Medical Examinations'!$A$1:$J$2336,MATCH(Healthcare!E$1,'Medical Examinations'!$A$1:$J$1,0),0)</f>
        <v>No</v>
      </c>
      <c r="F679" s="17" t="str">
        <f>VLOOKUP($A679,'Medical Examinations'!$A$1:$J$2336,MATCH(Healthcare!F$1,'Medical Examinations'!$A$1:$J$1,0),0)</f>
        <v>No</v>
      </c>
      <c r="G679" s="17" t="str">
        <f>VLOOKUP($A679,'Medical Examinations'!$A$1:$J$2336,MATCH(Healthcare!G$1,'Medical Examinations'!$A$1:$J$1,0),0)</f>
        <v>No</v>
      </c>
      <c r="H679" s="17">
        <f>VLOOKUP($A679,'Medical Examinations'!$A$1:$J$2336,MATCH(Healthcare!H$1,'Medical Examinations'!$A$1:$J$1,0),0)</f>
        <v>0</v>
      </c>
      <c r="I679" s="17" t="str">
        <f>VLOOKUP($A679,'Medical Examinations'!$A$1:$J$2336,MATCH(Healthcare!I$1,'Medical Examinations'!$A$1:$J$1,0),0)</f>
        <v>No</v>
      </c>
      <c r="J679" s="17" t="str">
        <f>VLOOKUP($A679,'Medical Examinations'!$A$1:$J$2336,MATCH(Healthcare!J$1,'Medical Examinations'!$A$1:$J$1,0),0)</f>
        <v>Obesity</v>
      </c>
      <c r="K679" s="17" t="str">
        <f>VLOOKUP($A679,'Medical Examinations'!$A$1:$J$2336,MATCH(Healthcare!K$1,'Medical Examinations'!$A$1:$J$1,0),0)</f>
        <v>Normal</v>
      </c>
      <c r="L679" s="38">
        <f>VLOOKUP($A679,'Hospitalisation Details'!$A$2:$K$2344,MATCH(Healthcare!L$1,'Hospitalisation Details'!$A$1:$K$1,0),0)</f>
        <v>33471</v>
      </c>
      <c r="M679" s="17">
        <f>VLOOKUP($A679,'Hospitalisation Details'!$A$2:$K$2344,MATCH(Healthcare!M$1,'Hospitalisation Details'!$A$1:$K$1,0),0)</f>
        <v>14630.52</v>
      </c>
      <c r="N679" s="17" t="str">
        <f>VLOOKUP($A679,'Hospitalisation Details'!$A$2:$K$2344,MATCH(Healthcare!N$1,'Hospitalisation Details'!$A$1:$K$1,0),0)</f>
        <v>Tier - 2</v>
      </c>
      <c r="O679" s="17" t="str">
        <f>VLOOKUP($A679,'Hospitalisation Details'!$A$2:$K$2344,MATCH(Healthcare!O$1,'Hospitalisation Details'!$A$1:$K$1,0),0)</f>
        <v>Tier - 3</v>
      </c>
      <c r="P679" s="17" t="str">
        <f>VLOOKUP($A679,'Hospitalisation Details'!$A$2:$K$2344,MATCH(Healthcare!P$1,'Hospitalisation Details'!$A$1:$K$1,0),0)</f>
        <v>R1011</v>
      </c>
      <c r="Q679" s="17">
        <f>VLOOKUP($A679,'Hospitalisation Details'!$A$2:$K$2344,MATCH(Healthcare!Q$1,'Hospitalisation Details'!$A$1:$K$1,0),0)</f>
        <v>31</v>
      </c>
    </row>
    <row r="680" spans="1:17" ht="15.75" x14ac:dyDescent="0.25">
      <c r="A680" s="25" t="s">
        <v>723</v>
      </c>
      <c r="B680" s="17" t="str">
        <f>VLOOKUP($A680,'Customer Names'!$A$1:$D$2336,4,0)</f>
        <v>Mr. Mario</v>
      </c>
      <c r="C680" s="17">
        <f>VLOOKUP($A680,'Medical Examinations'!$A$1:$J$2336,MATCH(Healthcare!C$1,'Medical Examinations'!$A$1:$J$1,0),0)</f>
        <v>35.5</v>
      </c>
      <c r="D680" s="17">
        <f>VLOOKUP($A680,'Medical Examinations'!$A$1:$J$2336,MATCH(Healthcare!D$1,'Medical Examinations'!$A$1:$J$1,0),0)</f>
        <v>10.37</v>
      </c>
      <c r="E680" s="17" t="str">
        <f>VLOOKUP($A680,'Medical Examinations'!$A$1:$J$2336,MATCH(Healthcare!E$1,'Medical Examinations'!$A$1:$J$1,0),0)</f>
        <v>No</v>
      </c>
      <c r="F680" s="17" t="str">
        <f>VLOOKUP($A680,'Medical Examinations'!$A$1:$J$2336,MATCH(Healthcare!F$1,'Medical Examinations'!$A$1:$J$1,0),0)</f>
        <v>No</v>
      </c>
      <c r="G680" s="17" t="str">
        <f>VLOOKUP($A680,'Medical Examinations'!$A$1:$J$2336,MATCH(Healthcare!G$1,'Medical Examinations'!$A$1:$J$1,0),0)</f>
        <v>No</v>
      </c>
      <c r="H680" s="17">
        <f>VLOOKUP($A680,'Medical Examinations'!$A$1:$J$2336,MATCH(Healthcare!H$1,'Medical Examinations'!$A$1:$J$1,0),0)</f>
        <v>0</v>
      </c>
      <c r="I680" s="17" t="str">
        <f>VLOOKUP($A680,'Medical Examinations'!$A$1:$J$2336,MATCH(Healthcare!I$1,'Medical Examinations'!$A$1:$J$1,0),0)</f>
        <v>No</v>
      </c>
      <c r="J680" s="17" t="str">
        <f>VLOOKUP($A680,'Medical Examinations'!$A$1:$J$2336,MATCH(Healthcare!J$1,'Medical Examinations'!$A$1:$J$1,0),0)</f>
        <v>Obesity</v>
      </c>
      <c r="K680" s="17" t="str">
        <f>VLOOKUP($A680,'Medical Examinations'!$A$1:$J$2336,MATCH(Healthcare!K$1,'Medical Examinations'!$A$1:$J$1,0),0)</f>
        <v>Diabetes</v>
      </c>
      <c r="L680" s="38">
        <f>VLOOKUP($A680,'Hospitalisation Details'!$A$2:$K$2344,MATCH(Healthcare!L$1,'Hospitalisation Details'!$A$1:$K$1,0),0)</f>
        <v>24054</v>
      </c>
      <c r="M680" s="17">
        <f>VLOOKUP($A680,'Hospitalisation Details'!$A$2:$K$2344,MATCH(Healthcare!M$1,'Hospitalisation Details'!$A$1:$K$1,0),0)</f>
        <v>14612.33</v>
      </c>
      <c r="N680" s="17" t="str">
        <f>VLOOKUP($A680,'Hospitalisation Details'!$A$2:$K$2344,MATCH(Healthcare!N$1,'Hospitalisation Details'!$A$1:$K$1,0),0)</f>
        <v>Tier - 2</v>
      </c>
      <c r="O680" s="17" t="str">
        <f>VLOOKUP($A680,'Hospitalisation Details'!$A$2:$K$2344,MATCH(Healthcare!O$1,'Hospitalisation Details'!$A$1:$K$1,0),0)</f>
        <v>Tier - 3</v>
      </c>
      <c r="P680" s="17" t="str">
        <f>VLOOKUP($A680,'Hospitalisation Details'!$A$2:$K$2344,MATCH(Healthcare!P$1,'Hospitalisation Details'!$A$1:$K$1,0),0)</f>
        <v>R1021</v>
      </c>
      <c r="Q680" s="17">
        <f>VLOOKUP($A680,'Hospitalisation Details'!$A$2:$K$2344,MATCH(Healthcare!Q$1,'Hospitalisation Details'!$A$1:$K$1,0),0)</f>
        <v>57</v>
      </c>
    </row>
    <row r="681" spans="1:17" ht="15.75" x14ac:dyDescent="0.25">
      <c r="A681" s="25" t="s">
        <v>724</v>
      </c>
      <c r="B681" s="17" t="str">
        <f>VLOOKUP($A681,'Customer Names'!$A$1:$D$2336,4,0)</f>
        <v>Mr. Peter</v>
      </c>
      <c r="C681" s="17">
        <f>VLOOKUP($A681,'Medical Examinations'!$A$1:$J$2336,MATCH(Healthcare!C$1,'Medical Examinations'!$A$1:$J$1,0),0)</f>
        <v>36.979999999999997</v>
      </c>
      <c r="D681" s="17">
        <f>VLOOKUP($A681,'Medical Examinations'!$A$1:$J$2336,MATCH(Healthcare!D$1,'Medical Examinations'!$A$1:$J$1,0),0)</f>
        <v>9.56</v>
      </c>
      <c r="E681" s="17" t="str">
        <f>VLOOKUP($A681,'Medical Examinations'!$A$1:$J$2336,MATCH(Healthcare!E$1,'Medical Examinations'!$A$1:$J$1,0),0)</f>
        <v>Yes</v>
      </c>
      <c r="F681" s="17" t="str">
        <f>VLOOKUP($A681,'Medical Examinations'!$A$1:$J$2336,MATCH(Healthcare!F$1,'Medical Examinations'!$A$1:$J$1,0),0)</f>
        <v>No</v>
      </c>
      <c r="G681" s="17" t="str">
        <f>VLOOKUP($A681,'Medical Examinations'!$A$1:$J$2336,MATCH(Healthcare!G$1,'Medical Examinations'!$A$1:$J$1,0),0)</f>
        <v>No</v>
      </c>
      <c r="H681" s="17">
        <f>VLOOKUP($A681,'Medical Examinations'!$A$1:$J$2336,MATCH(Healthcare!H$1,'Medical Examinations'!$A$1:$J$1,0),0)</f>
        <v>0</v>
      </c>
      <c r="I681" s="17" t="str">
        <f>VLOOKUP($A681,'Medical Examinations'!$A$1:$J$2336,MATCH(Healthcare!I$1,'Medical Examinations'!$A$1:$J$1,0),0)</f>
        <v>No</v>
      </c>
      <c r="J681" s="17" t="str">
        <f>VLOOKUP($A681,'Medical Examinations'!$A$1:$J$2336,MATCH(Healthcare!J$1,'Medical Examinations'!$A$1:$J$1,0),0)</f>
        <v>Obesity</v>
      </c>
      <c r="K681" s="17" t="str">
        <f>VLOOKUP($A681,'Medical Examinations'!$A$1:$J$2336,MATCH(Healthcare!K$1,'Medical Examinations'!$A$1:$J$1,0),0)</f>
        <v>Diabetes</v>
      </c>
      <c r="L681" s="38">
        <f>VLOOKUP($A681,'Hospitalisation Details'!$A$2:$K$2344,MATCH(Healthcare!L$1,'Hospitalisation Details'!$A$1:$K$1,0),0)</f>
        <v>24671</v>
      </c>
      <c r="M681" s="17">
        <f>VLOOKUP($A681,'Hospitalisation Details'!$A$2:$K$2344,MATCH(Healthcare!M$1,'Hospitalisation Details'!$A$1:$K$1,0),0)</f>
        <v>14600.62</v>
      </c>
      <c r="N681" s="17" t="str">
        <f>VLOOKUP($A681,'Hospitalisation Details'!$A$2:$K$2344,MATCH(Healthcare!N$1,'Hospitalisation Details'!$A$1:$K$1,0),0)</f>
        <v>Tier - 2</v>
      </c>
      <c r="O681" s="17" t="str">
        <f>VLOOKUP($A681,'Hospitalisation Details'!$A$2:$K$2344,MATCH(Healthcare!O$1,'Hospitalisation Details'!$A$1:$K$1,0),0)</f>
        <v>Tier - 3</v>
      </c>
      <c r="P681" s="17" t="str">
        <f>VLOOKUP($A681,'Hospitalisation Details'!$A$2:$K$2344,MATCH(Healthcare!P$1,'Hospitalisation Details'!$A$1:$K$1,0),0)</f>
        <v>R1022</v>
      </c>
      <c r="Q681" s="17">
        <f>VLOOKUP($A681,'Hospitalisation Details'!$A$2:$K$2344,MATCH(Healthcare!Q$1,'Hospitalisation Details'!$A$1:$K$1,0),0)</f>
        <v>55</v>
      </c>
    </row>
    <row r="682" spans="1:17" ht="15.75" x14ac:dyDescent="0.25">
      <c r="A682" s="25" t="s">
        <v>725</v>
      </c>
      <c r="B682" s="17" t="str">
        <f>VLOOKUP($A682,'Customer Names'!$A$1:$D$2336,4,0)</f>
        <v>Ms. Carolina</v>
      </c>
      <c r="C682" s="17">
        <f>VLOOKUP($A682,'Medical Examinations'!$A$1:$J$2336,MATCH(Healthcare!C$1,'Medical Examinations'!$A$1:$J$1,0),0)</f>
        <v>32.395000000000003</v>
      </c>
      <c r="D682" s="17">
        <f>VLOOKUP($A682,'Medical Examinations'!$A$1:$J$2336,MATCH(Healthcare!D$1,'Medical Examinations'!$A$1:$J$1,0),0)</f>
        <v>8.23</v>
      </c>
      <c r="E682" s="17" t="str">
        <f>VLOOKUP($A682,'Medical Examinations'!$A$1:$J$2336,MATCH(Healthcare!E$1,'Medical Examinations'!$A$1:$J$1,0),0)</f>
        <v>Yes</v>
      </c>
      <c r="F682" s="17" t="str">
        <f>VLOOKUP($A682,'Medical Examinations'!$A$1:$J$2336,MATCH(Healthcare!F$1,'Medical Examinations'!$A$1:$J$1,0),0)</f>
        <v>No</v>
      </c>
      <c r="G682" s="17" t="str">
        <f>VLOOKUP($A682,'Medical Examinations'!$A$1:$J$2336,MATCH(Healthcare!G$1,'Medical Examinations'!$A$1:$J$1,0),0)</f>
        <v>Yes</v>
      </c>
      <c r="H682" s="17">
        <f>VLOOKUP($A682,'Medical Examinations'!$A$1:$J$2336,MATCH(Healthcare!H$1,'Medical Examinations'!$A$1:$J$1,0),0)</f>
        <v>1</v>
      </c>
      <c r="I682" s="17" t="str">
        <f>VLOOKUP($A682,'Medical Examinations'!$A$1:$J$2336,MATCH(Healthcare!I$1,'Medical Examinations'!$A$1:$J$1,0),0)</f>
        <v>No</v>
      </c>
      <c r="J682" s="17" t="str">
        <f>VLOOKUP($A682,'Medical Examinations'!$A$1:$J$2336,MATCH(Healthcare!J$1,'Medical Examinations'!$A$1:$J$1,0),0)</f>
        <v>Obesity</v>
      </c>
      <c r="K682" s="17" t="str">
        <f>VLOOKUP($A682,'Medical Examinations'!$A$1:$J$2336,MATCH(Healthcare!K$1,'Medical Examinations'!$A$1:$J$1,0),0)</f>
        <v>Diabetes</v>
      </c>
      <c r="L682" s="38">
        <f>VLOOKUP($A682,'Hospitalisation Details'!$A$2:$K$2344,MATCH(Healthcare!L$1,'Hospitalisation Details'!$A$1:$K$1,0),0)</f>
        <v>23298</v>
      </c>
      <c r="M682" s="17">
        <f>VLOOKUP($A682,'Hospitalisation Details'!$A$2:$K$2344,MATCH(Healthcare!M$1,'Hospitalisation Details'!$A$1:$K$1,0),0)</f>
        <v>14590.63</v>
      </c>
      <c r="N682" s="17" t="str">
        <f>VLOOKUP($A682,'Hospitalisation Details'!$A$2:$K$2344,MATCH(Healthcare!N$1,'Hospitalisation Details'!$A$1:$K$1,0),0)</f>
        <v>Tier - 2</v>
      </c>
      <c r="O682" s="17" t="str">
        <f>VLOOKUP($A682,'Hospitalisation Details'!$A$2:$K$2344,MATCH(Healthcare!O$1,'Hospitalisation Details'!$A$1:$K$1,0),0)</f>
        <v>Tier - 1</v>
      </c>
      <c r="P682" s="17" t="str">
        <f>VLOOKUP($A682,'Hospitalisation Details'!$A$2:$K$2344,MATCH(Healthcare!P$1,'Hospitalisation Details'!$A$1:$K$1,0),0)</f>
        <v>R1024</v>
      </c>
      <c r="Q682" s="17">
        <f>VLOOKUP($A682,'Hospitalisation Details'!$A$2:$K$2344,MATCH(Healthcare!Q$1,'Hospitalisation Details'!$A$1:$K$1,0),0)</f>
        <v>59</v>
      </c>
    </row>
    <row r="683" spans="1:17" ht="15.75" x14ac:dyDescent="0.25">
      <c r="A683" s="25" t="s">
        <v>726</v>
      </c>
      <c r="B683" s="17" t="str">
        <f>VLOOKUP($A683,'Customer Names'!$A$1:$D$2336,4,0)</f>
        <v>Mrs. Jenny</v>
      </c>
      <c r="C683" s="17">
        <f>VLOOKUP($A683,'Medical Examinations'!$A$1:$J$2336,MATCH(Healthcare!C$1,'Medical Examinations'!$A$1:$J$1,0),0)</f>
        <v>32.729999999999997</v>
      </c>
      <c r="D683" s="17">
        <f>VLOOKUP($A683,'Medical Examinations'!$A$1:$J$2336,MATCH(Healthcare!D$1,'Medical Examinations'!$A$1:$J$1,0),0)</f>
        <v>7.03</v>
      </c>
      <c r="E683" s="17" t="str">
        <f>VLOOKUP($A683,'Medical Examinations'!$A$1:$J$2336,MATCH(Healthcare!E$1,'Medical Examinations'!$A$1:$J$1,0),0)</f>
        <v>No</v>
      </c>
      <c r="F683" s="17" t="str">
        <f>VLOOKUP($A683,'Medical Examinations'!$A$1:$J$2336,MATCH(Healthcare!F$1,'Medical Examinations'!$A$1:$J$1,0),0)</f>
        <v>No</v>
      </c>
      <c r="G683" s="17" t="str">
        <f>VLOOKUP($A683,'Medical Examinations'!$A$1:$J$2336,MATCH(Healthcare!G$1,'Medical Examinations'!$A$1:$J$1,0),0)</f>
        <v>No</v>
      </c>
      <c r="H683" s="17">
        <f>VLOOKUP($A683,'Medical Examinations'!$A$1:$J$2336,MATCH(Healthcare!H$1,'Medical Examinations'!$A$1:$J$1,0),0)</f>
        <v>0</v>
      </c>
      <c r="I683" s="17" t="str">
        <f>VLOOKUP($A683,'Medical Examinations'!$A$1:$J$2336,MATCH(Healthcare!I$1,'Medical Examinations'!$A$1:$J$1,0),0)</f>
        <v>No</v>
      </c>
      <c r="J683" s="17" t="str">
        <f>VLOOKUP($A683,'Medical Examinations'!$A$1:$J$2336,MATCH(Healthcare!J$1,'Medical Examinations'!$A$1:$J$1,0),0)</f>
        <v>Obesity</v>
      </c>
      <c r="K683" s="17" t="str">
        <f>VLOOKUP($A683,'Medical Examinations'!$A$1:$J$2336,MATCH(Healthcare!K$1,'Medical Examinations'!$A$1:$J$1,0),0)</f>
        <v>Diabetes</v>
      </c>
      <c r="L683" s="38">
        <f>VLOOKUP($A683,'Hospitalisation Details'!$A$2:$K$2344,MATCH(Healthcare!L$1,'Hospitalisation Details'!$A$1:$K$1,0),0)</f>
        <v>22983</v>
      </c>
      <c r="M683" s="17">
        <f>VLOOKUP($A683,'Hospitalisation Details'!$A$2:$K$2344,MATCH(Healthcare!M$1,'Hospitalisation Details'!$A$1:$K$1,0),0)</f>
        <v>14574.64</v>
      </c>
      <c r="N683" s="17" t="str">
        <f>VLOOKUP($A683,'Hospitalisation Details'!$A$2:$K$2344,MATCH(Healthcare!N$1,'Hospitalisation Details'!$A$1:$K$1,0),0)</f>
        <v>Tier - 2</v>
      </c>
      <c r="O683" s="17" t="str">
        <f>VLOOKUP($A683,'Hospitalisation Details'!$A$2:$K$2344,MATCH(Healthcare!O$1,'Hospitalisation Details'!$A$1:$K$1,0),0)</f>
        <v>Tier - 1</v>
      </c>
      <c r="P683" s="17" t="str">
        <f>VLOOKUP($A683,'Hospitalisation Details'!$A$2:$K$2344,MATCH(Healthcare!P$1,'Hospitalisation Details'!$A$1:$K$1,0),0)</f>
        <v>R1025</v>
      </c>
      <c r="Q683" s="17">
        <f>VLOOKUP($A683,'Hospitalisation Details'!$A$2:$K$2344,MATCH(Healthcare!Q$1,'Hospitalisation Details'!$A$1:$K$1,0),0)</f>
        <v>60</v>
      </c>
    </row>
    <row r="684" spans="1:17" ht="15.75" x14ac:dyDescent="0.25">
      <c r="A684" s="25" t="s">
        <v>727</v>
      </c>
      <c r="B684" s="17" t="str">
        <f>VLOOKUP($A684,'Customer Names'!$A$1:$D$2336,4,0)</f>
        <v>Ms. Jessica</v>
      </c>
      <c r="C684" s="17">
        <f>VLOOKUP($A684,'Medical Examinations'!$A$1:$J$2336,MATCH(Healthcare!C$1,'Medical Examinations'!$A$1:$J$1,0),0)</f>
        <v>20.52</v>
      </c>
      <c r="D684" s="17">
        <f>VLOOKUP($A684,'Medical Examinations'!$A$1:$J$2336,MATCH(Healthcare!D$1,'Medical Examinations'!$A$1:$J$1,0),0)</f>
        <v>5.45</v>
      </c>
      <c r="E684" s="17" t="str">
        <f>VLOOKUP($A684,'Medical Examinations'!$A$1:$J$2336,MATCH(Healthcare!E$1,'Medical Examinations'!$A$1:$J$1,0),0)</f>
        <v>No</v>
      </c>
      <c r="F684" s="17" t="str">
        <f>VLOOKUP($A684,'Medical Examinations'!$A$1:$J$2336,MATCH(Healthcare!F$1,'Medical Examinations'!$A$1:$J$1,0),0)</f>
        <v>No</v>
      </c>
      <c r="G684" s="17" t="str">
        <f>VLOOKUP($A684,'Medical Examinations'!$A$1:$J$2336,MATCH(Healthcare!G$1,'Medical Examinations'!$A$1:$J$1,0),0)</f>
        <v>No</v>
      </c>
      <c r="H684" s="17">
        <f>VLOOKUP($A684,'Medical Examinations'!$A$1:$J$2336,MATCH(Healthcare!H$1,'Medical Examinations'!$A$1:$J$1,0),0)</f>
        <v>1</v>
      </c>
      <c r="I684" s="17" t="str">
        <f>VLOOKUP($A684,'Medical Examinations'!$A$1:$J$2336,MATCH(Healthcare!I$1,'Medical Examinations'!$A$1:$J$1,0),0)</f>
        <v>Yes</v>
      </c>
      <c r="J684" s="17" t="str">
        <f>VLOOKUP($A684,'Medical Examinations'!$A$1:$J$2336,MATCH(Healthcare!J$1,'Medical Examinations'!$A$1:$J$1,0),0)</f>
        <v>Healthy Weight</v>
      </c>
      <c r="K684" s="17" t="str">
        <f>VLOOKUP($A684,'Medical Examinations'!$A$1:$J$2336,MATCH(Healthcare!K$1,'Medical Examinations'!$A$1:$J$1,0),0)</f>
        <v>Normal</v>
      </c>
      <c r="L684" s="38">
        <f>VLOOKUP($A684,'Hospitalisation Details'!$A$2:$K$2344,MATCH(Healthcare!L$1,'Hospitalisation Details'!$A$1:$K$1,0),0)</f>
        <v>36050</v>
      </c>
      <c r="M684" s="17">
        <f>VLOOKUP($A684,'Hospitalisation Details'!$A$2:$K$2344,MATCH(Healthcare!M$1,'Hospitalisation Details'!$A$1:$K$1,0),0)</f>
        <v>14571.89</v>
      </c>
      <c r="N684" s="17" t="str">
        <f>VLOOKUP($A684,'Hospitalisation Details'!$A$2:$K$2344,MATCH(Healthcare!N$1,'Hospitalisation Details'!$A$1:$K$1,0),0)</f>
        <v>Tier - 2</v>
      </c>
      <c r="O684" s="17" t="str">
        <f>VLOOKUP($A684,'Hospitalisation Details'!$A$2:$K$2344,MATCH(Healthcare!O$1,'Hospitalisation Details'!$A$1:$K$1,0),0)</f>
        <v>Tier - 1</v>
      </c>
      <c r="P684" s="17" t="str">
        <f>VLOOKUP($A684,'Hospitalisation Details'!$A$2:$K$2344,MATCH(Healthcare!P$1,'Hospitalisation Details'!$A$1:$K$1,0),0)</f>
        <v>R1024</v>
      </c>
      <c r="Q684" s="17">
        <f>VLOOKUP($A684,'Hospitalisation Details'!$A$2:$K$2344,MATCH(Healthcare!Q$1,'Hospitalisation Details'!$A$1:$K$1,0),0)</f>
        <v>24</v>
      </c>
    </row>
    <row r="685" spans="1:17" ht="15.75" x14ac:dyDescent="0.25">
      <c r="A685" s="25" t="s">
        <v>728</v>
      </c>
      <c r="B685" s="17" t="str">
        <f>VLOOKUP($A685,'Customer Names'!$A$1:$D$2336,4,0)</f>
        <v>Ms. Kimberly</v>
      </c>
      <c r="C685" s="17">
        <f>VLOOKUP($A685,'Medical Examinations'!$A$1:$J$2336,MATCH(Healthcare!C$1,'Medical Examinations'!$A$1:$J$1,0),0)</f>
        <v>51.72</v>
      </c>
      <c r="D685" s="17">
        <f>VLOOKUP($A685,'Medical Examinations'!$A$1:$J$2336,MATCH(Healthcare!D$1,'Medical Examinations'!$A$1:$J$1,0),0)</f>
        <v>5.76</v>
      </c>
      <c r="E685" s="17" t="str">
        <f>VLOOKUP($A685,'Medical Examinations'!$A$1:$J$2336,MATCH(Healthcare!E$1,'Medical Examinations'!$A$1:$J$1,0),0)</f>
        <v>No</v>
      </c>
      <c r="F685" s="17" t="str">
        <f>VLOOKUP($A685,'Medical Examinations'!$A$1:$J$2336,MATCH(Healthcare!F$1,'Medical Examinations'!$A$1:$J$1,0),0)</f>
        <v>No</v>
      </c>
      <c r="G685" s="17" t="str">
        <f>VLOOKUP($A685,'Medical Examinations'!$A$1:$J$2336,MATCH(Healthcare!G$1,'Medical Examinations'!$A$1:$J$1,0),0)</f>
        <v>No</v>
      </c>
      <c r="H685" s="17">
        <f>VLOOKUP($A685,'Medical Examinations'!$A$1:$J$2336,MATCH(Healthcare!H$1,'Medical Examinations'!$A$1:$J$1,0),0)</f>
        <v>0</v>
      </c>
      <c r="I685" s="17" t="str">
        <f>VLOOKUP($A685,'Medical Examinations'!$A$1:$J$2336,MATCH(Healthcare!I$1,'Medical Examinations'!$A$1:$J$1,0),0)</f>
        <v>No</v>
      </c>
      <c r="J685" s="17" t="str">
        <f>VLOOKUP($A685,'Medical Examinations'!$A$1:$J$2336,MATCH(Healthcare!J$1,'Medical Examinations'!$A$1:$J$1,0),0)</f>
        <v>Obesity</v>
      </c>
      <c r="K685" s="17" t="str">
        <f>VLOOKUP($A685,'Medical Examinations'!$A$1:$J$2336,MATCH(Healthcare!K$1,'Medical Examinations'!$A$1:$J$1,0),0)</f>
        <v>Prediabetes</v>
      </c>
      <c r="L685" s="38">
        <f>VLOOKUP($A685,'Hospitalisation Details'!$A$2:$K$2344,MATCH(Healthcare!L$1,'Hospitalisation Details'!$A$1:$K$1,0),0)</f>
        <v>32703</v>
      </c>
      <c r="M685" s="17">
        <f>VLOOKUP($A685,'Hospitalisation Details'!$A$2:$K$2344,MATCH(Healthcare!M$1,'Hospitalisation Details'!$A$1:$K$1,0),0)</f>
        <v>14547.26</v>
      </c>
      <c r="N685" s="17" t="str">
        <f>VLOOKUP($A685,'Hospitalisation Details'!$A$2:$K$2344,MATCH(Healthcare!N$1,'Hospitalisation Details'!$A$1:$K$1,0),0)</f>
        <v>Tier - 2</v>
      </c>
      <c r="O685" s="17" t="str">
        <f>VLOOKUP($A685,'Hospitalisation Details'!$A$2:$K$2344,MATCH(Healthcare!O$1,'Hospitalisation Details'!$A$1:$K$1,0),0)</f>
        <v>Tier - 3</v>
      </c>
      <c r="P685" s="17" t="str">
        <f>VLOOKUP($A685,'Hospitalisation Details'!$A$2:$K$2344,MATCH(Healthcare!P$1,'Hospitalisation Details'!$A$1:$K$1,0),0)</f>
        <v>R1011</v>
      </c>
      <c r="Q685" s="17">
        <f>VLOOKUP($A685,'Hospitalisation Details'!$A$2:$K$2344,MATCH(Healthcare!Q$1,'Hospitalisation Details'!$A$1:$K$1,0),0)</f>
        <v>33</v>
      </c>
    </row>
    <row r="686" spans="1:17" ht="15.75" x14ac:dyDescent="0.25">
      <c r="A686" s="25" t="s">
        <v>729</v>
      </c>
      <c r="B686" s="17" t="str">
        <f>VLOOKUP($A686,'Customer Names'!$A$1:$D$2336,4,0)</f>
        <v>Mr. Marc-Olivier</v>
      </c>
      <c r="C686" s="17">
        <f>VLOOKUP($A686,'Medical Examinations'!$A$1:$J$2336,MATCH(Healthcare!C$1,'Medical Examinations'!$A$1:$J$1,0),0)</f>
        <v>50.2</v>
      </c>
      <c r="D686" s="17">
        <f>VLOOKUP($A686,'Medical Examinations'!$A$1:$J$2336,MATCH(Healthcare!D$1,'Medical Examinations'!$A$1:$J$1,0),0)</f>
        <v>5.4</v>
      </c>
      <c r="E686" s="17" t="str">
        <f>VLOOKUP($A686,'Medical Examinations'!$A$1:$J$2336,MATCH(Healthcare!E$1,'Medical Examinations'!$A$1:$J$1,0),0)</f>
        <v>No</v>
      </c>
      <c r="F686" s="17" t="str">
        <f>VLOOKUP($A686,'Medical Examinations'!$A$1:$J$2336,MATCH(Healthcare!F$1,'Medical Examinations'!$A$1:$J$1,0),0)</f>
        <v>No</v>
      </c>
      <c r="G686" s="17" t="str">
        <f>VLOOKUP($A686,'Medical Examinations'!$A$1:$J$2336,MATCH(Healthcare!G$1,'Medical Examinations'!$A$1:$J$1,0),0)</f>
        <v>No</v>
      </c>
      <c r="H686" s="17">
        <f>VLOOKUP($A686,'Medical Examinations'!$A$1:$J$2336,MATCH(Healthcare!H$1,'Medical Examinations'!$A$1:$J$1,0),0)</f>
        <v>0</v>
      </c>
      <c r="I686" s="17" t="str">
        <f>VLOOKUP($A686,'Medical Examinations'!$A$1:$J$2336,MATCH(Healthcare!I$1,'Medical Examinations'!$A$1:$J$1,0),0)</f>
        <v>No</v>
      </c>
      <c r="J686" s="17" t="str">
        <f>VLOOKUP($A686,'Medical Examinations'!$A$1:$J$2336,MATCH(Healthcare!J$1,'Medical Examinations'!$A$1:$J$1,0),0)</f>
        <v>Obesity</v>
      </c>
      <c r="K686" s="17" t="str">
        <f>VLOOKUP($A686,'Medical Examinations'!$A$1:$J$2336,MATCH(Healthcare!K$1,'Medical Examinations'!$A$1:$J$1,0),0)</f>
        <v>Normal</v>
      </c>
      <c r="L686" s="38">
        <f>VLOOKUP($A686,'Hospitalisation Details'!$A$2:$K$2344,MATCH(Healthcare!L$1,'Hospitalisation Details'!$A$1:$K$1,0),0)</f>
        <v>32711</v>
      </c>
      <c r="M686" s="17">
        <f>VLOOKUP($A686,'Hospitalisation Details'!$A$2:$K$2344,MATCH(Healthcare!M$1,'Hospitalisation Details'!$A$1:$K$1,0),0)</f>
        <v>14507.46</v>
      </c>
      <c r="N686" s="17" t="str">
        <f>VLOOKUP($A686,'Hospitalisation Details'!$A$2:$K$2344,MATCH(Healthcare!N$1,'Hospitalisation Details'!$A$1:$K$1,0),0)</f>
        <v>Tier - 2</v>
      </c>
      <c r="O686" s="17" t="str">
        <f>VLOOKUP($A686,'Hospitalisation Details'!$A$2:$K$2344,MATCH(Healthcare!O$1,'Hospitalisation Details'!$A$1:$K$1,0),0)</f>
        <v>Tier - 3</v>
      </c>
      <c r="P686" s="17" t="str">
        <f>VLOOKUP($A686,'Hospitalisation Details'!$A$2:$K$2344,MATCH(Healthcare!P$1,'Hospitalisation Details'!$A$1:$K$1,0),0)</f>
        <v>R1012</v>
      </c>
      <c r="Q686" s="17">
        <f>VLOOKUP($A686,'Hospitalisation Details'!$A$2:$K$2344,MATCH(Healthcare!Q$1,'Hospitalisation Details'!$A$1:$K$1,0),0)</f>
        <v>33</v>
      </c>
    </row>
    <row r="687" spans="1:17" ht="15.75" x14ac:dyDescent="0.25">
      <c r="A687" s="25" t="s">
        <v>730</v>
      </c>
      <c r="B687" s="17" t="str">
        <f>VLOOKUP($A687,'Customer Names'!$A$1:$D$2336,4,0)</f>
        <v>Mr. Russell</v>
      </c>
      <c r="C687" s="17">
        <f>VLOOKUP($A687,'Medical Examinations'!$A$1:$J$2336,MATCH(Healthcare!C$1,'Medical Examinations'!$A$1:$J$1,0),0)</f>
        <v>25.52</v>
      </c>
      <c r="D687" s="17">
        <f>VLOOKUP($A687,'Medical Examinations'!$A$1:$J$2336,MATCH(Healthcare!D$1,'Medical Examinations'!$A$1:$J$1,0),0)</f>
        <v>6.35</v>
      </c>
      <c r="E687" s="17" t="str">
        <f>VLOOKUP($A687,'Medical Examinations'!$A$1:$J$2336,MATCH(Healthcare!E$1,'Medical Examinations'!$A$1:$J$1,0),0)</f>
        <v>No</v>
      </c>
      <c r="F687" s="17" t="str">
        <f>VLOOKUP($A687,'Medical Examinations'!$A$1:$J$2336,MATCH(Healthcare!F$1,'Medical Examinations'!$A$1:$J$1,0),0)</f>
        <v>No</v>
      </c>
      <c r="G687" s="17" t="str">
        <f>VLOOKUP($A687,'Medical Examinations'!$A$1:$J$2336,MATCH(Healthcare!G$1,'Medical Examinations'!$A$1:$J$1,0),0)</f>
        <v>Yes</v>
      </c>
      <c r="H687" s="17">
        <f>VLOOKUP($A687,'Medical Examinations'!$A$1:$J$2336,MATCH(Healthcare!H$1,'Medical Examinations'!$A$1:$J$1,0),0)</f>
        <v>1</v>
      </c>
      <c r="I687" s="17" t="str">
        <f>VLOOKUP($A687,'Medical Examinations'!$A$1:$J$2336,MATCH(Healthcare!I$1,'Medical Examinations'!$A$1:$J$1,0),0)</f>
        <v>No</v>
      </c>
      <c r="J687" s="17" t="str">
        <f>VLOOKUP($A687,'Medical Examinations'!$A$1:$J$2336,MATCH(Healthcare!J$1,'Medical Examinations'!$A$1:$J$1,0),0)</f>
        <v>Overweight</v>
      </c>
      <c r="K687" s="17" t="str">
        <f>VLOOKUP($A687,'Medical Examinations'!$A$1:$J$2336,MATCH(Healthcare!K$1,'Medical Examinations'!$A$1:$J$1,0),0)</f>
        <v>Prediabetes</v>
      </c>
      <c r="L687" s="38">
        <f>VLOOKUP($A687,'Hospitalisation Details'!$A$2:$K$2344,MATCH(Healthcare!L$1,'Hospitalisation Details'!$A$1:$K$1,0),0)</f>
        <v>29148</v>
      </c>
      <c r="M687" s="17">
        <f>VLOOKUP($A687,'Hospitalisation Details'!$A$2:$K$2344,MATCH(Healthcare!M$1,'Hospitalisation Details'!$A$1:$K$1,0),0)</f>
        <v>14478.33</v>
      </c>
      <c r="N687" s="17" t="str">
        <f>VLOOKUP($A687,'Hospitalisation Details'!$A$2:$K$2344,MATCH(Healthcare!N$1,'Hospitalisation Details'!$A$1:$K$1,0),0)</f>
        <v>Tier - 2</v>
      </c>
      <c r="O687" s="17" t="str">
        <f>VLOOKUP($A687,'Hospitalisation Details'!$A$2:$K$2344,MATCH(Healthcare!O$1,'Hospitalisation Details'!$A$1:$K$1,0),0)</f>
        <v>Tier - 2</v>
      </c>
      <c r="P687" s="17" t="str">
        <f>VLOOKUP($A687,'Hospitalisation Details'!$A$2:$K$2344,MATCH(Healthcare!P$1,'Hospitalisation Details'!$A$1:$K$1,0),0)</f>
        <v>R1013</v>
      </c>
      <c r="Q687" s="17">
        <f>VLOOKUP($A687,'Hospitalisation Details'!$A$2:$K$2344,MATCH(Healthcare!Q$1,'Hospitalisation Details'!$A$1:$K$1,0),0)</f>
        <v>43</v>
      </c>
    </row>
    <row r="688" spans="1:17" ht="15.75" x14ac:dyDescent="0.25">
      <c r="A688" s="25" t="s">
        <v>731</v>
      </c>
      <c r="B688" s="17" t="str">
        <f>VLOOKUP($A688,'Customer Names'!$A$1:$D$2336,4,0)</f>
        <v>Ms. Karine</v>
      </c>
      <c r="C688" s="17">
        <f>VLOOKUP($A688,'Medical Examinations'!$A$1:$J$2336,MATCH(Healthcare!C$1,'Medical Examinations'!$A$1:$J$1,0),0)</f>
        <v>35.200000000000003</v>
      </c>
      <c r="D688" s="17">
        <f>VLOOKUP($A688,'Medical Examinations'!$A$1:$J$2336,MATCH(Healthcare!D$1,'Medical Examinations'!$A$1:$J$1,0),0)</f>
        <v>6.26</v>
      </c>
      <c r="E688" s="17" t="str">
        <f>VLOOKUP($A688,'Medical Examinations'!$A$1:$J$2336,MATCH(Healthcare!E$1,'Medical Examinations'!$A$1:$J$1,0),0)</f>
        <v>Yes</v>
      </c>
      <c r="F688" s="17" t="str">
        <f>VLOOKUP($A688,'Medical Examinations'!$A$1:$J$2336,MATCH(Healthcare!F$1,'Medical Examinations'!$A$1:$J$1,0),0)</f>
        <v>No</v>
      </c>
      <c r="G688" s="17" t="str">
        <f>VLOOKUP($A688,'Medical Examinations'!$A$1:$J$2336,MATCH(Healthcare!G$1,'Medical Examinations'!$A$1:$J$1,0),0)</f>
        <v>No</v>
      </c>
      <c r="H688" s="17">
        <f>VLOOKUP($A688,'Medical Examinations'!$A$1:$J$2336,MATCH(Healthcare!H$1,'Medical Examinations'!$A$1:$J$1,0),0)</f>
        <v>2</v>
      </c>
      <c r="I688" s="17" t="str">
        <f>VLOOKUP($A688,'Medical Examinations'!$A$1:$J$2336,MATCH(Healthcare!I$1,'Medical Examinations'!$A$1:$J$1,0),0)</f>
        <v>No</v>
      </c>
      <c r="J688" s="17" t="str">
        <f>VLOOKUP($A688,'Medical Examinations'!$A$1:$J$2336,MATCH(Healthcare!J$1,'Medical Examinations'!$A$1:$J$1,0),0)</f>
        <v>Obesity</v>
      </c>
      <c r="K688" s="17" t="str">
        <f>VLOOKUP($A688,'Medical Examinations'!$A$1:$J$2336,MATCH(Healthcare!K$1,'Medical Examinations'!$A$1:$J$1,0),0)</f>
        <v>Prediabetes</v>
      </c>
      <c r="L688" s="38">
        <f>VLOOKUP($A688,'Hospitalisation Details'!$A$2:$K$2344,MATCH(Healthcare!L$1,'Hospitalisation Details'!$A$1:$K$1,0),0)</f>
        <v>21874</v>
      </c>
      <c r="M688" s="17">
        <f>VLOOKUP($A688,'Hospitalisation Details'!$A$2:$K$2344,MATCH(Healthcare!M$1,'Hospitalisation Details'!$A$1:$K$1,0),0)</f>
        <v>14474.68</v>
      </c>
      <c r="N688" s="17" t="str">
        <f>VLOOKUP($A688,'Hospitalisation Details'!$A$2:$K$2344,MATCH(Healthcare!N$1,'Hospitalisation Details'!$A$1:$K$1,0),0)</f>
        <v>Tier - 2</v>
      </c>
      <c r="O688" s="17" t="str">
        <f>VLOOKUP($A688,'Hospitalisation Details'!$A$2:$K$2344,MATCH(Healthcare!O$1,'Hospitalisation Details'!$A$1:$K$1,0),0)</f>
        <v>Tier - 2</v>
      </c>
      <c r="P688" s="17" t="str">
        <f>VLOOKUP($A688,'Hospitalisation Details'!$A$2:$K$2344,MATCH(Healthcare!P$1,'Hospitalisation Details'!$A$1:$K$1,0),0)</f>
        <v>R1013</v>
      </c>
      <c r="Q688" s="17">
        <f>VLOOKUP($A688,'Hospitalisation Details'!$A$2:$K$2344,MATCH(Healthcare!Q$1,'Hospitalisation Details'!$A$1:$K$1,0),0)</f>
        <v>63</v>
      </c>
    </row>
    <row r="689" spans="1:17" ht="15.75" x14ac:dyDescent="0.25">
      <c r="A689" s="25" t="s">
        <v>732</v>
      </c>
      <c r="B689" s="17" t="str">
        <f>VLOOKUP($A689,'Customer Names'!$A$1:$D$2336,4,0)</f>
        <v>Ms. Cheryl</v>
      </c>
      <c r="C689" s="17">
        <f>VLOOKUP($A689,'Medical Examinations'!$A$1:$J$2336,MATCH(Healthcare!C$1,'Medical Examinations'!$A$1:$J$1,0),0)</f>
        <v>41.26</v>
      </c>
      <c r="D689" s="17">
        <f>VLOOKUP($A689,'Medical Examinations'!$A$1:$J$2336,MATCH(Healthcare!D$1,'Medical Examinations'!$A$1:$J$1,0),0)</f>
        <v>5.97</v>
      </c>
      <c r="E689" s="17" t="str">
        <f>VLOOKUP($A689,'Medical Examinations'!$A$1:$J$2336,MATCH(Healthcare!E$1,'Medical Examinations'!$A$1:$J$1,0),0)</f>
        <v>Yes</v>
      </c>
      <c r="F689" s="17" t="str">
        <f>VLOOKUP($A689,'Medical Examinations'!$A$1:$J$2336,MATCH(Healthcare!F$1,'Medical Examinations'!$A$1:$J$1,0),0)</f>
        <v>No</v>
      </c>
      <c r="G689" s="17" t="str">
        <f>VLOOKUP($A689,'Medical Examinations'!$A$1:$J$2336,MATCH(Healthcare!G$1,'Medical Examinations'!$A$1:$J$1,0),0)</f>
        <v>No</v>
      </c>
      <c r="H689" s="17">
        <f>VLOOKUP($A689,'Medical Examinations'!$A$1:$J$2336,MATCH(Healthcare!H$1,'Medical Examinations'!$A$1:$J$1,0),0)</f>
        <v>0</v>
      </c>
      <c r="I689" s="17" t="str">
        <f>VLOOKUP($A689,'Medical Examinations'!$A$1:$J$2336,MATCH(Healthcare!I$1,'Medical Examinations'!$A$1:$J$1,0),0)</f>
        <v>No</v>
      </c>
      <c r="J689" s="17" t="str">
        <f>VLOOKUP($A689,'Medical Examinations'!$A$1:$J$2336,MATCH(Healthcare!J$1,'Medical Examinations'!$A$1:$J$1,0),0)</f>
        <v>Obesity</v>
      </c>
      <c r="K689" s="17" t="str">
        <f>VLOOKUP($A689,'Medical Examinations'!$A$1:$J$2336,MATCH(Healthcare!K$1,'Medical Examinations'!$A$1:$J$1,0),0)</f>
        <v>Prediabetes</v>
      </c>
      <c r="L689" s="38">
        <f>VLOOKUP($A689,'Hospitalisation Details'!$A$2:$K$2344,MATCH(Healthcare!L$1,'Hospitalisation Details'!$A$1:$K$1,0),0)</f>
        <v>28091</v>
      </c>
      <c r="M689" s="17">
        <f>VLOOKUP($A689,'Hospitalisation Details'!$A$2:$K$2344,MATCH(Healthcare!M$1,'Hospitalisation Details'!$A$1:$K$1,0),0)</f>
        <v>14470.01</v>
      </c>
      <c r="N689" s="17" t="str">
        <f>VLOOKUP($A689,'Hospitalisation Details'!$A$2:$K$2344,MATCH(Healthcare!N$1,'Hospitalisation Details'!$A$1:$K$1,0),0)</f>
        <v>Tier - 2</v>
      </c>
      <c r="O689" s="17" t="str">
        <f>VLOOKUP($A689,'Hospitalisation Details'!$A$2:$K$2344,MATCH(Healthcare!O$1,'Hospitalisation Details'!$A$1:$K$1,0),0)</f>
        <v>Tier - 3</v>
      </c>
      <c r="P689" s="17" t="str">
        <f>VLOOKUP($A689,'Hospitalisation Details'!$A$2:$K$2344,MATCH(Healthcare!P$1,'Hospitalisation Details'!$A$1:$K$1,0),0)</f>
        <v>R1012</v>
      </c>
      <c r="Q689" s="17">
        <f>VLOOKUP($A689,'Hospitalisation Details'!$A$2:$K$2344,MATCH(Healthcare!Q$1,'Hospitalisation Details'!$A$1:$K$1,0),0)</f>
        <v>46</v>
      </c>
    </row>
    <row r="690" spans="1:17" ht="15.75" x14ac:dyDescent="0.25">
      <c r="A690" s="25" t="s">
        <v>733</v>
      </c>
      <c r="B690" s="17" t="str">
        <f>VLOOKUP($A690,'Customer Names'!$A$1:$D$2336,4,0)</f>
        <v>Ms. Allison</v>
      </c>
      <c r="C690" s="17">
        <f>VLOOKUP($A690,'Medical Examinations'!$A$1:$J$2336,MATCH(Healthcare!C$1,'Medical Examinations'!$A$1:$J$1,0),0)</f>
        <v>17.195</v>
      </c>
      <c r="D690" s="17">
        <f>VLOOKUP($A690,'Medical Examinations'!$A$1:$J$2336,MATCH(Healthcare!D$1,'Medical Examinations'!$A$1:$J$1,0),0)</f>
        <v>5.29</v>
      </c>
      <c r="E690" s="17" t="str">
        <f>VLOOKUP($A690,'Medical Examinations'!$A$1:$J$2336,MATCH(Healthcare!E$1,'Medical Examinations'!$A$1:$J$1,0),0)</f>
        <v>Yes</v>
      </c>
      <c r="F690" s="17" t="str">
        <f>VLOOKUP($A690,'Medical Examinations'!$A$1:$J$2336,MATCH(Healthcare!F$1,'Medical Examinations'!$A$1:$J$1,0),0)</f>
        <v>No</v>
      </c>
      <c r="G690" s="17" t="str">
        <f>VLOOKUP($A690,'Medical Examinations'!$A$1:$J$2336,MATCH(Healthcare!G$1,'Medical Examinations'!$A$1:$J$1,0),0)</f>
        <v>No</v>
      </c>
      <c r="H690" s="17">
        <f>VLOOKUP($A690,'Medical Examinations'!$A$1:$J$2336,MATCH(Healthcare!H$1,'Medical Examinations'!$A$1:$J$1,0),0)</f>
        <v>0</v>
      </c>
      <c r="I690" s="17" t="str">
        <f>VLOOKUP($A690,'Medical Examinations'!$A$1:$J$2336,MATCH(Healthcare!I$1,'Medical Examinations'!$A$1:$J$1,0),0)</f>
        <v>Yes</v>
      </c>
      <c r="J690" s="17" t="str">
        <f>VLOOKUP($A690,'Medical Examinations'!$A$1:$J$2336,MATCH(Healthcare!J$1,'Medical Examinations'!$A$1:$J$1,0),0)</f>
        <v>Underweight</v>
      </c>
      <c r="K690" s="17" t="str">
        <f>VLOOKUP($A690,'Medical Examinations'!$A$1:$J$2336,MATCH(Healthcare!K$1,'Medical Examinations'!$A$1:$J$1,0),0)</f>
        <v>Normal</v>
      </c>
      <c r="L690" s="38">
        <f>VLOOKUP($A690,'Hospitalisation Details'!$A$2:$K$2344,MATCH(Healthcare!L$1,'Hospitalisation Details'!$A$1:$K$1,0),0)</f>
        <v>35379</v>
      </c>
      <c r="M690" s="17">
        <f>VLOOKUP($A690,'Hospitalisation Details'!$A$2:$K$2344,MATCH(Healthcare!M$1,'Hospitalisation Details'!$A$1:$K$1,0),0)</f>
        <v>14455.64</v>
      </c>
      <c r="N690" s="17" t="str">
        <f>VLOOKUP($A690,'Hospitalisation Details'!$A$2:$K$2344,MATCH(Healthcare!N$1,'Hospitalisation Details'!$A$1:$K$1,0),0)</f>
        <v>Tier - 2</v>
      </c>
      <c r="O690" s="17" t="str">
        <f>VLOOKUP($A690,'Hospitalisation Details'!$A$2:$K$2344,MATCH(Healthcare!O$1,'Hospitalisation Details'!$A$1:$K$1,0),0)</f>
        <v>Tier - 3</v>
      </c>
      <c r="P690" s="17" t="str">
        <f>VLOOKUP($A690,'Hospitalisation Details'!$A$2:$K$2344,MATCH(Healthcare!P$1,'Hospitalisation Details'!$A$1:$K$1,0),0)</f>
        <v>R1024</v>
      </c>
      <c r="Q690" s="17">
        <f>VLOOKUP($A690,'Hospitalisation Details'!$A$2:$K$2344,MATCH(Healthcare!Q$1,'Hospitalisation Details'!$A$1:$K$1,0),0)</f>
        <v>26</v>
      </c>
    </row>
    <row r="691" spans="1:17" ht="15.75" x14ac:dyDescent="0.25">
      <c r="A691" s="25" t="s">
        <v>734</v>
      </c>
      <c r="B691" s="17" t="str">
        <f>VLOOKUP($A691,'Customer Names'!$A$1:$D$2336,4,0)</f>
        <v>Ms. Adriana</v>
      </c>
      <c r="C691" s="17">
        <f>VLOOKUP($A691,'Medical Examinations'!$A$1:$J$2336,MATCH(Healthcare!C$1,'Medical Examinations'!$A$1:$J$1,0),0)</f>
        <v>23.085000000000001</v>
      </c>
      <c r="D691" s="17">
        <f>VLOOKUP($A691,'Medical Examinations'!$A$1:$J$2336,MATCH(Healthcare!D$1,'Medical Examinations'!$A$1:$J$1,0),0)</f>
        <v>4.2699999999999996</v>
      </c>
      <c r="E691" s="17" t="str">
        <f>VLOOKUP($A691,'Medical Examinations'!$A$1:$J$2336,MATCH(Healthcare!E$1,'Medical Examinations'!$A$1:$J$1,0),0)</f>
        <v>Yes</v>
      </c>
      <c r="F691" s="17" t="str">
        <f>VLOOKUP($A691,'Medical Examinations'!$A$1:$J$2336,MATCH(Healthcare!F$1,'Medical Examinations'!$A$1:$J$1,0),0)</f>
        <v>No</v>
      </c>
      <c r="G691" s="17" t="str">
        <f>VLOOKUP($A691,'Medical Examinations'!$A$1:$J$2336,MATCH(Healthcare!G$1,'Medical Examinations'!$A$1:$J$1,0),0)</f>
        <v>No</v>
      </c>
      <c r="H691" s="17">
        <f>VLOOKUP($A691,'Medical Examinations'!$A$1:$J$2336,MATCH(Healthcare!H$1,'Medical Examinations'!$A$1:$J$1,0),0)</f>
        <v>2</v>
      </c>
      <c r="I691" s="17" t="str">
        <f>VLOOKUP($A691,'Medical Examinations'!$A$1:$J$2336,MATCH(Healthcare!I$1,'Medical Examinations'!$A$1:$J$1,0),0)</f>
        <v>No</v>
      </c>
      <c r="J691" s="17" t="str">
        <f>VLOOKUP($A691,'Medical Examinations'!$A$1:$J$2336,MATCH(Healthcare!J$1,'Medical Examinations'!$A$1:$J$1,0),0)</f>
        <v>Healthy Weight</v>
      </c>
      <c r="K691" s="17" t="str">
        <f>VLOOKUP($A691,'Medical Examinations'!$A$1:$J$2336,MATCH(Healthcare!K$1,'Medical Examinations'!$A$1:$J$1,0),0)</f>
        <v>Normal</v>
      </c>
      <c r="L691" s="38">
        <f>VLOOKUP($A691,'Hospitalisation Details'!$A$2:$K$2344,MATCH(Healthcare!L$1,'Hospitalisation Details'!$A$1:$K$1,0),0)</f>
        <v>21765</v>
      </c>
      <c r="M691" s="17">
        <f>VLOOKUP($A691,'Hospitalisation Details'!$A$2:$K$2344,MATCH(Healthcare!M$1,'Hospitalisation Details'!$A$1:$K$1,0),0)</f>
        <v>14451.84</v>
      </c>
      <c r="N691" s="17" t="str">
        <f>VLOOKUP($A691,'Hospitalisation Details'!$A$2:$K$2344,MATCH(Healthcare!N$1,'Hospitalisation Details'!$A$1:$K$1,0),0)</f>
        <v>Tier - 2</v>
      </c>
      <c r="O691" s="17" t="str">
        <f>VLOOKUP($A691,'Hospitalisation Details'!$A$2:$K$2344,MATCH(Healthcare!O$1,'Hospitalisation Details'!$A$1:$K$1,0),0)</f>
        <v>Tier - 3</v>
      </c>
      <c r="P691" s="17" t="str">
        <f>VLOOKUP($A691,'Hospitalisation Details'!$A$2:$K$2344,MATCH(Healthcare!P$1,'Hospitalisation Details'!$A$1:$K$1,0),0)</f>
        <v>R1023</v>
      </c>
      <c r="Q691" s="17">
        <f>VLOOKUP($A691,'Hospitalisation Details'!$A$2:$K$2344,MATCH(Healthcare!Q$1,'Hospitalisation Details'!$A$1:$K$1,0),0)</f>
        <v>63</v>
      </c>
    </row>
    <row r="692" spans="1:17" ht="15.75" x14ac:dyDescent="0.25">
      <c r="A692" s="25" t="s">
        <v>735</v>
      </c>
      <c r="B692" s="17" t="str">
        <f>VLOOKUP($A692,'Customer Names'!$A$1:$D$2336,4,0)</f>
        <v>Ms. Miranda</v>
      </c>
      <c r="C692" s="17">
        <f>VLOOKUP($A692,'Medical Examinations'!$A$1:$J$2336,MATCH(Healthcare!C$1,'Medical Examinations'!$A$1:$J$1,0),0)</f>
        <v>21.66</v>
      </c>
      <c r="D692" s="17">
        <f>VLOOKUP($A692,'Medical Examinations'!$A$1:$J$2336,MATCH(Healthcare!D$1,'Medical Examinations'!$A$1:$J$1,0),0)</f>
        <v>5.2</v>
      </c>
      <c r="E692" s="17" t="str">
        <f>VLOOKUP($A692,'Medical Examinations'!$A$1:$J$2336,MATCH(Healthcare!E$1,'Medical Examinations'!$A$1:$J$1,0),0)</f>
        <v>Yes</v>
      </c>
      <c r="F692" s="17" t="str">
        <f>VLOOKUP($A692,'Medical Examinations'!$A$1:$J$2336,MATCH(Healthcare!F$1,'Medical Examinations'!$A$1:$J$1,0),0)</f>
        <v>No</v>
      </c>
      <c r="G692" s="17" t="str">
        <f>VLOOKUP($A692,'Medical Examinations'!$A$1:$J$2336,MATCH(Healthcare!G$1,'Medical Examinations'!$A$1:$J$1,0),0)</f>
        <v>No</v>
      </c>
      <c r="H692" s="17">
        <f>VLOOKUP($A692,'Medical Examinations'!$A$1:$J$2336,MATCH(Healthcare!H$1,'Medical Examinations'!$A$1:$J$1,0),0)</f>
        <v>2</v>
      </c>
      <c r="I692" s="17" t="str">
        <f>VLOOKUP($A692,'Medical Examinations'!$A$1:$J$2336,MATCH(Healthcare!I$1,'Medical Examinations'!$A$1:$J$1,0),0)</f>
        <v>No</v>
      </c>
      <c r="J692" s="17" t="str">
        <f>VLOOKUP($A692,'Medical Examinations'!$A$1:$J$2336,MATCH(Healthcare!J$1,'Medical Examinations'!$A$1:$J$1,0),0)</f>
        <v>Healthy Weight</v>
      </c>
      <c r="K692" s="17" t="str">
        <f>VLOOKUP($A692,'Medical Examinations'!$A$1:$J$2336,MATCH(Healthcare!K$1,'Medical Examinations'!$A$1:$J$1,0),0)</f>
        <v>Normal</v>
      </c>
      <c r="L692" s="38">
        <f>VLOOKUP($A692,'Hospitalisation Details'!$A$2:$K$2344,MATCH(Healthcare!L$1,'Hospitalisation Details'!$A$1:$K$1,0),0)</f>
        <v>21730</v>
      </c>
      <c r="M692" s="17">
        <f>VLOOKUP($A692,'Hospitalisation Details'!$A$2:$K$2344,MATCH(Healthcare!M$1,'Hospitalisation Details'!$A$1:$K$1,0),0)</f>
        <v>14449.85</v>
      </c>
      <c r="N692" s="17" t="str">
        <f>VLOOKUP($A692,'Hospitalisation Details'!$A$2:$K$2344,MATCH(Healthcare!N$1,'Hospitalisation Details'!$A$1:$K$1,0),0)</f>
        <v>Tier - 2</v>
      </c>
      <c r="O692" s="17" t="str">
        <f>VLOOKUP($A692,'Hospitalisation Details'!$A$2:$K$2344,MATCH(Healthcare!O$1,'Hospitalisation Details'!$A$1:$K$1,0),0)</f>
        <v>Tier - 1</v>
      </c>
      <c r="P692" s="17" t="str">
        <f>VLOOKUP($A692,'Hospitalisation Details'!$A$2:$K$2344,MATCH(Healthcare!P$1,'Hospitalisation Details'!$A$1:$K$1,0),0)</f>
        <v>R1024</v>
      </c>
      <c r="Q692" s="17">
        <f>VLOOKUP($A692,'Hospitalisation Details'!$A$2:$K$2344,MATCH(Healthcare!Q$1,'Hospitalisation Details'!$A$1:$K$1,0),0)</f>
        <v>63</v>
      </c>
    </row>
    <row r="693" spans="1:17" ht="15.75" x14ac:dyDescent="0.25">
      <c r="A693" s="25" t="s">
        <v>736</v>
      </c>
      <c r="B693" s="17" t="str">
        <f>VLOOKUP($A693,'Customer Names'!$A$1:$D$2336,4,0)</f>
        <v>Mr. Roberto</v>
      </c>
      <c r="C693" s="17">
        <f>VLOOKUP($A693,'Medical Examinations'!$A$1:$J$2336,MATCH(Healthcare!C$1,'Medical Examinations'!$A$1:$J$1,0),0)</f>
        <v>36.47</v>
      </c>
      <c r="D693" s="17">
        <f>VLOOKUP($A693,'Medical Examinations'!$A$1:$J$2336,MATCH(Healthcare!D$1,'Medical Examinations'!$A$1:$J$1,0),0)</f>
        <v>8.23</v>
      </c>
      <c r="E693" s="17" t="str">
        <f>VLOOKUP($A693,'Medical Examinations'!$A$1:$J$2336,MATCH(Healthcare!E$1,'Medical Examinations'!$A$1:$J$1,0),0)</f>
        <v>Yes</v>
      </c>
      <c r="F693" s="17" t="str">
        <f>VLOOKUP($A693,'Medical Examinations'!$A$1:$J$2336,MATCH(Healthcare!F$1,'Medical Examinations'!$A$1:$J$1,0),0)</f>
        <v>No</v>
      </c>
      <c r="G693" s="17" t="str">
        <f>VLOOKUP($A693,'Medical Examinations'!$A$1:$J$2336,MATCH(Healthcare!G$1,'Medical Examinations'!$A$1:$J$1,0),0)</f>
        <v>No</v>
      </c>
      <c r="H693" s="17">
        <f>VLOOKUP($A693,'Medical Examinations'!$A$1:$J$2336,MATCH(Healthcare!H$1,'Medical Examinations'!$A$1:$J$1,0),0)</f>
        <v>0</v>
      </c>
      <c r="I693" s="17" t="str">
        <f>VLOOKUP($A693,'Medical Examinations'!$A$1:$J$2336,MATCH(Healthcare!I$1,'Medical Examinations'!$A$1:$J$1,0),0)</f>
        <v>No</v>
      </c>
      <c r="J693" s="17" t="str">
        <f>VLOOKUP($A693,'Medical Examinations'!$A$1:$J$2336,MATCH(Healthcare!J$1,'Medical Examinations'!$A$1:$J$1,0),0)</f>
        <v>Obesity</v>
      </c>
      <c r="K693" s="17" t="str">
        <f>VLOOKUP($A693,'Medical Examinations'!$A$1:$J$2336,MATCH(Healthcare!K$1,'Medical Examinations'!$A$1:$J$1,0),0)</f>
        <v>Diabetes</v>
      </c>
      <c r="L693" s="38">
        <f>VLOOKUP($A693,'Hospitalisation Details'!$A$2:$K$2344,MATCH(Healthcare!L$1,'Hospitalisation Details'!$A$1:$K$1,0),0)</f>
        <v>24780</v>
      </c>
      <c r="M693" s="17">
        <f>VLOOKUP($A693,'Hospitalisation Details'!$A$2:$K$2344,MATCH(Healthcare!M$1,'Hospitalisation Details'!$A$1:$K$1,0),0)</f>
        <v>14427.63</v>
      </c>
      <c r="N693" s="17" t="str">
        <f>VLOOKUP($A693,'Hospitalisation Details'!$A$2:$K$2344,MATCH(Healthcare!N$1,'Hospitalisation Details'!$A$1:$K$1,0),0)</f>
        <v>Tier - 2</v>
      </c>
      <c r="O693" s="17" t="str">
        <f>VLOOKUP($A693,'Hospitalisation Details'!$A$2:$K$2344,MATCH(Healthcare!O$1,'Hospitalisation Details'!$A$1:$K$1,0),0)</f>
        <v>Tier - 2</v>
      </c>
      <c r="P693" s="17" t="str">
        <f>VLOOKUP($A693,'Hospitalisation Details'!$A$2:$K$2344,MATCH(Healthcare!P$1,'Hospitalisation Details'!$A$1:$K$1,0),0)</f>
        <v>R1021</v>
      </c>
      <c r="Q693" s="17">
        <f>VLOOKUP($A693,'Hospitalisation Details'!$A$2:$K$2344,MATCH(Healthcare!Q$1,'Hospitalisation Details'!$A$1:$K$1,0),0)</f>
        <v>55</v>
      </c>
    </row>
    <row r="694" spans="1:17" ht="15.75" x14ac:dyDescent="0.25">
      <c r="A694" s="25" t="s">
        <v>737</v>
      </c>
      <c r="B694" s="17" t="str">
        <f>VLOOKUP($A694,'Customer Names'!$A$1:$D$2336,4,0)</f>
        <v>Mrs. Rebecca</v>
      </c>
      <c r="C694" s="17">
        <f>VLOOKUP($A694,'Medical Examinations'!$A$1:$J$2336,MATCH(Healthcare!C$1,'Medical Examinations'!$A$1:$J$1,0),0)</f>
        <v>36.08</v>
      </c>
      <c r="D694" s="17">
        <f>VLOOKUP($A694,'Medical Examinations'!$A$1:$J$2336,MATCH(Healthcare!D$1,'Medical Examinations'!$A$1:$J$1,0),0)</f>
        <v>10.33</v>
      </c>
      <c r="E694" s="17" t="str">
        <f>VLOOKUP($A694,'Medical Examinations'!$A$1:$J$2336,MATCH(Healthcare!E$1,'Medical Examinations'!$A$1:$J$1,0),0)</f>
        <v>Yes</v>
      </c>
      <c r="F694" s="17" t="str">
        <f>VLOOKUP($A694,'Medical Examinations'!$A$1:$J$2336,MATCH(Healthcare!F$1,'Medical Examinations'!$A$1:$J$1,0),0)</f>
        <v>No</v>
      </c>
      <c r="G694" s="17" t="str">
        <f>VLOOKUP($A694,'Medical Examinations'!$A$1:$J$2336,MATCH(Healthcare!G$1,'Medical Examinations'!$A$1:$J$1,0),0)</f>
        <v>No</v>
      </c>
      <c r="H694" s="17">
        <f>VLOOKUP($A694,'Medical Examinations'!$A$1:$J$2336,MATCH(Healthcare!H$1,'Medical Examinations'!$A$1:$J$1,0),0)</f>
        <v>0</v>
      </c>
      <c r="I694" s="17" t="str">
        <f>VLOOKUP($A694,'Medical Examinations'!$A$1:$J$2336,MATCH(Healthcare!I$1,'Medical Examinations'!$A$1:$J$1,0),0)</f>
        <v>No</v>
      </c>
      <c r="J694" s="17" t="str">
        <f>VLOOKUP($A694,'Medical Examinations'!$A$1:$J$2336,MATCH(Healthcare!J$1,'Medical Examinations'!$A$1:$J$1,0),0)</f>
        <v>Obesity</v>
      </c>
      <c r="K694" s="17" t="str">
        <f>VLOOKUP($A694,'Medical Examinations'!$A$1:$J$2336,MATCH(Healthcare!K$1,'Medical Examinations'!$A$1:$J$1,0),0)</f>
        <v>Diabetes</v>
      </c>
      <c r="L694" s="38">
        <f>VLOOKUP($A694,'Hospitalisation Details'!$A$2:$K$2344,MATCH(Healthcare!L$1,'Hospitalisation Details'!$A$1:$K$1,0),0)</f>
        <v>24699</v>
      </c>
      <c r="M694" s="17">
        <f>VLOOKUP($A694,'Hospitalisation Details'!$A$2:$K$2344,MATCH(Healthcare!M$1,'Hospitalisation Details'!$A$1:$K$1,0),0)</f>
        <v>14426.66</v>
      </c>
      <c r="N694" s="17" t="str">
        <f>VLOOKUP($A694,'Hospitalisation Details'!$A$2:$K$2344,MATCH(Healthcare!N$1,'Hospitalisation Details'!$A$1:$K$1,0),0)</f>
        <v>Tier - 2</v>
      </c>
      <c r="O694" s="17" t="str">
        <f>VLOOKUP($A694,'Hospitalisation Details'!$A$2:$K$2344,MATCH(Healthcare!O$1,'Hospitalisation Details'!$A$1:$K$1,0),0)</f>
        <v>Tier - 2</v>
      </c>
      <c r="P694" s="17" t="str">
        <f>VLOOKUP($A694,'Hospitalisation Details'!$A$2:$K$2344,MATCH(Healthcare!P$1,'Hospitalisation Details'!$A$1:$K$1,0),0)</f>
        <v>R1026</v>
      </c>
      <c r="Q694" s="17">
        <f>VLOOKUP($A694,'Hospitalisation Details'!$A$2:$K$2344,MATCH(Healthcare!Q$1,'Hospitalisation Details'!$A$1:$K$1,0),0)</f>
        <v>55</v>
      </c>
    </row>
    <row r="695" spans="1:17" ht="15.75" x14ac:dyDescent="0.25">
      <c r="A695" s="25" t="s">
        <v>738</v>
      </c>
      <c r="B695" s="17" t="str">
        <f>VLOOKUP($A695,'Customer Names'!$A$1:$D$2336,4,0)</f>
        <v>Ms. Tiffany</v>
      </c>
      <c r="C695" s="17">
        <f>VLOOKUP($A695,'Medical Examinations'!$A$1:$J$2336,MATCH(Healthcare!C$1,'Medical Examinations'!$A$1:$J$1,0),0)</f>
        <v>23.18</v>
      </c>
      <c r="D695" s="17">
        <f>VLOOKUP($A695,'Medical Examinations'!$A$1:$J$2336,MATCH(Healthcare!D$1,'Medical Examinations'!$A$1:$J$1,0),0)</f>
        <v>6.13</v>
      </c>
      <c r="E695" s="17" t="str">
        <f>VLOOKUP($A695,'Medical Examinations'!$A$1:$J$2336,MATCH(Healthcare!E$1,'Medical Examinations'!$A$1:$J$1,0),0)</f>
        <v>No</v>
      </c>
      <c r="F695" s="17" t="str">
        <f>VLOOKUP($A695,'Medical Examinations'!$A$1:$J$2336,MATCH(Healthcare!F$1,'Medical Examinations'!$A$1:$J$1,0),0)</f>
        <v>No</v>
      </c>
      <c r="G695" s="17" t="str">
        <f>VLOOKUP($A695,'Medical Examinations'!$A$1:$J$2336,MATCH(Healthcare!G$1,'Medical Examinations'!$A$1:$J$1,0),0)</f>
        <v>No</v>
      </c>
      <c r="H695" s="17">
        <f>VLOOKUP($A695,'Medical Examinations'!$A$1:$J$2336,MATCH(Healthcare!H$1,'Medical Examinations'!$A$1:$J$1,0),0)</f>
        <v>0</v>
      </c>
      <c r="I695" s="17" t="str">
        <f>VLOOKUP($A695,'Medical Examinations'!$A$1:$J$2336,MATCH(Healthcare!I$1,'Medical Examinations'!$A$1:$J$1,0),0)</f>
        <v>No</v>
      </c>
      <c r="J695" s="17" t="str">
        <f>VLOOKUP($A695,'Medical Examinations'!$A$1:$J$2336,MATCH(Healthcare!J$1,'Medical Examinations'!$A$1:$J$1,0),0)</f>
        <v>Healthy Weight</v>
      </c>
      <c r="K695" s="17" t="str">
        <f>VLOOKUP($A695,'Medical Examinations'!$A$1:$J$2336,MATCH(Healthcare!K$1,'Medical Examinations'!$A$1:$J$1,0),0)</f>
        <v>Prediabetes</v>
      </c>
      <c r="L695" s="38">
        <f>VLOOKUP($A695,'Hospitalisation Details'!$A$2:$K$2344,MATCH(Healthcare!L$1,'Hospitalisation Details'!$A$1:$K$1,0),0)</f>
        <v>36382</v>
      </c>
      <c r="M695" s="17">
        <f>VLOOKUP($A695,'Hospitalisation Details'!$A$2:$K$2344,MATCH(Healthcare!M$1,'Hospitalisation Details'!$A$1:$K$1,0),0)</f>
        <v>14426.07</v>
      </c>
      <c r="N695" s="17" t="str">
        <f>VLOOKUP($A695,'Hospitalisation Details'!$A$2:$K$2344,MATCH(Healthcare!N$1,'Hospitalisation Details'!$A$1:$K$1,0),0)</f>
        <v>Tier - 2</v>
      </c>
      <c r="O695" s="17" t="str">
        <f>VLOOKUP($A695,'Hospitalisation Details'!$A$2:$K$2344,MATCH(Healthcare!O$1,'Hospitalisation Details'!$A$1:$K$1,0),0)</f>
        <v>Tier - 1</v>
      </c>
      <c r="P695" s="17" t="str">
        <f>VLOOKUP($A695,'Hospitalisation Details'!$A$2:$K$2344,MATCH(Healthcare!P$1,'Hospitalisation Details'!$A$1:$K$1,0),0)</f>
        <v>R1012</v>
      </c>
      <c r="Q695" s="17">
        <f>VLOOKUP($A695,'Hospitalisation Details'!$A$2:$K$2344,MATCH(Healthcare!Q$1,'Hospitalisation Details'!$A$1:$K$1,0),0)</f>
        <v>23</v>
      </c>
    </row>
    <row r="696" spans="1:17" ht="15.75" x14ac:dyDescent="0.25">
      <c r="A696" s="25" t="s">
        <v>739</v>
      </c>
      <c r="B696" s="17" t="str">
        <f>VLOOKUP($A696,'Customer Names'!$A$1:$D$2336,4,0)</f>
        <v>Mr. Alexander</v>
      </c>
      <c r="C696" s="17">
        <f>VLOOKUP($A696,'Medical Examinations'!$A$1:$J$2336,MATCH(Healthcare!C$1,'Medical Examinations'!$A$1:$J$1,0),0)</f>
        <v>39.159999999999997</v>
      </c>
      <c r="D696" s="17">
        <f>VLOOKUP($A696,'Medical Examinations'!$A$1:$J$2336,MATCH(Healthcare!D$1,'Medical Examinations'!$A$1:$J$1,0),0)</f>
        <v>8.08</v>
      </c>
      <c r="E696" s="17" t="str">
        <f>VLOOKUP($A696,'Medical Examinations'!$A$1:$J$2336,MATCH(Healthcare!E$1,'Medical Examinations'!$A$1:$J$1,0),0)</f>
        <v>No</v>
      </c>
      <c r="F696" s="17" t="str">
        <f>VLOOKUP($A696,'Medical Examinations'!$A$1:$J$2336,MATCH(Healthcare!F$1,'Medical Examinations'!$A$1:$J$1,0),0)</f>
        <v>No</v>
      </c>
      <c r="G696" s="17" t="str">
        <f>VLOOKUP($A696,'Medical Examinations'!$A$1:$J$2336,MATCH(Healthcare!G$1,'Medical Examinations'!$A$1:$J$1,0),0)</f>
        <v>No</v>
      </c>
      <c r="H696" s="17">
        <f>VLOOKUP($A696,'Medical Examinations'!$A$1:$J$2336,MATCH(Healthcare!H$1,'Medical Examinations'!$A$1:$J$1,0),0)</f>
        <v>3</v>
      </c>
      <c r="I696" s="17" t="str">
        <f>VLOOKUP($A696,'Medical Examinations'!$A$1:$J$2336,MATCH(Healthcare!I$1,'Medical Examinations'!$A$1:$J$1,0),0)</f>
        <v>No</v>
      </c>
      <c r="J696" s="17" t="str">
        <f>VLOOKUP($A696,'Medical Examinations'!$A$1:$J$2336,MATCH(Healthcare!J$1,'Medical Examinations'!$A$1:$J$1,0),0)</f>
        <v>Obesity</v>
      </c>
      <c r="K696" s="17" t="str">
        <f>VLOOKUP($A696,'Medical Examinations'!$A$1:$J$2336,MATCH(Healthcare!K$1,'Medical Examinations'!$A$1:$J$1,0),0)</f>
        <v>Diabetes</v>
      </c>
      <c r="L696" s="38">
        <f>VLOOKUP($A696,'Hospitalisation Details'!$A$2:$K$2344,MATCH(Healthcare!L$1,'Hospitalisation Details'!$A$1:$K$1,0),0)</f>
        <v>21448</v>
      </c>
      <c r="M696" s="17">
        <f>VLOOKUP($A696,'Hospitalisation Details'!$A$2:$K$2344,MATCH(Healthcare!M$1,'Hospitalisation Details'!$A$1:$K$1,0),0)</f>
        <v>14418.28</v>
      </c>
      <c r="N696" s="17" t="str">
        <f>VLOOKUP($A696,'Hospitalisation Details'!$A$2:$K$2344,MATCH(Healthcare!N$1,'Hospitalisation Details'!$A$1:$K$1,0),0)</f>
        <v>Tier - 2</v>
      </c>
      <c r="O696" s="17" t="str">
        <f>VLOOKUP($A696,'Hospitalisation Details'!$A$2:$K$2344,MATCH(Healthcare!O$1,'Hospitalisation Details'!$A$1:$K$1,0),0)</f>
        <v>Tier - 3</v>
      </c>
      <c r="P696" s="17" t="str">
        <f>VLOOKUP($A696,'Hospitalisation Details'!$A$2:$K$2344,MATCH(Healthcare!P$1,'Hospitalisation Details'!$A$1:$K$1,0),0)</f>
        <v>R1013</v>
      </c>
      <c r="Q696" s="17">
        <f>VLOOKUP($A696,'Hospitalisation Details'!$A$2:$K$2344,MATCH(Healthcare!Q$1,'Hospitalisation Details'!$A$1:$K$1,0),0)</f>
        <v>64</v>
      </c>
    </row>
    <row r="697" spans="1:17" ht="15.75" x14ac:dyDescent="0.25">
      <c r="A697" s="25" t="s">
        <v>740</v>
      </c>
      <c r="B697" s="17" t="str">
        <f>VLOOKUP($A697,'Customer Names'!$A$1:$D$2336,4,0)</f>
        <v>Mr. Rich</v>
      </c>
      <c r="C697" s="17">
        <f>VLOOKUP($A697,'Medical Examinations'!$A$1:$J$2336,MATCH(Healthcare!C$1,'Medical Examinations'!$A$1:$J$1,0),0)</f>
        <v>38.19</v>
      </c>
      <c r="D697" s="17">
        <f>VLOOKUP($A697,'Medical Examinations'!$A$1:$J$2336,MATCH(Healthcare!D$1,'Medical Examinations'!$A$1:$J$1,0),0)</f>
        <v>10.49</v>
      </c>
      <c r="E697" s="17" t="str">
        <f>VLOOKUP($A697,'Medical Examinations'!$A$1:$J$2336,MATCH(Healthcare!E$1,'Medical Examinations'!$A$1:$J$1,0),0)</f>
        <v>No</v>
      </c>
      <c r="F697" s="17" t="str">
        <f>VLOOKUP($A697,'Medical Examinations'!$A$1:$J$2336,MATCH(Healthcare!F$1,'Medical Examinations'!$A$1:$J$1,0),0)</f>
        <v>No</v>
      </c>
      <c r="G697" s="17" t="str">
        <f>VLOOKUP($A697,'Medical Examinations'!$A$1:$J$2336,MATCH(Healthcare!G$1,'Medical Examinations'!$A$1:$J$1,0),0)</f>
        <v>No</v>
      </c>
      <c r="H697" s="17">
        <f>VLOOKUP($A697,'Medical Examinations'!$A$1:$J$2336,MATCH(Healthcare!H$1,'Medical Examinations'!$A$1:$J$1,0),0)</f>
        <v>3</v>
      </c>
      <c r="I697" s="17" t="str">
        <f>VLOOKUP($A697,'Medical Examinations'!$A$1:$J$2336,MATCH(Healthcare!I$1,'Medical Examinations'!$A$1:$J$1,0),0)</f>
        <v>No</v>
      </c>
      <c r="J697" s="17" t="str">
        <f>VLOOKUP($A697,'Medical Examinations'!$A$1:$J$2336,MATCH(Healthcare!J$1,'Medical Examinations'!$A$1:$J$1,0),0)</f>
        <v>Obesity</v>
      </c>
      <c r="K697" s="17" t="str">
        <f>VLOOKUP($A697,'Medical Examinations'!$A$1:$J$2336,MATCH(Healthcare!K$1,'Medical Examinations'!$A$1:$J$1,0),0)</f>
        <v>Diabetes</v>
      </c>
      <c r="L697" s="38">
        <f>VLOOKUP($A697,'Hospitalisation Details'!$A$2:$K$2344,MATCH(Healthcare!L$1,'Hospitalisation Details'!$A$1:$K$1,0),0)</f>
        <v>21395</v>
      </c>
      <c r="M697" s="17">
        <f>VLOOKUP($A697,'Hospitalisation Details'!$A$2:$K$2344,MATCH(Healthcare!M$1,'Hospitalisation Details'!$A$1:$K$1,0),0)</f>
        <v>14410.93</v>
      </c>
      <c r="N697" s="17" t="str">
        <f>VLOOKUP($A697,'Hospitalisation Details'!$A$2:$K$2344,MATCH(Healthcare!N$1,'Hospitalisation Details'!$A$1:$K$1,0),0)</f>
        <v>Tier - 2</v>
      </c>
      <c r="O697" s="17" t="str">
        <f>VLOOKUP($A697,'Hospitalisation Details'!$A$2:$K$2344,MATCH(Healthcare!O$1,'Hospitalisation Details'!$A$1:$K$1,0),0)</f>
        <v>Tier - 2</v>
      </c>
      <c r="P697" s="17" t="str">
        <f>VLOOKUP($A697,'Hospitalisation Details'!$A$2:$K$2344,MATCH(Healthcare!P$1,'Hospitalisation Details'!$A$1:$K$1,0),0)</f>
        <v>R1016</v>
      </c>
      <c r="Q697" s="17">
        <f>VLOOKUP($A697,'Hospitalisation Details'!$A$2:$K$2344,MATCH(Healthcare!Q$1,'Hospitalisation Details'!$A$1:$K$1,0),0)</f>
        <v>64</v>
      </c>
    </row>
    <row r="698" spans="1:17" ht="15.75" x14ac:dyDescent="0.25">
      <c r="A698" s="25" t="s">
        <v>741</v>
      </c>
      <c r="B698" s="17" t="str">
        <f>VLOOKUP($A698,'Customer Names'!$A$1:$D$2336,4,0)</f>
        <v>Mr. Aaron</v>
      </c>
      <c r="C698" s="17">
        <f>VLOOKUP($A698,'Medical Examinations'!$A$1:$J$2336,MATCH(Healthcare!C$1,'Medical Examinations'!$A$1:$J$1,0),0)</f>
        <v>26.41</v>
      </c>
      <c r="D698" s="17">
        <f>VLOOKUP($A698,'Medical Examinations'!$A$1:$J$2336,MATCH(Healthcare!D$1,'Medical Examinations'!$A$1:$J$1,0),0)</f>
        <v>8.11</v>
      </c>
      <c r="E698" s="17" t="str">
        <f>VLOOKUP($A698,'Medical Examinations'!$A$1:$J$2336,MATCH(Healthcare!E$1,'Medical Examinations'!$A$1:$J$1,0),0)</f>
        <v>No</v>
      </c>
      <c r="F698" s="17" t="str">
        <f>VLOOKUP($A698,'Medical Examinations'!$A$1:$J$2336,MATCH(Healthcare!F$1,'Medical Examinations'!$A$1:$J$1,0),0)</f>
        <v>No</v>
      </c>
      <c r="G698" s="17" t="str">
        <f>VLOOKUP($A698,'Medical Examinations'!$A$1:$J$2336,MATCH(Healthcare!G$1,'Medical Examinations'!$A$1:$J$1,0),0)</f>
        <v>No</v>
      </c>
      <c r="H698" s="17">
        <f>VLOOKUP($A698,'Medical Examinations'!$A$1:$J$2336,MATCH(Healthcare!H$1,'Medical Examinations'!$A$1:$J$1,0),0)</f>
        <v>3</v>
      </c>
      <c r="I698" s="17" t="str">
        <f>VLOOKUP($A698,'Medical Examinations'!$A$1:$J$2336,MATCH(Healthcare!I$1,'Medical Examinations'!$A$1:$J$1,0),0)</f>
        <v>No</v>
      </c>
      <c r="J698" s="17" t="str">
        <f>VLOOKUP($A698,'Medical Examinations'!$A$1:$J$2336,MATCH(Healthcare!J$1,'Medical Examinations'!$A$1:$J$1,0),0)</f>
        <v>Overweight</v>
      </c>
      <c r="K698" s="17" t="str">
        <f>VLOOKUP($A698,'Medical Examinations'!$A$1:$J$2336,MATCH(Healthcare!K$1,'Medical Examinations'!$A$1:$J$1,0),0)</f>
        <v>Diabetes</v>
      </c>
      <c r="L698" s="38">
        <f>VLOOKUP($A698,'Hospitalisation Details'!$A$2:$K$2344,MATCH(Healthcare!L$1,'Hospitalisation Details'!$A$1:$K$1,0),0)</f>
        <v>21442</v>
      </c>
      <c r="M698" s="17">
        <f>VLOOKUP($A698,'Hospitalisation Details'!$A$2:$K$2344,MATCH(Healthcare!M$1,'Hospitalisation Details'!$A$1:$K$1,0),0)</f>
        <v>14394.56</v>
      </c>
      <c r="N698" s="17" t="str">
        <f>VLOOKUP($A698,'Hospitalisation Details'!$A$2:$K$2344,MATCH(Healthcare!N$1,'Hospitalisation Details'!$A$1:$K$1,0),0)</f>
        <v>Tier - 2</v>
      </c>
      <c r="O698" s="17" t="str">
        <f>VLOOKUP($A698,'Hospitalisation Details'!$A$2:$K$2344,MATCH(Healthcare!O$1,'Hospitalisation Details'!$A$1:$K$1,0),0)</f>
        <v>Tier - 1</v>
      </c>
      <c r="P698" s="17" t="str">
        <f>VLOOKUP($A698,'Hospitalisation Details'!$A$2:$K$2344,MATCH(Healthcare!P$1,'Hospitalisation Details'!$A$1:$K$1,0),0)</f>
        <v>R1018</v>
      </c>
      <c r="Q698" s="17">
        <f>VLOOKUP($A698,'Hospitalisation Details'!$A$2:$K$2344,MATCH(Healthcare!Q$1,'Hospitalisation Details'!$A$1:$K$1,0),0)</f>
        <v>64</v>
      </c>
    </row>
    <row r="699" spans="1:17" ht="15.75" x14ac:dyDescent="0.25">
      <c r="A699" s="25" t="s">
        <v>742</v>
      </c>
      <c r="B699" s="17" t="str">
        <f>VLOOKUP($A699,'Customer Names'!$A$1:$D$2336,4,0)</f>
        <v>Ms. Kate</v>
      </c>
      <c r="C699" s="17">
        <f>VLOOKUP($A699,'Medical Examinations'!$A$1:$J$2336,MATCH(Healthcare!C$1,'Medical Examinations'!$A$1:$J$1,0),0)</f>
        <v>28.785</v>
      </c>
      <c r="D699" s="17">
        <f>VLOOKUP($A699,'Medical Examinations'!$A$1:$J$2336,MATCH(Healthcare!D$1,'Medical Examinations'!$A$1:$J$1,0),0)</f>
        <v>6.6</v>
      </c>
      <c r="E699" s="17" t="str">
        <f>VLOOKUP($A699,'Medical Examinations'!$A$1:$J$2336,MATCH(Healthcare!E$1,'Medical Examinations'!$A$1:$J$1,0),0)</f>
        <v>No</v>
      </c>
      <c r="F699" s="17" t="str">
        <f>VLOOKUP($A699,'Medical Examinations'!$A$1:$J$2336,MATCH(Healthcare!F$1,'Medical Examinations'!$A$1:$J$1,0),0)</f>
        <v>No</v>
      </c>
      <c r="G699" s="17" t="str">
        <f>VLOOKUP($A699,'Medical Examinations'!$A$1:$J$2336,MATCH(Healthcare!G$1,'Medical Examinations'!$A$1:$J$1,0),0)</f>
        <v>No</v>
      </c>
      <c r="H699" s="17">
        <f>VLOOKUP($A699,'Medical Examinations'!$A$1:$J$2336,MATCH(Healthcare!H$1,'Medical Examinations'!$A$1:$J$1,0),0)</f>
        <v>0</v>
      </c>
      <c r="I699" s="17" t="str">
        <f>VLOOKUP($A699,'Medical Examinations'!$A$1:$J$2336,MATCH(Healthcare!I$1,'Medical Examinations'!$A$1:$J$1,0),0)</f>
        <v>No</v>
      </c>
      <c r="J699" s="17" t="str">
        <f>VLOOKUP($A699,'Medical Examinations'!$A$1:$J$2336,MATCH(Healthcare!J$1,'Medical Examinations'!$A$1:$J$1,0),0)</f>
        <v>Overweight</v>
      </c>
      <c r="K699" s="17" t="str">
        <f>VLOOKUP($A699,'Medical Examinations'!$A$1:$J$2336,MATCH(Healthcare!K$1,'Medical Examinations'!$A$1:$J$1,0),0)</f>
        <v>Diabetes</v>
      </c>
      <c r="L699" s="38">
        <f>VLOOKUP($A699,'Hospitalisation Details'!$A$2:$K$2344,MATCH(Healthcare!L$1,'Hospitalisation Details'!$A$1:$K$1,0),0)</f>
        <v>23915</v>
      </c>
      <c r="M699" s="17">
        <f>VLOOKUP($A699,'Hospitalisation Details'!$A$2:$K$2344,MATCH(Healthcare!M$1,'Hospitalisation Details'!$A$1:$K$1,0),0)</f>
        <v>14394.4</v>
      </c>
      <c r="N699" s="17" t="str">
        <f>VLOOKUP($A699,'Hospitalisation Details'!$A$2:$K$2344,MATCH(Healthcare!N$1,'Hospitalisation Details'!$A$1:$K$1,0),0)</f>
        <v>Tier - 2</v>
      </c>
      <c r="O699" s="17" t="str">
        <f>VLOOKUP($A699,'Hospitalisation Details'!$A$2:$K$2344,MATCH(Healthcare!O$1,'Hospitalisation Details'!$A$1:$K$1,0),0)</f>
        <v>Tier - 3</v>
      </c>
      <c r="P699" s="17" t="str">
        <f>VLOOKUP($A699,'Hospitalisation Details'!$A$2:$K$2344,MATCH(Healthcare!P$1,'Hospitalisation Details'!$A$1:$K$1,0),0)</f>
        <v>R1024</v>
      </c>
      <c r="Q699" s="17">
        <f>VLOOKUP($A699,'Hospitalisation Details'!$A$2:$K$2344,MATCH(Healthcare!Q$1,'Hospitalisation Details'!$A$1:$K$1,0),0)</f>
        <v>57</v>
      </c>
    </row>
    <row r="700" spans="1:17" ht="15.75" x14ac:dyDescent="0.25">
      <c r="A700" s="25" t="s">
        <v>743</v>
      </c>
      <c r="B700" s="17" t="str">
        <f>VLOOKUP($A700,'Customer Names'!$A$1:$D$2336,4,0)</f>
        <v>Ms. Maria</v>
      </c>
      <c r="C700" s="17">
        <f>VLOOKUP($A700,'Medical Examinations'!$A$1:$J$2336,MATCH(Healthcare!C$1,'Medical Examinations'!$A$1:$J$1,0),0)</f>
        <v>26.695</v>
      </c>
      <c r="D700" s="17">
        <f>VLOOKUP($A700,'Medical Examinations'!$A$1:$J$2336,MATCH(Healthcare!D$1,'Medical Examinations'!$A$1:$J$1,0),0)</f>
        <v>10.14</v>
      </c>
      <c r="E700" s="17" t="str">
        <f>VLOOKUP($A700,'Medical Examinations'!$A$1:$J$2336,MATCH(Healthcare!E$1,'Medical Examinations'!$A$1:$J$1,0),0)</f>
        <v>Yes</v>
      </c>
      <c r="F700" s="17" t="str">
        <f>VLOOKUP($A700,'Medical Examinations'!$A$1:$J$2336,MATCH(Healthcare!F$1,'Medical Examinations'!$A$1:$J$1,0),0)</f>
        <v>No</v>
      </c>
      <c r="G700" s="17" t="str">
        <f>VLOOKUP($A700,'Medical Examinations'!$A$1:$J$2336,MATCH(Healthcare!G$1,'Medical Examinations'!$A$1:$J$1,0),0)</f>
        <v>Yes</v>
      </c>
      <c r="H700" s="17">
        <f>VLOOKUP($A700,'Medical Examinations'!$A$1:$J$2336,MATCH(Healthcare!H$1,'Medical Examinations'!$A$1:$J$1,0),0)</f>
        <v>1</v>
      </c>
      <c r="I700" s="17" t="str">
        <f>VLOOKUP($A700,'Medical Examinations'!$A$1:$J$2336,MATCH(Healthcare!I$1,'Medical Examinations'!$A$1:$J$1,0),0)</f>
        <v>No</v>
      </c>
      <c r="J700" s="17" t="str">
        <f>VLOOKUP($A700,'Medical Examinations'!$A$1:$J$2336,MATCH(Healthcare!J$1,'Medical Examinations'!$A$1:$J$1,0),0)</f>
        <v>Overweight</v>
      </c>
      <c r="K700" s="17" t="str">
        <f>VLOOKUP($A700,'Medical Examinations'!$A$1:$J$2336,MATCH(Healthcare!K$1,'Medical Examinations'!$A$1:$J$1,0),0)</f>
        <v>Diabetes</v>
      </c>
      <c r="L700" s="38">
        <f>VLOOKUP($A700,'Hospitalisation Details'!$A$2:$K$2344,MATCH(Healthcare!L$1,'Hospitalisation Details'!$A$1:$K$1,0),0)</f>
        <v>23208</v>
      </c>
      <c r="M700" s="17">
        <f>VLOOKUP($A700,'Hospitalisation Details'!$A$2:$K$2344,MATCH(Healthcare!M$1,'Hospitalisation Details'!$A$1:$K$1,0),0)</f>
        <v>14382.71</v>
      </c>
      <c r="N700" s="17" t="str">
        <f>VLOOKUP($A700,'Hospitalisation Details'!$A$2:$K$2344,MATCH(Healthcare!N$1,'Hospitalisation Details'!$A$1:$K$1,0),0)</f>
        <v>Tier - 2</v>
      </c>
      <c r="O700" s="17" t="str">
        <f>VLOOKUP($A700,'Hospitalisation Details'!$A$2:$K$2344,MATCH(Healthcare!O$1,'Hospitalisation Details'!$A$1:$K$1,0),0)</f>
        <v>Tier - 2</v>
      </c>
      <c r="P700" s="17" t="str">
        <f>VLOOKUP($A700,'Hospitalisation Details'!$A$2:$K$2344,MATCH(Healthcare!P$1,'Hospitalisation Details'!$A$1:$K$1,0),0)</f>
        <v>R1012</v>
      </c>
      <c r="Q700" s="17">
        <f>VLOOKUP($A700,'Hospitalisation Details'!$A$2:$K$2344,MATCH(Healthcare!Q$1,'Hospitalisation Details'!$A$1:$K$1,0),0)</f>
        <v>59</v>
      </c>
    </row>
    <row r="701" spans="1:17" ht="15.75" x14ac:dyDescent="0.25">
      <c r="A701" s="25" t="s">
        <v>744</v>
      </c>
      <c r="B701" s="17" t="str">
        <f>VLOOKUP($A701,'Customer Names'!$A$1:$D$2336,4,0)</f>
        <v>Mr. Daven</v>
      </c>
      <c r="C701" s="17">
        <f>VLOOKUP($A701,'Medical Examinations'!$A$1:$J$2336,MATCH(Healthcare!C$1,'Medical Examinations'!$A$1:$J$1,0),0)</f>
        <v>32.799999999999997</v>
      </c>
      <c r="D701" s="17">
        <f>VLOOKUP($A701,'Medical Examinations'!$A$1:$J$2336,MATCH(Healthcare!D$1,'Medical Examinations'!$A$1:$J$1,0),0)</f>
        <v>6.06</v>
      </c>
      <c r="E701" s="17" t="str">
        <f>VLOOKUP($A701,'Medical Examinations'!$A$1:$J$2336,MATCH(Healthcare!E$1,'Medical Examinations'!$A$1:$J$1,0),0)</f>
        <v>Yes</v>
      </c>
      <c r="F701" s="17" t="str">
        <f>VLOOKUP($A701,'Medical Examinations'!$A$1:$J$2336,MATCH(Healthcare!F$1,'Medical Examinations'!$A$1:$J$1,0),0)</f>
        <v>No</v>
      </c>
      <c r="G701" s="17" t="str">
        <f>VLOOKUP($A701,'Medical Examinations'!$A$1:$J$2336,MATCH(Healthcare!G$1,'Medical Examinations'!$A$1:$J$1,0),0)</f>
        <v>No</v>
      </c>
      <c r="H701" s="17">
        <f>VLOOKUP($A701,'Medical Examinations'!$A$1:$J$2336,MATCH(Healthcare!H$1,'Medical Examinations'!$A$1:$J$1,0),0)</f>
        <v>1</v>
      </c>
      <c r="I701" s="17" t="str">
        <f>VLOOKUP($A701,'Medical Examinations'!$A$1:$J$2336,MATCH(Healthcare!I$1,'Medical Examinations'!$A$1:$J$1,0),0)</f>
        <v>No</v>
      </c>
      <c r="J701" s="17" t="str">
        <f>VLOOKUP($A701,'Medical Examinations'!$A$1:$J$2336,MATCH(Healthcare!J$1,'Medical Examinations'!$A$1:$J$1,0),0)</f>
        <v>Obesity</v>
      </c>
      <c r="K701" s="17" t="str">
        <f>VLOOKUP($A701,'Medical Examinations'!$A$1:$J$2336,MATCH(Healthcare!K$1,'Medical Examinations'!$A$1:$J$1,0),0)</f>
        <v>Prediabetes</v>
      </c>
      <c r="L701" s="38">
        <f>VLOOKUP($A701,'Hospitalisation Details'!$A$2:$K$2344,MATCH(Healthcare!L$1,'Hospitalisation Details'!$A$1:$K$1,0),0)</f>
        <v>32463</v>
      </c>
      <c r="M701" s="17">
        <f>VLOOKUP($A701,'Hospitalisation Details'!$A$2:$K$2344,MATCH(Healthcare!M$1,'Hospitalisation Details'!$A$1:$K$1,0),0)</f>
        <v>14358.36</v>
      </c>
      <c r="N701" s="17" t="str">
        <f>VLOOKUP($A701,'Hospitalisation Details'!$A$2:$K$2344,MATCH(Healthcare!N$1,'Hospitalisation Details'!$A$1:$K$1,0),0)</f>
        <v>Tier - 2</v>
      </c>
      <c r="O701" s="17" t="str">
        <f>VLOOKUP($A701,'Hospitalisation Details'!$A$2:$K$2344,MATCH(Healthcare!O$1,'Hospitalisation Details'!$A$1:$K$1,0),0)</f>
        <v>Tier - 2</v>
      </c>
      <c r="P701" s="17" t="str">
        <f>VLOOKUP($A701,'Hospitalisation Details'!$A$2:$K$2344,MATCH(Healthcare!P$1,'Hospitalisation Details'!$A$1:$K$1,0),0)</f>
        <v>R1011</v>
      </c>
      <c r="Q701" s="17">
        <f>VLOOKUP($A701,'Hospitalisation Details'!$A$2:$K$2344,MATCH(Healthcare!Q$1,'Hospitalisation Details'!$A$1:$K$1,0),0)</f>
        <v>34</v>
      </c>
    </row>
    <row r="702" spans="1:17" ht="15.75" x14ac:dyDescent="0.25">
      <c r="A702" s="25" t="s">
        <v>745</v>
      </c>
      <c r="B702" s="17" t="str">
        <f>VLOOKUP($A702,'Customer Names'!$A$1:$D$2336,4,0)</f>
        <v>Mrs. Brianne</v>
      </c>
      <c r="C702" s="17">
        <f>VLOOKUP($A702,'Medical Examinations'!$A$1:$J$2336,MATCH(Healthcare!C$1,'Medical Examinations'!$A$1:$J$1,0),0)</f>
        <v>35.869999999999997</v>
      </c>
      <c r="D702" s="17">
        <f>VLOOKUP($A702,'Medical Examinations'!$A$1:$J$2336,MATCH(Healthcare!D$1,'Medical Examinations'!$A$1:$J$1,0),0)</f>
        <v>9.91</v>
      </c>
      <c r="E702" s="17" t="str">
        <f>VLOOKUP($A702,'Medical Examinations'!$A$1:$J$2336,MATCH(Healthcare!E$1,'Medical Examinations'!$A$1:$J$1,0),0)</f>
        <v>Yes</v>
      </c>
      <c r="F702" s="17" t="str">
        <f>VLOOKUP($A702,'Medical Examinations'!$A$1:$J$2336,MATCH(Healthcare!F$1,'Medical Examinations'!$A$1:$J$1,0),0)</f>
        <v>No</v>
      </c>
      <c r="G702" s="17" t="str">
        <f>VLOOKUP($A702,'Medical Examinations'!$A$1:$J$2336,MATCH(Healthcare!G$1,'Medical Examinations'!$A$1:$J$1,0),0)</f>
        <v>No</v>
      </c>
      <c r="H702" s="17">
        <f>VLOOKUP($A702,'Medical Examinations'!$A$1:$J$2336,MATCH(Healthcare!H$1,'Medical Examinations'!$A$1:$J$1,0),0)</f>
        <v>0</v>
      </c>
      <c r="I702" s="17" t="str">
        <f>VLOOKUP($A702,'Medical Examinations'!$A$1:$J$2336,MATCH(Healthcare!I$1,'Medical Examinations'!$A$1:$J$1,0),0)</f>
        <v>No</v>
      </c>
      <c r="J702" s="17" t="str">
        <f>VLOOKUP($A702,'Medical Examinations'!$A$1:$J$2336,MATCH(Healthcare!J$1,'Medical Examinations'!$A$1:$J$1,0),0)</f>
        <v>Obesity</v>
      </c>
      <c r="K702" s="17" t="str">
        <f>VLOOKUP($A702,'Medical Examinations'!$A$1:$J$2336,MATCH(Healthcare!K$1,'Medical Examinations'!$A$1:$J$1,0),0)</f>
        <v>Diabetes</v>
      </c>
      <c r="L702" s="38">
        <f>VLOOKUP($A702,'Hospitalisation Details'!$A$2:$K$2344,MATCH(Healthcare!L$1,'Hospitalisation Details'!$A$1:$K$1,0),0)</f>
        <v>24755</v>
      </c>
      <c r="M702" s="17">
        <f>VLOOKUP($A702,'Hospitalisation Details'!$A$2:$K$2344,MATCH(Healthcare!M$1,'Hospitalisation Details'!$A$1:$K$1,0),0)</f>
        <v>14355.43</v>
      </c>
      <c r="N702" s="17" t="str">
        <f>VLOOKUP($A702,'Hospitalisation Details'!$A$2:$K$2344,MATCH(Healthcare!N$1,'Hospitalisation Details'!$A$1:$K$1,0),0)</f>
        <v>Tier - 2</v>
      </c>
      <c r="O702" s="17" t="str">
        <f>VLOOKUP($A702,'Hospitalisation Details'!$A$2:$K$2344,MATCH(Healthcare!O$1,'Hospitalisation Details'!$A$1:$K$1,0),0)</f>
        <v>Tier - 1</v>
      </c>
      <c r="P702" s="17" t="str">
        <f>VLOOKUP($A702,'Hospitalisation Details'!$A$2:$K$2344,MATCH(Healthcare!P$1,'Hospitalisation Details'!$A$1:$K$1,0),0)</f>
        <v>R1026</v>
      </c>
      <c r="Q702" s="17">
        <f>VLOOKUP($A702,'Hospitalisation Details'!$A$2:$K$2344,MATCH(Healthcare!Q$1,'Hospitalisation Details'!$A$1:$K$1,0),0)</f>
        <v>55</v>
      </c>
    </row>
    <row r="703" spans="1:17" ht="15.75" x14ac:dyDescent="0.25">
      <c r="A703" s="25" t="s">
        <v>746</v>
      </c>
      <c r="B703" s="17" t="str">
        <f>VLOOKUP($A703,'Customer Names'!$A$1:$D$2336,4,0)</f>
        <v>Mr. Hiroki</v>
      </c>
      <c r="C703" s="17">
        <f>VLOOKUP($A703,'Medical Examinations'!$A$1:$J$2336,MATCH(Healthcare!C$1,'Medical Examinations'!$A$1:$J$1,0),0)</f>
        <v>21.66</v>
      </c>
      <c r="D703" s="17">
        <f>VLOOKUP($A703,'Medical Examinations'!$A$1:$J$2336,MATCH(Healthcare!D$1,'Medical Examinations'!$A$1:$J$1,0),0)</f>
        <v>4.1399999999999997</v>
      </c>
      <c r="E703" s="17" t="str">
        <f>VLOOKUP($A703,'Medical Examinations'!$A$1:$J$2336,MATCH(Healthcare!E$1,'Medical Examinations'!$A$1:$J$1,0),0)</f>
        <v>Yes</v>
      </c>
      <c r="F703" s="17" t="str">
        <f>VLOOKUP($A703,'Medical Examinations'!$A$1:$J$2336,MATCH(Healthcare!F$1,'Medical Examinations'!$A$1:$J$1,0),0)</f>
        <v>No</v>
      </c>
      <c r="G703" s="17" t="str">
        <f>VLOOKUP($A703,'Medical Examinations'!$A$1:$J$2336,MATCH(Healthcare!G$1,'Medical Examinations'!$A$1:$J$1,0),0)</f>
        <v>No</v>
      </c>
      <c r="H703" s="17">
        <f>VLOOKUP($A703,'Medical Examinations'!$A$1:$J$2336,MATCH(Healthcare!H$1,'Medical Examinations'!$A$1:$J$1,0),0)</f>
        <v>2</v>
      </c>
      <c r="I703" s="17" t="str">
        <f>VLOOKUP($A703,'Medical Examinations'!$A$1:$J$2336,MATCH(Healthcare!I$1,'Medical Examinations'!$A$1:$J$1,0),0)</f>
        <v>No</v>
      </c>
      <c r="J703" s="17" t="str">
        <f>VLOOKUP($A703,'Medical Examinations'!$A$1:$J$2336,MATCH(Healthcare!J$1,'Medical Examinations'!$A$1:$J$1,0),0)</f>
        <v>Healthy Weight</v>
      </c>
      <c r="K703" s="17" t="str">
        <f>VLOOKUP($A703,'Medical Examinations'!$A$1:$J$2336,MATCH(Healthcare!K$1,'Medical Examinations'!$A$1:$J$1,0),0)</f>
        <v>Normal</v>
      </c>
      <c r="L703" s="38">
        <f>VLOOKUP($A703,'Hospitalisation Details'!$A$2:$K$2344,MATCH(Healthcare!L$1,'Hospitalisation Details'!$A$1:$K$1,0),0)</f>
        <v>21908</v>
      </c>
      <c r="M703" s="17">
        <f>VLOOKUP($A703,'Hospitalisation Details'!$A$2:$K$2344,MATCH(Healthcare!M$1,'Hospitalisation Details'!$A$1:$K$1,0),0)</f>
        <v>14349.85</v>
      </c>
      <c r="N703" s="17" t="str">
        <f>VLOOKUP($A703,'Hospitalisation Details'!$A$2:$K$2344,MATCH(Healthcare!N$1,'Hospitalisation Details'!$A$1:$K$1,0),0)</f>
        <v>Tier - 2</v>
      </c>
      <c r="O703" s="17" t="str">
        <f>VLOOKUP($A703,'Hospitalisation Details'!$A$2:$K$2344,MATCH(Healthcare!O$1,'Hospitalisation Details'!$A$1:$K$1,0),0)</f>
        <v>Tier - 2</v>
      </c>
      <c r="P703" s="17" t="str">
        <f>VLOOKUP($A703,'Hospitalisation Details'!$A$2:$K$2344,MATCH(Healthcare!P$1,'Hospitalisation Details'!$A$1:$K$1,0),0)</f>
        <v>R1012</v>
      </c>
      <c r="Q703" s="17">
        <f>VLOOKUP($A703,'Hospitalisation Details'!$A$2:$K$2344,MATCH(Healthcare!Q$1,'Hospitalisation Details'!$A$1:$K$1,0),0)</f>
        <v>63</v>
      </c>
    </row>
    <row r="704" spans="1:17" ht="15.75" x14ac:dyDescent="0.25">
      <c r="A704" s="25" t="s">
        <v>747</v>
      </c>
      <c r="B704" s="17" t="str">
        <f>VLOOKUP($A704,'Customer Names'!$A$1:$D$2336,4,0)</f>
        <v>Mr. Anders</v>
      </c>
      <c r="C704" s="17">
        <f>VLOOKUP($A704,'Medical Examinations'!$A$1:$J$2336,MATCH(Healthcare!C$1,'Medical Examinations'!$A$1:$J$1,0),0)</f>
        <v>37.72</v>
      </c>
      <c r="D704" s="17">
        <f>VLOOKUP($A704,'Medical Examinations'!$A$1:$J$2336,MATCH(Healthcare!D$1,'Medical Examinations'!$A$1:$J$1,0),0)</f>
        <v>4.38</v>
      </c>
      <c r="E704" s="17" t="str">
        <f>VLOOKUP($A704,'Medical Examinations'!$A$1:$J$2336,MATCH(Healthcare!E$1,'Medical Examinations'!$A$1:$J$1,0),0)</f>
        <v>Yes</v>
      </c>
      <c r="F704" s="17" t="str">
        <f>VLOOKUP($A704,'Medical Examinations'!$A$1:$J$2336,MATCH(Healthcare!F$1,'Medical Examinations'!$A$1:$J$1,0),0)</f>
        <v>No</v>
      </c>
      <c r="G704" s="17" t="str">
        <f>VLOOKUP($A704,'Medical Examinations'!$A$1:$J$2336,MATCH(Healthcare!G$1,'Medical Examinations'!$A$1:$J$1,0),0)</f>
        <v>Yes</v>
      </c>
      <c r="H704" s="17">
        <f>VLOOKUP($A704,'Medical Examinations'!$A$1:$J$2336,MATCH(Healthcare!H$1,'Medical Examinations'!$A$1:$J$1,0),0)</f>
        <v>1</v>
      </c>
      <c r="I704" s="17" t="str">
        <f>VLOOKUP($A704,'Medical Examinations'!$A$1:$J$2336,MATCH(Healthcare!I$1,'Medical Examinations'!$A$1:$J$1,0),0)</f>
        <v>No</v>
      </c>
      <c r="J704" s="17" t="str">
        <f>VLOOKUP($A704,'Medical Examinations'!$A$1:$J$2336,MATCH(Healthcare!J$1,'Medical Examinations'!$A$1:$J$1,0),0)</f>
        <v>Obesity</v>
      </c>
      <c r="K704" s="17" t="str">
        <f>VLOOKUP($A704,'Medical Examinations'!$A$1:$J$2336,MATCH(Healthcare!K$1,'Medical Examinations'!$A$1:$J$1,0),0)</f>
        <v>Normal</v>
      </c>
      <c r="L704" s="38">
        <f>VLOOKUP($A704,'Hospitalisation Details'!$A$2:$K$2344,MATCH(Healthcare!L$1,'Hospitalisation Details'!$A$1:$K$1,0),0)</f>
        <v>25472</v>
      </c>
      <c r="M704" s="17">
        <f>VLOOKUP($A704,'Hospitalisation Details'!$A$2:$K$2344,MATCH(Healthcare!M$1,'Hospitalisation Details'!$A$1:$K$1,0),0)</f>
        <v>14337.91</v>
      </c>
      <c r="N704" s="17" t="str">
        <f>VLOOKUP($A704,'Hospitalisation Details'!$A$2:$K$2344,MATCH(Healthcare!N$1,'Hospitalisation Details'!$A$1:$K$1,0),0)</f>
        <v>Tier - 2</v>
      </c>
      <c r="O704" s="17" t="str">
        <f>VLOOKUP($A704,'Hospitalisation Details'!$A$2:$K$2344,MATCH(Healthcare!O$1,'Hospitalisation Details'!$A$1:$K$1,0),0)</f>
        <v>Tier - 3</v>
      </c>
      <c r="P704" s="17" t="str">
        <f>VLOOKUP($A704,'Hospitalisation Details'!$A$2:$K$2344,MATCH(Healthcare!P$1,'Hospitalisation Details'!$A$1:$K$1,0),0)</f>
        <v>R1022</v>
      </c>
      <c r="Q704" s="17">
        <f>VLOOKUP($A704,'Hospitalisation Details'!$A$2:$K$2344,MATCH(Healthcare!Q$1,'Hospitalisation Details'!$A$1:$K$1,0),0)</f>
        <v>53</v>
      </c>
    </row>
    <row r="705" spans="1:17" ht="15.75" x14ac:dyDescent="0.25">
      <c r="A705" s="25" t="s">
        <v>748</v>
      </c>
      <c r="B705" s="17" t="str">
        <f>VLOOKUP($A705,'Customer Names'!$A$1:$D$2336,4,0)</f>
        <v>Ms. Danielle</v>
      </c>
      <c r="C705" s="17">
        <f>VLOOKUP($A705,'Medical Examinations'!$A$1:$J$2336,MATCH(Healthcare!C$1,'Medical Examinations'!$A$1:$J$1,0),0)</f>
        <v>39.700000000000003</v>
      </c>
      <c r="D705" s="17">
        <f>VLOOKUP($A705,'Medical Examinations'!$A$1:$J$2336,MATCH(Healthcare!D$1,'Medical Examinations'!$A$1:$J$1,0),0)</f>
        <v>9.83</v>
      </c>
      <c r="E705" s="17" t="str">
        <f>VLOOKUP($A705,'Medical Examinations'!$A$1:$J$2336,MATCH(Healthcare!E$1,'Medical Examinations'!$A$1:$J$1,0),0)</f>
        <v>No</v>
      </c>
      <c r="F705" s="17" t="str">
        <f>VLOOKUP($A705,'Medical Examinations'!$A$1:$J$2336,MATCH(Healthcare!F$1,'Medical Examinations'!$A$1:$J$1,0),0)</f>
        <v>No</v>
      </c>
      <c r="G705" s="17" t="str">
        <f>VLOOKUP($A705,'Medical Examinations'!$A$1:$J$2336,MATCH(Healthcare!G$1,'Medical Examinations'!$A$1:$J$1,0),0)</f>
        <v>No</v>
      </c>
      <c r="H705" s="17">
        <f>VLOOKUP($A705,'Medical Examinations'!$A$1:$J$2336,MATCH(Healthcare!H$1,'Medical Examinations'!$A$1:$J$1,0),0)</f>
        <v>3</v>
      </c>
      <c r="I705" s="17" t="str">
        <f>VLOOKUP($A705,'Medical Examinations'!$A$1:$J$2336,MATCH(Healthcare!I$1,'Medical Examinations'!$A$1:$J$1,0),0)</f>
        <v>No</v>
      </c>
      <c r="J705" s="17" t="str">
        <f>VLOOKUP($A705,'Medical Examinations'!$A$1:$J$2336,MATCH(Healthcare!J$1,'Medical Examinations'!$A$1:$J$1,0),0)</f>
        <v>Obesity</v>
      </c>
      <c r="K705" s="17" t="str">
        <f>VLOOKUP($A705,'Medical Examinations'!$A$1:$J$2336,MATCH(Healthcare!K$1,'Medical Examinations'!$A$1:$J$1,0),0)</f>
        <v>Diabetes</v>
      </c>
      <c r="L705" s="38">
        <f>VLOOKUP($A705,'Hospitalisation Details'!$A$2:$K$2344,MATCH(Healthcare!L$1,'Hospitalisation Details'!$A$1:$K$1,0),0)</f>
        <v>21376</v>
      </c>
      <c r="M705" s="17">
        <f>VLOOKUP($A705,'Hospitalisation Details'!$A$2:$K$2344,MATCH(Healthcare!M$1,'Hospitalisation Details'!$A$1:$K$1,0),0)</f>
        <v>14319.03</v>
      </c>
      <c r="N705" s="17" t="str">
        <f>VLOOKUP($A705,'Hospitalisation Details'!$A$2:$K$2344,MATCH(Healthcare!N$1,'Hospitalisation Details'!$A$1:$K$1,0),0)</f>
        <v>Tier - 2</v>
      </c>
      <c r="O705" s="17" t="str">
        <f>VLOOKUP($A705,'Hospitalisation Details'!$A$2:$K$2344,MATCH(Healthcare!O$1,'Hospitalisation Details'!$A$1:$K$1,0),0)</f>
        <v>Tier - 2</v>
      </c>
      <c r="P705" s="17" t="str">
        <f>VLOOKUP($A705,'Hospitalisation Details'!$A$2:$K$2344,MATCH(Healthcare!P$1,'Hospitalisation Details'!$A$1:$K$1,0),0)</f>
        <v>R1011</v>
      </c>
      <c r="Q705" s="17">
        <f>VLOOKUP($A705,'Hospitalisation Details'!$A$2:$K$2344,MATCH(Healthcare!Q$1,'Hospitalisation Details'!$A$1:$K$1,0),0)</f>
        <v>64</v>
      </c>
    </row>
    <row r="706" spans="1:17" ht="15.75" x14ac:dyDescent="0.25">
      <c r="A706" s="25" t="s">
        <v>749</v>
      </c>
      <c r="B706" s="17" t="str">
        <f>VLOOKUP($A706,'Customer Names'!$A$1:$D$2336,4,0)</f>
        <v>Ms. Candace</v>
      </c>
      <c r="C706" s="17">
        <f>VLOOKUP($A706,'Medical Examinations'!$A$1:$J$2336,MATCH(Healthcare!C$1,'Medical Examinations'!$A$1:$J$1,0),0)</f>
        <v>35.97</v>
      </c>
      <c r="D706" s="17">
        <f>VLOOKUP($A706,'Medical Examinations'!$A$1:$J$2336,MATCH(Healthcare!D$1,'Medical Examinations'!$A$1:$J$1,0),0)</f>
        <v>11.08</v>
      </c>
      <c r="E706" s="17" t="str">
        <f>VLOOKUP($A706,'Medical Examinations'!$A$1:$J$2336,MATCH(Healthcare!E$1,'Medical Examinations'!$A$1:$J$1,0),0)</f>
        <v>No</v>
      </c>
      <c r="F706" s="17" t="str">
        <f>VLOOKUP($A706,'Medical Examinations'!$A$1:$J$2336,MATCH(Healthcare!F$1,'Medical Examinations'!$A$1:$J$1,0),0)</f>
        <v>No</v>
      </c>
      <c r="G706" s="17" t="str">
        <f>VLOOKUP($A706,'Medical Examinations'!$A$1:$J$2336,MATCH(Healthcare!G$1,'Medical Examinations'!$A$1:$J$1,0),0)</f>
        <v>No</v>
      </c>
      <c r="H706" s="17">
        <f>VLOOKUP($A706,'Medical Examinations'!$A$1:$J$2336,MATCH(Healthcare!H$1,'Medical Examinations'!$A$1:$J$1,0),0)</f>
        <v>3</v>
      </c>
      <c r="I706" s="17" t="str">
        <f>VLOOKUP($A706,'Medical Examinations'!$A$1:$J$2336,MATCH(Healthcare!I$1,'Medical Examinations'!$A$1:$J$1,0),0)</f>
        <v>No</v>
      </c>
      <c r="J706" s="17" t="str">
        <f>VLOOKUP($A706,'Medical Examinations'!$A$1:$J$2336,MATCH(Healthcare!J$1,'Medical Examinations'!$A$1:$J$1,0),0)</f>
        <v>Obesity</v>
      </c>
      <c r="K706" s="17" t="str">
        <f>VLOOKUP($A706,'Medical Examinations'!$A$1:$J$2336,MATCH(Healthcare!K$1,'Medical Examinations'!$A$1:$J$1,0),0)</f>
        <v>Diabetes</v>
      </c>
      <c r="L706" s="38">
        <f>VLOOKUP($A706,'Hospitalisation Details'!$A$2:$K$2344,MATCH(Healthcare!L$1,'Hospitalisation Details'!$A$1:$K$1,0),0)</f>
        <v>21473</v>
      </c>
      <c r="M706" s="17">
        <f>VLOOKUP($A706,'Hospitalisation Details'!$A$2:$K$2344,MATCH(Healthcare!M$1,'Hospitalisation Details'!$A$1:$K$1,0),0)</f>
        <v>14313.85</v>
      </c>
      <c r="N706" s="17" t="str">
        <f>VLOOKUP($A706,'Hospitalisation Details'!$A$2:$K$2344,MATCH(Healthcare!N$1,'Hospitalisation Details'!$A$1:$K$1,0),0)</f>
        <v>Tier - 2</v>
      </c>
      <c r="O706" s="17" t="str">
        <f>VLOOKUP($A706,'Hospitalisation Details'!$A$2:$K$2344,MATCH(Healthcare!O$1,'Hospitalisation Details'!$A$1:$K$1,0),0)</f>
        <v>Tier - 3</v>
      </c>
      <c r="P706" s="17" t="str">
        <f>VLOOKUP($A706,'Hospitalisation Details'!$A$2:$K$2344,MATCH(Healthcare!P$1,'Hospitalisation Details'!$A$1:$K$1,0),0)</f>
        <v>R1013</v>
      </c>
      <c r="Q706" s="17">
        <f>VLOOKUP($A706,'Hospitalisation Details'!$A$2:$K$2344,MATCH(Healthcare!Q$1,'Hospitalisation Details'!$A$1:$K$1,0),0)</f>
        <v>64</v>
      </c>
    </row>
    <row r="707" spans="1:17" ht="15.75" x14ac:dyDescent="0.25">
      <c r="A707" s="25" t="s">
        <v>750</v>
      </c>
      <c r="B707" s="17" t="str">
        <f>VLOOKUP($A707,'Customer Names'!$A$1:$D$2336,4,0)</f>
        <v>Mr. Bruno</v>
      </c>
      <c r="C707" s="17">
        <f>VLOOKUP($A707,'Medical Examinations'!$A$1:$J$2336,MATCH(Healthcare!C$1,'Medical Examinations'!$A$1:$J$1,0),0)</f>
        <v>37.85</v>
      </c>
      <c r="D707" s="17">
        <f>VLOOKUP($A707,'Medical Examinations'!$A$1:$J$2336,MATCH(Healthcare!D$1,'Medical Examinations'!$A$1:$J$1,0),0)</f>
        <v>11.01</v>
      </c>
      <c r="E707" s="17" t="str">
        <f>VLOOKUP($A707,'Medical Examinations'!$A$1:$J$2336,MATCH(Healthcare!E$1,'Medical Examinations'!$A$1:$J$1,0),0)</f>
        <v>No</v>
      </c>
      <c r="F707" s="17" t="str">
        <f>VLOOKUP($A707,'Medical Examinations'!$A$1:$J$2336,MATCH(Healthcare!F$1,'Medical Examinations'!$A$1:$J$1,0),0)</f>
        <v>No</v>
      </c>
      <c r="G707" s="17" t="str">
        <f>VLOOKUP($A707,'Medical Examinations'!$A$1:$J$2336,MATCH(Healthcare!G$1,'Medical Examinations'!$A$1:$J$1,0),0)</f>
        <v>No</v>
      </c>
      <c r="H707" s="17">
        <f>VLOOKUP($A707,'Medical Examinations'!$A$1:$J$2336,MATCH(Healthcare!H$1,'Medical Examinations'!$A$1:$J$1,0),0)</f>
        <v>0</v>
      </c>
      <c r="I707" s="17" t="str">
        <f>VLOOKUP($A707,'Medical Examinations'!$A$1:$J$2336,MATCH(Healthcare!I$1,'Medical Examinations'!$A$1:$J$1,0),0)</f>
        <v>No</v>
      </c>
      <c r="J707" s="17" t="str">
        <f>VLOOKUP($A707,'Medical Examinations'!$A$1:$J$2336,MATCH(Healthcare!J$1,'Medical Examinations'!$A$1:$J$1,0),0)</f>
        <v>Obesity</v>
      </c>
      <c r="K707" s="17" t="str">
        <f>VLOOKUP($A707,'Medical Examinations'!$A$1:$J$2336,MATCH(Healthcare!K$1,'Medical Examinations'!$A$1:$J$1,0),0)</f>
        <v>Diabetes</v>
      </c>
      <c r="L707" s="38">
        <f>VLOOKUP($A707,'Hospitalisation Details'!$A$2:$K$2344,MATCH(Healthcare!L$1,'Hospitalisation Details'!$A$1:$K$1,0),0)</f>
        <v>25187</v>
      </c>
      <c r="M707" s="17">
        <f>VLOOKUP($A707,'Hospitalisation Details'!$A$2:$K$2344,MATCH(Healthcare!M$1,'Hospitalisation Details'!$A$1:$K$1,0),0)</f>
        <v>14285.9</v>
      </c>
      <c r="N707" s="17" t="str">
        <f>VLOOKUP($A707,'Hospitalisation Details'!$A$2:$K$2344,MATCH(Healthcare!N$1,'Hospitalisation Details'!$A$1:$K$1,0),0)</f>
        <v>Tier - 2</v>
      </c>
      <c r="O707" s="17" t="str">
        <f>VLOOKUP($A707,'Hospitalisation Details'!$A$2:$K$2344,MATCH(Healthcare!O$1,'Hospitalisation Details'!$A$1:$K$1,0),0)</f>
        <v>Tier - 3</v>
      </c>
      <c r="P707" s="17" t="str">
        <f>VLOOKUP($A707,'Hospitalisation Details'!$A$2:$K$2344,MATCH(Healthcare!P$1,'Hospitalisation Details'!$A$1:$K$1,0),0)</f>
        <v>R1012</v>
      </c>
      <c r="Q707" s="17">
        <f>VLOOKUP($A707,'Hospitalisation Details'!$A$2:$K$2344,MATCH(Healthcare!Q$1,'Hospitalisation Details'!$A$1:$K$1,0),0)</f>
        <v>54</v>
      </c>
    </row>
    <row r="708" spans="1:17" ht="15.75" x14ac:dyDescent="0.25">
      <c r="A708" s="25" t="s">
        <v>751</v>
      </c>
      <c r="B708" s="17" t="str">
        <f>VLOOKUP($A708,'Customer Names'!$A$1:$D$2336,4,0)</f>
        <v>Ms. Emily</v>
      </c>
      <c r="C708" s="17">
        <f>VLOOKUP($A708,'Medical Examinations'!$A$1:$J$2336,MATCH(Healthcare!C$1,'Medical Examinations'!$A$1:$J$1,0),0)</f>
        <v>21.66</v>
      </c>
      <c r="D708" s="17">
        <f>VLOOKUP($A708,'Medical Examinations'!$A$1:$J$2336,MATCH(Healthcare!D$1,'Medical Examinations'!$A$1:$J$1,0),0)</f>
        <v>4.37</v>
      </c>
      <c r="E708" s="17" t="str">
        <f>VLOOKUP($A708,'Medical Examinations'!$A$1:$J$2336,MATCH(Healthcare!E$1,'Medical Examinations'!$A$1:$J$1,0),0)</f>
        <v>No</v>
      </c>
      <c r="F708" s="17" t="str">
        <f>VLOOKUP($A708,'Medical Examinations'!$A$1:$J$2336,MATCH(Healthcare!F$1,'Medical Examinations'!$A$1:$J$1,0),0)</f>
        <v>Yes</v>
      </c>
      <c r="G708" s="17" t="str">
        <f>VLOOKUP($A708,'Medical Examinations'!$A$1:$J$2336,MATCH(Healthcare!G$1,'Medical Examinations'!$A$1:$J$1,0),0)</f>
        <v>No</v>
      </c>
      <c r="H708" s="17">
        <f>VLOOKUP($A708,'Medical Examinations'!$A$1:$J$2336,MATCH(Healthcare!H$1,'Medical Examinations'!$A$1:$J$1,0),0)</f>
        <v>1</v>
      </c>
      <c r="I708" s="17" t="str">
        <f>VLOOKUP($A708,'Medical Examinations'!$A$1:$J$2336,MATCH(Healthcare!I$1,'Medical Examinations'!$A$1:$J$1,0),0)</f>
        <v>Yes</v>
      </c>
      <c r="J708" s="17" t="str">
        <f>VLOOKUP($A708,'Medical Examinations'!$A$1:$J$2336,MATCH(Healthcare!J$1,'Medical Examinations'!$A$1:$J$1,0),0)</f>
        <v>Healthy Weight</v>
      </c>
      <c r="K708" s="17" t="str">
        <f>VLOOKUP($A708,'Medical Examinations'!$A$1:$J$2336,MATCH(Healthcare!K$1,'Medical Examinations'!$A$1:$J$1,0),0)</f>
        <v>Normal</v>
      </c>
      <c r="L708" s="38">
        <f>VLOOKUP($A708,'Hospitalisation Details'!$A$2:$K$2344,MATCH(Healthcare!L$1,'Hospitalisation Details'!$A$1:$K$1,0),0)</f>
        <v>38236</v>
      </c>
      <c r="M708" s="17">
        <f>VLOOKUP($A708,'Hospitalisation Details'!$A$2:$K$2344,MATCH(Healthcare!M$1,'Hospitalisation Details'!$A$1:$K$1,0),0)</f>
        <v>14283.46</v>
      </c>
      <c r="N708" s="17" t="str">
        <f>VLOOKUP($A708,'Hospitalisation Details'!$A$2:$K$2344,MATCH(Healthcare!N$1,'Hospitalisation Details'!$A$1:$K$1,0),0)</f>
        <v>Tier - 2</v>
      </c>
      <c r="O708" s="17" t="str">
        <f>VLOOKUP($A708,'Hospitalisation Details'!$A$2:$K$2344,MATCH(Healthcare!O$1,'Hospitalisation Details'!$A$1:$K$1,0),0)</f>
        <v>Tier - 2</v>
      </c>
      <c r="P708" s="17" t="str">
        <f>VLOOKUP($A708,'Hospitalisation Details'!$A$2:$K$2344,MATCH(Healthcare!P$1,'Hospitalisation Details'!$A$1:$K$1,0),0)</f>
        <v>R1024</v>
      </c>
      <c r="Q708" s="17">
        <f>VLOOKUP($A708,'Hospitalisation Details'!$A$2:$K$2344,MATCH(Healthcare!Q$1,'Hospitalisation Details'!$A$1:$K$1,0),0)</f>
        <v>18</v>
      </c>
    </row>
    <row r="709" spans="1:17" ht="15.75" x14ac:dyDescent="0.25">
      <c r="A709" s="25" t="s">
        <v>752</v>
      </c>
      <c r="B709" s="17" t="str">
        <f>VLOOKUP($A709,'Customer Names'!$A$1:$D$2336,4,0)</f>
        <v>Mrs. Katie</v>
      </c>
      <c r="C709" s="17">
        <f>VLOOKUP($A709,'Medical Examinations'!$A$1:$J$2336,MATCH(Healthcare!C$1,'Medical Examinations'!$A$1:$J$1,0),0)</f>
        <v>39.369999999999997</v>
      </c>
      <c r="D709" s="17">
        <f>VLOOKUP($A709,'Medical Examinations'!$A$1:$J$2336,MATCH(Healthcare!D$1,'Medical Examinations'!$A$1:$J$1,0),0)</f>
        <v>5.91</v>
      </c>
      <c r="E709" s="17" t="str">
        <f>VLOOKUP($A709,'Medical Examinations'!$A$1:$J$2336,MATCH(Healthcare!E$1,'Medical Examinations'!$A$1:$J$1,0),0)</f>
        <v>No</v>
      </c>
      <c r="F709" s="17" t="str">
        <f>VLOOKUP($A709,'Medical Examinations'!$A$1:$J$2336,MATCH(Healthcare!F$1,'Medical Examinations'!$A$1:$J$1,0),0)</f>
        <v>No</v>
      </c>
      <c r="G709" s="17" t="str">
        <f>VLOOKUP($A709,'Medical Examinations'!$A$1:$J$2336,MATCH(Healthcare!G$1,'Medical Examinations'!$A$1:$J$1,0),0)</f>
        <v>No</v>
      </c>
      <c r="H709" s="17">
        <f>VLOOKUP($A709,'Medical Examinations'!$A$1:$J$2336,MATCH(Healthcare!H$1,'Medical Examinations'!$A$1:$J$1,0),0)</f>
        <v>2</v>
      </c>
      <c r="I709" s="17" t="str">
        <f>VLOOKUP($A709,'Medical Examinations'!$A$1:$J$2336,MATCH(Healthcare!I$1,'Medical Examinations'!$A$1:$J$1,0),0)</f>
        <v>No</v>
      </c>
      <c r="J709" s="17" t="str">
        <f>VLOOKUP($A709,'Medical Examinations'!$A$1:$J$2336,MATCH(Healthcare!J$1,'Medical Examinations'!$A$1:$J$1,0),0)</f>
        <v>Obesity</v>
      </c>
      <c r="K709" s="17" t="str">
        <f>VLOOKUP($A709,'Medical Examinations'!$A$1:$J$2336,MATCH(Healthcare!K$1,'Medical Examinations'!$A$1:$J$1,0),0)</f>
        <v>Prediabetes</v>
      </c>
      <c r="L709" s="38">
        <f>VLOOKUP($A709,'Hospitalisation Details'!$A$2:$K$2344,MATCH(Healthcare!L$1,'Hospitalisation Details'!$A$1:$K$1,0),0)</f>
        <v>26493</v>
      </c>
      <c r="M709" s="17">
        <f>VLOOKUP($A709,'Hospitalisation Details'!$A$2:$K$2344,MATCH(Healthcare!M$1,'Hospitalisation Details'!$A$1:$K$1,0),0)</f>
        <v>14258.33</v>
      </c>
      <c r="N709" s="17" t="str">
        <f>VLOOKUP($A709,'Hospitalisation Details'!$A$2:$K$2344,MATCH(Healthcare!N$1,'Hospitalisation Details'!$A$1:$K$1,0),0)</f>
        <v>Tier - 2</v>
      </c>
      <c r="O709" s="17" t="str">
        <f>VLOOKUP($A709,'Hospitalisation Details'!$A$2:$K$2344,MATCH(Healthcare!O$1,'Hospitalisation Details'!$A$1:$K$1,0),0)</f>
        <v>Tier - 2</v>
      </c>
      <c r="P709" s="17" t="str">
        <f>VLOOKUP($A709,'Hospitalisation Details'!$A$2:$K$2344,MATCH(Healthcare!P$1,'Hospitalisation Details'!$A$1:$K$1,0),0)</f>
        <v>R1026</v>
      </c>
      <c r="Q709" s="17">
        <f>VLOOKUP($A709,'Hospitalisation Details'!$A$2:$K$2344,MATCH(Healthcare!Q$1,'Hospitalisation Details'!$A$1:$K$1,0),0)</f>
        <v>50</v>
      </c>
    </row>
    <row r="710" spans="1:17" ht="15.75" x14ac:dyDescent="0.25">
      <c r="A710" s="25" t="s">
        <v>753</v>
      </c>
      <c r="B710" s="17" t="str">
        <f>VLOOKUP($A710,'Customer Names'!$A$1:$D$2336,4,0)</f>
        <v>Mrs. Sally</v>
      </c>
      <c r="C710" s="17">
        <f>VLOOKUP($A710,'Medical Examinations'!$A$1:$J$2336,MATCH(Healthcare!C$1,'Medical Examinations'!$A$1:$J$1,0),0)</f>
        <v>40.880000000000003</v>
      </c>
      <c r="D710" s="17">
        <f>VLOOKUP($A710,'Medical Examinations'!$A$1:$J$2336,MATCH(Healthcare!D$1,'Medical Examinations'!$A$1:$J$1,0),0)</f>
        <v>7.65</v>
      </c>
      <c r="E710" s="17" t="str">
        <f>VLOOKUP($A710,'Medical Examinations'!$A$1:$J$2336,MATCH(Healthcare!E$1,'Medical Examinations'!$A$1:$J$1,0),0)</f>
        <v>No</v>
      </c>
      <c r="F710" s="17" t="str">
        <f>VLOOKUP($A710,'Medical Examinations'!$A$1:$J$2336,MATCH(Healthcare!F$1,'Medical Examinations'!$A$1:$J$1,0),0)</f>
        <v>No</v>
      </c>
      <c r="G710" s="17" t="str">
        <f>VLOOKUP($A710,'Medical Examinations'!$A$1:$J$2336,MATCH(Healthcare!G$1,'Medical Examinations'!$A$1:$J$1,0),0)</f>
        <v>No</v>
      </c>
      <c r="H710" s="17">
        <f>VLOOKUP($A710,'Medical Examinations'!$A$1:$J$2336,MATCH(Healthcare!H$1,'Medical Examinations'!$A$1:$J$1,0),0)</f>
        <v>0</v>
      </c>
      <c r="I710" s="17" t="str">
        <f>VLOOKUP($A710,'Medical Examinations'!$A$1:$J$2336,MATCH(Healthcare!I$1,'Medical Examinations'!$A$1:$J$1,0),0)</f>
        <v>No</v>
      </c>
      <c r="J710" s="17" t="str">
        <f>VLOOKUP($A710,'Medical Examinations'!$A$1:$J$2336,MATCH(Healthcare!J$1,'Medical Examinations'!$A$1:$J$1,0),0)</f>
        <v>Obesity</v>
      </c>
      <c r="K710" s="17" t="str">
        <f>VLOOKUP($A710,'Medical Examinations'!$A$1:$J$2336,MATCH(Healthcare!K$1,'Medical Examinations'!$A$1:$J$1,0),0)</f>
        <v>Diabetes</v>
      </c>
      <c r="L710" s="38">
        <f>VLOOKUP($A710,'Hospitalisation Details'!$A$2:$K$2344,MATCH(Healthcare!L$1,'Hospitalisation Details'!$A$1:$K$1,0),0)</f>
        <v>27389</v>
      </c>
      <c r="M710" s="17">
        <f>VLOOKUP($A710,'Hospitalisation Details'!$A$2:$K$2344,MATCH(Healthcare!M$1,'Hospitalisation Details'!$A$1:$K$1,0),0)</f>
        <v>14256.79</v>
      </c>
      <c r="N710" s="17" t="str">
        <f>VLOOKUP($A710,'Hospitalisation Details'!$A$2:$K$2344,MATCH(Healthcare!N$1,'Hospitalisation Details'!$A$1:$K$1,0),0)</f>
        <v>Tier - 2</v>
      </c>
      <c r="O710" s="17" t="str">
        <f>VLOOKUP($A710,'Hospitalisation Details'!$A$2:$K$2344,MATCH(Healthcare!O$1,'Hospitalisation Details'!$A$1:$K$1,0),0)</f>
        <v>Tier - 2</v>
      </c>
      <c r="P710" s="17" t="str">
        <f>VLOOKUP($A710,'Hospitalisation Details'!$A$2:$K$2344,MATCH(Healthcare!P$1,'Hospitalisation Details'!$A$1:$K$1,0),0)</f>
        <v>R1026</v>
      </c>
      <c r="Q710" s="17">
        <f>VLOOKUP($A710,'Hospitalisation Details'!$A$2:$K$2344,MATCH(Healthcare!Q$1,'Hospitalisation Details'!$A$1:$K$1,0),0)</f>
        <v>48</v>
      </c>
    </row>
    <row r="711" spans="1:17" ht="15.75" x14ac:dyDescent="0.25">
      <c r="A711" s="25" t="s">
        <v>754</v>
      </c>
      <c r="B711" s="17" t="str">
        <f>VLOOKUP($A711,'Customer Names'!$A$1:$D$2336,4,0)</f>
        <v>Ms. Meaghan</v>
      </c>
      <c r="C711" s="17">
        <f>VLOOKUP($A711,'Medical Examinations'!$A$1:$J$2336,MATCH(Healthcare!C$1,'Medical Examinations'!$A$1:$J$1,0),0)</f>
        <v>26.22</v>
      </c>
      <c r="D711" s="17">
        <f>VLOOKUP($A711,'Medical Examinations'!$A$1:$J$2336,MATCH(Healthcare!D$1,'Medical Examinations'!$A$1:$J$1,0),0)</f>
        <v>5.37</v>
      </c>
      <c r="E711" s="17" t="str">
        <f>VLOOKUP($A711,'Medical Examinations'!$A$1:$J$2336,MATCH(Healthcare!E$1,'Medical Examinations'!$A$1:$J$1,0),0)</f>
        <v>Yes</v>
      </c>
      <c r="F711" s="17" t="str">
        <f>VLOOKUP($A711,'Medical Examinations'!$A$1:$J$2336,MATCH(Healthcare!F$1,'Medical Examinations'!$A$1:$J$1,0),0)</f>
        <v>No</v>
      </c>
      <c r="G711" s="17" t="str">
        <f>VLOOKUP($A711,'Medical Examinations'!$A$1:$J$2336,MATCH(Healthcare!G$1,'Medical Examinations'!$A$1:$J$1,0),0)</f>
        <v>No</v>
      </c>
      <c r="H711" s="17">
        <f>VLOOKUP($A711,'Medical Examinations'!$A$1:$J$2336,MATCH(Healthcare!H$1,'Medical Examinations'!$A$1:$J$1,0),0)</f>
        <v>2</v>
      </c>
      <c r="I711" s="17" t="str">
        <f>VLOOKUP($A711,'Medical Examinations'!$A$1:$J$2336,MATCH(Healthcare!I$1,'Medical Examinations'!$A$1:$J$1,0),0)</f>
        <v>No</v>
      </c>
      <c r="J711" s="17" t="str">
        <f>VLOOKUP($A711,'Medical Examinations'!$A$1:$J$2336,MATCH(Healthcare!J$1,'Medical Examinations'!$A$1:$J$1,0),0)</f>
        <v>Overweight</v>
      </c>
      <c r="K711" s="17" t="str">
        <f>VLOOKUP($A711,'Medical Examinations'!$A$1:$J$2336,MATCH(Healthcare!K$1,'Medical Examinations'!$A$1:$J$1,0),0)</f>
        <v>Normal</v>
      </c>
      <c r="L711" s="38">
        <f>VLOOKUP($A711,'Hospitalisation Details'!$A$2:$K$2344,MATCH(Healthcare!L$1,'Hospitalisation Details'!$A$1:$K$1,0),0)</f>
        <v>21862</v>
      </c>
      <c r="M711" s="17">
        <f>VLOOKUP($A711,'Hospitalisation Details'!$A$2:$K$2344,MATCH(Healthcare!M$1,'Hospitalisation Details'!$A$1:$K$1,0),0)</f>
        <v>14256.19</v>
      </c>
      <c r="N711" s="17" t="str">
        <f>VLOOKUP($A711,'Hospitalisation Details'!$A$2:$K$2344,MATCH(Healthcare!N$1,'Hospitalisation Details'!$A$1:$K$1,0),0)</f>
        <v>Tier - 2</v>
      </c>
      <c r="O711" s="17" t="str">
        <f>VLOOKUP($A711,'Hospitalisation Details'!$A$2:$K$2344,MATCH(Healthcare!O$1,'Hospitalisation Details'!$A$1:$K$1,0),0)</f>
        <v>Tier - 3</v>
      </c>
      <c r="P711" s="17" t="str">
        <f>VLOOKUP($A711,'Hospitalisation Details'!$A$2:$K$2344,MATCH(Healthcare!P$1,'Hospitalisation Details'!$A$1:$K$1,0),0)</f>
        <v>R1012</v>
      </c>
      <c r="Q711" s="17">
        <f>VLOOKUP($A711,'Hospitalisation Details'!$A$2:$K$2344,MATCH(Healthcare!Q$1,'Hospitalisation Details'!$A$1:$K$1,0),0)</f>
        <v>63</v>
      </c>
    </row>
    <row r="712" spans="1:17" ht="15.75" x14ac:dyDescent="0.25">
      <c r="A712" s="25" t="s">
        <v>755</v>
      </c>
      <c r="B712" s="17" t="str">
        <f>VLOOKUP($A712,'Customer Names'!$A$1:$D$2336,4,0)</f>
        <v>Ms. Rina</v>
      </c>
      <c r="C712" s="17">
        <f>VLOOKUP($A712,'Medical Examinations'!$A$1:$J$2336,MATCH(Healthcare!C$1,'Medical Examinations'!$A$1:$J$1,0),0)</f>
        <v>25.08</v>
      </c>
      <c r="D712" s="17">
        <f>VLOOKUP($A712,'Medical Examinations'!$A$1:$J$2336,MATCH(Healthcare!D$1,'Medical Examinations'!$A$1:$J$1,0),0)</f>
        <v>5.75</v>
      </c>
      <c r="E712" s="17" t="str">
        <f>VLOOKUP($A712,'Medical Examinations'!$A$1:$J$2336,MATCH(Healthcare!E$1,'Medical Examinations'!$A$1:$J$1,0),0)</f>
        <v>Yes</v>
      </c>
      <c r="F712" s="17" t="str">
        <f>VLOOKUP($A712,'Medical Examinations'!$A$1:$J$2336,MATCH(Healthcare!F$1,'Medical Examinations'!$A$1:$J$1,0),0)</f>
        <v>No</v>
      </c>
      <c r="G712" s="17" t="str">
        <f>VLOOKUP($A712,'Medical Examinations'!$A$1:$J$2336,MATCH(Healthcare!G$1,'Medical Examinations'!$A$1:$J$1,0),0)</f>
        <v>No</v>
      </c>
      <c r="H712" s="17">
        <f>VLOOKUP($A712,'Medical Examinations'!$A$1:$J$2336,MATCH(Healthcare!H$1,'Medical Examinations'!$A$1:$J$1,0),0)</f>
        <v>2</v>
      </c>
      <c r="I712" s="17" t="str">
        <f>VLOOKUP($A712,'Medical Examinations'!$A$1:$J$2336,MATCH(Healthcare!I$1,'Medical Examinations'!$A$1:$J$1,0),0)</f>
        <v>No</v>
      </c>
      <c r="J712" s="17" t="str">
        <f>VLOOKUP($A712,'Medical Examinations'!$A$1:$J$2336,MATCH(Healthcare!J$1,'Medical Examinations'!$A$1:$J$1,0),0)</f>
        <v>Overweight</v>
      </c>
      <c r="K712" s="17" t="str">
        <f>VLOOKUP($A712,'Medical Examinations'!$A$1:$J$2336,MATCH(Healthcare!K$1,'Medical Examinations'!$A$1:$J$1,0),0)</f>
        <v>Prediabetes</v>
      </c>
      <c r="L712" s="38">
        <f>VLOOKUP($A712,'Hospitalisation Details'!$A$2:$K$2344,MATCH(Healthcare!L$1,'Hospitalisation Details'!$A$1:$K$1,0),0)</f>
        <v>21833</v>
      </c>
      <c r="M712" s="17">
        <f>VLOOKUP($A712,'Hospitalisation Details'!$A$2:$K$2344,MATCH(Healthcare!M$1,'Hospitalisation Details'!$A$1:$K$1,0),0)</f>
        <v>14254.61</v>
      </c>
      <c r="N712" s="17" t="str">
        <f>VLOOKUP($A712,'Hospitalisation Details'!$A$2:$K$2344,MATCH(Healthcare!N$1,'Hospitalisation Details'!$A$1:$K$1,0),0)</f>
        <v>Tier - 2</v>
      </c>
      <c r="O712" s="17" t="str">
        <f>VLOOKUP($A712,'Hospitalisation Details'!$A$2:$K$2344,MATCH(Healthcare!O$1,'Hospitalisation Details'!$A$1:$K$1,0),0)</f>
        <v>Tier - 1</v>
      </c>
      <c r="P712" s="17" t="str">
        <f>VLOOKUP($A712,'Hospitalisation Details'!$A$2:$K$2344,MATCH(Healthcare!P$1,'Hospitalisation Details'!$A$1:$K$1,0),0)</f>
        <v>R1012</v>
      </c>
      <c r="Q712" s="17">
        <f>VLOOKUP($A712,'Hospitalisation Details'!$A$2:$K$2344,MATCH(Healthcare!Q$1,'Hospitalisation Details'!$A$1:$K$1,0),0)</f>
        <v>63</v>
      </c>
    </row>
    <row r="713" spans="1:17" ht="15.75" x14ac:dyDescent="0.25">
      <c r="A713" s="25" t="s">
        <v>756</v>
      </c>
      <c r="B713" s="17" t="str">
        <f>VLOOKUP($A713,'Customer Names'!$A$1:$D$2336,4,0)</f>
        <v>Ms. Kristin</v>
      </c>
      <c r="C713" s="17">
        <f>VLOOKUP($A713,'Medical Examinations'!$A$1:$J$2336,MATCH(Healthcare!C$1,'Medical Examinations'!$A$1:$J$1,0),0)</f>
        <v>39.1</v>
      </c>
      <c r="D713" s="17">
        <f>VLOOKUP($A713,'Medical Examinations'!$A$1:$J$2336,MATCH(Healthcare!D$1,'Medical Examinations'!$A$1:$J$1,0),0)</f>
        <v>6.79</v>
      </c>
      <c r="E713" s="17" t="str">
        <f>VLOOKUP($A713,'Medical Examinations'!$A$1:$J$2336,MATCH(Healthcare!E$1,'Medical Examinations'!$A$1:$J$1,0),0)</f>
        <v>Yes</v>
      </c>
      <c r="F713" s="17" t="str">
        <f>VLOOKUP($A713,'Medical Examinations'!$A$1:$J$2336,MATCH(Healthcare!F$1,'Medical Examinations'!$A$1:$J$1,0),0)</f>
        <v>No</v>
      </c>
      <c r="G713" s="17" t="str">
        <f>VLOOKUP($A713,'Medical Examinations'!$A$1:$J$2336,MATCH(Healthcare!G$1,'Medical Examinations'!$A$1:$J$1,0),0)</f>
        <v>No</v>
      </c>
      <c r="H713" s="17">
        <f>VLOOKUP($A713,'Medical Examinations'!$A$1:$J$2336,MATCH(Healthcare!H$1,'Medical Examinations'!$A$1:$J$1,0),0)</f>
        <v>2</v>
      </c>
      <c r="I713" s="17" t="str">
        <f>VLOOKUP($A713,'Medical Examinations'!$A$1:$J$2336,MATCH(Healthcare!I$1,'Medical Examinations'!$A$1:$J$1,0),0)</f>
        <v>No</v>
      </c>
      <c r="J713" s="17" t="str">
        <f>VLOOKUP($A713,'Medical Examinations'!$A$1:$J$2336,MATCH(Healthcare!J$1,'Medical Examinations'!$A$1:$J$1,0),0)</f>
        <v>Obesity</v>
      </c>
      <c r="K713" s="17" t="str">
        <f>VLOOKUP($A713,'Medical Examinations'!$A$1:$J$2336,MATCH(Healthcare!K$1,'Medical Examinations'!$A$1:$J$1,0),0)</f>
        <v>Diabetes</v>
      </c>
      <c r="L713" s="38">
        <f>VLOOKUP($A713,'Hospitalisation Details'!$A$2:$K$2344,MATCH(Healthcare!L$1,'Hospitalisation Details'!$A$1:$K$1,0),0)</f>
        <v>22549</v>
      </c>
      <c r="M713" s="17">
        <f>VLOOKUP($A713,'Hospitalisation Details'!$A$2:$K$2344,MATCH(Healthcare!M$1,'Hospitalisation Details'!$A$1:$K$1,0),0)</f>
        <v>14235.07</v>
      </c>
      <c r="N713" s="17" t="str">
        <f>VLOOKUP($A713,'Hospitalisation Details'!$A$2:$K$2344,MATCH(Healthcare!N$1,'Hospitalisation Details'!$A$1:$K$1,0),0)</f>
        <v>Tier - 2</v>
      </c>
      <c r="O713" s="17" t="str">
        <f>VLOOKUP($A713,'Hospitalisation Details'!$A$2:$K$2344,MATCH(Healthcare!O$1,'Hospitalisation Details'!$A$1:$K$1,0),0)</f>
        <v>Tier - 1</v>
      </c>
      <c r="P713" s="17" t="str">
        <f>VLOOKUP($A713,'Hospitalisation Details'!$A$2:$K$2344,MATCH(Healthcare!P$1,'Hospitalisation Details'!$A$1:$K$1,0),0)</f>
        <v>R1011</v>
      </c>
      <c r="Q713" s="17">
        <f>VLOOKUP($A713,'Hospitalisation Details'!$A$2:$K$2344,MATCH(Healthcare!Q$1,'Hospitalisation Details'!$A$1:$K$1,0),0)</f>
        <v>61</v>
      </c>
    </row>
    <row r="714" spans="1:17" ht="15.75" x14ac:dyDescent="0.25">
      <c r="A714" s="25" t="s">
        <v>757</v>
      </c>
      <c r="B714" s="17" t="str">
        <f>VLOOKUP($A714,'Customer Names'!$A$1:$D$2336,4,0)</f>
        <v>Mr. Albert</v>
      </c>
      <c r="C714" s="17">
        <f>VLOOKUP($A714,'Medical Examinations'!$A$1:$J$2336,MATCH(Healthcare!C$1,'Medical Examinations'!$A$1:$J$1,0),0)</f>
        <v>37.905000000000001</v>
      </c>
      <c r="D714" s="17">
        <f>VLOOKUP($A714,'Medical Examinations'!$A$1:$J$2336,MATCH(Healthcare!D$1,'Medical Examinations'!$A$1:$J$1,0),0)</f>
        <v>7.03</v>
      </c>
      <c r="E714" s="17" t="str">
        <f>VLOOKUP($A714,'Medical Examinations'!$A$1:$J$2336,MATCH(Healthcare!E$1,'Medical Examinations'!$A$1:$J$1,0),0)</f>
        <v>No</v>
      </c>
      <c r="F714" s="17" t="str">
        <f>VLOOKUP($A714,'Medical Examinations'!$A$1:$J$2336,MATCH(Healthcare!F$1,'Medical Examinations'!$A$1:$J$1,0),0)</f>
        <v>No</v>
      </c>
      <c r="G714" s="17" t="str">
        <f>VLOOKUP($A714,'Medical Examinations'!$A$1:$J$2336,MATCH(Healthcare!G$1,'Medical Examinations'!$A$1:$J$1,0),0)</f>
        <v>No</v>
      </c>
      <c r="H714" s="17">
        <f>VLOOKUP($A714,'Medical Examinations'!$A$1:$J$2336,MATCH(Healthcare!H$1,'Medical Examinations'!$A$1:$J$1,0),0)</f>
        <v>3</v>
      </c>
      <c r="I714" s="17" t="str">
        <f>VLOOKUP($A714,'Medical Examinations'!$A$1:$J$2336,MATCH(Healthcare!I$1,'Medical Examinations'!$A$1:$J$1,0),0)</f>
        <v>No</v>
      </c>
      <c r="J714" s="17" t="str">
        <f>VLOOKUP($A714,'Medical Examinations'!$A$1:$J$2336,MATCH(Healthcare!J$1,'Medical Examinations'!$A$1:$J$1,0),0)</f>
        <v>Obesity</v>
      </c>
      <c r="K714" s="17" t="str">
        <f>VLOOKUP($A714,'Medical Examinations'!$A$1:$J$2336,MATCH(Healthcare!K$1,'Medical Examinations'!$A$1:$J$1,0),0)</f>
        <v>Diabetes</v>
      </c>
      <c r="L714" s="38">
        <f>VLOOKUP($A714,'Hospitalisation Details'!$A$2:$K$2344,MATCH(Healthcare!L$1,'Hospitalisation Details'!$A$1:$K$1,0),0)</f>
        <v>21449</v>
      </c>
      <c r="M714" s="17">
        <f>VLOOKUP($A714,'Hospitalisation Details'!$A$2:$K$2344,MATCH(Healthcare!M$1,'Hospitalisation Details'!$A$1:$K$1,0),0)</f>
        <v>14210.54</v>
      </c>
      <c r="N714" s="17" t="str">
        <f>VLOOKUP($A714,'Hospitalisation Details'!$A$2:$K$2344,MATCH(Healthcare!N$1,'Hospitalisation Details'!$A$1:$K$1,0),0)</f>
        <v>Tier - 2</v>
      </c>
      <c r="O714" s="17" t="str">
        <f>VLOOKUP($A714,'Hospitalisation Details'!$A$2:$K$2344,MATCH(Healthcare!O$1,'Hospitalisation Details'!$A$1:$K$1,0),0)</f>
        <v>Tier - 2</v>
      </c>
      <c r="P714" s="17" t="str">
        <f>VLOOKUP($A714,'Hospitalisation Details'!$A$2:$K$2344,MATCH(Healthcare!P$1,'Hospitalisation Details'!$A$1:$K$1,0),0)</f>
        <v>R1012</v>
      </c>
      <c r="Q714" s="17">
        <f>VLOOKUP($A714,'Hospitalisation Details'!$A$2:$K$2344,MATCH(Healthcare!Q$1,'Hospitalisation Details'!$A$1:$K$1,0),0)</f>
        <v>64</v>
      </c>
    </row>
    <row r="715" spans="1:17" ht="15.75" x14ac:dyDescent="0.25">
      <c r="A715" s="25" t="s">
        <v>758</v>
      </c>
      <c r="B715" s="17" t="str">
        <f>VLOOKUP($A715,'Customer Names'!$A$1:$D$2336,4,0)</f>
        <v>Mrs. Ashley</v>
      </c>
      <c r="C715" s="17">
        <f>VLOOKUP($A715,'Medical Examinations'!$A$1:$J$2336,MATCH(Healthcare!C$1,'Medical Examinations'!$A$1:$J$1,0),0)</f>
        <v>43.35</v>
      </c>
      <c r="D715" s="17">
        <f>VLOOKUP($A715,'Medical Examinations'!$A$1:$J$2336,MATCH(Healthcare!D$1,'Medical Examinations'!$A$1:$J$1,0),0)</f>
        <v>5.41</v>
      </c>
      <c r="E715" s="17" t="str">
        <f>VLOOKUP($A715,'Medical Examinations'!$A$1:$J$2336,MATCH(Healthcare!E$1,'Medical Examinations'!$A$1:$J$1,0),0)</f>
        <v>Yes</v>
      </c>
      <c r="F715" s="17" t="str">
        <f>VLOOKUP($A715,'Medical Examinations'!$A$1:$J$2336,MATCH(Healthcare!F$1,'Medical Examinations'!$A$1:$J$1,0),0)</f>
        <v>No</v>
      </c>
      <c r="G715" s="17" t="str">
        <f>VLOOKUP($A715,'Medical Examinations'!$A$1:$J$2336,MATCH(Healthcare!G$1,'Medical Examinations'!$A$1:$J$1,0),0)</f>
        <v>Yes</v>
      </c>
      <c r="H715" s="17">
        <f>VLOOKUP($A715,'Medical Examinations'!$A$1:$J$2336,MATCH(Healthcare!H$1,'Medical Examinations'!$A$1:$J$1,0),0)</f>
        <v>1</v>
      </c>
      <c r="I715" s="17" t="str">
        <f>VLOOKUP($A715,'Medical Examinations'!$A$1:$J$2336,MATCH(Healthcare!I$1,'Medical Examinations'!$A$1:$J$1,0),0)</f>
        <v>No</v>
      </c>
      <c r="J715" s="17" t="str">
        <f>VLOOKUP($A715,'Medical Examinations'!$A$1:$J$2336,MATCH(Healthcare!J$1,'Medical Examinations'!$A$1:$J$1,0),0)</f>
        <v>Obesity</v>
      </c>
      <c r="K715" s="17" t="str">
        <f>VLOOKUP($A715,'Medical Examinations'!$A$1:$J$2336,MATCH(Healthcare!K$1,'Medical Examinations'!$A$1:$J$1,0),0)</f>
        <v>Normal</v>
      </c>
      <c r="L715" s="38">
        <f>VLOOKUP($A715,'Hospitalisation Details'!$A$2:$K$2344,MATCH(Healthcare!L$1,'Hospitalisation Details'!$A$1:$K$1,0),0)</f>
        <v>30637</v>
      </c>
      <c r="M715" s="17">
        <f>VLOOKUP($A715,'Hospitalisation Details'!$A$2:$K$2344,MATCH(Healthcare!M$1,'Hospitalisation Details'!$A$1:$K$1,0),0)</f>
        <v>14209.4</v>
      </c>
      <c r="N715" s="17" t="str">
        <f>VLOOKUP($A715,'Hospitalisation Details'!$A$2:$K$2344,MATCH(Healthcare!N$1,'Hospitalisation Details'!$A$1:$K$1,0),0)</f>
        <v>Tier - 2</v>
      </c>
      <c r="O715" s="17" t="str">
        <f>VLOOKUP($A715,'Hospitalisation Details'!$A$2:$K$2344,MATCH(Healthcare!O$1,'Hospitalisation Details'!$A$1:$K$1,0),0)</f>
        <v>Tier - 1</v>
      </c>
      <c r="P715" s="17" t="str">
        <f>VLOOKUP($A715,'Hospitalisation Details'!$A$2:$K$2344,MATCH(Healthcare!P$1,'Hospitalisation Details'!$A$1:$K$1,0),0)</f>
        <v>R1026</v>
      </c>
      <c r="Q715" s="17">
        <f>VLOOKUP($A715,'Hospitalisation Details'!$A$2:$K$2344,MATCH(Healthcare!Q$1,'Hospitalisation Details'!$A$1:$K$1,0),0)</f>
        <v>39</v>
      </c>
    </row>
    <row r="716" spans="1:17" ht="15.75" x14ac:dyDescent="0.25">
      <c r="A716" s="25" t="s">
        <v>759</v>
      </c>
      <c r="B716" s="17" t="str">
        <f>VLOOKUP($A716,'Customer Names'!$A$1:$D$2336,4,0)</f>
        <v>Mrs. Shannon</v>
      </c>
      <c r="C716" s="17">
        <f>VLOOKUP($A716,'Medical Examinations'!$A$1:$J$2336,MATCH(Healthcare!C$1,'Medical Examinations'!$A$1:$J$1,0),0)</f>
        <v>36.15</v>
      </c>
      <c r="D716" s="17">
        <f>VLOOKUP($A716,'Medical Examinations'!$A$1:$J$2336,MATCH(Healthcare!D$1,'Medical Examinations'!$A$1:$J$1,0),0)</f>
        <v>8.0500000000000007</v>
      </c>
      <c r="E716" s="17" t="str">
        <f>VLOOKUP($A716,'Medical Examinations'!$A$1:$J$2336,MATCH(Healthcare!E$1,'Medical Examinations'!$A$1:$J$1,0),0)</f>
        <v>No</v>
      </c>
      <c r="F716" s="17" t="str">
        <f>VLOOKUP($A716,'Medical Examinations'!$A$1:$J$2336,MATCH(Healthcare!F$1,'Medical Examinations'!$A$1:$J$1,0),0)</f>
        <v>No</v>
      </c>
      <c r="G716" s="17" t="str">
        <f>VLOOKUP($A716,'Medical Examinations'!$A$1:$J$2336,MATCH(Healthcare!G$1,'Medical Examinations'!$A$1:$J$1,0),0)</f>
        <v>No</v>
      </c>
      <c r="H716" s="17">
        <f>VLOOKUP($A716,'Medical Examinations'!$A$1:$J$2336,MATCH(Healthcare!H$1,'Medical Examinations'!$A$1:$J$1,0),0)</f>
        <v>0</v>
      </c>
      <c r="I716" s="17" t="str">
        <f>VLOOKUP($A716,'Medical Examinations'!$A$1:$J$2336,MATCH(Healthcare!I$1,'Medical Examinations'!$A$1:$J$1,0),0)</f>
        <v>No</v>
      </c>
      <c r="J716" s="17" t="str">
        <f>VLOOKUP($A716,'Medical Examinations'!$A$1:$J$2336,MATCH(Healthcare!J$1,'Medical Examinations'!$A$1:$J$1,0),0)</f>
        <v>Obesity</v>
      </c>
      <c r="K716" s="17" t="str">
        <f>VLOOKUP($A716,'Medical Examinations'!$A$1:$J$2336,MATCH(Healthcare!K$1,'Medical Examinations'!$A$1:$J$1,0),0)</f>
        <v>Diabetes</v>
      </c>
      <c r="L716" s="38">
        <f>VLOOKUP($A716,'Hospitalisation Details'!$A$2:$K$2344,MATCH(Healthcare!L$1,'Hospitalisation Details'!$A$1:$K$1,0),0)</f>
        <v>25197</v>
      </c>
      <c r="M716" s="17">
        <f>VLOOKUP($A716,'Hospitalisation Details'!$A$2:$K$2344,MATCH(Healthcare!M$1,'Hospitalisation Details'!$A$1:$K$1,0),0)</f>
        <v>14193.55</v>
      </c>
      <c r="N716" s="17" t="str">
        <f>VLOOKUP($A716,'Hospitalisation Details'!$A$2:$K$2344,MATCH(Healthcare!N$1,'Hospitalisation Details'!$A$1:$K$1,0),0)</f>
        <v>Tier - 2</v>
      </c>
      <c r="O716" s="17" t="str">
        <f>VLOOKUP($A716,'Hospitalisation Details'!$A$2:$K$2344,MATCH(Healthcare!O$1,'Hospitalisation Details'!$A$1:$K$1,0),0)</f>
        <v>Tier - 1</v>
      </c>
      <c r="P716" s="17" t="str">
        <f>VLOOKUP($A716,'Hospitalisation Details'!$A$2:$K$2344,MATCH(Healthcare!P$1,'Hospitalisation Details'!$A$1:$K$1,0),0)</f>
        <v>R1026</v>
      </c>
      <c r="Q716" s="17">
        <f>VLOOKUP($A716,'Hospitalisation Details'!$A$2:$K$2344,MATCH(Healthcare!Q$1,'Hospitalisation Details'!$A$1:$K$1,0),0)</f>
        <v>54</v>
      </c>
    </row>
    <row r="717" spans="1:17" ht="15.75" x14ac:dyDescent="0.25">
      <c r="A717" s="25" t="s">
        <v>760</v>
      </c>
      <c r="B717" s="17" t="str">
        <f>VLOOKUP($A717,'Customer Names'!$A$1:$D$2336,4,0)</f>
        <v>Ms. Amy</v>
      </c>
      <c r="C717" s="17">
        <f>VLOOKUP($A717,'Medical Examinations'!$A$1:$J$2336,MATCH(Healthcare!C$1,'Medical Examinations'!$A$1:$J$1,0),0)</f>
        <v>44.98</v>
      </c>
      <c r="D717" s="17">
        <f>VLOOKUP($A717,'Medical Examinations'!$A$1:$J$2336,MATCH(Healthcare!D$1,'Medical Examinations'!$A$1:$J$1,0),0)</f>
        <v>5.94</v>
      </c>
      <c r="E717" s="17" t="str">
        <f>VLOOKUP($A717,'Medical Examinations'!$A$1:$J$2336,MATCH(Healthcare!E$1,'Medical Examinations'!$A$1:$J$1,0),0)</f>
        <v>No</v>
      </c>
      <c r="F717" s="17" t="str">
        <f>VLOOKUP($A717,'Medical Examinations'!$A$1:$J$2336,MATCH(Healthcare!F$1,'Medical Examinations'!$A$1:$J$1,0),0)</f>
        <v>No</v>
      </c>
      <c r="G717" s="17" t="str">
        <f>VLOOKUP($A717,'Medical Examinations'!$A$1:$J$2336,MATCH(Healthcare!G$1,'Medical Examinations'!$A$1:$J$1,0),0)</f>
        <v>No</v>
      </c>
      <c r="H717" s="17">
        <f>VLOOKUP($A717,'Medical Examinations'!$A$1:$J$2336,MATCH(Healthcare!H$1,'Medical Examinations'!$A$1:$J$1,0),0)</f>
        <v>1</v>
      </c>
      <c r="I717" s="17" t="str">
        <f>VLOOKUP($A717,'Medical Examinations'!$A$1:$J$2336,MATCH(Healthcare!I$1,'Medical Examinations'!$A$1:$J$1,0),0)</f>
        <v>No</v>
      </c>
      <c r="J717" s="17" t="str">
        <f>VLOOKUP($A717,'Medical Examinations'!$A$1:$J$2336,MATCH(Healthcare!J$1,'Medical Examinations'!$A$1:$J$1,0),0)</f>
        <v>Obesity</v>
      </c>
      <c r="K717" s="17" t="str">
        <f>VLOOKUP($A717,'Medical Examinations'!$A$1:$J$2336,MATCH(Healthcare!K$1,'Medical Examinations'!$A$1:$J$1,0),0)</f>
        <v>Prediabetes</v>
      </c>
      <c r="L717" s="38">
        <f>VLOOKUP($A717,'Hospitalisation Details'!$A$2:$K$2344,MATCH(Healthcare!L$1,'Hospitalisation Details'!$A$1:$K$1,0),0)</f>
        <v>30870</v>
      </c>
      <c r="M717" s="17">
        <f>VLOOKUP($A717,'Hospitalisation Details'!$A$2:$K$2344,MATCH(Healthcare!M$1,'Hospitalisation Details'!$A$1:$K$1,0),0)</f>
        <v>14152.46</v>
      </c>
      <c r="N717" s="17" t="str">
        <f>VLOOKUP($A717,'Hospitalisation Details'!$A$2:$K$2344,MATCH(Healthcare!N$1,'Hospitalisation Details'!$A$1:$K$1,0),0)</f>
        <v>Tier - 2</v>
      </c>
      <c r="O717" s="17" t="str">
        <f>VLOOKUP($A717,'Hospitalisation Details'!$A$2:$K$2344,MATCH(Healthcare!O$1,'Hospitalisation Details'!$A$1:$K$1,0),0)</f>
        <v>Tier - 1</v>
      </c>
      <c r="P717" s="17" t="str">
        <f>VLOOKUP($A717,'Hospitalisation Details'!$A$2:$K$2344,MATCH(Healthcare!P$1,'Hospitalisation Details'!$A$1:$K$1,0),0)</f>
        <v>R1012</v>
      </c>
      <c r="Q717" s="17">
        <f>VLOOKUP($A717,'Hospitalisation Details'!$A$2:$K$2344,MATCH(Healthcare!Q$1,'Hospitalisation Details'!$A$1:$K$1,0),0)</f>
        <v>38</v>
      </c>
    </row>
    <row r="718" spans="1:17" ht="15.75" x14ac:dyDescent="0.25">
      <c r="A718" s="25" t="s">
        <v>761</v>
      </c>
      <c r="B718" s="17" t="str">
        <f>VLOOKUP($A718,'Customer Names'!$A$1:$D$2336,4,0)</f>
        <v>Ms. A</v>
      </c>
      <c r="C718" s="17">
        <f>VLOOKUP($A718,'Medical Examinations'!$A$1:$J$2336,MATCH(Healthcare!C$1,'Medical Examinations'!$A$1:$J$1,0),0)</f>
        <v>38.28</v>
      </c>
      <c r="D718" s="17">
        <f>VLOOKUP($A718,'Medical Examinations'!$A$1:$J$2336,MATCH(Healthcare!D$1,'Medical Examinations'!$A$1:$J$1,0),0)</f>
        <v>5.51</v>
      </c>
      <c r="E718" s="17" t="str">
        <f>VLOOKUP($A718,'Medical Examinations'!$A$1:$J$2336,MATCH(Healthcare!E$1,'Medical Examinations'!$A$1:$J$1,0),0)</f>
        <v>No</v>
      </c>
      <c r="F718" s="17" t="str">
        <f>VLOOKUP($A718,'Medical Examinations'!$A$1:$J$2336,MATCH(Healthcare!F$1,'Medical Examinations'!$A$1:$J$1,0),0)</f>
        <v>Yes</v>
      </c>
      <c r="G718" s="17" t="str">
        <f>VLOOKUP($A718,'Medical Examinations'!$A$1:$J$2336,MATCH(Healthcare!G$1,'Medical Examinations'!$A$1:$J$1,0),0)</f>
        <v>No</v>
      </c>
      <c r="H718" s="17">
        <f>VLOOKUP($A718,'Medical Examinations'!$A$1:$J$2336,MATCH(Healthcare!H$1,'Medical Examinations'!$A$1:$J$1,0),0)</f>
        <v>1</v>
      </c>
      <c r="I718" s="17" t="str">
        <f>VLOOKUP($A718,'Medical Examinations'!$A$1:$J$2336,MATCH(Healthcare!I$1,'Medical Examinations'!$A$1:$J$1,0),0)</f>
        <v>No</v>
      </c>
      <c r="J718" s="17" t="str">
        <f>VLOOKUP($A718,'Medical Examinations'!$A$1:$J$2336,MATCH(Healthcare!J$1,'Medical Examinations'!$A$1:$J$1,0),0)</f>
        <v>Obesity</v>
      </c>
      <c r="K718" s="17" t="str">
        <f>VLOOKUP($A718,'Medical Examinations'!$A$1:$J$2336,MATCH(Healthcare!K$1,'Medical Examinations'!$A$1:$J$1,0),0)</f>
        <v>Normal</v>
      </c>
      <c r="L718" s="38">
        <f>VLOOKUP($A718,'Hospitalisation Details'!$A$2:$K$2344,MATCH(Healthcare!L$1,'Hospitalisation Details'!$A$1:$K$1,0),0)</f>
        <v>38174</v>
      </c>
      <c r="M718" s="17">
        <f>VLOOKUP($A718,'Hospitalisation Details'!$A$2:$K$2344,MATCH(Healthcare!M$1,'Hospitalisation Details'!$A$1:$K$1,0),0)</f>
        <v>14133.04</v>
      </c>
      <c r="N718" s="17" t="str">
        <f>VLOOKUP($A718,'Hospitalisation Details'!$A$2:$K$2344,MATCH(Healthcare!N$1,'Hospitalisation Details'!$A$1:$K$1,0),0)</f>
        <v>Tier - 2</v>
      </c>
      <c r="O718" s="17" t="str">
        <f>VLOOKUP($A718,'Hospitalisation Details'!$A$2:$K$2344,MATCH(Healthcare!O$1,'Hospitalisation Details'!$A$1:$K$1,0),0)</f>
        <v>Tier - 3</v>
      </c>
      <c r="P718" s="17" t="str">
        <f>VLOOKUP($A718,'Hospitalisation Details'!$A$2:$K$2344,MATCH(Healthcare!P$1,'Hospitalisation Details'!$A$1:$K$1,0),0)</f>
        <v>R1013</v>
      </c>
      <c r="Q718" s="17">
        <f>VLOOKUP($A718,'Hospitalisation Details'!$A$2:$K$2344,MATCH(Healthcare!Q$1,'Hospitalisation Details'!$A$1:$K$1,0),0)</f>
        <v>18</v>
      </c>
    </row>
    <row r="719" spans="1:17" ht="15.75" x14ac:dyDescent="0.25">
      <c r="A719" s="25" t="s">
        <v>762</v>
      </c>
      <c r="B719" s="17" t="str">
        <f>VLOOKUP($A719,'Customer Names'!$A$1:$D$2336,4,0)</f>
        <v>Mr. Conrad</v>
      </c>
      <c r="C719" s="17">
        <f>VLOOKUP($A719,'Medical Examinations'!$A$1:$J$2336,MATCH(Healthcare!C$1,'Medical Examinations'!$A$1:$J$1,0),0)</f>
        <v>32.299999999999997</v>
      </c>
      <c r="D719" s="17">
        <f>VLOOKUP($A719,'Medical Examinations'!$A$1:$J$2336,MATCH(Healthcare!D$1,'Medical Examinations'!$A$1:$J$1,0),0)</f>
        <v>6.55</v>
      </c>
      <c r="E719" s="17" t="str">
        <f>VLOOKUP($A719,'Medical Examinations'!$A$1:$J$2336,MATCH(Healthcare!E$1,'Medical Examinations'!$A$1:$J$1,0),0)</f>
        <v>Yes</v>
      </c>
      <c r="F719" s="17" t="str">
        <f>VLOOKUP($A719,'Medical Examinations'!$A$1:$J$2336,MATCH(Healthcare!F$1,'Medical Examinations'!$A$1:$J$1,0),0)</f>
        <v>No</v>
      </c>
      <c r="G719" s="17" t="str">
        <f>VLOOKUP($A719,'Medical Examinations'!$A$1:$J$2336,MATCH(Healthcare!G$1,'Medical Examinations'!$A$1:$J$1,0),0)</f>
        <v>No</v>
      </c>
      <c r="H719" s="17">
        <f>VLOOKUP($A719,'Medical Examinations'!$A$1:$J$2336,MATCH(Healthcare!H$1,'Medical Examinations'!$A$1:$J$1,0),0)</f>
        <v>2</v>
      </c>
      <c r="I719" s="17" t="str">
        <f>VLOOKUP($A719,'Medical Examinations'!$A$1:$J$2336,MATCH(Healthcare!I$1,'Medical Examinations'!$A$1:$J$1,0),0)</f>
        <v>No</v>
      </c>
      <c r="J719" s="17" t="str">
        <f>VLOOKUP($A719,'Medical Examinations'!$A$1:$J$2336,MATCH(Healthcare!J$1,'Medical Examinations'!$A$1:$J$1,0),0)</f>
        <v>Obesity</v>
      </c>
      <c r="K719" s="17" t="str">
        <f>VLOOKUP($A719,'Medical Examinations'!$A$1:$J$2336,MATCH(Healthcare!K$1,'Medical Examinations'!$A$1:$J$1,0),0)</f>
        <v>Diabetes</v>
      </c>
      <c r="L719" s="38">
        <f>VLOOKUP($A719,'Hospitalisation Details'!$A$2:$K$2344,MATCH(Healthcare!L$1,'Hospitalisation Details'!$A$1:$K$1,0),0)</f>
        <v>22446</v>
      </c>
      <c r="M719" s="17">
        <f>VLOOKUP($A719,'Hospitalisation Details'!$A$2:$K$2344,MATCH(Healthcare!M$1,'Hospitalisation Details'!$A$1:$K$1,0),0)</f>
        <v>14119.62</v>
      </c>
      <c r="N719" s="17" t="str">
        <f>VLOOKUP($A719,'Hospitalisation Details'!$A$2:$K$2344,MATCH(Healthcare!N$1,'Hospitalisation Details'!$A$1:$K$1,0),0)</f>
        <v>Tier - 2</v>
      </c>
      <c r="O719" s="17" t="str">
        <f>VLOOKUP($A719,'Hospitalisation Details'!$A$2:$K$2344,MATCH(Healthcare!O$1,'Hospitalisation Details'!$A$1:$K$1,0),0)</f>
        <v>Tier - 1</v>
      </c>
      <c r="P719" s="17" t="str">
        <f>VLOOKUP($A719,'Hospitalisation Details'!$A$2:$K$2344,MATCH(Healthcare!P$1,'Hospitalisation Details'!$A$1:$K$1,0),0)</f>
        <v>R1012</v>
      </c>
      <c r="Q719" s="17">
        <f>VLOOKUP($A719,'Hospitalisation Details'!$A$2:$K$2344,MATCH(Healthcare!Q$1,'Hospitalisation Details'!$A$1:$K$1,0),0)</f>
        <v>61</v>
      </c>
    </row>
    <row r="720" spans="1:17" ht="15.75" x14ac:dyDescent="0.25">
      <c r="A720" s="25" t="s">
        <v>763</v>
      </c>
      <c r="B720" s="17" t="str">
        <f>VLOOKUP($A720,'Customer Names'!$A$1:$D$2336,4,0)</f>
        <v>Mr. Josh</v>
      </c>
      <c r="C720" s="17">
        <f>VLOOKUP($A720,'Medical Examinations'!$A$1:$J$2336,MATCH(Healthcare!C$1,'Medical Examinations'!$A$1:$J$1,0),0)</f>
        <v>39.51</v>
      </c>
      <c r="D720" s="17">
        <f>VLOOKUP($A720,'Medical Examinations'!$A$1:$J$2336,MATCH(Healthcare!D$1,'Medical Examinations'!$A$1:$J$1,0),0)</f>
        <v>5.79</v>
      </c>
      <c r="E720" s="17" t="str">
        <f>VLOOKUP($A720,'Medical Examinations'!$A$1:$J$2336,MATCH(Healthcare!E$1,'Medical Examinations'!$A$1:$J$1,0),0)</f>
        <v>Yes</v>
      </c>
      <c r="F720" s="17" t="str">
        <f>VLOOKUP($A720,'Medical Examinations'!$A$1:$J$2336,MATCH(Healthcare!F$1,'Medical Examinations'!$A$1:$J$1,0),0)</f>
        <v>No</v>
      </c>
      <c r="G720" s="17" t="str">
        <f>VLOOKUP($A720,'Medical Examinations'!$A$1:$J$2336,MATCH(Healthcare!G$1,'Medical Examinations'!$A$1:$J$1,0),0)</f>
        <v>No</v>
      </c>
      <c r="H720" s="17">
        <f>VLOOKUP($A720,'Medical Examinations'!$A$1:$J$2336,MATCH(Healthcare!H$1,'Medical Examinations'!$A$1:$J$1,0),0)</f>
        <v>0</v>
      </c>
      <c r="I720" s="17" t="str">
        <f>VLOOKUP($A720,'Medical Examinations'!$A$1:$J$2336,MATCH(Healthcare!I$1,'Medical Examinations'!$A$1:$J$1,0),0)</f>
        <v>No</v>
      </c>
      <c r="J720" s="17" t="str">
        <f>VLOOKUP($A720,'Medical Examinations'!$A$1:$J$2336,MATCH(Healthcare!J$1,'Medical Examinations'!$A$1:$J$1,0),0)</f>
        <v>Obesity</v>
      </c>
      <c r="K720" s="17" t="str">
        <f>VLOOKUP($A720,'Medical Examinations'!$A$1:$J$2336,MATCH(Healthcare!K$1,'Medical Examinations'!$A$1:$J$1,0),0)</f>
        <v>Prediabetes</v>
      </c>
      <c r="L720" s="38">
        <f>VLOOKUP($A720,'Hospitalisation Details'!$A$2:$K$2344,MATCH(Healthcare!L$1,'Hospitalisation Details'!$A$1:$K$1,0),0)</f>
        <v>28029</v>
      </c>
      <c r="M720" s="17">
        <f>VLOOKUP($A720,'Hospitalisation Details'!$A$2:$K$2344,MATCH(Healthcare!M$1,'Hospitalisation Details'!$A$1:$K$1,0),0)</f>
        <v>14098.07</v>
      </c>
      <c r="N720" s="17" t="str">
        <f>VLOOKUP($A720,'Hospitalisation Details'!$A$2:$K$2344,MATCH(Healthcare!N$1,'Hospitalisation Details'!$A$1:$K$1,0),0)</f>
        <v>Tier - 2</v>
      </c>
      <c r="O720" s="17" t="str">
        <f>VLOOKUP($A720,'Hospitalisation Details'!$A$2:$K$2344,MATCH(Healthcare!O$1,'Hospitalisation Details'!$A$1:$K$1,0),0)</f>
        <v>Tier - 3</v>
      </c>
      <c r="P720" s="17" t="str">
        <f>VLOOKUP($A720,'Hospitalisation Details'!$A$2:$K$2344,MATCH(Healthcare!P$1,'Hospitalisation Details'!$A$1:$K$1,0),0)</f>
        <v>R1023</v>
      </c>
      <c r="Q720" s="17">
        <f>VLOOKUP($A720,'Hospitalisation Details'!$A$2:$K$2344,MATCH(Healthcare!Q$1,'Hospitalisation Details'!$A$1:$K$1,0),0)</f>
        <v>46</v>
      </c>
    </row>
    <row r="721" spans="1:17" ht="15.75" x14ac:dyDescent="0.25">
      <c r="A721" s="25" t="s">
        <v>764</v>
      </c>
      <c r="B721" s="17" t="str">
        <f>VLOOKUP($A721,'Customer Names'!$A$1:$D$2336,4,0)</f>
        <v>Mr. Maxime</v>
      </c>
      <c r="C721" s="17">
        <f>VLOOKUP($A721,'Medical Examinations'!$A$1:$J$2336,MATCH(Healthcare!C$1,'Medical Examinations'!$A$1:$J$1,0),0)</f>
        <v>50.46</v>
      </c>
      <c r="D721" s="17">
        <f>VLOOKUP($A721,'Medical Examinations'!$A$1:$J$2336,MATCH(Healthcare!D$1,'Medical Examinations'!$A$1:$J$1,0),0)</f>
        <v>4.5599999999999996</v>
      </c>
      <c r="E721" s="17" t="str">
        <f>VLOOKUP($A721,'Medical Examinations'!$A$1:$J$2336,MATCH(Healthcare!E$1,'Medical Examinations'!$A$1:$J$1,0),0)</f>
        <v>No</v>
      </c>
      <c r="F721" s="17" t="str">
        <f>VLOOKUP($A721,'Medical Examinations'!$A$1:$J$2336,MATCH(Healthcare!F$1,'Medical Examinations'!$A$1:$J$1,0),0)</f>
        <v>No</v>
      </c>
      <c r="G721" s="17" t="str">
        <f>VLOOKUP($A721,'Medical Examinations'!$A$1:$J$2336,MATCH(Healthcare!G$1,'Medical Examinations'!$A$1:$J$1,0),0)</f>
        <v>No</v>
      </c>
      <c r="H721" s="17">
        <f>VLOOKUP($A721,'Medical Examinations'!$A$1:$J$2336,MATCH(Healthcare!H$1,'Medical Examinations'!$A$1:$J$1,0),0)</f>
        <v>0</v>
      </c>
      <c r="I721" s="17" t="str">
        <f>VLOOKUP($A721,'Medical Examinations'!$A$1:$J$2336,MATCH(Healthcare!I$1,'Medical Examinations'!$A$1:$J$1,0),0)</f>
        <v>No</v>
      </c>
      <c r="J721" s="17" t="str">
        <f>VLOOKUP($A721,'Medical Examinations'!$A$1:$J$2336,MATCH(Healthcare!J$1,'Medical Examinations'!$A$1:$J$1,0),0)</f>
        <v>Obesity</v>
      </c>
      <c r="K721" s="17" t="str">
        <f>VLOOKUP($A721,'Medical Examinations'!$A$1:$J$2336,MATCH(Healthcare!K$1,'Medical Examinations'!$A$1:$J$1,0),0)</f>
        <v>Normal</v>
      </c>
      <c r="L721" s="38">
        <f>VLOOKUP($A721,'Hospitalisation Details'!$A$2:$K$2344,MATCH(Healthcare!L$1,'Hospitalisation Details'!$A$1:$K$1,0),0)</f>
        <v>33493</v>
      </c>
      <c r="M721" s="17">
        <f>VLOOKUP($A721,'Hospitalisation Details'!$A$2:$K$2344,MATCH(Healthcare!M$1,'Hospitalisation Details'!$A$1:$K$1,0),0)</f>
        <v>14081.93</v>
      </c>
      <c r="N721" s="17" t="str">
        <f>VLOOKUP($A721,'Hospitalisation Details'!$A$2:$K$2344,MATCH(Healthcare!N$1,'Hospitalisation Details'!$A$1:$K$1,0),0)</f>
        <v>Tier - 2</v>
      </c>
      <c r="O721" s="17" t="str">
        <f>VLOOKUP($A721,'Hospitalisation Details'!$A$2:$K$2344,MATCH(Healthcare!O$1,'Hospitalisation Details'!$A$1:$K$1,0),0)</f>
        <v>Tier - 3</v>
      </c>
      <c r="P721" s="17" t="str">
        <f>VLOOKUP($A721,'Hospitalisation Details'!$A$2:$K$2344,MATCH(Healthcare!P$1,'Hospitalisation Details'!$A$1:$K$1,0),0)</f>
        <v>R1012</v>
      </c>
      <c r="Q721" s="17">
        <f>VLOOKUP($A721,'Hospitalisation Details'!$A$2:$K$2344,MATCH(Healthcare!Q$1,'Hospitalisation Details'!$A$1:$K$1,0),0)</f>
        <v>31</v>
      </c>
    </row>
    <row r="722" spans="1:17" ht="15.75" x14ac:dyDescent="0.25">
      <c r="A722" s="25" t="s">
        <v>765</v>
      </c>
      <c r="B722" s="17" t="str">
        <f>VLOOKUP($A722,'Customer Names'!$A$1:$D$2336,4,0)</f>
        <v>Ms. Natalie</v>
      </c>
      <c r="C722" s="17">
        <f>VLOOKUP($A722,'Medical Examinations'!$A$1:$J$2336,MATCH(Healthcare!C$1,'Medical Examinations'!$A$1:$J$1,0),0)</f>
        <v>31.73</v>
      </c>
      <c r="D722" s="17">
        <f>VLOOKUP($A722,'Medical Examinations'!$A$1:$J$2336,MATCH(Healthcare!D$1,'Medical Examinations'!$A$1:$J$1,0),0)</f>
        <v>7</v>
      </c>
      <c r="E722" s="17" t="str">
        <f>VLOOKUP($A722,'Medical Examinations'!$A$1:$J$2336,MATCH(Healthcare!E$1,'Medical Examinations'!$A$1:$J$1,0),0)</f>
        <v>No</v>
      </c>
      <c r="F722" s="17" t="str">
        <f>VLOOKUP($A722,'Medical Examinations'!$A$1:$J$2336,MATCH(Healthcare!F$1,'Medical Examinations'!$A$1:$J$1,0),0)</f>
        <v>No</v>
      </c>
      <c r="G722" s="17" t="str">
        <f>VLOOKUP($A722,'Medical Examinations'!$A$1:$J$2336,MATCH(Healthcare!G$1,'Medical Examinations'!$A$1:$J$1,0),0)</f>
        <v>No</v>
      </c>
      <c r="H722" s="17">
        <f>VLOOKUP($A722,'Medical Examinations'!$A$1:$J$2336,MATCH(Healthcare!H$1,'Medical Examinations'!$A$1:$J$1,0),0)</f>
        <v>0</v>
      </c>
      <c r="I722" s="17" t="str">
        <f>VLOOKUP($A722,'Medical Examinations'!$A$1:$J$2336,MATCH(Healthcare!I$1,'Medical Examinations'!$A$1:$J$1,0),0)</f>
        <v>No</v>
      </c>
      <c r="J722" s="17" t="str">
        <f>VLOOKUP($A722,'Medical Examinations'!$A$1:$J$2336,MATCH(Healthcare!J$1,'Medical Examinations'!$A$1:$J$1,0),0)</f>
        <v>Obesity</v>
      </c>
      <c r="K722" s="17" t="str">
        <f>VLOOKUP($A722,'Medical Examinations'!$A$1:$J$2336,MATCH(Healthcare!K$1,'Medical Examinations'!$A$1:$J$1,0),0)</f>
        <v>Diabetes</v>
      </c>
      <c r="L722" s="38">
        <f>VLOOKUP($A722,'Hospitalisation Details'!$A$2:$K$2344,MATCH(Healthcare!L$1,'Hospitalisation Details'!$A$1:$K$1,0),0)</f>
        <v>22228</v>
      </c>
      <c r="M722" s="17">
        <f>VLOOKUP($A722,'Hospitalisation Details'!$A$2:$K$2344,MATCH(Healthcare!M$1,'Hospitalisation Details'!$A$1:$K$1,0),0)</f>
        <v>14043.48</v>
      </c>
      <c r="N722" s="17" t="str">
        <f>VLOOKUP($A722,'Hospitalisation Details'!$A$2:$K$2344,MATCH(Healthcare!N$1,'Hospitalisation Details'!$A$1:$K$1,0),0)</f>
        <v>Tier - 2</v>
      </c>
      <c r="O722" s="17" t="str">
        <f>VLOOKUP($A722,'Hospitalisation Details'!$A$2:$K$2344,MATCH(Healthcare!O$1,'Hospitalisation Details'!$A$1:$K$1,0),0)</f>
        <v>Tier - 3</v>
      </c>
      <c r="P722" s="17" t="str">
        <f>VLOOKUP($A722,'Hospitalisation Details'!$A$2:$K$2344,MATCH(Healthcare!P$1,'Hospitalisation Details'!$A$1:$K$1,0),0)</f>
        <v>R1024</v>
      </c>
      <c r="Q722" s="17">
        <f>VLOOKUP($A722,'Hospitalisation Details'!$A$2:$K$2344,MATCH(Healthcare!Q$1,'Hospitalisation Details'!$A$1:$K$1,0),0)</f>
        <v>62</v>
      </c>
    </row>
    <row r="723" spans="1:17" ht="15.75" x14ac:dyDescent="0.25">
      <c r="A723" s="25" t="s">
        <v>766</v>
      </c>
      <c r="B723" s="17" t="str">
        <f>VLOOKUP($A723,'Customer Names'!$A$1:$D$2336,4,0)</f>
        <v>Ms. Melissa</v>
      </c>
      <c r="C723" s="17">
        <f>VLOOKUP($A723,'Medical Examinations'!$A$1:$J$2336,MATCH(Healthcare!C$1,'Medical Examinations'!$A$1:$J$1,0),0)</f>
        <v>32.1</v>
      </c>
      <c r="D723" s="17">
        <f>VLOOKUP($A723,'Medical Examinations'!$A$1:$J$2336,MATCH(Healthcare!D$1,'Medical Examinations'!$A$1:$J$1,0),0)</f>
        <v>6.57</v>
      </c>
      <c r="E723" s="17" t="str">
        <f>VLOOKUP($A723,'Medical Examinations'!$A$1:$J$2336,MATCH(Healthcare!E$1,'Medical Examinations'!$A$1:$J$1,0),0)</f>
        <v>Yes</v>
      </c>
      <c r="F723" s="17" t="str">
        <f>VLOOKUP($A723,'Medical Examinations'!$A$1:$J$2336,MATCH(Healthcare!F$1,'Medical Examinations'!$A$1:$J$1,0),0)</f>
        <v>No</v>
      </c>
      <c r="G723" s="17" t="str">
        <f>VLOOKUP($A723,'Medical Examinations'!$A$1:$J$2336,MATCH(Healthcare!G$1,'Medical Examinations'!$A$1:$J$1,0),0)</f>
        <v>Yes</v>
      </c>
      <c r="H723" s="17">
        <f>VLOOKUP($A723,'Medical Examinations'!$A$1:$J$2336,MATCH(Healthcare!H$1,'Medical Examinations'!$A$1:$J$1,0),0)</f>
        <v>1</v>
      </c>
      <c r="I723" s="17" t="str">
        <f>VLOOKUP($A723,'Medical Examinations'!$A$1:$J$2336,MATCH(Healthcare!I$1,'Medical Examinations'!$A$1:$J$1,0),0)</f>
        <v>No</v>
      </c>
      <c r="J723" s="17" t="str">
        <f>VLOOKUP($A723,'Medical Examinations'!$A$1:$J$2336,MATCH(Healthcare!J$1,'Medical Examinations'!$A$1:$J$1,0),0)</f>
        <v>Obesity</v>
      </c>
      <c r="K723" s="17" t="str">
        <f>VLOOKUP($A723,'Medical Examinations'!$A$1:$J$2336,MATCH(Healthcare!K$1,'Medical Examinations'!$A$1:$J$1,0),0)</f>
        <v>Diabetes</v>
      </c>
      <c r="L723" s="38">
        <f>VLOOKUP($A723,'Hospitalisation Details'!$A$2:$K$2344,MATCH(Healthcare!L$1,'Hospitalisation Details'!$A$1:$K$1,0),0)</f>
        <v>23200</v>
      </c>
      <c r="M723" s="17">
        <f>VLOOKUP($A723,'Hospitalisation Details'!$A$2:$K$2344,MATCH(Healthcare!M$1,'Hospitalisation Details'!$A$1:$K$1,0),0)</f>
        <v>14007.22</v>
      </c>
      <c r="N723" s="17" t="str">
        <f>VLOOKUP($A723,'Hospitalisation Details'!$A$2:$K$2344,MATCH(Healthcare!N$1,'Hospitalisation Details'!$A$1:$K$1,0),0)</f>
        <v>Tier - 2</v>
      </c>
      <c r="O723" s="17" t="str">
        <f>VLOOKUP($A723,'Hospitalisation Details'!$A$2:$K$2344,MATCH(Healthcare!O$1,'Hospitalisation Details'!$A$1:$K$1,0),0)</f>
        <v>Tier - 3</v>
      </c>
      <c r="P723" s="17" t="str">
        <f>VLOOKUP($A723,'Hospitalisation Details'!$A$2:$K$2344,MATCH(Healthcare!P$1,'Hospitalisation Details'!$A$1:$K$1,0),0)</f>
        <v>R1011</v>
      </c>
      <c r="Q723" s="17">
        <f>VLOOKUP($A723,'Hospitalisation Details'!$A$2:$K$2344,MATCH(Healthcare!Q$1,'Hospitalisation Details'!$A$1:$K$1,0),0)</f>
        <v>59</v>
      </c>
    </row>
    <row r="724" spans="1:17" ht="15.75" x14ac:dyDescent="0.25">
      <c r="A724" s="25" t="s">
        <v>767</v>
      </c>
      <c r="B724" s="17" t="str">
        <f>VLOOKUP($A724,'Customer Names'!$A$1:$D$2336,4,0)</f>
        <v>Ms. Laura</v>
      </c>
      <c r="C724" s="17">
        <f>VLOOKUP($A724,'Medical Examinations'!$A$1:$J$2336,MATCH(Healthcare!C$1,'Medical Examinations'!$A$1:$J$1,0),0)</f>
        <v>27.83</v>
      </c>
      <c r="D724" s="17">
        <f>VLOOKUP($A724,'Medical Examinations'!$A$1:$J$2336,MATCH(Healthcare!D$1,'Medical Examinations'!$A$1:$J$1,0),0)</f>
        <v>11.61</v>
      </c>
      <c r="E724" s="17" t="str">
        <f>VLOOKUP($A724,'Medical Examinations'!$A$1:$J$2336,MATCH(Healthcare!E$1,'Medical Examinations'!$A$1:$J$1,0),0)</f>
        <v>Yes</v>
      </c>
      <c r="F724" s="17" t="str">
        <f>VLOOKUP($A724,'Medical Examinations'!$A$1:$J$2336,MATCH(Healthcare!F$1,'Medical Examinations'!$A$1:$J$1,0),0)</f>
        <v>No</v>
      </c>
      <c r="G724" s="17" t="str">
        <f>VLOOKUP($A724,'Medical Examinations'!$A$1:$J$2336,MATCH(Healthcare!G$1,'Medical Examinations'!$A$1:$J$1,0),0)</f>
        <v>Yes</v>
      </c>
      <c r="H724" s="17">
        <f>VLOOKUP($A724,'Medical Examinations'!$A$1:$J$2336,MATCH(Healthcare!H$1,'Medical Examinations'!$A$1:$J$1,0),0)</f>
        <v>1</v>
      </c>
      <c r="I724" s="17" t="str">
        <f>VLOOKUP($A724,'Medical Examinations'!$A$1:$J$2336,MATCH(Healthcare!I$1,'Medical Examinations'!$A$1:$J$1,0),0)</f>
        <v>No</v>
      </c>
      <c r="J724" s="17" t="str">
        <f>VLOOKUP($A724,'Medical Examinations'!$A$1:$J$2336,MATCH(Healthcare!J$1,'Medical Examinations'!$A$1:$J$1,0),0)</f>
        <v>Overweight</v>
      </c>
      <c r="K724" s="17" t="str">
        <f>VLOOKUP($A724,'Medical Examinations'!$A$1:$J$2336,MATCH(Healthcare!K$1,'Medical Examinations'!$A$1:$J$1,0),0)</f>
        <v>Diabetes</v>
      </c>
      <c r="L724" s="38">
        <f>VLOOKUP($A724,'Hospitalisation Details'!$A$2:$K$2344,MATCH(Healthcare!L$1,'Hospitalisation Details'!$A$1:$K$1,0),0)</f>
        <v>23198</v>
      </c>
      <c r="M724" s="17">
        <f>VLOOKUP($A724,'Hospitalisation Details'!$A$2:$K$2344,MATCH(Healthcare!M$1,'Hospitalisation Details'!$A$1:$K$1,0),0)</f>
        <v>14001.29</v>
      </c>
      <c r="N724" s="17" t="str">
        <f>VLOOKUP($A724,'Hospitalisation Details'!$A$2:$K$2344,MATCH(Healthcare!N$1,'Hospitalisation Details'!$A$1:$K$1,0),0)</f>
        <v>Tier - 2</v>
      </c>
      <c r="O724" s="17" t="str">
        <f>VLOOKUP($A724,'Hospitalisation Details'!$A$2:$K$2344,MATCH(Healthcare!O$1,'Hospitalisation Details'!$A$1:$K$1,0),0)</f>
        <v>Tier - 2</v>
      </c>
      <c r="P724" s="17" t="str">
        <f>VLOOKUP($A724,'Hospitalisation Details'!$A$2:$K$2344,MATCH(Healthcare!P$1,'Hospitalisation Details'!$A$1:$K$1,0),0)</f>
        <v>R1013</v>
      </c>
      <c r="Q724" s="17">
        <f>VLOOKUP($A724,'Hospitalisation Details'!$A$2:$K$2344,MATCH(Healthcare!Q$1,'Hospitalisation Details'!$A$1:$K$1,0),0)</f>
        <v>59</v>
      </c>
    </row>
    <row r="725" spans="1:17" ht="15.75" x14ac:dyDescent="0.25">
      <c r="A725" s="25" t="s">
        <v>768</v>
      </c>
      <c r="B725" s="17" t="str">
        <f>VLOOKUP($A725,'Customer Names'!$A$1:$D$2336,4,0)</f>
        <v>Mrs. Lisa</v>
      </c>
      <c r="C725" s="17">
        <f>VLOOKUP($A725,'Medical Examinations'!$A$1:$J$2336,MATCH(Healthcare!C$1,'Medical Examinations'!$A$1:$J$1,0),0)</f>
        <v>27.72</v>
      </c>
      <c r="D725" s="17">
        <f>VLOOKUP($A725,'Medical Examinations'!$A$1:$J$2336,MATCH(Healthcare!D$1,'Medical Examinations'!$A$1:$J$1,0),0)</f>
        <v>8.16</v>
      </c>
      <c r="E725" s="17" t="str">
        <f>VLOOKUP($A725,'Medical Examinations'!$A$1:$J$2336,MATCH(Healthcare!E$1,'Medical Examinations'!$A$1:$J$1,0),0)</f>
        <v>Yes</v>
      </c>
      <c r="F725" s="17" t="str">
        <f>VLOOKUP($A725,'Medical Examinations'!$A$1:$J$2336,MATCH(Healthcare!F$1,'Medical Examinations'!$A$1:$J$1,0),0)</f>
        <v>No</v>
      </c>
      <c r="G725" s="17" t="str">
        <f>VLOOKUP($A725,'Medical Examinations'!$A$1:$J$2336,MATCH(Healthcare!G$1,'Medical Examinations'!$A$1:$J$1,0),0)</f>
        <v>Yes</v>
      </c>
      <c r="H725" s="17">
        <f>VLOOKUP($A725,'Medical Examinations'!$A$1:$J$2336,MATCH(Healthcare!H$1,'Medical Examinations'!$A$1:$J$1,0),0)</f>
        <v>1</v>
      </c>
      <c r="I725" s="17" t="str">
        <f>VLOOKUP($A725,'Medical Examinations'!$A$1:$J$2336,MATCH(Healthcare!I$1,'Medical Examinations'!$A$1:$J$1,0),0)</f>
        <v>No</v>
      </c>
      <c r="J725" s="17" t="str">
        <f>VLOOKUP($A725,'Medical Examinations'!$A$1:$J$2336,MATCH(Healthcare!J$1,'Medical Examinations'!$A$1:$J$1,0),0)</f>
        <v>Overweight</v>
      </c>
      <c r="K725" s="17" t="str">
        <f>VLOOKUP($A725,'Medical Examinations'!$A$1:$J$2336,MATCH(Healthcare!K$1,'Medical Examinations'!$A$1:$J$1,0),0)</f>
        <v>Diabetes</v>
      </c>
      <c r="L725" s="38">
        <f>VLOOKUP($A725,'Hospitalisation Details'!$A$2:$K$2344,MATCH(Healthcare!L$1,'Hospitalisation Details'!$A$1:$K$1,0),0)</f>
        <v>23368</v>
      </c>
      <c r="M725" s="17">
        <f>VLOOKUP($A725,'Hospitalisation Details'!$A$2:$K$2344,MATCH(Healthcare!M$1,'Hospitalisation Details'!$A$1:$K$1,0),0)</f>
        <v>14001.13</v>
      </c>
      <c r="N725" s="17" t="str">
        <f>VLOOKUP($A725,'Hospitalisation Details'!$A$2:$K$2344,MATCH(Healthcare!N$1,'Hospitalisation Details'!$A$1:$K$1,0),0)</f>
        <v>Tier - 2</v>
      </c>
      <c r="O725" s="17" t="str">
        <f>VLOOKUP($A725,'Hospitalisation Details'!$A$2:$K$2344,MATCH(Healthcare!O$1,'Hospitalisation Details'!$A$1:$K$1,0),0)</f>
        <v>Tier - 1</v>
      </c>
      <c r="P725" s="17" t="str">
        <f>VLOOKUP($A725,'Hospitalisation Details'!$A$2:$K$2344,MATCH(Healthcare!P$1,'Hospitalisation Details'!$A$1:$K$1,0),0)</f>
        <v>R1013</v>
      </c>
      <c r="Q725" s="17">
        <f>VLOOKUP($A725,'Hospitalisation Details'!$A$2:$K$2344,MATCH(Healthcare!Q$1,'Hospitalisation Details'!$A$1:$K$1,0),0)</f>
        <v>59</v>
      </c>
    </row>
    <row r="726" spans="1:17" ht="15.75" x14ac:dyDescent="0.25">
      <c r="A726" s="25" t="s">
        <v>769</v>
      </c>
      <c r="B726" s="17" t="str">
        <f>VLOOKUP($A726,'Customer Names'!$A$1:$D$2336,4,0)</f>
        <v>Mr. William</v>
      </c>
      <c r="C726" s="17">
        <f>VLOOKUP($A726,'Medical Examinations'!$A$1:$J$2336,MATCH(Healthcare!C$1,'Medical Examinations'!$A$1:$J$1,0),0)</f>
        <v>36.765000000000001</v>
      </c>
      <c r="D726" s="17">
        <f>VLOOKUP($A726,'Medical Examinations'!$A$1:$J$2336,MATCH(Healthcare!D$1,'Medical Examinations'!$A$1:$J$1,0),0)</f>
        <v>4.4800000000000004</v>
      </c>
      <c r="E726" s="17" t="str">
        <f>VLOOKUP($A726,'Medical Examinations'!$A$1:$J$2336,MATCH(Healthcare!E$1,'Medical Examinations'!$A$1:$J$1,0),0)</f>
        <v>Yes</v>
      </c>
      <c r="F726" s="17" t="str">
        <f>VLOOKUP($A726,'Medical Examinations'!$A$1:$J$2336,MATCH(Healthcare!F$1,'Medical Examinations'!$A$1:$J$1,0),0)</f>
        <v>No</v>
      </c>
      <c r="G726" s="17" t="str">
        <f>VLOOKUP($A726,'Medical Examinations'!$A$1:$J$2336,MATCH(Healthcare!G$1,'Medical Examinations'!$A$1:$J$1,0),0)</f>
        <v>No</v>
      </c>
      <c r="H726" s="17">
        <f>VLOOKUP($A726,'Medical Examinations'!$A$1:$J$2336,MATCH(Healthcare!H$1,'Medical Examinations'!$A$1:$J$1,0),0)</f>
        <v>2</v>
      </c>
      <c r="I726" s="17" t="str">
        <f>VLOOKUP($A726,'Medical Examinations'!$A$1:$J$2336,MATCH(Healthcare!I$1,'Medical Examinations'!$A$1:$J$1,0),0)</f>
        <v>No</v>
      </c>
      <c r="J726" s="17" t="str">
        <f>VLOOKUP($A726,'Medical Examinations'!$A$1:$J$2336,MATCH(Healthcare!J$1,'Medical Examinations'!$A$1:$J$1,0),0)</f>
        <v>Obesity</v>
      </c>
      <c r="K726" s="17" t="str">
        <f>VLOOKUP($A726,'Medical Examinations'!$A$1:$J$2336,MATCH(Healthcare!K$1,'Medical Examinations'!$A$1:$J$1,0),0)</f>
        <v>Normal</v>
      </c>
      <c r="L726" s="38">
        <f>VLOOKUP($A726,'Hospitalisation Details'!$A$2:$K$2344,MATCH(Healthcare!L$1,'Hospitalisation Details'!$A$1:$K$1,0),0)</f>
        <v>21799</v>
      </c>
      <c r="M726" s="17">
        <f>VLOOKUP($A726,'Hospitalisation Details'!$A$2:$K$2344,MATCH(Healthcare!M$1,'Hospitalisation Details'!$A$1:$K$1,0),0)</f>
        <v>13981.85</v>
      </c>
      <c r="N726" s="17" t="str">
        <f>VLOOKUP($A726,'Hospitalisation Details'!$A$2:$K$2344,MATCH(Healthcare!N$1,'Hospitalisation Details'!$A$1:$K$1,0),0)</f>
        <v>Tier - 2</v>
      </c>
      <c r="O726" s="17" t="str">
        <f>VLOOKUP($A726,'Hospitalisation Details'!$A$2:$K$2344,MATCH(Healthcare!O$1,'Hospitalisation Details'!$A$1:$K$1,0),0)</f>
        <v>Tier - 1</v>
      </c>
      <c r="P726" s="17" t="str">
        <f>VLOOKUP($A726,'Hospitalisation Details'!$A$2:$K$2344,MATCH(Healthcare!P$1,'Hospitalisation Details'!$A$1:$K$1,0),0)</f>
        <v>R1016</v>
      </c>
      <c r="Q726" s="17">
        <f>VLOOKUP($A726,'Hospitalisation Details'!$A$2:$K$2344,MATCH(Healthcare!Q$1,'Hospitalisation Details'!$A$1:$K$1,0),0)</f>
        <v>63</v>
      </c>
    </row>
    <row r="727" spans="1:17" ht="15.75" x14ac:dyDescent="0.25">
      <c r="A727" s="25" t="s">
        <v>770</v>
      </c>
      <c r="B727" s="17" t="str">
        <f>VLOOKUP($A727,'Customer Names'!$A$1:$D$2336,4,0)</f>
        <v>Mr. James</v>
      </c>
      <c r="C727" s="17">
        <f>VLOOKUP($A727,'Medical Examinations'!$A$1:$J$2336,MATCH(Healthcare!C$1,'Medical Examinations'!$A$1:$J$1,0),0)</f>
        <v>48.36</v>
      </c>
      <c r="D727" s="17">
        <f>VLOOKUP($A727,'Medical Examinations'!$A$1:$J$2336,MATCH(Healthcare!D$1,'Medical Examinations'!$A$1:$J$1,0),0)</f>
        <v>4.08</v>
      </c>
      <c r="E727" s="17" t="str">
        <f>VLOOKUP($A727,'Medical Examinations'!$A$1:$J$2336,MATCH(Healthcare!E$1,'Medical Examinations'!$A$1:$J$1,0),0)</f>
        <v>No</v>
      </c>
      <c r="F727" s="17" t="str">
        <f>VLOOKUP($A727,'Medical Examinations'!$A$1:$J$2336,MATCH(Healthcare!F$1,'Medical Examinations'!$A$1:$J$1,0),0)</f>
        <v>No</v>
      </c>
      <c r="G727" s="17" t="str">
        <f>VLOOKUP($A727,'Medical Examinations'!$A$1:$J$2336,MATCH(Healthcare!G$1,'Medical Examinations'!$A$1:$J$1,0),0)</f>
        <v>No</v>
      </c>
      <c r="H727" s="17">
        <f>VLOOKUP($A727,'Medical Examinations'!$A$1:$J$2336,MATCH(Healthcare!H$1,'Medical Examinations'!$A$1:$J$1,0),0)</f>
        <v>0</v>
      </c>
      <c r="I727" s="17" t="str">
        <f>VLOOKUP($A727,'Medical Examinations'!$A$1:$J$2336,MATCH(Healthcare!I$1,'Medical Examinations'!$A$1:$J$1,0),0)</f>
        <v>No</v>
      </c>
      <c r="J727" s="17" t="str">
        <f>VLOOKUP($A727,'Medical Examinations'!$A$1:$J$2336,MATCH(Healthcare!J$1,'Medical Examinations'!$A$1:$J$1,0),0)</f>
        <v>Obesity</v>
      </c>
      <c r="K727" s="17" t="str">
        <f>VLOOKUP($A727,'Medical Examinations'!$A$1:$J$2336,MATCH(Healthcare!K$1,'Medical Examinations'!$A$1:$J$1,0),0)</f>
        <v>Normal</v>
      </c>
      <c r="L727" s="38">
        <f>VLOOKUP($A727,'Hospitalisation Details'!$A$2:$K$2344,MATCH(Healthcare!L$1,'Hospitalisation Details'!$A$1:$K$1,0),0)</f>
        <v>33067</v>
      </c>
      <c r="M727" s="17">
        <f>VLOOKUP($A727,'Hospitalisation Details'!$A$2:$K$2344,MATCH(Healthcare!M$1,'Hospitalisation Details'!$A$1:$K$1,0),0)</f>
        <v>13979.45</v>
      </c>
      <c r="N727" s="17" t="str">
        <f>VLOOKUP($A727,'Hospitalisation Details'!$A$2:$K$2344,MATCH(Healthcare!N$1,'Hospitalisation Details'!$A$1:$K$1,0),0)</f>
        <v>Tier - 2</v>
      </c>
      <c r="O727" s="17" t="str">
        <f>VLOOKUP($A727,'Hospitalisation Details'!$A$2:$K$2344,MATCH(Healthcare!O$1,'Hospitalisation Details'!$A$1:$K$1,0),0)</f>
        <v>Tier - 1</v>
      </c>
      <c r="P727" s="17" t="str">
        <f>VLOOKUP($A727,'Hospitalisation Details'!$A$2:$K$2344,MATCH(Healthcare!P$1,'Hospitalisation Details'!$A$1:$K$1,0),0)</f>
        <v>R1023</v>
      </c>
      <c r="Q727" s="17">
        <f>VLOOKUP($A727,'Hospitalisation Details'!$A$2:$K$2344,MATCH(Healthcare!Q$1,'Hospitalisation Details'!$A$1:$K$1,0),0)</f>
        <v>32</v>
      </c>
    </row>
    <row r="728" spans="1:17" ht="15.75" x14ac:dyDescent="0.25">
      <c r="A728" s="25" t="s">
        <v>771</v>
      </c>
      <c r="B728" s="17" t="str">
        <f>VLOOKUP($A728,'Customer Names'!$A$1:$D$2336,4,0)</f>
        <v>Mr. John</v>
      </c>
      <c r="C728" s="17">
        <f>VLOOKUP($A728,'Medical Examinations'!$A$1:$J$2336,MATCH(Healthcare!C$1,'Medical Examinations'!$A$1:$J$1,0),0)</f>
        <v>31.445</v>
      </c>
      <c r="D728" s="17">
        <f>VLOOKUP($A728,'Medical Examinations'!$A$1:$J$2336,MATCH(Healthcare!D$1,'Medical Examinations'!$A$1:$J$1,0),0)</f>
        <v>4.4000000000000004</v>
      </c>
      <c r="E728" s="17" t="str">
        <f>VLOOKUP($A728,'Medical Examinations'!$A$1:$J$2336,MATCH(Healthcare!E$1,'Medical Examinations'!$A$1:$J$1,0),0)</f>
        <v>Yes</v>
      </c>
      <c r="F728" s="17" t="str">
        <f>VLOOKUP($A728,'Medical Examinations'!$A$1:$J$2336,MATCH(Healthcare!F$1,'Medical Examinations'!$A$1:$J$1,0),0)</f>
        <v>No</v>
      </c>
      <c r="G728" s="17" t="str">
        <f>VLOOKUP($A728,'Medical Examinations'!$A$1:$J$2336,MATCH(Healthcare!G$1,'Medical Examinations'!$A$1:$J$1,0),0)</f>
        <v>No</v>
      </c>
      <c r="H728" s="17">
        <f>VLOOKUP($A728,'Medical Examinations'!$A$1:$J$2336,MATCH(Healthcare!H$1,'Medical Examinations'!$A$1:$J$1,0),0)</f>
        <v>2</v>
      </c>
      <c r="I728" s="17" t="str">
        <f>VLOOKUP($A728,'Medical Examinations'!$A$1:$J$2336,MATCH(Healthcare!I$1,'Medical Examinations'!$A$1:$J$1,0),0)</f>
        <v>No</v>
      </c>
      <c r="J728" s="17" t="str">
        <f>VLOOKUP($A728,'Medical Examinations'!$A$1:$J$2336,MATCH(Healthcare!J$1,'Medical Examinations'!$A$1:$J$1,0),0)</f>
        <v>Obesity</v>
      </c>
      <c r="K728" s="17" t="str">
        <f>VLOOKUP($A728,'Medical Examinations'!$A$1:$J$2336,MATCH(Healthcare!K$1,'Medical Examinations'!$A$1:$J$1,0),0)</f>
        <v>Normal</v>
      </c>
      <c r="L728" s="38">
        <f>VLOOKUP($A728,'Hospitalisation Details'!$A$2:$K$2344,MATCH(Healthcare!L$1,'Hospitalisation Details'!$A$1:$K$1,0),0)</f>
        <v>21791</v>
      </c>
      <c r="M728" s="17">
        <f>VLOOKUP($A728,'Hospitalisation Details'!$A$2:$K$2344,MATCH(Healthcare!M$1,'Hospitalisation Details'!$A$1:$K$1,0),0)</f>
        <v>13974.46</v>
      </c>
      <c r="N728" s="17" t="str">
        <f>VLOOKUP($A728,'Hospitalisation Details'!$A$2:$K$2344,MATCH(Healthcare!N$1,'Hospitalisation Details'!$A$1:$K$1,0),0)</f>
        <v>Tier - 2</v>
      </c>
      <c r="O728" s="17" t="str">
        <f>VLOOKUP($A728,'Hospitalisation Details'!$A$2:$K$2344,MATCH(Healthcare!O$1,'Hospitalisation Details'!$A$1:$K$1,0),0)</f>
        <v>Tier - 2</v>
      </c>
      <c r="P728" s="17" t="str">
        <f>VLOOKUP($A728,'Hospitalisation Details'!$A$2:$K$2344,MATCH(Healthcare!P$1,'Hospitalisation Details'!$A$1:$K$1,0),0)</f>
        <v>R1019</v>
      </c>
      <c r="Q728" s="17">
        <f>VLOOKUP($A728,'Hospitalisation Details'!$A$2:$K$2344,MATCH(Healthcare!Q$1,'Hospitalisation Details'!$A$1:$K$1,0),0)</f>
        <v>63</v>
      </c>
    </row>
    <row r="729" spans="1:17" ht="15.75" x14ac:dyDescent="0.25">
      <c r="A729" s="25" t="s">
        <v>772</v>
      </c>
      <c r="B729" s="17" t="str">
        <f>VLOOKUP($A729,'Customer Names'!$A$1:$D$2336,4,0)</f>
        <v>Mr. Adam</v>
      </c>
      <c r="C729" s="17">
        <f>VLOOKUP($A729,'Medical Examinations'!$A$1:$J$2336,MATCH(Healthcare!C$1,'Medical Examinations'!$A$1:$J$1,0),0)</f>
        <v>27.55</v>
      </c>
      <c r="D729" s="17">
        <f>VLOOKUP($A729,'Medical Examinations'!$A$1:$J$2336,MATCH(Healthcare!D$1,'Medical Examinations'!$A$1:$J$1,0),0)</f>
        <v>9.02</v>
      </c>
      <c r="E729" s="17" t="str">
        <f>VLOOKUP($A729,'Medical Examinations'!$A$1:$J$2336,MATCH(Healthcare!E$1,'Medical Examinations'!$A$1:$J$1,0),0)</f>
        <v>No</v>
      </c>
      <c r="F729" s="17" t="str">
        <f>VLOOKUP($A729,'Medical Examinations'!$A$1:$J$2336,MATCH(Healthcare!F$1,'Medical Examinations'!$A$1:$J$1,0),0)</f>
        <v>No</v>
      </c>
      <c r="G729" s="17" t="str">
        <f>VLOOKUP($A729,'Medical Examinations'!$A$1:$J$2336,MATCH(Healthcare!G$1,'Medical Examinations'!$A$1:$J$1,0),0)</f>
        <v>No</v>
      </c>
      <c r="H729" s="17">
        <f>VLOOKUP($A729,'Medical Examinations'!$A$1:$J$2336,MATCH(Healthcare!H$1,'Medical Examinations'!$A$1:$J$1,0),0)</f>
        <v>0</v>
      </c>
      <c r="I729" s="17" t="str">
        <f>VLOOKUP($A729,'Medical Examinations'!$A$1:$J$2336,MATCH(Healthcare!I$1,'Medical Examinations'!$A$1:$J$1,0),0)</f>
        <v>No</v>
      </c>
      <c r="J729" s="17" t="str">
        <f>VLOOKUP($A729,'Medical Examinations'!$A$1:$J$2336,MATCH(Healthcare!J$1,'Medical Examinations'!$A$1:$J$1,0),0)</f>
        <v>Overweight</v>
      </c>
      <c r="K729" s="17" t="str">
        <f>VLOOKUP($A729,'Medical Examinations'!$A$1:$J$2336,MATCH(Healthcare!K$1,'Medical Examinations'!$A$1:$J$1,0),0)</f>
        <v>Diabetes</v>
      </c>
      <c r="L729" s="38">
        <f>VLOOKUP($A729,'Hospitalisation Details'!$A$2:$K$2344,MATCH(Healthcare!L$1,'Hospitalisation Details'!$A$1:$K$1,0),0)</f>
        <v>22085</v>
      </c>
      <c r="M729" s="17">
        <f>VLOOKUP($A729,'Hospitalisation Details'!$A$2:$K$2344,MATCH(Healthcare!M$1,'Hospitalisation Details'!$A$1:$K$1,0),0)</f>
        <v>13937.67</v>
      </c>
      <c r="N729" s="17" t="str">
        <f>VLOOKUP($A729,'Hospitalisation Details'!$A$2:$K$2344,MATCH(Healthcare!N$1,'Hospitalisation Details'!$A$1:$K$1,0),0)</f>
        <v>Tier - 2</v>
      </c>
      <c r="O729" s="17" t="str">
        <f>VLOOKUP($A729,'Hospitalisation Details'!$A$2:$K$2344,MATCH(Healthcare!O$1,'Hospitalisation Details'!$A$1:$K$1,0),0)</f>
        <v>Tier - 1</v>
      </c>
      <c r="P729" s="17" t="str">
        <f>VLOOKUP($A729,'Hospitalisation Details'!$A$2:$K$2344,MATCH(Healthcare!P$1,'Hospitalisation Details'!$A$1:$K$1,0),0)</f>
        <v>R1012</v>
      </c>
      <c r="Q729" s="17">
        <f>VLOOKUP($A729,'Hospitalisation Details'!$A$2:$K$2344,MATCH(Healthcare!Q$1,'Hospitalisation Details'!$A$1:$K$1,0),0)</f>
        <v>62</v>
      </c>
    </row>
    <row r="730" spans="1:17" ht="15.75" x14ac:dyDescent="0.25">
      <c r="A730" s="25" t="s">
        <v>773</v>
      </c>
      <c r="B730" s="17" t="str">
        <f>VLOOKUP($A730,'Customer Names'!$A$1:$D$2336,4,0)</f>
        <v>Mr. Armando</v>
      </c>
      <c r="C730" s="17">
        <f>VLOOKUP($A730,'Medical Examinations'!$A$1:$J$2336,MATCH(Healthcare!C$1,'Medical Examinations'!$A$1:$J$1,0),0)</f>
        <v>33.11</v>
      </c>
      <c r="D730" s="17">
        <f>VLOOKUP($A730,'Medical Examinations'!$A$1:$J$2336,MATCH(Healthcare!D$1,'Medical Examinations'!$A$1:$J$1,0),0)</f>
        <v>8.06</v>
      </c>
      <c r="E730" s="17" t="str">
        <f>VLOOKUP($A730,'Medical Examinations'!$A$1:$J$2336,MATCH(Healthcare!E$1,'Medical Examinations'!$A$1:$J$1,0),0)</f>
        <v>No</v>
      </c>
      <c r="F730" s="17" t="str">
        <f>VLOOKUP($A730,'Medical Examinations'!$A$1:$J$2336,MATCH(Healthcare!F$1,'Medical Examinations'!$A$1:$J$1,0),0)</f>
        <v>No</v>
      </c>
      <c r="G730" s="17" t="str">
        <f>VLOOKUP($A730,'Medical Examinations'!$A$1:$J$2336,MATCH(Healthcare!G$1,'Medical Examinations'!$A$1:$J$1,0),0)</f>
        <v>No</v>
      </c>
      <c r="H730" s="17">
        <f>VLOOKUP($A730,'Medical Examinations'!$A$1:$J$2336,MATCH(Healthcare!H$1,'Medical Examinations'!$A$1:$J$1,0),0)</f>
        <v>0</v>
      </c>
      <c r="I730" s="17" t="str">
        <f>VLOOKUP($A730,'Medical Examinations'!$A$1:$J$2336,MATCH(Healthcare!I$1,'Medical Examinations'!$A$1:$J$1,0),0)</f>
        <v>No</v>
      </c>
      <c r="J730" s="17" t="str">
        <f>VLOOKUP($A730,'Medical Examinations'!$A$1:$J$2336,MATCH(Healthcare!J$1,'Medical Examinations'!$A$1:$J$1,0),0)</f>
        <v>Obesity</v>
      </c>
      <c r="K730" s="17" t="str">
        <f>VLOOKUP($A730,'Medical Examinations'!$A$1:$J$2336,MATCH(Healthcare!K$1,'Medical Examinations'!$A$1:$J$1,0),0)</f>
        <v>Diabetes</v>
      </c>
      <c r="L730" s="38">
        <f>VLOOKUP($A730,'Hospitalisation Details'!$A$2:$K$2344,MATCH(Healthcare!L$1,'Hospitalisation Details'!$A$1:$K$1,0),0)</f>
        <v>22854</v>
      </c>
      <c r="M730" s="17">
        <f>VLOOKUP($A730,'Hospitalisation Details'!$A$2:$K$2344,MATCH(Healthcare!M$1,'Hospitalisation Details'!$A$1:$K$1,0),0)</f>
        <v>13919.82</v>
      </c>
      <c r="N730" s="17" t="str">
        <f>VLOOKUP($A730,'Hospitalisation Details'!$A$2:$K$2344,MATCH(Healthcare!N$1,'Hospitalisation Details'!$A$1:$K$1,0),0)</f>
        <v>Tier - 2</v>
      </c>
      <c r="O730" s="17" t="str">
        <f>VLOOKUP($A730,'Hospitalisation Details'!$A$2:$K$2344,MATCH(Healthcare!O$1,'Hospitalisation Details'!$A$1:$K$1,0),0)</f>
        <v>Tier - 2</v>
      </c>
      <c r="P730" s="17" t="str">
        <f>VLOOKUP($A730,'Hospitalisation Details'!$A$2:$K$2344,MATCH(Healthcare!P$1,'Hospitalisation Details'!$A$1:$K$1,0),0)</f>
        <v>R1013</v>
      </c>
      <c r="Q730" s="17">
        <f>VLOOKUP($A730,'Hospitalisation Details'!$A$2:$K$2344,MATCH(Healthcare!Q$1,'Hospitalisation Details'!$A$1:$K$1,0),0)</f>
        <v>60</v>
      </c>
    </row>
    <row r="731" spans="1:17" ht="15.75" x14ac:dyDescent="0.25">
      <c r="A731" s="25" t="s">
        <v>774</v>
      </c>
      <c r="B731" s="17" t="str">
        <f>VLOOKUP($A731,'Customer Names'!$A$1:$D$2336,4,0)</f>
        <v>Ms. Dana</v>
      </c>
      <c r="C731" s="17">
        <f>VLOOKUP($A731,'Medical Examinations'!$A$1:$J$2336,MATCH(Healthcare!C$1,'Medical Examinations'!$A$1:$J$1,0),0)</f>
        <v>36.85</v>
      </c>
      <c r="D731" s="17">
        <f>VLOOKUP($A731,'Medical Examinations'!$A$1:$J$2336,MATCH(Healthcare!D$1,'Medical Examinations'!$A$1:$J$1,0),0)</f>
        <v>6.21</v>
      </c>
      <c r="E731" s="17" t="str">
        <f>VLOOKUP($A731,'Medical Examinations'!$A$1:$J$2336,MATCH(Healthcare!E$1,'Medical Examinations'!$A$1:$J$1,0),0)</f>
        <v>Yes</v>
      </c>
      <c r="F731" s="17" t="str">
        <f>VLOOKUP($A731,'Medical Examinations'!$A$1:$J$2336,MATCH(Healthcare!F$1,'Medical Examinations'!$A$1:$J$1,0),0)</f>
        <v>No</v>
      </c>
      <c r="G731" s="17" t="str">
        <f>VLOOKUP($A731,'Medical Examinations'!$A$1:$J$2336,MATCH(Healthcare!G$1,'Medical Examinations'!$A$1:$J$1,0),0)</f>
        <v>No</v>
      </c>
      <c r="H731" s="17">
        <f>VLOOKUP($A731,'Medical Examinations'!$A$1:$J$2336,MATCH(Healthcare!H$1,'Medical Examinations'!$A$1:$J$1,0),0)</f>
        <v>2</v>
      </c>
      <c r="I731" s="17" t="str">
        <f>VLOOKUP($A731,'Medical Examinations'!$A$1:$J$2336,MATCH(Healthcare!I$1,'Medical Examinations'!$A$1:$J$1,0),0)</f>
        <v>No</v>
      </c>
      <c r="J731" s="17" t="str">
        <f>VLOOKUP($A731,'Medical Examinations'!$A$1:$J$2336,MATCH(Healthcare!J$1,'Medical Examinations'!$A$1:$J$1,0),0)</f>
        <v>Obesity</v>
      </c>
      <c r="K731" s="17" t="str">
        <f>VLOOKUP($A731,'Medical Examinations'!$A$1:$J$2336,MATCH(Healthcare!K$1,'Medical Examinations'!$A$1:$J$1,0),0)</f>
        <v>Prediabetes</v>
      </c>
      <c r="L731" s="38">
        <f>VLOOKUP($A731,'Hospitalisation Details'!$A$2:$K$2344,MATCH(Healthcare!L$1,'Hospitalisation Details'!$A$1:$K$1,0),0)</f>
        <v>21738</v>
      </c>
      <c r="M731" s="17">
        <f>VLOOKUP($A731,'Hospitalisation Details'!$A$2:$K$2344,MATCH(Healthcare!M$1,'Hospitalisation Details'!$A$1:$K$1,0),0)</f>
        <v>13887.97</v>
      </c>
      <c r="N731" s="17" t="str">
        <f>VLOOKUP($A731,'Hospitalisation Details'!$A$2:$K$2344,MATCH(Healthcare!N$1,'Hospitalisation Details'!$A$1:$K$1,0),0)</f>
        <v>Tier - 2</v>
      </c>
      <c r="O731" s="17" t="str">
        <f>VLOOKUP($A731,'Hospitalisation Details'!$A$2:$K$2344,MATCH(Healthcare!O$1,'Hospitalisation Details'!$A$1:$K$1,0),0)</f>
        <v>Tier - 2</v>
      </c>
      <c r="P731" s="17" t="str">
        <f>VLOOKUP($A731,'Hospitalisation Details'!$A$2:$K$2344,MATCH(Healthcare!P$1,'Hospitalisation Details'!$A$1:$K$1,0),0)</f>
        <v>R1013</v>
      </c>
      <c r="Q731" s="17">
        <f>VLOOKUP($A731,'Hospitalisation Details'!$A$2:$K$2344,MATCH(Healthcare!Q$1,'Hospitalisation Details'!$A$1:$K$1,0),0)</f>
        <v>63</v>
      </c>
    </row>
    <row r="732" spans="1:17" ht="15.75" x14ac:dyDescent="0.25">
      <c r="A732" s="25" t="s">
        <v>775</v>
      </c>
      <c r="B732" s="17" t="str">
        <f>VLOOKUP($A732,'Customer Names'!$A$1:$D$2336,4,0)</f>
        <v>Ms. Jennifer</v>
      </c>
      <c r="C732" s="17">
        <f>VLOOKUP($A732,'Medical Examinations'!$A$1:$J$2336,MATCH(Healthcare!C$1,'Medical Examinations'!$A$1:$J$1,0),0)</f>
        <v>36.299999999999997</v>
      </c>
      <c r="D732" s="17">
        <f>VLOOKUP($A732,'Medical Examinations'!$A$1:$J$2336,MATCH(Healthcare!D$1,'Medical Examinations'!$A$1:$J$1,0),0)</f>
        <v>5.79</v>
      </c>
      <c r="E732" s="17" t="str">
        <f>VLOOKUP($A732,'Medical Examinations'!$A$1:$J$2336,MATCH(Healthcare!E$1,'Medical Examinations'!$A$1:$J$1,0),0)</f>
        <v>Yes</v>
      </c>
      <c r="F732" s="17" t="str">
        <f>VLOOKUP($A732,'Medical Examinations'!$A$1:$J$2336,MATCH(Healthcare!F$1,'Medical Examinations'!$A$1:$J$1,0),0)</f>
        <v>No</v>
      </c>
      <c r="G732" s="17" t="str">
        <f>VLOOKUP($A732,'Medical Examinations'!$A$1:$J$2336,MATCH(Healthcare!G$1,'Medical Examinations'!$A$1:$J$1,0),0)</f>
        <v>No</v>
      </c>
      <c r="H732" s="17">
        <f>VLOOKUP($A732,'Medical Examinations'!$A$1:$J$2336,MATCH(Healthcare!H$1,'Medical Examinations'!$A$1:$J$1,0),0)</f>
        <v>2</v>
      </c>
      <c r="I732" s="17" t="str">
        <f>VLOOKUP($A732,'Medical Examinations'!$A$1:$J$2336,MATCH(Healthcare!I$1,'Medical Examinations'!$A$1:$J$1,0),0)</f>
        <v>No</v>
      </c>
      <c r="J732" s="17" t="str">
        <f>VLOOKUP($A732,'Medical Examinations'!$A$1:$J$2336,MATCH(Healthcare!J$1,'Medical Examinations'!$A$1:$J$1,0),0)</f>
        <v>Obesity</v>
      </c>
      <c r="K732" s="17" t="str">
        <f>VLOOKUP($A732,'Medical Examinations'!$A$1:$J$2336,MATCH(Healthcare!K$1,'Medical Examinations'!$A$1:$J$1,0),0)</f>
        <v>Prediabetes</v>
      </c>
      <c r="L732" s="38">
        <f>VLOOKUP($A732,'Hospitalisation Details'!$A$2:$K$2344,MATCH(Healthcare!L$1,'Hospitalisation Details'!$A$1:$K$1,0),0)</f>
        <v>21913</v>
      </c>
      <c r="M732" s="17">
        <f>VLOOKUP($A732,'Hospitalisation Details'!$A$2:$K$2344,MATCH(Healthcare!M$1,'Hospitalisation Details'!$A$1:$K$1,0),0)</f>
        <v>13887.2</v>
      </c>
      <c r="N732" s="17" t="str">
        <f>VLOOKUP($A732,'Hospitalisation Details'!$A$2:$K$2344,MATCH(Healthcare!N$1,'Hospitalisation Details'!$A$1:$K$1,0),0)</f>
        <v>Tier - 2</v>
      </c>
      <c r="O732" s="17" t="str">
        <f>VLOOKUP($A732,'Hospitalisation Details'!$A$2:$K$2344,MATCH(Healthcare!O$1,'Hospitalisation Details'!$A$1:$K$1,0),0)</f>
        <v>Tier - 3</v>
      </c>
      <c r="P732" s="17" t="str">
        <f>VLOOKUP($A732,'Hospitalisation Details'!$A$2:$K$2344,MATCH(Healthcare!P$1,'Hospitalisation Details'!$A$1:$K$1,0),0)</f>
        <v>R1013</v>
      </c>
      <c r="Q732" s="17">
        <f>VLOOKUP($A732,'Hospitalisation Details'!$A$2:$K$2344,MATCH(Healthcare!Q$1,'Hospitalisation Details'!$A$1:$K$1,0),0)</f>
        <v>63</v>
      </c>
    </row>
    <row r="733" spans="1:17" ht="15.75" x14ac:dyDescent="0.25">
      <c r="A733" s="25" t="s">
        <v>776</v>
      </c>
      <c r="B733" s="17" t="str">
        <f>VLOOKUP($A733,'Customer Names'!$A$1:$D$2336,4,0)</f>
        <v>Mr. Benjamin</v>
      </c>
      <c r="C733" s="17">
        <f>VLOOKUP($A733,'Medical Examinations'!$A$1:$J$2336,MATCH(Healthcare!C$1,'Medical Examinations'!$A$1:$J$1,0),0)</f>
        <v>45.34</v>
      </c>
      <c r="D733" s="17">
        <f>VLOOKUP($A733,'Medical Examinations'!$A$1:$J$2336,MATCH(Healthcare!D$1,'Medical Examinations'!$A$1:$J$1,0),0)</f>
        <v>5.69</v>
      </c>
      <c r="E733" s="17" t="str">
        <f>VLOOKUP($A733,'Medical Examinations'!$A$1:$J$2336,MATCH(Healthcare!E$1,'Medical Examinations'!$A$1:$J$1,0),0)</f>
        <v>Yes</v>
      </c>
      <c r="F733" s="17" t="str">
        <f>VLOOKUP($A733,'Medical Examinations'!$A$1:$J$2336,MATCH(Healthcare!F$1,'Medical Examinations'!$A$1:$J$1,0),0)</f>
        <v>No</v>
      </c>
      <c r="G733" s="17" t="str">
        <f>VLOOKUP($A733,'Medical Examinations'!$A$1:$J$2336,MATCH(Healthcare!G$1,'Medical Examinations'!$A$1:$J$1,0),0)</f>
        <v>No</v>
      </c>
      <c r="H733" s="17">
        <f>VLOOKUP($A733,'Medical Examinations'!$A$1:$J$2336,MATCH(Healthcare!H$1,'Medical Examinations'!$A$1:$J$1,0),0)</f>
        <v>0</v>
      </c>
      <c r="I733" s="17" t="str">
        <f>VLOOKUP($A733,'Medical Examinations'!$A$1:$J$2336,MATCH(Healthcare!I$1,'Medical Examinations'!$A$1:$J$1,0),0)</f>
        <v>No</v>
      </c>
      <c r="J733" s="17" t="str">
        <f>VLOOKUP($A733,'Medical Examinations'!$A$1:$J$2336,MATCH(Healthcare!J$1,'Medical Examinations'!$A$1:$J$1,0),0)</f>
        <v>Obesity</v>
      </c>
      <c r="K733" s="17" t="str">
        <f>VLOOKUP($A733,'Medical Examinations'!$A$1:$J$2336,MATCH(Healthcare!K$1,'Medical Examinations'!$A$1:$J$1,0),0)</f>
        <v>Normal</v>
      </c>
      <c r="L733" s="38">
        <f>VLOOKUP($A733,'Hospitalisation Details'!$A$2:$K$2344,MATCH(Healthcare!L$1,'Hospitalisation Details'!$A$1:$K$1,0),0)</f>
        <v>31315</v>
      </c>
      <c r="M733" s="17">
        <f>VLOOKUP($A733,'Hospitalisation Details'!$A$2:$K$2344,MATCH(Healthcare!M$1,'Hospitalisation Details'!$A$1:$K$1,0),0)</f>
        <v>13886.4</v>
      </c>
      <c r="N733" s="17" t="str">
        <f>VLOOKUP($A733,'Hospitalisation Details'!$A$2:$K$2344,MATCH(Healthcare!N$1,'Hospitalisation Details'!$A$1:$K$1,0),0)</f>
        <v>Tier - 2</v>
      </c>
      <c r="O733" s="17" t="str">
        <f>VLOOKUP($A733,'Hospitalisation Details'!$A$2:$K$2344,MATCH(Healthcare!O$1,'Hospitalisation Details'!$A$1:$K$1,0),0)</f>
        <v>Tier - 2</v>
      </c>
      <c r="P733" s="17" t="str">
        <f>VLOOKUP($A733,'Hospitalisation Details'!$A$2:$K$2344,MATCH(Healthcare!P$1,'Hospitalisation Details'!$A$1:$K$1,0),0)</f>
        <v>R1012</v>
      </c>
      <c r="Q733" s="17">
        <f>VLOOKUP($A733,'Hospitalisation Details'!$A$2:$K$2344,MATCH(Healthcare!Q$1,'Hospitalisation Details'!$A$1:$K$1,0),0)</f>
        <v>37</v>
      </c>
    </row>
    <row r="734" spans="1:17" ht="15.75" x14ac:dyDescent="0.25">
      <c r="A734" s="25" t="s">
        <v>777</v>
      </c>
      <c r="B734" s="17" t="str">
        <f>VLOOKUP($A734,'Customer Names'!$A$1:$D$2336,4,0)</f>
        <v>Ms. Tanya</v>
      </c>
      <c r="C734" s="17">
        <f>VLOOKUP($A734,'Medical Examinations'!$A$1:$J$2336,MATCH(Healthcare!C$1,'Medical Examinations'!$A$1:$J$1,0),0)</f>
        <v>31.8</v>
      </c>
      <c r="D734" s="17">
        <f>VLOOKUP($A734,'Medical Examinations'!$A$1:$J$2336,MATCH(Healthcare!D$1,'Medical Examinations'!$A$1:$J$1,0),0)</f>
        <v>5.36</v>
      </c>
      <c r="E734" s="17" t="str">
        <f>VLOOKUP($A734,'Medical Examinations'!$A$1:$J$2336,MATCH(Healthcare!E$1,'Medical Examinations'!$A$1:$J$1,0),0)</f>
        <v>Yes</v>
      </c>
      <c r="F734" s="17" t="str">
        <f>VLOOKUP($A734,'Medical Examinations'!$A$1:$J$2336,MATCH(Healthcare!F$1,'Medical Examinations'!$A$1:$J$1,0),0)</f>
        <v>No</v>
      </c>
      <c r="G734" s="17" t="str">
        <f>VLOOKUP($A734,'Medical Examinations'!$A$1:$J$2336,MATCH(Healthcare!G$1,'Medical Examinations'!$A$1:$J$1,0),0)</f>
        <v>No</v>
      </c>
      <c r="H734" s="17">
        <f>VLOOKUP($A734,'Medical Examinations'!$A$1:$J$2336,MATCH(Healthcare!H$1,'Medical Examinations'!$A$1:$J$1,0),0)</f>
        <v>2</v>
      </c>
      <c r="I734" s="17" t="str">
        <f>VLOOKUP($A734,'Medical Examinations'!$A$1:$J$2336,MATCH(Healthcare!I$1,'Medical Examinations'!$A$1:$J$1,0),0)</f>
        <v>No</v>
      </c>
      <c r="J734" s="17" t="str">
        <f>VLOOKUP($A734,'Medical Examinations'!$A$1:$J$2336,MATCH(Healthcare!J$1,'Medical Examinations'!$A$1:$J$1,0),0)</f>
        <v>Obesity</v>
      </c>
      <c r="K734" s="17" t="str">
        <f>VLOOKUP($A734,'Medical Examinations'!$A$1:$J$2336,MATCH(Healthcare!K$1,'Medical Examinations'!$A$1:$J$1,0),0)</f>
        <v>Normal</v>
      </c>
      <c r="L734" s="38">
        <f>VLOOKUP($A734,'Hospitalisation Details'!$A$2:$K$2344,MATCH(Healthcare!L$1,'Hospitalisation Details'!$A$1:$K$1,0),0)</f>
        <v>21828</v>
      </c>
      <c r="M734" s="17">
        <f>VLOOKUP($A734,'Hospitalisation Details'!$A$2:$K$2344,MATCH(Healthcare!M$1,'Hospitalisation Details'!$A$1:$K$1,0),0)</f>
        <v>13880.95</v>
      </c>
      <c r="N734" s="17" t="str">
        <f>VLOOKUP($A734,'Hospitalisation Details'!$A$2:$K$2344,MATCH(Healthcare!N$1,'Hospitalisation Details'!$A$1:$K$1,0),0)</f>
        <v>Tier - 2</v>
      </c>
      <c r="O734" s="17" t="str">
        <f>VLOOKUP($A734,'Hospitalisation Details'!$A$2:$K$2344,MATCH(Healthcare!O$1,'Hospitalisation Details'!$A$1:$K$1,0),0)</f>
        <v>Tier - 2</v>
      </c>
      <c r="P734" s="17" t="str">
        <f>VLOOKUP($A734,'Hospitalisation Details'!$A$2:$K$2344,MATCH(Healthcare!P$1,'Hospitalisation Details'!$A$1:$K$1,0),0)</f>
        <v>R1011</v>
      </c>
      <c r="Q734" s="17">
        <f>VLOOKUP($A734,'Hospitalisation Details'!$A$2:$K$2344,MATCH(Healthcare!Q$1,'Hospitalisation Details'!$A$1:$K$1,0),0)</f>
        <v>63</v>
      </c>
    </row>
    <row r="735" spans="1:17" ht="15.75" x14ac:dyDescent="0.25">
      <c r="A735" s="25" t="s">
        <v>778</v>
      </c>
      <c r="B735" s="17" t="str">
        <f>VLOOKUP($A735,'Customer Names'!$A$1:$D$2336,4,0)</f>
        <v>Ms. Tracy</v>
      </c>
      <c r="C735" s="17">
        <f>VLOOKUP($A735,'Medical Examinations'!$A$1:$J$2336,MATCH(Healthcare!C$1,'Medical Examinations'!$A$1:$J$1,0),0)</f>
        <v>41.02</v>
      </c>
      <c r="D735" s="17">
        <f>VLOOKUP($A735,'Medical Examinations'!$A$1:$J$2336,MATCH(Healthcare!D$1,'Medical Examinations'!$A$1:$J$1,0),0)</f>
        <v>11.37</v>
      </c>
      <c r="E735" s="17" t="str">
        <f>VLOOKUP($A735,'Medical Examinations'!$A$1:$J$2336,MATCH(Healthcare!E$1,'Medical Examinations'!$A$1:$J$1,0),0)</f>
        <v>No</v>
      </c>
      <c r="F735" s="17" t="str">
        <f>VLOOKUP($A735,'Medical Examinations'!$A$1:$J$2336,MATCH(Healthcare!F$1,'Medical Examinations'!$A$1:$J$1,0),0)</f>
        <v>No</v>
      </c>
      <c r="G735" s="17" t="str">
        <f>VLOOKUP($A735,'Medical Examinations'!$A$1:$J$2336,MATCH(Healthcare!G$1,'Medical Examinations'!$A$1:$J$1,0),0)</f>
        <v>No</v>
      </c>
      <c r="H735" s="17">
        <f>VLOOKUP($A735,'Medical Examinations'!$A$1:$J$2336,MATCH(Healthcare!H$1,'Medical Examinations'!$A$1:$J$1,0),0)</f>
        <v>0</v>
      </c>
      <c r="I735" s="17" t="str">
        <f>VLOOKUP($A735,'Medical Examinations'!$A$1:$J$2336,MATCH(Healthcare!I$1,'Medical Examinations'!$A$1:$J$1,0),0)</f>
        <v>No</v>
      </c>
      <c r="J735" s="17" t="str">
        <f>VLOOKUP($A735,'Medical Examinations'!$A$1:$J$2336,MATCH(Healthcare!J$1,'Medical Examinations'!$A$1:$J$1,0),0)</f>
        <v>Obesity</v>
      </c>
      <c r="K735" s="17" t="str">
        <f>VLOOKUP($A735,'Medical Examinations'!$A$1:$J$2336,MATCH(Healthcare!K$1,'Medical Examinations'!$A$1:$J$1,0),0)</f>
        <v>Diabetes</v>
      </c>
      <c r="L735" s="38">
        <f>VLOOKUP($A735,'Hospitalisation Details'!$A$2:$K$2344,MATCH(Healthcare!L$1,'Hospitalisation Details'!$A$1:$K$1,0),0)</f>
        <v>28843</v>
      </c>
      <c r="M735" s="17">
        <f>VLOOKUP($A735,'Hospitalisation Details'!$A$2:$K$2344,MATCH(Healthcare!M$1,'Hospitalisation Details'!$A$1:$K$1,0),0)</f>
        <v>13874.89</v>
      </c>
      <c r="N735" s="17" t="str">
        <f>VLOOKUP($A735,'Hospitalisation Details'!$A$2:$K$2344,MATCH(Healthcare!N$1,'Hospitalisation Details'!$A$1:$K$1,0),0)</f>
        <v>Tier - 2</v>
      </c>
      <c r="O735" s="17" t="str">
        <f>VLOOKUP($A735,'Hospitalisation Details'!$A$2:$K$2344,MATCH(Healthcare!O$1,'Hospitalisation Details'!$A$1:$K$1,0),0)</f>
        <v>Tier - 1</v>
      </c>
      <c r="P735" s="17" t="str">
        <f>VLOOKUP($A735,'Hospitalisation Details'!$A$2:$K$2344,MATCH(Healthcare!P$1,'Hospitalisation Details'!$A$1:$K$1,0),0)</f>
        <v>R1012</v>
      </c>
      <c r="Q735" s="17">
        <f>VLOOKUP($A735,'Hospitalisation Details'!$A$2:$K$2344,MATCH(Healthcare!Q$1,'Hospitalisation Details'!$A$1:$K$1,0),0)</f>
        <v>44</v>
      </c>
    </row>
    <row r="736" spans="1:17" ht="15.75" x14ac:dyDescent="0.25">
      <c r="A736" s="25" t="s">
        <v>779</v>
      </c>
      <c r="B736" s="17" t="str">
        <f>VLOOKUP($A736,'Customer Names'!$A$1:$D$2336,4,0)</f>
        <v>Ms. Emily</v>
      </c>
      <c r="C736" s="17">
        <f>VLOOKUP($A736,'Medical Examinations'!$A$1:$J$2336,MATCH(Healthcare!C$1,'Medical Examinations'!$A$1:$J$1,0),0)</f>
        <v>32.68</v>
      </c>
      <c r="D736" s="17">
        <f>VLOOKUP($A736,'Medical Examinations'!$A$1:$J$2336,MATCH(Healthcare!D$1,'Medical Examinations'!$A$1:$J$1,0),0)</f>
        <v>11.87</v>
      </c>
      <c r="E736" s="17" t="str">
        <f>VLOOKUP($A736,'Medical Examinations'!$A$1:$J$2336,MATCH(Healthcare!E$1,'Medical Examinations'!$A$1:$J$1,0),0)</f>
        <v>No</v>
      </c>
      <c r="F736" s="17" t="str">
        <f>VLOOKUP($A736,'Medical Examinations'!$A$1:$J$2336,MATCH(Healthcare!F$1,'Medical Examinations'!$A$1:$J$1,0),0)</f>
        <v>No</v>
      </c>
      <c r="G736" s="17" t="str">
        <f>VLOOKUP($A736,'Medical Examinations'!$A$1:$J$2336,MATCH(Healthcare!G$1,'Medical Examinations'!$A$1:$J$1,0),0)</f>
        <v>No</v>
      </c>
      <c r="H736" s="17">
        <f>VLOOKUP($A736,'Medical Examinations'!$A$1:$J$2336,MATCH(Healthcare!H$1,'Medical Examinations'!$A$1:$J$1,0),0)</f>
        <v>0</v>
      </c>
      <c r="I736" s="17" t="str">
        <f>VLOOKUP($A736,'Medical Examinations'!$A$1:$J$2336,MATCH(Healthcare!I$1,'Medical Examinations'!$A$1:$J$1,0),0)</f>
        <v>No</v>
      </c>
      <c r="J736" s="17" t="str">
        <f>VLOOKUP($A736,'Medical Examinations'!$A$1:$J$2336,MATCH(Healthcare!J$1,'Medical Examinations'!$A$1:$J$1,0),0)</f>
        <v>Obesity</v>
      </c>
      <c r="K736" s="17" t="str">
        <f>VLOOKUP($A736,'Medical Examinations'!$A$1:$J$2336,MATCH(Healthcare!K$1,'Medical Examinations'!$A$1:$J$1,0),0)</f>
        <v>Diabetes</v>
      </c>
      <c r="L736" s="38">
        <f>VLOOKUP($A736,'Hospitalisation Details'!$A$2:$K$2344,MATCH(Healthcare!L$1,'Hospitalisation Details'!$A$1:$K$1,0),0)</f>
        <v>22118</v>
      </c>
      <c r="M736" s="17">
        <f>VLOOKUP($A736,'Hospitalisation Details'!$A$2:$K$2344,MATCH(Healthcare!M$1,'Hospitalisation Details'!$A$1:$K$1,0),0)</f>
        <v>13844.8</v>
      </c>
      <c r="N736" s="17" t="str">
        <f>VLOOKUP($A736,'Hospitalisation Details'!$A$2:$K$2344,MATCH(Healthcare!N$1,'Hospitalisation Details'!$A$1:$K$1,0),0)</f>
        <v>Tier - 2</v>
      </c>
      <c r="O736" s="17" t="str">
        <f>VLOOKUP($A736,'Hospitalisation Details'!$A$2:$K$2344,MATCH(Healthcare!O$1,'Hospitalisation Details'!$A$1:$K$1,0),0)</f>
        <v>Tier - 2</v>
      </c>
      <c r="P736" s="17" t="str">
        <f>VLOOKUP($A736,'Hospitalisation Details'!$A$2:$K$2344,MATCH(Healthcare!P$1,'Hospitalisation Details'!$A$1:$K$1,0),0)</f>
        <v>R1012</v>
      </c>
      <c r="Q736" s="17">
        <f>VLOOKUP($A736,'Hospitalisation Details'!$A$2:$K$2344,MATCH(Healthcare!Q$1,'Hospitalisation Details'!$A$1:$K$1,0),0)</f>
        <v>62</v>
      </c>
    </row>
    <row r="737" spans="1:17" ht="15.75" x14ac:dyDescent="0.25">
      <c r="A737" s="25" t="s">
        <v>780</v>
      </c>
      <c r="B737" s="17" t="str">
        <f>VLOOKUP($A737,'Customer Names'!$A$1:$D$2336,4,0)</f>
        <v>Ms. Kelly</v>
      </c>
      <c r="C737" s="17">
        <f>VLOOKUP($A737,'Medical Examinations'!$A$1:$J$2336,MATCH(Healthcare!C$1,'Medical Examinations'!$A$1:$J$1,0),0)</f>
        <v>21.7</v>
      </c>
      <c r="D737" s="17">
        <f>VLOOKUP($A737,'Medical Examinations'!$A$1:$J$2336,MATCH(Healthcare!D$1,'Medical Examinations'!$A$1:$J$1,0),0)</f>
        <v>4.9000000000000004</v>
      </c>
      <c r="E737" s="17" t="str">
        <f>VLOOKUP($A737,'Medical Examinations'!$A$1:$J$2336,MATCH(Healthcare!E$1,'Medical Examinations'!$A$1:$J$1,0),0)</f>
        <v>No</v>
      </c>
      <c r="F737" s="17" t="str">
        <f>VLOOKUP($A737,'Medical Examinations'!$A$1:$J$2336,MATCH(Healthcare!F$1,'Medical Examinations'!$A$1:$J$1,0),0)</f>
        <v>No</v>
      </c>
      <c r="G737" s="17" t="str">
        <f>VLOOKUP($A737,'Medical Examinations'!$A$1:$J$2336,MATCH(Healthcare!G$1,'Medical Examinations'!$A$1:$J$1,0),0)</f>
        <v>Yes</v>
      </c>
      <c r="H737" s="17">
        <f>VLOOKUP($A737,'Medical Examinations'!$A$1:$J$2336,MATCH(Healthcare!H$1,'Medical Examinations'!$A$1:$J$1,0),0)</f>
        <v>1</v>
      </c>
      <c r="I737" s="17" t="str">
        <f>VLOOKUP($A737,'Medical Examinations'!$A$1:$J$2336,MATCH(Healthcare!I$1,'Medical Examinations'!$A$1:$J$1,0),0)</f>
        <v>Yes</v>
      </c>
      <c r="J737" s="17" t="str">
        <f>VLOOKUP($A737,'Medical Examinations'!$A$1:$J$2336,MATCH(Healthcare!J$1,'Medical Examinations'!$A$1:$J$1,0),0)</f>
        <v>Healthy Weight</v>
      </c>
      <c r="K737" s="17" t="str">
        <f>VLOOKUP($A737,'Medical Examinations'!$A$1:$J$2336,MATCH(Healthcare!K$1,'Medical Examinations'!$A$1:$J$1,0),0)</f>
        <v>Normal</v>
      </c>
      <c r="L737" s="38">
        <f>VLOOKUP($A737,'Hospitalisation Details'!$A$2:$K$2344,MATCH(Healthcare!L$1,'Hospitalisation Details'!$A$1:$K$1,0),0)</f>
        <v>37779</v>
      </c>
      <c r="M737" s="17">
        <f>VLOOKUP($A737,'Hospitalisation Details'!$A$2:$K$2344,MATCH(Healthcare!M$1,'Hospitalisation Details'!$A$1:$K$1,0),0)</f>
        <v>13844.51</v>
      </c>
      <c r="N737" s="17" t="str">
        <f>VLOOKUP($A737,'Hospitalisation Details'!$A$2:$K$2344,MATCH(Healthcare!N$1,'Hospitalisation Details'!$A$1:$K$1,0),0)</f>
        <v>Tier - 2</v>
      </c>
      <c r="O737" s="17" t="str">
        <f>VLOOKUP($A737,'Hospitalisation Details'!$A$2:$K$2344,MATCH(Healthcare!O$1,'Hospitalisation Details'!$A$1:$K$1,0),0)</f>
        <v>Tier - 1</v>
      </c>
      <c r="P737" s="17" t="str">
        <f>VLOOKUP($A737,'Hospitalisation Details'!$A$2:$K$2344,MATCH(Healthcare!P$1,'Hospitalisation Details'!$A$1:$K$1,0),0)</f>
        <v>R1011</v>
      </c>
      <c r="Q737" s="17">
        <f>VLOOKUP($A737,'Hospitalisation Details'!$A$2:$K$2344,MATCH(Healthcare!Q$1,'Hospitalisation Details'!$A$1:$K$1,0),0)</f>
        <v>20</v>
      </c>
    </row>
    <row r="738" spans="1:17" ht="15.75" x14ac:dyDescent="0.25">
      <c r="A738" s="25" t="s">
        <v>781</v>
      </c>
      <c r="B738" s="17" t="str">
        <f>VLOOKUP($A738,'Customer Names'!$A$1:$D$2336,4,0)</f>
        <v>Mr. Kyle</v>
      </c>
      <c r="C738" s="17">
        <f>VLOOKUP($A738,'Medical Examinations'!$A$1:$J$2336,MATCH(Healthcare!C$1,'Medical Examinations'!$A$1:$J$1,0),0)</f>
        <v>40.479999999999997</v>
      </c>
      <c r="D738" s="17">
        <f>VLOOKUP($A738,'Medical Examinations'!$A$1:$J$2336,MATCH(Healthcare!D$1,'Medical Examinations'!$A$1:$J$1,0),0)</f>
        <v>6.7</v>
      </c>
      <c r="E738" s="17" t="str">
        <f>VLOOKUP($A738,'Medical Examinations'!$A$1:$J$2336,MATCH(Healthcare!E$1,'Medical Examinations'!$A$1:$J$1,0),0)</f>
        <v>No</v>
      </c>
      <c r="F738" s="17" t="str">
        <f>VLOOKUP($A738,'Medical Examinations'!$A$1:$J$2336,MATCH(Healthcare!F$1,'Medical Examinations'!$A$1:$J$1,0),0)</f>
        <v>No</v>
      </c>
      <c r="G738" s="17" t="str">
        <f>VLOOKUP($A738,'Medical Examinations'!$A$1:$J$2336,MATCH(Healthcare!G$1,'Medical Examinations'!$A$1:$J$1,0),0)</f>
        <v>No</v>
      </c>
      <c r="H738" s="17">
        <f>VLOOKUP($A738,'Medical Examinations'!$A$1:$J$2336,MATCH(Healthcare!H$1,'Medical Examinations'!$A$1:$J$1,0),0)</f>
        <v>3</v>
      </c>
      <c r="I738" s="17" t="str">
        <f>VLOOKUP($A738,'Medical Examinations'!$A$1:$J$2336,MATCH(Healthcare!I$1,'Medical Examinations'!$A$1:$J$1,0),0)</f>
        <v>No</v>
      </c>
      <c r="J738" s="17" t="str">
        <f>VLOOKUP($A738,'Medical Examinations'!$A$1:$J$2336,MATCH(Healthcare!J$1,'Medical Examinations'!$A$1:$J$1,0),0)</f>
        <v>Obesity</v>
      </c>
      <c r="K738" s="17" t="str">
        <f>VLOOKUP($A738,'Medical Examinations'!$A$1:$J$2336,MATCH(Healthcare!K$1,'Medical Examinations'!$A$1:$J$1,0),0)</f>
        <v>Diabetes</v>
      </c>
      <c r="L738" s="38">
        <f>VLOOKUP($A738,'Hospitalisation Details'!$A$2:$K$2344,MATCH(Healthcare!L$1,'Hospitalisation Details'!$A$1:$K$1,0),0)</f>
        <v>21529</v>
      </c>
      <c r="M738" s="17">
        <f>VLOOKUP($A738,'Hospitalisation Details'!$A$2:$K$2344,MATCH(Healthcare!M$1,'Hospitalisation Details'!$A$1:$K$1,0),0)</f>
        <v>13831.12</v>
      </c>
      <c r="N738" s="17" t="str">
        <f>VLOOKUP($A738,'Hospitalisation Details'!$A$2:$K$2344,MATCH(Healthcare!N$1,'Hospitalisation Details'!$A$1:$K$1,0),0)</f>
        <v>Tier - 3</v>
      </c>
      <c r="O738" s="17" t="str">
        <f>VLOOKUP($A738,'Hospitalisation Details'!$A$2:$K$2344,MATCH(Healthcare!O$1,'Hospitalisation Details'!$A$1:$K$1,0),0)</f>
        <v>Tier - 1</v>
      </c>
      <c r="P738" s="17" t="str">
        <f>VLOOKUP($A738,'Hospitalisation Details'!$A$2:$K$2344,MATCH(Healthcare!P$1,'Hospitalisation Details'!$A$1:$K$1,0),0)</f>
        <v>R1013</v>
      </c>
      <c r="Q738" s="17">
        <f>VLOOKUP($A738,'Hospitalisation Details'!$A$2:$K$2344,MATCH(Healthcare!Q$1,'Hospitalisation Details'!$A$1:$K$1,0),0)</f>
        <v>64</v>
      </c>
    </row>
    <row r="739" spans="1:17" ht="15.75" x14ac:dyDescent="0.25">
      <c r="A739" s="25" t="s">
        <v>782</v>
      </c>
      <c r="B739" s="17" t="str">
        <f>VLOOKUP($A739,'Customer Names'!$A$1:$D$2336,4,0)</f>
        <v>Mr. Bruce</v>
      </c>
      <c r="C739" s="17">
        <f>VLOOKUP($A739,'Medical Examinations'!$A$1:$J$2336,MATCH(Healthcare!C$1,'Medical Examinations'!$A$1:$J$1,0),0)</f>
        <v>34.5</v>
      </c>
      <c r="D739" s="17">
        <f>VLOOKUP($A739,'Medical Examinations'!$A$1:$J$2336,MATCH(Healthcare!D$1,'Medical Examinations'!$A$1:$J$1,0),0)</f>
        <v>10.3</v>
      </c>
      <c r="E739" s="17" t="str">
        <f>VLOOKUP($A739,'Medical Examinations'!$A$1:$J$2336,MATCH(Healthcare!E$1,'Medical Examinations'!$A$1:$J$1,0),0)</f>
        <v>No</v>
      </c>
      <c r="F739" s="17" t="str">
        <f>VLOOKUP($A739,'Medical Examinations'!$A$1:$J$2336,MATCH(Healthcare!F$1,'Medical Examinations'!$A$1:$J$1,0),0)</f>
        <v>No</v>
      </c>
      <c r="G739" s="17" t="str">
        <f>VLOOKUP($A739,'Medical Examinations'!$A$1:$J$2336,MATCH(Healthcare!G$1,'Medical Examinations'!$A$1:$J$1,0),0)</f>
        <v>No</v>
      </c>
      <c r="H739" s="17">
        <f>VLOOKUP($A739,'Medical Examinations'!$A$1:$J$2336,MATCH(Healthcare!H$1,'Medical Examinations'!$A$1:$J$1,0),0)</f>
        <v>3</v>
      </c>
      <c r="I739" s="17" t="str">
        <f>VLOOKUP($A739,'Medical Examinations'!$A$1:$J$2336,MATCH(Healthcare!I$1,'Medical Examinations'!$A$1:$J$1,0),0)</f>
        <v>No</v>
      </c>
      <c r="J739" s="17" t="str">
        <f>VLOOKUP($A739,'Medical Examinations'!$A$1:$J$2336,MATCH(Healthcare!J$1,'Medical Examinations'!$A$1:$J$1,0),0)</f>
        <v>Obesity</v>
      </c>
      <c r="K739" s="17" t="str">
        <f>VLOOKUP($A739,'Medical Examinations'!$A$1:$J$2336,MATCH(Healthcare!K$1,'Medical Examinations'!$A$1:$J$1,0),0)</f>
        <v>Diabetes</v>
      </c>
      <c r="L739" s="38">
        <f>VLOOKUP($A739,'Hospitalisation Details'!$A$2:$K$2344,MATCH(Healthcare!L$1,'Hospitalisation Details'!$A$1:$K$1,0),0)</f>
        <v>21514</v>
      </c>
      <c r="M739" s="17">
        <f>VLOOKUP($A739,'Hospitalisation Details'!$A$2:$K$2344,MATCH(Healthcare!M$1,'Hospitalisation Details'!$A$1:$K$1,0),0)</f>
        <v>13822.8</v>
      </c>
      <c r="N739" s="17" t="str">
        <f>VLOOKUP($A739,'Hospitalisation Details'!$A$2:$K$2344,MATCH(Healthcare!N$1,'Hospitalisation Details'!$A$1:$K$1,0),0)</f>
        <v>Tier - 3</v>
      </c>
      <c r="O739" s="17" t="str">
        <f>VLOOKUP($A739,'Hospitalisation Details'!$A$2:$K$2344,MATCH(Healthcare!O$1,'Hospitalisation Details'!$A$1:$K$1,0),0)</f>
        <v>Tier - 3</v>
      </c>
      <c r="P739" s="17" t="str">
        <f>VLOOKUP($A739,'Hospitalisation Details'!$A$2:$K$2344,MATCH(Healthcare!P$1,'Hospitalisation Details'!$A$1:$K$1,0),0)</f>
        <v>R1011</v>
      </c>
      <c r="Q739" s="17">
        <f>VLOOKUP($A739,'Hospitalisation Details'!$A$2:$K$2344,MATCH(Healthcare!Q$1,'Hospitalisation Details'!$A$1:$K$1,0),0)</f>
        <v>64</v>
      </c>
    </row>
    <row r="740" spans="1:17" ht="15.75" x14ac:dyDescent="0.25">
      <c r="A740" s="25" t="s">
        <v>783</v>
      </c>
      <c r="B740" s="17" t="str">
        <f>VLOOKUP($A740,'Customer Names'!$A$1:$D$2336,4,0)</f>
        <v>Mr. Cary</v>
      </c>
      <c r="C740" s="17">
        <f>VLOOKUP($A740,'Medical Examinations'!$A$1:$J$2336,MATCH(Healthcare!C$1,'Medical Examinations'!$A$1:$J$1,0),0)</f>
        <v>45.9</v>
      </c>
      <c r="D740" s="17">
        <f>VLOOKUP($A740,'Medical Examinations'!$A$1:$J$2336,MATCH(Healthcare!D$1,'Medical Examinations'!$A$1:$J$1,0),0)</f>
        <v>11.14</v>
      </c>
      <c r="E740" s="17" t="str">
        <f>VLOOKUP($A740,'Medical Examinations'!$A$1:$J$2336,MATCH(Healthcare!E$1,'Medical Examinations'!$A$1:$J$1,0),0)</f>
        <v>Yes</v>
      </c>
      <c r="F740" s="17" t="str">
        <f>VLOOKUP($A740,'Medical Examinations'!$A$1:$J$2336,MATCH(Healthcare!F$1,'Medical Examinations'!$A$1:$J$1,0),0)</f>
        <v>No</v>
      </c>
      <c r="G740" s="17" t="str">
        <f>VLOOKUP($A740,'Medical Examinations'!$A$1:$J$2336,MATCH(Healthcare!G$1,'Medical Examinations'!$A$1:$J$1,0),0)</f>
        <v>No</v>
      </c>
      <c r="H740" s="17">
        <f>VLOOKUP($A740,'Medical Examinations'!$A$1:$J$2336,MATCH(Healthcare!H$1,'Medical Examinations'!$A$1:$J$1,0),0)</f>
        <v>1</v>
      </c>
      <c r="I740" s="17" t="str">
        <f>VLOOKUP($A740,'Medical Examinations'!$A$1:$J$2336,MATCH(Healthcare!I$1,'Medical Examinations'!$A$1:$J$1,0),0)</f>
        <v>No</v>
      </c>
      <c r="J740" s="17" t="str">
        <f>VLOOKUP($A740,'Medical Examinations'!$A$1:$J$2336,MATCH(Healthcare!J$1,'Medical Examinations'!$A$1:$J$1,0),0)</f>
        <v>Obesity</v>
      </c>
      <c r="K740" s="17" t="str">
        <f>VLOOKUP($A740,'Medical Examinations'!$A$1:$J$2336,MATCH(Healthcare!K$1,'Medical Examinations'!$A$1:$J$1,0),0)</f>
        <v>Diabetes</v>
      </c>
      <c r="L740" s="38">
        <f>VLOOKUP($A740,'Hospitalisation Details'!$A$2:$K$2344,MATCH(Healthcare!L$1,'Hospitalisation Details'!$A$1:$K$1,0),0)</f>
        <v>31754</v>
      </c>
      <c r="M740" s="17">
        <f>VLOOKUP($A740,'Hospitalisation Details'!$A$2:$K$2344,MATCH(Healthcare!M$1,'Hospitalisation Details'!$A$1:$K$1,0),0)</f>
        <v>13819.49</v>
      </c>
      <c r="N740" s="17" t="str">
        <f>VLOOKUP($A740,'Hospitalisation Details'!$A$2:$K$2344,MATCH(Healthcare!N$1,'Hospitalisation Details'!$A$1:$K$1,0),0)</f>
        <v>Tier - 3</v>
      </c>
      <c r="O740" s="17" t="str">
        <f>VLOOKUP($A740,'Hospitalisation Details'!$A$2:$K$2344,MATCH(Healthcare!O$1,'Hospitalisation Details'!$A$1:$K$1,0),0)</f>
        <v>Tier - 2</v>
      </c>
      <c r="P740" s="17" t="str">
        <f>VLOOKUP($A740,'Hospitalisation Details'!$A$2:$K$2344,MATCH(Healthcare!P$1,'Hospitalisation Details'!$A$1:$K$1,0),0)</f>
        <v>R1012</v>
      </c>
      <c r="Q740" s="17">
        <f>VLOOKUP($A740,'Hospitalisation Details'!$A$2:$K$2344,MATCH(Healthcare!Q$1,'Hospitalisation Details'!$A$1:$K$1,0),0)</f>
        <v>36</v>
      </c>
    </row>
    <row r="741" spans="1:17" ht="15.75" x14ac:dyDescent="0.25">
      <c r="A741" s="25" t="s">
        <v>784</v>
      </c>
      <c r="B741" s="17" t="str">
        <f>VLOOKUP($A741,'Customer Names'!$A$1:$D$2336,4,0)</f>
        <v>Mrs. Jill</v>
      </c>
      <c r="C741" s="17">
        <f>VLOOKUP($A741,'Medical Examinations'!$A$1:$J$2336,MATCH(Healthcare!C$1,'Medical Examinations'!$A$1:$J$1,0),0)</f>
        <v>33.479999999999997</v>
      </c>
      <c r="D741" s="17">
        <f>VLOOKUP($A741,'Medical Examinations'!$A$1:$J$2336,MATCH(Healthcare!D$1,'Medical Examinations'!$A$1:$J$1,0),0)</f>
        <v>4.74</v>
      </c>
      <c r="E741" s="17" t="str">
        <f>VLOOKUP($A741,'Medical Examinations'!$A$1:$J$2336,MATCH(Healthcare!E$1,'Medical Examinations'!$A$1:$J$1,0),0)</f>
        <v>Yes</v>
      </c>
      <c r="F741" s="17" t="str">
        <f>VLOOKUP($A741,'Medical Examinations'!$A$1:$J$2336,MATCH(Healthcare!F$1,'Medical Examinations'!$A$1:$J$1,0),0)</f>
        <v>No</v>
      </c>
      <c r="G741" s="17" t="str">
        <f>VLOOKUP($A741,'Medical Examinations'!$A$1:$J$2336,MATCH(Healthcare!G$1,'Medical Examinations'!$A$1:$J$1,0),0)</f>
        <v>No</v>
      </c>
      <c r="H741" s="17">
        <f>VLOOKUP($A741,'Medical Examinations'!$A$1:$J$2336,MATCH(Healthcare!H$1,'Medical Examinations'!$A$1:$J$1,0),0)</f>
        <v>2</v>
      </c>
      <c r="I741" s="17" t="str">
        <f>VLOOKUP($A741,'Medical Examinations'!$A$1:$J$2336,MATCH(Healthcare!I$1,'Medical Examinations'!$A$1:$J$1,0),0)</f>
        <v>No</v>
      </c>
      <c r="J741" s="17" t="str">
        <f>VLOOKUP($A741,'Medical Examinations'!$A$1:$J$2336,MATCH(Healthcare!J$1,'Medical Examinations'!$A$1:$J$1,0),0)</f>
        <v>Obesity</v>
      </c>
      <c r="K741" s="17" t="str">
        <f>VLOOKUP($A741,'Medical Examinations'!$A$1:$J$2336,MATCH(Healthcare!K$1,'Medical Examinations'!$A$1:$J$1,0),0)</f>
        <v>Normal</v>
      </c>
      <c r="L741" s="38">
        <f>VLOOKUP($A741,'Hospitalisation Details'!$A$2:$K$2344,MATCH(Healthcare!L$1,'Hospitalisation Details'!$A$1:$K$1,0),0)</f>
        <v>24421</v>
      </c>
      <c r="M741" s="17">
        <f>VLOOKUP($A741,'Hospitalisation Details'!$A$2:$K$2344,MATCH(Healthcare!M$1,'Hospitalisation Details'!$A$1:$K$1,0),0)</f>
        <v>13801.61</v>
      </c>
      <c r="N741" s="17" t="str">
        <f>VLOOKUP($A741,'Hospitalisation Details'!$A$2:$K$2344,MATCH(Healthcare!N$1,'Hospitalisation Details'!$A$1:$K$1,0),0)</f>
        <v>Tier - 3</v>
      </c>
      <c r="O741" s="17" t="str">
        <f>VLOOKUP($A741,'Hospitalisation Details'!$A$2:$K$2344,MATCH(Healthcare!O$1,'Hospitalisation Details'!$A$1:$K$1,0),0)</f>
        <v>Tier - 3</v>
      </c>
      <c r="P741" s="17" t="str">
        <f>VLOOKUP($A741,'Hospitalisation Details'!$A$2:$K$2344,MATCH(Healthcare!P$1,'Hospitalisation Details'!$A$1:$K$1,0),0)</f>
        <v>R1026</v>
      </c>
      <c r="Q741" s="17">
        <f>VLOOKUP($A741,'Hospitalisation Details'!$A$2:$K$2344,MATCH(Healthcare!Q$1,'Hospitalisation Details'!$A$1:$K$1,0),0)</f>
        <v>56</v>
      </c>
    </row>
    <row r="742" spans="1:17" ht="15.75" x14ac:dyDescent="0.25">
      <c r="A742" s="25" t="s">
        <v>785</v>
      </c>
      <c r="B742" s="17" t="str">
        <f>VLOOKUP($A742,'Customer Names'!$A$1:$D$2336,4,0)</f>
        <v>Mr. Chris</v>
      </c>
      <c r="C742" s="17">
        <f>VLOOKUP($A742,'Medical Examinations'!$A$1:$J$2336,MATCH(Healthcare!C$1,'Medical Examinations'!$A$1:$J$1,0),0)</f>
        <v>28.31</v>
      </c>
      <c r="D742" s="17">
        <f>VLOOKUP($A742,'Medical Examinations'!$A$1:$J$2336,MATCH(Healthcare!D$1,'Medical Examinations'!$A$1:$J$1,0),0)</f>
        <v>5.96</v>
      </c>
      <c r="E742" s="17" t="str">
        <f>VLOOKUP($A742,'Medical Examinations'!$A$1:$J$2336,MATCH(Healthcare!E$1,'Medical Examinations'!$A$1:$J$1,0),0)</f>
        <v>Yes</v>
      </c>
      <c r="F742" s="17" t="str">
        <f>VLOOKUP($A742,'Medical Examinations'!$A$1:$J$2336,MATCH(Healthcare!F$1,'Medical Examinations'!$A$1:$J$1,0),0)</f>
        <v>No</v>
      </c>
      <c r="G742" s="17" t="str">
        <f>VLOOKUP($A742,'Medical Examinations'!$A$1:$J$2336,MATCH(Healthcare!G$1,'Medical Examinations'!$A$1:$J$1,0),0)</f>
        <v>No</v>
      </c>
      <c r="H742" s="17">
        <f>VLOOKUP($A742,'Medical Examinations'!$A$1:$J$2336,MATCH(Healthcare!H$1,'Medical Examinations'!$A$1:$J$1,0),0)</f>
        <v>2</v>
      </c>
      <c r="I742" s="17" t="str">
        <f>VLOOKUP($A742,'Medical Examinations'!$A$1:$J$2336,MATCH(Healthcare!I$1,'Medical Examinations'!$A$1:$J$1,0),0)</f>
        <v>No</v>
      </c>
      <c r="J742" s="17" t="str">
        <f>VLOOKUP($A742,'Medical Examinations'!$A$1:$J$2336,MATCH(Healthcare!J$1,'Medical Examinations'!$A$1:$J$1,0),0)</f>
        <v>Overweight</v>
      </c>
      <c r="K742" s="17" t="str">
        <f>VLOOKUP($A742,'Medical Examinations'!$A$1:$J$2336,MATCH(Healthcare!K$1,'Medical Examinations'!$A$1:$J$1,0),0)</f>
        <v>Prediabetes</v>
      </c>
      <c r="L742" s="38">
        <f>VLOOKUP($A742,'Hospitalisation Details'!$A$2:$K$2344,MATCH(Healthcare!L$1,'Hospitalisation Details'!$A$1:$K$1,0),0)</f>
        <v>21768</v>
      </c>
      <c r="M742" s="17">
        <f>VLOOKUP($A742,'Hospitalisation Details'!$A$2:$K$2344,MATCH(Healthcare!M$1,'Hospitalisation Details'!$A$1:$K$1,0),0)</f>
        <v>13770.1</v>
      </c>
      <c r="N742" s="17" t="str">
        <f>VLOOKUP($A742,'Hospitalisation Details'!$A$2:$K$2344,MATCH(Healthcare!N$1,'Hospitalisation Details'!$A$1:$K$1,0),0)</f>
        <v>Tier - 3</v>
      </c>
      <c r="O742" s="17" t="str">
        <f>VLOOKUP($A742,'Hospitalisation Details'!$A$2:$K$2344,MATCH(Healthcare!O$1,'Hospitalisation Details'!$A$1:$K$1,0),0)</f>
        <v>Tier - 1</v>
      </c>
      <c r="P742" s="17" t="str">
        <f>VLOOKUP($A742,'Hospitalisation Details'!$A$2:$K$2344,MATCH(Healthcare!P$1,'Hospitalisation Details'!$A$1:$K$1,0),0)</f>
        <v>R1012</v>
      </c>
      <c r="Q742" s="17">
        <f>VLOOKUP($A742,'Hospitalisation Details'!$A$2:$K$2344,MATCH(Healthcare!Q$1,'Hospitalisation Details'!$A$1:$K$1,0),0)</f>
        <v>63</v>
      </c>
    </row>
    <row r="743" spans="1:17" ht="15.75" x14ac:dyDescent="0.25">
      <c r="A743" s="25" t="s">
        <v>786</v>
      </c>
      <c r="B743" s="17" t="str">
        <f>VLOOKUP($A743,'Customer Names'!$A$1:$D$2336,4,0)</f>
        <v>Mr. Michael</v>
      </c>
      <c r="C743" s="17">
        <f>VLOOKUP($A743,'Medical Examinations'!$A$1:$J$2336,MATCH(Healthcare!C$1,'Medical Examinations'!$A$1:$J$1,0),0)</f>
        <v>21.565000000000001</v>
      </c>
      <c r="D743" s="17">
        <f>VLOOKUP($A743,'Medical Examinations'!$A$1:$J$2336,MATCH(Healthcare!D$1,'Medical Examinations'!$A$1:$J$1,0),0)</f>
        <v>4.95</v>
      </c>
      <c r="E743" s="17" t="str">
        <f>VLOOKUP($A743,'Medical Examinations'!$A$1:$J$2336,MATCH(Healthcare!E$1,'Medical Examinations'!$A$1:$J$1,0),0)</f>
        <v>No</v>
      </c>
      <c r="F743" s="17" t="str">
        <f>VLOOKUP($A743,'Medical Examinations'!$A$1:$J$2336,MATCH(Healthcare!F$1,'Medical Examinations'!$A$1:$J$1,0),0)</f>
        <v>Yes</v>
      </c>
      <c r="G743" s="17" t="str">
        <f>VLOOKUP($A743,'Medical Examinations'!$A$1:$J$2336,MATCH(Healthcare!G$1,'Medical Examinations'!$A$1:$J$1,0),0)</f>
        <v>No</v>
      </c>
      <c r="H743" s="17">
        <f>VLOOKUP($A743,'Medical Examinations'!$A$1:$J$2336,MATCH(Healthcare!H$1,'Medical Examinations'!$A$1:$J$1,0),0)</f>
        <v>1</v>
      </c>
      <c r="I743" s="17" t="str">
        <f>VLOOKUP($A743,'Medical Examinations'!$A$1:$J$2336,MATCH(Healthcare!I$1,'Medical Examinations'!$A$1:$J$1,0),0)</f>
        <v>Yes</v>
      </c>
      <c r="J743" s="17" t="str">
        <f>VLOOKUP($A743,'Medical Examinations'!$A$1:$J$2336,MATCH(Healthcare!J$1,'Medical Examinations'!$A$1:$J$1,0),0)</f>
        <v>Healthy Weight</v>
      </c>
      <c r="K743" s="17" t="str">
        <f>VLOOKUP($A743,'Medical Examinations'!$A$1:$J$2336,MATCH(Healthcare!K$1,'Medical Examinations'!$A$1:$J$1,0),0)</f>
        <v>Normal</v>
      </c>
      <c r="L743" s="38">
        <f>VLOOKUP($A743,'Hospitalisation Details'!$A$2:$K$2344,MATCH(Healthcare!L$1,'Hospitalisation Details'!$A$1:$K$1,0),0)</f>
        <v>38184</v>
      </c>
      <c r="M743" s="17">
        <f>VLOOKUP($A743,'Hospitalisation Details'!$A$2:$K$2344,MATCH(Healthcare!M$1,'Hospitalisation Details'!$A$1:$K$1,0),0)</f>
        <v>13747.87</v>
      </c>
      <c r="N743" s="17" t="str">
        <f>VLOOKUP($A743,'Hospitalisation Details'!$A$2:$K$2344,MATCH(Healthcare!N$1,'Hospitalisation Details'!$A$1:$K$1,0),0)</f>
        <v>Tier - 3</v>
      </c>
      <c r="O743" s="17" t="str">
        <f>VLOOKUP($A743,'Hospitalisation Details'!$A$2:$K$2344,MATCH(Healthcare!O$1,'Hospitalisation Details'!$A$1:$K$1,0),0)</f>
        <v>Tier - 2</v>
      </c>
      <c r="P743" s="17" t="str">
        <f>VLOOKUP($A743,'Hospitalisation Details'!$A$2:$K$2344,MATCH(Healthcare!P$1,'Hospitalisation Details'!$A$1:$K$1,0),0)</f>
        <v>R1018</v>
      </c>
      <c r="Q743" s="17">
        <f>VLOOKUP($A743,'Hospitalisation Details'!$A$2:$K$2344,MATCH(Healthcare!Q$1,'Hospitalisation Details'!$A$1:$K$1,0),0)</f>
        <v>18</v>
      </c>
    </row>
    <row r="744" spans="1:17" ht="15.75" x14ac:dyDescent="0.25">
      <c r="A744" s="25" t="s">
        <v>787</v>
      </c>
      <c r="B744" s="17" t="str">
        <f>VLOOKUP($A744,'Customer Names'!$A$1:$D$2336,4,0)</f>
        <v>Mrs. Lauren</v>
      </c>
      <c r="C744" s="17">
        <f>VLOOKUP($A744,'Medical Examinations'!$A$1:$J$2336,MATCH(Healthcare!C$1,'Medical Examinations'!$A$1:$J$1,0),0)</f>
        <v>35.590000000000003</v>
      </c>
      <c r="D744" s="17">
        <f>VLOOKUP($A744,'Medical Examinations'!$A$1:$J$2336,MATCH(Healthcare!D$1,'Medical Examinations'!$A$1:$J$1,0),0)</f>
        <v>5.21</v>
      </c>
      <c r="E744" s="17" t="str">
        <f>VLOOKUP($A744,'Medical Examinations'!$A$1:$J$2336,MATCH(Healthcare!E$1,'Medical Examinations'!$A$1:$J$1,0),0)</f>
        <v>Yes</v>
      </c>
      <c r="F744" s="17" t="str">
        <f>VLOOKUP($A744,'Medical Examinations'!$A$1:$J$2336,MATCH(Healthcare!F$1,'Medical Examinations'!$A$1:$J$1,0),0)</f>
        <v>No</v>
      </c>
      <c r="G744" s="17" t="str">
        <f>VLOOKUP($A744,'Medical Examinations'!$A$1:$J$2336,MATCH(Healthcare!G$1,'Medical Examinations'!$A$1:$J$1,0),0)</f>
        <v>Yes</v>
      </c>
      <c r="H744" s="17">
        <f>VLOOKUP($A744,'Medical Examinations'!$A$1:$J$2336,MATCH(Healthcare!H$1,'Medical Examinations'!$A$1:$J$1,0),0)</f>
        <v>1</v>
      </c>
      <c r="I744" s="17" t="str">
        <f>VLOOKUP($A744,'Medical Examinations'!$A$1:$J$2336,MATCH(Healthcare!I$1,'Medical Examinations'!$A$1:$J$1,0),0)</f>
        <v>No</v>
      </c>
      <c r="J744" s="17" t="str">
        <f>VLOOKUP($A744,'Medical Examinations'!$A$1:$J$2336,MATCH(Healthcare!J$1,'Medical Examinations'!$A$1:$J$1,0),0)</f>
        <v>Obesity</v>
      </c>
      <c r="K744" s="17" t="str">
        <f>VLOOKUP($A744,'Medical Examinations'!$A$1:$J$2336,MATCH(Healthcare!K$1,'Medical Examinations'!$A$1:$J$1,0),0)</f>
        <v>Normal</v>
      </c>
      <c r="L744" s="38">
        <f>VLOOKUP($A744,'Hospitalisation Details'!$A$2:$K$2344,MATCH(Healthcare!L$1,'Hospitalisation Details'!$A$1:$K$1,0),0)</f>
        <v>25499</v>
      </c>
      <c r="M744" s="17">
        <f>VLOOKUP($A744,'Hospitalisation Details'!$A$2:$K$2344,MATCH(Healthcare!M$1,'Hospitalisation Details'!$A$1:$K$1,0),0)</f>
        <v>13746.74</v>
      </c>
      <c r="N744" s="17" t="str">
        <f>VLOOKUP($A744,'Hospitalisation Details'!$A$2:$K$2344,MATCH(Healthcare!N$1,'Hospitalisation Details'!$A$1:$K$1,0),0)</f>
        <v>Tier - 3</v>
      </c>
      <c r="O744" s="17" t="str">
        <f>VLOOKUP($A744,'Hospitalisation Details'!$A$2:$K$2344,MATCH(Healthcare!O$1,'Hospitalisation Details'!$A$1:$K$1,0),0)</f>
        <v>Tier - 2</v>
      </c>
      <c r="P744" s="17" t="str">
        <f>VLOOKUP($A744,'Hospitalisation Details'!$A$2:$K$2344,MATCH(Healthcare!P$1,'Hospitalisation Details'!$A$1:$K$1,0),0)</f>
        <v>R1026</v>
      </c>
      <c r="Q744" s="17">
        <f>VLOOKUP($A744,'Hospitalisation Details'!$A$2:$K$2344,MATCH(Healthcare!Q$1,'Hospitalisation Details'!$A$1:$K$1,0),0)</f>
        <v>53</v>
      </c>
    </row>
    <row r="745" spans="1:17" ht="15.75" x14ac:dyDescent="0.25">
      <c r="A745" s="25" t="s">
        <v>788</v>
      </c>
      <c r="B745" s="17" t="str">
        <f>VLOOKUP($A745,'Customer Names'!$A$1:$D$2336,4,0)</f>
        <v>Mrs. Kathryn</v>
      </c>
      <c r="C745" s="17">
        <f>VLOOKUP($A745,'Medical Examinations'!$A$1:$J$2336,MATCH(Healthcare!C$1,'Medical Examinations'!$A$1:$J$1,0),0)</f>
        <v>43.44</v>
      </c>
      <c r="D745" s="17">
        <f>VLOOKUP($A745,'Medical Examinations'!$A$1:$J$2336,MATCH(Healthcare!D$1,'Medical Examinations'!$A$1:$J$1,0),0)</f>
        <v>4.8600000000000003</v>
      </c>
      <c r="E745" s="17" t="str">
        <f>VLOOKUP($A745,'Medical Examinations'!$A$1:$J$2336,MATCH(Healthcare!E$1,'Medical Examinations'!$A$1:$J$1,0),0)</f>
        <v>Yes</v>
      </c>
      <c r="F745" s="17" t="str">
        <f>VLOOKUP($A745,'Medical Examinations'!$A$1:$J$2336,MATCH(Healthcare!F$1,'Medical Examinations'!$A$1:$J$1,0),0)</f>
        <v>No</v>
      </c>
      <c r="G745" s="17" t="str">
        <f>VLOOKUP($A745,'Medical Examinations'!$A$1:$J$2336,MATCH(Healthcare!G$1,'Medical Examinations'!$A$1:$J$1,0),0)</f>
        <v>No</v>
      </c>
      <c r="H745" s="17">
        <f>VLOOKUP($A745,'Medical Examinations'!$A$1:$J$2336,MATCH(Healthcare!H$1,'Medical Examinations'!$A$1:$J$1,0),0)</f>
        <v>0</v>
      </c>
      <c r="I745" s="17" t="str">
        <f>VLOOKUP($A745,'Medical Examinations'!$A$1:$J$2336,MATCH(Healthcare!I$1,'Medical Examinations'!$A$1:$J$1,0),0)</f>
        <v>No</v>
      </c>
      <c r="J745" s="17" t="str">
        <f>VLOOKUP($A745,'Medical Examinations'!$A$1:$J$2336,MATCH(Healthcare!J$1,'Medical Examinations'!$A$1:$J$1,0),0)</f>
        <v>Obesity</v>
      </c>
      <c r="K745" s="17" t="str">
        <f>VLOOKUP($A745,'Medical Examinations'!$A$1:$J$2336,MATCH(Healthcare!K$1,'Medical Examinations'!$A$1:$J$1,0),0)</f>
        <v>Normal</v>
      </c>
      <c r="L745" s="38">
        <f>VLOOKUP($A745,'Hospitalisation Details'!$A$2:$K$2344,MATCH(Healthcare!L$1,'Hospitalisation Details'!$A$1:$K$1,0),0)</f>
        <v>31288</v>
      </c>
      <c r="M745" s="17">
        <f>VLOOKUP($A745,'Hospitalisation Details'!$A$2:$K$2344,MATCH(Healthcare!M$1,'Hospitalisation Details'!$A$1:$K$1,0),0)</f>
        <v>13726.21</v>
      </c>
      <c r="N745" s="17" t="str">
        <f>VLOOKUP($A745,'Hospitalisation Details'!$A$2:$K$2344,MATCH(Healthcare!N$1,'Hospitalisation Details'!$A$1:$K$1,0),0)</f>
        <v>Tier - 3</v>
      </c>
      <c r="O745" s="17" t="str">
        <f>VLOOKUP($A745,'Hospitalisation Details'!$A$2:$K$2344,MATCH(Healthcare!O$1,'Hospitalisation Details'!$A$1:$K$1,0),0)</f>
        <v>Tier - 3</v>
      </c>
      <c r="P745" s="17" t="str">
        <f>VLOOKUP($A745,'Hospitalisation Details'!$A$2:$K$2344,MATCH(Healthcare!P$1,'Hospitalisation Details'!$A$1:$K$1,0),0)</f>
        <v>R1026</v>
      </c>
      <c r="Q745" s="17">
        <f>VLOOKUP($A745,'Hospitalisation Details'!$A$2:$K$2344,MATCH(Healthcare!Q$1,'Hospitalisation Details'!$A$1:$K$1,0),0)</f>
        <v>37</v>
      </c>
    </row>
    <row r="746" spans="1:17" ht="15.75" x14ac:dyDescent="0.25">
      <c r="A746" s="25" t="s">
        <v>789</v>
      </c>
      <c r="B746" s="17" t="str">
        <f>VLOOKUP($A746,'Customer Names'!$A$1:$D$2336,4,0)</f>
        <v>Ms. Polly</v>
      </c>
      <c r="C746" s="17">
        <f>VLOOKUP($A746,'Medical Examinations'!$A$1:$J$2336,MATCH(Healthcare!C$1,'Medical Examinations'!$A$1:$J$1,0),0)</f>
        <v>21.754999999999999</v>
      </c>
      <c r="D746" s="17">
        <f>VLOOKUP($A746,'Medical Examinations'!$A$1:$J$2336,MATCH(Healthcare!D$1,'Medical Examinations'!$A$1:$J$1,0),0)</f>
        <v>7.79</v>
      </c>
      <c r="E746" s="17" t="str">
        <f>VLOOKUP($A746,'Medical Examinations'!$A$1:$J$2336,MATCH(Healthcare!E$1,'Medical Examinations'!$A$1:$J$1,0),0)</f>
        <v>Yes</v>
      </c>
      <c r="F746" s="17" t="str">
        <f>VLOOKUP($A746,'Medical Examinations'!$A$1:$J$2336,MATCH(Healthcare!F$1,'Medical Examinations'!$A$1:$J$1,0),0)</f>
        <v>No</v>
      </c>
      <c r="G746" s="17" t="str">
        <f>VLOOKUP($A746,'Medical Examinations'!$A$1:$J$2336,MATCH(Healthcare!G$1,'Medical Examinations'!$A$1:$J$1,0),0)</f>
        <v>No</v>
      </c>
      <c r="H746" s="17">
        <f>VLOOKUP($A746,'Medical Examinations'!$A$1:$J$2336,MATCH(Healthcare!H$1,'Medical Examinations'!$A$1:$J$1,0),0)</f>
        <v>0</v>
      </c>
      <c r="I746" s="17" t="str">
        <f>VLOOKUP($A746,'Medical Examinations'!$A$1:$J$2336,MATCH(Healthcare!I$1,'Medical Examinations'!$A$1:$J$1,0),0)</f>
        <v>No</v>
      </c>
      <c r="J746" s="17" t="str">
        <f>VLOOKUP($A746,'Medical Examinations'!$A$1:$J$2336,MATCH(Healthcare!J$1,'Medical Examinations'!$A$1:$J$1,0),0)</f>
        <v>Healthy Weight</v>
      </c>
      <c r="K746" s="17" t="str">
        <f>VLOOKUP($A746,'Medical Examinations'!$A$1:$J$2336,MATCH(Healthcare!K$1,'Medical Examinations'!$A$1:$J$1,0),0)</f>
        <v>Diabetes</v>
      </c>
      <c r="L746" s="38">
        <f>VLOOKUP($A746,'Hospitalisation Details'!$A$2:$K$2344,MATCH(Healthcare!L$1,'Hospitalisation Details'!$A$1:$K$1,0),0)</f>
        <v>29800</v>
      </c>
      <c r="M746" s="17">
        <f>VLOOKUP($A746,'Hospitalisation Details'!$A$2:$K$2344,MATCH(Healthcare!M$1,'Hospitalisation Details'!$A$1:$K$1,0),0)</f>
        <v>13725.47</v>
      </c>
      <c r="N746" s="17" t="str">
        <f>VLOOKUP($A746,'Hospitalisation Details'!$A$2:$K$2344,MATCH(Healthcare!N$1,'Hospitalisation Details'!$A$1:$K$1,0),0)</f>
        <v>Tier - 3</v>
      </c>
      <c r="O746" s="17" t="str">
        <f>VLOOKUP($A746,'Hospitalisation Details'!$A$2:$K$2344,MATCH(Healthcare!O$1,'Hospitalisation Details'!$A$1:$K$1,0),0)</f>
        <v>Tier - 2</v>
      </c>
      <c r="P746" s="17" t="str">
        <f>VLOOKUP($A746,'Hospitalisation Details'!$A$2:$K$2344,MATCH(Healthcare!P$1,'Hospitalisation Details'!$A$1:$K$1,0),0)</f>
        <v>R1024</v>
      </c>
      <c r="Q746" s="17">
        <f>VLOOKUP($A746,'Hospitalisation Details'!$A$2:$K$2344,MATCH(Healthcare!Q$1,'Hospitalisation Details'!$A$1:$K$1,0),0)</f>
        <v>41</v>
      </c>
    </row>
    <row r="747" spans="1:17" ht="15.75" x14ac:dyDescent="0.25">
      <c r="A747" s="25" t="s">
        <v>790</v>
      </c>
      <c r="B747" s="17" t="str">
        <f>VLOOKUP($A747,'Customer Names'!$A$1:$D$2336,4,0)</f>
        <v>Mr. Mark</v>
      </c>
      <c r="C747" s="17">
        <f>VLOOKUP($A747,'Medical Examinations'!$A$1:$J$2336,MATCH(Healthcare!C$1,'Medical Examinations'!$A$1:$J$1,0),0)</f>
        <v>44.55</v>
      </c>
      <c r="D747" s="17">
        <f>VLOOKUP($A747,'Medical Examinations'!$A$1:$J$2336,MATCH(Healthcare!D$1,'Medical Examinations'!$A$1:$J$1,0),0)</f>
        <v>7.12</v>
      </c>
      <c r="E747" s="17" t="str">
        <f>VLOOKUP($A747,'Medical Examinations'!$A$1:$J$2336,MATCH(Healthcare!E$1,'Medical Examinations'!$A$1:$J$1,0),0)</f>
        <v>Yes</v>
      </c>
      <c r="F747" s="17" t="str">
        <f>VLOOKUP($A747,'Medical Examinations'!$A$1:$J$2336,MATCH(Healthcare!F$1,'Medical Examinations'!$A$1:$J$1,0),0)</f>
        <v>No</v>
      </c>
      <c r="G747" s="17" t="str">
        <f>VLOOKUP($A747,'Medical Examinations'!$A$1:$J$2336,MATCH(Healthcare!G$1,'Medical Examinations'!$A$1:$J$1,0),0)</f>
        <v>No</v>
      </c>
      <c r="H747" s="17">
        <f>VLOOKUP($A747,'Medical Examinations'!$A$1:$J$2336,MATCH(Healthcare!H$1,'Medical Examinations'!$A$1:$J$1,0),0)</f>
        <v>1</v>
      </c>
      <c r="I747" s="17" t="str">
        <f>VLOOKUP($A747,'Medical Examinations'!$A$1:$J$2336,MATCH(Healthcare!I$1,'Medical Examinations'!$A$1:$J$1,0),0)</f>
        <v>No</v>
      </c>
      <c r="J747" s="17" t="str">
        <f>VLOOKUP($A747,'Medical Examinations'!$A$1:$J$2336,MATCH(Healthcare!J$1,'Medical Examinations'!$A$1:$J$1,0),0)</f>
        <v>Obesity</v>
      </c>
      <c r="K747" s="17" t="str">
        <f>VLOOKUP($A747,'Medical Examinations'!$A$1:$J$2336,MATCH(Healthcare!K$1,'Medical Examinations'!$A$1:$J$1,0),0)</f>
        <v>Diabetes</v>
      </c>
      <c r="L747" s="38">
        <f>VLOOKUP($A747,'Hospitalisation Details'!$A$2:$K$2344,MATCH(Healthcare!L$1,'Hospitalisation Details'!$A$1:$K$1,0),0)</f>
        <v>31740</v>
      </c>
      <c r="M747" s="17">
        <f>VLOOKUP($A747,'Hospitalisation Details'!$A$2:$K$2344,MATCH(Healthcare!M$1,'Hospitalisation Details'!$A$1:$K$1,0),0)</f>
        <v>13714.55</v>
      </c>
      <c r="N747" s="17" t="str">
        <f>VLOOKUP($A747,'Hospitalisation Details'!$A$2:$K$2344,MATCH(Healthcare!N$1,'Hospitalisation Details'!$A$1:$K$1,0),0)</f>
        <v>Tier - 3</v>
      </c>
      <c r="O747" s="17" t="str">
        <f>VLOOKUP($A747,'Hospitalisation Details'!$A$2:$K$2344,MATCH(Healthcare!O$1,'Hospitalisation Details'!$A$1:$K$1,0),0)</f>
        <v>Tier - 2</v>
      </c>
      <c r="P747" s="17" t="str">
        <f>VLOOKUP($A747,'Hospitalisation Details'!$A$2:$K$2344,MATCH(Healthcare!P$1,'Hospitalisation Details'!$A$1:$K$1,0),0)</f>
        <v>R1023</v>
      </c>
      <c r="Q747" s="17">
        <f>VLOOKUP($A747,'Hospitalisation Details'!$A$2:$K$2344,MATCH(Healthcare!Q$1,'Hospitalisation Details'!$A$1:$K$1,0),0)</f>
        <v>36</v>
      </c>
    </row>
    <row r="748" spans="1:17" ht="15.75" x14ac:dyDescent="0.25">
      <c r="A748" s="25" t="s">
        <v>791</v>
      </c>
      <c r="B748" s="17" t="str">
        <f>VLOOKUP($A748,'Customer Names'!$A$1:$D$2336,4,0)</f>
        <v>Mrs. Jessie</v>
      </c>
      <c r="C748" s="17">
        <f>VLOOKUP($A748,'Medical Examinations'!$A$1:$J$2336,MATCH(Healthcare!C$1,'Medical Examinations'!$A$1:$J$1,0),0)</f>
        <v>43.32</v>
      </c>
      <c r="D748" s="17">
        <f>VLOOKUP($A748,'Medical Examinations'!$A$1:$J$2336,MATCH(Healthcare!D$1,'Medical Examinations'!$A$1:$J$1,0),0)</f>
        <v>4.67</v>
      </c>
      <c r="E748" s="17" t="str">
        <f>VLOOKUP($A748,'Medical Examinations'!$A$1:$J$2336,MATCH(Healthcare!E$1,'Medical Examinations'!$A$1:$J$1,0),0)</f>
        <v>Yes</v>
      </c>
      <c r="F748" s="17" t="str">
        <f>VLOOKUP($A748,'Medical Examinations'!$A$1:$J$2336,MATCH(Healthcare!F$1,'Medical Examinations'!$A$1:$J$1,0),0)</f>
        <v>No</v>
      </c>
      <c r="G748" s="17" t="str">
        <f>VLOOKUP($A748,'Medical Examinations'!$A$1:$J$2336,MATCH(Healthcare!G$1,'Medical Examinations'!$A$1:$J$1,0),0)</f>
        <v>No</v>
      </c>
      <c r="H748" s="17">
        <f>VLOOKUP($A748,'Medical Examinations'!$A$1:$J$2336,MATCH(Healthcare!H$1,'Medical Examinations'!$A$1:$J$1,0),0)</f>
        <v>0</v>
      </c>
      <c r="I748" s="17" t="str">
        <f>VLOOKUP($A748,'Medical Examinations'!$A$1:$J$2336,MATCH(Healthcare!I$1,'Medical Examinations'!$A$1:$J$1,0),0)</f>
        <v>No</v>
      </c>
      <c r="J748" s="17" t="str">
        <f>VLOOKUP($A748,'Medical Examinations'!$A$1:$J$2336,MATCH(Healthcare!J$1,'Medical Examinations'!$A$1:$J$1,0),0)</f>
        <v>Obesity</v>
      </c>
      <c r="K748" s="17" t="str">
        <f>VLOOKUP($A748,'Medical Examinations'!$A$1:$J$2336,MATCH(Healthcare!K$1,'Medical Examinations'!$A$1:$J$1,0),0)</f>
        <v>Normal</v>
      </c>
      <c r="L748" s="38">
        <f>VLOOKUP($A748,'Hospitalisation Details'!$A$2:$K$2344,MATCH(Healthcare!L$1,'Hospitalisation Details'!$A$1:$K$1,0),0)</f>
        <v>31304</v>
      </c>
      <c r="M748" s="17">
        <f>VLOOKUP($A748,'Hospitalisation Details'!$A$2:$K$2344,MATCH(Healthcare!M$1,'Hospitalisation Details'!$A$1:$K$1,0),0)</f>
        <v>13685.51</v>
      </c>
      <c r="N748" s="17" t="str">
        <f>VLOOKUP($A748,'Hospitalisation Details'!$A$2:$K$2344,MATCH(Healthcare!N$1,'Hospitalisation Details'!$A$1:$K$1,0),0)</f>
        <v>Tier - 3</v>
      </c>
      <c r="O748" s="17" t="str">
        <f>VLOOKUP($A748,'Hospitalisation Details'!$A$2:$K$2344,MATCH(Healthcare!O$1,'Hospitalisation Details'!$A$1:$K$1,0),0)</f>
        <v>Tier - 1</v>
      </c>
      <c r="P748" s="17" t="str">
        <f>VLOOKUP($A748,'Hospitalisation Details'!$A$2:$K$2344,MATCH(Healthcare!P$1,'Hospitalisation Details'!$A$1:$K$1,0),0)</f>
        <v>R1026</v>
      </c>
      <c r="Q748" s="17">
        <f>VLOOKUP($A748,'Hospitalisation Details'!$A$2:$K$2344,MATCH(Healthcare!Q$1,'Hospitalisation Details'!$A$1:$K$1,0),0)</f>
        <v>37</v>
      </c>
    </row>
    <row r="749" spans="1:17" ht="15.75" x14ac:dyDescent="0.25">
      <c r="A749" s="25" t="s">
        <v>792</v>
      </c>
      <c r="B749" s="17" t="str">
        <f>VLOOKUP($A749,'Customer Names'!$A$1:$D$2336,4,0)</f>
        <v>Mr. Chris</v>
      </c>
      <c r="C749" s="17">
        <f>VLOOKUP($A749,'Medical Examinations'!$A$1:$J$2336,MATCH(Healthcare!C$1,'Medical Examinations'!$A$1:$J$1,0),0)</f>
        <v>31.23</v>
      </c>
      <c r="D749" s="17">
        <f>VLOOKUP($A749,'Medical Examinations'!$A$1:$J$2336,MATCH(Healthcare!D$1,'Medical Examinations'!$A$1:$J$1,0),0)</f>
        <v>9.1199999999999992</v>
      </c>
      <c r="E749" s="17" t="str">
        <f>VLOOKUP($A749,'Medical Examinations'!$A$1:$J$2336,MATCH(Healthcare!E$1,'Medical Examinations'!$A$1:$J$1,0),0)</f>
        <v>Yes</v>
      </c>
      <c r="F749" s="17" t="str">
        <f>VLOOKUP($A749,'Medical Examinations'!$A$1:$J$2336,MATCH(Healthcare!F$1,'Medical Examinations'!$A$1:$J$1,0),0)</f>
        <v>No</v>
      </c>
      <c r="G749" s="17" t="str">
        <f>VLOOKUP($A749,'Medical Examinations'!$A$1:$J$2336,MATCH(Healthcare!G$1,'Medical Examinations'!$A$1:$J$1,0),0)</f>
        <v>Yes</v>
      </c>
      <c r="H749" s="17">
        <f>VLOOKUP($A749,'Medical Examinations'!$A$1:$J$2336,MATCH(Healthcare!H$1,'Medical Examinations'!$A$1:$J$1,0),0)</f>
        <v>1</v>
      </c>
      <c r="I749" s="17" t="str">
        <f>VLOOKUP($A749,'Medical Examinations'!$A$1:$J$2336,MATCH(Healthcare!I$1,'Medical Examinations'!$A$1:$J$1,0),0)</f>
        <v>No</v>
      </c>
      <c r="J749" s="17" t="str">
        <f>VLOOKUP($A749,'Medical Examinations'!$A$1:$J$2336,MATCH(Healthcare!J$1,'Medical Examinations'!$A$1:$J$1,0),0)</f>
        <v>Obesity</v>
      </c>
      <c r="K749" s="17" t="str">
        <f>VLOOKUP($A749,'Medical Examinations'!$A$1:$J$2336,MATCH(Healthcare!K$1,'Medical Examinations'!$A$1:$J$1,0),0)</f>
        <v>Diabetes</v>
      </c>
      <c r="L749" s="38">
        <f>VLOOKUP($A749,'Hospitalisation Details'!$A$2:$K$2344,MATCH(Healthcare!L$1,'Hospitalisation Details'!$A$1:$K$1,0),0)</f>
        <v>23227</v>
      </c>
      <c r="M749" s="17">
        <f>VLOOKUP($A749,'Hospitalisation Details'!$A$2:$K$2344,MATCH(Healthcare!M$1,'Hospitalisation Details'!$A$1:$K$1,0),0)</f>
        <v>13677.68</v>
      </c>
      <c r="N749" s="17" t="str">
        <f>VLOOKUP($A749,'Hospitalisation Details'!$A$2:$K$2344,MATCH(Healthcare!N$1,'Hospitalisation Details'!$A$1:$K$1,0),0)</f>
        <v>Tier - 3</v>
      </c>
      <c r="O749" s="17" t="str">
        <f>VLOOKUP($A749,'Hospitalisation Details'!$A$2:$K$2344,MATCH(Healthcare!O$1,'Hospitalisation Details'!$A$1:$K$1,0),0)</f>
        <v>Tier - 2</v>
      </c>
      <c r="P749" s="17" t="str">
        <f>VLOOKUP($A749,'Hospitalisation Details'!$A$2:$K$2344,MATCH(Healthcare!P$1,'Hospitalisation Details'!$A$1:$K$1,0),0)</f>
        <v>R1021</v>
      </c>
      <c r="Q749" s="17">
        <f>VLOOKUP($A749,'Hospitalisation Details'!$A$2:$K$2344,MATCH(Healthcare!Q$1,'Hospitalisation Details'!$A$1:$K$1,0),0)</f>
        <v>59</v>
      </c>
    </row>
    <row r="750" spans="1:17" ht="15.75" x14ac:dyDescent="0.25">
      <c r="A750" s="25" t="s">
        <v>793</v>
      </c>
      <c r="B750" s="17" t="str">
        <f>VLOOKUP($A750,'Customer Names'!$A$1:$D$2336,4,0)</f>
        <v>Mr. Daniel</v>
      </c>
      <c r="C750" s="17">
        <f>VLOOKUP($A750,'Medical Examinations'!$A$1:$J$2336,MATCH(Healthcare!C$1,'Medical Examinations'!$A$1:$J$1,0),0)</f>
        <v>42.81</v>
      </c>
      <c r="D750" s="17">
        <f>VLOOKUP($A750,'Medical Examinations'!$A$1:$J$2336,MATCH(Healthcare!D$1,'Medical Examinations'!$A$1:$J$1,0),0)</f>
        <v>4.1500000000000004</v>
      </c>
      <c r="E750" s="17" t="str">
        <f>VLOOKUP($A750,'Medical Examinations'!$A$1:$J$2336,MATCH(Healthcare!E$1,'Medical Examinations'!$A$1:$J$1,0),0)</f>
        <v>No</v>
      </c>
      <c r="F750" s="17" t="str">
        <f>VLOOKUP($A750,'Medical Examinations'!$A$1:$J$2336,MATCH(Healthcare!F$1,'Medical Examinations'!$A$1:$J$1,0),0)</f>
        <v>No</v>
      </c>
      <c r="G750" s="17" t="str">
        <f>VLOOKUP($A750,'Medical Examinations'!$A$1:$J$2336,MATCH(Healthcare!G$1,'Medical Examinations'!$A$1:$J$1,0),0)</f>
        <v>No</v>
      </c>
      <c r="H750" s="17">
        <f>VLOOKUP($A750,'Medical Examinations'!$A$1:$J$2336,MATCH(Healthcare!H$1,'Medical Examinations'!$A$1:$J$1,0),0)</f>
        <v>1</v>
      </c>
      <c r="I750" s="17" t="str">
        <f>VLOOKUP($A750,'Medical Examinations'!$A$1:$J$2336,MATCH(Healthcare!I$1,'Medical Examinations'!$A$1:$J$1,0),0)</f>
        <v>No</v>
      </c>
      <c r="J750" s="17" t="str">
        <f>VLOOKUP($A750,'Medical Examinations'!$A$1:$J$2336,MATCH(Healthcare!J$1,'Medical Examinations'!$A$1:$J$1,0),0)</f>
        <v>Obesity</v>
      </c>
      <c r="K750" s="17" t="str">
        <f>VLOOKUP($A750,'Medical Examinations'!$A$1:$J$2336,MATCH(Healthcare!K$1,'Medical Examinations'!$A$1:$J$1,0),0)</f>
        <v>Normal</v>
      </c>
      <c r="L750" s="38">
        <f>VLOOKUP($A750,'Hospitalisation Details'!$A$2:$K$2344,MATCH(Healthcare!L$1,'Hospitalisation Details'!$A$1:$K$1,0),0)</f>
        <v>30883</v>
      </c>
      <c r="M750" s="17">
        <f>VLOOKUP($A750,'Hospitalisation Details'!$A$2:$K$2344,MATCH(Healthcare!M$1,'Hospitalisation Details'!$A$1:$K$1,0),0)</f>
        <v>13638.06</v>
      </c>
      <c r="N750" s="17" t="str">
        <f>VLOOKUP($A750,'Hospitalisation Details'!$A$2:$K$2344,MATCH(Healthcare!N$1,'Hospitalisation Details'!$A$1:$K$1,0),0)</f>
        <v>Tier - 3</v>
      </c>
      <c r="O750" s="17" t="str">
        <f>VLOOKUP($A750,'Hospitalisation Details'!$A$2:$K$2344,MATCH(Healthcare!O$1,'Hospitalisation Details'!$A$1:$K$1,0),0)</f>
        <v>Tier - 3</v>
      </c>
      <c r="P750" s="17" t="str">
        <f>VLOOKUP($A750,'Hospitalisation Details'!$A$2:$K$2344,MATCH(Healthcare!P$1,'Hospitalisation Details'!$A$1:$K$1,0),0)</f>
        <v>R1023</v>
      </c>
      <c r="Q750" s="17">
        <f>VLOOKUP($A750,'Hospitalisation Details'!$A$2:$K$2344,MATCH(Healthcare!Q$1,'Hospitalisation Details'!$A$1:$K$1,0),0)</f>
        <v>38</v>
      </c>
    </row>
    <row r="751" spans="1:17" ht="15.75" x14ac:dyDescent="0.25">
      <c r="A751" s="25" t="s">
        <v>794</v>
      </c>
      <c r="B751" s="17" t="str">
        <f>VLOOKUP($A751,'Customer Names'!$A$1:$D$2336,4,0)</f>
        <v>Ms. Megan</v>
      </c>
      <c r="C751" s="17">
        <f>VLOOKUP($A751,'Medical Examinations'!$A$1:$J$2336,MATCH(Healthcare!C$1,'Medical Examinations'!$A$1:$J$1,0),0)</f>
        <v>35.909999999999997</v>
      </c>
      <c r="D751" s="17">
        <f>VLOOKUP($A751,'Medical Examinations'!$A$1:$J$2336,MATCH(Healthcare!D$1,'Medical Examinations'!$A$1:$J$1,0),0)</f>
        <v>6.72</v>
      </c>
      <c r="E751" s="17" t="str">
        <f>VLOOKUP($A751,'Medical Examinations'!$A$1:$J$2336,MATCH(Healthcare!E$1,'Medical Examinations'!$A$1:$J$1,0),0)</f>
        <v>Yes</v>
      </c>
      <c r="F751" s="17" t="str">
        <f>VLOOKUP($A751,'Medical Examinations'!$A$1:$J$2336,MATCH(Healthcare!F$1,'Medical Examinations'!$A$1:$J$1,0),0)</f>
        <v>No</v>
      </c>
      <c r="G751" s="17" t="str">
        <f>VLOOKUP($A751,'Medical Examinations'!$A$1:$J$2336,MATCH(Healthcare!G$1,'Medical Examinations'!$A$1:$J$1,0),0)</f>
        <v>No</v>
      </c>
      <c r="H751" s="17">
        <f>VLOOKUP($A751,'Medical Examinations'!$A$1:$J$2336,MATCH(Healthcare!H$1,'Medical Examinations'!$A$1:$J$1,0),0)</f>
        <v>2</v>
      </c>
      <c r="I751" s="17" t="str">
        <f>VLOOKUP($A751,'Medical Examinations'!$A$1:$J$2336,MATCH(Healthcare!I$1,'Medical Examinations'!$A$1:$J$1,0),0)</f>
        <v>No</v>
      </c>
      <c r="J751" s="17" t="str">
        <f>VLOOKUP($A751,'Medical Examinations'!$A$1:$J$2336,MATCH(Healthcare!J$1,'Medical Examinations'!$A$1:$J$1,0),0)</f>
        <v>Obesity</v>
      </c>
      <c r="K751" s="17" t="str">
        <f>VLOOKUP($A751,'Medical Examinations'!$A$1:$J$2336,MATCH(Healthcare!K$1,'Medical Examinations'!$A$1:$J$1,0),0)</f>
        <v>Diabetes</v>
      </c>
      <c r="L751" s="38">
        <f>VLOOKUP($A751,'Hospitalisation Details'!$A$2:$K$2344,MATCH(Healthcare!L$1,'Hospitalisation Details'!$A$1:$K$1,0),0)</f>
        <v>22639</v>
      </c>
      <c r="M751" s="17">
        <f>VLOOKUP($A751,'Hospitalisation Details'!$A$2:$K$2344,MATCH(Healthcare!M$1,'Hospitalisation Details'!$A$1:$K$1,0),0)</f>
        <v>13635.64</v>
      </c>
      <c r="N751" s="17" t="str">
        <f>VLOOKUP($A751,'Hospitalisation Details'!$A$2:$K$2344,MATCH(Healthcare!N$1,'Hospitalisation Details'!$A$1:$K$1,0),0)</f>
        <v>Tier - 3</v>
      </c>
      <c r="O751" s="17" t="str">
        <f>VLOOKUP($A751,'Hospitalisation Details'!$A$2:$K$2344,MATCH(Healthcare!O$1,'Hospitalisation Details'!$A$1:$K$1,0),0)</f>
        <v>Tier - 3</v>
      </c>
      <c r="P751" s="17" t="str">
        <f>VLOOKUP($A751,'Hospitalisation Details'!$A$2:$K$2344,MATCH(Healthcare!P$1,'Hospitalisation Details'!$A$1:$K$1,0),0)</f>
        <v>R1024</v>
      </c>
      <c r="Q751" s="17">
        <f>VLOOKUP($A751,'Hospitalisation Details'!$A$2:$K$2344,MATCH(Healthcare!Q$1,'Hospitalisation Details'!$A$1:$K$1,0),0)</f>
        <v>61</v>
      </c>
    </row>
    <row r="752" spans="1:17" ht="15.75" x14ac:dyDescent="0.25">
      <c r="A752" s="25" t="s">
        <v>795</v>
      </c>
      <c r="B752" s="17" t="str">
        <f>VLOOKUP($A752,'Customer Names'!$A$1:$D$2336,4,0)</f>
        <v>Mr. Kevin</v>
      </c>
      <c r="C752" s="17">
        <f>VLOOKUP($A752,'Medical Examinations'!$A$1:$J$2336,MATCH(Healthcare!C$1,'Medical Examinations'!$A$1:$J$1,0),0)</f>
        <v>36.65</v>
      </c>
      <c r="D752" s="17">
        <f>VLOOKUP($A752,'Medical Examinations'!$A$1:$J$2336,MATCH(Healthcare!D$1,'Medical Examinations'!$A$1:$J$1,0),0)</f>
        <v>5.01</v>
      </c>
      <c r="E752" s="17" t="str">
        <f>VLOOKUP($A752,'Medical Examinations'!$A$1:$J$2336,MATCH(Healthcare!E$1,'Medical Examinations'!$A$1:$J$1,0),0)</f>
        <v>Yes</v>
      </c>
      <c r="F752" s="17" t="str">
        <f>VLOOKUP($A752,'Medical Examinations'!$A$1:$J$2336,MATCH(Healthcare!F$1,'Medical Examinations'!$A$1:$J$1,0),0)</f>
        <v>No</v>
      </c>
      <c r="G752" s="17" t="str">
        <f>VLOOKUP($A752,'Medical Examinations'!$A$1:$J$2336,MATCH(Healthcare!G$1,'Medical Examinations'!$A$1:$J$1,0),0)</f>
        <v>Yes</v>
      </c>
      <c r="H752" s="17">
        <f>VLOOKUP($A752,'Medical Examinations'!$A$1:$J$2336,MATCH(Healthcare!H$1,'Medical Examinations'!$A$1:$J$1,0),0)</f>
        <v>1</v>
      </c>
      <c r="I752" s="17" t="str">
        <f>VLOOKUP($A752,'Medical Examinations'!$A$1:$J$2336,MATCH(Healthcare!I$1,'Medical Examinations'!$A$1:$J$1,0),0)</f>
        <v>No</v>
      </c>
      <c r="J752" s="17" t="str">
        <f>VLOOKUP($A752,'Medical Examinations'!$A$1:$J$2336,MATCH(Healthcare!J$1,'Medical Examinations'!$A$1:$J$1,0),0)</f>
        <v>Obesity</v>
      </c>
      <c r="K752" s="17" t="str">
        <f>VLOOKUP($A752,'Medical Examinations'!$A$1:$J$2336,MATCH(Healthcare!K$1,'Medical Examinations'!$A$1:$J$1,0),0)</f>
        <v>Normal</v>
      </c>
      <c r="L752" s="38">
        <f>VLOOKUP($A752,'Hospitalisation Details'!$A$2:$K$2344,MATCH(Healthcare!L$1,'Hospitalisation Details'!$A$1:$K$1,0),0)</f>
        <v>25410</v>
      </c>
      <c r="M752" s="17">
        <f>VLOOKUP($A752,'Hospitalisation Details'!$A$2:$K$2344,MATCH(Healthcare!M$1,'Hospitalisation Details'!$A$1:$K$1,0),0)</f>
        <v>13622.01</v>
      </c>
      <c r="N752" s="17" t="str">
        <f>VLOOKUP($A752,'Hospitalisation Details'!$A$2:$K$2344,MATCH(Healthcare!N$1,'Hospitalisation Details'!$A$1:$K$1,0),0)</f>
        <v>Tier - 3</v>
      </c>
      <c r="O752" s="17" t="str">
        <f>VLOOKUP($A752,'Hospitalisation Details'!$A$2:$K$2344,MATCH(Healthcare!O$1,'Hospitalisation Details'!$A$1:$K$1,0),0)</f>
        <v>Tier - 3</v>
      </c>
      <c r="P752" s="17" t="str">
        <f>VLOOKUP($A752,'Hospitalisation Details'!$A$2:$K$2344,MATCH(Healthcare!P$1,'Hospitalisation Details'!$A$1:$K$1,0),0)</f>
        <v>R1012</v>
      </c>
      <c r="Q752" s="17">
        <f>VLOOKUP($A752,'Hospitalisation Details'!$A$2:$K$2344,MATCH(Healthcare!Q$1,'Hospitalisation Details'!$A$1:$K$1,0),0)</f>
        <v>53</v>
      </c>
    </row>
    <row r="753" spans="1:17" ht="15.75" x14ac:dyDescent="0.25">
      <c r="A753" s="25" t="s">
        <v>796</v>
      </c>
      <c r="B753" s="17" t="str">
        <f>VLOOKUP($A753,'Customer Names'!$A$1:$D$2336,4,0)</f>
        <v>Ms. Caroline</v>
      </c>
      <c r="C753" s="17">
        <f>VLOOKUP($A753,'Medical Examinations'!$A$1:$J$2336,MATCH(Healthcare!C$1,'Medical Examinations'!$A$1:$J$1,0),0)</f>
        <v>22.04</v>
      </c>
      <c r="D753" s="17">
        <f>VLOOKUP($A753,'Medical Examinations'!$A$1:$J$2336,MATCH(Healthcare!D$1,'Medical Examinations'!$A$1:$J$1,0),0)</f>
        <v>10.9</v>
      </c>
      <c r="E753" s="17" t="str">
        <f>VLOOKUP($A753,'Medical Examinations'!$A$1:$J$2336,MATCH(Healthcare!E$1,'Medical Examinations'!$A$1:$J$1,0),0)</f>
        <v>Yes</v>
      </c>
      <c r="F753" s="17" t="str">
        <f>VLOOKUP($A753,'Medical Examinations'!$A$1:$J$2336,MATCH(Healthcare!F$1,'Medical Examinations'!$A$1:$J$1,0),0)</f>
        <v>No</v>
      </c>
      <c r="G753" s="17" t="str">
        <f>VLOOKUP($A753,'Medical Examinations'!$A$1:$J$2336,MATCH(Healthcare!G$1,'Medical Examinations'!$A$1:$J$1,0),0)</f>
        <v>No</v>
      </c>
      <c r="H753" s="17">
        <f>VLOOKUP($A753,'Medical Examinations'!$A$1:$J$2336,MATCH(Healthcare!H$1,'Medical Examinations'!$A$1:$J$1,0),0)</f>
        <v>2</v>
      </c>
      <c r="I753" s="17" t="str">
        <f>VLOOKUP($A753,'Medical Examinations'!$A$1:$J$2336,MATCH(Healthcare!I$1,'Medical Examinations'!$A$1:$J$1,0),0)</f>
        <v>No</v>
      </c>
      <c r="J753" s="17" t="str">
        <f>VLOOKUP($A753,'Medical Examinations'!$A$1:$J$2336,MATCH(Healthcare!J$1,'Medical Examinations'!$A$1:$J$1,0),0)</f>
        <v>Healthy Weight</v>
      </c>
      <c r="K753" s="17" t="str">
        <f>VLOOKUP($A753,'Medical Examinations'!$A$1:$J$2336,MATCH(Healthcare!K$1,'Medical Examinations'!$A$1:$J$1,0),0)</f>
        <v>Diabetes</v>
      </c>
      <c r="L753" s="38">
        <f>VLOOKUP($A753,'Hospitalisation Details'!$A$2:$K$2344,MATCH(Healthcare!L$1,'Hospitalisation Details'!$A$1:$K$1,0),0)</f>
        <v>22603</v>
      </c>
      <c r="M753" s="17">
        <f>VLOOKUP($A753,'Hospitalisation Details'!$A$2:$K$2344,MATCH(Healthcare!M$1,'Hospitalisation Details'!$A$1:$K$1,0),0)</f>
        <v>13616.36</v>
      </c>
      <c r="N753" s="17" t="str">
        <f>VLOOKUP($A753,'Hospitalisation Details'!$A$2:$K$2344,MATCH(Healthcare!N$1,'Hospitalisation Details'!$A$1:$K$1,0),0)</f>
        <v>Tier - 3</v>
      </c>
      <c r="O753" s="17" t="str">
        <f>VLOOKUP($A753,'Hospitalisation Details'!$A$2:$K$2344,MATCH(Healthcare!O$1,'Hospitalisation Details'!$A$1:$K$1,0),0)</f>
        <v>Tier - 3</v>
      </c>
      <c r="P753" s="17" t="str">
        <f>VLOOKUP($A753,'Hospitalisation Details'!$A$2:$K$2344,MATCH(Healthcare!P$1,'Hospitalisation Details'!$A$1:$K$1,0),0)</f>
        <v>R1024</v>
      </c>
      <c r="Q753" s="17">
        <f>VLOOKUP($A753,'Hospitalisation Details'!$A$2:$K$2344,MATCH(Healthcare!Q$1,'Hospitalisation Details'!$A$1:$K$1,0),0)</f>
        <v>61</v>
      </c>
    </row>
    <row r="754" spans="1:17" ht="15.75" x14ac:dyDescent="0.25">
      <c r="A754" s="25" t="s">
        <v>797</v>
      </c>
      <c r="B754" s="17" t="str">
        <f>VLOOKUP($A754,'Customer Names'!$A$1:$D$2336,4,0)</f>
        <v>Ms. Nuta</v>
      </c>
      <c r="C754" s="17">
        <f>VLOOKUP($A754,'Medical Examinations'!$A$1:$J$2336,MATCH(Healthcare!C$1,'Medical Examinations'!$A$1:$J$1,0),0)</f>
        <v>31.824999999999999</v>
      </c>
      <c r="D754" s="17">
        <f>VLOOKUP($A754,'Medical Examinations'!$A$1:$J$2336,MATCH(Healthcare!D$1,'Medical Examinations'!$A$1:$J$1,0),0)</f>
        <v>5.52</v>
      </c>
      <c r="E754" s="17" t="str">
        <f>VLOOKUP($A754,'Medical Examinations'!$A$1:$J$2336,MATCH(Healthcare!E$1,'Medical Examinations'!$A$1:$J$1,0),0)</f>
        <v>Yes</v>
      </c>
      <c r="F754" s="17" t="str">
        <f>VLOOKUP($A754,'Medical Examinations'!$A$1:$J$2336,MATCH(Healthcare!F$1,'Medical Examinations'!$A$1:$J$1,0),0)</f>
        <v>No</v>
      </c>
      <c r="G754" s="17" t="str">
        <f>VLOOKUP($A754,'Medical Examinations'!$A$1:$J$2336,MATCH(Healthcare!G$1,'Medical Examinations'!$A$1:$J$1,0),0)</f>
        <v>No</v>
      </c>
      <c r="H754" s="17">
        <f>VLOOKUP($A754,'Medical Examinations'!$A$1:$J$2336,MATCH(Healthcare!H$1,'Medical Examinations'!$A$1:$J$1,0),0)</f>
        <v>1</v>
      </c>
      <c r="I754" s="17" t="str">
        <f>VLOOKUP($A754,'Medical Examinations'!$A$1:$J$2336,MATCH(Healthcare!I$1,'Medical Examinations'!$A$1:$J$1,0),0)</f>
        <v>No</v>
      </c>
      <c r="J754" s="17" t="str">
        <f>VLOOKUP($A754,'Medical Examinations'!$A$1:$J$2336,MATCH(Healthcare!J$1,'Medical Examinations'!$A$1:$J$1,0),0)</f>
        <v>Obesity</v>
      </c>
      <c r="K754" s="17" t="str">
        <f>VLOOKUP($A754,'Medical Examinations'!$A$1:$J$2336,MATCH(Healthcare!K$1,'Medical Examinations'!$A$1:$J$1,0),0)</f>
        <v>Normal</v>
      </c>
      <c r="L754" s="38">
        <f>VLOOKUP($A754,'Hospitalisation Details'!$A$2:$K$2344,MATCH(Healthcare!L$1,'Hospitalisation Details'!$A$1:$K$1,0),0)</f>
        <v>23630</v>
      </c>
      <c r="M754" s="17">
        <f>VLOOKUP($A754,'Hospitalisation Details'!$A$2:$K$2344,MATCH(Healthcare!M$1,'Hospitalisation Details'!$A$1:$K$1,0),0)</f>
        <v>13607.37</v>
      </c>
      <c r="N754" s="17" t="str">
        <f>VLOOKUP($A754,'Hospitalisation Details'!$A$2:$K$2344,MATCH(Healthcare!N$1,'Hospitalisation Details'!$A$1:$K$1,0),0)</f>
        <v>Tier - 3</v>
      </c>
      <c r="O754" s="17" t="str">
        <f>VLOOKUP($A754,'Hospitalisation Details'!$A$2:$K$2344,MATCH(Healthcare!O$1,'Hospitalisation Details'!$A$1:$K$1,0),0)</f>
        <v>Tier - 1</v>
      </c>
      <c r="P754" s="17" t="str">
        <f>VLOOKUP($A754,'Hospitalisation Details'!$A$2:$K$2344,MATCH(Healthcare!P$1,'Hospitalisation Details'!$A$1:$K$1,0),0)</f>
        <v>R1024</v>
      </c>
      <c r="Q754" s="17">
        <f>VLOOKUP($A754,'Hospitalisation Details'!$A$2:$K$2344,MATCH(Healthcare!Q$1,'Hospitalisation Details'!$A$1:$K$1,0),0)</f>
        <v>58</v>
      </c>
    </row>
    <row r="755" spans="1:17" ht="15.75" x14ac:dyDescent="0.25">
      <c r="A755" s="25" t="s">
        <v>798</v>
      </c>
      <c r="B755" s="17" t="str">
        <f>VLOOKUP($A755,'Customer Names'!$A$1:$D$2336,4,0)</f>
        <v>Ms. Margie</v>
      </c>
      <c r="C755" s="17">
        <f>VLOOKUP($A755,'Medical Examinations'!$A$1:$J$2336,MATCH(Healthcare!C$1,'Medical Examinations'!$A$1:$J$1,0),0)</f>
        <v>53.58</v>
      </c>
      <c r="D755" s="17">
        <f>VLOOKUP($A755,'Medical Examinations'!$A$1:$J$2336,MATCH(Healthcare!D$1,'Medical Examinations'!$A$1:$J$1,0),0)</f>
        <v>4.55</v>
      </c>
      <c r="E755" s="17" t="str">
        <f>VLOOKUP($A755,'Medical Examinations'!$A$1:$J$2336,MATCH(Healthcare!E$1,'Medical Examinations'!$A$1:$J$1,0),0)</f>
        <v>No</v>
      </c>
      <c r="F755" s="17" t="str">
        <f>VLOOKUP($A755,'Medical Examinations'!$A$1:$J$2336,MATCH(Healthcare!F$1,'Medical Examinations'!$A$1:$J$1,0),0)</f>
        <v>No</v>
      </c>
      <c r="G755" s="17" t="str">
        <f>VLOOKUP($A755,'Medical Examinations'!$A$1:$J$2336,MATCH(Healthcare!G$1,'Medical Examinations'!$A$1:$J$1,0),0)</f>
        <v>No</v>
      </c>
      <c r="H755" s="17">
        <f>VLOOKUP($A755,'Medical Examinations'!$A$1:$J$2336,MATCH(Healthcare!H$1,'Medical Examinations'!$A$1:$J$1,0),0)</f>
        <v>1</v>
      </c>
      <c r="I755" s="17" t="str">
        <f>VLOOKUP($A755,'Medical Examinations'!$A$1:$J$2336,MATCH(Healthcare!I$1,'Medical Examinations'!$A$1:$J$1,0),0)</f>
        <v>No</v>
      </c>
      <c r="J755" s="17" t="str">
        <f>VLOOKUP($A755,'Medical Examinations'!$A$1:$J$2336,MATCH(Healthcare!J$1,'Medical Examinations'!$A$1:$J$1,0),0)</f>
        <v>Obesity</v>
      </c>
      <c r="K755" s="17" t="str">
        <f>VLOOKUP($A755,'Medical Examinations'!$A$1:$J$2336,MATCH(Healthcare!K$1,'Medical Examinations'!$A$1:$J$1,0),0)</f>
        <v>Normal</v>
      </c>
      <c r="L755" s="38">
        <f>VLOOKUP($A755,'Hospitalisation Details'!$A$2:$K$2344,MATCH(Healthcare!L$1,'Hospitalisation Details'!$A$1:$K$1,0),0)</f>
        <v>33830</v>
      </c>
      <c r="M755" s="17">
        <f>VLOOKUP($A755,'Hospitalisation Details'!$A$2:$K$2344,MATCH(Healthcare!M$1,'Hospitalisation Details'!$A$1:$K$1,0),0)</f>
        <v>13588.17</v>
      </c>
      <c r="N755" s="17" t="str">
        <f>VLOOKUP($A755,'Hospitalisation Details'!$A$2:$K$2344,MATCH(Healthcare!N$1,'Hospitalisation Details'!$A$1:$K$1,0),0)</f>
        <v>Tier - 3</v>
      </c>
      <c r="O755" s="17" t="str">
        <f>VLOOKUP($A755,'Hospitalisation Details'!$A$2:$K$2344,MATCH(Healthcare!O$1,'Hospitalisation Details'!$A$1:$K$1,0),0)</f>
        <v>Tier - 1</v>
      </c>
      <c r="P755" s="17" t="str">
        <f>VLOOKUP($A755,'Hospitalisation Details'!$A$2:$K$2344,MATCH(Healthcare!P$1,'Hospitalisation Details'!$A$1:$K$1,0),0)</f>
        <v>R1012</v>
      </c>
      <c r="Q755" s="17">
        <f>VLOOKUP($A755,'Hospitalisation Details'!$A$2:$K$2344,MATCH(Healthcare!Q$1,'Hospitalisation Details'!$A$1:$K$1,0),0)</f>
        <v>30</v>
      </c>
    </row>
    <row r="756" spans="1:17" ht="15.75" x14ac:dyDescent="0.25">
      <c r="A756" s="25" t="s">
        <v>799</v>
      </c>
      <c r="B756" s="17" t="str">
        <f>VLOOKUP($A756,'Customer Names'!$A$1:$D$2336,4,0)</f>
        <v>Mrs. Heidi</v>
      </c>
      <c r="C756" s="17">
        <f>VLOOKUP($A756,'Medical Examinations'!$A$1:$J$2336,MATCH(Healthcare!C$1,'Medical Examinations'!$A$1:$J$1,0),0)</f>
        <v>34.299999999999997</v>
      </c>
      <c r="D756" s="17">
        <f>VLOOKUP($A756,'Medical Examinations'!$A$1:$J$2336,MATCH(Healthcare!D$1,'Medical Examinations'!$A$1:$J$1,0),0)</f>
        <v>11.76</v>
      </c>
      <c r="E756" s="17" t="str">
        <f>VLOOKUP($A756,'Medical Examinations'!$A$1:$J$2336,MATCH(Healthcare!E$1,'Medical Examinations'!$A$1:$J$1,0),0)</f>
        <v>No</v>
      </c>
      <c r="F756" s="17" t="str">
        <f>VLOOKUP($A756,'Medical Examinations'!$A$1:$J$2336,MATCH(Healthcare!F$1,'Medical Examinations'!$A$1:$J$1,0),0)</f>
        <v>No</v>
      </c>
      <c r="G756" s="17" t="str">
        <f>VLOOKUP($A756,'Medical Examinations'!$A$1:$J$2336,MATCH(Healthcare!G$1,'Medical Examinations'!$A$1:$J$1,0),0)</f>
        <v>No</v>
      </c>
      <c r="H756" s="17">
        <f>VLOOKUP($A756,'Medical Examinations'!$A$1:$J$2336,MATCH(Healthcare!H$1,'Medical Examinations'!$A$1:$J$1,0),0)</f>
        <v>0</v>
      </c>
      <c r="I756" s="17" t="str">
        <f>VLOOKUP($A756,'Medical Examinations'!$A$1:$J$2336,MATCH(Healthcare!I$1,'Medical Examinations'!$A$1:$J$1,0),0)</f>
        <v>No</v>
      </c>
      <c r="J756" s="17" t="str">
        <f>VLOOKUP($A756,'Medical Examinations'!$A$1:$J$2336,MATCH(Healthcare!J$1,'Medical Examinations'!$A$1:$J$1,0),0)</f>
        <v>Obesity</v>
      </c>
      <c r="K756" s="17" t="str">
        <f>VLOOKUP($A756,'Medical Examinations'!$A$1:$J$2336,MATCH(Healthcare!K$1,'Medical Examinations'!$A$1:$J$1,0),0)</f>
        <v>Diabetes</v>
      </c>
      <c r="L756" s="38">
        <f>VLOOKUP($A756,'Hospitalisation Details'!$A$2:$K$2344,MATCH(Healthcare!L$1,'Hospitalisation Details'!$A$1:$K$1,0),0)</f>
        <v>25034</v>
      </c>
      <c r="M756" s="17">
        <f>VLOOKUP($A756,'Hospitalisation Details'!$A$2:$K$2344,MATCH(Healthcare!M$1,'Hospitalisation Details'!$A$1:$K$1,0),0)</f>
        <v>13566.04</v>
      </c>
      <c r="N756" s="17" t="str">
        <f>VLOOKUP($A756,'Hospitalisation Details'!$A$2:$K$2344,MATCH(Healthcare!N$1,'Hospitalisation Details'!$A$1:$K$1,0),0)</f>
        <v>Tier - 3</v>
      </c>
      <c r="O756" s="17" t="str">
        <f>VLOOKUP($A756,'Hospitalisation Details'!$A$2:$K$2344,MATCH(Healthcare!O$1,'Hospitalisation Details'!$A$1:$K$1,0),0)</f>
        <v>Tier - 3</v>
      </c>
      <c r="P756" s="17" t="str">
        <f>VLOOKUP($A756,'Hospitalisation Details'!$A$2:$K$2344,MATCH(Healthcare!P$1,'Hospitalisation Details'!$A$1:$K$1,0),0)</f>
        <v>R1026</v>
      </c>
      <c r="Q756" s="17">
        <f>VLOOKUP($A756,'Hospitalisation Details'!$A$2:$K$2344,MATCH(Healthcare!Q$1,'Hospitalisation Details'!$A$1:$K$1,0),0)</f>
        <v>54</v>
      </c>
    </row>
    <row r="757" spans="1:17" ht="15.75" x14ac:dyDescent="0.25">
      <c r="A757" s="25" t="s">
        <v>800</v>
      </c>
      <c r="B757" s="17" t="str">
        <f>VLOOKUP($A757,'Customer Names'!$A$1:$D$2336,4,0)</f>
        <v>Mr. Diego</v>
      </c>
      <c r="C757" s="17">
        <f>VLOOKUP($A757,'Medical Examinations'!$A$1:$J$2336,MATCH(Healthcare!C$1,'Medical Examinations'!$A$1:$J$1,0),0)</f>
        <v>32.11</v>
      </c>
      <c r="D757" s="17">
        <f>VLOOKUP($A757,'Medical Examinations'!$A$1:$J$2336,MATCH(Healthcare!D$1,'Medical Examinations'!$A$1:$J$1,0),0)</f>
        <v>7.06</v>
      </c>
      <c r="E757" s="17" t="str">
        <f>VLOOKUP($A757,'Medical Examinations'!$A$1:$J$2336,MATCH(Healthcare!E$1,'Medical Examinations'!$A$1:$J$1,0),0)</f>
        <v>No</v>
      </c>
      <c r="F757" s="17" t="str">
        <f>VLOOKUP($A757,'Medical Examinations'!$A$1:$J$2336,MATCH(Healthcare!F$1,'Medical Examinations'!$A$1:$J$1,0),0)</f>
        <v>No</v>
      </c>
      <c r="G757" s="17" t="str">
        <f>VLOOKUP($A757,'Medical Examinations'!$A$1:$J$2336,MATCH(Healthcare!G$1,'Medical Examinations'!$A$1:$J$1,0),0)</f>
        <v>No</v>
      </c>
      <c r="H757" s="17">
        <f>VLOOKUP($A757,'Medical Examinations'!$A$1:$J$2336,MATCH(Healthcare!H$1,'Medical Examinations'!$A$1:$J$1,0),0)</f>
        <v>0</v>
      </c>
      <c r="I757" s="17" t="str">
        <f>VLOOKUP($A757,'Medical Examinations'!$A$1:$J$2336,MATCH(Healthcare!I$1,'Medical Examinations'!$A$1:$J$1,0),0)</f>
        <v>No</v>
      </c>
      <c r="J757" s="17" t="str">
        <f>VLOOKUP($A757,'Medical Examinations'!$A$1:$J$2336,MATCH(Healthcare!J$1,'Medical Examinations'!$A$1:$J$1,0),0)</f>
        <v>Obesity</v>
      </c>
      <c r="K757" s="17" t="str">
        <f>VLOOKUP($A757,'Medical Examinations'!$A$1:$J$2336,MATCH(Healthcare!K$1,'Medical Examinations'!$A$1:$J$1,0),0)</f>
        <v>Diabetes</v>
      </c>
      <c r="L757" s="38">
        <f>VLOOKUP($A757,'Hospitalisation Details'!$A$2:$K$2344,MATCH(Healthcare!L$1,'Hospitalisation Details'!$A$1:$K$1,0),0)</f>
        <v>22108</v>
      </c>
      <c r="M757" s="17">
        <f>VLOOKUP($A757,'Hospitalisation Details'!$A$2:$K$2344,MATCH(Healthcare!M$1,'Hospitalisation Details'!$A$1:$K$1,0),0)</f>
        <v>13555</v>
      </c>
      <c r="N757" s="17" t="str">
        <f>VLOOKUP($A757,'Hospitalisation Details'!$A$2:$K$2344,MATCH(Healthcare!N$1,'Hospitalisation Details'!$A$1:$K$1,0),0)</f>
        <v>Tier - 3</v>
      </c>
      <c r="O757" s="17" t="str">
        <f>VLOOKUP($A757,'Hospitalisation Details'!$A$2:$K$2344,MATCH(Healthcare!O$1,'Hospitalisation Details'!$A$1:$K$1,0),0)</f>
        <v>Tier - 3</v>
      </c>
      <c r="P757" s="17" t="str">
        <f>VLOOKUP($A757,'Hospitalisation Details'!$A$2:$K$2344,MATCH(Healthcare!P$1,'Hospitalisation Details'!$A$1:$K$1,0),0)</f>
        <v>R1017</v>
      </c>
      <c r="Q757" s="17">
        <f>VLOOKUP($A757,'Hospitalisation Details'!$A$2:$K$2344,MATCH(Healthcare!Q$1,'Hospitalisation Details'!$A$1:$K$1,0),0)</f>
        <v>62</v>
      </c>
    </row>
    <row r="758" spans="1:17" ht="15.75" x14ac:dyDescent="0.25">
      <c r="A758" s="25" t="s">
        <v>801</v>
      </c>
      <c r="B758" s="17" t="str">
        <f>VLOOKUP($A758,'Customer Names'!$A$1:$D$2336,4,0)</f>
        <v>Mr. Enrique</v>
      </c>
      <c r="C758" s="17">
        <f>VLOOKUP($A758,'Medical Examinations'!$A$1:$J$2336,MATCH(Healthcare!C$1,'Medical Examinations'!$A$1:$J$1,0),0)</f>
        <v>31.78</v>
      </c>
      <c r="D758" s="17">
        <f>VLOOKUP($A758,'Medical Examinations'!$A$1:$J$2336,MATCH(Healthcare!D$1,'Medical Examinations'!$A$1:$J$1,0),0)</f>
        <v>11.35</v>
      </c>
      <c r="E758" s="17" t="str">
        <f>VLOOKUP($A758,'Medical Examinations'!$A$1:$J$2336,MATCH(Healthcare!E$1,'Medical Examinations'!$A$1:$J$1,0),0)</f>
        <v>Yes</v>
      </c>
      <c r="F758" s="17" t="str">
        <f>VLOOKUP($A758,'Medical Examinations'!$A$1:$J$2336,MATCH(Healthcare!F$1,'Medical Examinations'!$A$1:$J$1,0),0)</f>
        <v>No</v>
      </c>
      <c r="G758" s="17" t="str">
        <f>VLOOKUP($A758,'Medical Examinations'!$A$1:$J$2336,MATCH(Healthcare!G$1,'Medical Examinations'!$A$1:$J$1,0),0)</f>
        <v>Yes</v>
      </c>
      <c r="H758" s="17">
        <f>VLOOKUP($A758,'Medical Examinations'!$A$1:$J$2336,MATCH(Healthcare!H$1,'Medical Examinations'!$A$1:$J$1,0),0)</f>
        <v>1</v>
      </c>
      <c r="I758" s="17" t="str">
        <f>VLOOKUP($A758,'Medical Examinations'!$A$1:$J$2336,MATCH(Healthcare!I$1,'Medical Examinations'!$A$1:$J$1,0),0)</f>
        <v>No</v>
      </c>
      <c r="J758" s="17" t="str">
        <f>VLOOKUP($A758,'Medical Examinations'!$A$1:$J$2336,MATCH(Healthcare!J$1,'Medical Examinations'!$A$1:$J$1,0),0)</f>
        <v>Obesity</v>
      </c>
      <c r="K758" s="17" t="str">
        <f>VLOOKUP($A758,'Medical Examinations'!$A$1:$J$2336,MATCH(Healthcare!K$1,'Medical Examinations'!$A$1:$J$1,0),0)</f>
        <v>Diabetes</v>
      </c>
      <c r="L758" s="38">
        <f>VLOOKUP($A758,'Hospitalisation Details'!$A$2:$K$2344,MATCH(Healthcare!L$1,'Hospitalisation Details'!$A$1:$K$1,0),0)</f>
        <v>23298</v>
      </c>
      <c r="M758" s="17">
        <f>VLOOKUP($A758,'Hospitalisation Details'!$A$2:$K$2344,MATCH(Healthcare!M$1,'Hospitalisation Details'!$A$1:$K$1,0),0)</f>
        <v>13511.28</v>
      </c>
      <c r="N758" s="17" t="str">
        <f>VLOOKUP($A758,'Hospitalisation Details'!$A$2:$K$2344,MATCH(Healthcare!N$1,'Hospitalisation Details'!$A$1:$K$1,0),0)</f>
        <v>Tier - 3</v>
      </c>
      <c r="O758" s="17" t="str">
        <f>VLOOKUP($A758,'Hospitalisation Details'!$A$2:$K$2344,MATCH(Healthcare!O$1,'Hospitalisation Details'!$A$1:$K$1,0),0)</f>
        <v>Tier - 1</v>
      </c>
      <c r="P758" s="17" t="str">
        <f>VLOOKUP($A758,'Hospitalisation Details'!$A$2:$K$2344,MATCH(Healthcare!P$1,'Hospitalisation Details'!$A$1:$K$1,0),0)</f>
        <v>R1012</v>
      </c>
      <c r="Q758" s="17">
        <f>VLOOKUP($A758,'Hospitalisation Details'!$A$2:$K$2344,MATCH(Healthcare!Q$1,'Hospitalisation Details'!$A$1:$K$1,0),0)</f>
        <v>59</v>
      </c>
    </row>
    <row r="759" spans="1:17" ht="15.75" x14ac:dyDescent="0.25">
      <c r="A759" s="25" t="s">
        <v>802</v>
      </c>
      <c r="B759" s="17" t="str">
        <f>VLOOKUP($A759,'Customer Names'!$A$1:$D$2336,4,0)</f>
        <v>Mr. Greg</v>
      </c>
      <c r="C759" s="17">
        <f>VLOOKUP($A759,'Medical Examinations'!$A$1:$J$2336,MATCH(Healthcare!C$1,'Medical Examinations'!$A$1:$J$1,0),0)</f>
        <v>46.89</v>
      </c>
      <c r="D759" s="17">
        <f>VLOOKUP($A759,'Medical Examinations'!$A$1:$J$2336,MATCH(Healthcare!D$1,'Medical Examinations'!$A$1:$J$1,0),0)</f>
        <v>5.52</v>
      </c>
      <c r="E759" s="17" t="str">
        <f>VLOOKUP($A759,'Medical Examinations'!$A$1:$J$2336,MATCH(Healthcare!E$1,'Medical Examinations'!$A$1:$J$1,0),0)</f>
        <v>No</v>
      </c>
      <c r="F759" s="17" t="str">
        <f>VLOOKUP($A759,'Medical Examinations'!$A$1:$J$2336,MATCH(Healthcare!F$1,'Medical Examinations'!$A$1:$J$1,0),0)</f>
        <v>No</v>
      </c>
      <c r="G759" s="17" t="str">
        <f>VLOOKUP($A759,'Medical Examinations'!$A$1:$J$2336,MATCH(Healthcare!G$1,'Medical Examinations'!$A$1:$J$1,0),0)</f>
        <v>No</v>
      </c>
      <c r="H759" s="17">
        <f>VLOOKUP($A759,'Medical Examinations'!$A$1:$J$2336,MATCH(Healthcare!H$1,'Medical Examinations'!$A$1:$J$1,0),0)</f>
        <v>0</v>
      </c>
      <c r="I759" s="17" t="str">
        <f>VLOOKUP($A759,'Medical Examinations'!$A$1:$J$2336,MATCH(Healthcare!I$1,'Medical Examinations'!$A$1:$J$1,0),0)</f>
        <v>No</v>
      </c>
      <c r="J759" s="17" t="str">
        <f>VLOOKUP($A759,'Medical Examinations'!$A$1:$J$2336,MATCH(Healthcare!J$1,'Medical Examinations'!$A$1:$J$1,0),0)</f>
        <v>Obesity</v>
      </c>
      <c r="K759" s="17" t="str">
        <f>VLOOKUP($A759,'Medical Examinations'!$A$1:$J$2336,MATCH(Healthcare!K$1,'Medical Examinations'!$A$1:$J$1,0),0)</f>
        <v>Normal</v>
      </c>
      <c r="L759" s="38">
        <f>VLOOKUP($A759,'Hospitalisation Details'!$A$2:$K$2344,MATCH(Healthcare!L$1,'Hospitalisation Details'!$A$1:$K$1,0),0)</f>
        <v>33115</v>
      </c>
      <c r="M759" s="17">
        <f>VLOOKUP($A759,'Hospitalisation Details'!$A$2:$K$2344,MATCH(Healthcare!M$1,'Hospitalisation Details'!$A$1:$K$1,0),0)</f>
        <v>13480.83</v>
      </c>
      <c r="N759" s="17" t="str">
        <f>VLOOKUP($A759,'Hospitalisation Details'!$A$2:$K$2344,MATCH(Healthcare!N$1,'Hospitalisation Details'!$A$1:$K$1,0),0)</f>
        <v>Tier - 3</v>
      </c>
      <c r="O759" s="17" t="str">
        <f>VLOOKUP($A759,'Hospitalisation Details'!$A$2:$K$2344,MATCH(Healthcare!O$1,'Hospitalisation Details'!$A$1:$K$1,0),0)</f>
        <v>Tier - 2</v>
      </c>
      <c r="P759" s="17" t="str">
        <f>VLOOKUP($A759,'Hospitalisation Details'!$A$2:$K$2344,MATCH(Healthcare!P$1,'Hospitalisation Details'!$A$1:$K$1,0),0)</f>
        <v>R1023</v>
      </c>
      <c r="Q759" s="17">
        <f>VLOOKUP($A759,'Hospitalisation Details'!$A$2:$K$2344,MATCH(Healthcare!Q$1,'Hospitalisation Details'!$A$1:$K$1,0),0)</f>
        <v>32</v>
      </c>
    </row>
    <row r="760" spans="1:17" ht="15.75" x14ac:dyDescent="0.25">
      <c r="A760" s="25" t="s">
        <v>803</v>
      </c>
      <c r="B760" s="17" t="str">
        <f>VLOOKUP($A760,'Customer Names'!$A$1:$D$2336,4,0)</f>
        <v>Mr. Filip</v>
      </c>
      <c r="C760" s="17">
        <f>VLOOKUP($A760,'Medical Examinations'!$A$1:$J$2336,MATCH(Healthcare!C$1,'Medical Examinations'!$A$1:$J$1,0),0)</f>
        <v>39.35</v>
      </c>
      <c r="D760" s="17">
        <f>VLOOKUP($A760,'Medical Examinations'!$A$1:$J$2336,MATCH(Healthcare!D$1,'Medical Examinations'!$A$1:$J$1,0),0)</f>
        <v>7.86</v>
      </c>
      <c r="E760" s="17" t="str">
        <f>VLOOKUP($A760,'Medical Examinations'!$A$1:$J$2336,MATCH(Healthcare!E$1,'Medical Examinations'!$A$1:$J$1,0),0)</f>
        <v>Yes</v>
      </c>
      <c r="F760" s="17" t="str">
        <f>VLOOKUP($A760,'Medical Examinations'!$A$1:$J$2336,MATCH(Healthcare!F$1,'Medical Examinations'!$A$1:$J$1,0),0)</f>
        <v>No</v>
      </c>
      <c r="G760" s="17" t="str">
        <f>VLOOKUP($A760,'Medical Examinations'!$A$1:$J$2336,MATCH(Healthcare!G$1,'Medical Examinations'!$A$1:$J$1,0),0)</f>
        <v>No</v>
      </c>
      <c r="H760" s="17">
        <f>VLOOKUP($A760,'Medical Examinations'!$A$1:$J$2336,MATCH(Healthcare!H$1,'Medical Examinations'!$A$1:$J$1,0),0)</f>
        <v>1</v>
      </c>
      <c r="I760" s="17" t="str">
        <f>VLOOKUP($A760,'Medical Examinations'!$A$1:$J$2336,MATCH(Healthcare!I$1,'Medical Examinations'!$A$1:$J$1,0),0)</f>
        <v>No</v>
      </c>
      <c r="J760" s="17" t="str">
        <f>VLOOKUP($A760,'Medical Examinations'!$A$1:$J$2336,MATCH(Healthcare!J$1,'Medical Examinations'!$A$1:$J$1,0),0)</f>
        <v>Obesity</v>
      </c>
      <c r="K760" s="17" t="str">
        <f>VLOOKUP($A760,'Medical Examinations'!$A$1:$J$2336,MATCH(Healthcare!K$1,'Medical Examinations'!$A$1:$J$1,0),0)</f>
        <v>Diabetes</v>
      </c>
      <c r="L760" s="38">
        <f>VLOOKUP($A760,'Hospitalisation Details'!$A$2:$K$2344,MATCH(Healthcare!L$1,'Hospitalisation Details'!$A$1:$K$1,0),0)</f>
        <v>27613</v>
      </c>
      <c r="M760" s="17">
        <f>VLOOKUP($A760,'Hospitalisation Details'!$A$2:$K$2344,MATCH(Healthcare!M$1,'Hospitalisation Details'!$A$1:$K$1,0),0)</f>
        <v>13472.19</v>
      </c>
      <c r="N760" s="17" t="str">
        <f>VLOOKUP($A760,'Hospitalisation Details'!$A$2:$K$2344,MATCH(Healthcare!N$1,'Hospitalisation Details'!$A$1:$K$1,0),0)</f>
        <v>Tier - 3</v>
      </c>
      <c r="O760" s="17" t="str">
        <f>VLOOKUP($A760,'Hospitalisation Details'!$A$2:$K$2344,MATCH(Healthcare!O$1,'Hospitalisation Details'!$A$1:$K$1,0),0)</f>
        <v>Tier - 2</v>
      </c>
      <c r="P760" s="17" t="str">
        <f>VLOOKUP($A760,'Hospitalisation Details'!$A$2:$K$2344,MATCH(Healthcare!P$1,'Hospitalisation Details'!$A$1:$K$1,0),0)</f>
        <v>R1012</v>
      </c>
      <c r="Q760" s="17">
        <f>VLOOKUP($A760,'Hospitalisation Details'!$A$2:$K$2344,MATCH(Healthcare!Q$1,'Hospitalisation Details'!$A$1:$K$1,0),0)</f>
        <v>47</v>
      </c>
    </row>
    <row r="761" spans="1:17" ht="15.75" x14ac:dyDescent="0.25">
      <c r="A761" s="25" t="s">
        <v>804</v>
      </c>
      <c r="B761" s="17" t="str">
        <f>VLOOKUP($A761,'Customer Names'!$A$1:$D$2336,4,0)</f>
        <v>Ms. Rosemary</v>
      </c>
      <c r="C761" s="17">
        <f>VLOOKUP($A761,'Medical Examinations'!$A$1:$J$2336,MATCH(Healthcare!C$1,'Medical Examinations'!$A$1:$J$1,0),0)</f>
        <v>39.200000000000003</v>
      </c>
      <c r="D761" s="17">
        <f>VLOOKUP($A761,'Medical Examinations'!$A$1:$J$2336,MATCH(Healthcare!D$1,'Medical Examinations'!$A$1:$J$1,0),0)</f>
        <v>11.38</v>
      </c>
      <c r="E761" s="17" t="str">
        <f>VLOOKUP($A761,'Medical Examinations'!$A$1:$J$2336,MATCH(Healthcare!E$1,'Medical Examinations'!$A$1:$J$1,0),0)</f>
        <v>No</v>
      </c>
      <c r="F761" s="17" t="str">
        <f>VLOOKUP($A761,'Medical Examinations'!$A$1:$J$2336,MATCH(Healthcare!F$1,'Medical Examinations'!$A$1:$J$1,0),0)</f>
        <v>No</v>
      </c>
      <c r="G761" s="17" t="str">
        <f>VLOOKUP($A761,'Medical Examinations'!$A$1:$J$2336,MATCH(Healthcare!G$1,'Medical Examinations'!$A$1:$J$1,0),0)</f>
        <v>No</v>
      </c>
      <c r="H761" s="17">
        <f>VLOOKUP($A761,'Medical Examinations'!$A$1:$J$2336,MATCH(Healthcare!H$1,'Medical Examinations'!$A$1:$J$1,0),0)</f>
        <v>0</v>
      </c>
      <c r="I761" s="17" t="str">
        <f>VLOOKUP($A761,'Medical Examinations'!$A$1:$J$2336,MATCH(Healthcare!I$1,'Medical Examinations'!$A$1:$J$1,0),0)</f>
        <v>No</v>
      </c>
      <c r="J761" s="17" t="str">
        <f>VLOOKUP($A761,'Medical Examinations'!$A$1:$J$2336,MATCH(Healthcare!J$1,'Medical Examinations'!$A$1:$J$1,0),0)</f>
        <v>Obesity</v>
      </c>
      <c r="K761" s="17" t="str">
        <f>VLOOKUP($A761,'Medical Examinations'!$A$1:$J$2336,MATCH(Healthcare!K$1,'Medical Examinations'!$A$1:$J$1,0),0)</f>
        <v>Diabetes</v>
      </c>
      <c r="L761" s="38">
        <f>VLOOKUP($A761,'Hospitalisation Details'!$A$2:$K$2344,MATCH(Healthcare!L$1,'Hospitalisation Details'!$A$1:$K$1,0),0)</f>
        <v>22121</v>
      </c>
      <c r="M761" s="17">
        <f>VLOOKUP($A761,'Hospitalisation Details'!$A$2:$K$2344,MATCH(Healthcare!M$1,'Hospitalisation Details'!$A$1:$K$1,0),0)</f>
        <v>13470.86</v>
      </c>
      <c r="N761" s="17" t="str">
        <f>VLOOKUP($A761,'Hospitalisation Details'!$A$2:$K$2344,MATCH(Healthcare!N$1,'Hospitalisation Details'!$A$1:$K$1,0),0)</f>
        <v>Tier - 3</v>
      </c>
      <c r="O761" s="17" t="str">
        <f>VLOOKUP($A761,'Hospitalisation Details'!$A$2:$K$2344,MATCH(Healthcare!O$1,'Hospitalisation Details'!$A$1:$K$1,0),0)</f>
        <v>Tier - 3</v>
      </c>
      <c r="P761" s="17" t="str">
        <f>VLOOKUP($A761,'Hospitalisation Details'!$A$2:$K$2344,MATCH(Healthcare!P$1,'Hospitalisation Details'!$A$1:$K$1,0),0)</f>
        <v>R1011</v>
      </c>
      <c r="Q761" s="17">
        <f>VLOOKUP($A761,'Hospitalisation Details'!$A$2:$K$2344,MATCH(Healthcare!Q$1,'Hospitalisation Details'!$A$1:$K$1,0),0)</f>
        <v>62</v>
      </c>
    </row>
    <row r="762" spans="1:17" ht="15.75" x14ac:dyDescent="0.25">
      <c r="A762" s="25" t="s">
        <v>805</v>
      </c>
      <c r="B762" s="17" t="str">
        <f>VLOOKUP($A762,'Customer Names'!$A$1:$D$2336,4,0)</f>
        <v>Ms. Lisa</v>
      </c>
      <c r="C762" s="17">
        <f>VLOOKUP($A762,'Medical Examinations'!$A$1:$J$2336,MATCH(Healthcare!C$1,'Medical Examinations'!$A$1:$J$1,0),0)</f>
        <v>39.159999999999997</v>
      </c>
      <c r="D762" s="17">
        <f>VLOOKUP($A762,'Medical Examinations'!$A$1:$J$2336,MATCH(Healthcare!D$1,'Medical Examinations'!$A$1:$J$1,0),0)</f>
        <v>10.48</v>
      </c>
      <c r="E762" s="17" t="str">
        <f>VLOOKUP($A762,'Medical Examinations'!$A$1:$J$2336,MATCH(Healthcare!E$1,'Medical Examinations'!$A$1:$J$1,0),0)</f>
        <v>No</v>
      </c>
      <c r="F762" s="17" t="str">
        <f>VLOOKUP($A762,'Medical Examinations'!$A$1:$J$2336,MATCH(Healthcare!F$1,'Medical Examinations'!$A$1:$J$1,0),0)</f>
        <v>No</v>
      </c>
      <c r="G762" s="17" t="str">
        <f>VLOOKUP($A762,'Medical Examinations'!$A$1:$J$2336,MATCH(Healthcare!G$1,'Medical Examinations'!$A$1:$J$1,0),0)</f>
        <v>No</v>
      </c>
      <c r="H762" s="17">
        <f>VLOOKUP($A762,'Medical Examinations'!$A$1:$J$2336,MATCH(Healthcare!H$1,'Medical Examinations'!$A$1:$J$1,0),0)</f>
        <v>0</v>
      </c>
      <c r="I762" s="17" t="str">
        <f>VLOOKUP($A762,'Medical Examinations'!$A$1:$J$2336,MATCH(Healthcare!I$1,'Medical Examinations'!$A$1:$J$1,0),0)</f>
        <v>No</v>
      </c>
      <c r="J762" s="17" t="str">
        <f>VLOOKUP($A762,'Medical Examinations'!$A$1:$J$2336,MATCH(Healthcare!J$1,'Medical Examinations'!$A$1:$J$1,0),0)</f>
        <v>Obesity</v>
      </c>
      <c r="K762" s="17" t="str">
        <f>VLOOKUP($A762,'Medical Examinations'!$A$1:$J$2336,MATCH(Healthcare!K$1,'Medical Examinations'!$A$1:$J$1,0),0)</f>
        <v>Diabetes</v>
      </c>
      <c r="L762" s="38">
        <f>VLOOKUP($A762,'Hospitalisation Details'!$A$2:$K$2344,MATCH(Healthcare!L$1,'Hospitalisation Details'!$A$1:$K$1,0),0)</f>
        <v>22125</v>
      </c>
      <c r="M762" s="17">
        <f>VLOOKUP($A762,'Hospitalisation Details'!$A$2:$K$2344,MATCH(Healthcare!M$1,'Hospitalisation Details'!$A$1:$K$1,0),0)</f>
        <v>13470.8</v>
      </c>
      <c r="N762" s="17" t="str">
        <f>VLOOKUP($A762,'Hospitalisation Details'!$A$2:$K$2344,MATCH(Healthcare!N$1,'Hospitalisation Details'!$A$1:$K$1,0),0)</f>
        <v>Tier - 3</v>
      </c>
      <c r="O762" s="17" t="str">
        <f>VLOOKUP($A762,'Hospitalisation Details'!$A$2:$K$2344,MATCH(Healthcare!O$1,'Hospitalisation Details'!$A$1:$K$1,0),0)</f>
        <v>Tier - 2</v>
      </c>
      <c r="P762" s="17" t="str">
        <f>VLOOKUP($A762,'Hospitalisation Details'!$A$2:$K$2344,MATCH(Healthcare!P$1,'Hospitalisation Details'!$A$1:$K$1,0),0)</f>
        <v>R1013</v>
      </c>
      <c r="Q762" s="17">
        <f>VLOOKUP($A762,'Hospitalisation Details'!$A$2:$K$2344,MATCH(Healthcare!Q$1,'Hospitalisation Details'!$A$1:$K$1,0),0)</f>
        <v>62</v>
      </c>
    </row>
    <row r="763" spans="1:17" ht="15.75" x14ac:dyDescent="0.25">
      <c r="A763" s="25" t="s">
        <v>806</v>
      </c>
      <c r="B763" s="17" t="str">
        <f>VLOOKUP($A763,'Customer Names'!$A$1:$D$2336,4,0)</f>
        <v>Mr. Jason</v>
      </c>
      <c r="C763" s="17">
        <f>VLOOKUP($A763,'Medical Examinations'!$A$1:$J$2336,MATCH(Healthcare!C$1,'Medical Examinations'!$A$1:$J$1,0),0)</f>
        <v>44.1</v>
      </c>
      <c r="D763" s="17">
        <f>VLOOKUP($A763,'Medical Examinations'!$A$1:$J$2336,MATCH(Healthcare!D$1,'Medical Examinations'!$A$1:$J$1,0),0)</f>
        <v>5.04</v>
      </c>
      <c r="E763" s="17" t="str">
        <f>VLOOKUP($A763,'Medical Examinations'!$A$1:$J$2336,MATCH(Healthcare!E$1,'Medical Examinations'!$A$1:$J$1,0),0)</f>
        <v>Yes</v>
      </c>
      <c r="F763" s="17" t="str">
        <f>VLOOKUP($A763,'Medical Examinations'!$A$1:$J$2336,MATCH(Healthcare!F$1,'Medical Examinations'!$A$1:$J$1,0),0)</f>
        <v>No</v>
      </c>
      <c r="G763" s="17" t="str">
        <f>VLOOKUP($A763,'Medical Examinations'!$A$1:$J$2336,MATCH(Healthcare!G$1,'Medical Examinations'!$A$1:$J$1,0),0)</f>
        <v>No</v>
      </c>
      <c r="H763" s="17">
        <f>VLOOKUP($A763,'Medical Examinations'!$A$1:$J$2336,MATCH(Healthcare!H$1,'Medical Examinations'!$A$1:$J$1,0),0)</f>
        <v>0</v>
      </c>
      <c r="I763" s="17" t="str">
        <f>VLOOKUP($A763,'Medical Examinations'!$A$1:$J$2336,MATCH(Healthcare!I$1,'Medical Examinations'!$A$1:$J$1,0),0)</f>
        <v>No</v>
      </c>
      <c r="J763" s="17" t="str">
        <f>VLOOKUP($A763,'Medical Examinations'!$A$1:$J$2336,MATCH(Healthcare!J$1,'Medical Examinations'!$A$1:$J$1,0),0)</f>
        <v>Obesity</v>
      </c>
      <c r="K763" s="17" t="str">
        <f>VLOOKUP($A763,'Medical Examinations'!$A$1:$J$2336,MATCH(Healthcare!K$1,'Medical Examinations'!$A$1:$J$1,0),0)</f>
        <v>Normal</v>
      </c>
      <c r="L763" s="38">
        <f>VLOOKUP($A763,'Hospitalisation Details'!$A$2:$K$2344,MATCH(Healthcare!L$1,'Hospitalisation Details'!$A$1:$K$1,0),0)</f>
        <v>31278</v>
      </c>
      <c r="M763" s="17">
        <f>VLOOKUP($A763,'Hospitalisation Details'!$A$2:$K$2344,MATCH(Healthcare!M$1,'Hospitalisation Details'!$A$1:$K$1,0),0)</f>
        <v>13465.8</v>
      </c>
      <c r="N763" s="17" t="str">
        <f>VLOOKUP($A763,'Hospitalisation Details'!$A$2:$K$2344,MATCH(Healthcare!N$1,'Hospitalisation Details'!$A$1:$K$1,0),0)</f>
        <v>Tier - 3</v>
      </c>
      <c r="O763" s="17" t="str">
        <f>VLOOKUP($A763,'Hospitalisation Details'!$A$2:$K$2344,MATCH(Healthcare!O$1,'Hospitalisation Details'!$A$1:$K$1,0),0)</f>
        <v>Tier - 1</v>
      </c>
      <c r="P763" s="17" t="str">
        <f>VLOOKUP($A763,'Hospitalisation Details'!$A$2:$K$2344,MATCH(Healthcare!P$1,'Hospitalisation Details'!$A$1:$K$1,0),0)</f>
        <v>R1012</v>
      </c>
      <c r="Q763" s="17">
        <f>VLOOKUP($A763,'Hospitalisation Details'!$A$2:$K$2344,MATCH(Healthcare!Q$1,'Hospitalisation Details'!$A$1:$K$1,0),0)</f>
        <v>37</v>
      </c>
    </row>
    <row r="764" spans="1:17" ht="15.75" x14ac:dyDescent="0.25">
      <c r="A764" s="25" t="s">
        <v>807</v>
      </c>
      <c r="B764" s="17" t="str">
        <f>VLOOKUP($A764,'Customer Names'!$A$1:$D$2336,4,0)</f>
        <v>Ms. Courtney</v>
      </c>
      <c r="C764" s="17">
        <f>VLOOKUP($A764,'Medical Examinations'!$A$1:$J$2336,MATCH(Healthcare!C$1,'Medical Examinations'!$A$1:$J$1,0),0)</f>
        <v>33.200000000000003</v>
      </c>
      <c r="D764" s="17">
        <f>VLOOKUP($A764,'Medical Examinations'!$A$1:$J$2336,MATCH(Healthcare!D$1,'Medical Examinations'!$A$1:$J$1,0),0)</f>
        <v>9.06</v>
      </c>
      <c r="E764" s="17" t="str">
        <f>VLOOKUP($A764,'Medical Examinations'!$A$1:$J$2336,MATCH(Healthcare!E$1,'Medical Examinations'!$A$1:$J$1,0),0)</f>
        <v>No</v>
      </c>
      <c r="F764" s="17" t="str">
        <f>VLOOKUP($A764,'Medical Examinations'!$A$1:$J$2336,MATCH(Healthcare!F$1,'Medical Examinations'!$A$1:$J$1,0),0)</f>
        <v>No</v>
      </c>
      <c r="G764" s="17" t="str">
        <f>VLOOKUP($A764,'Medical Examinations'!$A$1:$J$2336,MATCH(Healthcare!G$1,'Medical Examinations'!$A$1:$J$1,0),0)</f>
        <v>No</v>
      </c>
      <c r="H764" s="17">
        <f>VLOOKUP($A764,'Medical Examinations'!$A$1:$J$2336,MATCH(Healthcare!H$1,'Medical Examinations'!$A$1:$J$1,0),0)</f>
        <v>0</v>
      </c>
      <c r="I764" s="17" t="str">
        <f>VLOOKUP($A764,'Medical Examinations'!$A$1:$J$2336,MATCH(Healthcare!I$1,'Medical Examinations'!$A$1:$J$1,0),0)</f>
        <v>No</v>
      </c>
      <c r="J764" s="17" t="str">
        <f>VLOOKUP($A764,'Medical Examinations'!$A$1:$J$2336,MATCH(Healthcare!J$1,'Medical Examinations'!$A$1:$J$1,0),0)</f>
        <v>Obesity</v>
      </c>
      <c r="K764" s="17" t="str">
        <f>VLOOKUP($A764,'Medical Examinations'!$A$1:$J$2336,MATCH(Healthcare!K$1,'Medical Examinations'!$A$1:$J$1,0),0)</f>
        <v>Diabetes</v>
      </c>
      <c r="L764" s="38">
        <f>VLOOKUP($A764,'Hospitalisation Details'!$A$2:$K$2344,MATCH(Healthcare!L$1,'Hospitalisation Details'!$A$1:$K$1,0),0)</f>
        <v>22266</v>
      </c>
      <c r="M764" s="17">
        <f>VLOOKUP($A764,'Hospitalisation Details'!$A$2:$K$2344,MATCH(Healthcare!M$1,'Hospitalisation Details'!$A$1:$K$1,0),0)</f>
        <v>13462.52</v>
      </c>
      <c r="N764" s="17" t="str">
        <f>VLOOKUP($A764,'Hospitalisation Details'!$A$2:$K$2344,MATCH(Healthcare!N$1,'Hospitalisation Details'!$A$1:$K$1,0),0)</f>
        <v>Tier - 3</v>
      </c>
      <c r="O764" s="17" t="str">
        <f>VLOOKUP($A764,'Hospitalisation Details'!$A$2:$K$2344,MATCH(Healthcare!O$1,'Hospitalisation Details'!$A$1:$K$1,0),0)</f>
        <v>Tier - 2</v>
      </c>
      <c r="P764" s="17" t="str">
        <f>VLOOKUP($A764,'Hospitalisation Details'!$A$2:$K$2344,MATCH(Healthcare!P$1,'Hospitalisation Details'!$A$1:$K$1,0),0)</f>
        <v>R1011</v>
      </c>
      <c r="Q764" s="17">
        <f>VLOOKUP($A764,'Hospitalisation Details'!$A$2:$K$2344,MATCH(Healthcare!Q$1,'Hospitalisation Details'!$A$1:$K$1,0),0)</f>
        <v>62</v>
      </c>
    </row>
    <row r="765" spans="1:17" ht="15.75" x14ac:dyDescent="0.25">
      <c r="A765" s="25" t="s">
        <v>808</v>
      </c>
      <c r="B765" s="17" t="str">
        <f>VLOOKUP($A765,'Customer Names'!$A$1:$D$2336,4,0)</f>
        <v>Ms. Jennifer</v>
      </c>
      <c r="C765" s="17">
        <f>VLOOKUP($A765,'Medical Examinations'!$A$1:$J$2336,MATCH(Healthcare!C$1,'Medical Examinations'!$A$1:$J$1,0),0)</f>
        <v>29.92</v>
      </c>
      <c r="D765" s="17">
        <f>VLOOKUP($A765,'Medical Examinations'!$A$1:$J$2336,MATCH(Healthcare!D$1,'Medical Examinations'!$A$1:$J$1,0),0)</f>
        <v>11.07</v>
      </c>
      <c r="E765" s="17" t="str">
        <f>VLOOKUP($A765,'Medical Examinations'!$A$1:$J$2336,MATCH(Healthcare!E$1,'Medical Examinations'!$A$1:$J$1,0),0)</f>
        <v>No</v>
      </c>
      <c r="F765" s="17" t="str">
        <f>VLOOKUP($A765,'Medical Examinations'!$A$1:$J$2336,MATCH(Healthcare!F$1,'Medical Examinations'!$A$1:$J$1,0),0)</f>
        <v>No</v>
      </c>
      <c r="G765" s="17" t="str">
        <f>VLOOKUP($A765,'Medical Examinations'!$A$1:$J$2336,MATCH(Healthcare!G$1,'Medical Examinations'!$A$1:$J$1,0),0)</f>
        <v>No</v>
      </c>
      <c r="H765" s="17">
        <f>VLOOKUP($A765,'Medical Examinations'!$A$1:$J$2336,MATCH(Healthcare!H$1,'Medical Examinations'!$A$1:$J$1,0),0)</f>
        <v>0</v>
      </c>
      <c r="I765" s="17" t="str">
        <f>VLOOKUP($A765,'Medical Examinations'!$A$1:$J$2336,MATCH(Healthcare!I$1,'Medical Examinations'!$A$1:$J$1,0),0)</f>
        <v>No</v>
      </c>
      <c r="J765" s="17" t="str">
        <f>VLOOKUP($A765,'Medical Examinations'!$A$1:$J$2336,MATCH(Healthcare!J$1,'Medical Examinations'!$A$1:$J$1,0),0)</f>
        <v>Overweight</v>
      </c>
      <c r="K765" s="17" t="str">
        <f>VLOOKUP($A765,'Medical Examinations'!$A$1:$J$2336,MATCH(Healthcare!K$1,'Medical Examinations'!$A$1:$J$1,0),0)</f>
        <v>Diabetes</v>
      </c>
      <c r="L765" s="38">
        <f>VLOOKUP($A765,'Hospitalisation Details'!$A$2:$K$2344,MATCH(Healthcare!L$1,'Hospitalisation Details'!$A$1:$K$1,0),0)</f>
        <v>22108</v>
      </c>
      <c r="M765" s="17">
        <f>VLOOKUP($A765,'Hospitalisation Details'!$A$2:$K$2344,MATCH(Healthcare!M$1,'Hospitalisation Details'!$A$1:$K$1,0),0)</f>
        <v>13457.96</v>
      </c>
      <c r="N765" s="17" t="str">
        <f>VLOOKUP($A765,'Hospitalisation Details'!$A$2:$K$2344,MATCH(Healthcare!N$1,'Hospitalisation Details'!$A$1:$K$1,0),0)</f>
        <v>Tier - 3</v>
      </c>
      <c r="O765" s="17" t="str">
        <f>VLOOKUP($A765,'Hospitalisation Details'!$A$2:$K$2344,MATCH(Healthcare!O$1,'Hospitalisation Details'!$A$1:$K$1,0),0)</f>
        <v>Tier - 1</v>
      </c>
      <c r="P765" s="17" t="str">
        <f>VLOOKUP($A765,'Hospitalisation Details'!$A$2:$K$2344,MATCH(Healthcare!P$1,'Hospitalisation Details'!$A$1:$K$1,0),0)</f>
        <v>R1013</v>
      </c>
      <c r="Q765" s="17">
        <f>VLOOKUP($A765,'Hospitalisation Details'!$A$2:$K$2344,MATCH(Healthcare!Q$1,'Hospitalisation Details'!$A$1:$K$1,0),0)</f>
        <v>62</v>
      </c>
    </row>
    <row r="766" spans="1:17" ht="15.75" x14ac:dyDescent="0.25">
      <c r="A766" s="25" t="s">
        <v>809</v>
      </c>
      <c r="B766" s="17" t="str">
        <f>VLOOKUP($A766,'Customer Names'!$A$1:$D$2336,4,0)</f>
        <v>Ms. Lauren</v>
      </c>
      <c r="C766" s="17">
        <f>VLOOKUP($A766,'Medical Examinations'!$A$1:$J$2336,MATCH(Healthcare!C$1,'Medical Examinations'!$A$1:$J$1,0),0)</f>
        <v>25</v>
      </c>
      <c r="D766" s="17">
        <f>VLOOKUP($A766,'Medical Examinations'!$A$1:$J$2336,MATCH(Healthcare!D$1,'Medical Examinations'!$A$1:$J$1,0),0)</f>
        <v>10.45</v>
      </c>
      <c r="E766" s="17" t="str">
        <f>VLOOKUP($A766,'Medical Examinations'!$A$1:$J$2336,MATCH(Healthcare!E$1,'Medical Examinations'!$A$1:$J$1,0),0)</f>
        <v>No</v>
      </c>
      <c r="F766" s="17" t="str">
        <f>VLOOKUP($A766,'Medical Examinations'!$A$1:$J$2336,MATCH(Healthcare!F$1,'Medical Examinations'!$A$1:$J$1,0),0)</f>
        <v>No</v>
      </c>
      <c r="G766" s="17" t="str">
        <f>VLOOKUP($A766,'Medical Examinations'!$A$1:$J$2336,MATCH(Healthcare!G$1,'Medical Examinations'!$A$1:$J$1,0),0)</f>
        <v>No</v>
      </c>
      <c r="H766" s="17">
        <f>VLOOKUP($A766,'Medical Examinations'!$A$1:$J$2336,MATCH(Healthcare!H$1,'Medical Examinations'!$A$1:$J$1,0),0)</f>
        <v>0</v>
      </c>
      <c r="I766" s="17" t="str">
        <f>VLOOKUP($A766,'Medical Examinations'!$A$1:$J$2336,MATCH(Healthcare!I$1,'Medical Examinations'!$A$1:$J$1,0),0)</f>
        <v>No</v>
      </c>
      <c r="J766" s="17" t="str">
        <f>VLOOKUP($A766,'Medical Examinations'!$A$1:$J$2336,MATCH(Healthcare!J$1,'Medical Examinations'!$A$1:$J$1,0),0)</f>
        <v>Overweight</v>
      </c>
      <c r="K766" s="17" t="str">
        <f>VLOOKUP($A766,'Medical Examinations'!$A$1:$J$2336,MATCH(Healthcare!K$1,'Medical Examinations'!$A$1:$J$1,0),0)</f>
        <v>Diabetes</v>
      </c>
      <c r="L766" s="38">
        <f>VLOOKUP($A766,'Hospitalisation Details'!$A$2:$K$2344,MATCH(Healthcare!L$1,'Hospitalisation Details'!$A$1:$K$1,0),0)</f>
        <v>22141</v>
      </c>
      <c r="M766" s="17">
        <f>VLOOKUP($A766,'Hospitalisation Details'!$A$2:$K$2344,MATCH(Healthcare!M$1,'Hospitalisation Details'!$A$1:$K$1,0),0)</f>
        <v>13451.12</v>
      </c>
      <c r="N766" s="17" t="str">
        <f>VLOOKUP($A766,'Hospitalisation Details'!$A$2:$K$2344,MATCH(Healthcare!N$1,'Hospitalisation Details'!$A$1:$K$1,0),0)</f>
        <v>Tier - 3</v>
      </c>
      <c r="O766" s="17" t="str">
        <f>VLOOKUP($A766,'Hospitalisation Details'!$A$2:$K$2344,MATCH(Healthcare!O$1,'Hospitalisation Details'!$A$1:$K$1,0),0)</f>
        <v>Tier - 1</v>
      </c>
      <c r="P766" s="17" t="str">
        <f>VLOOKUP($A766,'Hospitalisation Details'!$A$2:$K$2344,MATCH(Healthcare!P$1,'Hospitalisation Details'!$A$1:$K$1,0),0)</f>
        <v>R1011</v>
      </c>
      <c r="Q766" s="17">
        <f>VLOOKUP($A766,'Hospitalisation Details'!$A$2:$K$2344,MATCH(Healthcare!Q$1,'Hospitalisation Details'!$A$1:$K$1,0),0)</f>
        <v>62</v>
      </c>
    </row>
    <row r="767" spans="1:17" ht="15.75" x14ac:dyDescent="0.25">
      <c r="A767" s="25" t="s">
        <v>810</v>
      </c>
      <c r="B767" s="17" t="str">
        <f>VLOOKUP($A767,'Customer Names'!$A$1:$D$2336,4,0)</f>
        <v>Ms. Ashley</v>
      </c>
      <c r="C767" s="17">
        <f>VLOOKUP($A767,'Medical Examinations'!$A$1:$J$2336,MATCH(Healthcare!C$1,'Medical Examinations'!$A$1:$J$1,0),0)</f>
        <v>38.869999999999997</v>
      </c>
      <c r="D767" s="17">
        <f>VLOOKUP($A767,'Medical Examinations'!$A$1:$J$2336,MATCH(Healthcare!D$1,'Medical Examinations'!$A$1:$J$1,0),0)</f>
        <v>8.6300000000000008</v>
      </c>
      <c r="E767" s="17" t="str">
        <f>VLOOKUP($A767,'Medical Examinations'!$A$1:$J$2336,MATCH(Healthcare!E$1,'Medical Examinations'!$A$1:$J$1,0),0)</f>
        <v>Yes</v>
      </c>
      <c r="F767" s="17" t="str">
        <f>VLOOKUP($A767,'Medical Examinations'!$A$1:$J$2336,MATCH(Healthcare!F$1,'Medical Examinations'!$A$1:$J$1,0),0)</f>
        <v>No</v>
      </c>
      <c r="G767" s="17" t="str">
        <f>VLOOKUP($A767,'Medical Examinations'!$A$1:$J$2336,MATCH(Healthcare!G$1,'Medical Examinations'!$A$1:$J$1,0),0)</f>
        <v>No</v>
      </c>
      <c r="H767" s="17">
        <f>VLOOKUP($A767,'Medical Examinations'!$A$1:$J$2336,MATCH(Healthcare!H$1,'Medical Examinations'!$A$1:$J$1,0),0)</f>
        <v>1</v>
      </c>
      <c r="I767" s="17" t="str">
        <f>VLOOKUP($A767,'Medical Examinations'!$A$1:$J$2336,MATCH(Healthcare!I$1,'Medical Examinations'!$A$1:$J$1,0),0)</f>
        <v>No</v>
      </c>
      <c r="J767" s="17" t="str">
        <f>VLOOKUP($A767,'Medical Examinations'!$A$1:$J$2336,MATCH(Healthcare!J$1,'Medical Examinations'!$A$1:$J$1,0),0)</f>
        <v>Obesity</v>
      </c>
      <c r="K767" s="17" t="str">
        <f>VLOOKUP($A767,'Medical Examinations'!$A$1:$J$2336,MATCH(Healthcare!K$1,'Medical Examinations'!$A$1:$J$1,0),0)</f>
        <v>Diabetes</v>
      </c>
      <c r="L767" s="38">
        <f>VLOOKUP($A767,'Hospitalisation Details'!$A$2:$K$2344,MATCH(Healthcare!L$1,'Hospitalisation Details'!$A$1:$K$1,0),0)</f>
        <v>27574</v>
      </c>
      <c r="M767" s="17">
        <f>VLOOKUP($A767,'Hospitalisation Details'!$A$2:$K$2344,MATCH(Healthcare!M$1,'Hospitalisation Details'!$A$1:$K$1,0),0)</f>
        <v>13440.7</v>
      </c>
      <c r="N767" s="17" t="str">
        <f>VLOOKUP($A767,'Hospitalisation Details'!$A$2:$K$2344,MATCH(Healthcare!N$1,'Hospitalisation Details'!$A$1:$K$1,0),0)</f>
        <v>Tier - 3</v>
      </c>
      <c r="O767" s="17" t="str">
        <f>VLOOKUP($A767,'Hospitalisation Details'!$A$2:$K$2344,MATCH(Healthcare!O$1,'Hospitalisation Details'!$A$1:$K$1,0),0)</f>
        <v>Tier - 2</v>
      </c>
      <c r="P767" s="17" t="str">
        <f>VLOOKUP($A767,'Hospitalisation Details'!$A$2:$K$2344,MATCH(Healthcare!P$1,'Hospitalisation Details'!$A$1:$K$1,0),0)</f>
        <v>R1012</v>
      </c>
      <c r="Q767" s="17">
        <f>VLOOKUP($A767,'Hospitalisation Details'!$A$2:$K$2344,MATCH(Healthcare!Q$1,'Hospitalisation Details'!$A$1:$K$1,0),0)</f>
        <v>47</v>
      </c>
    </row>
    <row r="768" spans="1:17" ht="15.75" x14ac:dyDescent="0.25">
      <c r="A768" s="25" t="s">
        <v>811</v>
      </c>
      <c r="B768" s="17" t="str">
        <f>VLOOKUP($A768,'Customer Names'!$A$1:$D$2336,4,0)</f>
        <v>Ms. Alison</v>
      </c>
      <c r="C768" s="17">
        <f>VLOOKUP($A768,'Medical Examinations'!$A$1:$J$2336,MATCH(Healthcare!C$1,'Medical Examinations'!$A$1:$J$1,0),0)</f>
        <v>32.299999999999997</v>
      </c>
      <c r="D768" s="17">
        <f>VLOOKUP($A768,'Medical Examinations'!$A$1:$J$2336,MATCH(Healthcare!D$1,'Medical Examinations'!$A$1:$J$1,0),0)</f>
        <v>5.28</v>
      </c>
      <c r="E768" s="17" t="str">
        <f>VLOOKUP($A768,'Medical Examinations'!$A$1:$J$2336,MATCH(Healthcare!E$1,'Medical Examinations'!$A$1:$J$1,0),0)</f>
        <v>Yes</v>
      </c>
      <c r="F768" s="17" t="str">
        <f>VLOOKUP($A768,'Medical Examinations'!$A$1:$J$2336,MATCH(Healthcare!F$1,'Medical Examinations'!$A$1:$J$1,0),0)</f>
        <v>No</v>
      </c>
      <c r="G768" s="17" t="str">
        <f>VLOOKUP($A768,'Medical Examinations'!$A$1:$J$2336,MATCH(Healthcare!G$1,'Medical Examinations'!$A$1:$J$1,0),0)</f>
        <v>No</v>
      </c>
      <c r="H768" s="17">
        <f>VLOOKUP($A768,'Medical Examinations'!$A$1:$J$2336,MATCH(Healthcare!H$1,'Medical Examinations'!$A$1:$J$1,0),0)</f>
        <v>2</v>
      </c>
      <c r="I768" s="17" t="str">
        <f>VLOOKUP($A768,'Medical Examinations'!$A$1:$J$2336,MATCH(Healthcare!I$1,'Medical Examinations'!$A$1:$J$1,0),0)</f>
        <v>No</v>
      </c>
      <c r="J768" s="17" t="str">
        <f>VLOOKUP($A768,'Medical Examinations'!$A$1:$J$2336,MATCH(Healthcare!J$1,'Medical Examinations'!$A$1:$J$1,0),0)</f>
        <v>Obesity</v>
      </c>
      <c r="K768" s="17" t="str">
        <f>VLOOKUP($A768,'Medical Examinations'!$A$1:$J$2336,MATCH(Healthcare!K$1,'Medical Examinations'!$A$1:$J$1,0),0)</f>
        <v>Normal</v>
      </c>
      <c r="L768" s="38">
        <f>VLOOKUP($A768,'Hospitalisation Details'!$A$2:$K$2344,MATCH(Healthcare!L$1,'Hospitalisation Details'!$A$1:$K$1,0),0)</f>
        <v>24425</v>
      </c>
      <c r="M768" s="17">
        <f>VLOOKUP($A768,'Hospitalisation Details'!$A$2:$K$2344,MATCH(Healthcare!M$1,'Hospitalisation Details'!$A$1:$K$1,0),0)</f>
        <v>13430.27</v>
      </c>
      <c r="N768" s="17" t="str">
        <f>VLOOKUP($A768,'Hospitalisation Details'!$A$2:$K$2344,MATCH(Healthcare!N$1,'Hospitalisation Details'!$A$1:$K$1,0),0)</f>
        <v>Tier - 3</v>
      </c>
      <c r="O768" s="17" t="str">
        <f>VLOOKUP($A768,'Hospitalisation Details'!$A$2:$K$2344,MATCH(Healthcare!O$1,'Hospitalisation Details'!$A$1:$K$1,0),0)</f>
        <v>Tier - 3</v>
      </c>
      <c r="P768" s="17" t="str">
        <f>VLOOKUP($A768,'Hospitalisation Details'!$A$2:$K$2344,MATCH(Healthcare!P$1,'Hospitalisation Details'!$A$1:$K$1,0),0)</f>
        <v>R1024</v>
      </c>
      <c r="Q768" s="17">
        <f>VLOOKUP($A768,'Hospitalisation Details'!$A$2:$K$2344,MATCH(Healthcare!Q$1,'Hospitalisation Details'!$A$1:$K$1,0),0)</f>
        <v>56</v>
      </c>
    </row>
    <row r="769" spans="1:17" ht="15.75" x14ac:dyDescent="0.25">
      <c r="A769" s="25" t="s">
        <v>812</v>
      </c>
      <c r="B769" s="17" t="str">
        <f>VLOOKUP($A769,'Customer Names'!$A$1:$D$2336,4,0)</f>
        <v>Ms. Madeleine</v>
      </c>
      <c r="C769" s="17">
        <f>VLOOKUP($A769,'Medical Examinations'!$A$1:$J$2336,MATCH(Healthcare!C$1,'Medical Examinations'!$A$1:$J$1,0),0)</f>
        <v>31.16</v>
      </c>
      <c r="D769" s="17">
        <f>VLOOKUP($A769,'Medical Examinations'!$A$1:$J$2336,MATCH(Healthcare!D$1,'Medical Examinations'!$A$1:$J$1,0),0)</f>
        <v>7.49</v>
      </c>
      <c r="E769" s="17" t="str">
        <f>VLOOKUP($A769,'Medical Examinations'!$A$1:$J$2336,MATCH(Healthcare!E$1,'Medical Examinations'!$A$1:$J$1,0),0)</f>
        <v>Yes</v>
      </c>
      <c r="F769" s="17" t="str">
        <f>VLOOKUP($A769,'Medical Examinations'!$A$1:$J$2336,MATCH(Healthcare!F$1,'Medical Examinations'!$A$1:$J$1,0),0)</f>
        <v>No</v>
      </c>
      <c r="G769" s="17" t="str">
        <f>VLOOKUP($A769,'Medical Examinations'!$A$1:$J$2336,MATCH(Healthcare!G$1,'Medical Examinations'!$A$1:$J$1,0),0)</f>
        <v>No</v>
      </c>
      <c r="H769" s="17">
        <f>VLOOKUP($A769,'Medical Examinations'!$A$1:$J$2336,MATCH(Healthcare!H$1,'Medical Examinations'!$A$1:$J$1,0),0)</f>
        <v>2</v>
      </c>
      <c r="I769" s="17" t="str">
        <f>VLOOKUP($A769,'Medical Examinations'!$A$1:$J$2336,MATCH(Healthcare!I$1,'Medical Examinations'!$A$1:$J$1,0),0)</f>
        <v>No</v>
      </c>
      <c r="J769" s="17" t="str">
        <f>VLOOKUP($A769,'Medical Examinations'!$A$1:$J$2336,MATCH(Healthcare!J$1,'Medical Examinations'!$A$1:$J$1,0),0)</f>
        <v>Obesity</v>
      </c>
      <c r="K769" s="17" t="str">
        <f>VLOOKUP($A769,'Medical Examinations'!$A$1:$J$2336,MATCH(Healthcare!K$1,'Medical Examinations'!$A$1:$J$1,0),0)</f>
        <v>Diabetes</v>
      </c>
      <c r="L769" s="38">
        <f>VLOOKUP($A769,'Hospitalisation Details'!$A$2:$K$2344,MATCH(Healthcare!L$1,'Hospitalisation Details'!$A$1:$K$1,0),0)</f>
        <v>22588</v>
      </c>
      <c r="M769" s="17">
        <f>VLOOKUP($A769,'Hospitalisation Details'!$A$2:$K$2344,MATCH(Healthcare!M$1,'Hospitalisation Details'!$A$1:$K$1,0),0)</f>
        <v>13429.04</v>
      </c>
      <c r="N769" s="17" t="str">
        <f>VLOOKUP($A769,'Hospitalisation Details'!$A$2:$K$2344,MATCH(Healthcare!N$1,'Hospitalisation Details'!$A$1:$K$1,0),0)</f>
        <v>Tier - 3</v>
      </c>
      <c r="O769" s="17" t="str">
        <f>VLOOKUP($A769,'Hospitalisation Details'!$A$2:$K$2344,MATCH(Healthcare!O$1,'Hospitalisation Details'!$A$1:$K$1,0),0)</f>
        <v>Tier - 3</v>
      </c>
      <c r="P769" s="17" t="str">
        <f>VLOOKUP($A769,'Hospitalisation Details'!$A$2:$K$2344,MATCH(Healthcare!P$1,'Hospitalisation Details'!$A$1:$K$1,0),0)</f>
        <v>R1012</v>
      </c>
      <c r="Q769" s="17">
        <f>VLOOKUP($A769,'Hospitalisation Details'!$A$2:$K$2344,MATCH(Healthcare!Q$1,'Hospitalisation Details'!$A$1:$K$1,0),0)</f>
        <v>61</v>
      </c>
    </row>
    <row r="770" spans="1:17" ht="15.75" x14ac:dyDescent="0.25">
      <c r="A770" s="25" t="s">
        <v>813</v>
      </c>
      <c r="B770" s="17" t="str">
        <f>VLOOKUP($A770,'Customer Names'!$A$1:$D$2336,4,0)</f>
        <v>Ms. Stacey</v>
      </c>
      <c r="C770" s="17">
        <f>VLOOKUP($A770,'Medical Examinations'!$A$1:$J$2336,MATCH(Healthcare!C$1,'Medical Examinations'!$A$1:$J$1,0),0)</f>
        <v>54.59</v>
      </c>
      <c r="D770" s="17">
        <f>VLOOKUP($A770,'Medical Examinations'!$A$1:$J$2336,MATCH(Healthcare!D$1,'Medical Examinations'!$A$1:$J$1,0),0)</f>
        <v>4.2699999999999996</v>
      </c>
      <c r="E770" s="17" t="str">
        <f>VLOOKUP($A770,'Medical Examinations'!$A$1:$J$2336,MATCH(Healthcare!E$1,'Medical Examinations'!$A$1:$J$1,0),0)</f>
        <v>No</v>
      </c>
      <c r="F770" s="17" t="str">
        <f>VLOOKUP($A770,'Medical Examinations'!$A$1:$J$2336,MATCH(Healthcare!F$1,'Medical Examinations'!$A$1:$J$1,0),0)</f>
        <v>No</v>
      </c>
      <c r="G770" s="17" t="str">
        <f>VLOOKUP($A770,'Medical Examinations'!$A$1:$J$2336,MATCH(Healthcare!G$1,'Medical Examinations'!$A$1:$J$1,0),0)</f>
        <v>No</v>
      </c>
      <c r="H770" s="17">
        <f>VLOOKUP($A770,'Medical Examinations'!$A$1:$J$2336,MATCH(Healthcare!H$1,'Medical Examinations'!$A$1:$J$1,0),0)</f>
        <v>0</v>
      </c>
      <c r="I770" s="17" t="str">
        <f>VLOOKUP($A770,'Medical Examinations'!$A$1:$J$2336,MATCH(Healthcare!I$1,'Medical Examinations'!$A$1:$J$1,0),0)</f>
        <v>No</v>
      </c>
      <c r="J770" s="17" t="str">
        <f>VLOOKUP($A770,'Medical Examinations'!$A$1:$J$2336,MATCH(Healthcare!J$1,'Medical Examinations'!$A$1:$J$1,0),0)</f>
        <v>Obesity</v>
      </c>
      <c r="K770" s="17" t="str">
        <f>VLOOKUP($A770,'Medical Examinations'!$A$1:$J$2336,MATCH(Healthcare!K$1,'Medical Examinations'!$A$1:$J$1,0),0)</f>
        <v>Normal</v>
      </c>
      <c r="L770" s="38">
        <f>VLOOKUP($A770,'Hospitalisation Details'!$A$2:$K$2344,MATCH(Healthcare!L$1,'Hospitalisation Details'!$A$1:$K$1,0),0)</f>
        <v>34502</v>
      </c>
      <c r="M770" s="17">
        <f>VLOOKUP($A770,'Hospitalisation Details'!$A$2:$K$2344,MATCH(Healthcare!M$1,'Hospitalisation Details'!$A$1:$K$1,0),0)</f>
        <v>13417.05</v>
      </c>
      <c r="N770" s="17" t="str">
        <f>VLOOKUP($A770,'Hospitalisation Details'!$A$2:$K$2344,MATCH(Healthcare!N$1,'Hospitalisation Details'!$A$1:$K$1,0),0)</f>
        <v>Tier - 3</v>
      </c>
      <c r="O770" s="17" t="str">
        <f>VLOOKUP($A770,'Hospitalisation Details'!$A$2:$K$2344,MATCH(Healthcare!O$1,'Hospitalisation Details'!$A$1:$K$1,0),0)</f>
        <v>Tier - 3</v>
      </c>
      <c r="P770" s="17" t="str">
        <f>VLOOKUP($A770,'Hospitalisation Details'!$A$2:$K$2344,MATCH(Healthcare!P$1,'Hospitalisation Details'!$A$1:$K$1,0),0)</f>
        <v>R1012</v>
      </c>
      <c r="Q770" s="17">
        <f>VLOOKUP($A770,'Hospitalisation Details'!$A$2:$K$2344,MATCH(Healthcare!Q$1,'Hospitalisation Details'!$A$1:$K$1,0),0)</f>
        <v>28</v>
      </c>
    </row>
    <row r="771" spans="1:17" ht="15.75" x14ac:dyDescent="0.25">
      <c r="A771" s="25" t="s">
        <v>814</v>
      </c>
      <c r="B771" s="17" t="str">
        <f>VLOOKUP($A771,'Customer Names'!$A$1:$D$2336,4,0)</f>
        <v>Ms. Kimberly</v>
      </c>
      <c r="C771" s="17">
        <f>VLOOKUP($A771,'Medical Examinations'!$A$1:$J$2336,MATCH(Healthcare!C$1,'Medical Examinations'!$A$1:$J$1,0),0)</f>
        <v>21.09</v>
      </c>
      <c r="D771" s="17">
        <f>VLOOKUP($A771,'Medical Examinations'!$A$1:$J$2336,MATCH(Healthcare!D$1,'Medical Examinations'!$A$1:$J$1,0),0)</f>
        <v>9.2200000000000006</v>
      </c>
      <c r="E771" s="17" t="str">
        <f>VLOOKUP($A771,'Medical Examinations'!$A$1:$J$2336,MATCH(Healthcare!E$1,'Medical Examinations'!$A$1:$J$1,0),0)</f>
        <v>Yes</v>
      </c>
      <c r="F771" s="17" t="str">
        <f>VLOOKUP($A771,'Medical Examinations'!$A$1:$J$2336,MATCH(Healthcare!F$1,'Medical Examinations'!$A$1:$J$1,0),0)</f>
        <v>No</v>
      </c>
      <c r="G771" s="17" t="str">
        <f>VLOOKUP($A771,'Medical Examinations'!$A$1:$J$2336,MATCH(Healthcare!G$1,'Medical Examinations'!$A$1:$J$1,0),0)</f>
        <v>No</v>
      </c>
      <c r="H771" s="17">
        <f>VLOOKUP($A771,'Medical Examinations'!$A$1:$J$2336,MATCH(Healthcare!H$1,'Medical Examinations'!$A$1:$J$1,0),0)</f>
        <v>2</v>
      </c>
      <c r="I771" s="17" t="str">
        <f>VLOOKUP($A771,'Medical Examinations'!$A$1:$J$2336,MATCH(Healthcare!I$1,'Medical Examinations'!$A$1:$J$1,0),0)</f>
        <v>No</v>
      </c>
      <c r="J771" s="17" t="str">
        <f>VLOOKUP($A771,'Medical Examinations'!$A$1:$J$2336,MATCH(Healthcare!J$1,'Medical Examinations'!$A$1:$J$1,0),0)</f>
        <v>Healthy Weight</v>
      </c>
      <c r="K771" s="17" t="str">
        <f>VLOOKUP($A771,'Medical Examinations'!$A$1:$J$2336,MATCH(Healthcare!K$1,'Medical Examinations'!$A$1:$J$1,0),0)</f>
        <v>Diabetes</v>
      </c>
      <c r="L771" s="38">
        <f>VLOOKUP($A771,'Hospitalisation Details'!$A$2:$K$2344,MATCH(Healthcare!L$1,'Hospitalisation Details'!$A$1:$K$1,0),0)</f>
        <v>22484</v>
      </c>
      <c r="M771" s="17">
        <f>VLOOKUP($A771,'Hospitalisation Details'!$A$2:$K$2344,MATCH(Healthcare!M$1,'Hospitalisation Details'!$A$1:$K$1,0),0)</f>
        <v>13415.04</v>
      </c>
      <c r="N771" s="17" t="str">
        <f>VLOOKUP($A771,'Hospitalisation Details'!$A$2:$K$2344,MATCH(Healthcare!N$1,'Hospitalisation Details'!$A$1:$K$1,0),0)</f>
        <v>Tier - 3</v>
      </c>
      <c r="O771" s="17" t="str">
        <f>VLOOKUP($A771,'Hospitalisation Details'!$A$2:$K$2344,MATCH(Healthcare!O$1,'Hospitalisation Details'!$A$1:$K$1,0),0)</f>
        <v>Tier - 2</v>
      </c>
      <c r="P771" s="17" t="str">
        <f>VLOOKUP($A771,'Hospitalisation Details'!$A$2:$K$2344,MATCH(Healthcare!P$1,'Hospitalisation Details'!$A$1:$K$1,0),0)</f>
        <v>R1012</v>
      </c>
      <c r="Q771" s="17">
        <f>VLOOKUP($A771,'Hospitalisation Details'!$A$2:$K$2344,MATCH(Healthcare!Q$1,'Hospitalisation Details'!$A$1:$K$1,0),0)</f>
        <v>61</v>
      </c>
    </row>
    <row r="772" spans="1:17" ht="15.75" x14ac:dyDescent="0.25">
      <c r="A772" s="25" t="s">
        <v>815</v>
      </c>
      <c r="B772" s="17" t="str">
        <f>VLOOKUP($A772,'Customer Names'!$A$1:$D$2336,4,0)</f>
        <v>Mr. Matthew</v>
      </c>
      <c r="C772" s="17">
        <f>VLOOKUP($A772,'Medical Examinations'!$A$1:$J$2336,MATCH(Healthcare!C$1,'Medical Examinations'!$A$1:$J$1,0),0)</f>
        <v>52.41</v>
      </c>
      <c r="D772" s="17">
        <f>VLOOKUP($A772,'Medical Examinations'!$A$1:$J$2336,MATCH(Healthcare!D$1,'Medical Examinations'!$A$1:$J$1,0),0)</f>
        <v>5.99</v>
      </c>
      <c r="E772" s="17" t="str">
        <f>VLOOKUP($A772,'Medical Examinations'!$A$1:$J$2336,MATCH(Healthcare!E$1,'Medical Examinations'!$A$1:$J$1,0),0)</f>
        <v>No</v>
      </c>
      <c r="F772" s="17" t="str">
        <f>VLOOKUP($A772,'Medical Examinations'!$A$1:$J$2336,MATCH(Healthcare!F$1,'Medical Examinations'!$A$1:$J$1,0),0)</f>
        <v>No</v>
      </c>
      <c r="G772" s="17" t="str">
        <f>VLOOKUP($A772,'Medical Examinations'!$A$1:$J$2336,MATCH(Healthcare!G$1,'Medical Examinations'!$A$1:$J$1,0),0)</f>
        <v>No</v>
      </c>
      <c r="H772" s="17">
        <f>VLOOKUP($A772,'Medical Examinations'!$A$1:$J$2336,MATCH(Healthcare!H$1,'Medical Examinations'!$A$1:$J$1,0),0)</f>
        <v>1</v>
      </c>
      <c r="I772" s="17" t="str">
        <f>VLOOKUP($A772,'Medical Examinations'!$A$1:$J$2336,MATCH(Healthcare!I$1,'Medical Examinations'!$A$1:$J$1,0),0)</f>
        <v>No</v>
      </c>
      <c r="J772" s="17" t="str">
        <f>VLOOKUP($A772,'Medical Examinations'!$A$1:$J$2336,MATCH(Healthcare!J$1,'Medical Examinations'!$A$1:$J$1,0),0)</f>
        <v>Obesity</v>
      </c>
      <c r="K772" s="17" t="str">
        <f>VLOOKUP($A772,'Medical Examinations'!$A$1:$J$2336,MATCH(Healthcare!K$1,'Medical Examinations'!$A$1:$J$1,0),0)</f>
        <v>Prediabetes</v>
      </c>
      <c r="L772" s="38">
        <f>VLOOKUP($A772,'Hospitalisation Details'!$A$2:$K$2344,MATCH(Healthcare!L$1,'Hospitalisation Details'!$A$1:$K$1,0),0)</f>
        <v>33957</v>
      </c>
      <c r="M772" s="17">
        <f>VLOOKUP($A772,'Hospitalisation Details'!$A$2:$K$2344,MATCH(Healthcare!M$1,'Hospitalisation Details'!$A$1:$K$1,0),0)</f>
        <v>13412.97</v>
      </c>
      <c r="N772" s="17" t="str">
        <f>VLOOKUP($A772,'Hospitalisation Details'!$A$2:$K$2344,MATCH(Healthcare!N$1,'Hospitalisation Details'!$A$1:$K$1,0),0)</f>
        <v>Tier - 3</v>
      </c>
      <c r="O772" s="17" t="str">
        <f>VLOOKUP($A772,'Hospitalisation Details'!$A$2:$K$2344,MATCH(Healthcare!O$1,'Hospitalisation Details'!$A$1:$K$1,0),0)</f>
        <v>Tier - 3</v>
      </c>
      <c r="P772" s="17" t="str">
        <f>VLOOKUP($A772,'Hospitalisation Details'!$A$2:$K$2344,MATCH(Healthcare!P$1,'Hospitalisation Details'!$A$1:$K$1,0),0)</f>
        <v>R1023</v>
      </c>
      <c r="Q772" s="17">
        <f>VLOOKUP($A772,'Hospitalisation Details'!$A$2:$K$2344,MATCH(Healthcare!Q$1,'Hospitalisation Details'!$A$1:$K$1,0),0)</f>
        <v>30</v>
      </c>
    </row>
    <row r="773" spans="1:17" ht="15.75" x14ac:dyDescent="0.25">
      <c r="A773" s="25" t="s">
        <v>816</v>
      </c>
      <c r="B773" s="17" t="str">
        <f>VLOOKUP($A773,'Customer Names'!$A$1:$D$2336,4,0)</f>
        <v>Mr. Michael</v>
      </c>
      <c r="C773" s="17">
        <f>VLOOKUP($A773,'Medical Examinations'!$A$1:$J$2336,MATCH(Healthcare!C$1,'Medical Examinations'!$A$1:$J$1,0),0)</f>
        <v>41.47</v>
      </c>
      <c r="D773" s="17">
        <f>VLOOKUP($A773,'Medical Examinations'!$A$1:$J$2336,MATCH(Healthcare!D$1,'Medical Examinations'!$A$1:$J$1,0),0)</f>
        <v>5.86</v>
      </c>
      <c r="E773" s="17" t="str">
        <f>VLOOKUP($A773,'Medical Examinations'!$A$1:$J$2336,MATCH(Healthcare!E$1,'Medical Examinations'!$A$1:$J$1,0),0)</f>
        <v>Yes</v>
      </c>
      <c r="F773" s="17" t="str">
        <f>VLOOKUP($A773,'Medical Examinations'!$A$1:$J$2336,MATCH(Healthcare!F$1,'Medical Examinations'!$A$1:$J$1,0),0)</f>
        <v>No</v>
      </c>
      <c r="G773" s="17" t="str">
        <f>VLOOKUP($A773,'Medical Examinations'!$A$1:$J$2336,MATCH(Healthcare!G$1,'Medical Examinations'!$A$1:$J$1,0),0)</f>
        <v>No</v>
      </c>
      <c r="H773" s="17">
        <f>VLOOKUP($A773,'Medical Examinations'!$A$1:$J$2336,MATCH(Healthcare!H$1,'Medical Examinations'!$A$1:$J$1,0),0)</f>
        <v>2</v>
      </c>
      <c r="I773" s="17" t="str">
        <f>VLOOKUP($A773,'Medical Examinations'!$A$1:$J$2336,MATCH(Healthcare!I$1,'Medical Examinations'!$A$1:$J$1,0),0)</f>
        <v>No</v>
      </c>
      <c r="J773" s="17" t="str">
        <f>VLOOKUP($A773,'Medical Examinations'!$A$1:$J$2336,MATCH(Healthcare!J$1,'Medical Examinations'!$A$1:$J$1,0),0)</f>
        <v>Obesity</v>
      </c>
      <c r="K773" s="17" t="str">
        <f>VLOOKUP($A773,'Medical Examinations'!$A$1:$J$2336,MATCH(Healthcare!K$1,'Medical Examinations'!$A$1:$J$1,0),0)</f>
        <v>Prediabetes</v>
      </c>
      <c r="L773" s="38">
        <f>VLOOKUP($A773,'Hospitalisation Details'!$A$2:$K$2344,MATCH(Healthcare!L$1,'Hospitalisation Details'!$A$1:$K$1,0),0)</f>
        <v>21904</v>
      </c>
      <c r="M773" s="17">
        <f>VLOOKUP($A773,'Hospitalisation Details'!$A$2:$K$2344,MATCH(Healthcare!M$1,'Hospitalisation Details'!$A$1:$K$1,0),0)</f>
        <v>13405.39</v>
      </c>
      <c r="N773" s="17" t="str">
        <f>VLOOKUP($A773,'Hospitalisation Details'!$A$2:$K$2344,MATCH(Healthcare!N$1,'Hospitalisation Details'!$A$1:$K$1,0),0)</f>
        <v>Tier - 3</v>
      </c>
      <c r="O773" s="17" t="str">
        <f>VLOOKUP($A773,'Hospitalisation Details'!$A$2:$K$2344,MATCH(Healthcare!O$1,'Hospitalisation Details'!$A$1:$K$1,0),0)</f>
        <v>Tier - 3</v>
      </c>
      <c r="P773" s="17" t="str">
        <f>VLOOKUP($A773,'Hospitalisation Details'!$A$2:$K$2344,MATCH(Healthcare!P$1,'Hospitalisation Details'!$A$1:$K$1,0),0)</f>
        <v>R1013</v>
      </c>
      <c r="Q773" s="17">
        <f>VLOOKUP($A773,'Hospitalisation Details'!$A$2:$K$2344,MATCH(Healthcare!Q$1,'Hospitalisation Details'!$A$1:$K$1,0),0)</f>
        <v>63</v>
      </c>
    </row>
    <row r="774" spans="1:17" ht="15.75" x14ac:dyDescent="0.25">
      <c r="A774" s="25" t="s">
        <v>817</v>
      </c>
      <c r="B774" s="17" t="str">
        <f>VLOOKUP($A774,'Customer Names'!$A$1:$D$2336,4,0)</f>
        <v>Mr. Ben</v>
      </c>
      <c r="C774" s="17">
        <f>VLOOKUP($A774,'Medical Examinations'!$A$1:$J$2336,MATCH(Healthcare!C$1,'Medical Examinations'!$A$1:$J$1,0),0)</f>
        <v>33.1</v>
      </c>
      <c r="D774" s="17">
        <f>VLOOKUP($A774,'Medical Examinations'!$A$1:$J$2336,MATCH(Healthcare!D$1,'Medical Examinations'!$A$1:$J$1,0),0)</f>
        <v>5.19</v>
      </c>
      <c r="E774" s="17" t="str">
        <f>VLOOKUP($A774,'Medical Examinations'!$A$1:$J$2336,MATCH(Healthcare!E$1,'Medical Examinations'!$A$1:$J$1,0),0)</f>
        <v>Yes</v>
      </c>
      <c r="F774" s="17" t="str">
        <f>VLOOKUP($A774,'Medical Examinations'!$A$1:$J$2336,MATCH(Healthcare!F$1,'Medical Examinations'!$A$1:$J$1,0),0)</f>
        <v>No</v>
      </c>
      <c r="G774" s="17" t="str">
        <f>VLOOKUP($A774,'Medical Examinations'!$A$1:$J$2336,MATCH(Healthcare!G$1,'Medical Examinations'!$A$1:$J$1,0),0)</f>
        <v>No</v>
      </c>
      <c r="H774" s="17">
        <f>VLOOKUP($A774,'Medical Examinations'!$A$1:$J$2336,MATCH(Healthcare!H$1,'Medical Examinations'!$A$1:$J$1,0),0)</f>
        <v>2</v>
      </c>
      <c r="I774" s="17" t="str">
        <f>VLOOKUP($A774,'Medical Examinations'!$A$1:$J$2336,MATCH(Healthcare!I$1,'Medical Examinations'!$A$1:$J$1,0),0)</f>
        <v>No</v>
      </c>
      <c r="J774" s="17" t="str">
        <f>VLOOKUP($A774,'Medical Examinations'!$A$1:$J$2336,MATCH(Healthcare!J$1,'Medical Examinations'!$A$1:$J$1,0),0)</f>
        <v>Obesity</v>
      </c>
      <c r="K774" s="17" t="str">
        <f>VLOOKUP($A774,'Medical Examinations'!$A$1:$J$2336,MATCH(Healthcare!K$1,'Medical Examinations'!$A$1:$J$1,0),0)</f>
        <v>Normal</v>
      </c>
      <c r="L774" s="38">
        <f>VLOOKUP($A774,'Hospitalisation Details'!$A$2:$K$2344,MATCH(Healthcare!L$1,'Hospitalisation Details'!$A$1:$K$1,0),0)</f>
        <v>21879</v>
      </c>
      <c r="M774" s="17">
        <f>VLOOKUP($A774,'Hospitalisation Details'!$A$2:$K$2344,MATCH(Healthcare!M$1,'Hospitalisation Details'!$A$1:$K$1,0),0)</f>
        <v>13393.76</v>
      </c>
      <c r="N774" s="17" t="str">
        <f>VLOOKUP($A774,'Hospitalisation Details'!$A$2:$K$2344,MATCH(Healthcare!N$1,'Hospitalisation Details'!$A$1:$K$1,0),0)</f>
        <v>Tier - 3</v>
      </c>
      <c r="O774" s="17" t="str">
        <f>VLOOKUP($A774,'Hospitalisation Details'!$A$2:$K$2344,MATCH(Healthcare!O$1,'Hospitalisation Details'!$A$1:$K$1,0),0)</f>
        <v>Tier - 1</v>
      </c>
      <c r="P774" s="17" t="str">
        <f>VLOOKUP($A774,'Hospitalisation Details'!$A$2:$K$2344,MATCH(Healthcare!P$1,'Hospitalisation Details'!$A$1:$K$1,0),0)</f>
        <v>R1011</v>
      </c>
      <c r="Q774" s="17">
        <f>VLOOKUP($A774,'Hospitalisation Details'!$A$2:$K$2344,MATCH(Healthcare!Q$1,'Hospitalisation Details'!$A$1:$K$1,0),0)</f>
        <v>63</v>
      </c>
    </row>
    <row r="775" spans="1:17" ht="15.75" x14ac:dyDescent="0.25">
      <c r="A775" s="25" t="s">
        <v>818</v>
      </c>
      <c r="B775" s="17" t="str">
        <f>VLOOKUP($A775,'Customer Names'!$A$1:$D$2336,4,0)</f>
        <v>Mr. Chris</v>
      </c>
      <c r="C775" s="17">
        <f>VLOOKUP($A775,'Medical Examinations'!$A$1:$J$2336,MATCH(Healthcare!C$1,'Medical Examinations'!$A$1:$J$1,0),0)</f>
        <v>30.8</v>
      </c>
      <c r="D775" s="17">
        <f>VLOOKUP($A775,'Medical Examinations'!$A$1:$J$2336,MATCH(Healthcare!D$1,'Medical Examinations'!$A$1:$J$1,0),0)</f>
        <v>4.37</v>
      </c>
      <c r="E775" s="17" t="str">
        <f>VLOOKUP($A775,'Medical Examinations'!$A$1:$J$2336,MATCH(Healthcare!E$1,'Medical Examinations'!$A$1:$J$1,0),0)</f>
        <v>Yes</v>
      </c>
      <c r="F775" s="17" t="str">
        <f>VLOOKUP($A775,'Medical Examinations'!$A$1:$J$2336,MATCH(Healthcare!F$1,'Medical Examinations'!$A$1:$J$1,0),0)</f>
        <v>No</v>
      </c>
      <c r="G775" s="17" t="str">
        <f>VLOOKUP($A775,'Medical Examinations'!$A$1:$J$2336,MATCH(Healthcare!G$1,'Medical Examinations'!$A$1:$J$1,0),0)</f>
        <v>No</v>
      </c>
      <c r="H775" s="17">
        <f>VLOOKUP($A775,'Medical Examinations'!$A$1:$J$2336,MATCH(Healthcare!H$1,'Medical Examinations'!$A$1:$J$1,0),0)</f>
        <v>2</v>
      </c>
      <c r="I775" s="17" t="str">
        <f>VLOOKUP($A775,'Medical Examinations'!$A$1:$J$2336,MATCH(Healthcare!I$1,'Medical Examinations'!$A$1:$J$1,0),0)</f>
        <v>No</v>
      </c>
      <c r="J775" s="17" t="str">
        <f>VLOOKUP($A775,'Medical Examinations'!$A$1:$J$2336,MATCH(Healthcare!J$1,'Medical Examinations'!$A$1:$J$1,0),0)</f>
        <v>Obesity</v>
      </c>
      <c r="K775" s="17" t="str">
        <f>VLOOKUP($A775,'Medical Examinations'!$A$1:$J$2336,MATCH(Healthcare!K$1,'Medical Examinations'!$A$1:$J$1,0),0)</f>
        <v>Normal</v>
      </c>
      <c r="L775" s="38">
        <f>VLOOKUP($A775,'Hospitalisation Details'!$A$2:$K$2344,MATCH(Healthcare!L$1,'Hospitalisation Details'!$A$1:$K$1,0),0)</f>
        <v>21893</v>
      </c>
      <c r="M775" s="17">
        <f>VLOOKUP($A775,'Hospitalisation Details'!$A$2:$K$2344,MATCH(Healthcare!M$1,'Hospitalisation Details'!$A$1:$K$1,0),0)</f>
        <v>13390.56</v>
      </c>
      <c r="N775" s="17" t="str">
        <f>VLOOKUP($A775,'Hospitalisation Details'!$A$2:$K$2344,MATCH(Healthcare!N$1,'Hospitalisation Details'!$A$1:$K$1,0),0)</f>
        <v>Tier - 3</v>
      </c>
      <c r="O775" s="17" t="str">
        <f>VLOOKUP($A775,'Hospitalisation Details'!$A$2:$K$2344,MATCH(Healthcare!O$1,'Hospitalisation Details'!$A$1:$K$1,0),0)</f>
        <v>Tier - 3</v>
      </c>
      <c r="P775" s="17" t="str">
        <f>VLOOKUP($A775,'Hospitalisation Details'!$A$2:$K$2344,MATCH(Healthcare!P$1,'Hospitalisation Details'!$A$1:$K$1,0),0)</f>
        <v>R1011</v>
      </c>
      <c r="Q775" s="17">
        <f>VLOOKUP($A775,'Hospitalisation Details'!$A$2:$K$2344,MATCH(Healthcare!Q$1,'Hospitalisation Details'!$A$1:$K$1,0),0)</f>
        <v>63</v>
      </c>
    </row>
    <row r="776" spans="1:17" ht="15.75" x14ac:dyDescent="0.25">
      <c r="A776" s="25" t="s">
        <v>819</v>
      </c>
      <c r="B776" s="17" t="str">
        <f>VLOOKUP($A776,'Customer Names'!$A$1:$D$2336,4,0)</f>
        <v>Mr. Jeremy</v>
      </c>
      <c r="C776" s="17">
        <f>VLOOKUP($A776,'Medical Examinations'!$A$1:$J$2336,MATCH(Healthcare!C$1,'Medical Examinations'!$A$1:$J$1,0),0)</f>
        <v>42.06</v>
      </c>
      <c r="D776" s="17">
        <f>VLOOKUP($A776,'Medical Examinations'!$A$1:$J$2336,MATCH(Healthcare!D$1,'Medical Examinations'!$A$1:$J$1,0),0)</f>
        <v>5.32</v>
      </c>
      <c r="E776" s="17" t="str">
        <f>VLOOKUP($A776,'Medical Examinations'!$A$1:$J$2336,MATCH(Healthcare!E$1,'Medical Examinations'!$A$1:$J$1,0),0)</f>
        <v>No</v>
      </c>
      <c r="F776" s="17" t="str">
        <f>VLOOKUP($A776,'Medical Examinations'!$A$1:$J$2336,MATCH(Healthcare!F$1,'Medical Examinations'!$A$1:$J$1,0),0)</f>
        <v>No</v>
      </c>
      <c r="G776" s="17" t="str">
        <f>VLOOKUP($A776,'Medical Examinations'!$A$1:$J$2336,MATCH(Healthcare!G$1,'Medical Examinations'!$A$1:$J$1,0),0)</f>
        <v>No</v>
      </c>
      <c r="H776" s="17">
        <f>VLOOKUP($A776,'Medical Examinations'!$A$1:$J$2336,MATCH(Healthcare!H$1,'Medical Examinations'!$A$1:$J$1,0),0)</f>
        <v>1</v>
      </c>
      <c r="I776" s="17" t="str">
        <f>VLOOKUP($A776,'Medical Examinations'!$A$1:$J$2336,MATCH(Healthcare!I$1,'Medical Examinations'!$A$1:$J$1,0),0)</f>
        <v>No</v>
      </c>
      <c r="J776" s="17" t="str">
        <f>VLOOKUP($A776,'Medical Examinations'!$A$1:$J$2336,MATCH(Healthcare!J$1,'Medical Examinations'!$A$1:$J$1,0),0)</f>
        <v>Obesity</v>
      </c>
      <c r="K776" s="17" t="str">
        <f>VLOOKUP($A776,'Medical Examinations'!$A$1:$J$2336,MATCH(Healthcare!K$1,'Medical Examinations'!$A$1:$J$1,0),0)</f>
        <v>Normal</v>
      </c>
      <c r="L776" s="38">
        <f>VLOOKUP($A776,'Hospitalisation Details'!$A$2:$K$2344,MATCH(Healthcare!L$1,'Hospitalisation Details'!$A$1:$K$1,0),0)</f>
        <v>30839</v>
      </c>
      <c r="M776" s="17">
        <f>VLOOKUP($A776,'Hospitalisation Details'!$A$2:$K$2344,MATCH(Healthcare!M$1,'Hospitalisation Details'!$A$1:$K$1,0),0)</f>
        <v>13383.67</v>
      </c>
      <c r="N776" s="17" t="str">
        <f>VLOOKUP($A776,'Hospitalisation Details'!$A$2:$K$2344,MATCH(Healthcare!N$1,'Hospitalisation Details'!$A$1:$K$1,0),0)</f>
        <v>Tier - 3</v>
      </c>
      <c r="O776" s="17" t="str">
        <f>VLOOKUP($A776,'Hospitalisation Details'!$A$2:$K$2344,MATCH(Healthcare!O$1,'Hospitalisation Details'!$A$1:$K$1,0),0)</f>
        <v>Tier - 2</v>
      </c>
      <c r="P776" s="17" t="str">
        <f>VLOOKUP($A776,'Hospitalisation Details'!$A$2:$K$2344,MATCH(Healthcare!P$1,'Hospitalisation Details'!$A$1:$K$1,0),0)</f>
        <v>R1023</v>
      </c>
      <c r="Q776" s="17">
        <f>VLOOKUP($A776,'Hospitalisation Details'!$A$2:$K$2344,MATCH(Healthcare!Q$1,'Hospitalisation Details'!$A$1:$K$1,0),0)</f>
        <v>39</v>
      </c>
    </row>
    <row r="777" spans="1:17" ht="15.75" x14ac:dyDescent="0.25">
      <c r="A777" s="25" t="s">
        <v>820</v>
      </c>
      <c r="B777" s="17" t="str">
        <f>VLOOKUP($A777,'Customer Names'!$A$1:$D$2336,4,0)</f>
        <v>Mrs. Amy</v>
      </c>
      <c r="C777" s="17">
        <f>VLOOKUP($A777,'Medical Examinations'!$A$1:$J$2336,MATCH(Healthcare!C$1,'Medical Examinations'!$A$1:$J$1,0),0)</f>
        <v>39.270000000000003</v>
      </c>
      <c r="D777" s="17">
        <f>VLOOKUP($A777,'Medical Examinations'!$A$1:$J$2336,MATCH(Healthcare!D$1,'Medical Examinations'!$A$1:$J$1,0),0)</f>
        <v>5.64</v>
      </c>
      <c r="E777" s="17" t="str">
        <f>VLOOKUP($A777,'Medical Examinations'!$A$1:$J$2336,MATCH(Healthcare!E$1,'Medical Examinations'!$A$1:$J$1,0),0)</f>
        <v>No</v>
      </c>
      <c r="F777" s="17" t="str">
        <f>VLOOKUP($A777,'Medical Examinations'!$A$1:$J$2336,MATCH(Healthcare!F$1,'Medical Examinations'!$A$1:$J$1,0),0)</f>
        <v>No</v>
      </c>
      <c r="G777" s="17" t="str">
        <f>VLOOKUP($A777,'Medical Examinations'!$A$1:$J$2336,MATCH(Healthcare!G$1,'Medical Examinations'!$A$1:$J$1,0),0)</f>
        <v>Yes</v>
      </c>
      <c r="H777" s="17">
        <f>VLOOKUP($A777,'Medical Examinations'!$A$1:$J$2336,MATCH(Healthcare!H$1,'Medical Examinations'!$A$1:$J$1,0),0)</f>
        <v>1</v>
      </c>
      <c r="I777" s="17" t="str">
        <f>VLOOKUP($A777,'Medical Examinations'!$A$1:$J$2336,MATCH(Healthcare!I$1,'Medical Examinations'!$A$1:$J$1,0),0)</f>
        <v>No</v>
      </c>
      <c r="J777" s="17" t="str">
        <f>VLOOKUP($A777,'Medical Examinations'!$A$1:$J$2336,MATCH(Healthcare!J$1,'Medical Examinations'!$A$1:$J$1,0),0)</f>
        <v>Obesity</v>
      </c>
      <c r="K777" s="17" t="str">
        <f>VLOOKUP($A777,'Medical Examinations'!$A$1:$J$2336,MATCH(Healthcare!K$1,'Medical Examinations'!$A$1:$J$1,0),0)</f>
        <v>Normal</v>
      </c>
      <c r="L777" s="38">
        <f>VLOOKUP($A777,'Hospitalisation Details'!$A$2:$K$2344,MATCH(Healthcare!L$1,'Hospitalisation Details'!$A$1:$K$1,0),0)</f>
        <v>29128</v>
      </c>
      <c r="M777" s="17">
        <f>VLOOKUP($A777,'Hospitalisation Details'!$A$2:$K$2344,MATCH(Healthcare!M$1,'Hospitalisation Details'!$A$1:$K$1,0),0)</f>
        <v>13377.41</v>
      </c>
      <c r="N777" s="17" t="str">
        <f>VLOOKUP($A777,'Hospitalisation Details'!$A$2:$K$2344,MATCH(Healthcare!N$1,'Hospitalisation Details'!$A$1:$K$1,0),0)</f>
        <v>Tier - 3</v>
      </c>
      <c r="O777" s="17" t="str">
        <f>VLOOKUP($A777,'Hospitalisation Details'!$A$2:$K$2344,MATCH(Healthcare!O$1,'Hospitalisation Details'!$A$1:$K$1,0),0)</f>
        <v>Tier - 3</v>
      </c>
      <c r="P777" s="17" t="str">
        <f>VLOOKUP($A777,'Hospitalisation Details'!$A$2:$K$2344,MATCH(Healthcare!P$1,'Hospitalisation Details'!$A$1:$K$1,0),0)</f>
        <v>R1026</v>
      </c>
      <c r="Q777" s="17">
        <f>VLOOKUP($A777,'Hospitalisation Details'!$A$2:$K$2344,MATCH(Healthcare!Q$1,'Hospitalisation Details'!$A$1:$K$1,0),0)</f>
        <v>43</v>
      </c>
    </row>
    <row r="778" spans="1:17" ht="15.75" x14ac:dyDescent="0.25">
      <c r="A778" s="25" t="s">
        <v>821</v>
      </c>
      <c r="B778" s="17" t="str">
        <f>VLOOKUP($A778,'Customer Names'!$A$1:$D$2336,4,0)</f>
        <v>Mrs. Karen</v>
      </c>
      <c r="C778" s="17">
        <f>VLOOKUP($A778,'Medical Examinations'!$A$1:$J$2336,MATCH(Healthcare!C$1,'Medical Examinations'!$A$1:$J$1,0),0)</f>
        <v>30.71</v>
      </c>
      <c r="D778" s="17">
        <f>VLOOKUP($A778,'Medical Examinations'!$A$1:$J$2336,MATCH(Healthcare!D$1,'Medical Examinations'!$A$1:$J$1,0),0)</f>
        <v>5.59</v>
      </c>
      <c r="E778" s="17" t="str">
        <f>VLOOKUP($A778,'Medical Examinations'!$A$1:$J$2336,MATCH(Healthcare!E$1,'Medical Examinations'!$A$1:$J$1,0),0)</f>
        <v>Yes</v>
      </c>
      <c r="F778" s="17" t="str">
        <f>VLOOKUP($A778,'Medical Examinations'!$A$1:$J$2336,MATCH(Healthcare!F$1,'Medical Examinations'!$A$1:$J$1,0),0)</f>
        <v>No</v>
      </c>
      <c r="G778" s="17" t="str">
        <f>VLOOKUP($A778,'Medical Examinations'!$A$1:$J$2336,MATCH(Healthcare!G$1,'Medical Examinations'!$A$1:$J$1,0),0)</f>
        <v>No</v>
      </c>
      <c r="H778" s="17">
        <f>VLOOKUP($A778,'Medical Examinations'!$A$1:$J$2336,MATCH(Healthcare!H$1,'Medical Examinations'!$A$1:$J$1,0),0)</f>
        <v>1</v>
      </c>
      <c r="I778" s="17" t="str">
        <f>VLOOKUP($A778,'Medical Examinations'!$A$1:$J$2336,MATCH(Healthcare!I$1,'Medical Examinations'!$A$1:$J$1,0),0)</f>
        <v>No</v>
      </c>
      <c r="J778" s="17" t="str">
        <f>VLOOKUP($A778,'Medical Examinations'!$A$1:$J$2336,MATCH(Healthcare!J$1,'Medical Examinations'!$A$1:$J$1,0),0)</f>
        <v>Obesity</v>
      </c>
      <c r="K778" s="17" t="str">
        <f>VLOOKUP($A778,'Medical Examinations'!$A$1:$J$2336,MATCH(Healthcare!K$1,'Medical Examinations'!$A$1:$J$1,0),0)</f>
        <v>Normal</v>
      </c>
      <c r="L778" s="38">
        <f>VLOOKUP($A778,'Hospitalisation Details'!$A$2:$K$2344,MATCH(Healthcare!L$1,'Hospitalisation Details'!$A$1:$K$1,0),0)</f>
        <v>23644</v>
      </c>
      <c r="M778" s="17">
        <f>VLOOKUP($A778,'Hospitalisation Details'!$A$2:$K$2344,MATCH(Healthcare!M$1,'Hospitalisation Details'!$A$1:$K$1,0),0)</f>
        <v>13375.76</v>
      </c>
      <c r="N778" s="17" t="str">
        <f>VLOOKUP($A778,'Hospitalisation Details'!$A$2:$K$2344,MATCH(Healthcare!N$1,'Hospitalisation Details'!$A$1:$K$1,0),0)</f>
        <v>Tier - 3</v>
      </c>
      <c r="O778" s="17" t="str">
        <f>VLOOKUP($A778,'Hospitalisation Details'!$A$2:$K$2344,MATCH(Healthcare!O$1,'Hospitalisation Details'!$A$1:$K$1,0),0)</f>
        <v>Tier - 2</v>
      </c>
      <c r="P778" s="17" t="str">
        <f>VLOOKUP($A778,'Hospitalisation Details'!$A$2:$K$2344,MATCH(Healthcare!P$1,'Hospitalisation Details'!$A$1:$K$1,0),0)</f>
        <v>R1025</v>
      </c>
      <c r="Q778" s="17">
        <f>VLOOKUP($A778,'Hospitalisation Details'!$A$2:$K$2344,MATCH(Healthcare!Q$1,'Hospitalisation Details'!$A$1:$K$1,0),0)</f>
        <v>58</v>
      </c>
    </row>
    <row r="779" spans="1:17" ht="15.75" x14ac:dyDescent="0.25">
      <c r="A779" s="25" t="s">
        <v>822</v>
      </c>
      <c r="B779" s="17" t="str">
        <f>VLOOKUP($A779,'Customer Names'!$A$1:$D$2336,4,0)</f>
        <v>Ms. Tennille</v>
      </c>
      <c r="C779" s="17">
        <f>VLOOKUP($A779,'Medical Examinations'!$A$1:$J$2336,MATCH(Healthcare!C$1,'Medical Examinations'!$A$1:$J$1,0),0)</f>
        <v>47.19</v>
      </c>
      <c r="D779" s="17">
        <f>VLOOKUP($A779,'Medical Examinations'!$A$1:$J$2336,MATCH(Healthcare!D$1,'Medical Examinations'!$A$1:$J$1,0),0)</f>
        <v>5.29</v>
      </c>
      <c r="E779" s="17" t="str">
        <f>VLOOKUP($A779,'Medical Examinations'!$A$1:$J$2336,MATCH(Healthcare!E$1,'Medical Examinations'!$A$1:$J$1,0),0)</f>
        <v>No</v>
      </c>
      <c r="F779" s="17" t="str">
        <f>VLOOKUP($A779,'Medical Examinations'!$A$1:$J$2336,MATCH(Healthcare!F$1,'Medical Examinations'!$A$1:$J$1,0),0)</f>
        <v>No</v>
      </c>
      <c r="G779" s="17" t="str">
        <f>VLOOKUP($A779,'Medical Examinations'!$A$1:$J$2336,MATCH(Healthcare!G$1,'Medical Examinations'!$A$1:$J$1,0),0)</f>
        <v>No</v>
      </c>
      <c r="H779" s="17">
        <f>VLOOKUP($A779,'Medical Examinations'!$A$1:$J$2336,MATCH(Healthcare!H$1,'Medical Examinations'!$A$1:$J$1,0),0)</f>
        <v>0</v>
      </c>
      <c r="I779" s="17" t="str">
        <f>VLOOKUP($A779,'Medical Examinations'!$A$1:$J$2336,MATCH(Healthcare!I$1,'Medical Examinations'!$A$1:$J$1,0),0)</f>
        <v>No</v>
      </c>
      <c r="J779" s="17" t="str">
        <f>VLOOKUP($A779,'Medical Examinations'!$A$1:$J$2336,MATCH(Healthcare!J$1,'Medical Examinations'!$A$1:$J$1,0),0)</f>
        <v>Obesity</v>
      </c>
      <c r="K779" s="17" t="str">
        <f>VLOOKUP($A779,'Medical Examinations'!$A$1:$J$2336,MATCH(Healthcare!K$1,'Medical Examinations'!$A$1:$J$1,0),0)</f>
        <v>Normal</v>
      </c>
      <c r="L779" s="38">
        <f>VLOOKUP($A779,'Hospitalisation Details'!$A$2:$K$2344,MATCH(Healthcare!L$1,'Hospitalisation Details'!$A$1:$K$1,0),0)</f>
        <v>33148</v>
      </c>
      <c r="M779" s="17">
        <f>VLOOKUP($A779,'Hospitalisation Details'!$A$2:$K$2344,MATCH(Healthcare!M$1,'Hospitalisation Details'!$A$1:$K$1,0),0)</f>
        <v>13360.94</v>
      </c>
      <c r="N779" s="17" t="str">
        <f>VLOOKUP($A779,'Hospitalisation Details'!$A$2:$K$2344,MATCH(Healthcare!N$1,'Hospitalisation Details'!$A$1:$K$1,0),0)</f>
        <v>Tier - 3</v>
      </c>
      <c r="O779" s="17" t="str">
        <f>VLOOKUP($A779,'Hospitalisation Details'!$A$2:$K$2344,MATCH(Healthcare!O$1,'Hospitalisation Details'!$A$1:$K$1,0),0)</f>
        <v>Tier - 1</v>
      </c>
      <c r="P779" s="17" t="str">
        <f>VLOOKUP($A779,'Hospitalisation Details'!$A$2:$K$2344,MATCH(Healthcare!P$1,'Hospitalisation Details'!$A$1:$K$1,0),0)</f>
        <v>R1012</v>
      </c>
      <c r="Q779" s="17">
        <f>VLOOKUP($A779,'Hospitalisation Details'!$A$2:$K$2344,MATCH(Healthcare!Q$1,'Hospitalisation Details'!$A$1:$K$1,0),0)</f>
        <v>32</v>
      </c>
    </row>
    <row r="780" spans="1:17" ht="15.75" x14ac:dyDescent="0.25">
      <c r="A780" s="25" t="s">
        <v>823</v>
      </c>
      <c r="B780" s="17" t="str">
        <f>VLOOKUP($A780,'Customer Names'!$A$1:$D$2336,4,0)</f>
        <v>Mr. Matt</v>
      </c>
      <c r="C780" s="17">
        <f>VLOOKUP($A780,'Medical Examinations'!$A$1:$J$2336,MATCH(Healthcare!C$1,'Medical Examinations'!$A$1:$J$1,0),0)</f>
        <v>30.02</v>
      </c>
      <c r="D780" s="17">
        <f>VLOOKUP($A780,'Medical Examinations'!$A$1:$J$2336,MATCH(Healthcare!D$1,'Medical Examinations'!$A$1:$J$1,0),0)</f>
        <v>6.65</v>
      </c>
      <c r="E780" s="17" t="str">
        <f>VLOOKUP($A780,'Medical Examinations'!$A$1:$J$2336,MATCH(Healthcare!E$1,'Medical Examinations'!$A$1:$J$1,0),0)</f>
        <v>No</v>
      </c>
      <c r="F780" s="17" t="str">
        <f>VLOOKUP($A780,'Medical Examinations'!$A$1:$J$2336,MATCH(Healthcare!F$1,'Medical Examinations'!$A$1:$J$1,0),0)</f>
        <v>No</v>
      </c>
      <c r="G780" s="17" t="str">
        <f>VLOOKUP($A780,'Medical Examinations'!$A$1:$J$2336,MATCH(Healthcare!G$1,'Medical Examinations'!$A$1:$J$1,0),0)</f>
        <v>No</v>
      </c>
      <c r="H780" s="17">
        <f>VLOOKUP($A780,'Medical Examinations'!$A$1:$J$2336,MATCH(Healthcare!H$1,'Medical Examinations'!$A$1:$J$1,0),0)</f>
        <v>0</v>
      </c>
      <c r="I780" s="17" t="str">
        <f>VLOOKUP($A780,'Medical Examinations'!$A$1:$J$2336,MATCH(Healthcare!I$1,'Medical Examinations'!$A$1:$J$1,0),0)</f>
        <v>No</v>
      </c>
      <c r="J780" s="17" t="str">
        <f>VLOOKUP($A780,'Medical Examinations'!$A$1:$J$2336,MATCH(Healthcare!J$1,'Medical Examinations'!$A$1:$J$1,0),0)</f>
        <v>Obesity</v>
      </c>
      <c r="K780" s="17" t="str">
        <f>VLOOKUP($A780,'Medical Examinations'!$A$1:$J$2336,MATCH(Healthcare!K$1,'Medical Examinations'!$A$1:$J$1,0),0)</f>
        <v>Diabetes</v>
      </c>
      <c r="L780" s="38">
        <f>VLOOKUP($A780,'Hospitalisation Details'!$A$2:$K$2344,MATCH(Healthcare!L$1,'Hospitalisation Details'!$A$1:$K$1,0),0)</f>
        <v>22231</v>
      </c>
      <c r="M780" s="17">
        <f>VLOOKUP($A780,'Hospitalisation Details'!$A$2:$K$2344,MATCH(Healthcare!M$1,'Hospitalisation Details'!$A$1:$K$1,0),0)</f>
        <v>13352.1</v>
      </c>
      <c r="N780" s="17" t="str">
        <f>VLOOKUP($A780,'Hospitalisation Details'!$A$2:$K$2344,MATCH(Healthcare!N$1,'Hospitalisation Details'!$A$1:$K$1,0),0)</f>
        <v>Tier - 3</v>
      </c>
      <c r="O780" s="17" t="str">
        <f>VLOOKUP($A780,'Hospitalisation Details'!$A$2:$K$2344,MATCH(Healthcare!O$1,'Hospitalisation Details'!$A$1:$K$1,0),0)</f>
        <v>Tier - 1</v>
      </c>
      <c r="P780" s="17" t="str">
        <f>VLOOKUP($A780,'Hospitalisation Details'!$A$2:$K$2344,MATCH(Healthcare!P$1,'Hospitalisation Details'!$A$1:$K$1,0),0)</f>
        <v>R1012</v>
      </c>
      <c r="Q780" s="17">
        <f>VLOOKUP($A780,'Hospitalisation Details'!$A$2:$K$2344,MATCH(Healthcare!Q$1,'Hospitalisation Details'!$A$1:$K$1,0),0)</f>
        <v>62</v>
      </c>
    </row>
    <row r="781" spans="1:17" ht="15.75" x14ac:dyDescent="0.25">
      <c r="A781" s="25" t="s">
        <v>824</v>
      </c>
      <c r="B781" s="17" t="str">
        <f>VLOOKUP($A781,'Customer Names'!$A$1:$D$2336,4,0)</f>
        <v>Ms. Emily</v>
      </c>
      <c r="C781" s="17">
        <f>VLOOKUP($A781,'Medical Examinations'!$A$1:$J$2336,MATCH(Healthcare!C$1,'Medical Examinations'!$A$1:$J$1,0),0)</f>
        <v>37.909999999999997</v>
      </c>
      <c r="D781" s="17">
        <f>VLOOKUP($A781,'Medical Examinations'!$A$1:$J$2336,MATCH(Healthcare!D$1,'Medical Examinations'!$A$1:$J$1,0),0)</f>
        <v>5.68</v>
      </c>
      <c r="E781" s="17" t="str">
        <f>VLOOKUP($A781,'Medical Examinations'!$A$1:$J$2336,MATCH(Healthcare!E$1,'Medical Examinations'!$A$1:$J$1,0),0)</f>
        <v>Yes</v>
      </c>
      <c r="F781" s="17" t="str">
        <f>VLOOKUP($A781,'Medical Examinations'!$A$1:$J$2336,MATCH(Healthcare!F$1,'Medical Examinations'!$A$1:$J$1,0),0)</f>
        <v>No</v>
      </c>
      <c r="G781" s="17" t="str">
        <f>VLOOKUP($A781,'Medical Examinations'!$A$1:$J$2336,MATCH(Healthcare!G$1,'Medical Examinations'!$A$1:$J$1,0),0)</f>
        <v>No</v>
      </c>
      <c r="H781" s="17">
        <f>VLOOKUP($A781,'Medical Examinations'!$A$1:$J$2336,MATCH(Healthcare!H$1,'Medical Examinations'!$A$1:$J$1,0),0)</f>
        <v>0</v>
      </c>
      <c r="I781" s="17" t="str">
        <f>VLOOKUP($A781,'Medical Examinations'!$A$1:$J$2336,MATCH(Healthcare!I$1,'Medical Examinations'!$A$1:$J$1,0),0)</f>
        <v>No</v>
      </c>
      <c r="J781" s="17" t="str">
        <f>VLOOKUP($A781,'Medical Examinations'!$A$1:$J$2336,MATCH(Healthcare!J$1,'Medical Examinations'!$A$1:$J$1,0),0)</f>
        <v>Obesity</v>
      </c>
      <c r="K781" s="17" t="str">
        <f>VLOOKUP($A781,'Medical Examinations'!$A$1:$J$2336,MATCH(Healthcare!K$1,'Medical Examinations'!$A$1:$J$1,0),0)</f>
        <v>Normal</v>
      </c>
      <c r="L781" s="38">
        <f>VLOOKUP($A781,'Hospitalisation Details'!$A$2:$K$2344,MATCH(Healthcare!L$1,'Hospitalisation Details'!$A$1:$K$1,0),0)</f>
        <v>27995</v>
      </c>
      <c r="M781" s="17">
        <f>VLOOKUP($A781,'Hospitalisation Details'!$A$2:$K$2344,MATCH(Healthcare!M$1,'Hospitalisation Details'!$A$1:$K$1,0),0)</f>
        <v>13333.71</v>
      </c>
      <c r="N781" s="17" t="str">
        <f>VLOOKUP($A781,'Hospitalisation Details'!$A$2:$K$2344,MATCH(Healthcare!N$1,'Hospitalisation Details'!$A$1:$K$1,0),0)</f>
        <v>Tier - 3</v>
      </c>
      <c r="O781" s="17" t="str">
        <f>VLOOKUP($A781,'Hospitalisation Details'!$A$2:$K$2344,MATCH(Healthcare!O$1,'Hospitalisation Details'!$A$1:$K$1,0),0)</f>
        <v>Tier - 2</v>
      </c>
      <c r="P781" s="17" t="str">
        <f>VLOOKUP($A781,'Hospitalisation Details'!$A$2:$K$2344,MATCH(Healthcare!P$1,'Hospitalisation Details'!$A$1:$K$1,0),0)</f>
        <v>R1012</v>
      </c>
      <c r="Q781" s="17">
        <f>VLOOKUP($A781,'Hospitalisation Details'!$A$2:$K$2344,MATCH(Healthcare!Q$1,'Hospitalisation Details'!$A$1:$K$1,0),0)</f>
        <v>46</v>
      </c>
    </row>
    <row r="782" spans="1:17" ht="15.75" x14ac:dyDescent="0.25">
      <c r="A782" s="25" t="s">
        <v>825</v>
      </c>
      <c r="B782" s="17" t="str">
        <f>VLOOKUP($A782,'Customer Names'!$A$1:$D$2336,4,0)</f>
        <v>Mr. Justin</v>
      </c>
      <c r="C782" s="17">
        <f>VLOOKUP($A782,'Medical Examinations'!$A$1:$J$2336,MATCH(Healthcare!C$1,'Medical Examinations'!$A$1:$J$1,0),0)</f>
        <v>54.61</v>
      </c>
      <c r="D782" s="17">
        <f>VLOOKUP($A782,'Medical Examinations'!$A$1:$J$2336,MATCH(Healthcare!D$1,'Medical Examinations'!$A$1:$J$1,0),0)</f>
        <v>4.49</v>
      </c>
      <c r="E782" s="17" t="str">
        <f>VLOOKUP($A782,'Medical Examinations'!$A$1:$J$2336,MATCH(Healthcare!E$1,'Medical Examinations'!$A$1:$J$1,0),0)</f>
        <v>No</v>
      </c>
      <c r="F782" s="17" t="str">
        <f>VLOOKUP($A782,'Medical Examinations'!$A$1:$J$2336,MATCH(Healthcare!F$1,'Medical Examinations'!$A$1:$J$1,0),0)</f>
        <v>No</v>
      </c>
      <c r="G782" s="17" t="str">
        <f>VLOOKUP($A782,'Medical Examinations'!$A$1:$J$2336,MATCH(Healthcare!G$1,'Medical Examinations'!$A$1:$J$1,0),0)</f>
        <v>No</v>
      </c>
      <c r="H782" s="17">
        <f>VLOOKUP($A782,'Medical Examinations'!$A$1:$J$2336,MATCH(Healthcare!H$1,'Medical Examinations'!$A$1:$J$1,0),0)</f>
        <v>0</v>
      </c>
      <c r="I782" s="17" t="str">
        <f>VLOOKUP($A782,'Medical Examinations'!$A$1:$J$2336,MATCH(Healthcare!I$1,'Medical Examinations'!$A$1:$J$1,0),0)</f>
        <v>No</v>
      </c>
      <c r="J782" s="17" t="str">
        <f>VLOOKUP($A782,'Medical Examinations'!$A$1:$J$2336,MATCH(Healthcare!J$1,'Medical Examinations'!$A$1:$J$1,0),0)</f>
        <v>Obesity</v>
      </c>
      <c r="K782" s="17" t="str">
        <f>VLOOKUP($A782,'Medical Examinations'!$A$1:$J$2336,MATCH(Healthcare!K$1,'Medical Examinations'!$A$1:$J$1,0),0)</f>
        <v>Normal</v>
      </c>
      <c r="L782" s="38">
        <f>VLOOKUP($A782,'Hospitalisation Details'!$A$2:$K$2344,MATCH(Healthcare!L$1,'Hospitalisation Details'!$A$1:$K$1,0),0)</f>
        <v>34516</v>
      </c>
      <c r="M782" s="17">
        <f>VLOOKUP($A782,'Hospitalisation Details'!$A$2:$K$2344,MATCH(Healthcare!M$1,'Hospitalisation Details'!$A$1:$K$1,0),0)</f>
        <v>13292.52</v>
      </c>
      <c r="N782" s="17" t="str">
        <f>VLOOKUP($A782,'Hospitalisation Details'!$A$2:$K$2344,MATCH(Healthcare!N$1,'Hospitalisation Details'!$A$1:$K$1,0),0)</f>
        <v>Tier - 3</v>
      </c>
      <c r="O782" s="17" t="str">
        <f>VLOOKUP($A782,'Hospitalisation Details'!$A$2:$K$2344,MATCH(Healthcare!O$1,'Hospitalisation Details'!$A$1:$K$1,0),0)</f>
        <v>Tier - 3</v>
      </c>
      <c r="P782" s="17" t="str">
        <f>VLOOKUP($A782,'Hospitalisation Details'!$A$2:$K$2344,MATCH(Healthcare!P$1,'Hospitalisation Details'!$A$1:$K$1,0),0)</f>
        <v>R1012</v>
      </c>
      <c r="Q782" s="17">
        <f>VLOOKUP($A782,'Hospitalisation Details'!$A$2:$K$2344,MATCH(Healthcare!Q$1,'Hospitalisation Details'!$A$1:$K$1,0),0)</f>
        <v>28</v>
      </c>
    </row>
    <row r="783" spans="1:17" ht="15.75" x14ac:dyDescent="0.25">
      <c r="A783" s="25" t="s">
        <v>826</v>
      </c>
      <c r="B783" s="17" t="str">
        <f>VLOOKUP($A783,'Customer Names'!$A$1:$D$2336,4,0)</f>
        <v>Ms. Shalane</v>
      </c>
      <c r="C783" s="17">
        <f>VLOOKUP($A783,'Medical Examinations'!$A$1:$J$2336,MATCH(Healthcare!C$1,'Medical Examinations'!$A$1:$J$1,0),0)</f>
        <v>36.005000000000003</v>
      </c>
      <c r="D783" s="17">
        <f>VLOOKUP($A783,'Medical Examinations'!$A$1:$J$2336,MATCH(Healthcare!D$1,'Medical Examinations'!$A$1:$J$1,0),0)</f>
        <v>6.9</v>
      </c>
      <c r="E783" s="17" t="str">
        <f>VLOOKUP($A783,'Medical Examinations'!$A$1:$J$2336,MATCH(Healthcare!E$1,'Medical Examinations'!$A$1:$J$1,0),0)</f>
        <v>No</v>
      </c>
      <c r="F783" s="17" t="str">
        <f>VLOOKUP($A783,'Medical Examinations'!$A$1:$J$2336,MATCH(Healthcare!F$1,'Medical Examinations'!$A$1:$J$1,0),0)</f>
        <v>No</v>
      </c>
      <c r="G783" s="17" t="str">
        <f>VLOOKUP($A783,'Medical Examinations'!$A$1:$J$2336,MATCH(Healthcare!G$1,'Medical Examinations'!$A$1:$J$1,0),0)</f>
        <v>No</v>
      </c>
      <c r="H783" s="17">
        <f>VLOOKUP($A783,'Medical Examinations'!$A$1:$J$2336,MATCH(Healthcare!H$1,'Medical Examinations'!$A$1:$J$1,0),0)</f>
        <v>0</v>
      </c>
      <c r="I783" s="17" t="str">
        <f>VLOOKUP($A783,'Medical Examinations'!$A$1:$J$2336,MATCH(Healthcare!I$1,'Medical Examinations'!$A$1:$J$1,0),0)</f>
        <v>No</v>
      </c>
      <c r="J783" s="17" t="str">
        <f>VLOOKUP($A783,'Medical Examinations'!$A$1:$J$2336,MATCH(Healthcare!J$1,'Medical Examinations'!$A$1:$J$1,0),0)</f>
        <v>Obesity</v>
      </c>
      <c r="K783" s="17" t="str">
        <f>VLOOKUP($A783,'Medical Examinations'!$A$1:$J$2336,MATCH(Healthcare!K$1,'Medical Examinations'!$A$1:$J$1,0),0)</f>
        <v>Diabetes</v>
      </c>
      <c r="L783" s="38">
        <f>VLOOKUP($A783,'Hospitalisation Details'!$A$2:$K$2344,MATCH(Healthcare!L$1,'Hospitalisation Details'!$A$1:$K$1,0),0)</f>
        <v>22930</v>
      </c>
      <c r="M783" s="17">
        <f>VLOOKUP($A783,'Hospitalisation Details'!$A$2:$K$2344,MATCH(Healthcare!M$1,'Hospitalisation Details'!$A$1:$K$1,0),0)</f>
        <v>13228.85</v>
      </c>
      <c r="N783" s="17" t="str">
        <f>VLOOKUP($A783,'Hospitalisation Details'!$A$2:$K$2344,MATCH(Healthcare!N$1,'Hospitalisation Details'!$A$1:$K$1,0),0)</f>
        <v>Tier - 3</v>
      </c>
      <c r="O783" s="17" t="str">
        <f>VLOOKUP($A783,'Hospitalisation Details'!$A$2:$K$2344,MATCH(Healthcare!O$1,'Hospitalisation Details'!$A$1:$K$1,0),0)</f>
        <v>Tier - 3</v>
      </c>
      <c r="P783" s="17" t="str">
        <f>VLOOKUP($A783,'Hospitalisation Details'!$A$2:$K$2344,MATCH(Healthcare!P$1,'Hospitalisation Details'!$A$1:$K$1,0),0)</f>
        <v>R1023</v>
      </c>
      <c r="Q783" s="17">
        <f>VLOOKUP($A783,'Hospitalisation Details'!$A$2:$K$2344,MATCH(Healthcare!Q$1,'Hospitalisation Details'!$A$1:$K$1,0),0)</f>
        <v>60</v>
      </c>
    </row>
    <row r="784" spans="1:17" ht="15.75" x14ac:dyDescent="0.25">
      <c r="A784" s="25" t="s">
        <v>827</v>
      </c>
      <c r="B784" s="17" t="str">
        <f>VLOOKUP($A784,'Customer Names'!$A$1:$D$2336,4,0)</f>
        <v>Ms. Jessica</v>
      </c>
      <c r="C784" s="17">
        <f>VLOOKUP($A784,'Medical Examinations'!$A$1:$J$2336,MATCH(Healthcare!C$1,'Medical Examinations'!$A$1:$J$1,0),0)</f>
        <v>28.7</v>
      </c>
      <c r="D784" s="17">
        <f>VLOOKUP($A784,'Medical Examinations'!$A$1:$J$2336,MATCH(Healthcare!D$1,'Medical Examinations'!$A$1:$J$1,0),0)</f>
        <v>11.52</v>
      </c>
      <c r="E784" s="17" t="str">
        <f>VLOOKUP($A784,'Medical Examinations'!$A$1:$J$2336,MATCH(Healthcare!E$1,'Medical Examinations'!$A$1:$J$1,0),0)</f>
        <v>No</v>
      </c>
      <c r="F784" s="17" t="str">
        <f>VLOOKUP($A784,'Medical Examinations'!$A$1:$J$2336,MATCH(Healthcare!F$1,'Medical Examinations'!$A$1:$J$1,0),0)</f>
        <v>No</v>
      </c>
      <c r="G784" s="17" t="str">
        <f>VLOOKUP($A784,'Medical Examinations'!$A$1:$J$2336,MATCH(Healthcare!G$1,'Medical Examinations'!$A$1:$J$1,0),0)</f>
        <v>No</v>
      </c>
      <c r="H784" s="17">
        <f>VLOOKUP($A784,'Medical Examinations'!$A$1:$J$2336,MATCH(Healthcare!H$1,'Medical Examinations'!$A$1:$J$1,0),0)</f>
        <v>0</v>
      </c>
      <c r="I784" s="17" t="str">
        <f>VLOOKUP($A784,'Medical Examinations'!$A$1:$J$2336,MATCH(Healthcare!I$1,'Medical Examinations'!$A$1:$J$1,0),0)</f>
        <v>No</v>
      </c>
      <c r="J784" s="17" t="str">
        <f>VLOOKUP($A784,'Medical Examinations'!$A$1:$J$2336,MATCH(Healthcare!J$1,'Medical Examinations'!$A$1:$J$1,0),0)</f>
        <v>Overweight</v>
      </c>
      <c r="K784" s="17" t="str">
        <f>VLOOKUP($A784,'Medical Examinations'!$A$1:$J$2336,MATCH(Healthcare!K$1,'Medical Examinations'!$A$1:$J$1,0),0)</f>
        <v>Diabetes</v>
      </c>
      <c r="L784" s="38">
        <f>VLOOKUP($A784,'Hospitalisation Details'!$A$2:$K$2344,MATCH(Healthcare!L$1,'Hospitalisation Details'!$A$1:$K$1,0),0)</f>
        <v>22974</v>
      </c>
      <c r="M784" s="17">
        <f>VLOOKUP($A784,'Hospitalisation Details'!$A$2:$K$2344,MATCH(Healthcare!M$1,'Hospitalisation Details'!$A$1:$K$1,0),0)</f>
        <v>13224.69</v>
      </c>
      <c r="N784" s="17" t="str">
        <f>VLOOKUP($A784,'Hospitalisation Details'!$A$2:$K$2344,MATCH(Healthcare!N$1,'Hospitalisation Details'!$A$1:$K$1,0),0)</f>
        <v>Tier - 3</v>
      </c>
      <c r="O784" s="17" t="str">
        <f>VLOOKUP($A784,'Hospitalisation Details'!$A$2:$K$2344,MATCH(Healthcare!O$1,'Hospitalisation Details'!$A$1:$K$1,0),0)</f>
        <v>Tier - 2</v>
      </c>
      <c r="P784" s="17" t="str">
        <f>VLOOKUP($A784,'Hospitalisation Details'!$A$2:$K$2344,MATCH(Healthcare!P$1,'Hospitalisation Details'!$A$1:$K$1,0),0)</f>
        <v>R1011</v>
      </c>
      <c r="Q784" s="17">
        <f>VLOOKUP($A784,'Hospitalisation Details'!$A$2:$K$2344,MATCH(Healthcare!Q$1,'Hospitalisation Details'!$A$1:$K$1,0),0)</f>
        <v>60</v>
      </c>
    </row>
    <row r="785" spans="1:17" ht="15.75" x14ac:dyDescent="0.25">
      <c r="A785" s="25" t="s">
        <v>828</v>
      </c>
      <c r="B785" s="17" t="str">
        <f>VLOOKUP($A785,'Customer Names'!$A$1:$D$2336,4,0)</f>
        <v>Ms. Melanie</v>
      </c>
      <c r="C785" s="17">
        <f>VLOOKUP($A785,'Medical Examinations'!$A$1:$J$2336,MATCH(Healthcare!C$1,'Medical Examinations'!$A$1:$J$1,0),0)</f>
        <v>34.295000000000002</v>
      </c>
      <c r="D785" s="17">
        <f>VLOOKUP($A785,'Medical Examinations'!$A$1:$J$2336,MATCH(Healthcare!D$1,'Medical Examinations'!$A$1:$J$1,0),0)</f>
        <v>11.24</v>
      </c>
      <c r="E785" s="17" t="str">
        <f>VLOOKUP($A785,'Medical Examinations'!$A$1:$J$2336,MATCH(Healthcare!E$1,'Medical Examinations'!$A$1:$J$1,0),0)</f>
        <v>No</v>
      </c>
      <c r="F785" s="17" t="str">
        <f>VLOOKUP($A785,'Medical Examinations'!$A$1:$J$2336,MATCH(Healthcare!F$1,'Medical Examinations'!$A$1:$J$1,0),0)</f>
        <v>No</v>
      </c>
      <c r="G785" s="17" t="str">
        <f>VLOOKUP($A785,'Medical Examinations'!$A$1:$J$2336,MATCH(Healthcare!G$1,'Medical Examinations'!$A$1:$J$1,0),0)</f>
        <v>No</v>
      </c>
      <c r="H785" s="17">
        <f>VLOOKUP($A785,'Medical Examinations'!$A$1:$J$2336,MATCH(Healthcare!H$1,'Medical Examinations'!$A$1:$J$1,0),0)</f>
        <v>0</v>
      </c>
      <c r="I785" s="17" t="str">
        <f>VLOOKUP($A785,'Medical Examinations'!$A$1:$J$2336,MATCH(Healthcare!I$1,'Medical Examinations'!$A$1:$J$1,0),0)</f>
        <v>No</v>
      </c>
      <c r="J785" s="17" t="str">
        <f>VLOOKUP($A785,'Medical Examinations'!$A$1:$J$2336,MATCH(Healthcare!J$1,'Medical Examinations'!$A$1:$J$1,0),0)</f>
        <v>Obesity</v>
      </c>
      <c r="K785" s="17" t="str">
        <f>VLOOKUP($A785,'Medical Examinations'!$A$1:$J$2336,MATCH(Healthcare!K$1,'Medical Examinations'!$A$1:$J$1,0),0)</f>
        <v>Diabetes</v>
      </c>
      <c r="L785" s="38">
        <f>VLOOKUP($A785,'Hospitalisation Details'!$A$2:$K$2344,MATCH(Healthcare!L$1,'Hospitalisation Details'!$A$1:$K$1,0),0)</f>
        <v>24059</v>
      </c>
      <c r="M785" s="17">
        <f>VLOOKUP($A785,'Hospitalisation Details'!$A$2:$K$2344,MATCH(Healthcare!M$1,'Hospitalisation Details'!$A$1:$K$1,0),0)</f>
        <v>13224.06</v>
      </c>
      <c r="N785" s="17" t="str">
        <f>VLOOKUP($A785,'Hospitalisation Details'!$A$2:$K$2344,MATCH(Healthcare!N$1,'Hospitalisation Details'!$A$1:$K$1,0),0)</f>
        <v>Tier - 3</v>
      </c>
      <c r="O785" s="17" t="str">
        <f>VLOOKUP($A785,'Hospitalisation Details'!$A$2:$K$2344,MATCH(Healthcare!O$1,'Hospitalisation Details'!$A$1:$K$1,0),0)</f>
        <v>Tier - 3</v>
      </c>
      <c r="P785" s="17" t="str">
        <f>VLOOKUP($A785,'Hospitalisation Details'!$A$2:$K$2344,MATCH(Healthcare!P$1,'Hospitalisation Details'!$A$1:$K$1,0),0)</f>
        <v>R1024</v>
      </c>
      <c r="Q785" s="17">
        <f>VLOOKUP($A785,'Hospitalisation Details'!$A$2:$K$2344,MATCH(Healthcare!Q$1,'Hospitalisation Details'!$A$1:$K$1,0),0)</f>
        <v>57</v>
      </c>
    </row>
    <row r="786" spans="1:17" ht="15.75" x14ac:dyDescent="0.25">
      <c r="A786" s="25" t="s">
        <v>829</v>
      </c>
      <c r="B786" s="17" t="str">
        <f>VLOOKUP($A786,'Customer Names'!$A$1:$D$2336,4,0)</f>
        <v>Ms. Ruth</v>
      </c>
      <c r="C786" s="17">
        <f>VLOOKUP($A786,'Medical Examinations'!$A$1:$J$2336,MATCH(Healthcare!C$1,'Medical Examinations'!$A$1:$J$1,0),0)</f>
        <v>27.55</v>
      </c>
      <c r="D786" s="17">
        <f>VLOOKUP($A786,'Medical Examinations'!$A$1:$J$2336,MATCH(Healthcare!D$1,'Medical Examinations'!$A$1:$J$1,0),0)</f>
        <v>10.98</v>
      </c>
      <c r="E786" s="17" t="str">
        <f>VLOOKUP($A786,'Medical Examinations'!$A$1:$J$2336,MATCH(Healthcare!E$1,'Medical Examinations'!$A$1:$J$1,0),0)</f>
        <v>No</v>
      </c>
      <c r="F786" s="17" t="str">
        <f>VLOOKUP($A786,'Medical Examinations'!$A$1:$J$2336,MATCH(Healthcare!F$1,'Medical Examinations'!$A$1:$J$1,0),0)</f>
        <v>No</v>
      </c>
      <c r="G786" s="17" t="str">
        <f>VLOOKUP($A786,'Medical Examinations'!$A$1:$J$2336,MATCH(Healthcare!G$1,'Medical Examinations'!$A$1:$J$1,0),0)</f>
        <v>No</v>
      </c>
      <c r="H786" s="17">
        <f>VLOOKUP($A786,'Medical Examinations'!$A$1:$J$2336,MATCH(Healthcare!H$1,'Medical Examinations'!$A$1:$J$1,0),0)</f>
        <v>0</v>
      </c>
      <c r="I786" s="17" t="str">
        <f>VLOOKUP($A786,'Medical Examinations'!$A$1:$J$2336,MATCH(Healthcare!I$1,'Medical Examinations'!$A$1:$J$1,0),0)</f>
        <v>No</v>
      </c>
      <c r="J786" s="17" t="str">
        <f>VLOOKUP($A786,'Medical Examinations'!$A$1:$J$2336,MATCH(Healthcare!J$1,'Medical Examinations'!$A$1:$J$1,0),0)</f>
        <v>Overweight</v>
      </c>
      <c r="K786" s="17" t="str">
        <f>VLOOKUP($A786,'Medical Examinations'!$A$1:$J$2336,MATCH(Healthcare!K$1,'Medical Examinations'!$A$1:$J$1,0),0)</f>
        <v>Diabetes</v>
      </c>
      <c r="L786" s="38">
        <f>VLOOKUP($A786,'Hospitalisation Details'!$A$2:$K$2344,MATCH(Healthcare!L$1,'Hospitalisation Details'!$A$1:$K$1,0),0)</f>
        <v>22987</v>
      </c>
      <c r="M786" s="17">
        <f>VLOOKUP($A786,'Hospitalisation Details'!$A$2:$K$2344,MATCH(Healthcare!M$1,'Hospitalisation Details'!$A$1:$K$1,0),0)</f>
        <v>13217.09</v>
      </c>
      <c r="N786" s="17" t="str">
        <f>VLOOKUP($A786,'Hospitalisation Details'!$A$2:$K$2344,MATCH(Healthcare!N$1,'Hospitalisation Details'!$A$1:$K$1,0),0)</f>
        <v>Tier - 3</v>
      </c>
      <c r="O786" s="17" t="str">
        <f>VLOOKUP($A786,'Hospitalisation Details'!$A$2:$K$2344,MATCH(Healthcare!O$1,'Hospitalisation Details'!$A$1:$K$1,0),0)</f>
        <v>Tier - 1</v>
      </c>
      <c r="P786" s="17" t="str">
        <f>VLOOKUP($A786,'Hospitalisation Details'!$A$2:$K$2344,MATCH(Healthcare!P$1,'Hospitalisation Details'!$A$1:$K$1,0),0)</f>
        <v>R1024</v>
      </c>
      <c r="Q786" s="17">
        <f>VLOOKUP($A786,'Hospitalisation Details'!$A$2:$K$2344,MATCH(Healthcare!Q$1,'Hospitalisation Details'!$A$1:$K$1,0),0)</f>
        <v>60</v>
      </c>
    </row>
    <row r="787" spans="1:17" ht="15.75" x14ac:dyDescent="0.25">
      <c r="A787" s="25" t="s">
        <v>830</v>
      </c>
      <c r="B787" s="17" t="str">
        <f>VLOOKUP($A787,'Customer Names'!$A$1:$D$2336,4,0)</f>
        <v>Ms. Una</v>
      </c>
      <c r="C787" s="17">
        <f>VLOOKUP($A787,'Medical Examinations'!$A$1:$J$2336,MATCH(Healthcare!C$1,'Medical Examinations'!$A$1:$J$1,0),0)</f>
        <v>40.700000000000003</v>
      </c>
      <c r="D787" s="17">
        <f>VLOOKUP($A787,'Medical Examinations'!$A$1:$J$2336,MATCH(Healthcare!D$1,'Medical Examinations'!$A$1:$J$1,0),0)</f>
        <v>5.42</v>
      </c>
      <c r="E787" s="17" t="str">
        <f>VLOOKUP($A787,'Medical Examinations'!$A$1:$J$2336,MATCH(Healthcare!E$1,'Medical Examinations'!$A$1:$J$1,0),0)</f>
        <v>No</v>
      </c>
      <c r="F787" s="17" t="str">
        <f>VLOOKUP($A787,'Medical Examinations'!$A$1:$J$2336,MATCH(Healthcare!F$1,'Medical Examinations'!$A$1:$J$1,0),0)</f>
        <v>No</v>
      </c>
      <c r="G787" s="17" t="str">
        <f>VLOOKUP($A787,'Medical Examinations'!$A$1:$J$2336,MATCH(Healthcare!G$1,'Medical Examinations'!$A$1:$J$1,0),0)</f>
        <v>No</v>
      </c>
      <c r="H787" s="17">
        <f>VLOOKUP($A787,'Medical Examinations'!$A$1:$J$2336,MATCH(Healthcare!H$1,'Medical Examinations'!$A$1:$J$1,0),0)</f>
        <v>0</v>
      </c>
      <c r="I787" s="17" t="str">
        <f>VLOOKUP($A787,'Medical Examinations'!$A$1:$J$2336,MATCH(Healthcare!I$1,'Medical Examinations'!$A$1:$J$1,0),0)</f>
        <v>No</v>
      </c>
      <c r="J787" s="17" t="str">
        <f>VLOOKUP($A787,'Medical Examinations'!$A$1:$J$2336,MATCH(Healthcare!J$1,'Medical Examinations'!$A$1:$J$1,0),0)</f>
        <v>Obesity</v>
      </c>
      <c r="K787" s="17" t="str">
        <f>VLOOKUP($A787,'Medical Examinations'!$A$1:$J$2336,MATCH(Healthcare!K$1,'Medical Examinations'!$A$1:$J$1,0),0)</f>
        <v>Normal</v>
      </c>
      <c r="L787" s="38">
        <f>VLOOKUP($A787,'Hospitalisation Details'!$A$2:$K$2344,MATCH(Healthcare!L$1,'Hospitalisation Details'!$A$1:$K$1,0),0)</f>
        <v>30239</v>
      </c>
      <c r="M787" s="17">
        <f>VLOOKUP($A787,'Hospitalisation Details'!$A$2:$K$2344,MATCH(Healthcare!M$1,'Hospitalisation Details'!$A$1:$K$1,0),0)</f>
        <v>13214.43</v>
      </c>
      <c r="N787" s="17" t="str">
        <f>VLOOKUP($A787,'Hospitalisation Details'!$A$2:$K$2344,MATCH(Healthcare!N$1,'Hospitalisation Details'!$A$1:$K$1,0),0)</f>
        <v>Tier - 3</v>
      </c>
      <c r="O787" s="17" t="str">
        <f>VLOOKUP($A787,'Hospitalisation Details'!$A$2:$K$2344,MATCH(Healthcare!O$1,'Hospitalisation Details'!$A$1:$K$1,0),0)</f>
        <v>Tier - 2</v>
      </c>
      <c r="P787" s="17" t="str">
        <f>VLOOKUP($A787,'Hospitalisation Details'!$A$2:$K$2344,MATCH(Healthcare!P$1,'Hospitalisation Details'!$A$1:$K$1,0),0)</f>
        <v>R1012</v>
      </c>
      <c r="Q787" s="17">
        <f>VLOOKUP($A787,'Hospitalisation Details'!$A$2:$K$2344,MATCH(Healthcare!Q$1,'Hospitalisation Details'!$A$1:$K$1,0),0)</f>
        <v>40</v>
      </c>
    </row>
    <row r="788" spans="1:17" ht="15.75" x14ac:dyDescent="0.25">
      <c r="A788" s="25" t="s">
        <v>831</v>
      </c>
      <c r="B788" s="17" t="str">
        <f>VLOOKUP($A788,'Customer Names'!$A$1:$D$2336,4,0)</f>
        <v>Ms. Taralyn</v>
      </c>
      <c r="C788" s="17">
        <f>VLOOKUP($A788,'Medical Examinations'!$A$1:$J$2336,MATCH(Healthcare!C$1,'Medical Examinations'!$A$1:$J$1,0),0)</f>
        <v>18.335000000000001</v>
      </c>
      <c r="D788" s="17">
        <f>VLOOKUP($A788,'Medical Examinations'!$A$1:$J$2336,MATCH(Healthcare!D$1,'Medical Examinations'!$A$1:$J$1,0),0)</f>
        <v>10.97</v>
      </c>
      <c r="E788" s="17" t="str">
        <f>VLOOKUP($A788,'Medical Examinations'!$A$1:$J$2336,MATCH(Healthcare!E$1,'Medical Examinations'!$A$1:$J$1,0),0)</f>
        <v>No</v>
      </c>
      <c r="F788" s="17" t="str">
        <f>VLOOKUP($A788,'Medical Examinations'!$A$1:$J$2336,MATCH(Healthcare!F$1,'Medical Examinations'!$A$1:$J$1,0),0)</f>
        <v>No</v>
      </c>
      <c r="G788" s="17" t="str">
        <f>VLOOKUP($A788,'Medical Examinations'!$A$1:$J$2336,MATCH(Healthcare!G$1,'Medical Examinations'!$A$1:$J$1,0),0)</f>
        <v>No</v>
      </c>
      <c r="H788" s="17">
        <f>VLOOKUP($A788,'Medical Examinations'!$A$1:$J$2336,MATCH(Healthcare!H$1,'Medical Examinations'!$A$1:$J$1,0),0)</f>
        <v>0</v>
      </c>
      <c r="I788" s="17" t="str">
        <f>VLOOKUP($A788,'Medical Examinations'!$A$1:$J$2336,MATCH(Healthcare!I$1,'Medical Examinations'!$A$1:$J$1,0),0)</f>
        <v>No</v>
      </c>
      <c r="J788" s="17" t="str">
        <f>VLOOKUP($A788,'Medical Examinations'!$A$1:$J$2336,MATCH(Healthcare!J$1,'Medical Examinations'!$A$1:$J$1,0),0)</f>
        <v>Underweight</v>
      </c>
      <c r="K788" s="17" t="str">
        <f>VLOOKUP($A788,'Medical Examinations'!$A$1:$J$2336,MATCH(Healthcare!K$1,'Medical Examinations'!$A$1:$J$1,0),0)</f>
        <v>Diabetes</v>
      </c>
      <c r="L788" s="38">
        <f>VLOOKUP($A788,'Hospitalisation Details'!$A$2:$K$2344,MATCH(Healthcare!L$1,'Hospitalisation Details'!$A$1:$K$1,0),0)</f>
        <v>22863</v>
      </c>
      <c r="M788" s="17">
        <f>VLOOKUP($A788,'Hospitalisation Details'!$A$2:$K$2344,MATCH(Healthcare!M$1,'Hospitalisation Details'!$A$1:$K$1,0),0)</f>
        <v>13204.29</v>
      </c>
      <c r="N788" s="17" t="str">
        <f>VLOOKUP($A788,'Hospitalisation Details'!$A$2:$K$2344,MATCH(Healthcare!N$1,'Hospitalisation Details'!$A$1:$K$1,0),0)</f>
        <v>Tier - 3</v>
      </c>
      <c r="O788" s="17" t="str">
        <f>VLOOKUP($A788,'Hospitalisation Details'!$A$2:$K$2344,MATCH(Healthcare!O$1,'Hospitalisation Details'!$A$1:$K$1,0),0)</f>
        <v>Tier - 1</v>
      </c>
      <c r="P788" s="17" t="str">
        <f>VLOOKUP($A788,'Hospitalisation Details'!$A$2:$K$2344,MATCH(Healthcare!P$1,'Hospitalisation Details'!$A$1:$K$1,0),0)</f>
        <v>R1024</v>
      </c>
      <c r="Q788" s="17">
        <f>VLOOKUP($A788,'Hospitalisation Details'!$A$2:$K$2344,MATCH(Healthcare!Q$1,'Hospitalisation Details'!$A$1:$K$1,0),0)</f>
        <v>60</v>
      </c>
    </row>
    <row r="789" spans="1:17" ht="15.75" x14ac:dyDescent="0.25">
      <c r="A789" s="25" t="s">
        <v>832</v>
      </c>
      <c r="B789" s="17" t="str">
        <f>VLOOKUP($A789,'Customer Names'!$A$1:$D$2336,4,0)</f>
        <v>Mr. James</v>
      </c>
      <c r="C789" s="17">
        <f>VLOOKUP($A789,'Medical Examinations'!$A$1:$J$2336,MATCH(Healthcare!C$1,'Medical Examinations'!$A$1:$J$1,0),0)</f>
        <v>33.914999999999999</v>
      </c>
      <c r="D789" s="17">
        <f>VLOOKUP($A789,'Medical Examinations'!$A$1:$J$2336,MATCH(Healthcare!D$1,'Medical Examinations'!$A$1:$J$1,0),0)</f>
        <v>9.56</v>
      </c>
      <c r="E789" s="17" t="str">
        <f>VLOOKUP($A789,'Medical Examinations'!$A$1:$J$2336,MATCH(Healthcare!E$1,'Medical Examinations'!$A$1:$J$1,0),0)</f>
        <v>Yes</v>
      </c>
      <c r="F789" s="17" t="str">
        <f>VLOOKUP($A789,'Medical Examinations'!$A$1:$J$2336,MATCH(Healthcare!F$1,'Medical Examinations'!$A$1:$J$1,0),0)</f>
        <v>No</v>
      </c>
      <c r="G789" s="17" t="str">
        <f>VLOOKUP($A789,'Medical Examinations'!$A$1:$J$2336,MATCH(Healthcare!G$1,'Medical Examinations'!$A$1:$J$1,0),0)</f>
        <v>No</v>
      </c>
      <c r="H789" s="17">
        <f>VLOOKUP($A789,'Medical Examinations'!$A$1:$J$2336,MATCH(Healthcare!H$1,'Medical Examinations'!$A$1:$J$1,0),0)</f>
        <v>2</v>
      </c>
      <c r="I789" s="17" t="str">
        <f>VLOOKUP($A789,'Medical Examinations'!$A$1:$J$2336,MATCH(Healthcare!I$1,'Medical Examinations'!$A$1:$J$1,0),0)</f>
        <v>No</v>
      </c>
      <c r="J789" s="17" t="str">
        <f>VLOOKUP($A789,'Medical Examinations'!$A$1:$J$2336,MATCH(Healthcare!J$1,'Medical Examinations'!$A$1:$J$1,0),0)</f>
        <v>Obesity</v>
      </c>
      <c r="K789" s="17" t="str">
        <f>VLOOKUP($A789,'Medical Examinations'!$A$1:$J$2336,MATCH(Healthcare!K$1,'Medical Examinations'!$A$1:$J$1,0),0)</f>
        <v>Diabetes</v>
      </c>
      <c r="L789" s="38">
        <f>VLOOKUP($A789,'Hospitalisation Details'!$A$2:$K$2344,MATCH(Healthcare!L$1,'Hospitalisation Details'!$A$1:$K$1,0),0)</f>
        <v>22621</v>
      </c>
      <c r="M789" s="17">
        <f>VLOOKUP($A789,'Hospitalisation Details'!$A$2:$K$2344,MATCH(Healthcare!M$1,'Hospitalisation Details'!$A$1:$K$1,0),0)</f>
        <v>13143.86</v>
      </c>
      <c r="N789" s="17" t="str">
        <f>VLOOKUP($A789,'Hospitalisation Details'!$A$2:$K$2344,MATCH(Healthcare!N$1,'Hospitalisation Details'!$A$1:$K$1,0),0)</f>
        <v>Tier - 3</v>
      </c>
      <c r="O789" s="17" t="str">
        <f>VLOOKUP($A789,'Hospitalisation Details'!$A$2:$K$2344,MATCH(Healthcare!O$1,'Hospitalisation Details'!$A$1:$K$1,0),0)</f>
        <v>Tier - 2</v>
      </c>
      <c r="P789" s="17" t="str">
        <f>VLOOKUP($A789,'Hospitalisation Details'!$A$2:$K$2344,MATCH(Healthcare!P$1,'Hospitalisation Details'!$A$1:$K$1,0),0)</f>
        <v>R1016</v>
      </c>
      <c r="Q789" s="17">
        <f>VLOOKUP($A789,'Hospitalisation Details'!$A$2:$K$2344,MATCH(Healthcare!Q$1,'Hospitalisation Details'!$A$1:$K$1,0),0)</f>
        <v>61</v>
      </c>
    </row>
    <row r="790" spans="1:17" ht="15.75" x14ac:dyDescent="0.25">
      <c r="A790" s="25" t="s">
        <v>833</v>
      </c>
      <c r="B790" s="17" t="str">
        <f>VLOOKUP($A790,'Customer Names'!$A$1:$D$2336,4,0)</f>
        <v>Mr. Ning</v>
      </c>
      <c r="C790" s="17">
        <f>VLOOKUP($A790,'Medical Examinations'!$A$1:$J$2336,MATCH(Healthcare!C$1,'Medical Examinations'!$A$1:$J$1,0),0)</f>
        <v>33.534999999999997</v>
      </c>
      <c r="D790" s="17">
        <f>VLOOKUP($A790,'Medical Examinations'!$A$1:$J$2336,MATCH(Healthcare!D$1,'Medical Examinations'!$A$1:$J$1,0),0)</f>
        <v>9.4</v>
      </c>
      <c r="E790" s="17" t="str">
        <f>VLOOKUP($A790,'Medical Examinations'!$A$1:$J$2336,MATCH(Healthcare!E$1,'Medical Examinations'!$A$1:$J$1,0),0)</f>
        <v>Yes</v>
      </c>
      <c r="F790" s="17" t="str">
        <f>VLOOKUP($A790,'Medical Examinations'!$A$1:$J$2336,MATCH(Healthcare!F$1,'Medical Examinations'!$A$1:$J$1,0),0)</f>
        <v>No</v>
      </c>
      <c r="G790" s="17" t="str">
        <f>VLOOKUP($A790,'Medical Examinations'!$A$1:$J$2336,MATCH(Healthcare!G$1,'Medical Examinations'!$A$1:$J$1,0),0)</f>
        <v>No</v>
      </c>
      <c r="H790" s="17">
        <f>VLOOKUP($A790,'Medical Examinations'!$A$1:$J$2336,MATCH(Healthcare!H$1,'Medical Examinations'!$A$1:$J$1,0),0)</f>
        <v>2</v>
      </c>
      <c r="I790" s="17" t="str">
        <f>VLOOKUP($A790,'Medical Examinations'!$A$1:$J$2336,MATCH(Healthcare!I$1,'Medical Examinations'!$A$1:$J$1,0),0)</f>
        <v>No</v>
      </c>
      <c r="J790" s="17" t="str">
        <f>VLOOKUP($A790,'Medical Examinations'!$A$1:$J$2336,MATCH(Healthcare!J$1,'Medical Examinations'!$A$1:$J$1,0),0)</f>
        <v>Obesity</v>
      </c>
      <c r="K790" s="17" t="str">
        <f>VLOOKUP($A790,'Medical Examinations'!$A$1:$J$2336,MATCH(Healthcare!K$1,'Medical Examinations'!$A$1:$J$1,0),0)</f>
        <v>Diabetes</v>
      </c>
      <c r="L790" s="38">
        <f>VLOOKUP($A790,'Hospitalisation Details'!$A$2:$K$2344,MATCH(Healthcare!L$1,'Hospitalisation Details'!$A$1:$K$1,0),0)</f>
        <v>22621</v>
      </c>
      <c r="M790" s="17">
        <f>VLOOKUP($A790,'Hospitalisation Details'!$A$2:$K$2344,MATCH(Healthcare!M$1,'Hospitalisation Details'!$A$1:$K$1,0),0)</f>
        <v>13143.34</v>
      </c>
      <c r="N790" s="17" t="str">
        <f>VLOOKUP($A790,'Hospitalisation Details'!$A$2:$K$2344,MATCH(Healthcare!N$1,'Hospitalisation Details'!$A$1:$K$1,0),0)</f>
        <v>Tier - 3</v>
      </c>
      <c r="O790" s="17" t="str">
        <f>VLOOKUP($A790,'Hospitalisation Details'!$A$2:$K$2344,MATCH(Healthcare!O$1,'Hospitalisation Details'!$A$1:$K$1,0),0)</f>
        <v>Tier - 2</v>
      </c>
      <c r="P790" s="17" t="str">
        <f>VLOOKUP($A790,'Hospitalisation Details'!$A$2:$K$2344,MATCH(Healthcare!P$1,'Hospitalisation Details'!$A$1:$K$1,0),0)</f>
        <v>R1020</v>
      </c>
      <c r="Q790" s="17">
        <f>VLOOKUP($A790,'Hospitalisation Details'!$A$2:$K$2344,MATCH(Healthcare!Q$1,'Hospitalisation Details'!$A$1:$K$1,0),0)</f>
        <v>61</v>
      </c>
    </row>
    <row r="791" spans="1:17" ht="15.75" x14ac:dyDescent="0.25">
      <c r="A791" s="25" t="s">
        <v>834</v>
      </c>
      <c r="B791" s="17" t="str">
        <f>VLOOKUP($A791,'Customer Names'!$A$1:$D$2336,4,0)</f>
        <v>Mr. Joel</v>
      </c>
      <c r="C791" s="17">
        <f>VLOOKUP($A791,'Medical Examinations'!$A$1:$J$2336,MATCH(Healthcare!C$1,'Medical Examinations'!$A$1:$J$1,0),0)</f>
        <v>23.655000000000001</v>
      </c>
      <c r="D791" s="17">
        <f>VLOOKUP($A791,'Medical Examinations'!$A$1:$J$2336,MATCH(Healthcare!D$1,'Medical Examinations'!$A$1:$J$1,0),0)</f>
        <v>8.48</v>
      </c>
      <c r="E791" s="17" t="str">
        <f>VLOOKUP($A791,'Medical Examinations'!$A$1:$J$2336,MATCH(Healthcare!E$1,'Medical Examinations'!$A$1:$J$1,0),0)</f>
        <v>Yes</v>
      </c>
      <c r="F791" s="17" t="str">
        <f>VLOOKUP($A791,'Medical Examinations'!$A$1:$J$2336,MATCH(Healthcare!F$1,'Medical Examinations'!$A$1:$J$1,0),0)</f>
        <v>No</v>
      </c>
      <c r="G791" s="17" t="str">
        <f>VLOOKUP($A791,'Medical Examinations'!$A$1:$J$2336,MATCH(Healthcare!G$1,'Medical Examinations'!$A$1:$J$1,0),0)</f>
        <v>No</v>
      </c>
      <c r="H791" s="17">
        <f>VLOOKUP($A791,'Medical Examinations'!$A$1:$J$2336,MATCH(Healthcare!H$1,'Medical Examinations'!$A$1:$J$1,0),0)</f>
        <v>2</v>
      </c>
      <c r="I791" s="17" t="str">
        <f>VLOOKUP($A791,'Medical Examinations'!$A$1:$J$2336,MATCH(Healthcare!I$1,'Medical Examinations'!$A$1:$J$1,0),0)</f>
        <v>No</v>
      </c>
      <c r="J791" s="17" t="str">
        <f>VLOOKUP($A791,'Medical Examinations'!$A$1:$J$2336,MATCH(Healthcare!J$1,'Medical Examinations'!$A$1:$J$1,0),0)</f>
        <v>Healthy Weight</v>
      </c>
      <c r="K791" s="17" t="str">
        <f>VLOOKUP($A791,'Medical Examinations'!$A$1:$J$2336,MATCH(Healthcare!K$1,'Medical Examinations'!$A$1:$J$1,0),0)</f>
        <v>Diabetes</v>
      </c>
      <c r="L791" s="38">
        <f>VLOOKUP($A791,'Hospitalisation Details'!$A$2:$K$2344,MATCH(Healthcare!L$1,'Hospitalisation Details'!$A$1:$K$1,0),0)</f>
        <v>22531</v>
      </c>
      <c r="M791" s="17">
        <f>VLOOKUP($A791,'Hospitalisation Details'!$A$2:$K$2344,MATCH(Healthcare!M$1,'Hospitalisation Details'!$A$1:$K$1,0),0)</f>
        <v>13129.6</v>
      </c>
      <c r="N791" s="17" t="str">
        <f>VLOOKUP($A791,'Hospitalisation Details'!$A$2:$K$2344,MATCH(Healthcare!N$1,'Hospitalisation Details'!$A$1:$K$1,0),0)</f>
        <v>Tier - 3</v>
      </c>
      <c r="O791" s="17" t="str">
        <f>VLOOKUP($A791,'Hospitalisation Details'!$A$2:$K$2344,MATCH(Healthcare!O$1,'Hospitalisation Details'!$A$1:$K$1,0),0)</f>
        <v>Tier - 2</v>
      </c>
      <c r="P791" s="17" t="str">
        <f>VLOOKUP($A791,'Hospitalisation Details'!$A$2:$K$2344,MATCH(Healthcare!P$1,'Hospitalisation Details'!$A$1:$K$1,0),0)</f>
        <v>R1017</v>
      </c>
      <c r="Q791" s="17">
        <f>VLOOKUP($A791,'Hospitalisation Details'!$A$2:$K$2344,MATCH(Healthcare!Q$1,'Hospitalisation Details'!$A$1:$K$1,0),0)</f>
        <v>61</v>
      </c>
    </row>
    <row r="792" spans="1:17" ht="15.75" x14ac:dyDescent="0.25">
      <c r="A792" s="25" t="s">
        <v>835</v>
      </c>
      <c r="B792" s="17" t="str">
        <f>VLOOKUP($A792,'Customer Names'!$A$1:$D$2336,4,0)</f>
        <v>Ms. Pamela</v>
      </c>
      <c r="C792" s="17">
        <f>VLOOKUP($A792,'Medical Examinations'!$A$1:$J$2336,MATCH(Healthcare!C$1,'Medical Examinations'!$A$1:$J$1,0),0)</f>
        <v>28</v>
      </c>
      <c r="D792" s="17">
        <f>VLOOKUP($A792,'Medical Examinations'!$A$1:$J$2336,MATCH(Healthcare!D$1,'Medical Examinations'!$A$1:$J$1,0),0)</f>
        <v>5.57</v>
      </c>
      <c r="E792" s="17" t="str">
        <f>VLOOKUP($A792,'Medical Examinations'!$A$1:$J$2336,MATCH(Healthcare!E$1,'Medical Examinations'!$A$1:$J$1,0),0)</f>
        <v>No</v>
      </c>
      <c r="F792" s="17" t="str">
        <f>VLOOKUP($A792,'Medical Examinations'!$A$1:$J$2336,MATCH(Healthcare!F$1,'Medical Examinations'!$A$1:$J$1,0),0)</f>
        <v>No</v>
      </c>
      <c r="G792" s="17" t="str">
        <f>VLOOKUP($A792,'Medical Examinations'!$A$1:$J$2336,MATCH(Healthcare!G$1,'Medical Examinations'!$A$1:$J$1,0),0)</f>
        <v>No</v>
      </c>
      <c r="H792" s="17">
        <f>VLOOKUP($A792,'Medical Examinations'!$A$1:$J$2336,MATCH(Healthcare!H$1,'Medical Examinations'!$A$1:$J$1,0),0)</f>
        <v>0</v>
      </c>
      <c r="I792" s="17" t="str">
        <f>VLOOKUP($A792,'Medical Examinations'!$A$1:$J$2336,MATCH(Healthcare!I$1,'Medical Examinations'!$A$1:$J$1,0),0)</f>
        <v>No</v>
      </c>
      <c r="J792" s="17" t="str">
        <f>VLOOKUP($A792,'Medical Examinations'!$A$1:$J$2336,MATCH(Healthcare!J$1,'Medical Examinations'!$A$1:$J$1,0),0)</f>
        <v>Overweight</v>
      </c>
      <c r="K792" s="17" t="str">
        <f>VLOOKUP($A792,'Medical Examinations'!$A$1:$J$2336,MATCH(Healthcare!K$1,'Medical Examinations'!$A$1:$J$1,0),0)</f>
        <v>Normal</v>
      </c>
      <c r="L792" s="38">
        <f>VLOOKUP($A792,'Hospitalisation Details'!$A$2:$K$2344,MATCH(Healthcare!L$1,'Hospitalisation Details'!$A$1:$K$1,0),0)</f>
        <v>36388</v>
      </c>
      <c r="M792" s="17">
        <f>VLOOKUP($A792,'Hospitalisation Details'!$A$2:$K$2344,MATCH(Healthcare!M$1,'Hospitalisation Details'!$A$1:$K$1,0),0)</f>
        <v>13126.68</v>
      </c>
      <c r="N792" s="17" t="str">
        <f>VLOOKUP($A792,'Hospitalisation Details'!$A$2:$K$2344,MATCH(Healthcare!N$1,'Hospitalisation Details'!$A$1:$K$1,0),0)</f>
        <v>Tier - 3</v>
      </c>
      <c r="O792" s="17" t="str">
        <f>VLOOKUP($A792,'Hospitalisation Details'!$A$2:$K$2344,MATCH(Healthcare!O$1,'Hospitalisation Details'!$A$1:$K$1,0),0)</f>
        <v>Tier - 3</v>
      </c>
      <c r="P792" s="17" t="str">
        <f>VLOOKUP($A792,'Hospitalisation Details'!$A$2:$K$2344,MATCH(Healthcare!P$1,'Hospitalisation Details'!$A$1:$K$1,0),0)</f>
        <v>R1011</v>
      </c>
      <c r="Q792" s="17">
        <f>VLOOKUP($A792,'Hospitalisation Details'!$A$2:$K$2344,MATCH(Healthcare!Q$1,'Hospitalisation Details'!$A$1:$K$1,0),0)</f>
        <v>23</v>
      </c>
    </row>
    <row r="793" spans="1:17" ht="15.75" x14ac:dyDescent="0.25">
      <c r="A793" s="25" t="s">
        <v>836</v>
      </c>
      <c r="B793" s="17" t="str">
        <f>VLOOKUP($A793,'Customer Names'!$A$1:$D$2336,4,0)</f>
        <v>Ms. Brittney</v>
      </c>
      <c r="C793" s="17">
        <f>VLOOKUP($A793,'Medical Examinations'!$A$1:$J$2336,MATCH(Healthcare!C$1,'Medical Examinations'!$A$1:$J$1,0),0)</f>
        <v>30.23</v>
      </c>
      <c r="D793" s="17">
        <f>VLOOKUP($A793,'Medical Examinations'!$A$1:$J$2336,MATCH(Healthcare!D$1,'Medical Examinations'!$A$1:$J$1,0),0)</f>
        <v>6.94</v>
      </c>
      <c r="E793" s="17" t="str">
        <f>VLOOKUP($A793,'Medical Examinations'!$A$1:$J$2336,MATCH(Healthcare!E$1,'Medical Examinations'!$A$1:$J$1,0),0)</f>
        <v>Yes</v>
      </c>
      <c r="F793" s="17" t="str">
        <f>VLOOKUP($A793,'Medical Examinations'!$A$1:$J$2336,MATCH(Healthcare!F$1,'Medical Examinations'!$A$1:$J$1,0),0)</f>
        <v>No</v>
      </c>
      <c r="G793" s="17" t="str">
        <f>VLOOKUP($A793,'Medical Examinations'!$A$1:$J$2336,MATCH(Healthcare!G$1,'Medical Examinations'!$A$1:$J$1,0),0)</f>
        <v>Yes</v>
      </c>
      <c r="H793" s="17">
        <f>VLOOKUP($A793,'Medical Examinations'!$A$1:$J$2336,MATCH(Healthcare!H$1,'Medical Examinations'!$A$1:$J$1,0),0)</f>
        <v>1</v>
      </c>
      <c r="I793" s="17" t="str">
        <f>VLOOKUP($A793,'Medical Examinations'!$A$1:$J$2336,MATCH(Healthcare!I$1,'Medical Examinations'!$A$1:$J$1,0),0)</f>
        <v>No</v>
      </c>
      <c r="J793" s="17" t="str">
        <f>VLOOKUP($A793,'Medical Examinations'!$A$1:$J$2336,MATCH(Healthcare!J$1,'Medical Examinations'!$A$1:$J$1,0),0)</f>
        <v>Obesity</v>
      </c>
      <c r="K793" s="17" t="str">
        <f>VLOOKUP($A793,'Medical Examinations'!$A$1:$J$2336,MATCH(Healthcare!K$1,'Medical Examinations'!$A$1:$J$1,0),0)</f>
        <v>Diabetes</v>
      </c>
      <c r="L793" s="38">
        <f>VLOOKUP($A793,'Hospitalisation Details'!$A$2:$K$2344,MATCH(Healthcare!L$1,'Hospitalisation Details'!$A$1:$K$1,0),0)</f>
        <v>23268</v>
      </c>
      <c r="M793" s="17">
        <f>VLOOKUP($A793,'Hospitalisation Details'!$A$2:$K$2344,MATCH(Healthcare!M$1,'Hospitalisation Details'!$A$1:$K$1,0),0)</f>
        <v>13116.84</v>
      </c>
      <c r="N793" s="17" t="str">
        <f>VLOOKUP($A793,'Hospitalisation Details'!$A$2:$K$2344,MATCH(Healthcare!N$1,'Hospitalisation Details'!$A$1:$K$1,0),0)</f>
        <v>Tier - 3</v>
      </c>
      <c r="O793" s="17" t="str">
        <f>VLOOKUP($A793,'Hospitalisation Details'!$A$2:$K$2344,MATCH(Healthcare!O$1,'Hospitalisation Details'!$A$1:$K$1,0),0)</f>
        <v>Tier - 1</v>
      </c>
      <c r="P793" s="17" t="str">
        <f>VLOOKUP($A793,'Hospitalisation Details'!$A$2:$K$2344,MATCH(Healthcare!P$1,'Hospitalisation Details'!$A$1:$K$1,0),0)</f>
        <v>R1012</v>
      </c>
      <c r="Q793" s="17">
        <f>VLOOKUP($A793,'Hospitalisation Details'!$A$2:$K$2344,MATCH(Healthcare!Q$1,'Hospitalisation Details'!$A$1:$K$1,0),0)</f>
        <v>59</v>
      </c>
    </row>
    <row r="794" spans="1:17" ht="15.75" x14ac:dyDescent="0.25">
      <c r="A794" s="25" t="s">
        <v>837</v>
      </c>
      <c r="B794" s="17" t="str">
        <f>VLOOKUP($A794,'Customer Names'!$A$1:$D$2336,4,0)</f>
        <v>Mrs. Sheila</v>
      </c>
      <c r="C794" s="17">
        <f>VLOOKUP($A794,'Medical Examinations'!$A$1:$J$2336,MATCH(Healthcare!C$1,'Medical Examinations'!$A$1:$J$1,0),0)</f>
        <v>51.14</v>
      </c>
      <c r="D794" s="17">
        <f>VLOOKUP($A794,'Medical Examinations'!$A$1:$J$2336,MATCH(Healthcare!D$1,'Medical Examinations'!$A$1:$J$1,0),0)</f>
        <v>4.05</v>
      </c>
      <c r="E794" s="17" t="str">
        <f>VLOOKUP($A794,'Medical Examinations'!$A$1:$J$2336,MATCH(Healthcare!E$1,'Medical Examinations'!$A$1:$J$1,0),0)</f>
        <v>No</v>
      </c>
      <c r="F794" s="17" t="str">
        <f>VLOOKUP($A794,'Medical Examinations'!$A$1:$J$2336,MATCH(Healthcare!F$1,'Medical Examinations'!$A$1:$J$1,0),0)</f>
        <v>No</v>
      </c>
      <c r="G794" s="17" t="str">
        <f>VLOOKUP($A794,'Medical Examinations'!$A$1:$J$2336,MATCH(Healthcare!G$1,'Medical Examinations'!$A$1:$J$1,0),0)</f>
        <v>No</v>
      </c>
      <c r="H794" s="17">
        <f>VLOOKUP($A794,'Medical Examinations'!$A$1:$J$2336,MATCH(Healthcare!H$1,'Medical Examinations'!$A$1:$J$1,0),0)</f>
        <v>1</v>
      </c>
      <c r="I794" s="17" t="str">
        <f>VLOOKUP($A794,'Medical Examinations'!$A$1:$J$2336,MATCH(Healthcare!I$1,'Medical Examinations'!$A$1:$J$1,0),0)</f>
        <v>No</v>
      </c>
      <c r="J794" s="17" t="str">
        <f>VLOOKUP($A794,'Medical Examinations'!$A$1:$J$2336,MATCH(Healthcare!J$1,'Medical Examinations'!$A$1:$J$1,0),0)</f>
        <v>Obesity</v>
      </c>
      <c r="K794" s="17" t="str">
        <f>VLOOKUP($A794,'Medical Examinations'!$A$1:$J$2336,MATCH(Healthcare!K$1,'Medical Examinations'!$A$1:$J$1,0),0)</f>
        <v>Normal</v>
      </c>
      <c r="L794" s="38">
        <f>VLOOKUP($A794,'Hospitalisation Details'!$A$2:$K$2344,MATCH(Healthcare!L$1,'Hospitalisation Details'!$A$1:$K$1,0),0)</f>
        <v>33828</v>
      </c>
      <c r="M794" s="17">
        <f>VLOOKUP($A794,'Hospitalisation Details'!$A$2:$K$2344,MATCH(Healthcare!M$1,'Hospitalisation Details'!$A$1:$K$1,0),0)</f>
        <v>13113.51</v>
      </c>
      <c r="N794" s="17" t="str">
        <f>VLOOKUP($A794,'Hospitalisation Details'!$A$2:$K$2344,MATCH(Healthcare!N$1,'Hospitalisation Details'!$A$1:$K$1,0),0)</f>
        <v>Tier - 3</v>
      </c>
      <c r="O794" s="17" t="str">
        <f>VLOOKUP($A794,'Hospitalisation Details'!$A$2:$K$2344,MATCH(Healthcare!O$1,'Hospitalisation Details'!$A$1:$K$1,0),0)</f>
        <v>Tier - 2</v>
      </c>
      <c r="P794" s="17" t="str">
        <f>VLOOKUP($A794,'Hospitalisation Details'!$A$2:$K$2344,MATCH(Healthcare!P$1,'Hospitalisation Details'!$A$1:$K$1,0),0)</f>
        <v>R1026</v>
      </c>
      <c r="Q794" s="17">
        <f>VLOOKUP($A794,'Hospitalisation Details'!$A$2:$K$2344,MATCH(Healthcare!Q$1,'Hospitalisation Details'!$A$1:$K$1,0),0)</f>
        <v>30</v>
      </c>
    </row>
    <row r="795" spans="1:17" ht="15.75" x14ac:dyDescent="0.25">
      <c r="A795" s="25" t="s">
        <v>838</v>
      </c>
      <c r="B795" s="17" t="str">
        <f>VLOOKUP($A795,'Customer Names'!$A$1:$D$2336,4,0)</f>
        <v>Mr. Koji</v>
      </c>
      <c r="C795" s="17">
        <f>VLOOKUP($A795,'Medical Examinations'!$A$1:$J$2336,MATCH(Healthcare!C$1,'Medical Examinations'!$A$1:$J$1,0),0)</f>
        <v>24.32</v>
      </c>
      <c r="D795" s="17">
        <f>VLOOKUP($A795,'Medical Examinations'!$A$1:$J$2336,MATCH(Healthcare!D$1,'Medical Examinations'!$A$1:$J$1,0),0)</f>
        <v>10.220000000000001</v>
      </c>
      <c r="E795" s="17" t="str">
        <f>VLOOKUP($A795,'Medical Examinations'!$A$1:$J$2336,MATCH(Healthcare!E$1,'Medical Examinations'!$A$1:$J$1,0),0)</f>
        <v>No</v>
      </c>
      <c r="F795" s="17" t="str">
        <f>VLOOKUP($A795,'Medical Examinations'!$A$1:$J$2336,MATCH(Healthcare!F$1,'Medical Examinations'!$A$1:$J$1,0),0)</f>
        <v>No</v>
      </c>
      <c r="G795" s="17" t="str">
        <f>VLOOKUP($A795,'Medical Examinations'!$A$1:$J$2336,MATCH(Healthcare!G$1,'Medical Examinations'!$A$1:$J$1,0),0)</f>
        <v>No</v>
      </c>
      <c r="H795" s="17">
        <f>VLOOKUP($A795,'Medical Examinations'!$A$1:$J$2336,MATCH(Healthcare!H$1,'Medical Examinations'!$A$1:$J$1,0),0)</f>
        <v>0</v>
      </c>
      <c r="I795" s="17" t="str">
        <f>VLOOKUP($A795,'Medical Examinations'!$A$1:$J$2336,MATCH(Healthcare!I$1,'Medical Examinations'!$A$1:$J$1,0),0)</f>
        <v>No</v>
      </c>
      <c r="J795" s="17" t="str">
        <f>VLOOKUP($A795,'Medical Examinations'!$A$1:$J$2336,MATCH(Healthcare!J$1,'Medical Examinations'!$A$1:$J$1,0),0)</f>
        <v>Healthy Weight</v>
      </c>
      <c r="K795" s="17" t="str">
        <f>VLOOKUP($A795,'Medical Examinations'!$A$1:$J$2336,MATCH(Healthcare!K$1,'Medical Examinations'!$A$1:$J$1,0),0)</f>
        <v>Diabetes</v>
      </c>
      <c r="L795" s="38">
        <f>VLOOKUP($A795,'Hospitalisation Details'!$A$2:$K$2344,MATCH(Healthcare!L$1,'Hospitalisation Details'!$A$1:$K$1,0),0)</f>
        <v>22860</v>
      </c>
      <c r="M795" s="17">
        <f>VLOOKUP($A795,'Hospitalisation Details'!$A$2:$K$2344,MATCH(Healthcare!M$1,'Hospitalisation Details'!$A$1:$K$1,0),0)</f>
        <v>13112.6</v>
      </c>
      <c r="N795" s="17" t="str">
        <f>VLOOKUP($A795,'Hospitalisation Details'!$A$2:$K$2344,MATCH(Healthcare!N$1,'Hospitalisation Details'!$A$1:$K$1,0),0)</f>
        <v>Tier - 3</v>
      </c>
      <c r="O795" s="17" t="str">
        <f>VLOOKUP($A795,'Hospitalisation Details'!$A$2:$K$2344,MATCH(Healthcare!O$1,'Hospitalisation Details'!$A$1:$K$1,0),0)</f>
        <v>Tier - 3</v>
      </c>
      <c r="P795" s="17" t="str">
        <f>VLOOKUP($A795,'Hospitalisation Details'!$A$2:$K$2344,MATCH(Healthcare!P$1,'Hospitalisation Details'!$A$1:$K$1,0),0)</f>
        <v>R1012</v>
      </c>
      <c r="Q795" s="17">
        <f>VLOOKUP($A795,'Hospitalisation Details'!$A$2:$K$2344,MATCH(Healthcare!Q$1,'Hospitalisation Details'!$A$1:$K$1,0),0)</f>
        <v>60</v>
      </c>
    </row>
    <row r="796" spans="1:17" ht="15.75" x14ac:dyDescent="0.25">
      <c r="A796" s="25" t="s">
        <v>839</v>
      </c>
      <c r="B796" s="17" t="str">
        <f>VLOOKUP($A796,'Customer Names'!$A$1:$D$2336,4,0)</f>
        <v>Ms. Sarah</v>
      </c>
      <c r="C796" s="17">
        <f>VLOOKUP($A796,'Medical Examinations'!$A$1:$J$2336,MATCH(Healthcare!C$1,'Medical Examinations'!$A$1:$J$1,0),0)</f>
        <v>38.06</v>
      </c>
      <c r="D796" s="17">
        <f>VLOOKUP($A796,'Medical Examinations'!$A$1:$J$2336,MATCH(Healthcare!D$1,'Medical Examinations'!$A$1:$J$1,0),0)</f>
        <v>9.24</v>
      </c>
      <c r="E796" s="17" t="str">
        <f>VLOOKUP($A796,'Medical Examinations'!$A$1:$J$2336,MATCH(Healthcare!E$1,'Medical Examinations'!$A$1:$J$1,0),0)</f>
        <v>No</v>
      </c>
      <c r="F796" s="17" t="str">
        <f>VLOOKUP($A796,'Medical Examinations'!$A$1:$J$2336,MATCH(Healthcare!F$1,'Medical Examinations'!$A$1:$J$1,0),0)</f>
        <v>No</v>
      </c>
      <c r="G796" s="17" t="str">
        <f>VLOOKUP($A796,'Medical Examinations'!$A$1:$J$2336,MATCH(Healthcare!G$1,'Medical Examinations'!$A$1:$J$1,0),0)</f>
        <v>No</v>
      </c>
      <c r="H796" s="17">
        <f>VLOOKUP($A796,'Medical Examinations'!$A$1:$J$2336,MATCH(Healthcare!H$1,'Medical Examinations'!$A$1:$J$1,0),0)</f>
        <v>0</v>
      </c>
      <c r="I796" s="17" t="str">
        <f>VLOOKUP($A796,'Medical Examinations'!$A$1:$J$2336,MATCH(Healthcare!I$1,'Medical Examinations'!$A$1:$J$1,0),0)</f>
        <v>No</v>
      </c>
      <c r="J796" s="17" t="str">
        <f>VLOOKUP($A796,'Medical Examinations'!$A$1:$J$2336,MATCH(Healthcare!J$1,'Medical Examinations'!$A$1:$J$1,0),0)</f>
        <v>Obesity</v>
      </c>
      <c r="K796" s="17" t="str">
        <f>VLOOKUP($A796,'Medical Examinations'!$A$1:$J$2336,MATCH(Healthcare!K$1,'Medical Examinations'!$A$1:$J$1,0),0)</f>
        <v>Diabetes</v>
      </c>
      <c r="L796" s="38">
        <f>VLOOKUP($A796,'Hospitalisation Details'!$A$2:$K$2344,MATCH(Healthcare!L$1,'Hospitalisation Details'!$A$1:$K$1,0),0)</f>
        <v>26236</v>
      </c>
      <c r="M796" s="17">
        <f>VLOOKUP($A796,'Hospitalisation Details'!$A$2:$K$2344,MATCH(Healthcare!M$1,'Hospitalisation Details'!$A$1:$K$1,0),0)</f>
        <v>13110.79</v>
      </c>
      <c r="N796" s="17" t="str">
        <f>VLOOKUP($A796,'Hospitalisation Details'!$A$2:$K$2344,MATCH(Healthcare!N$1,'Hospitalisation Details'!$A$1:$K$1,0),0)</f>
        <v>Tier - 3</v>
      </c>
      <c r="O796" s="17" t="str">
        <f>VLOOKUP($A796,'Hospitalisation Details'!$A$2:$K$2344,MATCH(Healthcare!O$1,'Hospitalisation Details'!$A$1:$K$1,0),0)</f>
        <v>Tier - 2</v>
      </c>
      <c r="P796" s="17" t="str">
        <f>VLOOKUP($A796,'Hospitalisation Details'!$A$2:$K$2344,MATCH(Healthcare!P$1,'Hospitalisation Details'!$A$1:$K$1,0),0)</f>
        <v>R1011</v>
      </c>
      <c r="Q796" s="17">
        <f>VLOOKUP($A796,'Hospitalisation Details'!$A$2:$K$2344,MATCH(Healthcare!Q$1,'Hospitalisation Details'!$A$1:$K$1,0),0)</f>
        <v>51</v>
      </c>
    </row>
    <row r="797" spans="1:17" ht="15.75" x14ac:dyDescent="0.25">
      <c r="A797" s="25" t="s">
        <v>840</v>
      </c>
      <c r="B797" s="17" t="str">
        <f>VLOOKUP($A797,'Customer Names'!$A$1:$D$2336,4,0)</f>
        <v>Mrs. Colleen</v>
      </c>
      <c r="C797" s="17">
        <f>VLOOKUP($A797,'Medical Examinations'!$A$1:$J$2336,MATCH(Healthcare!C$1,'Medical Examinations'!$A$1:$J$1,0),0)</f>
        <v>37.700000000000003</v>
      </c>
      <c r="D797" s="17">
        <f>VLOOKUP($A797,'Medical Examinations'!$A$1:$J$2336,MATCH(Healthcare!D$1,'Medical Examinations'!$A$1:$J$1,0),0)</f>
        <v>8.6</v>
      </c>
      <c r="E797" s="17" t="str">
        <f>VLOOKUP($A797,'Medical Examinations'!$A$1:$J$2336,MATCH(Healthcare!E$1,'Medical Examinations'!$A$1:$J$1,0),0)</f>
        <v>No</v>
      </c>
      <c r="F797" s="17" t="str">
        <f>VLOOKUP($A797,'Medical Examinations'!$A$1:$J$2336,MATCH(Healthcare!F$1,'Medical Examinations'!$A$1:$J$1,0),0)</f>
        <v>No</v>
      </c>
      <c r="G797" s="17" t="str">
        <f>VLOOKUP($A797,'Medical Examinations'!$A$1:$J$2336,MATCH(Healthcare!G$1,'Medical Examinations'!$A$1:$J$1,0),0)</f>
        <v>No</v>
      </c>
      <c r="H797" s="17">
        <f>VLOOKUP($A797,'Medical Examinations'!$A$1:$J$2336,MATCH(Healthcare!H$1,'Medical Examinations'!$A$1:$J$1,0),0)</f>
        <v>0</v>
      </c>
      <c r="I797" s="17" t="str">
        <f>VLOOKUP($A797,'Medical Examinations'!$A$1:$J$2336,MATCH(Healthcare!I$1,'Medical Examinations'!$A$1:$J$1,0),0)</f>
        <v>No</v>
      </c>
      <c r="J797" s="17" t="str">
        <f>VLOOKUP($A797,'Medical Examinations'!$A$1:$J$2336,MATCH(Healthcare!J$1,'Medical Examinations'!$A$1:$J$1,0),0)</f>
        <v>Obesity</v>
      </c>
      <c r="K797" s="17" t="str">
        <f>VLOOKUP($A797,'Medical Examinations'!$A$1:$J$2336,MATCH(Healthcare!K$1,'Medical Examinations'!$A$1:$J$1,0),0)</f>
        <v>Diabetes</v>
      </c>
      <c r="L797" s="38">
        <f>VLOOKUP($A797,'Hospitalisation Details'!$A$2:$K$2344,MATCH(Healthcare!L$1,'Hospitalisation Details'!$A$1:$K$1,0),0)</f>
        <v>28688</v>
      </c>
      <c r="M797" s="17">
        <f>VLOOKUP($A797,'Hospitalisation Details'!$A$2:$K$2344,MATCH(Healthcare!M$1,'Hospitalisation Details'!$A$1:$K$1,0),0)</f>
        <v>13101.74</v>
      </c>
      <c r="N797" s="17" t="str">
        <f>VLOOKUP($A797,'Hospitalisation Details'!$A$2:$K$2344,MATCH(Healthcare!N$1,'Hospitalisation Details'!$A$1:$K$1,0),0)</f>
        <v>Tier - 3</v>
      </c>
      <c r="O797" s="17" t="str">
        <f>VLOOKUP($A797,'Hospitalisation Details'!$A$2:$K$2344,MATCH(Healthcare!O$1,'Hospitalisation Details'!$A$1:$K$1,0),0)</f>
        <v>Tier - 2</v>
      </c>
      <c r="P797" s="17" t="str">
        <f>VLOOKUP($A797,'Hospitalisation Details'!$A$2:$K$2344,MATCH(Healthcare!P$1,'Hospitalisation Details'!$A$1:$K$1,0),0)</f>
        <v>R1026</v>
      </c>
      <c r="Q797" s="17">
        <f>VLOOKUP($A797,'Hospitalisation Details'!$A$2:$K$2344,MATCH(Healthcare!Q$1,'Hospitalisation Details'!$A$1:$K$1,0),0)</f>
        <v>44</v>
      </c>
    </row>
    <row r="798" spans="1:17" ht="15.75" x14ac:dyDescent="0.25">
      <c r="A798" s="25" t="s">
        <v>841</v>
      </c>
      <c r="B798" s="17" t="str">
        <f>VLOOKUP($A798,'Customer Names'!$A$1:$D$2336,4,0)</f>
        <v>Ms. Deedra</v>
      </c>
      <c r="C798" s="17">
        <f>VLOOKUP($A798,'Medical Examinations'!$A$1:$J$2336,MATCH(Healthcare!C$1,'Medical Examinations'!$A$1:$J$1,0),0)</f>
        <v>44</v>
      </c>
      <c r="D798" s="17">
        <f>VLOOKUP($A798,'Medical Examinations'!$A$1:$J$2336,MATCH(Healthcare!D$1,'Medical Examinations'!$A$1:$J$1,0),0)</f>
        <v>9.32</v>
      </c>
      <c r="E798" s="17" t="str">
        <f>VLOOKUP($A798,'Medical Examinations'!$A$1:$J$2336,MATCH(Healthcare!E$1,'Medical Examinations'!$A$1:$J$1,0),0)</f>
        <v>Yes</v>
      </c>
      <c r="F798" s="17" t="str">
        <f>VLOOKUP($A798,'Medical Examinations'!$A$1:$J$2336,MATCH(Healthcare!F$1,'Medical Examinations'!$A$1:$J$1,0),0)</f>
        <v>No</v>
      </c>
      <c r="G798" s="17" t="str">
        <f>VLOOKUP($A798,'Medical Examinations'!$A$1:$J$2336,MATCH(Healthcare!G$1,'Medical Examinations'!$A$1:$J$1,0),0)</f>
        <v>No</v>
      </c>
      <c r="H798" s="17">
        <f>VLOOKUP($A798,'Medical Examinations'!$A$1:$J$2336,MATCH(Healthcare!H$1,'Medical Examinations'!$A$1:$J$1,0),0)</f>
        <v>2</v>
      </c>
      <c r="I798" s="17" t="str">
        <f>VLOOKUP($A798,'Medical Examinations'!$A$1:$J$2336,MATCH(Healthcare!I$1,'Medical Examinations'!$A$1:$J$1,0),0)</f>
        <v>No</v>
      </c>
      <c r="J798" s="17" t="str">
        <f>VLOOKUP($A798,'Medical Examinations'!$A$1:$J$2336,MATCH(Healthcare!J$1,'Medical Examinations'!$A$1:$J$1,0),0)</f>
        <v>Obesity</v>
      </c>
      <c r="K798" s="17" t="str">
        <f>VLOOKUP($A798,'Medical Examinations'!$A$1:$J$2336,MATCH(Healthcare!K$1,'Medical Examinations'!$A$1:$J$1,0),0)</f>
        <v>Diabetes</v>
      </c>
      <c r="L798" s="38">
        <f>VLOOKUP($A798,'Hospitalisation Details'!$A$2:$K$2344,MATCH(Healthcare!L$1,'Hospitalisation Details'!$A$1:$K$1,0),0)</f>
        <v>22591</v>
      </c>
      <c r="M798" s="17">
        <f>VLOOKUP($A798,'Hospitalisation Details'!$A$2:$K$2344,MATCH(Healthcare!M$1,'Hospitalisation Details'!$A$1:$K$1,0),0)</f>
        <v>13063.88</v>
      </c>
      <c r="N798" s="17" t="str">
        <f>VLOOKUP($A798,'Hospitalisation Details'!$A$2:$K$2344,MATCH(Healthcare!N$1,'Hospitalisation Details'!$A$1:$K$1,0),0)</f>
        <v>Tier - 3</v>
      </c>
      <c r="O798" s="17" t="str">
        <f>VLOOKUP($A798,'Hospitalisation Details'!$A$2:$K$2344,MATCH(Healthcare!O$1,'Hospitalisation Details'!$A$1:$K$1,0),0)</f>
        <v>Tier - 2</v>
      </c>
      <c r="P798" s="17" t="str">
        <f>VLOOKUP($A798,'Hospitalisation Details'!$A$2:$K$2344,MATCH(Healthcare!P$1,'Hospitalisation Details'!$A$1:$K$1,0),0)</f>
        <v>R1011</v>
      </c>
      <c r="Q798" s="17">
        <f>VLOOKUP($A798,'Hospitalisation Details'!$A$2:$K$2344,MATCH(Healthcare!Q$1,'Hospitalisation Details'!$A$1:$K$1,0),0)</f>
        <v>61</v>
      </c>
    </row>
    <row r="799" spans="1:17" ht="15.75" x14ac:dyDescent="0.25">
      <c r="A799" s="25" t="s">
        <v>842</v>
      </c>
      <c r="B799" s="17" t="str">
        <f>VLOOKUP($A799,'Customer Names'!$A$1:$D$2336,4,0)</f>
        <v>Mrs. Kulwinder</v>
      </c>
      <c r="C799" s="17">
        <f>VLOOKUP($A799,'Medical Examinations'!$A$1:$J$2336,MATCH(Healthcare!C$1,'Medical Examinations'!$A$1:$J$1,0),0)</f>
        <v>41.45</v>
      </c>
      <c r="D799" s="17">
        <f>VLOOKUP($A799,'Medical Examinations'!$A$1:$J$2336,MATCH(Healthcare!D$1,'Medical Examinations'!$A$1:$J$1,0),0)</f>
        <v>6.12</v>
      </c>
      <c r="E799" s="17" t="str">
        <f>VLOOKUP($A799,'Medical Examinations'!$A$1:$J$2336,MATCH(Healthcare!E$1,'Medical Examinations'!$A$1:$J$1,0),0)</f>
        <v>Yes</v>
      </c>
      <c r="F799" s="17" t="str">
        <f>VLOOKUP($A799,'Medical Examinations'!$A$1:$J$2336,MATCH(Healthcare!F$1,'Medical Examinations'!$A$1:$J$1,0),0)</f>
        <v>No</v>
      </c>
      <c r="G799" s="17" t="str">
        <f>VLOOKUP($A799,'Medical Examinations'!$A$1:$J$2336,MATCH(Healthcare!G$1,'Medical Examinations'!$A$1:$J$1,0),0)</f>
        <v>No</v>
      </c>
      <c r="H799" s="17">
        <f>VLOOKUP($A799,'Medical Examinations'!$A$1:$J$2336,MATCH(Healthcare!H$1,'Medical Examinations'!$A$1:$J$1,0),0)</f>
        <v>0</v>
      </c>
      <c r="I799" s="17" t="str">
        <f>VLOOKUP($A799,'Medical Examinations'!$A$1:$J$2336,MATCH(Healthcare!I$1,'Medical Examinations'!$A$1:$J$1,0),0)</f>
        <v>No</v>
      </c>
      <c r="J799" s="17" t="str">
        <f>VLOOKUP($A799,'Medical Examinations'!$A$1:$J$2336,MATCH(Healthcare!J$1,'Medical Examinations'!$A$1:$J$1,0),0)</f>
        <v>Obesity</v>
      </c>
      <c r="K799" s="17" t="str">
        <f>VLOOKUP($A799,'Medical Examinations'!$A$1:$J$2336,MATCH(Healthcare!K$1,'Medical Examinations'!$A$1:$J$1,0),0)</f>
        <v>Prediabetes</v>
      </c>
      <c r="L799" s="38">
        <f>VLOOKUP($A799,'Hospitalisation Details'!$A$2:$K$2344,MATCH(Healthcare!L$1,'Hospitalisation Details'!$A$1:$K$1,0),0)</f>
        <v>31346</v>
      </c>
      <c r="M799" s="17">
        <f>VLOOKUP($A799,'Hospitalisation Details'!$A$2:$K$2344,MATCH(Healthcare!M$1,'Hospitalisation Details'!$A$1:$K$1,0),0)</f>
        <v>13051.22</v>
      </c>
      <c r="N799" s="17" t="str">
        <f>VLOOKUP($A799,'Hospitalisation Details'!$A$2:$K$2344,MATCH(Healthcare!N$1,'Hospitalisation Details'!$A$1:$K$1,0),0)</f>
        <v>Tier - 3</v>
      </c>
      <c r="O799" s="17" t="str">
        <f>VLOOKUP($A799,'Hospitalisation Details'!$A$2:$K$2344,MATCH(Healthcare!O$1,'Hospitalisation Details'!$A$1:$K$1,0),0)</f>
        <v>Tier - 1</v>
      </c>
      <c r="P799" s="17" t="str">
        <f>VLOOKUP($A799,'Hospitalisation Details'!$A$2:$K$2344,MATCH(Healthcare!P$1,'Hospitalisation Details'!$A$1:$K$1,0),0)</f>
        <v>R1026</v>
      </c>
      <c r="Q799" s="17">
        <f>VLOOKUP($A799,'Hospitalisation Details'!$A$2:$K$2344,MATCH(Healthcare!Q$1,'Hospitalisation Details'!$A$1:$K$1,0),0)</f>
        <v>37</v>
      </c>
    </row>
    <row r="800" spans="1:17" ht="15.75" x14ac:dyDescent="0.25">
      <c r="A800" s="25" t="s">
        <v>843</v>
      </c>
      <c r="B800" s="17" t="str">
        <f>VLOOKUP($A800,'Customer Names'!$A$1:$D$2336,4,0)</f>
        <v>Ms. Ann</v>
      </c>
      <c r="C800" s="17">
        <f>VLOOKUP($A800,'Medical Examinations'!$A$1:$J$2336,MATCH(Healthcare!C$1,'Medical Examinations'!$A$1:$J$1,0),0)</f>
        <v>25.364999999999998</v>
      </c>
      <c r="D800" s="17">
        <f>VLOOKUP($A800,'Medical Examinations'!$A$1:$J$2336,MATCH(Healthcare!D$1,'Medical Examinations'!$A$1:$J$1,0),0)</f>
        <v>9.19</v>
      </c>
      <c r="E800" s="17" t="str">
        <f>VLOOKUP($A800,'Medical Examinations'!$A$1:$J$2336,MATCH(Healthcare!E$1,'Medical Examinations'!$A$1:$J$1,0),0)</f>
        <v>Yes</v>
      </c>
      <c r="F800" s="17" t="str">
        <f>VLOOKUP($A800,'Medical Examinations'!$A$1:$J$2336,MATCH(Healthcare!F$1,'Medical Examinations'!$A$1:$J$1,0),0)</f>
        <v>No</v>
      </c>
      <c r="G800" s="17" t="str">
        <f>VLOOKUP($A800,'Medical Examinations'!$A$1:$J$2336,MATCH(Healthcare!G$1,'Medical Examinations'!$A$1:$J$1,0),0)</f>
        <v>No</v>
      </c>
      <c r="H800" s="17">
        <f>VLOOKUP($A800,'Medical Examinations'!$A$1:$J$2336,MATCH(Healthcare!H$1,'Medical Examinations'!$A$1:$J$1,0),0)</f>
        <v>0</v>
      </c>
      <c r="I800" s="17" t="str">
        <f>VLOOKUP($A800,'Medical Examinations'!$A$1:$J$2336,MATCH(Healthcare!I$1,'Medical Examinations'!$A$1:$J$1,0),0)</f>
        <v>No</v>
      </c>
      <c r="J800" s="17" t="str">
        <f>VLOOKUP($A800,'Medical Examinations'!$A$1:$J$2336,MATCH(Healthcare!J$1,'Medical Examinations'!$A$1:$J$1,0),0)</f>
        <v>Overweight</v>
      </c>
      <c r="K800" s="17" t="str">
        <f>VLOOKUP($A800,'Medical Examinations'!$A$1:$J$2336,MATCH(Healthcare!K$1,'Medical Examinations'!$A$1:$J$1,0),0)</f>
        <v>Diabetes</v>
      </c>
      <c r="L800" s="38">
        <f>VLOOKUP($A800,'Hospitalisation Details'!$A$2:$K$2344,MATCH(Healthcare!L$1,'Hospitalisation Details'!$A$1:$K$1,0),0)</f>
        <v>24690</v>
      </c>
      <c r="M800" s="17">
        <f>VLOOKUP($A800,'Hospitalisation Details'!$A$2:$K$2344,MATCH(Healthcare!M$1,'Hospitalisation Details'!$A$1:$K$1,0),0)</f>
        <v>13047.33</v>
      </c>
      <c r="N800" s="17" t="str">
        <f>VLOOKUP($A800,'Hospitalisation Details'!$A$2:$K$2344,MATCH(Healthcare!N$1,'Hospitalisation Details'!$A$1:$K$1,0),0)</f>
        <v>Tier - 3</v>
      </c>
      <c r="O800" s="17" t="str">
        <f>VLOOKUP($A800,'Hospitalisation Details'!$A$2:$K$2344,MATCH(Healthcare!O$1,'Hospitalisation Details'!$A$1:$K$1,0),0)</f>
        <v>Tier - 3</v>
      </c>
      <c r="P800" s="17" t="str">
        <f>VLOOKUP($A800,'Hospitalisation Details'!$A$2:$K$2344,MATCH(Healthcare!P$1,'Hospitalisation Details'!$A$1:$K$1,0),0)</f>
        <v>R1024</v>
      </c>
      <c r="Q800" s="17">
        <f>VLOOKUP($A800,'Hospitalisation Details'!$A$2:$K$2344,MATCH(Healthcare!Q$1,'Hospitalisation Details'!$A$1:$K$1,0),0)</f>
        <v>55</v>
      </c>
    </row>
    <row r="801" spans="1:17" ht="15.75" x14ac:dyDescent="0.25">
      <c r="A801" s="25" t="s">
        <v>844</v>
      </c>
      <c r="B801" s="17" t="str">
        <f>VLOOKUP($A801,'Customer Names'!$A$1:$D$2336,4,0)</f>
        <v>Ms. Sarah</v>
      </c>
      <c r="C801" s="17">
        <f>VLOOKUP($A801,'Medical Examinations'!$A$1:$J$2336,MATCH(Healthcare!C$1,'Medical Examinations'!$A$1:$J$1,0),0)</f>
        <v>34.56</v>
      </c>
      <c r="D801" s="17">
        <f>VLOOKUP($A801,'Medical Examinations'!$A$1:$J$2336,MATCH(Healthcare!D$1,'Medical Examinations'!$A$1:$J$1,0),0)</f>
        <v>5.84</v>
      </c>
      <c r="E801" s="17" t="str">
        <f>VLOOKUP($A801,'Medical Examinations'!$A$1:$J$2336,MATCH(Healthcare!E$1,'Medical Examinations'!$A$1:$J$1,0),0)</f>
        <v>Yes</v>
      </c>
      <c r="F801" s="17" t="str">
        <f>VLOOKUP($A801,'Medical Examinations'!$A$1:$J$2336,MATCH(Healthcare!F$1,'Medical Examinations'!$A$1:$J$1,0),0)</f>
        <v>No</v>
      </c>
      <c r="G801" s="17" t="str">
        <f>VLOOKUP($A801,'Medical Examinations'!$A$1:$J$2336,MATCH(Healthcare!G$1,'Medical Examinations'!$A$1:$J$1,0),0)</f>
        <v>Yes</v>
      </c>
      <c r="H801" s="17">
        <f>VLOOKUP($A801,'Medical Examinations'!$A$1:$J$2336,MATCH(Healthcare!H$1,'Medical Examinations'!$A$1:$J$1,0),0)</f>
        <v>1</v>
      </c>
      <c r="I801" s="17" t="str">
        <f>VLOOKUP($A801,'Medical Examinations'!$A$1:$J$2336,MATCH(Healthcare!I$1,'Medical Examinations'!$A$1:$J$1,0),0)</f>
        <v>No</v>
      </c>
      <c r="J801" s="17" t="str">
        <f>VLOOKUP($A801,'Medical Examinations'!$A$1:$J$2336,MATCH(Healthcare!J$1,'Medical Examinations'!$A$1:$J$1,0),0)</f>
        <v>Obesity</v>
      </c>
      <c r="K801" s="17" t="str">
        <f>VLOOKUP($A801,'Medical Examinations'!$A$1:$J$2336,MATCH(Healthcare!K$1,'Medical Examinations'!$A$1:$J$1,0),0)</f>
        <v>Prediabetes</v>
      </c>
      <c r="L801" s="38">
        <f>VLOOKUP($A801,'Hospitalisation Details'!$A$2:$K$2344,MATCH(Healthcare!L$1,'Hospitalisation Details'!$A$1:$K$1,0),0)</f>
        <v>25469</v>
      </c>
      <c r="M801" s="17">
        <f>VLOOKUP($A801,'Hospitalisation Details'!$A$2:$K$2344,MATCH(Healthcare!M$1,'Hospitalisation Details'!$A$1:$K$1,0),0)</f>
        <v>13044.41</v>
      </c>
      <c r="N801" s="17" t="str">
        <f>VLOOKUP($A801,'Hospitalisation Details'!$A$2:$K$2344,MATCH(Healthcare!N$1,'Hospitalisation Details'!$A$1:$K$1,0),0)</f>
        <v>Tier - 3</v>
      </c>
      <c r="O801" s="17" t="str">
        <f>VLOOKUP($A801,'Hospitalisation Details'!$A$2:$K$2344,MATCH(Healthcare!O$1,'Hospitalisation Details'!$A$1:$K$1,0),0)</f>
        <v>Tier - 1</v>
      </c>
      <c r="P801" s="17" t="str">
        <f>VLOOKUP($A801,'Hospitalisation Details'!$A$2:$K$2344,MATCH(Healthcare!P$1,'Hospitalisation Details'!$A$1:$K$1,0),0)</f>
        <v>R1012</v>
      </c>
      <c r="Q801" s="17">
        <f>VLOOKUP($A801,'Hospitalisation Details'!$A$2:$K$2344,MATCH(Healthcare!Q$1,'Hospitalisation Details'!$A$1:$K$1,0),0)</f>
        <v>53</v>
      </c>
    </row>
    <row r="802" spans="1:17" ht="15.75" x14ac:dyDescent="0.25">
      <c r="A802" s="25" t="s">
        <v>845</v>
      </c>
      <c r="B802" s="17" t="str">
        <f>VLOOKUP($A802,'Customer Names'!$A$1:$D$2336,4,0)</f>
        <v>Ms. Apryl</v>
      </c>
      <c r="C802" s="17">
        <f>VLOOKUP($A802,'Medical Examinations'!$A$1:$J$2336,MATCH(Healthcare!C$1,'Medical Examinations'!$A$1:$J$1,0),0)</f>
        <v>28.2</v>
      </c>
      <c r="D802" s="17">
        <f>VLOOKUP($A802,'Medical Examinations'!$A$1:$J$2336,MATCH(Healthcare!D$1,'Medical Examinations'!$A$1:$J$1,0),0)</f>
        <v>7.19</v>
      </c>
      <c r="E802" s="17" t="str">
        <f>VLOOKUP($A802,'Medical Examinations'!$A$1:$J$2336,MATCH(Healthcare!E$1,'Medical Examinations'!$A$1:$J$1,0),0)</f>
        <v>Yes</v>
      </c>
      <c r="F802" s="17" t="str">
        <f>VLOOKUP($A802,'Medical Examinations'!$A$1:$J$2336,MATCH(Healthcare!F$1,'Medical Examinations'!$A$1:$J$1,0),0)</f>
        <v>No</v>
      </c>
      <c r="G802" s="17" t="str">
        <f>VLOOKUP($A802,'Medical Examinations'!$A$1:$J$2336,MATCH(Healthcare!G$1,'Medical Examinations'!$A$1:$J$1,0),0)</f>
        <v>No</v>
      </c>
      <c r="H802" s="17">
        <f>VLOOKUP($A802,'Medical Examinations'!$A$1:$J$2336,MATCH(Healthcare!H$1,'Medical Examinations'!$A$1:$J$1,0),0)</f>
        <v>2</v>
      </c>
      <c r="I802" s="17" t="str">
        <f>VLOOKUP($A802,'Medical Examinations'!$A$1:$J$2336,MATCH(Healthcare!I$1,'Medical Examinations'!$A$1:$J$1,0),0)</f>
        <v>No</v>
      </c>
      <c r="J802" s="17" t="str">
        <f>VLOOKUP($A802,'Medical Examinations'!$A$1:$J$2336,MATCH(Healthcare!J$1,'Medical Examinations'!$A$1:$J$1,0),0)</f>
        <v>Overweight</v>
      </c>
      <c r="K802" s="17" t="str">
        <f>VLOOKUP($A802,'Medical Examinations'!$A$1:$J$2336,MATCH(Healthcare!K$1,'Medical Examinations'!$A$1:$J$1,0),0)</f>
        <v>Diabetes</v>
      </c>
      <c r="L802" s="38">
        <f>VLOOKUP($A802,'Hospitalisation Details'!$A$2:$K$2344,MATCH(Healthcare!L$1,'Hospitalisation Details'!$A$1:$K$1,0),0)</f>
        <v>22594</v>
      </c>
      <c r="M802" s="17">
        <f>VLOOKUP($A802,'Hospitalisation Details'!$A$2:$K$2344,MATCH(Healthcare!M$1,'Hospitalisation Details'!$A$1:$K$1,0),0)</f>
        <v>13041.92</v>
      </c>
      <c r="N802" s="17" t="str">
        <f>VLOOKUP($A802,'Hospitalisation Details'!$A$2:$K$2344,MATCH(Healthcare!N$1,'Hospitalisation Details'!$A$1:$K$1,0),0)</f>
        <v>Tier - 3</v>
      </c>
      <c r="O802" s="17" t="str">
        <f>VLOOKUP($A802,'Hospitalisation Details'!$A$2:$K$2344,MATCH(Healthcare!O$1,'Hospitalisation Details'!$A$1:$K$1,0),0)</f>
        <v>Tier - 1</v>
      </c>
      <c r="P802" s="17" t="str">
        <f>VLOOKUP($A802,'Hospitalisation Details'!$A$2:$K$2344,MATCH(Healthcare!P$1,'Hospitalisation Details'!$A$1:$K$1,0),0)</f>
        <v>R1011</v>
      </c>
      <c r="Q802" s="17">
        <f>VLOOKUP($A802,'Hospitalisation Details'!$A$2:$K$2344,MATCH(Healthcare!Q$1,'Hospitalisation Details'!$A$1:$K$1,0),0)</f>
        <v>61</v>
      </c>
    </row>
    <row r="803" spans="1:17" ht="15.75" x14ac:dyDescent="0.25">
      <c r="A803" s="25" t="s">
        <v>846</v>
      </c>
      <c r="B803" s="17" t="str">
        <f>VLOOKUP($A803,'Customer Names'!$A$1:$D$2336,4,0)</f>
        <v>Mrs. Ilana</v>
      </c>
      <c r="C803" s="17">
        <f>VLOOKUP($A803,'Medical Examinations'!$A$1:$J$2336,MATCH(Healthcare!C$1,'Medical Examinations'!$A$1:$J$1,0),0)</f>
        <v>30.43</v>
      </c>
      <c r="D803" s="17">
        <f>VLOOKUP($A803,'Medical Examinations'!$A$1:$J$2336,MATCH(Healthcare!D$1,'Medical Examinations'!$A$1:$J$1,0),0)</f>
        <v>9.39</v>
      </c>
      <c r="E803" s="17" t="str">
        <f>VLOOKUP($A803,'Medical Examinations'!$A$1:$J$2336,MATCH(Healthcare!E$1,'Medical Examinations'!$A$1:$J$1,0),0)</f>
        <v>No</v>
      </c>
      <c r="F803" s="17" t="str">
        <f>VLOOKUP($A803,'Medical Examinations'!$A$1:$J$2336,MATCH(Healthcare!F$1,'Medical Examinations'!$A$1:$J$1,0),0)</f>
        <v>No</v>
      </c>
      <c r="G803" s="17" t="str">
        <f>VLOOKUP($A803,'Medical Examinations'!$A$1:$J$2336,MATCH(Healthcare!G$1,'Medical Examinations'!$A$1:$J$1,0),0)</f>
        <v>No</v>
      </c>
      <c r="H803" s="17">
        <f>VLOOKUP($A803,'Medical Examinations'!$A$1:$J$2336,MATCH(Healthcare!H$1,'Medical Examinations'!$A$1:$J$1,0),0)</f>
        <v>0</v>
      </c>
      <c r="I803" s="17" t="str">
        <f>VLOOKUP($A803,'Medical Examinations'!$A$1:$J$2336,MATCH(Healthcare!I$1,'Medical Examinations'!$A$1:$J$1,0),0)</f>
        <v>No</v>
      </c>
      <c r="J803" s="17" t="str">
        <f>VLOOKUP($A803,'Medical Examinations'!$A$1:$J$2336,MATCH(Healthcare!J$1,'Medical Examinations'!$A$1:$J$1,0),0)</f>
        <v>Obesity</v>
      </c>
      <c r="K803" s="17" t="str">
        <f>VLOOKUP($A803,'Medical Examinations'!$A$1:$J$2336,MATCH(Healthcare!K$1,'Medical Examinations'!$A$1:$J$1,0),0)</f>
        <v>Diabetes</v>
      </c>
      <c r="L803" s="38">
        <f>VLOOKUP($A803,'Hospitalisation Details'!$A$2:$K$2344,MATCH(Healthcare!L$1,'Hospitalisation Details'!$A$1:$K$1,0),0)</f>
        <v>24050</v>
      </c>
      <c r="M803" s="17">
        <f>VLOOKUP($A803,'Hospitalisation Details'!$A$2:$K$2344,MATCH(Healthcare!M$1,'Hospitalisation Details'!$A$1:$K$1,0),0)</f>
        <v>13023.93</v>
      </c>
      <c r="N803" s="17" t="str">
        <f>VLOOKUP($A803,'Hospitalisation Details'!$A$2:$K$2344,MATCH(Healthcare!N$1,'Hospitalisation Details'!$A$1:$K$1,0),0)</f>
        <v>Tier - 3</v>
      </c>
      <c r="O803" s="17" t="str">
        <f>VLOOKUP($A803,'Hospitalisation Details'!$A$2:$K$2344,MATCH(Healthcare!O$1,'Hospitalisation Details'!$A$1:$K$1,0),0)</f>
        <v>Tier - 2</v>
      </c>
      <c r="P803" s="17" t="str">
        <f>VLOOKUP($A803,'Hospitalisation Details'!$A$2:$K$2344,MATCH(Healthcare!P$1,'Hospitalisation Details'!$A$1:$K$1,0),0)</f>
        <v>R1025</v>
      </c>
      <c r="Q803" s="17">
        <f>VLOOKUP($A803,'Hospitalisation Details'!$A$2:$K$2344,MATCH(Healthcare!Q$1,'Hospitalisation Details'!$A$1:$K$1,0),0)</f>
        <v>57</v>
      </c>
    </row>
    <row r="804" spans="1:17" ht="15.75" x14ac:dyDescent="0.25">
      <c r="A804" s="25" t="s">
        <v>847</v>
      </c>
      <c r="B804" s="17" t="str">
        <f>VLOOKUP($A804,'Customer Names'!$A$1:$D$2336,4,0)</f>
        <v>Ms. Katherine</v>
      </c>
      <c r="C804" s="17">
        <f>VLOOKUP($A804,'Medical Examinations'!$A$1:$J$2336,MATCH(Healthcare!C$1,'Medical Examinations'!$A$1:$J$1,0),0)</f>
        <v>32.395000000000003</v>
      </c>
      <c r="D804" s="17">
        <f>VLOOKUP($A804,'Medical Examinations'!$A$1:$J$2336,MATCH(Healthcare!D$1,'Medical Examinations'!$A$1:$J$1,0),0)</f>
        <v>4.2699999999999996</v>
      </c>
      <c r="E804" s="17" t="str">
        <f>VLOOKUP($A804,'Medical Examinations'!$A$1:$J$2336,MATCH(Healthcare!E$1,'Medical Examinations'!$A$1:$J$1,0),0)</f>
        <v>Yes</v>
      </c>
      <c r="F804" s="17" t="str">
        <f>VLOOKUP($A804,'Medical Examinations'!$A$1:$J$2336,MATCH(Healthcare!F$1,'Medical Examinations'!$A$1:$J$1,0),0)</f>
        <v>No</v>
      </c>
      <c r="G804" s="17" t="str">
        <f>VLOOKUP($A804,'Medical Examinations'!$A$1:$J$2336,MATCH(Healthcare!G$1,'Medical Examinations'!$A$1:$J$1,0),0)</f>
        <v>No</v>
      </c>
      <c r="H804" s="17">
        <f>VLOOKUP($A804,'Medical Examinations'!$A$1:$J$2336,MATCH(Healthcare!H$1,'Medical Examinations'!$A$1:$J$1,0),0)</f>
        <v>1</v>
      </c>
      <c r="I804" s="17" t="str">
        <f>VLOOKUP($A804,'Medical Examinations'!$A$1:$J$2336,MATCH(Healthcare!I$1,'Medical Examinations'!$A$1:$J$1,0),0)</f>
        <v>No</v>
      </c>
      <c r="J804" s="17" t="str">
        <f>VLOOKUP($A804,'Medical Examinations'!$A$1:$J$2336,MATCH(Healthcare!J$1,'Medical Examinations'!$A$1:$J$1,0),0)</f>
        <v>Obesity</v>
      </c>
      <c r="K804" s="17" t="str">
        <f>VLOOKUP($A804,'Medical Examinations'!$A$1:$J$2336,MATCH(Healthcare!K$1,'Medical Examinations'!$A$1:$J$1,0),0)</f>
        <v>Normal</v>
      </c>
      <c r="L804" s="38">
        <f>VLOOKUP($A804,'Hospitalisation Details'!$A$2:$K$2344,MATCH(Healthcare!L$1,'Hospitalisation Details'!$A$1:$K$1,0),0)</f>
        <v>23643</v>
      </c>
      <c r="M804" s="17">
        <f>VLOOKUP($A804,'Hospitalisation Details'!$A$2:$K$2344,MATCH(Healthcare!M$1,'Hospitalisation Details'!$A$1:$K$1,0),0)</f>
        <v>13019.16</v>
      </c>
      <c r="N804" s="17" t="str">
        <f>VLOOKUP($A804,'Hospitalisation Details'!$A$2:$K$2344,MATCH(Healthcare!N$1,'Hospitalisation Details'!$A$1:$K$1,0),0)</f>
        <v>Tier - 3</v>
      </c>
      <c r="O804" s="17" t="str">
        <f>VLOOKUP($A804,'Hospitalisation Details'!$A$2:$K$2344,MATCH(Healthcare!O$1,'Hospitalisation Details'!$A$1:$K$1,0),0)</f>
        <v>Tier - 1</v>
      </c>
      <c r="P804" s="17" t="str">
        <f>VLOOKUP($A804,'Hospitalisation Details'!$A$2:$K$2344,MATCH(Healthcare!P$1,'Hospitalisation Details'!$A$1:$K$1,0),0)</f>
        <v>R1024</v>
      </c>
      <c r="Q804" s="17">
        <f>VLOOKUP($A804,'Hospitalisation Details'!$A$2:$K$2344,MATCH(Healthcare!Q$1,'Hospitalisation Details'!$A$1:$K$1,0),0)</f>
        <v>58</v>
      </c>
    </row>
    <row r="805" spans="1:17" ht="15.75" x14ac:dyDescent="0.25">
      <c r="A805" s="25" t="s">
        <v>848</v>
      </c>
      <c r="B805" s="17" t="str">
        <f>VLOOKUP($A805,'Customer Names'!$A$1:$D$2336,4,0)</f>
        <v>Ms. Katherine</v>
      </c>
      <c r="C805" s="17">
        <f>VLOOKUP($A805,'Medical Examinations'!$A$1:$J$2336,MATCH(Healthcare!C$1,'Medical Examinations'!$A$1:$J$1,0),0)</f>
        <v>24.035</v>
      </c>
      <c r="D805" s="17">
        <f>VLOOKUP($A805,'Medical Examinations'!$A$1:$J$2336,MATCH(Healthcare!D$1,'Medical Examinations'!$A$1:$J$1,0),0)</f>
        <v>11.71</v>
      </c>
      <c r="E805" s="17" t="str">
        <f>VLOOKUP($A805,'Medical Examinations'!$A$1:$J$2336,MATCH(Healthcare!E$1,'Medical Examinations'!$A$1:$J$1,0),0)</f>
        <v>No</v>
      </c>
      <c r="F805" s="17" t="str">
        <f>VLOOKUP($A805,'Medical Examinations'!$A$1:$J$2336,MATCH(Healthcare!F$1,'Medical Examinations'!$A$1:$J$1,0),0)</f>
        <v>No</v>
      </c>
      <c r="G805" s="17" t="str">
        <f>VLOOKUP($A805,'Medical Examinations'!$A$1:$J$2336,MATCH(Healthcare!G$1,'Medical Examinations'!$A$1:$J$1,0),0)</f>
        <v>No</v>
      </c>
      <c r="H805" s="17">
        <f>VLOOKUP($A805,'Medical Examinations'!$A$1:$J$2336,MATCH(Healthcare!H$1,'Medical Examinations'!$A$1:$J$1,0),0)</f>
        <v>0</v>
      </c>
      <c r="I805" s="17" t="str">
        <f>VLOOKUP($A805,'Medical Examinations'!$A$1:$J$2336,MATCH(Healthcare!I$1,'Medical Examinations'!$A$1:$J$1,0),0)</f>
        <v>No</v>
      </c>
      <c r="J805" s="17" t="str">
        <f>VLOOKUP($A805,'Medical Examinations'!$A$1:$J$2336,MATCH(Healthcare!J$1,'Medical Examinations'!$A$1:$J$1,0),0)</f>
        <v>Healthy Weight</v>
      </c>
      <c r="K805" s="17" t="str">
        <f>VLOOKUP($A805,'Medical Examinations'!$A$1:$J$2336,MATCH(Healthcare!K$1,'Medical Examinations'!$A$1:$J$1,0),0)</f>
        <v>Diabetes</v>
      </c>
      <c r="L805" s="38">
        <f>VLOOKUP($A805,'Hospitalisation Details'!$A$2:$K$2344,MATCH(Healthcare!L$1,'Hospitalisation Details'!$A$1:$K$1,0),0)</f>
        <v>22847</v>
      </c>
      <c r="M805" s="17">
        <f>VLOOKUP($A805,'Hospitalisation Details'!$A$2:$K$2344,MATCH(Healthcare!M$1,'Hospitalisation Details'!$A$1:$K$1,0),0)</f>
        <v>13012.21</v>
      </c>
      <c r="N805" s="17" t="str">
        <f>VLOOKUP($A805,'Hospitalisation Details'!$A$2:$K$2344,MATCH(Healthcare!N$1,'Hospitalisation Details'!$A$1:$K$1,0),0)</f>
        <v>Tier - 3</v>
      </c>
      <c r="O805" s="17" t="str">
        <f>VLOOKUP($A805,'Hospitalisation Details'!$A$2:$K$2344,MATCH(Healthcare!O$1,'Hospitalisation Details'!$A$1:$K$1,0),0)</f>
        <v>Tier - 1</v>
      </c>
      <c r="P805" s="17" t="str">
        <f>VLOOKUP($A805,'Hospitalisation Details'!$A$2:$K$2344,MATCH(Healthcare!P$1,'Hospitalisation Details'!$A$1:$K$1,0),0)</f>
        <v>R1012</v>
      </c>
      <c r="Q805" s="17">
        <f>VLOOKUP($A805,'Hospitalisation Details'!$A$2:$K$2344,MATCH(Healthcare!Q$1,'Hospitalisation Details'!$A$1:$K$1,0),0)</f>
        <v>60</v>
      </c>
    </row>
    <row r="806" spans="1:17" ht="15.75" x14ac:dyDescent="0.25">
      <c r="A806" s="25" t="s">
        <v>849</v>
      </c>
      <c r="B806" s="17" t="str">
        <f>VLOOKUP($A806,'Customer Names'!$A$1:$D$2336,4,0)</f>
        <v>Mr. Karl</v>
      </c>
      <c r="C806" s="17">
        <f>VLOOKUP($A806,'Medical Examinations'!$A$1:$J$2336,MATCH(Healthcare!C$1,'Medical Examinations'!$A$1:$J$1,0),0)</f>
        <v>37.119999999999997</v>
      </c>
      <c r="D806" s="17">
        <f>VLOOKUP($A806,'Medical Examinations'!$A$1:$J$2336,MATCH(Healthcare!D$1,'Medical Examinations'!$A$1:$J$1,0),0)</f>
        <v>5.29</v>
      </c>
      <c r="E806" s="17" t="str">
        <f>VLOOKUP($A806,'Medical Examinations'!$A$1:$J$2336,MATCH(Healthcare!E$1,'Medical Examinations'!$A$1:$J$1,0),0)</f>
        <v>No</v>
      </c>
      <c r="F806" s="17" t="str">
        <f>VLOOKUP($A806,'Medical Examinations'!$A$1:$J$2336,MATCH(Healthcare!F$1,'Medical Examinations'!$A$1:$J$1,0),0)</f>
        <v>No</v>
      </c>
      <c r="G806" s="17" t="str">
        <f>VLOOKUP($A806,'Medical Examinations'!$A$1:$J$2336,MATCH(Healthcare!G$1,'Medical Examinations'!$A$1:$J$1,0),0)</f>
        <v>No</v>
      </c>
      <c r="H806" s="17">
        <f>VLOOKUP($A806,'Medical Examinations'!$A$1:$J$2336,MATCH(Healthcare!H$1,'Medical Examinations'!$A$1:$J$1,0),0)</f>
        <v>2</v>
      </c>
      <c r="I806" s="17" t="str">
        <f>VLOOKUP($A806,'Medical Examinations'!$A$1:$J$2336,MATCH(Healthcare!I$1,'Medical Examinations'!$A$1:$J$1,0),0)</f>
        <v>No</v>
      </c>
      <c r="J806" s="17" t="str">
        <f>VLOOKUP($A806,'Medical Examinations'!$A$1:$J$2336,MATCH(Healthcare!J$1,'Medical Examinations'!$A$1:$J$1,0),0)</f>
        <v>Obesity</v>
      </c>
      <c r="K806" s="17" t="str">
        <f>VLOOKUP($A806,'Medical Examinations'!$A$1:$J$2336,MATCH(Healthcare!K$1,'Medical Examinations'!$A$1:$J$1,0),0)</f>
        <v>Normal</v>
      </c>
      <c r="L806" s="38">
        <f>VLOOKUP($A806,'Hospitalisation Details'!$A$2:$K$2344,MATCH(Healthcare!L$1,'Hospitalisation Details'!$A$1:$K$1,0),0)</f>
        <v>26569</v>
      </c>
      <c r="M806" s="17">
        <f>VLOOKUP($A806,'Hospitalisation Details'!$A$2:$K$2344,MATCH(Healthcare!M$1,'Hospitalisation Details'!$A$1:$K$1,0),0)</f>
        <v>13010.86</v>
      </c>
      <c r="N806" s="17" t="str">
        <f>VLOOKUP($A806,'Hospitalisation Details'!$A$2:$K$2344,MATCH(Healthcare!N$1,'Hospitalisation Details'!$A$1:$K$1,0),0)</f>
        <v>Tier - 3</v>
      </c>
      <c r="O806" s="17" t="str">
        <f>VLOOKUP($A806,'Hospitalisation Details'!$A$2:$K$2344,MATCH(Healthcare!O$1,'Hospitalisation Details'!$A$1:$K$1,0),0)</f>
        <v>Tier - 2</v>
      </c>
      <c r="P806" s="17" t="str">
        <f>VLOOKUP($A806,'Hospitalisation Details'!$A$2:$K$2344,MATCH(Healthcare!P$1,'Hospitalisation Details'!$A$1:$K$1,0),0)</f>
        <v>R1012</v>
      </c>
      <c r="Q806" s="17">
        <f>VLOOKUP($A806,'Hospitalisation Details'!$A$2:$K$2344,MATCH(Healthcare!Q$1,'Hospitalisation Details'!$A$1:$K$1,0),0)</f>
        <v>50</v>
      </c>
    </row>
    <row r="807" spans="1:17" ht="15.75" x14ac:dyDescent="0.25">
      <c r="A807" s="25" t="s">
        <v>850</v>
      </c>
      <c r="B807" s="17" t="str">
        <f>VLOOKUP($A807,'Customer Names'!$A$1:$D$2336,4,0)</f>
        <v>Mr. Stephen</v>
      </c>
      <c r="C807" s="17">
        <f>VLOOKUP($A807,'Medical Examinations'!$A$1:$J$2336,MATCH(Healthcare!C$1,'Medical Examinations'!$A$1:$J$1,0),0)</f>
        <v>34.840000000000003</v>
      </c>
      <c r="D807" s="17">
        <f>VLOOKUP($A807,'Medical Examinations'!$A$1:$J$2336,MATCH(Healthcare!D$1,'Medical Examinations'!$A$1:$J$1,0),0)</f>
        <v>6</v>
      </c>
      <c r="E807" s="17" t="str">
        <f>VLOOKUP($A807,'Medical Examinations'!$A$1:$J$2336,MATCH(Healthcare!E$1,'Medical Examinations'!$A$1:$J$1,0),0)</f>
        <v>Yes</v>
      </c>
      <c r="F807" s="17" t="str">
        <f>VLOOKUP($A807,'Medical Examinations'!$A$1:$J$2336,MATCH(Healthcare!F$1,'Medical Examinations'!$A$1:$J$1,0),0)</f>
        <v>No</v>
      </c>
      <c r="G807" s="17" t="str">
        <f>VLOOKUP($A807,'Medical Examinations'!$A$1:$J$2336,MATCH(Healthcare!G$1,'Medical Examinations'!$A$1:$J$1,0),0)</f>
        <v>Yes</v>
      </c>
      <c r="H807" s="17">
        <f>VLOOKUP($A807,'Medical Examinations'!$A$1:$J$2336,MATCH(Healthcare!H$1,'Medical Examinations'!$A$1:$J$1,0),0)</f>
        <v>1</v>
      </c>
      <c r="I807" s="17" t="str">
        <f>VLOOKUP($A807,'Medical Examinations'!$A$1:$J$2336,MATCH(Healthcare!I$1,'Medical Examinations'!$A$1:$J$1,0),0)</f>
        <v>No</v>
      </c>
      <c r="J807" s="17" t="str">
        <f>VLOOKUP($A807,'Medical Examinations'!$A$1:$J$2336,MATCH(Healthcare!J$1,'Medical Examinations'!$A$1:$J$1,0),0)</f>
        <v>Obesity</v>
      </c>
      <c r="K807" s="17" t="str">
        <f>VLOOKUP($A807,'Medical Examinations'!$A$1:$J$2336,MATCH(Healthcare!K$1,'Medical Examinations'!$A$1:$J$1,0),0)</f>
        <v>Prediabetes</v>
      </c>
      <c r="L807" s="38">
        <f>VLOOKUP($A807,'Hospitalisation Details'!$A$2:$K$2344,MATCH(Healthcare!L$1,'Hospitalisation Details'!$A$1:$K$1,0),0)</f>
        <v>25550</v>
      </c>
      <c r="M807" s="17">
        <f>VLOOKUP($A807,'Hospitalisation Details'!$A$2:$K$2344,MATCH(Healthcare!M$1,'Hospitalisation Details'!$A$1:$K$1,0),0)</f>
        <v>13008.07</v>
      </c>
      <c r="N807" s="17" t="str">
        <f>VLOOKUP($A807,'Hospitalisation Details'!$A$2:$K$2344,MATCH(Healthcare!N$1,'Hospitalisation Details'!$A$1:$K$1,0),0)</f>
        <v>Tier - 3</v>
      </c>
      <c r="O807" s="17" t="str">
        <f>VLOOKUP($A807,'Hospitalisation Details'!$A$2:$K$2344,MATCH(Healthcare!O$1,'Hospitalisation Details'!$A$1:$K$1,0),0)</f>
        <v>Tier - 3</v>
      </c>
      <c r="P807" s="17" t="str">
        <f>VLOOKUP($A807,'Hospitalisation Details'!$A$2:$K$2344,MATCH(Healthcare!P$1,'Hospitalisation Details'!$A$1:$K$1,0),0)</f>
        <v>R1012</v>
      </c>
      <c r="Q807" s="17">
        <f>VLOOKUP($A807,'Hospitalisation Details'!$A$2:$K$2344,MATCH(Healthcare!Q$1,'Hospitalisation Details'!$A$1:$K$1,0),0)</f>
        <v>53</v>
      </c>
    </row>
    <row r="808" spans="1:17" ht="15.75" x14ac:dyDescent="0.25">
      <c r="A808" s="25" t="s">
        <v>851</v>
      </c>
      <c r="B808" s="17" t="str">
        <f>VLOOKUP($A808,'Customer Names'!$A$1:$D$2336,4,0)</f>
        <v>Mr. Will</v>
      </c>
      <c r="C808" s="17">
        <f>VLOOKUP($A808,'Medical Examinations'!$A$1:$J$2336,MATCH(Healthcare!C$1,'Medical Examinations'!$A$1:$J$1,0),0)</f>
        <v>29.53</v>
      </c>
      <c r="D808" s="17">
        <f>VLOOKUP($A808,'Medical Examinations'!$A$1:$J$2336,MATCH(Healthcare!D$1,'Medical Examinations'!$A$1:$J$1,0),0)</f>
        <v>10.64</v>
      </c>
      <c r="E808" s="17" t="str">
        <f>VLOOKUP($A808,'Medical Examinations'!$A$1:$J$2336,MATCH(Healthcare!E$1,'Medical Examinations'!$A$1:$J$1,0),0)</f>
        <v>No</v>
      </c>
      <c r="F808" s="17" t="str">
        <f>VLOOKUP($A808,'Medical Examinations'!$A$1:$J$2336,MATCH(Healthcare!F$1,'Medical Examinations'!$A$1:$J$1,0),0)</f>
        <v>No</v>
      </c>
      <c r="G808" s="17" t="str">
        <f>VLOOKUP($A808,'Medical Examinations'!$A$1:$J$2336,MATCH(Healthcare!G$1,'Medical Examinations'!$A$1:$J$1,0),0)</f>
        <v>No</v>
      </c>
      <c r="H808" s="17">
        <f>VLOOKUP($A808,'Medical Examinations'!$A$1:$J$2336,MATCH(Healthcare!H$1,'Medical Examinations'!$A$1:$J$1,0),0)</f>
        <v>0</v>
      </c>
      <c r="I808" s="17" t="str">
        <f>VLOOKUP($A808,'Medical Examinations'!$A$1:$J$2336,MATCH(Healthcare!I$1,'Medical Examinations'!$A$1:$J$1,0),0)</f>
        <v>No</v>
      </c>
      <c r="J808" s="17" t="str">
        <f>VLOOKUP($A808,'Medical Examinations'!$A$1:$J$2336,MATCH(Healthcare!J$1,'Medical Examinations'!$A$1:$J$1,0),0)</f>
        <v>Overweight</v>
      </c>
      <c r="K808" s="17" t="str">
        <f>VLOOKUP($A808,'Medical Examinations'!$A$1:$J$2336,MATCH(Healthcare!K$1,'Medical Examinations'!$A$1:$J$1,0),0)</f>
        <v>Diabetes</v>
      </c>
      <c r="L808" s="38">
        <f>VLOOKUP($A808,'Hospitalisation Details'!$A$2:$K$2344,MATCH(Healthcare!L$1,'Hospitalisation Details'!$A$1:$K$1,0),0)</f>
        <v>22821</v>
      </c>
      <c r="M808" s="17">
        <f>VLOOKUP($A808,'Hospitalisation Details'!$A$2:$K$2344,MATCH(Healthcare!M$1,'Hospitalisation Details'!$A$1:$K$1,0),0)</f>
        <v>13004.95</v>
      </c>
      <c r="N808" s="17" t="str">
        <f>VLOOKUP($A808,'Hospitalisation Details'!$A$2:$K$2344,MATCH(Healthcare!N$1,'Hospitalisation Details'!$A$1:$K$1,0),0)</f>
        <v>Tier - 3</v>
      </c>
      <c r="O808" s="17" t="str">
        <f>VLOOKUP($A808,'Hospitalisation Details'!$A$2:$K$2344,MATCH(Healthcare!O$1,'Hospitalisation Details'!$A$1:$K$1,0),0)</f>
        <v>Tier - 1</v>
      </c>
      <c r="P808" s="17" t="str">
        <f>VLOOKUP($A808,'Hospitalisation Details'!$A$2:$K$2344,MATCH(Healthcare!P$1,'Hospitalisation Details'!$A$1:$K$1,0),0)</f>
        <v>R1012</v>
      </c>
      <c r="Q808" s="17">
        <f>VLOOKUP($A808,'Hospitalisation Details'!$A$2:$K$2344,MATCH(Healthcare!Q$1,'Hospitalisation Details'!$A$1:$K$1,0),0)</f>
        <v>60</v>
      </c>
    </row>
    <row r="809" spans="1:17" ht="15.75" x14ac:dyDescent="0.25">
      <c r="A809" s="25" t="s">
        <v>852</v>
      </c>
      <c r="B809" s="17" t="str">
        <f>VLOOKUP($A809,'Customer Names'!$A$1:$D$2336,4,0)</f>
        <v>Mr. Bradley</v>
      </c>
      <c r="C809" s="17">
        <f>VLOOKUP($A809,'Medical Examinations'!$A$1:$J$2336,MATCH(Healthcare!C$1,'Medical Examinations'!$A$1:$J$1,0),0)</f>
        <v>42.51</v>
      </c>
      <c r="D809" s="17">
        <f>VLOOKUP($A809,'Medical Examinations'!$A$1:$J$2336,MATCH(Healthcare!D$1,'Medical Examinations'!$A$1:$J$1,0),0)</f>
        <v>8.2100000000000009</v>
      </c>
      <c r="E809" s="17" t="str">
        <f>VLOOKUP($A809,'Medical Examinations'!$A$1:$J$2336,MATCH(Healthcare!E$1,'Medical Examinations'!$A$1:$J$1,0),0)</f>
        <v>Yes</v>
      </c>
      <c r="F809" s="17" t="str">
        <f>VLOOKUP($A809,'Medical Examinations'!$A$1:$J$2336,MATCH(Healthcare!F$1,'Medical Examinations'!$A$1:$J$1,0),0)</f>
        <v>No</v>
      </c>
      <c r="G809" s="17" t="str">
        <f>VLOOKUP($A809,'Medical Examinations'!$A$1:$J$2336,MATCH(Healthcare!G$1,'Medical Examinations'!$A$1:$J$1,0),0)</f>
        <v>No</v>
      </c>
      <c r="H809" s="17">
        <f>VLOOKUP($A809,'Medical Examinations'!$A$1:$J$2336,MATCH(Healthcare!H$1,'Medical Examinations'!$A$1:$J$1,0),0)</f>
        <v>0</v>
      </c>
      <c r="I809" s="17" t="str">
        <f>VLOOKUP($A809,'Medical Examinations'!$A$1:$J$2336,MATCH(Healthcare!I$1,'Medical Examinations'!$A$1:$J$1,0),0)</f>
        <v>No</v>
      </c>
      <c r="J809" s="17" t="str">
        <f>VLOOKUP($A809,'Medical Examinations'!$A$1:$J$2336,MATCH(Healthcare!J$1,'Medical Examinations'!$A$1:$J$1,0),0)</f>
        <v>Obesity</v>
      </c>
      <c r="K809" s="17" t="str">
        <f>VLOOKUP($A809,'Medical Examinations'!$A$1:$J$2336,MATCH(Healthcare!K$1,'Medical Examinations'!$A$1:$J$1,0),0)</f>
        <v>Diabetes</v>
      </c>
      <c r="L809" s="38">
        <f>VLOOKUP($A809,'Hospitalisation Details'!$A$2:$K$2344,MATCH(Healthcare!L$1,'Hospitalisation Details'!$A$1:$K$1,0),0)</f>
        <v>29889</v>
      </c>
      <c r="M809" s="17">
        <f>VLOOKUP($A809,'Hospitalisation Details'!$A$2:$K$2344,MATCH(Healthcare!M$1,'Hospitalisation Details'!$A$1:$K$1,0),0)</f>
        <v>13002.91</v>
      </c>
      <c r="N809" s="17" t="str">
        <f>VLOOKUP($A809,'Hospitalisation Details'!$A$2:$K$2344,MATCH(Healthcare!N$1,'Hospitalisation Details'!$A$1:$K$1,0),0)</f>
        <v>Tier - 3</v>
      </c>
      <c r="O809" s="17" t="str">
        <f>VLOOKUP($A809,'Hospitalisation Details'!$A$2:$K$2344,MATCH(Healthcare!O$1,'Hospitalisation Details'!$A$1:$K$1,0),0)</f>
        <v>Tier - 1</v>
      </c>
      <c r="P809" s="17" t="str">
        <f>VLOOKUP($A809,'Hospitalisation Details'!$A$2:$K$2344,MATCH(Healthcare!P$1,'Hospitalisation Details'!$A$1:$K$1,0),0)</f>
        <v>R1012</v>
      </c>
      <c r="Q809" s="17">
        <f>VLOOKUP($A809,'Hospitalisation Details'!$A$2:$K$2344,MATCH(Healthcare!Q$1,'Hospitalisation Details'!$A$1:$K$1,0),0)</f>
        <v>41</v>
      </c>
    </row>
    <row r="810" spans="1:17" ht="15.75" x14ac:dyDescent="0.25">
      <c r="A810" s="25" t="s">
        <v>853</v>
      </c>
      <c r="B810" s="17" t="str">
        <f>VLOOKUP($A810,'Customer Names'!$A$1:$D$2336,4,0)</f>
        <v>Mrs. Amy</v>
      </c>
      <c r="C810" s="17">
        <f>VLOOKUP($A810,'Medical Examinations'!$A$1:$J$2336,MATCH(Healthcare!C$1,'Medical Examinations'!$A$1:$J$1,0),0)</f>
        <v>38.14</v>
      </c>
      <c r="D810" s="17">
        <f>VLOOKUP($A810,'Medical Examinations'!$A$1:$J$2336,MATCH(Healthcare!D$1,'Medical Examinations'!$A$1:$J$1,0),0)</f>
        <v>5.58</v>
      </c>
      <c r="E810" s="17" t="str">
        <f>VLOOKUP($A810,'Medical Examinations'!$A$1:$J$2336,MATCH(Healthcare!E$1,'Medical Examinations'!$A$1:$J$1,0),0)</f>
        <v>No</v>
      </c>
      <c r="F810" s="17" t="str">
        <f>VLOOKUP($A810,'Medical Examinations'!$A$1:$J$2336,MATCH(Healthcare!F$1,'Medical Examinations'!$A$1:$J$1,0),0)</f>
        <v>No</v>
      </c>
      <c r="G810" s="17" t="str">
        <f>VLOOKUP($A810,'Medical Examinations'!$A$1:$J$2336,MATCH(Healthcare!G$1,'Medical Examinations'!$A$1:$J$1,0),0)</f>
        <v>Yes</v>
      </c>
      <c r="H810" s="17">
        <f>VLOOKUP($A810,'Medical Examinations'!$A$1:$J$2336,MATCH(Healthcare!H$1,'Medical Examinations'!$A$1:$J$1,0),0)</f>
        <v>1</v>
      </c>
      <c r="I810" s="17" t="str">
        <f>VLOOKUP($A810,'Medical Examinations'!$A$1:$J$2336,MATCH(Healthcare!I$1,'Medical Examinations'!$A$1:$J$1,0),0)</f>
        <v>No</v>
      </c>
      <c r="J810" s="17" t="str">
        <f>VLOOKUP($A810,'Medical Examinations'!$A$1:$J$2336,MATCH(Healthcare!J$1,'Medical Examinations'!$A$1:$J$1,0),0)</f>
        <v>Obesity</v>
      </c>
      <c r="K810" s="17" t="str">
        <f>VLOOKUP($A810,'Medical Examinations'!$A$1:$J$2336,MATCH(Healthcare!K$1,'Medical Examinations'!$A$1:$J$1,0),0)</f>
        <v>Normal</v>
      </c>
      <c r="L810" s="38">
        <f>VLOOKUP($A810,'Hospitalisation Details'!$A$2:$K$2344,MATCH(Healthcare!L$1,'Hospitalisation Details'!$A$1:$K$1,0),0)</f>
        <v>29186</v>
      </c>
      <c r="M810" s="17">
        <f>VLOOKUP($A810,'Hospitalisation Details'!$A$2:$K$2344,MATCH(Healthcare!M$1,'Hospitalisation Details'!$A$1:$K$1,0),0)</f>
        <v>12994.12</v>
      </c>
      <c r="N810" s="17" t="str">
        <f>VLOOKUP($A810,'Hospitalisation Details'!$A$2:$K$2344,MATCH(Healthcare!N$1,'Hospitalisation Details'!$A$1:$K$1,0),0)</f>
        <v>Tier - 3</v>
      </c>
      <c r="O810" s="17" t="str">
        <f>VLOOKUP($A810,'Hospitalisation Details'!$A$2:$K$2344,MATCH(Healthcare!O$1,'Hospitalisation Details'!$A$1:$K$1,0),0)</f>
        <v>Tier - 2</v>
      </c>
      <c r="P810" s="17" t="str">
        <f>VLOOKUP($A810,'Hospitalisation Details'!$A$2:$K$2344,MATCH(Healthcare!P$1,'Hospitalisation Details'!$A$1:$K$1,0),0)</f>
        <v>R1026</v>
      </c>
      <c r="Q810" s="17">
        <f>VLOOKUP($A810,'Hospitalisation Details'!$A$2:$K$2344,MATCH(Healthcare!Q$1,'Hospitalisation Details'!$A$1:$K$1,0),0)</f>
        <v>43</v>
      </c>
    </row>
    <row r="811" spans="1:17" ht="15.75" x14ac:dyDescent="0.25">
      <c r="A811" s="25" t="s">
        <v>854</v>
      </c>
      <c r="B811" s="17" t="str">
        <f>VLOOKUP($A811,'Customer Names'!$A$1:$D$2336,4,0)</f>
        <v>Mr. Matthew</v>
      </c>
      <c r="C811" s="17">
        <f>VLOOKUP($A811,'Medical Examinations'!$A$1:$J$2336,MATCH(Healthcare!C$1,'Medical Examinations'!$A$1:$J$1,0),0)</f>
        <v>39.93</v>
      </c>
      <c r="D811" s="17">
        <f>VLOOKUP($A811,'Medical Examinations'!$A$1:$J$2336,MATCH(Healthcare!D$1,'Medical Examinations'!$A$1:$J$1,0),0)</f>
        <v>8.75</v>
      </c>
      <c r="E811" s="17" t="str">
        <f>VLOOKUP($A811,'Medical Examinations'!$A$1:$J$2336,MATCH(Healthcare!E$1,'Medical Examinations'!$A$1:$J$1,0),0)</f>
        <v>No</v>
      </c>
      <c r="F811" s="17" t="str">
        <f>VLOOKUP($A811,'Medical Examinations'!$A$1:$J$2336,MATCH(Healthcare!F$1,'Medical Examinations'!$A$1:$J$1,0),0)</f>
        <v>No</v>
      </c>
      <c r="G811" s="17" t="str">
        <f>VLOOKUP($A811,'Medical Examinations'!$A$1:$J$2336,MATCH(Healthcare!G$1,'Medical Examinations'!$A$1:$J$1,0),0)</f>
        <v>No</v>
      </c>
      <c r="H811" s="17">
        <f>VLOOKUP($A811,'Medical Examinations'!$A$1:$J$2336,MATCH(Healthcare!H$1,'Medical Examinations'!$A$1:$J$1,0),0)</f>
        <v>0</v>
      </c>
      <c r="I811" s="17" t="str">
        <f>VLOOKUP($A811,'Medical Examinations'!$A$1:$J$2336,MATCH(Healthcare!I$1,'Medical Examinations'!$A$1:$J$1,0),0)</f>
        <v>No</v>
      </c>
      <c r="J811" s="17" t="str">
        <f>VLOOKUP($A811,'Medical Examinations'!$A$1:$J$2336,MATCH(Healthcare!J$1,'Medical Examinations'!$A$1:$J$1,0),0)</f>
        <v>Obesity</v>
      </c>
      <c r="K811" s="17" t="str">
        <f>VLOOKUP($A811,'Medical Examinations'!$A$1:$J$2336,MATCH(Healthcare!K$1,'Medical Examinations'!$A$1:$J$1,0),0)</f>
        <v>Diabetes</v>
      </c>
      <c r="L811" s="38">
        <f>VLOOKUP($A811,'Hospitalisation Details'!$A$2:$K$2344,MATCH(Healthcare!L$1,'Hospitalisation Details'!$A$1:$K$1,0),0)</f>
        <v>22248</v>
      </c>
      <c r="M811" s="17">
        <f>VLOOKUP($A811,'Hospitalisation Details'!$A$2:$K$2344,MATCH(Healthcare!M$1,'Hospitalisation Details'!$A$1:$K$1,0),0)</f>
        <v>12982.87</v>
      </c>
      <c r="N811" s="17" t="str">
        <f>VLOOKUP($A811,'Hospitalisation Details'!$A$2:$K$2344,MATCH(Healthcare!N$1,'Hospitalisation Details'!$A$1:$K$1,0),0)</f>
        <v>Tier - 3</v>
      </c>
      <c r="O811" s="17" t="str">
        <f>VLOOKUP($A811,'Hospitalisation Details'!$A$2:$K$2344,MATCH(Healthcare!O$1,'Hospitalisation Details'!$A$1:$K$1,0),0)</f>
        <v>Tier - 1</v>
      </c>
      <c r="P811" s="17" t="str">
        <f>VLOOKUP($A811,'Hospitalisation Details'!$A$2:$K$2344,MATCH(Healthcare!P$1,'Hospitalisation Details'!$A$1:$K$1,0),0)</f>
        <v>R1013</v>
      </c>
      <c r="Q811" s="17">
        <f>VLOOKUP($A811,'Hospitalisation Details'!$A$2:$K$2344,MATCH(Healthcare!Q$1,'Hospitalisation Details'!$A$1:$K$1,0),0)</f>
        <v>62</v>
      </c>
    </row>
    <row r="812" spans="1:17" ht="15.75" x14ac:dyDescent="0.25">
      <c r="A812" s="25" t="s">
        <v>855</v>
      </c>
      <c r="B812" s="17" t="str">
        <f>VLOOKUP($A812,'Customer Names'!$A$1:$D$2336,4,0)</f>
        <v>Mr. Doug</v>
      </c>
      <c r="C812" s="17">
        <f>VLOOKUP($A812,'Medical Examinations'!$A$1:$J$2336,MATCH(Healthcare!C$1,'Medical Examinations'!$A$1:$J$1,0),0)</f>
        <v>38.83</v>
      </c>
      <c r="D812" s="17">
        <f>VLOOKUP($A812,'Medical Examinations'!$A$1:$J$2336,MATCH(Healthcare!D$1,'Medical Examinations'!$A$1:$J$1,0),0)</f>
        <v>11.86</v>
      </c>
      <c r="E812" s="17" t="str">
        <f>VLOOKUP($A812,'Medical Examinations'!$A$1:$J$2336,MATCH(Healthcare!E$1,'Medical Examinations'!$A$1:$J$1,0),0)</f>
        <v>No</v>
      </c>
      <c r="F812" s="17" t="str">
        <f>VLOOKUP($A812,'Medical Examinations'!$A$1:$J$2336,MATCH(Healthcare!F$1,'Medical Examinations'!$A$1:$J$1,0),0)</f>
        <v>No</v>
      </c>
      <c r="G812" s="17" t="str">
        <f>VLOOKUP($A812,'Medical Examinations'!$A$1:$J$2336,MATCH(Healthcare!G$1,'Medical Examinations'!$A$1:$J$1,0),0)</f>
        <v>No</v>
      </c>
      <c r="H812" s="17">
        <f>VLOOKUP($A812,'Medical Examinations'!$A$1:$J$2336,MATCH(Healthcare!H$1,'Medical Examinations'!$A$1:$J$1,0),0)</f>
        <v>0</v>
      </c>
      <c r="I812" s="17" t="str">
        <f>VLOOKUP($A812,'Medical Examinations'!$A$1:$J$2336,MATCH(Healthcare!I$1,'Medical Examinations'!$A$1:$J$1,0),0)</f>
        <v>No</v>
      </c>
      <c r="J812" s="17" t="str">
        <f>VLOOKUP($A812,'Medical Examinations'!$A$1:$J$2336,MATCH(Healthcare!J$1,'Medical Examinations'!$A$1:$J$1,0),0)</f>
        <v>Obesity</v>
      </c>
      <c r="K812" s="17" t="str">
        <f>VLOOKUP($A812,'Medical Examinations'!$A$1:$J$2336,MATCH(Healthcare!K$1,'Medical Examinations'!$A$1:$J$1,0),0)</f>
        <v>Diabetes</v>
      </c>
      <c r="L812" s="38">
        <f>VLOOKUP($A812,'Hospitalisation Details'!$A$2:$K$2344,MATCH(Healthcare!L$1,'Hospitalisation Details'!$A$1:$K$1,0),0)</f>
        <v>22182</v>
      </c>
      <c r="M812" s="17">
        <f>VLOOKUP($A812,'Hospitalisation Details'!$A$2:$K$2344,MATCH(Healthcare!M$1,'Hospitalisation Details'!$A$1:$K$1,0),0)</f>
        <v>12981.35</v>
      </c>
      <c r="N812" s="17" t="str">
        <f>VLOOKUP($A812,'Hospitalisation Details'!$A$2:$K$2344,MATCH(Healthcare!N$1,'Hospitalisation Details'!$A$1:$K$1,0),0)</f>
        <v>Tier - 3</v>
      </c>
      <c r="O812" s="17" t="str">
        <f>VLOOKUP($A812,'Hospitalisation Details'!$A$2:$K$2344,MATCH(Healthcare!O$1,'Hospitalisation Details'!$A$1:$K$1,0),0)</f>
        <v>Tier - 3</v>
      </c>
      <c r="P812" s="17" t="str">
        <f>VLOOKUP($A812,'Hospitalisation Details'!$A$2:$K$2344,MATCH(Healthcare!P$1,'Hospitalisation Details'!$A$1:$K$1,0),0)</f>
        <v>R1013</v>
      </c>
      <c r="Q812" s="17">
        <f>VLOOKUP($A812,'Hospitalisation Details'!$A$2:$K$2344,MATCH(Healthcare!Q$1,'Hospitalisation Details'!$A$1:$K$1,0),0)</f>
        <v>62</v>
      </c>
    </row>
    <row r="813" spans="1:17" ht="15.75" x14ac:dyDescent="0.25">
      <c r="A813" s="25" t="s">
        <v>856</v>
      </c>
      <c r="B813" s="17" t="str">
        <f>VLOOKUP($A813,'Customer Names'!$A$1:$D$2336,4,0)</f>
        <v>Mr. Tom</v>
      </c>
      <c r="C813" s="17">
        <f>VLOOKUP($A813,'Medical Examinations'!$A$1:$J$2336,MATCH(Healthcare!C$1,'Medical Examinations'!$A$1:$J$1,0),0)</f>
        <v>37.4</v>
      </c>
      <c r="D813" s="17">
        <f>VLOOKUP($A813,'Medical Examinations'!$A$1:$J$2336,MATCH(Healthcare!D$1,'Medical Examinations'!$A$1:$J$1,0),0)</f>
        <v>11.46</v>
      </c>
      <c r="E813" s="17" t="str">
        <f>VLOOKUP($A813,'Medical Examinations'!$A$1:$J$2336,MATCH(Healthcare!E$1,'Medical Examinations'!$A$1:$J$1,0),0)</f>
        <v>No</v>
      </c>
      <c r="F813" s="17" t="str">
        <f>VLOOKUP($A813,'Medical Examinations'!$A$1:$J$2336,MATCH(Healthcare!F$1,'Medical Examinations'!$A$1:$J$1,0),0)</f>
        <v>No</v>
      </c>
      <c r="G813" s="17" t="str">
        <f>VLOOKUP($A813,'Medical Examinations'!$A$1:$J$2336,MATCH(Healthcare!G$1,'Medical Examinations'!$A$1:$J$1,0),0)</f>
        <v>No</v>
      </c>
      <c r="H813" s="17">
        <f>VLOOKUP($A813,'Medical Examinations'!$A$1:$J$2336,MATCH(Healthcare!H$1,'Medical Examinations'!$A$1:$J$1,0),0)</f>
        <v>0</v>
      </c>
      <c r="I813" s="17" t="str">
        <f>VLOOKUP($A813,'Medical Examinations'!$A$1:$J$2336,MATCH(Healthcare!I$1,'Medical Examinations'!$A$1:$J$1,0),0)</f>
        <v>No</v>
      </c>
      <c r="J813" s="17" t="str">
        <f>VLOOKUP($A813,'Medical Examinations'!$A$1:$J$2336,MATCH(Healthcare!J$1,'Medical Examinations'!$A$1:$J$1,0),0)</f>
        <v>Obesity</v>
      </c>
      <c r="K813" s="17" t="str">
        <f>VLOOKUP($A813,'Medical Examinations'!$A$1:$J$2336,MATCH(Healthcare!K$1,'Medical Examinations'!$A$1:$J$1,0),0)</f>
        <v>Diabetes</v>
      </c>
      <c r="L813" s="38">
        <f>VLOOKUP($A813,'Hospitalisation Details'!$A$2:$K$2344,MATCH(Healthcare!L$1,'Hospitalisation Details'!$A$1:$K$1,0),0)</f>
        <v>22089</v>
      </c>
      <c r="M813" s="17">
        <f>VLOOKUP($A813,'Hospitalisation Details'!$A$2:$K$2344,MATCH(Healthcare!M$1,'Hospitalisation Details'!$A$1:$K$1,0),0)</f>
        <v>12979.36</v>
      </c>
      <c r="N813" s="17" t="str">
        <f>VLOOKUP($A813,'Hospitalisation Details'!$A$2:$K$2344,MATCH(Healthcare!N$1,'Hospitalisation Details'!$A$1:$K$1,0),0)</f>
        <v>Tier - 3</v>
      </c>
      <c r="O813" s="17" t="str">
        <f>VLOOKUP($A813,'Hospitalisation Details'!$A$2:$K$2344,MATCH(Healthcare!O$1,'Hospitalisation Details'!$A$1:$K$1,0),0)</f>
        <v>Tier - 1</v>
      </c>
      <c r="P813" s="17" t="str">
        <f>VLOOKUP($A813,'Hospitalisation Details'!$A$2:$K$2344,MATCH(Healthcare!P$1,'Hospitalisation Details'!$A$1:$K$1,0),0)</f>
        <v>R1011</v>
      </c>
      <c r="Q813" s="17">
        <f>VLOOKUP($A813,'Hospitalisation Details'!$A$2:$K$2344,MATCH(Healthcare!Q$1,'Hospitalisation Details'!$A$1:$K$1,0),0)</f>
        <v>62</v>
      </c>
    </row>
    <row r="814" spans="1:17" ht="15.75" x14ac:dyDescent="0.25">
      <c r="A814" s="25" t="s">
        <v>857</v>
      </c>
      <c r="B814" s="17" t="str">
        <f>VLOOKUP($A814,'Customer Names'!$A$1:$D$2336,4,0)</f>
        <v>Mr. Jonathan</v>
      </c>
      <c r="C814" s="17">
        <f>VLOOKUP($A814,'Medical Examinations'!$A$1:$J$2336,MATCH(Healthcare!C$1,'Medical Examinations'!$A$1:$J$1,0),0)</f>
        <v>21.4</v>
      </c>
      <c r="D814" s="17">
        <f>VLOOKUP($A814,'Medical Examinations'!$A$1:$J$2336,MATCH(Healthcare!D$1,'Medical Examinations'!$A$1:$J$1,0),0)</f>
        <v>9.0299999999999994</v>
      </c>
      <c r="E814" s="17" t="str">
        <f>VLOOKUP($A814,'Medical Examinations'!$A$1:$J$2336,MATCH(Healthcare!E$1,'Medical Examinations'!$A$1:$J$1,0),0)</f>
        <v>No</v>
      </c>
      <c r="F814" s="17" t="str">
        <f>VLOOKUP($A814,'Medical Examinations'!$A$1:$J$2336,MATCH(Healthcare!F$1,'Medical Examinations'!$A$1:$J$1,0),0)</f>
        <v>No</v>
      </c>
      <c r="G814" s="17" t="str">
        <f>VLOOKUP($A814,'Medical Examinations'!$A$1:$J$2336,MATCH(Healthcare!G$1,'Medical Examinations'!$A$1:$J$1,0),0)</f>
        <v>No</v>
      </c>
      <c r="H814" s="17">
        <f>VLOOKUP($A814,'Medical Examinations'!$A$1:$J$2336,MATCH(Healthcare!H$1,'Medical Examinations'!$A$1:$J$1,0),0)</f>
        <v>0</v>
      </c>
      <c r="I814" s="17" t="str">
        <f>VLOOKUP($A814,'Medical Examinations'!$A$1:$J$2336,MATCH(Healthcare!I$1,'Medical Examinations'!$A$1:$J$1,0),0)</f>
        <v>No</v>
      </c>
      <c r="J814" s="17" t="str">
        <f>VLOOKUP($A814,'Medical Examinations'!$A$1:$J$2336,MATCH(Healthcare!J$1,'Medical Examinations'!$A$1:$J$1,0),0)</f>
        <v>Healthy Weight</v>
      </c>
      <c r="K814" s="17" t="str">
        <f>VLOOKUP($A814,'Medical Examinations'!$A$1:$J$2336,MATCH(Healthcare!K$1,'Medical Examinations'!$A$1:$J$1,0),0)</f>
        <v>Diabetes</v>
      </c>
      <c r="L814" s="38">
        <f>VLOOKUP($A814,'Hospitalisation Details'!$A$2:$K$2344,MATCH(Healthcare!L$1,'Hospitalisation Details'!$A$1:$K$1,0),0)</f>
        <v>22224</v>
      </c>
      <c r="M814" s="17">
        <f>VLOOKUP($A814,'Hospitalisation Details'!$A$2:$K$2344,MATCH(Healthcare!M$1,'Hospitalisation Details'!$A$1:$K$1,0),0)</f>
        <v>12957.12</v>
      </c>
      <c r="N814" s="17" t="str">
        <f>VLOOKUP($A814,'Hospitalisation Details'!$A$2:$K$2344,MATCH(Healthcare!N$1,'Hospitalisation Details'!$A$1:$K$1,0),0)</f>
        <v>Tier - 3</v>
      </c>
      <c r="O814" s="17" t="str">
        <f>VLOOKUP($A814,'Hospitalisation Details'!$A$2:$K$2344,MATCH(Healthcare!O$1,'Hospitalisation Details'!$A$1:$K$1,0),0)</f>
        <v>Tier - 1</v>
      </c>
      <c r="P814" s="17" t="str">
        <f>VLOOKUP($A814,'Hospitalisation Details'!$A$2:$K$2344,MATCH(Healthcare!P$1,'Hospitalisation Details'!$A$1:$K$1,0),0)</f>
        <v>R1011</v>
      </c>
      <c r="Q814" s="17">
        <f>VLOOKUP($A814,'Hospitalisation Details'!$A$2:$K$2344,MATCH(Healthcare!Q$1,'Hospitalisation Details'!$A$1:$K$1,0),0)</f>
        <v>62</v>
      </c>
    </row>
    <row r="815" spans="1:17" ht="15.75" x14ac:dyDescent="0.25">
      <c r="A815" s="25" t="s">
        <v>858</v>
      </c>
      <c r="B815" s="17" t="str">
        <f>VLOOKUP($A815,'Customer Names'!$A$1:$D$2336,4,0)</f>
        <v>Mr. Wayne</v>
      </c>
      <c r="C815" s="17">
        <f>VLOOKUP($A815,'Medical Examinations'!$A$1:$J$2336,MATCH(Healthcare!C$1,'Medical Examinations'!$A$1:$J$1,0),0)</f>
        <v>38.380000000000003</v>
      </c>
      <c r="D815" s="17">
        <f>VLOOKUP($A815,'Medical Examinations'!$A$1:$J$2336,MATCH(Healthcare!D$1,'Medical Examinations'!$A$1:$J$1,0),0)</f>
        <v>8.26</v>
      </c>
      <c r="E815" s="17" t="str">
        <f>VLOOKUP($A815,'Medical Examinations'!$A$1:$J$2336,MATCH(Healthcare!E$1,'Medical Examinations'!$A$1:$J$1,0),0)</f>
        <v>Yes</v>
      </c>
      <c r="F815" s="17" t="str">
        <f>VLOOKUP($A815,'Medical Examinations'!$A$1:$J$2336,MATCH(Healthcare!F$1,'Medical Examinations'!$A$1:$J$1,0),0)</f>
        <v>No</v>
      </c>
      <c r="G815" s="17" t="str">
        <f>VLOOKUP($A815,'Medical Examinations'!$A$1:$J$2336,MATCH(Healthcare!G$1,'Medical Examinations'!$A$1:$J$1,0),0)</f>
        <v>No</v>
      </c>
      <c r="H815" s="17">
        <f>VLOOKUP($A815,'Medical Examinations'!$A$1:$J$2336,MATCH(Healthcare!H$1,'Medical Examinations'!$A$1:$J$1,0),0)</f>
        <v>2</v>
      </c>
      <c r="I815" s="17" t="str">
        <f>VLOOKUP($A815,'Medical Examinations'!$A$1:$J$2336,MATCH(Healthcare!I$1,'Medical Examinations'!$A$1:$J$1,0),0)</f>
        <v>No</v>
      </c>
      <c r="J815" s="17" t="str">
        <f>VLOOKUP($A815,'Medical Examinations'!$A$1:$J$2336,MATCH(Healthcare!J$1,'Medical Examinations'!$A$1:$J$1,0),0)</f>
        <v>Obesity</v>
      </c>
      <c r="K815" s="17" t="str">
        <f>VLOOKUP($A815,'Medical Examinations'!$A$1:$J$2336,MATCH(Healthcare!K$1,'Medical Examinations'!$A$1:$J$1,0),0)</f>
        <v>Diabetes</v>
      </c>
      <c r="L815" s="38">
        <f>VLOOKUP($A815,'Hospitalisation Details'!$A$2:$K$2344,MATCH(Healthcare!L$1,'Hospitalisation Details'!$A$1:$K$1,0),0)</f>
        <v>22513</v>
      </c>
      <c r="M815" s="17">
        <f>VLOOKUP($A815,'Hospitalisation Details'!$A$2:$K$2344,MATCH(Healthcare!M$1,'Hospitalisation Details'!$A$1:$K$1,0),0)</f>
        <v>12950.07</v>
      </c>
      <c r="N815" s="17" t="str">
        <f>VLOOKUP($A815,'Hospitalisation Details'!$A$2:$K$2344,MATCH(Healthcare!N$1,'Hospitalisation Details'!$A$1:$K$1,0),0)</f>
        <v>Tier - 3</v>
      </c>
      <c r="O815" s="17" t="str">
        <f>VLOOKUP($A815,'Hospitalisation Details'!$A$2:$K$2344,MATCH(Healthcare!O$1,'Hospitalisation Details'!$A$1:$K$1,0),0)</f>
        <v>Tier - 1</v>
      </c>
      <c r="P815" s="17" t="str">
        <f>VLOOKUP($A815,'Hospitalisation Details'!$A$2:$K$2344,MATCH(Healthcare!P$1,'Hospitalisation Details'!$A$1:$K$1,0),0)</f>
        <v>R1012</v>
      </c>
      <c r="Q815" s="17">
        <f>VLOOKUP($A815,'Hospitalisation Details'!$A$2:$K$2344,MATCH(Healthcare!Q$1,'Hospitalisation Details'!$A$1:$K$1,0),0)</f>
        <v>61</v>
      </c>
    </row>
    <row r="816" spans="1:17" ht="15.75" x14ac:dyDescent="0.25">
      <c r="A816" s="25" t="s">
        <v>859</v>
      </c>
      <c r="B816" s="17" t="str">
        <f>VLOOKUP($A816,'Customer Names'!$A$1:$D$2336,4,0)</f>
        <v>Mr. Nobuyori</v>
      </c>
      <c r="C816" s="17">
        <f>VLOOKUP($A816,'Medical Examinations'!$A$1:$J$2336,MATCH(Healthcare!C$1,'Medical Examinations'!$A$1:$J$1,0),0)</f>
        <v>33.659999999999997</v>
      </c>
      <c r="D816" s="17">
        <f>VLOOKUP($A816,'Medical Examinations'!$A$1:$J$2336,MATCH(Healthcare!D$1,'Medical Examinations'!$A$1:$J$1,0),0)</f>
        <v>5.42</v>
      </c>
      <c r="E816" s="17" t="str">
        <f>VLOOKUP($A816,'Medical Examinations'!$A$1:$J$2336,MATCH(Healthcare!E$1,'Medical Examinations'!$A$1:$J$1,0),0)</f>
        <v>Yes</v>
      </c>
      <c r="F816" s="17" t="str">
        <f>VLOOKUP($A816,'Medical Examinations'!$A$1:$J$2336,MATCH(Healthcare!F$1,'Medical Examinations'!$A$1:$J$1,0),0)</f>
        <v>No</v>
      </c>
      <c r="G816" s="17" t="str">
        <f>VLOOKUP($A816,'Medical Examinations'!$A$1:$J$2336,MATCH(Healthcare!G$1,'Medical Examinations'!$A$1:$J$1,0),0)</f>
        <v>No</v>
      </c>
      <c r="H816" s="17">
        <f>VLOOKUP($A816,'Medical Examinations'!$A$1:$J$2336,MATCH(Healthcare!H$1,'Medical Examinations'!$A$1:$J$1,0),0)</f>
        <v>2</v>
      </c>
      <c r="I816" s="17" t="str">
        <f>VLOOKUP($A816,'Medical Examinations'!$A$1:$J$2336,MATCH(Healthcare!I$1,'Medical Examinations'!$A$1:$J$1,0),0)</f>
        <v>No</v>
      </c>
      <c r="J816" s="17" t="str">
        <f>VLOOKUP($A816,'Medical Examinations'!$A$1:$J$2336,MATCH(Healthcare!J$1,'Medical Examinations'!$A$1:$J$1,0),0)</f>
        <v>Obesity</v>
      </c>
      <c r="K816" s="17" t="str">
        <f>VLOOKUP($A816,'Medical Examinations'!$A$1:$J$2336,MATCH(Healthcare!K$1,'Medical Examinations'!$A$1:$J$1,0),0)</f>
        <v>Normal</v>
      </c>
      <c r="L816" s="38">
        <f>VLOOKUP($A816,'Hospitalisation Details'!$A$2:$K$2344,MATCH(Healthcare!L$1,'Hospitalisation Details'!$A$1:$K$1,0),0)</f>
        <v>24463</v>
      </c>
      <c r="M816" s="17">
        <f>VLOOKUP($A816,'Hospitalisation Details'!$A$2:$K$2344,MATCH(Healthcare!M$1,'Hospitalisation Details'!$A$1:$K$1,0),0)</f>
        <v>12949.16</v>
      </c>
      <c r="N816" s="17" t="str">
        <f>VLOOKUP($A816,'Hospitalisation Details'!$A$2:$K$2344,MATCH(Healthcare!N$1,'Hospitalisation Details'!$A$1:$K$1,0),0)</f>
        <v>Tier - 3</v>
      </c>
      <c r="O816" s="17" t="str">
        <f>VLOOKUP($A816,'Hospitalisation Details'!$A$2:$K$2344,MATCH(Healthcare!O$1,'Hospitalisation Details'!$A$1:$K$1,0),0)</f>
        <v>Tier - 3</v>
      </c>
      <c r="P816" s="17" t="str">
        <f>VLOOKUP($A816,'Hospitalisation Details'!$A$2:$K$2344,MATCH(Healthcare!P$1,'Hospitalisation Details'!$A$1:$K$1,0),0)</f>
        <v>R1013</v>
      </c>
      <c r="Q816" s="17">
        <f>VLOOKUP($A816,'Hospitalisation Details'!$A$2:$K$2344,MATCH(Healthcare!Q$1,'Hospitalisation Details'!$A$1:$K$1,0),0)</f>
        <v>56</v>
      </c>
    </row>
    <row r="817" spans="1:17" ht="15.75" x14ac:dyDescent="0.25">
      <c r="A817" s="25" t="s">
        <v>860</v>
      </c>
      <c r="B817" s="17" t="str">
        <f>VLOOKUP($A817,'Customer Names'!$A$1:$D$2336,4,0)</f>
        <v>Mr. Rich</v>
      </c>
      <c r="C817" s="17">
        <f>VLOOKUP($A817,'Medical Examinations'!$A$1:$J$2336,MATCH(Healthcare!C$1,'Medical Examinations'!$A$1:$J$1,0),0)</f>
        <v>31.79</v>
      </c>
      <c r="D817" s="17">
        <f>VLOOKUP($A817,'Medical Examinations'!$A$1:$J$2336,MATCH(Healthcare!D$1,'Medical Examinations'!$A$1:$J$1,0),0)</f>
        <v>11.33</v>
      </c>
      <c r="E817" s="17" t="str">
        <f>VLOOKUP($A817,'Medical Examinations'!$A$1:$J$2336,MATCH(Healthcare!E$1,'Medical Examinations'!$A$1:$J$1,0),0)</f>
        <v>Yes</v>
      </c>
      <c r="F817" s="17" t="str">
        <f>VLOOKUP($A817,'Medical Examinations'!$A$1:$J$2336,MATCH(Healthcare!F$1,'Medical Examinations'!$A$1:$J$1,0),0)</f>
        <v>No</v>
      </c>
      <c r="G817" s="17" t="str">
        <f>VLOOKUP($A817,'Medical Examinations'!$A$1:$J$2336,MATCH(Healthcare!G$1,'Medical Examinations'!$A$1:$J$1,0),0)</f>
        <v>Yes</v>
      </c>
      <c r="H817" s="17">
        <f>VLOOKUP($A817,'Medical Examinations'!$A$1:$J$2336,MATCH(Healthcare!H$1,'Medical Examinations'!$A$1:$J$1,0),0)</f>
        <v>1</v>
      </c>
      <c r="I817" s="17" t="str">
        <f>VLOOKUP($A817,'Medical Examinations'!$A$1:$J$2336,MATCH(Healthcare!I$1,'Medical Examinations'!$A$1:$J$1,0),0)</f>
        <v>No</v>
      </c>
      <c r="J817" s="17" t="str">
        <f>VLOOKUP($A817,'Medical Examinations'!$A$1:$J$2336,MATCH(Healthcare!J$1,'Medical Examinations'!$A$1:$J$1,0),0)</f>
        <v>Obesity</v>
      </c>
      <c r="K817" s="17" t="str">
        <f>VLOOKUP($A817,'Medical Examinations'!$A$1:$J$2336,MATCH(Healthcare!K$1,'Medical Examinations'!$A$1:$J$1,0),0)</f>
        <v>Diabetes</v>
      </c>
      <c r="L817" s="38">
        <f>VLOOKUP($A817,'Hospitalisation Details'!$A$2:$K$2344,MATCH(Healthcare!L$1,'Hospitalisation Details'!$A$1:$K$1,0),0)</f>
        <v>23237</v>
      </c>
      <c r="M817" s="17">
        <f>VLOOKUP($A817,'Hospitalisation Details'!$A$2:$K$2344,MATCH(Healthcare!M$1,'Hospitalisation Details'!$A$1:$K$1,0),0)</f>
        <v>12928.79</v>
      </c>
      <c r="N817" s="17" t="str">
        <f>VLOOKUP($A817,'Hospitalisation Details'!$A$2:$K$2344,MATCH(Healthcare!N$1,'Hospitalisation Details'!$A$1:$K$1,0),0)</f>
        <v>Tier - 3</v>
      </c>
      <c r="O817" s="17" t="str">
        <f>VLOOKUP($A817,'Hospitalisation Details'!$A$2:$K$2344,MATCH(Healthcare!O$1,'Hospitalisation Details'!$A$1:$K$1,0),0)</f>
        <v>Tier - 2</v>
      </c>
      <c r="P817" s="17" t="str">
        <f>VLOOKUP($A817,'Hospitalisation Details'!$A$2:$K$2344,MATCH(Healthcare!P$1,'Hospitalisation Details'!$A$1:$K$1,0),0)</f>
        <v>R1013</v>
      </c>
      <c r="Q817" s="17">
        <f>VLOOKUP($A817,'Hospitalisation Details'!$A$2:$K$2344,MATCH(Healthcare!Q$1,'Hospitalisation Details'!$A$1:$K$1,0),0)</f>
        <v>59</v>
      </c>
    </row>
    <row r="818" spans="1:17" ht="15.75" x14ac:dyDescent="0.25">
      <c r="A818" s="25" t="s">
        <v>861</v>
      </c>
      <c r="B818" s="17" t="str">
        <f>VLOOKUP($A818,'Customer Names'!$A$1:$D$2336,4,0)</f>
        <v>Mr. Marcos</v>
      </c>
      <c r="C818" s="17">
        <f>VLOOKUP($A818,'Medical Examinations'!$A$1:$J$2336,MATCH(Healthcare!C$1,'Medical Examinations'!$A$1:$J$1,0),0)</f>
        <v>29.7</v>
      </c>
      <c r="D818" s="17">
        <f>VLOOKUP($A818,'Medical Examinations'!$A$1:$J$2336,MATCH(Healthcare!D$1,'Medical Examinations'!$A$1:$J$1,0),0)</f>
        <v>7.69</v>
      </c>
      <c r="E818" s="17" t="str">
        <f>VLOOKUP($A818,'Medical Examinations'!$A$1:$J$2336,MATCH(Healthcare!E$1,'Medical Examinations'!$A$1:$J$1,0),0)</f>
        <v>Yes</v>
      </c>
      <c r="F818" s="17" t="str">
        <f>VLOOKUP($A818,'Medical Examinations'!$A$1:$J$2336,MATCH(Healthcare!F$1,'Medical Examinations'!$A$1:$J$1,0),0)</f>
        <v>No</v>
      </c>
      <c r="G818" s="17" t="str">
        <f>VLOOKUP($A818,'Medical Examinations'!$A$1:$J$2336,MATCH(Healthcare!G$1,'Medical Examinations'!$A$1:$J$1,0),0)</f>
        <v>Yes</v>
      </c>
      <c r="H818" s="17">
        <f>VLOOKUP($A818,'Medical Examinations'!$A$1:$J$2336,MATCH(Healthcare!H$1,'Medical Examinations'!$A$1:$J$1,0),0)</f>
        <v>1</v>
      </c>
      <c r="I818" s="17" t="str">
        <f>VLOOKUP($A818,'Medical Examinations'!$A$1:$J$2336,MATCH(Healthcare!I$1,'Medical Examinations'!$A$1:$J$1,0),0)</f>
        <v>No</v>
      </c>
      <c r="J818" s="17" t="str">
        <f>VLOOKUP($A818,'Medical Examinations'!$A$1:$J$2336,MATCH(Healthcare!J$1,'Medical Examinations'!$A$1:$J$1,0),0)</f>
        <v>Overweight</v>
      </c>
      <c r="K818" s="17" t="str">
        <f>VLOOKUP($A818,'Medical Examinations'!$A$1:$J$2336,MATCH(Healthcare!K$1,'Medical Examinations'!$A$1:$J$1,0),0)</f>
        <v>Diabetes</v>
      </c>
      <c r="L818" s="38">
        <f>VLOOKUP($A818,'Hospitalisation Details'!$A$2:$K$2344,MATCH(Healthcare!L$1,'Hospitalisation Details'!$A$1:$K$1,0),0)</f>
        <v>23255</v>
      </c>
      <c r="M818" s="17">
        <f>VLOOKUP($A818,'Hospitalisation Details'!$A$2:$K$2344,MATCH(Healthcare!M$1,'Hospitalisation Details'!$A$1:$K$1,0),0)</f>
        <v>12925.89</v>
      </c>
      <c r="N818" s="17" t="str">
        <f>VLOOKUP($A818,'Hospitalisation Details'!$A$2:$K$2344,MATCH(Healthcare!N$1,'Hospitalisation Details'!$A$1:$K$1,0),0)</f>
        <v>Tier - 3</v>
      </c>
      <c r="O818" s="17" t="str">
        <f>VLOOKUP($A818,'Hospitalisation Details'!$A$2:$K$2344,MATCH(Healthcare!O$1,'Hospitalisation Details'!$A$1:$K$1,0),0)</f>
        <v>Tier - 2</v>
      </c>
      <c r="P818" s="17" t="str">
        <f>VLOOKUP($A818,'Hospitalisation Details'!$A$2:$K$2344,MATCH(Healthcare!P$1,'Hospitalisation Details'!$A$1:$K$1,0),0)</f>
        <v>R1013</v>
      </c>
      <c r="Q818" s="17">
        <f>VLOOKUP($A818,'Hospitalisation Details'!$A$2:$K$2344,MATCH(Healthcare!Q$1,'Hospitalisation Details'!$A$1:$K$1,0),0)</f>
        <v>59</v>
      </c>
    </row>
    <row r="819" spans="1:17" ht="15.75" x14ac:dyDescent="0.25">
      <c r="A819" s="25" t="s">
        <v>862</v>
      </c>
      <c r="B819" s="17" t="str">
        <f>VLOOKUP($A819,'Customer Names'!$A$1:$D$2336,4,0)</f>
        <v>Mr. Dave</v>
      </c>
      <c r="C819" s="17">
        <f>VLOOKUP($A819,'Medical Examinations'!$A$1:$J$2336,MATCH(Healthcare!C$1,'Medical Examinations'!$A$1:$J$1,0),0)</f>
        <v>25.46</v>
      </c>
      <c r="D819" s="17">
        <f>VLOOKUP($A819,'Medical Examinations'!$A$1:$J$2336,MATCH(Healthcare!D$1,'Medical Examinations'!$A$1:$J$1,0),0)</f>
        <v>8.77</v>
      </c>
      <c r="E819" s="17" t="str">
        <f>VLOOKUP($A819,'Medical Examinations'!$A$1:$J$2336,MATCH(Healthcare!E$1,'Medical Examinations'!$A$1:$J$1,0),0)</f>
        <v>Yes</v>
      </c>
      <c r="F819" s="17" t="str">
        <f>VLOOKUP($A819,'Medical Examinations'!$A$1:$J$2336,MATCH(Healthcare!F$1,'Medical Examinations'!$A$1:$J$1,0),0)</f>
        <v>No</v>
      </c>
      <c r="G819" s="17" t="str">
        <f>VLOOKUP($A819,'Medical Examinations'!$A$1:$J$2336,MATCH(Healthcare!G$1,'Medical Examinations'!$A$1:$J$1,0),0)</f>
        <v>Yes</v>
      </c>
      <c r="H819" s="17">
        <f>VLOOKUP($A819,'Medical Examinations'!$A$1:$J$2336,MATCH(Healthcare!H$1,'Medical Examinations'!$A$1:$J$1,0),0)</f>
        <v>1</v>
      </c>
      <c r="I819" s="17" t="str">
        <f>VLOOKUP($A819,'Medical Examinations'!$A$1:$J$2336,MATCH(Healthcare!I$1,'Medical Examinations'!$A$1:$J$1,0),0)</f>
        <v>No</v>
      </c>
      <c r="J819" s="17" t="str">
        <f>VLOOKUP($A819,'Medical Examinations'!$A$1:$J$2336,MATCH(Healthcare!J$1,'Medical Examinations'!$A$1:$J$1,0),0)</f>
        <v>Overweight</v>
      </c>
      <c r="K819" s="17" t="str">
        <f>VLOOKUP($A819,'Medical Examinations'!$A$1:$J$2336,MATCH(Healthcare!K$1,'Medical Examinations'!$A$1:$J$1,0),0)</f>
        <v>Diabetes</v>
      </c>
      <c r="L819" s="38">
        <f>VLOOKUP($A819,'Hospitalisation Details'!$A$2:$K$2344,MATCH(Healthcare!L$1,'Hospitalisation Details'!$A$1:$K$1,0),0)</f>
        <v>23239</v>
      </c>
      <c r="M819" s="17">
        <f>VLOOKUP($A819,'Hospitalisation Details'!$A$2:$K$2344,MATCH(Healthcare!M$1,'Hospitalisation Details'!$A$1:$K$1,0),0)</f>
        <v>12913.99</v>
      </c>
      <c r="N819" s="17" t="str">
        <f>VLOOKUP($A819,'Hospitalisation Details'!$A$2:$K$2344,MATCH(Healthcare!N$1,'Hospitalisation Details'!$A$1:$K$1,0),0)</f>
        <v>Tier - 3</v>
      </c>
      <c r="O819" s="17" t="str">
        <f>VLOOKUP($A819,'Hospitalisation Details'!$A$2:$K$2344,MATCH(Healthcare!O$1,'Hospitalisation Details'!$A$1:$K$1,0),0)</f>
        <v>Tier - 2</v>
      </c>
      <c r="P819" s="17" t="str">
        <f>VLOOKUP($A819,'Hospitalisation Details'!$A$2:$K$2344,MATCH(Healthcare!P$1,'Hospitalisation Details'!$A$1:$K$1,0),0)</f>
        <v>R1016</v>
      </c>
      <c r="Q819" s="17">
        <f>VLOOKUP($A819,'Hospitalisation Details'!$A$2:$K$2344,MATCH(Healthcare!Q$1,'Hospitalisation Details'!$A$1:$K$1,0),0)</f>
        <v>59</v>
      </c>
    </row>
    <row r="820" spans="1:17" ht="15.75" x14ac:dyDescent="0.25">
      <c r="A820" s="25" t="s">
        <v>863</v>
      </c>
      <c r="B820" s="17" t="str">
        <f>VLOOKUP($A820,'Customer Names'!$A$1:$D$2336,4,0)</f>
        <v>Mr. Andy</v>
      </c>
      <c r="C820" s="17">
        <f>VLOOKUP($A820,'Medical Examinations'!$A$1:$J$2336,MATCH(Healthcare!C$1,'Medical Examinations'!$A$1:$J$1,0),0)</f>
        <v>39.14</v>
      </c>
      <c r="D820" s="17">
        <f>VLOOKUP($A820,'Medical Examinations'!$A$1:$J$2336,MATCH(Healthcare!D$1,'Medical Examinations'!$A$1:$J$1,0),0)</f>
        <v>4.91</v>
      </c>
      <c r="E820" s="17" t="str">
        <f>VLOOKUP($A820,'Medical Examinations'!$A$1:$J$2336,MATCH(Healthcare!E$1,'Medical Examinations'!$A$1:$J$1,0),0)</f>
        <v>No</v>
      </c>
      <c r="F820" s="17" t="str">
        <f>VLOOKUP($A820,'Medical Examinations'!$A$1:$J$2336,MATCH(Healthcare!F$1,'Medical Examinations'!$A$1:$J$1,0),0)</f>
        <v>Yes</v>
      </c>
      <c r="G820" s="17" t="str">
        <f>VLOOKUP($A820,'Medical Examinations'!$A$1:$J$2336,MATCH(Healthcare!G$1,'Medical Examinations'!$A$1:$J$1,0),0)</f>
        <v>No</v>
      </c>
      <c r="H820" s="17">
        <f>VLOOKUP($A820,'Medical Examinations'!$A$1:$J$2336,MATCH(Healthcare!H$1,'Medical Examinations'!$A$1:$J$1,0),0)</f>
        <v>1</v>
      </c>
      <c r="I820" s="17" t="str">
        <f>VLOOKUP($A820,'Medical Examinations'!$A$1:$J$2336,MATCH(Healthcare!I$1,'Medical Examinations'!$A$1:$J$1,0),0)</f>
        <v>No</v>
      </c>
      <c r="J820" s="17" t="str">
        <f>VLOOKUP($A820,'Medical Examinations'!$A$1:$J$2336,MATCH(Healthcare!J$1,'Medical Examinations'!$A$1:$J$1,0),0)</f>
        <v>Obesity</v>
      </c>
      <c r="K820" s="17" t="str">
        <f>VLOOKUP($A820,'Medical Examinations'!$A$1:$J$2336,MATCH(Healthcare!K$1,'Medical Examinations'!$A$1:$J$1,0),0)</f>
        <v>Normal</v>
      </c>
      <c r="L820" s="38">
        <f>VLOOKUP($A820,'Hospitalisation Details'!$A$2:$K$2344,MATCH(Healthcare!L$1,'Hospitalisation Details'!$A$1:$K$1,0),0)</f>
        <v>38177</v>
      </c>
      <c r="M820" s="17">
        <f>VLOOKUP($A820,'Hospitalisation Details'!$A$2:$K$2344,MATCH(Healthcare!M$1,'Hospitalisation Details'!$A$1:$K$1,0),0)</f>
        <v>12890.06</v>
      </c>
      <c r="N820" s="17" t="str">
        <f>VLOOKUP($A820,'Hospitalisation Details'!$A$2:$K$2344,MATCH(Healthcare!N$1,'Hospitalisation Details'!$A$1:$K$1,0),0)</f>
        <v>Tier - 3</v>
      </c>
      <c r="O820" s="17" t="str">
        <f>VLOOKUP($A820,'Hospitalisation Details'!$A$2:$K$2344,MATCH(Healthcare!O$1,'Hospitalisation Details'!$A$1:$K$1,0),0)</f>
        <v>Tier - 1</v>
      </c>
      <c r="P820" s="17" t="str">
        <f>VLOOKUP($A820,'Hospitalisation Details'!$A$2:$K$2344,MATCH(Healthcare!P$1,'Hospitalisation Details'!$A$1:$K$1,0),0)</f>
        <v>R1019</v>
      </c>
      <c r="Q820" s="17">
        <f>VLOOKUP($A820,'Hospitalisation Details'!$A$2:$K$2344,MATCH(Healthcare!Q$1,'Hospitalisation Details'!$A$1:$K$1,0),0)</f>
        <v>18</v>
      </c>
    </row>
    <row r="821" spans="1:17" ht="15.75" x14ac:dyDescent="0.25">
      <c r="A821" s="25" t="s">
        <v>864</v>
      </c>
      <c r="B821" s="17" t="str">
        <f>VLOOKUP($A821,'Customer Names'!$A$1:$D$2336,4,0)</f>
        <v>Ms. Mary</v>
      </c>
      <c r="C821" s="17">
        <f>VLOOKUP($A821,'Medical Examinations'!$A$1:$J$2336,MATCH(Healthcare!C$1,'Medical Examinations'!$A$1:$J$1,0),0)</f>
        <v>41.2</v>
      </c>
      <c r="D821" s="17">
        <f>VLOOKUP($A821,'Medical Examinations'!$A$1:$J$2336,MATCH(Healthcare!D$1,'Medical Examinations'!$A$1:$J$1,0),0)</f>
        <v>4.95</v>
      </c>
      <c r="E821" s="17" t="str">
        <f>VLOOKUP($A821,'Medical Examinations'!$A$1:$J$2336,MATCH(Healthcare!E$1,'Medical Examinations'!$A$1:$J$1,0),0)</f>
        <v>No</v>
      </c>
      <c r="F821" s="17" t="str">
        <f>VLOOKUP($A821,'Medical Examinations'!$A$1:$J$2336,MATCH(Healthcare!F$1,'Medical Examinations'!$A$1:$J$1,0),0)</f>
        <v>No</v>
      </c>
      <c r="G821" s="17" t="str">
        <f>VLOOKUP($A821,'Medical Examinations'!$A$1:$J$2336,MATCH(Healthcare!G$1,'Medical Examinations'!$A$1:$J$1,0),0)</f>
        <v>No</v>
      </c>
      <c r="H821" s="17">
        <f>VLOOKUP($A821,'Medical Examinations'!$A$1:$J$2336,MATCH(Healthcare!H$1,'Medical Examinations'!$A$1:$J$1,0),0)</f>
        <v>1</v>
      </c>
      <c r="I821" s="17" t="str">
        <f>VLOOKUP($A821,'Medical Examinations'!$A$1:$J$2336,MATCH(Healthcare!I$1,'Medical Examinations'!$A$1:$J$1,0),0)</f>
        <v>No</v>
      </c>
      <c r="J821" s="17" t="str">
        <f>VLOOKUP($A821,'Medical Examinations'!$A$1:$J$2336,MATCH(Healthcare!J$1,'Medical Examinations'!$A$1:$J$1,0),0)</f>
        <v>Obesity</v>
      </c>
      <c r="K821" s="17" t="str">
        <f>VLOOKUP($A821,'Medical Examinations'!$A$1:$J$2336,MATCH(Healthcare!K$1,'Medical Examinations'!$A$1:$J$1,0),0)</f>
        <v>Normal</v>
      </c>
      <c r="L821" s="38">
        <f>VLOOKUP($A821,'Hospitalisation Details'!$A$2:$K$2344,MATCH(Healthcare!L$1,'Hospitalisation Details'!$A$1:$K$1,0),0)</f>
        <v>30900</v>
      </c>
      <c r="M821" s="17">
        <f>VLOOKUP($A821,'Hospitalisation Details'!$A$2:$K$2344,MATCH(Healthcare!M$1,'Hospitalisation Details'!$A$1:$K$1,0),0)</f>
        <v>12870.31</v>
      </c>
      <c r="N821" s="17" t="str">
        <f>VLOOKUP($A821,'Hospitalisation Details'!$A$2:$K$2344,MATCH(Healthcare!N$1,'Hospitalisation Details'!$A$1:$K$1,0),0)</f>
        <v>Tier - 3</v>
      </c>
      <c r="O821" s="17" t="str">
        <f>VLOOKUP($A821,'Hospitalisation Details'!$A$2:$K$2344,MATCH(Healthcare!O$1,'Hospitalisation Details'!$A$1:$K$1,0),0)</f>
        <v>Tier - 3</v>
      </c>
      <c r="P821" s="17" t="str">
        <f>VLOOKUP($A821,'Hospitalisation Details'!$A$2:$K$2344,MATCH(Healthcare!P$1,'Hospitalisation Details'!$A$1:$K$1,0),0)</f>
        <v>R1012</v>
      </c>
      <c r="Q821" s="17">
        <f>VLOOKUP($A821,'Hospitalisation Details'!$A$2:$K$2344,MATCH(Healthcare!Q$1,'Hospitalisation Details'!$A$1:$K$1,0),0)</f>
        <v>38</v>
      </c>
    </row>
    <row r="822" spans="1:17" ht="15.75" x14ac:dyDescent="0.25">
      <c r="A822" s="25" t="s">
        <v>865</v>
      </c>
      <c r="B822" s="17" t="str">
        <f>VLOOKUP($A822,'Customer Names'!$A$1:$D$2336,4,0)</f>
        <v>Mr. Marcus</v>
      </c>
      <c r="C822" s="17">
        <f>VLOOKUP($A822,'Medical Examinations'!$A$1:$J$2336,MATCH(Healthcare!C$1,'Medical Examinations'!$A$1:$J$1,0),0)</f>
        <v>28.81</v>
      </c>
      <c r="D822" s="17">
        <f>VLOOKUP($A822,'Medical Examinations'!$A$1:$J$2336,MATCH(Healthcare!D$1,'Medical Examinations'!$A$1:$J$1,0),0)</f>
        <v>10.8</v>
      </c>
      <c r="E822" s="17" t="str">
        <f>VLOOKUP($A822,'Medical Examinations'!$A$1:$J$2336,MATCH(Healthcare!E$1,'Medical Examinations'!$A$1:$J$1,0),0)</f>
        <v>Yes</v>
      </c>
      <c r="F822" s="17" t="str">
        <f>VLOOKUP($A822,'Medical Examinations'!$A$1:$J$2336,MATCH(Healthcare!F$1,'Medical Examinations'!$A$1:$J$1,0),0)</f>
        <v>No</v>
      </c>
      <c r="G822" s="17" t="str">
        <f>VLOOKUP($A822,'Medical Examinations'!$A$1:$J$2336,MATCH(Healthcare!G$1,'Medical Examinations'!$A$1:$J$1,0),0)</f>
        <v>Yes</v>
      </c>
      <c r="H822" s="17">
        <f>VLOOKUP($A822,'Medical Examinations'!$A$1:$J$2336,MATCH(Healthcare!H$1,'Medical Examinations'!$A$1:$J$1,0),0)</f>
        <v>1</v>
      </c>
      <c r="I822" s="17" t="str">
        <f>VLOOKUP($A822,'Medical Examinations'!$A$1:$J$2336,MATCH(Healthcare!I$1,'Medical Examinations'!$A$1:$J$1,0),0)</f>
        <v>No</v>
      </c>
      <c r="J822" s="17" t="str">
        <f>VLOOKUP($A822,'Medical Examinations'!$A$1:$J$2336,MATCH(Healthcare!J$1,'Medical Examinations'!$A$1:$J$1,0),0)</f>
        <v>Overweight</v>
      </c>
      <c r="K822" s="17" t="str">
        <f>VLOOKUP($A822,'Medical Examinations'!$A$1:$J$2336,MATCH(Healthcare!K$1,'Medical Examinations'!$A$1:$J$1,0),0)</f>
        <v>Diabetes</v>
      </c>
      <c r="L822" s="38">
        <f>VLOOKUP($A822,'Hospitalisation Details'!$A$2:$K$2344,MATCH(Healthcare!L$1,'Hospitalisation Details'!$A$1:$K$1,0),0)</f>
        <v>23281</v>
      </c>
      <c r="M822" s="17">
        <f>VLOOKUP($A822,'Hospitalisation Details'!$A$2:$K$2344,MATCH(Healthcare!M$1,'Hospitalisation Details'!$A$1:$K$1,0),0)</f>
        <v>12856.84</v>
      </c>
      <c r="N822" s="17" t="str">
        <f>VLOOKUP($A822,'Hospitalisation Details'!$A$2:$K$2344,MATCH(Healthcare!N$1,'Hospitalisation Details'!$A$1:$K$1,0),0)</f>
        <v>Tier - 3</v>
      </c>
      <c r="O822" s="17" t="str">
        <f>VLOOKUP($A822,'Hospitalisation Details'!$A$2:$K$2344,MATCH(Healthcare!O$1,'Hospitalisation Details'!$A$1:$K$1,0),0)</f>
        <v>Tier - 3</v>
      </c>
      <c r="P822" s="17" t="str">
        <f>VLOOKUP($A822,'Hospitalisation Details'!$A$2:$K$2344,MATCH(Healthcare!P$1,'Hospitalisation Details'!$A$1:$K$1,0),0)</f>
        <v>R1021</v>
      </c>
      <c r="Q822" s="17">
        <f>VLOOKUP($A822,'Hospitalisation Details'!$A$2:$K$2344,MATCH(Healthcare!Q$1,'Hospitalisation Details'!$A$1:$K$1,0),0)</f>
        <v>59</v>
      </c>
    </row>
    <row r="823" spans="1:17" ht="15.75" x14ac:dyDescent="0.25">
      <c r="A823" s="25" t="s">
        <v>866</v>
      </c>
      <c r="B823" s="17" t="str">
        <f>VLOOKUP($A823,'Customer Names'!$A$1:$D$2336,4,0)</f>
        <v>Mr. Thomas</v>
      </c>
      <c r="C823" s="17">
        <f>VLOOKUP($A823,'Medical Examinations'!$A$1:$J$2336,MATCH(Healthcare!C$1,'Medical Examinations'!$A$1:$J$1,0),0)</f>
        <v>37.409999999999997</v>
      </c>
      <c r="D823" s="17">
        <f>VLOOKUP($A823,'Medical Examinations'!$A$1:$J$2336,MATCH(Healthcare!D$1,'Medical Examinations'!$A$1:$J$1,0),0)</f>
        <v>7.21</v>
      </c>
      <c r="E823" s="17" t="str">
        <f>VLOOKUP($A823,'Medical Examinations'!$A$1:$J$2336,MATCH(Healthcare!E$1,'Medical Examinations'!$A$1:$J$1,0),0)</f>
        <v>No</v>
      </c>
      <c r="F823" s="17" t="str">
        <f>VLOOKUP($A823,'Medical Examinations'!$A$1:$J$2336,MATCH(Healthcare!F$1,'Medical Examinations'!$A$1:$J$1,0),0)</f>
        <v>No</v>
      </c>
      <c r="G823" s="17" t="str">
        <f>VLOOKUP($A823,'Medical Examinations'!$A$1:$J$2336,MATCH(Healthcare!G$1,'Medical Examinations'!$A$1:$J$1,0),0)</f>
        <v>No</v>
      </c>
      <c r="H823" s="17">
        <f>VLOOKUP($A823,'Medical Examinations'!$A$1:$J$2336,MATCH(Healthcare!H$1,'Medical Examinations'!$A$1:$J$1,0),0)</f>
        <v>2</v>
      </c>
      <c r="I823" s="17" t="str">
        <f>VLOOKUP($A823,'Medical Examinations'!$A$1:$J$2336,MATCH(Healthcare!I$1,'Medical Examinations'!$A$1:$J$1,0),0)</f>
        <v>No</v>
      </c>
      <c r="J823" s="17" t="str">
        <f>VLOOKUP($A823,'Medical Examinations'!$A$1:$J$2336,MATCH(Healthcare!J$1,'Medical Examinations'!$A$1:$J$1,0),0)</f>
        <v>Obesity</v>
      </c>
      <c r="K823" s="17" t="str">
        <f>VLOOKUP($A823,'Medical Examinations'!$A$1:$J$2336,MATCH(Healthcare!K$1,'Medical Examinations'!$A$1:$J$1,0),0)</f>
        <v>Diabetes</v>
      </c>
      <c r="L823" s="38">
        <f>VLOOKUP($A823,'Hospitalisation Details'!$A$2:$K$2344,MATCH(Healthcare!L$1,'Hospitalisation Details'!$A$1:$K$1,0),0)</f>
        <v>26929</v>
      </c>
      <c r="M823" s="17">
        <f>VLOOKUP($A823,'Hospitalisation Details'!$A$2:$K$2344,MATCH(Healthcare!M$1,'Hospitalisation Details'!$A$1:$K$1,0),0)</f>
        <v>12852.37</v>
      </c>
      <c r="N823" s="17" t="str">
        <f>VLOOKUP($A823,'Hospitalisation Details'!$A$2:$K$2344,MATCH(Healthcare!N$1,'Hospitalisation Details'!$A$1:$K$1,0),0)</f>
        <v>Tier - 3</v>
      </c>
      <c r="O823" s="17" t="str">
        <f>VLOOKUP($A823,'Hospitalisation Details'!$A$2:$K$2344,MATCH(Healthcare!O$1,'Hospitalisation Details'!$A$1:$K$1,0),0)</f>
        <v>Tier - 1</v>
      </c>
      <c r="P823" s="17" t="str">
        <f>VLOOKUP($A823,'Hospitalisation Details'!$A$2:$K$2344,MATCH(Healthcare!P$1,'Hospitalisation Details'!$A$1:$K$1,0),0)</f>
        <v>R1012</v>
      </c>
      <c r="Q823" s="17">
        <f>VLOOKUP($A823,'Hospitalisation Details'!$A$2:$K$2344,MATCH(Healthcare!Q$1,'Hospitalisation Details'!$A$1:$K$1,0),0)</f>
        <v>49</v>
      </c>
    </row>
    <row r="824" spans="1:17" ht="15.75" x14ac:dyDescent="0.25">
      <c r="A824" s="25" t="s">
        <v>867</v>
      </c>
      <c r="B824" s="17" t="str">
        <f>VLOOKUP($A824,'Customer Names'!$A$1:$D$2336,4,0)</f>
        <v>Mr. Robert</v>
      </c>
      <c r="C824" s="17">
        <f>VLOOKUP($A824,'Medical Examinations'!$A$1:$J$2336,MATCH(Healthcare!C$1,'Medical Examinations'!$A$1:$J$1,0),0)</f>
        <v>52.54</v>
      </c>
      <c r="D824" s="17">
        <f>VLOOKUP($A824,'Medical Examinations'!$A$1:$J$2336,MATCH(Healthcare!D$1,'Medical Examinations'!$A$1:$J$1,0),0)</f>
        <v>5.12</v>
      </c>
      <c r="E824" s="17" t="str">
        <f>VLOOKUP($A824,'Medical Examinations'!$A$1:$J$2336,MATCH(Healthcare!E$1,'Medical Examinations'!$A$1:$J$1,0),0)</f>
        <v>No</v>
      </c>
      <c r="F824" s="17" t="str">
        <f>VLOOKUP($A824,'Medical Examinations'!$A$1:$J$2336,MATCH(Healthcare!F$1,'Medical Examinations'!$A$1:$J$1,0),0)</f>
        <v>No</v>
      </c>
      <c r="G824" s="17" t="str">
        <f>VLOOKUP($A824,'Medical Examinations'!$A$1:$J$2336,MATCH(Healthcare!G$1,'Medical Examinations'!$A$1:$J$1,0),0)</f>
        <v>Yes</v>
      </c>
      <c r="H824" s="17">
        <f>VLOOKUP($A824,'Medical Examinations'!$A$1:$J$2336,MATCH(Healthcare!H$1,'Medical Examinations'!$A$1:$J$1,0),0)</f>
        <v>1</v>
      </c>
      <c r="I824" s="17" t="str">
        <f>VLOOKUP($A824,'Medical Examinations'!$A$1:$J$2336,MATCH(Healthcare!I$1,'Medical Examinations'!$A$1:$J$1,0),0)</f>
        <v>No</v>
      </c>
      <c r="J824" s="17" t="str">
        <f>VLOOKUP($A824,'Medical Examinations'!$A$1:$J$2336,MATCH(Healthcare!J$1,'Medical Examinations'!$A$1:$J$1,0),0)</f>
        <v>Obesity</v>
      </c>
      <c r="K824" s="17" t="str">
        <f>VLOOKUP($A824,'Medical Examinations'!$A$1:$J$2336,MATCH(Healthcare!K$1,'Medical Examinations'!$A$1:$J$1,0),0)</f>
        <v>Normal</v>
      </c>
      <c r="L824" s="38">
        <f>VLOOKUP($A824,'Hospitalisation Details'!$A$2:$K$2344,MATCH(Healthcare!L$1,'Hospitalisation Details'!$A$1:$K$1,0),0)</f>
        <v>34239</v>
      </c>
      <c r="M824" s="17">
        <f>VLOOKUP($A824,'Hospitalisation Details'!$A$2:$K$2344,MATCH(Healthcare!M$1,'Hospitalisation Details'!$A$1:$K$1,0),0)</f>
        <v>12847.24</v>
      </c>
      <c r="N824" s="17" t="str">
        <f>VLOOKUP($A824,'Hospitalisation Details'!$A$2:$K$2344,MATCH(Healthcare!N$1,'Hospitalisation Details'!$A$1:$K$1,0),0)</f>
        <v>Tier - 3</v>
      </c>
      <c r="O824" s="17" t="str">
        <f>VLOOKUP($A824,'Hospitalisation Details'!$A$2:$K$2344,MATCH(Healthcare!O$1,'Hospitalisation Details'!$A$1:$K$1,0),0)</f>
        <v>Tier - 2</v>
      </c>
      <c r="P824" s="17" t="str">
        <f>VLOOKUP($A824,'Hospitalisation Details'!$A$2:$K$2344,MATCH(Healthcare!P$1,'Hospitalisation Details'!$A$1:$K$1,0),0)</f>
        <v>R1012</v>
      </c>
      <c r="Q824" s="17">
        <f>VLOOKUP($A824,'Hospitalisation Details'!$A$2:$K$2344,MATCH(Healthcare!Q$1,'Hospitalisation Details'!$A$1:$K$1,0),0)</f>
        <v>29</v>
      </c>
    </row>
    <row r="825" spans="1:17" ht="15.75" x14ac:dyDescent="0.25">
      <c r="A825" s="25" t="s">
        <v>868</v>
      </c>
      <c r="B825" s="17" t="str">
        <f>VLOOKUP($A825,'Customer Names'!$A$1:$D$2336,4,0)</f>
        <v>Mr. Geoff</v>
      </c>
      <c r="C825" s="17">
        <f>VLOOKUP($A825,'Medical Examinations'!$A$1:$J$2336,MATCH(Healthcare!C$1,'Medical Examinations'!$A$1:$J$1,0),0)</f>
        <v>17.29</v>
      </c>
      <c r="D825" s="17">
        <f>VLOOKUP($A825,'Medical Examinations'!$A$1:$J$2336,MATCH(Healthcare!D$1,'Medical Examinations'!$A$1:$J$1,0),0)</f>
        <v>4.62</v>
      </c>
      <c r="E825" s="17" t="str">
        <f>VLOOKUP($A825,'Medical Examinations'!$A$1:$J$2336,MATCH(Healthcare!E$1,'Medical Examinations'!$A$1:$J$1,0),0)</f>
        <v>No</v>
      </c>
      <c r="F825" s="17" t="str">
        <f>VLOOKUP($A825,'Medical Examinations'!$A$1:$J$2336,MATCH(Healthcare!F$1,'Medical Examinations'!$A$1:$J$1,0),0)</f>
        <v>Yes</v>
      </c>
      <c r="G825" s="17" t="str">
        <f>VLOOKUP($A825,'Medical Examinations'!$A$1:$J$2336,MATCH(Healthcare!G$1,'Medical Examinations'!$A$1:$J$1,0),0)</f>
        <v>No</v>
      </c>
      <c r="H825" s="17">
        <f>VLOOKUP($A825,'Medical Examinations'!$A$1:$J$2336,MATCH(Healthcare!H$1,'Medical Examinations'!$A$1:$J$1,0),0)</f>
        <v>1</v>
      </c>
      <c r="I825" s="17" t="str">
        <f>VLOOKUP($A825,'Medical Examinations'!$A$1:$J$2336,MATCH(Healthcare!I$1,'Medical Examinations'!$A$1:$J$1,0),0)</f>
        <v>Yes</v>
      </c>
      <c r="J825" s="17" t="str">
        <f>VLOOKUP($A825,'Medical Examinations'!$A$1:$J$2336,MATCH(Healthcare!J$1,'Medical Examinations'!$A$1:$J$1,0),0)</f>
        <v>Underweight</v>
      </c>
      <c r="K825" s="17" t="str">
        <f>VLOOKUP($A825,'Medical Examinations'!$A$1:$J$2336,MATCH(Healthcare!K$1,'Medical Examinations'!$A$1:$J$1,0),0)</f>
        <v>Normal</v>
      </c>
      <c r="L825" s="38">
        <f>VLOOKUP($A825,'Hospitalisation Details'!$A$2:$K$2344,MATCH(Healthcare!L$1,'Hospitalisation Details'!$A$1:$K$1,0),0)</f>
        <v>38300</v>
      </c>
      <c r="M825" s="17">
        <f>VLOOKUP($A825,'Hospitalisation Details'!$A$2:$K$2344,MATCH(Healthcare!M$1,'Hospitalisation Details'!$A$1:$K$1,0),0)</f>
        <v>12829.46</v>
      </c>
      <c r="N825" s="17" t="str">
        <f>VLOOKUP($A825,'Hospitalisation Details'!$A$2:$K$2344,MATCH(Healthcare!N$1,'Hospitalisation Details'!$A$1:$K$1,0),0)</f>
        <v>Tier - 3</v>
      </c>
      <c r="O825" s="17" t="str">
        <f>VLOOKUP($A825,'Hospitalisation Details'!$A$2:$K$2344,MATCH(Healthcare!O$1,'Hospitalisation Details'!$A$1:$K$1,0),0)</f>
        <v>Tier - 3</v>
      </c>
      <c r="P825" s="17" t="str">
        <f>VLOOKUP($A825,'Hospitalisation Details'!$A$2:$K$2344,MATCH(Healthcare!P$1,'Hospitalisation Details'!$A$1:$K$1,0),0)</f>
        <v>R1016</v>
      </c>
      <c r="Q825" s="17">
        <f>VLOOKUP($A825,'Hospitalisation Details'!$A$2:$K$2344,MATCH(Healthcare!Q$1,'Hospitalisation Details'!$A$1:$K$1,0),0)</f>
        <v>18</v>
      </c>
    </row>
    <row r="826" spans="1:17" ht="15.75" x14ac:dyDescent="0.25">
      <c r="A826" s="25" t="s">
        <v>869</v>
      </c>
      <c r="B826" s="17" t="str">
        <f>VLOOKUP($A826,'Customer Names'!$A$1:$D$2336,4,0)</f>
        <v>Mr. Chris</v>
      </c>
      <c r="C826" s="17">
        <f>VLOOKUP($A826,'Medical Examinations'!$A$1:$J$2336,MATCH(Healthcare!C$1,'Medical Examinations'!$A$1:$J$1,0),0)</f>
        <v>31.74</v>
      </c>
      <c r="D826" s="17">
        <f>VLOOKUP($A826,'Medical Examinations'!$A$1:$J$2336,MATCH(Healthcare!D$1,'Medical Examinations'!$A$1:$J$1,0),0)</f>
        <v>7.68</v>
      </c>
      <c r="E826" s="17" t="str">
        <f>VLOOKUP($A826,'Medical Examinations'!$A$1:$J$2336,MATCH(Healthcare!E$1,'Medical Examinations'!$A$1:$J$1,0),0)</f>
        <v>Yes</v>
      </c>
      <c r="F826" s="17" t="str">
        <f>VLOOKUP($A826,'Medical Examinations'!$A$1:$J$2336,MATCH(Healthcare!F$1,'Medical Examinations'!$A$1:$J$1,0),0)</f>
        <v>No</v>
      </c>
      <c r="G826" s="17" t="str">
        <f>VLOOKUP($A826,'Medical Examinations'!$A$1:$J$2336,MATCH(Healthcare!G$1,'Medical Examinations'!$A$1:$J$1,0),0)</f>
        <v>No</v>
      </c>
      <c r="H826" s="17">
        <f>VLOOKUP($A826,'Medical Examinations'!$A$1:$J$2336,MATCH(Healthcare!H$1,'Medical Examinations'!$A$1:$J$1,0),0)</f>
        <v>0</v>
      </c>
      <c r="I826" s="17" t="str">
        <f>VLOOKUP($A826,'Medical Examinations'!$A$1:$J$2336,MATCH(Healthcare!I$1,'Medical Examinations'!$A$1:$J$1,0),0)</f>
        <v>No</v>
      </c>
      <c r="J826" s="17" t="str">
        <f>VLOOKUP($A826,'Medical Examinations'!$A$1:$J$2336,MATCH(Healthcare!J$1,'Medical Examinations'!$A$1:$J$1,0),0)</f>
        <v>Obesity</v>
      </c>
      <c r="K826" s="17" t="str">
        <f>VLOOKUP($A826,'Medical Examinations'!$A$1:$J$2336,MATCH(Healthcare!K$1,'Medical Examinations'!$A$1:$J$1,0),0)</f>
        <v>Diabetes</v>
      </c>
      <c r="L826" s="38">
        <f>VLOOKUP($A826,'Hospitalisation Details'!$A$2:$K$2344,MATCH(Healthcare!L$1,'Hospitalisation Details'!$A$1:$K$1,0),0)</f>
        <v>24740</v>
      </c>
      <c r="M826" s="17">
        <f>VLOOKUP($A826,'Hospitalisation Details'!$A$2:$K$2344,MATCH(Healthcare!M$1,'Hospitalisation Details'!$A$1:$K$1,0),0)</f>
        <v>12823.25</v>
      </c>
      <c r="N826" s="17" t="str">
        <f>VLOOKUP($A826,'Hospitalisation Details'!$A$2:$K$2344,MATCH(Healthcare!N$1,'Hospitalisation Details'!$A$1:$K$1,0),0)</f>
        <v>Tier - 3</v>
      </c>
      <c r="O826" s="17" t="str">
        <f>VLOOKUP($A826,'Hospitalisation Details'!$A$2:$K$2344,MATCH(Healthcare!O$1,'Hospitalisation Details'!$A$1:$K$1,0),0)</f>
        <v>Tier - 3</v>
      </c>
      <c r="P826" s="17" t="str">
        <f>VLOOKUP($A826,'Hospitalisation Details'!$A$2:$K$2344,MATCH(Healthcare!P$1,'Hospitalisation Details'!$A$1:$K$1,0),0)</f>
        <v>R1021</v>
      </c>
      <c r="Q826" s="17">
        <f>VLOOKUP($A826,'Hospitalisation Details'!$A$2:$K$2344,MATCH(Healthcare!Q$1,'Hospitalisation Details'!$A$1:$K$1,0),0)</f>
        <v>55</v>
      </c>
    </row>
    <row r="827" spans="1:17" ht="15.75" x14ac:dyDescent="0.25">
      <c r="A827" s="25" t="s">
        <v>870</v>
      </c>
      <c r="B827" s="17" t="str">
        <f>VLOOKUP($A827,'Customer Names'!$A$1:$D$2336,4,0)</f>
        <v>Ms. Kate</v>
      </c>
      <c r="C827" s="17">
        <f>VLOOKUP($A827,'Medical Examinations'!$A$1:$J$2336,MATCH(Healthcare!C$1,'Medical Examinations'!$A$1:$J$1,0),0)</f>
        <v>26.504999999999999</v>
      </c>
      <c r="D827" s="17">
        <f>VLOOKUP($A827,'Medical Examinations'!$A$1:$J$2336,MATCH(Healthcare!D$1,'Medical Examinations'!$A$1:$J$1,0),0)</f>
        <v>6.79</v>
      </c>
      <c r="E827" s="17" t="str">
        <f>VLOOKUP($A827,'Medical Examinations'!$A$1:$J$2336,MATCH(Healthcare!E$1,'Medical Examinations'!$A$1:$J$1,0),0)</f>
        <v>Yes</v>
      </c>
      <c r="F827" s="17" t="str">
        <f>VLOOKUP($A827,'Medical Examinations'!$A$1:$J$2336,MATCH(Healthcare!F$1,'Medical Examinations'!$A$1:$J$1,0),0)</f>
        <v>No</v>
      </c>
      <c r="G827" s="17" t="str">
        <f>VLOOKUP($A827,'Medical Examinations'!$A$1:$J$2336,MATCH(Healthcare!G$1,'Medical Examinations'!$A$1:$J$1,0),0)</f>
        <v>Yes</v>
      </c>
      <c r="H827" s="17">
        <f>VLOOKUP($A827,'Medical Examinations'!$A$1:$J$2336,MATCH(Healthcare!H$1,'Medical Examinations'!$A$1:$J$1,0),0)</f>
        <v>1</v>
      </c>
      <c r="I827" s="17" t="str">
        <f>VLOOKUP($A827,'Medical Examinations'!$A$1:$J$2336,MATCH(Healthcare!I$1,'Medical Examinations'!$A$1:$J$1,0),0)</f>
        <v>No</v>
      </c>
      <c r="J827" s="17" t="str">
        <f>VLOOKUP($A827,'Medical Examinations'!$A$1:$J$2336,MATCH(Healthcare!J$1,'Medical Examinations'!$A$1:$J$1,0),0)</f>
        <v>Overweight</v>
      </c>
      <c r="K827" s="17" t="str">
        <f>VLOOKUP($A827,'Medical Examinations'!$A$1:$J$2336,MATCH(Healthcare!K$1,'Medical Examinations'!$A$1:$J$1,0),0)</f>
        <v>Diabetes</v>
      </c>
      <c r="L827" s="38">
        <f>VLOOKUP($A827,'Hospitalisation Details'!$A$2:$K$2344,MATCH(Healthcare!L$1,'Hospitalisation Details'!$A$1:$K$1,0),0)</f>
        <v>23212</v>
      </c>
      <c r="M827" s="17">
        <f>VLOOKUP($A827,'Hospitalisation Details'!$A$2:$K$2344,MATCH(Healthcare!M$1,'Hospitalisation Details'!$A$1:$K$1,0),0)</f>
        <v>12815.44</v>
      </c>
      <c r="N827" s="17" t="str">
        <f>VLOOKUP($A827,'Hospitalisation Details'!$A$2:$K$2344,MATCH(Healthcare!N$1,'Hospitalisation Details'!$A$1:$K$1,0),0)</f>
        <v>Tier - 3</v>
      </c>
      <c r="O827" s="17" t="str">
        <f>VLOOKUP($A827,'Hospitalisation Details'!$A$2:$K$2344,MATCH(Healthcare!O$1,'Hospitalisation Details'!$A$1:$K$1,0),0)</f>
        <v>Tier - 3</v>
      </c>
      <c r="P827" s="17" t="str">
        <f>VLOOKUP($A827,'Hospitalisation Details'!$A$2:$K$2344,MATCH(Healthcare!P$1,'Hospitalisation Details'!$A$1:$K$1,0),0)</f>
        <v>R1024</v>
      </c>
      <c r="Q827" s="17">
        <f>VLOOKUP($A827,'Hospitalisation Details'!$A$2:$K$2344,MATCH(Healthcare!Q$1,'Hospitalisation Details'!$A$1:$K$1,0),0)</f>
        <v>59</v>
      </c>
    </row>
    <row r="828" spans="1:17" ht="15.75" x14ac:dyDescent="0.25">
      <c r="A828" s="25" t="s">
        <v>871</v>
      </c>
      <c r="B828" s="17" t="str">
        <f>VLOOKUP($A828,'Customer Names'!$A$1:$D$2336,4,0)</f>
        <v>Ms. Kelli</v>
      </c>
      <c r="C828" s="17">
        <f>VLOOKUP($A828,'Medical Examinations'!$A$1:$J$2336,MATCH(Healthcare!C$1,'Medical Examinations'!$A$1:$J$1,0),0)</f>
        <v>36.479999999999997</v>
      </c>
      <c r="D828" s="17">
        <f>VLOOKUP($A828,'Medical Examinations'!$A$1:$J$2336,MATCH(Healthcare!D$1,'Medical Examinations'!$A$1:$J$1,0),0)</f>
        <v>11.09</v>
      </c>
      <c r="E828" s="17" t="str">
        <f>VLOOKUP($A828,'Medical Examinations'!$A$1:$J$2336,MATCH(Healthcare!E$1,'Medical Examinations'!$A$1:$J$1,0),0)</f>
        <v>No</v>
      </c>
      <c r="F828" s="17" t="str">
        <f>VLOOKUP($A828,'Medical Examinations'!$A$1:$J$2336,MATCH(Healthcare!F$1,'Medical Examinations'!$A$1:$J$1,0),0)</f>
        <v>No</v>
      </c>
      <c r="G828" s="17" t="str">
        <f>VLOOKUP($A828,'Medical Examinations'!$A$1:$J$2336,MATCH(Healthcare!G$1,'Medical Examinations'!$A$1:$J$1,0),0)</f>
        <v>No</v>
      </c>
      <c r="H828" s="17">
        <f>VLOOKUP($A828,'Medical Examinations'!$A$1:$J$2336,MATCH(Healthcare!H$1,'Medical Examinations'!$A$1:$J$1,0),0)</f>
        <v>0</v>
      </c>
      <c r="I828" s="17" t="str">
        <f>VLOOKUP($A828,'Medical Examinations'!$A$1:$J$2336,MATCH(Healthcare!I$1,'Medical Examinations'!$A$1:$J$1,0),0)</f>
        <v>No</v>
      </c>
      <c r="J828" s="17" t="str">
        <f>VLOOKUP($A828,'Medical Examinations'!$A$1:$J$2336,MATCH(Healthcare!J$1,'Medical Examinations'!$A$1:$J$1,0),0)</f>
        <v>Obesity</v>
      </c>
      <c r="K828" s="17" t="str">
        <f>VLOOKUP($A828,'Medical Examinations'!$A$1:$J$2336,MATCH(Healthcare!K$1,'Medical Examinations'!$A$1:$J$1,0),0)</f>
        <v>Diabetes</v>
      </c>
      <c r="L828" s="38">
        <f>VLOOKUP($A828,'Hospitalisation Details'!$A$2:$K$2344,MATCH(Healthcare!L$1,'Hospitalisation Details'!$A$1:$K$1,0),0)</f>
        <v>28695</v>
      </c>
      <c r="M828" s="17">
        <f>VLOOKUP($A828,'Hospitalisation Details'!$A$2:$K$2344,MATCH(Healthcare!M$1,'Hospitalisation Details'!$A$1:$K$1,0),0)</f>
        <v>12797.21</v>
      </c>
      <c r="N828" s="17" t="str">
        <f>VLOOKUP($A828,'Hospitalisation Details'!$A$2:$K$2344,MATCH(Healthcare!N$1,'Hospitalisation Details'!$A$1:$K$1,0),0)</f>
        <v>Tier - 3</v>
      </c>
      <c r="O828" s="17" t="str">
        <f>VLOOKUP($A828,'Hospitalisation Details'!$A$2:$K$2344,MATCH(Healthcare!O$1,'Hospitalisation Details'!$A$1:$K$1,0),0)</f>
        <v>Tier - 1</v>
      </c>
      <c r="P828" s="17" t="str">
        <f>VLOOKUP($A828,'Hospitalisation Details'!$A$2:$K$2344,MATCH(Healthcare!P$1,'Hospitalisation Details'!$A$1:$K$1,0),0)</f>
        <v>R1024</v>
      </c>
      <c r="Q828" s="17">
        <f>VLOOKUP($A828,'Hospitalisation Details'!$A$2:$K$2344,MATCH(Healthcare!Q$1,'Hospitalisation Details'!$A$1:$K$1,0),0)</f>
        <v>44</v>
      </c>
    </row>
    <row r="829" spans="1:17" ht="15.75" x14ac:dyDescent="0.25">
      <c r="A829" s="25" t="s">
        <v>872</v>
      </c>
      <c r="B829" s="17" t="str">
        <f>VLOOKUP($A829,'Customer Names'!$A$1:$D$2336,4,0)</f>
        <v>Mrs. Maggie</v>
      </c>
      <c r="C829" s="17">
        <f>VLOOKUP($A829,'Medical Examinations'!$A$1:$J$2336,MATCH(Healthcare!C$1,'Medical Examinations'!$A$1:$J$1,0),0)</f>
        <v>39.159999999999997</v>
      </c>
      <c r="D829" s="17">
        <f>VLOOKUP($A829,'Medical Examinations'!$A$1:$J$2336,MATCH(Healthcare!D$1,'Medical Examinations'!$A$1:$J$1,0),0)</f>
        <v>5.24</v>
      </c>
      <c r="E829" s="17" t="str">
        <f>VLOOKUP($A829,'Medical Examinations'!$A$1:$J$2336,MATCH(Healthcare!E$1,'Medical Examinations'!$A$1:$J$1,0),0)</f>
        <v>Yes</v>
      </c>
      <c r="F829" s="17" t="str">
        <f>VLOOKUP($A829,'Medical Examinations'!$A$1:$J$2336,MATCH(Healthcare!F$1,'Medical Examinations'!$A$1:$J$1,0),0)</f>
        <v>No</v>
      </c>
      <c r="G829" s="17" t="str">
        <f>VLOOKUP($A829,'Medical Examinations'!$A$1:$J$2336,MATCH(Healthcare!G$1,'Medical Examinations'!$A$1:$J$1,0),0)</f>
        <v>Yes</v>
      </c>
      <c r="H829" s="17">
        <f>VLOOKUP($A829,'Medical Examinations'!$A$1:$J$2336,MATCH(Healthcare!H$1,'Medical Examinations'!$A$1:$J$1,0),0)</f>
        <v>1</v>
      </c>
      <c r="I829" s="17" t="str">
        <f>VLOOKUP($A829,'Medical Examinations'!$A$1:$J$2336,MATCH(Healthcare!I$1,'Medical Examinations'!$A$1:$J$1,0),0)</f>
        <v>No</v>
      </c>
      <c r="J829" s="17" t="str">
        <f>VLOOKUP($A829,'Medical Examinations'!$A$1:$J$2336,MATCH(Healthcare!J$1,'Medical Examinations'!$A$1:$J$1,0),0)</f>
        <v>Obesity</v>
      </c>
      <c r="K829" s="17" t="str">
        <f>VLOOKUP($A829,'Medical Examinations'!$A$1:$J$2336,MATCH(Healthcare!K$1,'Medical Examinations'!$A$1:$J$1,0),0)</f>
        <v>Normal</v>
      </c>
      <c r="L829" s="38">
        <f>VLOOKUP($A829,'Hospitalisation Details'!$A$2:$K$2344,MATCH(Healthcare!L$1,'Hospitalisation Details'!$A$1:$K$1,0),0)</f>
        <v>30618</v>
      </c>
      <c r="M829" s="17">
        <f>VLOOKUP($A829,'Hospitalisation Details'!$A$2:$K$2344,MATCH(Healthcare!M$1,'Hospitalisation Details'!$A$1:$K$1,0),0)</f>
        <v>12788.18</v>
      </c>
      <c r="N829" s="17" t="str">
        <f>VLOOKUP($A829,'Hospitalisation Details'!$A$2:$K$2344,MATCH(Healthcare!N$1,'Hospitalisation Details'!$A$1:$K$1,0),0)</f>
        <v>Tier - 3</v>
      </c>
      <c r="O829" s="17" t="str">
        <f>VLOOKUP($A829,'Hospitalisation Details'!$A$2:$K$2344,MATCH(Healthcare!O$1,'Hospitalisation Details'!$A$1:$K$1,0),0)</f>
        <v>Tier - 1</v>
      </c>
      <c r="P829" s="17" t="str">
        <f>VLOOKUP($A829,'Hospitalisation Details'!$A$2:$K$2344,MATCH(Healthcare!P$1,'Hospitalisation Details'!$A$1:$K$1,0),0)</f>
        <v>R1026</v>
      </c>
      <c r="Q829" s="17">
        <f>VLOOKUP($A829,'Hospitalisation Details'!$A$2:$K$2344,MATCH(Healthcare!Q$1,'Hospitalisation Details'!$A$1:$K$1,0),0)</f>
        <v>39</v>
      </c>
    </row>
    <row r="830" spans="1:17" ht="15.75" x14ac:dyDescent="0.25">
      <c r="A830" s="25" t="s">
        <v>873</v>
      </c>
      <c r="B830" s="17" t="str">
        <f>VLOOKUP($A830,'Customer Names'!$A$1:$D$2336,4,0)</f>
        <v>Mrs. Michelle</v>
      </c>
      <c r="C830" s="17">
        <f>VLOOKUP($A830,'Medical Examinations'!$A$1:$J$2336,MATCH(Healthcare!C$1,'Medical Examinations'!$A$1:$J$1,0),0)</f>
        <v>28.22</v>
      </c>
      <c r="D830" s="17">
        <f>VLOOKUP($A830,'Medical Examinations'!$A$1:$J$2336,MATCH(Healthcare!D$1,'Medical Examinations'!$A$1:$J$1,0),0)</f>
        <v>7.51</v>
      </c>
      <c r="E830" s="17" t="str">
        <f>VLOOKUP($A830,'Medical Examinations'!$A$1:$J$2336,MATCH(Healthcare!E$1,'Medical Examinations'!$A$1:$J$1,0),0)</f>
        <v>Yes</v>
      </c>
      <c r="F830" s="17" t="str">
        <f>VLOOKUP($A830,'Medical Examinations'!$A$1:$J$2336,MATCH(Healthcare!F$1,'Medical Examinations'!$A$1:$J$1,0),0)</f>
        <v>No</v>
      </c>
      <c r="G830" s="17" t="str">
        <f>VLOOKUP($A830,'Medical Examinations'!$A$1:$J$2336,MATCH(Healthcare!G$1,'Medical Examinations'!$A$1:$J$1,0),0)</f>
        <v>Yes</v>
      </c>
      <c r="H830" s="17">
        <f>VLOOKUP($A830,'Medical Examinations'!$A$1:$J$2336,MATCH(Healthcare!H$1,'Medical Examinations'!$A$1:$J$1,0),0)</f>
        <v>1</v>
      </c>
      <c r="I830" s="17" t="str">
        <f>VLOOKUP($A830,'Medical Examinations'!$A$1:$J$2336,MATCH(Healthcare!I$1,'Medical Examinations'!$A$1:$J$1,0),0)</f>
        <v>No</v>
      </c>
      <c r="J830" s="17" t="str">
        <f>VLOOKUP($A830,'Medical Examinations'!$A$1:$J$2336,MATCH(Healthcare!J$1,'Medical Examinations'!$A$1:$J$1,0),0)</f>
        <v>Overweight</v>
      </c>
      <c r="K830" s="17" t="str">
        <f>VLOOKUP($A830,'Medical Examinations'!$A$1:$J$2336,MATCH(Healthcare!K$1,'Medical Examinations'!$A$1:$J$1,0),0)</f>
        <v>Diabetes</v>
      </c>
      <c r="L830" s="38">
        <f>VLOOKUP($A830,'Hospitalisation Details'!$A$2:$K$2344,MATCH(Healthcare!L$1,'Hospitalisation Details'!$A$1:$K$1,0),0)</f>
        <v>23350</v>
      </c>
      <c r="M830" s="17">
        <f>VLOOKUP($A830,'Hospitalisation Details'!$A$2:$K$2344,MATCH(Healthcare!M$1,'Hospitalisation Details'!$A$1:$K$1,0),0)</f>
        <v>12788.03</v>
      </c>
      <c r="N830" s="17" t="str">
        <f>VLOOKUP($A830,'Hospitalisation Details'!$A$2:$K$2344,MATCH(Healthcare!N$1,'Hospitalisation Details'!$A$1:$K$1,0),0)</f>
        <v>Tier - 3</v>
      </c>
      <c r="O830" s="17" t="str">
        <f>VLOOKUP($A830,'Hospitalisation Details'!$A$2:$K$2344,MATCH(Healthcare!O$1,'Hospitalisation Details'!$A$1:$K$1,0),0)</f>
        <v>Tier - 3</v>
      </c>
      <c r="P830" s="17" t="str">
        <f>VLOOKUP($A830,'Hospitalisation Details'!$A$2:$K$2344,MATCH(Healthcare!P$1,'Hospitalisation Details'!$A$1:$K$1,0),0)</f>
        <v>R1025</v>
      </c>
      <c r="Q830" s="17">
        <f>VLOOKUP($A830,'Hospitalisation Details'!$A$2:$K$2344,MATCH(Healthcare!Q$1,'Hospitalisation Details'!$A$1:$K$1,0),0)</f>
        <v>59</v>
      </c>
    </row>
    <row r="831" spans="1:17" ht="15.75" x14ac:dyDescent="0.25">
      <c r="A831" s="25" t="s">
        <v>874</v>
      </c>
      <c r="B831" s="17" t="str">
        <f>VLOOKUP($A831,'Customer Names'!$A$1:$D$2336,4,0)</f>
        <v>Mrs. Ashley</v>
      </c>
      <c r="C831" s="17">
        <f>VLOOKUP($A831,'Medical Examinations'!$A$1:$J$2336,MATCH(Healthcare!C$1,'Medical Examinations'!$A$1:$J$1,0),0)</f>
        <v>35</v>
      </c>
      <c r="D831" s="17">
        <f>VLOOKUP($A831,'Medical Examinations'!$A$1:$J$2336,MATCH(Healthcare!D$1,'Medical Examinations'!$A$1:$J$1,0),0)</f>
        <v>4.13</v>
      </c>
      <c r="E831" s="17" t="str">
        <f>VLOOKUP($A831,'Medical Examinations'!$A$1:$J$2336,MATCH(Healthcare!E$1,'Medical Examinations'!$A$1:$J$1,0),0)</f>
        <v>No</v>
      </c>
      <c r="F831" s="17" t="str">
        <f>VLOOKUP($A831,'Medical Examinations'!$A$1:$J$2336,MATCH(Healthcare!F$1,'Medical Examinations'!$A$1:$J$1,0),0)</f>
        <v>No</v>
      </c>
      <c r="G831" s="17" t="str">
        <f>VLOOKUP($A831,'Medical Examinations'!$A$1:$J$2336,MATCH(Healthcare!G$1,'Medical Examinations'!$A$1:$J$1,0),0)</f>
        <v>No</v>
      </c>
      <c r="H831" s="17">
        <f>VLOOKUP($A831,'Medical Examinations'!$A$1:$J$2336,MATCH(Healthcare!H$1,'Medical Examinations'!$A$1:$J$1,0),0)</f>
        <v>2</v>
      </c>
      <c r="I831" s="17" t="str">
        <f>VLOOKUP($A831,'Medical Examinations'!$A$1:$J$2336,MATCH(Healthcare!I$1,'Medical Examinations'!$A$1:$J$1,0),0)</f>
        <v>No</v>
      </c>
      <c r="J831" s="17" t="str">
        <f>VLOOKUP($A831,'Medical Examinations'!$A$1:$J$2336,MATCH(Healthcare!J$1,'Medical Examinations'!$A$1:$J$1,0),0)</f>
        <v>Obesity</v>
      </c>
      <c r="K831" s="17" t="str">
        <f>VLOOKUP($A831,'Medical Examinations'!$A$1:$J$2336,MATCH(Healthcare!K$1,'Medical Examinations'!$A$1:$J$1,0),0)</f>
        <v>Normal</v>
      </c>
      <c r="L831" s="38">
        <f>VLOOKUP($A831,'Hospitalisation Details'!$A$2:$K$2344,MATCH(Healthcare!L$1,'Hospitalisation Details'!$A$1:$K$1,0),0)</f>
        <v>26579</v>
      </c>
      <c r="M831" s="17">
        <f>VLOOKUP($A831,'Hospitalisation Details'!$A$2:$K$2344,MATCH(Healthcare!M$1,'Hospitalisation Details'!$A$1:$K$1,0),0)</f>
        <v>12776.05</v>
      </c>
      <c r="N831" s="17" t="str">
        <f>VLOOKUP($A831,'Hospitalisation Details'!$A$2:$K$2344,MATCH(Healthcare!N$1,'Hospitalisation Details'!$A$1:$K$1,0),0)</f>
        <v>Tier - 3</v>
      </c>
      <c r="O831" s="17" t="str">
        <f>VLOOKUP($A831,'Hospitalisation Details'!$A$2:$K$2344,MATCH(Healthcare!O$1,'Hospitalisation Details'!$A$1:$K$1,0),0)</f>
        <v>Tier - 3</v>
      </c>
      <c r="P831" s="17" t="str">
        <f>VLOOKUP($A831,'Hospitalisation Details'!$A$2:$K$2344,MATCH(Healthcare!P$1,'Hospitalisation Details'!$A$1:$K$1,0),0)</f>
        <v>R1026</v>
      </c>
      <c r="Q831" s="17">
        <f>VLOOKUP($A831,'Hospitalisation Details'!$A$2:$K$2344,MATCH(Healthcare!Q$1,'Hospitalisation Details'!$A$1:$K$1,0),0)</f>
        <v>50</v>
      </c>
    </row>
    <row r="832" spans="1:17" ht="15.75" x14ac:dyDescent="0.25">
      <c r="A832" s="25" t="s">
        <v>875</v>
      </c>
      <c r="B832" s="17" t="str">
        <f>VLOOKUP($A832,'Customer Names'!$A$1:$D$2336,4,0)</f>
        <v>Mr. Michael</v>
      </c>
      <c r="C832" s="17">
        <f>VLOOKUP($A832,'Medical Examinations'!$A$1:$J$2336,MATCH(Healthcare!C$1,'Medical Examinations'!$A$1:$J$1,0),0)</f>
        <v>36.24</v>
      </c>
      <c r="D832" s="17">
        <f>VLOOKUP($A832,'Medical Examinations'!$A$1:$J$2336,MATCH(Healthcare!D$1,'Medical Examinations'!$A$1:$J$1,0),0)</f>
        <v>8.3800000000000008</v>
      </c>
      <c r="E832" s="17" t="str">
        <f>VLOOKUP($A832,'Medical Examinations'!$A$1:$J$2336,MATCH(Healthcare!E$1,'Medical Examinations'!$A$1:$J$1,0),0)</f>
        <v>Yes</v>
      </c>
      <c r="F832" s="17" t="str">
        <f>VLOOKUP($A832,'Medical Examinations'!$A$1:$J$2336,MATCH(Healthcare!F$1,'Medical Examinations'!$A$1:$J$1,0),0)</f>
        <v>No</v>
      </c>
      <c r="G832" s="17" t="str">
        <f>VLOOKUP($A832,'Medical Examinations'!$A$1:$J$2336,MATCH(Healthcare!G$1,'Medical Examinations'!$A$1:$J$1,0),0)</f>
        <v>No</v>
      </c>
      <c r="H832" s="17">
        <f>VLOOKUP($A832,'Medical Examinations'!$A$1:$J$2336,MATCH(Healthcare!H$1,'Medical Examinations'!$A$1:$J$1,0),0)</f>
        <v>1</v>
      </c>
      <c r="I832" s="17" t="str">
        <f>VLOOKUP($A832,'Medical Examinations'!$A$1:$J$2336,MATCH(Healthcare!I$1,'Medical Examinations'!$A$1:$J$1,0),0)</f>
        <v>No</v>
      </c>
      <c r="J832" s="17" t="str">
        <f>VLOOKUP($A832,'Medical Examinations'!$A$1:$J$2336,MATCH(Healthcare!J$1,'Medical Examinations'!$A$1:$J$1,0),0)</f>
        <v>Obesity</v>
      </c>
      <c r="K832" s="17" t="str">
        <f>VLOOKUP($A832,'Medical Examinations'!$A$1:$J$2336,MATCH(Healthcare!K$1,'Medical Examinations'!$A$1:$J$1,0),0)</f>
        <v>Diabetes</v>
      </c>
      <c r="L832" s="38">
        <f>VLOOKUP($A832,'Hospitalisation Details'!$A$2:$K$2344,MATCH(Healthcare!L$1,'Hospitalisation Details'!$A$1:$K$1,0),0)</f>
        <v>27662</v>
      </c>
      <c r="M832" s="17">
        <f>VLOOKUP($A832,'Hospitalisation Details'!$A$2:$K$2344,MATCH(Healthcare!M$1,'Hospitalisation Details'!$A$1:$K$1,0),0)</f>
        <v>12770.27</v>
      </c>
      <c r="N832" s="17" t="str">
        <f>VLOOKUP($A832,'Hospitalisation Details'!$A$2:$K$2344,MATCH(Healthcare!N$1,'Hospitalisation Details'!$A$1:$K$1,0),0)</f>
        <v>Tier - 3</v>
      </c>
      <c r="O832" s="17" t="str">
        <f>VLOOKUP($A832,'Hospitalisation Details'!$A$2:$K$2344,MATCH(Healthcare!O$1,'Hospitalisation Details'!$A$1:$K$1,0),0)</f>
        <v>Tier - 3</v>
      </c>
      <c r="P832" s="17" t="str">
        <f>VLOOKUP($A832,'Hospitalisation Details'!$A$2:$K$2344,MATCH(Healthcare!P$1,'Hospitalisation Details'!$A$1:$K$1,0),0)</f>
        <v>R1021</v>
      </c>
      <c r="Q832" s="17">
        <f>VLOOKUP($A832,'Hospitalisation Details'!$A$2:$K$2344,MATCH(Healthcare!Q$1,'Hospitalisation Details'!$A$1:$K$1,0),0)</f>
        <v>47</v>
      </c>
    </row>
    <row r="833" spans="1:17" ht="15.75" x14ac:dyDescent="0.25">
      <c r="A833" s="25" t="s">
        <v>876</v>
      </c>
      <c r="B833" s="17" t="str">
        <f>VLOOKUP($A833,'Customer Names'!$A$1:$D$2336,4,0)</f>
        <v>Mr. Ryan</v>
      </c>
      <c r="C833" s="17">
        <f>VLOOKUP($A833,'Medical Examinations'!$A$1:$J$2336,MATCH(Healthcare!C$1,'Medical Examinations'!$A$1:$J$1,0),0)</f>
        <v>36.954999999999998</v>
      </c>
      <c r="D833" s="17">
        <f>VLOOKUP($A833,'Medical Examinations'!$A$1:$J$2336,MATCH(Healthcare!D$1,'Medical Examinations'!$A$1:$J$1,0),0)</f>
        <v>8.07</v>
      </c>
      <c r="E833" s="17" t="str">
        <f>VLOOKUP($A833,'Medical Examinations'!$A$1:$J$2336,MATCH(Healthcare!E$1,'Medical Examinations'!$A$1:$J$1,0),0)</f>
        <v>No</v>
      </c>
      <c r="F833" s="17" t="str">
        <f>VLOOKUP($A833,'Medical Examinations'!$A$1:$J$2336,MATCH(Healthcare!F$1,'Medical Examinations'!$A$1:$J$1,0),0)</f>
        <v>No</v>
      </c>
      <c r="G833" s="17" t="str">
        <f>VLOOKUP($A833,'Medical Examinations'!$A$1:$J$2336,MATCH(Healthcare!G$1,'Medical Examinations'!$A$1:$J$1,0),0)</f>
        <v>No</v>
      </c>
      <c r="H833" s="17">
        <f>VLOOKUP($A833,'Medical Examinations'!$A$1:$J$2336,MATCH(Healthcare!H$1,'Medical Examinations'!$A$1:$J$1,0),0)</f>
        <v>0</v>
      </c>
      <c r="I833" s="17" t="str">
        <f>VLOOKUP($A833,'Medical Examinations'!$A$1:$J$2336,MATCH(Healthcare!I$1,'Medical Examinations'!$A$1:$J$1,0),0)</f>
        <v>No</v>
      </c>
      <c r="J833" s="17" t="str">
        <f>VLOOKUP($A833,'Medical Examinations'!$A$1:$J$2336,MATCH(Healthcare!J$1,'Medical Examinations'!$A$1:$J$1,0),0)</f>
        <v>Obesity</v>
      </c>
      <c r="K833" s="17" t="str">
        <f>VLOOKUP($A833,'Medical Examinations'!$A$1:$J$2336,MATCH(Healthcare!K$1,'Medical Examinations'!$A$1:$J$1,0),0)</f>
        <v>Diabetes</v>
      </c>
      <c r="L833" s="38">
        <f>VLOOKUP($A833,'Hospitalisation Details'!$A$2:$K$2344,MATCH(Healthcare!L$1,'Hospitalisation Details'!$A$1:$K$1,0),0)</f>
        <v>22920</v>
      </c>
      <c r="M833" s="17">
        <f>VLOOKUP($A833,'Hospitalisation Details'!$A$2:$K$2344,MATCH(Healthcare!M$1,'Hospitalisation Details'!$A$1:$K$1,0),0)</f>
        <v>12741.17</v>
      </c>
      <c r="N833" s="17" t="str">
        <f>VLOOKUP($A833,'Hospitalisation Details'!$A$2:$K$2344,MATCH(Healthcare!N$1,'Hospitalisation Details'!$A$1:$K$1,0),0)</f>
        <v>Tier - 3</v>
      </c>
      <c r="O833" s="17" t="str">
        <f>VLOOKUP($A833,'Hospitalisation Details'!$A$2:$K$2344,MATCH(Healthcare!O$1,'Hospitalisation Details'!$A$1:$K$1,0),0)</f>
        <v>Tier - 1</v>
      </c>
      <c r="P833" s="17" t="str">
        <f>VLOOKUP($A833,'Hospitalisation Details'!$A$2:$K$2344,MATCH(Healthcare!P$1,'Hospitalisation Details'!$A$1:$K$1,0),0)</f>
        <v>R1017</v>
      </c>
      <c r="Q833" s="17">
        <f>VLOOKUP($A833,'Hospitalisation Details'!$A$2:$K$2344,MATCH(Healthcare!Q$1,'Hospitalisation Details'!$A$1:$K$1,0),0)</f>
        <v>60</v>
      </c>
    </row>
    <row r="834" spans="1:17" ht="15.75" x14ac:dyDescent="0.25">
      <c r="A834" s="25" t="s">
        <v>877</v>
      </c>
      <c r="B834" s="17" t="str">
        <f>VLOOKUP($A834,'Customer Names'!$A$1:$D$2336,4,0)</f>
        <v>Mr. Matthew</v>
      </c>
      <c r="C834" s="17">
        <f>VLOOKUP($A834,'Medical Examinations'!$A$1:$J$2336,MATCH(Healthcare!C$1,'Medical Examinations'!$A$1:$J$1,0),0)</f>
        <v>29.64</v>
      </c>
      <c r="D834" s="17">
        <f>VLOOKUP($A834,'Medical Examinations'!$A$1:$J$2336,MATCH(Healthcare!D$1,'Medical Examinations'!$A$1:$J$1,0),0)</f>
        <v>8.9499999999999993</v>
      </c>
      <c r="E834" s="17" t="str">
        <f>VLOOKUP($A834,'Medical Examinations'!$A$1:$J$2336,MATCH(Healthcare!E$1,'Medical Examinations'!$A$1:$J$1,0),0)</f>
        <v>No</v>
      </c>
      <c r="F834" s="17" t="str">
        <f>VLOOKUP($A834,'Medical Examinations'!$A$1:$J$2336,MATCH(Healthcare!F$1,'Medical Examinations'!$A$1:$J$1,0),0)</f>
        <v>No</v>
      </c>
      <c r="G834" s="17" t="str">
        <f>VLOOKUP($A834,'Medical Examinations'!$A$1:$J$2336,MATCH(Healthcare!G$1,'Medical Examinations'!$A$1:$J$1,0),0)</f>
        <v>No</v>
      </c>
      <c r="H834" s="17">
        <f>VLOOKUP($A834,'Medical Examinations'!$A$1:$J$2336,MATCH(Healthcare!H$1,'Medical Examinations'!$A$1:$J$1,0),0)</f>
        <v>0</v>
      </c>
      <c r="I834" s="17" t="str">
        <f>VLOOKUP($A834,'Medical Examinations'!$A$1:$J$2336,MATCH(Healthcare!I$1,'Medical Examinations'!$A$1:$J$1,0),0)</f>
        <v>No</v>
      </c>
      <c r="J834" s="17" t="str">
        <f>VLOOKUP($A834,'Medical Examinations'!$A$1:$J$2336,MATCH(Healthcare!J$1,'Medical Examinations'!$A$1:$J$1,0),0)</f>
        <v>Overweight</v>
      </c>
      <c r="K834" s="17" t="str">
        <f>VLOOKUP($A834,'Medical Examinations'!$A$1:$J$2336,MATCH(Healthcare!K$1,'Medical Examinations'!$A$1:$J$1,0),0)</f>
        <v>Diabetes</v>
      </c>
      <c r="L834" s="38">
        <f>VLOOKUP($A834,'Hospitalisation Details'!$A$2:$K$2344,MATCH(Healthcare!L$1,'Hospitalisation Details'!$A$1:$K$1,0),0)</f>
        <v>22891</v>
      </c>
      <c r="M834" s="17">
        <f>VLOOKUP($A834,'Hospitalisation Details'!$A$2:$K$2344,MATCH(Healthcare!M$1,'Hospitalisation Details'!$A$1:$K$1,0),0)</f>
        <v>12731</v>
      </c>
      <c r="N834" s="17" t="str">
        <f>VLOOKUP($A834,'Hospitalisation Details'!$A$2:$K$2344,MATCH(Healthcare!N$1,'Hospitalisation Details'!$A$1:$K$1,0),0)</f>
        <v>Tier - 3</v>
      </c>
      <c r="O834" s="17" t="str">
        <f>VLOOKUP($A834,'Hospitalisation Details'!$A$2:$K$2344,MATCH(Healthcare!O$1,'Hospitalisation Details'!$A$1:$K$1,0),0)</f>
        <v>Tier - 3</v>
      </c>
      <c r="P834" s="17" t="str">
        <f>VLOOKUP($A834,'Hospitalisation Details'!$A$2:$K$2344,MATCH(Healthcare!P$1,'Hospitalisation Details'!$A$1:$K$1,0),0)</f>
        <v>R1016</v>
      </c>
      <c r="Q834" s="17">
        <f>VLOOKUP($A834,'Hospitalisation Details'!$A$2:$K$2344,MATCH(Healthcare!Q$1,'Hospitalisation Details'!$A$1:$K$1,0),0)</f>
        <v>60</v>
      </c>
    </row>
    <row r="835" spans="1:17" ht="15.75" x14ac:dyDescent="0.25">
      <c r="A835" s="25" t="s">
        <v>878</v>
      </c>
      <c r="B835" s="17" t="str">
        <f>VLOOKUP($A835,'Customer Names'!$A$1:$D$2336,4,0)</f>
        <v>Mrs. Karine</v>
      </c>
      <c r="C835" s="17">
        <f>VLOOKUP($A835,'Medical Examinations'!$A$1:$J$2336,MATCH(Healthcare!C$1,'Medical Examinations'!$A$1:$J$1,0),0)</f>
        <v>42.74</v>
      </c>
      <c r="D835" s="17">
        <f>VLOOKUP($A835,'Medical Examinations'!$A$1:$J$2336,MATCH(Healthcare!D$1,'Medical Examinations'!$A$1:$J$1,0),0)</f>
        <v>6.31</v>
      </c>
      <c r="E835" s="17" t="str">
        <f>VLOOKUP($A835,'Medical Examinations'!$A$1:$J$2336,MATCH(Healthcare!E$1,'Medical Examinations'!$A$1:$J$1,0),0)</f>
        <v>Yes</v>
      </c>
      <c r="F835" s="17" t="str">
        <f>VLOOKUP($A835,'Medical Examinations'!$A$1:$J$2336,MATCH(Healthcare!F$1,'Medical Examinations'!$A$1:$J$1,0),0)</f>
        <v>No</v>
      </c>
      <c r="G835" s="17" t="str">
        <f>VLOOKUP($A835,'Medical Examinations'!$A$1:$J$2336,MATCH(Healthcare!G$1,'Medical Examinations'!$A$1:$J$1,0),0)</f>
        <v>No</v>
      </c>
      <c r="H835" s="17">
        <f>VLOOKUP($A835,'Medical Examinations'!$A$1:$J$2336,MATCH(Healthcare!H$1,'Medical Examinations'!$A$1:$J$1,0),0)</f>
        <v>1</v>
      </c>
      <c r="I835" s="17" t="str">
        <f>VLOOKUP($A835,'Medical Examinations'!$A$1:$J$2336,MATCH(Healthcare!I$1,'Medical Examinations'!$A$1:$J$1,0),0)</f>
        <v>No</v>
      </c>
      <c r="J835" s="17" t="str">
        <f>VLOOKUP($A835,'Medical Examinations'!$A$1:$J$2336,MATCH(Healthcare!J$1,'Medical Examinations'!$A$1:$J$1,0),0)</f>
        <v>Obesity</v>
      </c>
      <c r="K835" s="17" t="str">
        <f>VLOOKUP($A835,'Medical Examinations'!$A$1:$J$2336,MATCH(Healthcare!K$1,'Medical Examinations'!$A$1:$J$1,0),0)</f>
        <v>Prediabetes</v>
      </c>
      <c r="L835" s="38">
        <f>VLOOKUP($A835,'Hospitalisation Details'!$A$2:$K$2344,MATCH(Healthcare!L$1,'Hospitalisation Details'!$A$1:$K$1,0),0)</f>
        <v>32341</v>
      </c>
      <c r="M835" s="17">
        <f>VLOOKUP($A835,'Hospitalisation Details'!$A$2:$K$2344,MATCH(Healthcare!M$1,'Hospitalisation Details'!$A$1:$K$1,0),0)</f>
        <v>12718.21</v>
      </c>
      <c r="N835" s="17" t="str">
        <f>VLOOKUP($A835,'Hospitalisation Details'!$A$2:$K$2344,MATCH(Healthcare!N$1,'Hospitalisation Details'!$A$1:$K$1,0),0)</f>
        <v>Tier - 3</v>
      </c>
      <c r="O835" s="17" t="str">
        <f>VLOOKUP($A835,'Hospitalisation Details'!$A$2:$K$2344,MATCH(Healthcare!O$1,'Hospitalisation Details'!$A$1:$K$1,0),0)</f>
        <v>Tier - 1</v>
      </c>
      <c r="P835" s="17" t="str">
        <f>VLOOKUP($A835,'Hospitalisation Details'!$A$2:$K$2344,MATCH(Healthcare!P$1,'Hospitalisation Details'!$A$1:$K$1,0),0)</f>
        <v>R1026</v>
      </c>
      <c r="Q835" s="17">
        <f>VLOOKUP($A835,'Hospitalisation Details'!$A$2:$K$2344,MATCH(Healthcare!Q$1,'Hospitalisation Details'!$A$1:$K$1,0),0)</f>
        <v>34</v>
      </c>
    </row>
    <row r="836" spans="1:17" ht="15.75" x14ac:dyDescent="0.25">
      <c r="A836" s="25" t="s">
        <v>879</v>
      </c>
      <c r="B836" s="17" t="str">
        <f>VLOOKUP($A836,'Customer Names'!$A$1:$D$2336,4,0)</f>
        <v>Ms. Antonia</v>
      </c>
      <c r="C836" s="17">
        <f>VLOOKUP($A836,'Medical Examinations'!$A$1:$J$2336,MATCH(Healthcare!C$1,'Medical Examinations'!$A$1:$J$1,0),0)</f>
        <v>36.130000000000003</v>
      </c>
      <c r="D836" s="17">
        <f>VLOOKUP($A836,'Medical Examinations'!$A$1:$J$2336,MATCH(Healthcare!D$1,'Medical Examinations'!$A$1:$J$1,0),0)</f>
        <v>7.19</v>
      </c>
      <c r="E836" s="17" t="str">
        <f>VLOOKUP($A836,'Medical Examinations'!$A$1:$J$2336,MATCH(Healthcare!E$1,'Medical Examinations'!$A$1:$J$1,0),0)</f>
        <v>Yes</v>
      </c>
      <c r="F836" s="17" t="str">
        <f>VLOOKUP($A836,'Medical Examinations'!$A$1:$J$2336,MATCH(Healthcare!F$1,'Medical Examinations'!$A$1:$J$1,0),0)</f>
        <v>No</v>
      </c>
      <c r="G836" s="17" t="str">
        <f>VLOOKUP($A836,'Medical Examinations'!$A$1:$J$2336,MATCH(Healthcare!G$1,'Medical Examinations'!$A$1:$J$1,0),0)</f>
        <v>No</v>
      </c>
      <c r="H836" s="17">
        <f>VLOOKUP($A836,'Medical Examinations'!$A$1:$J$2336,MATCH(Healthcare!H$1,'Medical Examinations'!$A$1:$J$1,0),0)</f>
        <v>2</v>
      </c>
      <c r="I836" s="17" t="str">
        <f>VLOOKUP($A836,'Medical Examinations'!$A$1:$J$2336,MATCH(Healthcare!I$1,'Medical Examinations'!$A$1:$J$1,0),0)</f>
        <v>No</v>
      </c>
      <c r="J836" s="17" t="str">
        <f>VLOOKUP($A836,'Medical Examinations'!$A$1:$J$2336,MATCH(Healthcare!J$1,'Medical Examinations'!$A$1:$J$1,0),0)</f>
        <v>Obesity</v>
      </c>
      <c r="K836" s="17" t="str">
        <f>VLOOKUP($A836,'Medical Examinations'!$A$1:$J$2336,MATCH(Healthcare!K$1,'Medical Examinations'!$A$1:$J$1,0),0)</f>
        <v>Diabetes</v>
      </c>
      <c r="L836" s="38">
        <f>VLOOKUP($A836,'Hospitalisation Details'!$A$2:$K$2344,MATCH(Healthcare!L$1,'Hospitalisation Details'!$A$1:$K$1,0),0)</f>
        <v>25757</v>
      </c>
      <c r="M836" s="17">
        <f>VLOOKUP($A836,'Hospitalisation Details'!$A$2:$K$2344,MATCH(Healthcare!M$1,'Hospitalisation Details'!$A$1:$K$1,0),0)</f>
        <v>12713</v>
      </c>
      <c r="N836" s="17" t="str">
        <f>VLOOKUP($A836,'Hospitalisation Details'!$A$2:$K$2344,MATCH(Healthcare!N$1,'Hospitalisation Details'!$A$1:$K$1,0),0)</f>
        <v>Tier - 3</v>
      </c>
      <c r="O836" s="17" t="str">
        <f>VLOOKUP($A836,'Hospitalisation Details'!$A$2:$K$2344,MATCH(Healthcare!O$1,'Hospitalisation Details'!$A$1:$K$1,0),0)</f>
        <v>Tier - 1</v>
      </c>
      <c r="P836" s="17" t="str">
        <f>VLOOKUP($A836,'Hospitalisation Details'!$A$2:$K$2344,MATCH(Healthcare!P$1,'Hospitalisation Details'!$A$1:$K$1,0),0)</f>
        <v>R1011</v>
      </c>
      <c r="Q836" s="17">
        <f>VLOOKUP($A836,'Hospitalisation Details'!$A$2:$K$2344,MATCH(Healthcare!Q$1,'Hospitalisation Details'!$A$1:$K$1,0),0)</f>
        <v>52</v>
      </c>
    </row>
    <row r="837" spans="1:17" ht="15.75" x14ac:dyDescent="0.25">
      <c r="A837" s="25" t="s">
        <v>880</v>
      </c>
      <c r="B837" s="17" t="str">
        <f>VLOOKUP($A837,'Customer Names'!$A$1:$D$2336,4,0)</f>
        <v>Ms. Casondra</v>
      </c>
      <c r="C837" s="17">
        <f>VLOOKUP($A837,'Medical Examinations'!$A$1:$J$2336,MATCH(Healthcare!C$1,'Medical Examinations'!$A$1:$J$1,0),0)</f>
        <v>31.55</v>
      </c>
      <c r="D837" s="17">
        <f>VLOOKUP($A837,'Medical Examinations'!$A$1:$J$2336,MATCH(Healthcare!D$1,'Medical Examinations'!$A$1:$J$1,0),0)</f>
        <v>6.11</v>
      </c>
      <c r="E837" s="17" t="str">
        <f>VLOOKUP($A837,'Medical Examinations'!$A$1:$J$2336,MATCH(Healthcare!E$1,'Medical Examinations'!$A$1:$J$1,0),0)</f>
        <v>Yes</v>
      </c>
      <c r="F837" s="17" t="str">
        <f>VLOOKUP($A837,'Medical Examinations'!$A$1:$J$2336,MATCH(Healthcare!F$1,'Medical Examinations'!$A$1:$J$1,0),0)</f>
        <v>No</v>
      </c>
      <c r="G837" s="17" t="str">
        <f>VLOOKUP($A837,'Medical Examinations'!$A$1:$J$2336,MATCH(Healthcare!G$1,'Medical Examinations'!$A$1:$J$1,0),0)</f>
        <v>No</v>
      </c>
      <c r="H837" s="17">
        <f>VLOOKUP($A837,'Medical Examinations'!$A$1:$J$2336,MATCH(Healthcare!H$1,'Medical Examinations'!$A$1:$J$1,0),0)</f>
        <v>1</v>
      </c>
      <c r="I837" s="17" t="str">
        <f>VLOOKUP($A837,'Medical Examinations'!$A$1:$J$2336,MATCH(Healthcare!I$1,'Medical Examinations'!$A$1:$J$1,0),0)</f>
        <v>No</v>
      </c>
      <c r="J837" s="17" t="str">
        <f>VLOOKUP($A837,'Medical Examinations'!$A$1:$J$2336,MATCH(Healthcare!J$1,'Medical Examinations'!$A$1:$J$1,0),0)</f>
        <v>Obesity</v>
      </c>
      <c r="K837" s="17" t="str">
        <f>VLOOKUP($A837,'Medical Examinations'!$A$1:$J$2336,MATCH(Healthcare!K$1,'Medical Examinations'!$A$1:$J$1,0),0)</f>
        <v>Prediabetes</v>
      </c>
      <c r="L837" s="38">
        <f>VLOOKUP($A837,'Hospitalisation Details'!$A$2:$K$2344,MATCH(Healthcare!L$1,'Hospitalisation Details'!$A$1:$K$1,0),0)</f>
        <v>23709</v>
      </c>
      <c r="M837" s="17">
        <f>VLOOKUP($A837,'Hospitalisation Details'!$A$2:$K$2344,MATCH(Healthcare!M$1,'Hospitalisation Details'!$A$1:$K$1,0),0)</f>
        <v>12700.63</v>
      </c>
      <c r="N837" s="17" t="str">
        <f>VLOOKUP($A837,'Hospitalisation Details'!$A$2:$K$2344,MATCH(Healthcare!N$1,'Hospitalisation Details'!$A$1:$K$1,0),0)</f>
        <v>Tier - 3</v>
      </c>
      <c r="O837" s="17" t="str">
        <f>VLOOKUP($A837,'Hospitalisation Details'!$A$2:$K$2344,MATCH(Healthcare!O$1,'Hospitalisation Details'!$A$1:$K$1,0),0)</f>
        <v>Tier - 3</v>
      </c>
      <c r="P837" s="17" t="str">
        <f>VLOOKUP($A837,'Hospitalisation Details'!$A$2:$K$2344,MATCH(Healthcare!P$1,'Hospitalisation Details'!$A$1:$K$1,0),0)</f>
        <v>R1011</v>
      </c>
      <c r="Q837" s="17">
        <f>VLOOKUP($A837,'Hospitalisation Details'!$A$2:$K$2344,MATCH(Healthcare!Q$1,'Hospitalisation Details'!$A$1:$K$1,0),0)</f>
        <v>58</v>
      </c>
    </row>
    <row r="838" spans="1:17" ht="15.75" x14ac:dyDescent="0.25">
      <c r="A838" s="25" t="s">
        <v>881</v>
      </c>
      <c r="B838" s="17" t="str">
        <f>VLOOKUP($A838,'Customer Names'!$A$1:$D$2336,4,0)</f>
        <v>Ms. Wendy</v>
      </c>
      <c r="C838" s="17">
        <f>VLOOKUP($A838,'Medical Examinations'!$A$1:$J$2336,MATCH(Healthcare!C$1,'Medical Examinations'!$A$1:$J$1,0),0)</f>
        <v>52.75</v>
      </c>
      <c r="D838" s="17">
        <f>VLOOKUP($A838,'Medical Examinations'!$A$1:$J$2336,MATCH(Healthcare!D$1,'Medical Examinations'!$A$1:$J$1,0),0)</f>
        <v>6.02</v>
      </c>
      <c r="E838" s="17" t="str">
        <f>VLOOKUP($A838,'Medical Examinations'!$A$1:$J$2336,MATCH(Healthcare!E$1,'Medical Examinations'!$A$1:$J$1,0),0)</f>
        <v>No</v>
      </c>
      <c r="F838" s="17" t="str">
        <f>VLOOKUP($A838,'Medical Examinations'!$A$1:$J$2336,MATCH(Healthcare!F$1,'Medical Examinations'!$A$1:$J$1,0),0)</f>
        <v>No</v>
      </c>
      <c r="G838" s="17" t="str">
        <f>VLOOKUP($A838,'Medical Examinations'!$A$1:$J$2336,MATCH(Healthcare!G$1,'Medical Examinations'!$A$1:$J$1,0),0)</f>
        <v>No</v>
      </c>
      <c r="H838" s="17">
        <f>VLOOKUP($A838,'Medical Examinations'!$A$1:$J$2336,MATCH(Healthcare!H$1,'Medical Examinations'!$A$1:$J$1,0),0)</f>
        <v>1</v>
      </c>
      <c r="I838" s="17" t="str">
        <f>VLOOKUP($A838,'Medical Examinations'!$A$1:$J$2336,MATCH(Healthcare!I$1,'Medical Examinations'!$A$1:$J$1,0),0)</f>
        <v>No</v>
      </c>
      <c r="J838" s="17" t="str">
        <f>VLOOKUP($A838,'Medical Examinations'!$A$1:$J$2336,MATCH(Healthcare!J$1,'Medical Examinations'!$A$1:$J$1,0),0)</f>
        <v>Obesity</v>
      </c>
      <c r="K838" s="17" t="str">
        <f>VLOOKUP($A838,'Medical Examinations'!$A$1:$J$2336,MATCH(Healthcare!K$1,'Medical Examinations'!$A$1:$J$1,0),0)</f>
        <v>Prediabetes</v>
      </c>
      <c r="L838" s="38">
        <f>VLOOKUP($A838,'Hospitalisation Details'!$A$2:$K$2344,MATCH(Healthcare!L$1,'Hospitalisation Details'!$A$1:$K$1,0),0)</f>
        <v>33792</v>
      </c>
      <c r="M838" s="17">
        <f>VLOOKUP($A838,'Hospitalisation Details'!$A$2:$K$2344,MATCH(Healthcare!M$1,'Hospitalisation Details'!$A$1:$K$1,0),0)</f>
        <v>12699.56</v>
      </c>
      <c r="N838" s="17" t="str">
        <f>VLOOKUP($A838,'Hospitalisation Details'!$A$2:$K$2344,MATCH(Healthcare!N$1,'Hospitalisation Details'!$A$1:$K$1,0),0)</f>
        <v>Tier - 3</v>
      </c>
      <c r="O838" s="17" t="str">
        <f>VLOOKUP($A838,'Hospitalisation Details'!$A$2:$K$2344,MATCH(Healthcare!O$1,'Hospitalisation Details'!$A$1:$K$1,0),0)</f>
        <v>Tier - 2</v>
      </c>
      <c r="P838" s="17" t="str">
        <f>VLOOKUP($A838,'Hospitalisation Details'!$A$2:$K$2344,MATCH(Healthcare!P$1,'Hospitalisation Details'!$A$1:$K$1,0),0)</f>
        <v>R1011</v>
      </c>
      <c r="Q838" s="17">
        <f>VLOOKUP($A838,'Hospitalisation Details'!$A$2:$K$2344,MATCH(Healthcare!Q$1,'Hospitalisation Details'!$A$1:$K$1,0),0)</f>
        <v>30</v>
      </c>
    </row>
    <row r="839" spans="1:17" ht="15.75" x14ac:dyDescent="0.25">
      <c r="A839" s="25" t="s">
        <v>882</v>
      </c>
      <c r="B839" s="17" t="str">
        <f>VLOOKUP($A839,'Customer Names'!$A$1:$D$2336,4,0)</f>
        <v>Mr. Eric</v>
      </c>
      <c r="C839" s="17">
        <f>VLOOKUP($A839,'Medical Examinations'!$A$1:$J$2336,MATCH(Healthcare!C$1,'Medical Examinations'!$A$1:$J$1,0),0)</f>
        <v>36.67</v>
      </c>
      <c r="D839" s="17">
        <f>VLOOKUP($A839,'Medical Examinations'!$A$1:$J$2336,MATCH(Healthcare!D$1,'Medical Examinations'!$A$1:$J$1,0),0)</f>
        <v>11.86</v>
      </c>
      <c r="E839" s="17" t="str">
        <f>VLOOKUP($A839,'Medical Examinations'!$A$1:$J$2336,MATCH(Healthcare!E$1,'Medical Examinations'!$A$1:$J$1,0),0)</f>
        <v>No</v>
      </c>
      <c r="F839" s="17" t="str">
        <f>VLOOKUP($A839,'Medical Examinations'!$A$1:$J$2336,MATCH(Healthcare!F$1,'Medical Examinations'!$A$1:$J$1,0),0)</f>
        <v>No</v>
      </c>
      <c r="G839" s="17" t="str">
        <f>VLOOKUP($A839,'Medical Examinations'!$A$1:$J$2336,MATCH(Healthcare!G$1,'Medical Examinations'!$A$1:$J$1,0),0)</f>
        <v>No</v>
      </c>
      <c r="H839" s="17">
        <f>VLOOKUP($A839,'Medical Examinations'!$A$1:$J$2336,MATCH(Healthcare!H$1,'Medical Examinations'!$A$1:$J$1,0),0)</f>
        <v>0</v>
      </c>
      <c r="I839" s="17" t="str">
        <f>VLOOKUP($A839,'Medical Examinations'!$A$1:$J$2336,MATCH(Healthcare!I$1,'Medical Examinations'!$A$1:$J$1,0),0)</f>
        <v>No</v>
      </c>
      <c r="J839" s="17" t="str">
        <f>VLOOKUP($A839,'Medical Examinations'!$A$1:$J$2336,MATCH(Healthcare!J$1,'Medical Examinations'!$A$1:$J$1,0),0)</f>
        <v>Obesity</v>
      </c>
      <c r="K839" s="17" t="str">
        <f>VLOOKUP($A839,'Medical Examinations'!$A$1:$J$2336,MATCH(Healthcare!K$1,'Medical Examinations'!$A$1:$J$1,0),0)</f>
        <v>Diabetes</v>
      </c>
      <c r="L839" s="38">
        <f>VLOOKUP($A839,'Hospitalisation Details'!$A$2:$K$2344,MATCH(Healthcare!L$1,'Hospitalisation Details'!$A$1:$K$1,0),0)</f>
        <v>27296</v>
      </c>
      <c r="M839" s="17">
        <f>VLOOKUP($A839,'Hospitalisation Details'!$A$2:$K$2344,MATCH(Healthcare!M$1,'Hospitalisation Details'!$A$1:$K$1,0),0)</f>
        <v>12697.48</v>
      </c>
      <c r="N839" s="17" t="str">
        <f>VLOOKUP($A839,'Hospitalisation Details'!$A$2:$K$2344,MATCH(Healthcare!N$1,'Hospitalisation Details'!$A$1:$K$1,0),0)</f>
        <v>Tier - 3</v>
      </c>
      <c r="O839" s="17" t="str">
        <f>VLOOKUP($A839,'Hospitalisation Details'!$A$2:$K$2344,MATCH(Healthcare!O$1,'Hospitalisation Details'!$A$1:$K$1,0),0)</f>
        <v>Tier - 3</v>
      </c>
      <c r="P839" s="17" t="str">
        <f>VLOOKUP($A839,'Hospitalisation Details'!$A$2:$K$2344,MATCH(Healthcare!P$1,'Hospitalisation Details'!$A$1:$K$1,0),0)</f>
        <v>R1021</v>
      </c>
      <c r="Q839" s="17">
        <f>VLOOKUP($A839,'Hospitalisation Details'!$A$2:$K$2344,MATCH(Healthcare!Q$1,'Hospitalisation Details'!$A$1:$K$1,0),0)</f>
        <v>48</v>
      </c>
    </row>
    <row r="840" spans="1:17" ht="15.75" x14ac:dyDescent="0.25">
      <c r="A840" s="25" t="s">
        <v>883</v>
      </c>
      <c r="B840" s="17" t="str">
        <f>VLOOKUP($A840,'Customer Names'!$A$1:$D$2336,4,0)</f>
        <v>Ms. Elizabeth</v>
      </c>
      <c r="C840" s="17">
        <f>VLOOKUP($A840,'Medical Examinations'!$A$1:$J$2336,MATCH(Healthcare!C$1,'Medical Examinations'!$A$1:$J$1,0),0)</f>
        <v>38.06</v>
      </c>
      <c r="D840" s="17">
        <f>VLOOKUP($A840,'Medical Examinations'!$A$1:$J$2336,MATCH(Healthcare!D$1,'Medical Examinations'!$A$1:$J$1,0),0)</f>
        <v>8.25</v>
      </c>
      <c r="E840" s="17" t="str">
        <f>VLOOKUP($A840,'Medical Examinations'!$A$1:$J$2336,MATCH(Healthcare!E$1,'Medical Examinations'!$A$1:$J$1,0),0)</f>
        <v>No</v>
      </c>
      <c r="F840" s="17" t="str">
        <f>VLOOKUP($A840,'Medical Examinations'!$A$1:$J$2336,MATCH(Healthcare!F$1,'Medical Examinations'!$A$1:$J$1,0),0)</f>
        <v>No</v>
      </c>
      <c r="G840" s="17" t="str">
        <f>VLOOKUP($A840,'Medical Examinations'!$A$1:$J$2336,MATCH(Healthcare!G$1,'Medical Examinations'!$A$1:$J$1,0),0)</f>
        <v>No</v>
      </c>
      <c r="H840" s="17">
        <f>VLOOKUP($A840,'Medical Examinations'!$A$1:$J$2336,MATCH(Healthcare!H$1,'Medical Examinations'!$A$1:$J$1,0),0)</f>
        <v>0</v>
      </c>
      <c r="I840" s="17" t="str">
        <f>VLOOKUP($A840,'Medical Examinations'!$A$1:$J$2336,MATCH(Healthcare!I$1,'Medical Examinations'!$A$1:$J$1,0),0)</f>
        <v>No</v>
      </c>
      <c r="J840" s="17" t="str">
        <f>VLOOKUP($A840,'Medical Examinations'!$A$1:$J$2336,MATCH(Healthcare!J$1,'Medical Examinations'!$A$1:$J$1,0),0)</f>
        <v>Obesity</v>
      </c>
      <c r="K840" s="17" t="str">
        <f>VLOOKUP($A840,'Medical Examinations'!$A$1:$J$2336,MATCH(Healthcare!K$1,'Medical Examinations'!$A$1:$J$1,0),0)</f>
        <v>Diabetes</v>
      </c>
      <c r="L840" s="38">
        <f>VLOOKUP($A840,'Hospitalisation Details'!$A$2:$K$2344,MATCH(Healthcare!L$1,'Hospitalisation Details'!$A$1:$K$1,0),0)</f>
        <v>22885</v>
      </c>
      <c r="M840" s="17">
        <f>VLOOKUP($A840,'Hospitalisation Details'!$A$2:$K$2344,MATCH(Healthcare!M$1,'Hospitalisation Details'!$A$1:$K$1,0),0)</f>
        <v>12648.7</v>
      </c>
      <c r="N840" s="17" t="str">
        <f>VLOOKUP($A840,'Hospitalisation Details'!$A$2:$K$2344,MATCH(Healthcare!N$1,'Hospitalisation Details'!$A$1:$K$1,0),0)</f>
        <v>Tier - 3</v>
      </c>
      <c r="O840" s="17" t="str">
        <f>VLOOKUP($A840,'Hospitalisation Details'!$A$2:$K$2344,MATCH(Healthcare!O$1,'Hospitalisation Details'!$A$1:$K$1,0),0)</f>
        <v>Tier - 2</v>
      </c>
      <c r="P840" s="17" t="str">
        <f>VLOOKUP($A840,'Hospitalisation Details'!$A$2:$K$2344,MATCH(Healthcare!P$1,'Hospitalisation Details'!$A$1:$K$1,0),0)</f>
        <v>R1013</v>
      </c>
      <c r="Q840" s="17">
        <f>VLOOKUP($A840,'Hospitalisation Details'!$A$2:$K$2344,MATCH(Healthcare!Q$1,'Hospitalisation Details'!$A$1:$K$1,0),0)</f>
        <v>60</v>
      </c>
    </row>
    <row r="841" spans="1:17" ht="15.75" x14ac:dyDescent="0.25">
      <c r="A841" s="25" t="s">
        <v>884</v>
      </c>
      <c r="B841" s="17" t="str">
        <f>VLOOKUP($A841,'Customer Names'!$A$1:$D$2336,4,0)</f>
        <v>Ms. Laura</v>
      </c>
      <c r="C841" s="17">
        <f>VLOOKUP($A841,'Medical Examinations'!$A$1:$J$2336,MATCH(Healthcare!C$1,'Medical Examinations'!$A$1:$J$1,0),0)</f>
        <v>38</v>
      </c>
      <c r="D841" s="17">
        <f>VLOOKUP($A841,'Medical Examinations'!$A$1:$J$2336,MATCH(Healthcare!D$1,'Medical Examinations'!$A$1:$J$1,0),0)</f>
        <v>8.1300000000000008</v>
      </c>
      <c r="E841" s="17" t="str">
        <f>VLOOKUP($A841,'Medical Examinations'!$A$1:$J$2336,MATCH(Healthcare!E$1,'Medical Examinations'!$A$1:$J$1,0),0)</f>
        <v>No</v>
      </c>
      <c r="F841" s="17" t="str">
        <f>VLOOKUP($A841,'Medical Examinations'!$A$1:$J$2336,MATCH(Healthcare!F$1,'Medical Examinations'!$A$1:$J$1,0),0)</f>
        <v>No</v>
      </c>
      <c r="G841" s="17" t="str">
        <f>VLOOKUP($A841,'Medical Examinations'!$A$1:$J$2336,MATCH(Healthcare!G$1,'Medical Examinations'!$A$1:$J$1,0),0)</f>
        <v>No</v>
      </c>
      <c r="H841" s="17">
        <f>VLOOKUP($A841,'Medical Examinations'!$A$1:$J$2336,MATCH(Healthcare!H$1,'Medical Examinations'!$A$1:$J$1,0),0)</f>
        <v>0</v>
      </c>
      <c r="I841" s="17" t="str">
        <f>VLOOKUP($A841,'Medical Examinations'!$A$1:$J$2336,MATCH(Healthcare!I$1,'Medical Examinations'!$A$1:$J$1,0),0)</f>
        <v>No</v>
      </c>
      <c r="J841" s="17" t="str">
        <f>VLOOKUP($A841,'Medical Examinations'!$A$1:$J$2336,MATCH(Healthcare!J$1,'Medical Examinations'!$A$1:$J$1,0),0)</f>
        <v>Obesity</v>
      </c>
      <c r="K841" s="17" t="str">
        <f>VLOOKUP($A841,'Medical Examinations'!$A$1:$J$2336,MATCH(Healthcare!K$1,'Medical Examinations'!$A$1:$J$1,0),0)</f>
        <v>Diabetes</v>
      </c>
      <c r="L841" s="38">
        <f>VLOOKUP($A841,'Hospitalisation Details'!$A$2:$K$2344,MATCH(Healthcare!L$1,'Hospitalisation Details'!$A$1:$K$1,0),0)</f>
        <v>23999</v>
      </c>
      <c r="M841" s="17">
        <f>VLOOKUP($A841,'Hospitalisation Details'!$A$2:$K$2344,MATCH(Healthcare!M$1,'Hospitalisation Details'!$A$1:$K$1,0),0)</f>
        <v>12646.21</v>
      </c>
      <c r="N841" s="17" t="str">
        <f>VLOOKUP($A841,'Hospitalisation Details'!$A$2:$K$2344,MATCH(Healthcare!N$1,'Hospitalisation Details'!$A$1:$K$1,0),0)</f>
        <v>Tier - 3</v>
      </c>
      <c r="O841" s="17" t="str">
        <f>VLOOKUP($A841,'Hospitalisation Details'!$A$2:$K$2344,MATCH(Healthcare!O$1,'Hospitalisation Details'!$A$1:$K$1,0),0)</f>
        <v>Tier - 2</v>
      </c>
      <c r="P841" s="17" t="str">
        <f>VLOOKUP($A841,'Hospitalisation Details'!$A$2:$K$2344,MATCH(Healthcare!P$1,'Hospitalisation Details'!$A$1:$K$1,0),0)</f>
        <v>R1011</v>
      </c>
      <c r="Q841" s="17">
        <f>VLOOKUP($A841,'Hospitalisation Details'!$A$2:$K$2344,MATCH(Healthcare!Q$1,'Hospitalisation Details'!$A$1:$K$1,0),0)</f>
        <v>57</v>
      </c>
    </row>
    <row r="842" spans="1:17" ht="15.75" x14ac:dyDescent="0.25">
      <c r="A842" s="25" t="s">
        <v>885</v>
      </c>
      <c r="B842" s="17" t="str">
        <f>VLOOKUP($A842,'Customer Names'!$A$1:$D$2336,4,0)</f>
        <v>Ms. Amelia</v>
      </c>
      <c r="C842" s="17">
        <f>VLOOKUP($A842,'Medical Examinations'!$A$1:$J$2336,MATCH(Healthcare!C$1,'Medical Examinations'!$A$1:$J$1,0),0)</f>
        <v>35.1</v>
      </c>
      <c r="D842" s="17">
        <f>VLOOKUP($A842,'Medical Examinations'!$A$1:$J$2336,MATCH(Healthcare!D$1,'Medical Examinations'!$A$1:$J$1,0),0)</f>
        <v>10.1</v>
      </c>
      <c r="E842" s="17" t="str">
        <f>VLOOKUP($A842,'Medical Examinations'!$A$1:$J$2336,MATCH(Healthcare!E$1,'Medical Examinations'!$A$1:$J$1,0),0)</f>
        <v>No</v>
      </c>
      <c r="F842" s="17" t="str">
        <f>VLOOKUP($A842,'Medical Examinations'!$A$1:$J$2336,MATCH(Healthcare!F$1,'Medical Examinations'!$A$1:$J$1,0),0)</f>
        <v>No</v>
      </c>
      <c r="G842" s="17" t="str">
        <f>VLOOKUP($A842,'Medical Examinations'!$A$1:$J$2336,MATCH(Healthcare!G$1,'Medical Examinations'!$A$1:$J$1,0),0)</f>
        <v>No</v>
      </c>
      <c r="H842" s="17">
        <f>VLOOKUP($A842,'Medical Examinations'!$A$1:$J$2336,MATCH(Healthcare!H$1,'Medical Examinations'!$A$1:$J$1,0),0)</f>
        <v>0</v>
      </c>
      <c r="I842" s="17" t="str">
        <f>VLOOKUP($A842,'Medical Examinations'!$A$1:$J$2336,MATCH(Healthcare!I$1,'Medical Examinations'!$A$1:$J$1,0),0)</f>
        <v>No</v>
      </c>
      <c r="J842" s="17" t="str">
        <f>VLOOKUP($A842,'Medical Examinations'!$A$1:$J$2336,MATCH(Healthcare!J$1,'Medical Examinations'!$A$1:$J$1,0),0)</f>
        <v>Obesity</v>
      </c>
      <c r="K842" s="17" t="str">
        <f>VLOOKUP($A842,'Medical Examinations'!$A$1:$J$2336,MATCH(Healthcare!K$1,'Medical Examinations'!$A$1:$J$1,0),0)</f>
        <v>Diabetes</v>
      </c>
      <c r="L842" s="38">
        <f>VLOOKUP($A842,'Hospitalisation Details'!$A$2:$K$2344,MATCH(Healthcare!L$1,'Hospitalisation Details'!$A$1:$K$1,0),0)</f>
        <v>22838</v>
      </c>
      <c r="M842" s="17">
        <f>VLOOKUP($A842,'Hospitalisation Details'!$A$2:$K$2344,MATCH(Healthcare!M$1,'Hospitalisation Details'!$A$1:$K$1,0),0)</f>
        <v>12644.59</v>
      </c>
      <c r="N842" s="17" t="str">
        <f>VLOOKUP($A842,'Hospitalisation Details'!$A$2:$K$2344,MATCH(Healthcare!N$1,'Hospitalisation Details'!$A$1:$K$1,0),0)</f>
        <v>Tier - 3</v>
      </c>
      <c r="O842" s="17" t="str">
        <f>VLOOKUP($A842,'Hospitalisation Details'!$A$2:$K$2344,MATCH(Healthcare!O$1,'Hospitalisation Details'!$A$1:$K$1,0),0)</f>
        <v>Tier - 2</v>
      </c>
      <c r="P842" s="17" t="str">
        <f>VLOOKUP($A842,'Hospitalisation Details'!$A$2:$K$2344,MATCH(Healthcare!P$1,'Hospitalisation Details'!$A$1:$K$1,0),0)</f>
        <v>R1011</v>
      </c>
      <c r="Q842" s="17">
        <f>VLOOKUP($A842,'Hospitalisation Details'!$A$2:$K$2344,MATCH(Healthcare!Q$1,'Hospitalisation Details'!$A$1:$K$1,0),0)</f>
        <v>60</v>
      </c>
    </row>
    <row r="843" spans="1:17" ht="15.75" x14ac:dyDescent="0.25">
      <c r="A843" s="25" t="s">
        <v>886</v>
      </c>
      <c r="B843" s="17" t="str">
        <f>VLOOKUP($A843,'Customer Names'!$A$1:$D$2336,4,0)</f>
        <v>Ms. Amy</v>
      </c>
      <c r="C843" s="17">
        <f>VLOOKUP($A843,'Medical Examinations'!$A$1:$J$2336,MATCH(Healthcare!C$1,'Medical Examinations'!$A$1:$J$1,0),0)</f>
        <v>33.82</v>
      </c>
      <c r="D843" s="17">
        <f>VLOOKUP($A843,'Medical Examinations'!$A$1:$J$2336,MATCH(Healthcare!D$1,'Medical Examinations'!$A$1:$J$1,0),0)</f>
        <v>5.89</v>
      </c>
      <c r="E843" s="17" t="str">
        <f>VLOOKUP($A843,'Medical Examinations'!$A$1:$J$2336,MATCH(Healthcare!E$1,'Medical Examinations'!$A$1:$J$1,0),0)</f>
        <v>Yes</v>
      </c>
      <c r="F843" s="17" t="str">
        <f>VLOOKUP($A843,'Medical Examinations'!$A$1:$J$2336,MATCH(Healthcare!F$1,'Medical Examinations'!$A$1:$J$1,0),0)</f>
        <v>No</v>
      </c>
      <c r="G843" s="17" t="str">
        <f>VLOOKUP($A843,'Medical Examinations'!$A$1:$J$2336,MATCH(Healthcare!G$1,'Medical Examinations'!$A$1:$J$1,0),0)</f>
        <v>No</v>
      </c>
      <c r="H843" s="17">
        <f>VLOOKUP($A843,'Medical Examinations'!$A$1:$J$2336,MATCH(Healthcare!H$1,'Medical Examinations'!$A$1:$J$1,0),0)</f>
        <v>2</v>
      </c>
      <c r="I843" s="17" t="str">
        <f>VLOOKUP($A843,'Medical Examinations'!$A$1:$J$2336,MATCH(Healthcare!I$1,'Medical Examinations'!$A$1:$J$1,0),0)</f>
        <v>No</v>
      </c>
      <c r="J843" s="17" t="str">
        <f>VLOOKUP($A843,'Medical Examinations'!$A$1:$J$2336,MATCH(Healthcare!J$1,'Medical Examinations'!$A$1:$J$1,0),0)</f>
        <v>Obesity</v>
      </c>
      <c r="K843" s="17" t="str">
        <f>VLOOKUP($A843,'Medical Examinations'!$A$1:$J$2336,MATCH(Healthcare!K$1,'Medical Examinations'!$A$1:$J$1,0),0)</f>
        <v>Prediabetes</v>
      </c>
      <c r="L843" s="38">
        <f>VLOOKUP($A843,'Hospitalisation Details'!$A$2:$K$2344,MATCH(Healthcare!L$1,'Hospitalisation Details'!$A$1:$K$1,0),0)</f>
        <v>24458</v>
      </c>
      <c r="M843" s="17">
        <f>VLOOKUP($A843,'Hospitalisation Details'!$A$2:$K$2344,MATCH(Healthcare!M$1,'Hospitalisation Details'!$A$1:$K$1,0),0)</f>
        <v>12643.38</v>
      </c>
      <c r="N843" s="17" t="str">
        <f>VLOOKUP($A843,'Hospitalisation Details'!$A$2:$K$2344,MATCH(Healthcare!N$1,'Hospitalisation Details'!$A$1:$K$1,0),0)</f>
        <v>Tier - 3</v>
      </c>
      <c r="O843" s="17" t="str">
        <f>VLOOKUP($A843,'Hospitalisation Details'!$A$2:$K$2344,MATCH(Healthcare!O$1,'Hospitalisation Details'!$A$1:$K$1,0),0)</f>
        <v>Tier - 1</v>
      </c>
      <c r="P843" s="17" t="str">
        <f>VLOOKUP($A843,'Hospitalisation Details'!$A$2:$K$2344,MATCH(Healthcare!P$1,'Hospitalisation Details'!$A$1:$K$1,0),0)</f>
        <v>R1012</v>
      </c>
      <c r="Q843" s="17">
        <f>VLOOKUP($A843,'Hospitalisation Details'!$A$2:$K$2344,MATCH(Healthcare!Q$1,'Hospitalisation Details'!$A$1:$K$1,0),0)</f>
        <v>56</v>
      </c>
    </row>
    <row r="844" spans="1:17" ht="15.75" x14ac:dyDescent="0.25">
      <c r="A844" s="25" t="s">
        <v>887</v>
      </c>
      <c r="B844" s="17" t="str">
        <f>VLOOKUP($A844,'Customer Names'!$A$1:$D$2336,4,0)</f>
        <v>Ms. Katie</v>
      </c>
      <c r="C844" s="17">
        <f>VLOOKUP($A844,'Medical Examinations'!$A$1:$J$2336,MATCH(Healthcare!C$1,'Medical Examinations'!$A$1:$J$1,0),0)</f>
        <v>37.43</v>
      </c>
      <c r="D844" s="17">
        <f>VLOOKUP($A844,'Medical Examinations'!$A$1:$J$2336,MATCH(Healthcare!D$1,'Medical Examinations'!$A$1:$J$1,0),0)</f>
        <v>4.97</v>
      </c>
      <c r="E844" s="17" t="str">
        <f>VLOOKUP($A844,'Medical Examinations'!$A$1:$J$2336,MATCH(Healthcare!E$1,'Medical Examinations'!$A$1:$J$1,0),0)</f>
        <v>No</v>
      </c>
      <c r="F844" s="17" t="str">
        <f>VLOOKUP($A844,'Medical Examinations'!$A$1:$J$2336,MATCH(Healthcare!F$1,'Medical Examinations'!$A$1:$J$1,0),0)</f>
        <v>No</v>
      </c>
      <c r="G844" s="17" t="str">
        <f>VLOOKUP($A844,'Medical Examinations'!$A$1:$J$2336,MATCH(Healthcare!G$1,'Medical Examinations'!$A$1:$J$1,0),0)</f>
        <v>No</v>
      </c>
      <c r="H844" s="17">
        <f>VLOOKUP($A844,'Medical Examinations'!$A$1:$J$2336,MATCH(Healthcare!H$1,'Medical Examinations'!$A$1:$J$1,0),0)</f>
        <v>2</v>
      </c>
      <c r="I844" s="17" t="str">
        <f>VLOOKUP($A844,'Medical Examinations'!$A$1:$J$2336,MATCH(Healthcare!I$1,'Medical Examinations'!$A$1:$J$1,0),0)</f>
        <v>No</v>
      </c>
      <c r="J844" s="17" t="str">
        <f>VLOOKUP($A844,'Medical Examinations'!$A$1:$J$2336,MATCH(Healthcare!J$1,'Medical Examinations'!$A$1:$J$1,0),0)</f>
        <v>Obesity</v>
      </c>
      <c r="K844" s="17" t="str">
        <f>VLOOKUP($A844,'Medical Examinations'!$A$1:$J$2336,MATCH(Healthcare!K$1,'Medical Examinations'!$A$1:$J$1,0),0)</f>
        <v>Normal</v>
      </c>
      <c r="L844" s="38">
        <f>VLOOKUP($A844,'Hospitalisation Details'!$A$2:$K$2344,MATCH(Healthcare!L$1,'Hospitalisation Details'!$A$1:$K$1,0),0)</f>
        <v>26547</v>
      </c>
      <c r="M844" s="17">
        <f>VLOOKUP($A844,'Hospitalisation Details'!$A$2:$K$2344,MATCH(Healthcare!M$1,'Hospitalisation Details'!$A$1:$K$1,0),0)</f>
        <v>12640.24</v>
      </c>
      <c r="N844" s="17" t="str">
        <f>VLOOKUP($A844,'Hospitalisation Details'!$A$2:$K$2344,MATCH(Healthcare!N$1,'Hospitalisation Details'!$A$1:$K$1,0),0)</f>
        <v>Tier - 3</v>
      </c>
      <c r="O844" s="17" t="str">
        <f>VLOOKUP($A844,'Hospitalisation Details'!$A$2:$K$2344,MATCH(Healthcare!O$1,'Hospitalisation Details'!$A$1:$K$1,0),0)</f>
        <v>Tier - 1</v>
      </c>
      <c r="P844" s="17" t="str">
        <f>VLOOKUP($A844,'Hospitalisation Details'!$A$2:$K$2344,MATCH(Healthcare!P$1,'Hospitalisation Details'!$A$1:$K$1,0),0)</f>
        <v>R1011</v>
      </c>
      <c r="Q844" s="17">
        <f>VLOOKUP($A844,'Hospitalisation Details'!$A$2:$K$2344,MATCH(Healthcare!Q$1,'Hospitalisation Details'!$A$1:$K$1,0),0)</f>
        <v>50</v>
      </c>
    </row>
    <row r="845" spans="1:17" ht="15.75" x14ac:dyDescent="0.25">
      <c r="A845" s="25" t="s">
        <v>888</v>
      </c>
      <c r="B845" s="17" t="str">
        <f>VLOOKUP($A845,'Customer Names'!$A$1:$D$2336,4,0)</f>
        <v>Ms. Laura</v>
      </c>
      <c r="C845" s="17">
        <f>VLOOKUP($A845,'Medical Examinations'!$A$1:$J$2336,MATCH(Healthcare!C$1,'Medical Examinations'!$A$1:$J$1,0),0)</f>
        <v>30.5</v>
      </c>
      <c r="D845" s="17">
        <f>VLOOKUP($A845,'Medical Examinations'!$A$1:$J$2336,MATCH(Healthcare!D$1,'Medical Examinations'!$A$1:$J$1,0),0)</f>
        <v>9.9</v>
      </c>
      <c r="E845" s="17" t="str">
        <f>VLOOKUP($A845,'Medical Examinations'!$A$1:$J$2336,MATCH(Healthcare!E$1,'Medical Examinations'!$A$1:$J$1,0),0)</f>
        <v>No</v>
      </c>
      <c r="F845" s="17" t="str">
        <f>VLOOKUP($A845,'Medical Examinations'!$A$1:$J$2336,MATCH(Healthcare!F$1,'Medical Examinations'!$A$1:$J$1,0),0)</f>
        <v>No</v>
      </c>
      <c r="G845" s="17" t="str">
        <f>VLOOKUP($A845,'Medical Examinations'!$A$1:$J$2336,MATCH(Healthcare!G$1,'Medical Examinations'!$A$1:$J$1,0),0)</f>
        <v>No</v>
      </c>
      <c r="H845" s="17">
        <f>VLOOKUP($A845,'Medical Examinations'!$A$1:$J$2336,MATCH(Healthcare!H$1,'Medical Examinations'!$A$1:$J$1,0),0)</f>
        <v>0</v>
      </c>
      <c r="I845" s="17" t="str">
        <f>VLOOKUP($A845,'Medical Examinations'!$A$1:$J$2336,MATCH(Healthcare!I$1,'Medical Examinations'!$A$1:$J$1,0),0)</f>
        <v>No</v>
      </c>
      <c r="J845" s="17" t="str">
        <f>VLOOKUP($A845,'Medical Examinations'!$A$1:$J$2336,MATCH(Healthcare!J$1,'Medical Examinations'!$A$1:$J$1,0),0)</f>
        <v>Obesity</v>
      </c>
      <c r="K845" s="17" t="str">
        <f>VLOOKUP($A845,'Medical Examinations'!$A$1:$J$2336,MATCH(Healthcare!K$1,'Medical Examinations'!$A$1:$J$1,0),0)</f>
        <v>Diabetes</v>
      </c>
      <c r="L845" s="38">
        <f>VLOOKUP($A845,'Hospitalisation Details'!$A$2:$K$2344,MATCH(Healthcare!L$1,'Hospitalisation Details'!$A$1:$K$1,0),0)</f>
        <v>22849</v>
      </c>
      <c r="M845" s="17">
        <f>VLOOKUP($A845,'Hospitalisation Details'!$A$2:$K$2344,MATCH(Healthcare!M$1,'Hospitalisation Details'!$A$1:$K$1,0),0)</f>
        <v>12638.2</v>
      </c>
      <c r="N845" s="17" t="str">
        <f>VLOOKUP($A845,'Hospitalisation Details'!$A$2:$K$2344,MATCH(Healthcare!N$1,'Hospitalisation Details'!$A$1:$K$1,0),0)</f>
        <v>Tier - 3</v>
      </c>
      <c r="O845" s="17" t="str">
        <f>VLOOKUP($A845,'Hospitalisation Details'!$A$2:$K$2344,MATCH(Healthcare!O$1,'Hospitalisation Details'!$A$1:$K$1,0),0)</f>
        <v>Tier - 1</v>
      </c>
      <c r="P845" s="17" t="str">
        <f>VLOOKUP($A845,'Hospitalisation Details'!$A$2:$K$2344,MATCH(Healthcare!P$1,'Hospitalisation Details'!$A$1:$K$1,0),0)</f>
        <v>R1011</v>
      </c>
      <c r="Q845" s="17">
        <f>VLOOKUP($A845,'Hospitalisation Details'!$A$2:$K$2344,MATCH(Healthcare!Q$1,'Hospitalisation Details'!$A$1:$K$1,0),0)</f>
        <v>60</v>
      </c>
    </row>
    <row r="846" spans="1:17" ht="15.75" x14ac:dyDescent="0.25">
      <c r="A846" s="25" t="s">
        <v>889</v>
      </c>
      <c r="B846" s="17" t="str">
        <f>VLOOKUP($A846,'Customer Names'!$A$1:$D$2336,4,0)</f>
        <v>Mrs. Mayumi</v>
      </c>
      <c r="C846" s="17">
        <f>VLOOKUP($A846,'Medical Examinations'!$A$1:$J$2336,MATCH(Healthcare!C$1,'Medical Examinations'!$A$1:$J$1,0),0)</f>
        <v>24.53</v>
      </c>
      <c r="D846" s="17">
        <f>VLOOKUP($A846,'Medical Examinations'!$A$1:$J$2336,MATCH(Healthcare!D$1,'Medical Examinations'!$A$1:$J$1,0),0)</f>
        <v>9.0500000000000007</v>
      </c>
      <c r="E846" s="17" t="str">
        <f>VLOOKUP($A846,'Medical Examinations'!$A$1:$J$2336,MATCH(Healthcare!E$1,'Medical Examinations'!$A$1:$J$1,0),0)</f>
        <v>No</v>
      </c>
      <c r="F846" s="17" t="str">
        <f>VLOOKUP($A846,'Medical Examinations'!$A$1:$J$2336,MATCH(Healthcare!F$1,'Medical Examinations'!$A$1:$J$1,0),0)</f>
        <v>No</v>
      </c>
      <c r="G846" s="17" t="str">
        <f>VLOOKUP($A846,'Medical Examinations'!$A$1:$J$2336,MATCH(Healthcare!G$1,'Medical Examinations'!$A$1:$J$1,0),0)</f>
        <v>No</v>
      </c>
      <c r="H846" s="17">
        <f>VLOOKUP($A846,'Medical Examinations'!$A$1:$J$2336,MATCH(Healthcare!H$1,'Medical Examinations'!$A$1:$J$1,0),0)</f>
        <v>0</v>
      </c>
      <c r="I846" s="17" t="str">
        <f>VLOOKUP($A846,'Medical Examinations'!$A$1:$J$2336,MATCH(Healthcare!I$1,'Medical Examinations'!$A$1:$J$1,0),0)</f>
        <v>No</v>
      </c>
      <c r="J846" s="17" t="str">
        <f>VLOOKUP($A846,'Medical Examinations'!$A$1:$J$2336,MATCH(Healthcare!J$1,'Medical Examinations'!$A$1:$J$1,0),0)</f>
        <v>Healthy Weight</v>
      </c>
      <c r="K846" s="17" t="str">
        <f>VLOOKUP($A846,'Medical Examinations'!$A$1:$J$2336,MATCH(Healthcare!K$1,'Medical Examinations'!$A$1:$J$1,0),0)</f>
        <v>Diabetes</v>
      </c>
      <c r="L846" s="38">
        <f>VLOOKUP($A846,'Hospitalisation Details'!$A$2:$K$2344,MATCH(Healthcare!L$1,'Hospitalisation Details'!$A$1:$K$1,0),0)</f>
        <v>22972</v>
      </c>
      <c r="M846" s="17">
        <f>VLOOKUP($A846,'Hospitalisation Details'!$A$2:$K$2344,MATCH(Healthcare!M$1,'Hospitalisation Details'!$A$1:$K$1,0),0)</f>
        <v>12629.9</v>
      </c>
      <c r="N846" s="17" t="str">
        <f>VLOOKUP($A846,'Hospitalisation Details'!$A$2:$K$2344,MATCH(Healthcare!N$1,'Hospitalisation Details'!$A$1:$K$1,0),0)</f>
        <v>Tier - 3</v>
      </c>
      <c r="O846" s="17" t="str">
        <f>VLOOKUP($A846,'Hospitalisation Details'!$A$2:$K$2344,MATCH(Healthcare!O$1,'Hospitalisation Details'!$A$1:$K$1,0),0)</f>
        <v>Tier - 3</v>
      </c>
      <c r="P846" s="17" t="str">
        <f>VLOOKUP($A846,'Hospitalisation Details'!$A$2:$K$2344,MATCH(Healthcare!P$1,'Hospitalisation Details'!$A$1:$K$1,0),0)</f>
        <v>R1013</v>
      </c>
      <c r="Q846" s="17">
        <f>VLOOKUP($A846,'Hospitalisation Details'!$A$2:$K$2344,MATCH(Healthcare!Q$1,'Hospitalisation Details'!$A$1:$K$1,0),0)</f>
        <v>60</v>
      </c>
    </row>
    <row r="847" spans="1:17" ht="15.75" x14ac:dyDescent="0.25">
      <c r="A847" s="25" t="s">
        <v>890</v>
      </c>
      <c r="B847" s="17" t="str">
        <f>VLOOKUP($A847,'Customer Names'!$A$1:$D$2336,4,0)</f>
        <v>Ms. Vanessa</v>
      </c>
      <c r="C847" s="17">
        <f>VLOOKUP($A847,'Medical Examinations'!$A$1:$J$2336,MATCH(Healthcare!C$1,'Medical Examinations'!$A$1:$J$1,0),0)</f>
        <v>25.74</v>
      </c>
      <c r="D847" s="17">
        <f>VLOOKUP($A847,'Medical Examinations'!$A$1:$J$2336,MATCH(Healthcare!D$1,'Medical Examinations'!$A$1:$J$1,0),0)</f>
        <v>10.93</v>
      </c>
      <c r="E847" s="17" t="str">
        <f>VLOOKUP($A847,'Medical Examinations'!$A$1:$J$2336,MATCH(Healthcare!E$1,'Medical Examinations'!$A$1:$J$1,0),0)</f>
        <v>No</v>
      </c>
      <c r="F847" s="17" t="str">
        <f>VLOOKUP($A847,'Medical Examinations'!$A$1:$J$2336,MATCH(Healthcare!F$1,'Medical Examinations'!$A$1:$J$1,0),0)</f>
        <v>No</v>
      </c>
      <c r="G847" s="17" t="str">
        <f>VLOOKUP($A847,'Medical Examinations'!$A$1:$J$2336,MATCH(Healthcare!G$1,'Medical Examinations'!$A$1:$J$1,0),0)</f>
        <v>No</v>
      </c>
      <c r="H847" s="17">
        <f>VLOOKUP($A847,'Medical Examinations'!$A$1:$J$2336,MATCH(Healthcare!H$1,'Medical Examinations'!$A$1:$J$1,0),0)</f>
        <v>0</v>
      </c>
      <c r="I847" s="17" t="str">
        <f>VLOOKUP($A847,'Medical Examinations'!$A$1:$J$2336,MATCH(Healthcare!I$1,'Medical Examinations'!$A$1:$J$1,0),0)</f>
        <v>No</v>
      </c>
      <c r="J847" s="17" t="str">
        <f>VLOOKUP($A847,'Medical Examinations'!$A$1:$J$2336,MATCH(Healthcare!J$1,'Medical Examinations'!$A$1:$J$1,0),0)</f>
        <v>Overweight</v>
      </c>
      <c r="K847" s="17" t="str">
        <f>VLOOKUP($A847,'Medical Examinations'!$A$1:$J$2336,MATCH(Healthcare!K$1,'Medical Examinations'!$A$1:$J$1,0),0)</f>
        <v>Diabetes</v>
      </c>
      <c r="L847" s="38">
        <f>VLOOKUP($A847,'Hospitalisation Details'!$A$2:$K$2344,MATCH(Healthcare!L$1,'Hospitalisation Details'!$A$1:$K$1,0),0)</f>
        <v>24019</v>
      </c>
      <c r="M847" s="17">
        <f>VLOOKUP($A847,'Hospitalisation Details'!$A$2:$K$2344,MATCH(Healthcare!M$1,'Hospitalisation Details'!$A$1:$K$1,0),0)</f>
        <v>12629.17</v>
      </c>
      <c r="N847" s="17" t="str">
        <f>VLOOKUP($A847,'Hospitalisation Details'!$A$2:$K$2344,MATCH(Healthcare!N$1,'Hospitalisation Details'!$A$1:$K$1,0),0)</f>
        <v>Tier - 3</v>
      </c>
      <c r="O847" s="17" t="str">
        <f>VLOOKUP($A847,'Hospitalisation Details'!$A$2:$K$2344,MATCH(Healthcare!O$1,'Hospitalisation Details'!$A$1:$K$1,0),0)</f>
        <v>Tier - 1</v>
      </c>
      <c r="P847" s="17" t="str">
        <f>VLOOKUP($A847,'Hospitalisation Details'!$A$2:$K$2344,MATCH(Healthcare!P$1,'Hospitalisation Details'!$A$1:$K$1,0),0)</f>
        <v>R1013</v>
      </c>
      <c r="Q847" s="17">
        <f>VLOOKUP($A847,'Hospitalisation Details'!$A$2:$K$2344,MATCH(Healthcare!Q$1,'Hospitalisation Details'!$A$1:$K$1,0),0)</f>
        <v>57</v>
      </c>
    </row>
    <row r="848" spans="1:17" ht="15.75" x14ac:dyDescent="0.25">
      <c r="A848" s="25" t="s">
        <v>891</v>
      </c>
      <c r="B848" s="17" t="str">
        <f>VLOOKUP($A848,'Customer Names'!$A$1:$D$2336,4,0)</f>
        <v>Ms. Natali</v>
      </c>
      <c r="C848" s="17">
        <f>VLOOKUP($A848,'Medical Examinations'!$A$1:$J$2336,MATCH(Healthcare!C$1,'Medical Examinations'!$A$1:$J$1,0),0)</f>
        <v>34.08</v>
      </c>
      <c r="D848" s="17">
        <f>VLOOKUP($A848,'Medical Examinations'!$A$1:$J$2336,MATCH(Healthcare!D$1,'Medical Examinations'!$A$1:$J$1,0),0)</f>
        <v>7.58</v>
      </c>
      <c r="E848" s="17" t="str">
        <f>VLOOKUP($A848,'Medical Examinations'!$A$1:$J$2336,MATCH(Healthcare!E$1,'Medical Examinations'!$A$1:$J$1,0),0)</f>
        <v>Yes</v>
      </c>
      <c r="F848" s="17" t="str">
        <f>VLOOKUP($A848,'Medical Examinations'!$A$1:$J$2336,MATCH(Healthcare!F$1,'Medical Examinations'!$A$1:$J$1,0),0)</f>
        <v>No</v>
      </c>
      <c r="G848" s="17" t="str">
        <f>VLOOKUP($A848,'Medical Examinations'!$A$1:$J$2336,MATCH(Healthcare!G$1,'Medical Examinations'!$A$1:$J$1,0),0)</f>
        <v>No</v>
      </c>
      <c r="H848" s="17">
        <f>VLOOKUP($A848,'Medical Examinations'!$A$1:$J$2336,MATCH(Healthcare!H$1,'Medical Examinations'!$A$1:$J$1,0),0)</f>
        <v>2</v>
      </c>
      <c r="I848" s="17" t="str">
        <f>VLOOKUP($A848,'Medical Examinations'!$A$1:$J$2336,MATCH(Healthcare!I$1,'Medical Examinations'!$A$1:$J$1,0),0)</f>
        <v>No</v>
      </c>
      <c r="J848" s="17" t="str">
        <f>VLOOKUP($A848,'Medical Examinations'!$A$1:$J$2336,MATCH(Healthcare!J$1,'Medical Examinations'!$A$1:$J$1,0),0)</f>
        <v>Obesity</v>
      </c>
      <c r="K848" s="17" t="str">
        <f>VLOOKUP($A848,'Medical Examinations'!$A$1:$J$2336,MATCH(Healthcare!K$1,'Medical Examinations'!$A$1:$J$1,0),0)</f>
        <v>Diabetes</v>
      </c>
      <c r="L848" s="38">
        <f>VLOOKUP($A848,'Hospitalisation Details'!$A$2:$K$2344,MATCH(Healthcare!L$1,'Hospitalisation Details'!$A$1:$K$1,0),0)</f>
        <v>25930</v>
      </c>
      <c r="M848" s="17">
        <f>VLOOKUP($A848,'Hospitalisation Details'!$A$2:$K$2344,MATCH(Healthcare!M$1,'Hospitalisation Details'!$A$1:$K$1,0),0)</f>
        <v>12624.74</v>
      </c>
      <c r="N848" s="17" t="str">
        <f>VLOOKUP($A848,'Hospitalisation Details'!$A$2:$K$2344,MATCH(Healthcare!N$1,'Hospitalisation Details'!$A$1:$K$1,0),0)</f>
        <v>Tier - 3</v>
      </c>
      <c r="O848" s="17" t="str">
        <f>VLOOKUP($A848,'Hospitalisation Details'!$A$2:$K$2344,MATCH(Healthcare!O$1,'Hospitalisation Details'!$A$1:$K$1,0),0)</f>
        <v>Tier - 1</v>
      </c>
      <c r="P848" s="17" t="str">
        <f>VLOOKUP($A848,'Hospitalisation Details'!$A$2:$K$2344,MATCH(Healthcare!P$1,'Hospitalisation Details'!$A$1:$K$1,0),0)</f>
        <v>R1012</v>
      </c>
      <c r="Q848" s="17">
        <f>VLOOKUP($A848,'Hospitalisation Details'!$A$2:$K$2344,MATCH(Healthcare!Q$1,'Hospitalisation Details'!$A$1:$K$1,0),0)</f>
        <v>52</v>
      </c>
    </row>
    <row r="849" spans="1:17" ht="15.75" x14ac:dyDescent="0.25">
      <c r="A849" s="25" t="s">
        <v>892</v>
      </c>
      <c r="B849" s="17" t="str">
        <f>VLOOKUP($A849,'Customer Names'!$A$1:$D$2336,4,0)</f>
        <v>Ms. Beth</v>
      </c>
      <c r="C849" s="17">
        <f>VLOOKUP($A849,'Medical Examinations'!$A$1:$J$2336,MATCH(Healthcare!C$1,'Medical Examinations'!$A$1:$J$1,0),0)</f>
        <v>31.35</v>
      </c>
      <c r="D849" s="17">
        <f>VLOOKUP($A849,'Medical Examinations'!$A$1:$J$2336,MATCH(Healthcare!D$1,'Medical Examinations'!$A$1:$J$1,0),0)</f>
        <v>11</v>
      </c>
      <c r="E849" s="17" t="str">
        <f>VLOOKUP($A849,'Medical Examinations'!$A$1:$J$2336,MATCH(Healthcare!E$1,'Medical Examinations'!$A$1:$J$1,0),0)</f>
        <v>Yes</v>
      </c>
      <c r="F849" s="17" t="str">
        <f>VLOOKUP($A849,'Medical Examinations'!$A$1:$J$2336,MATCH(Healthcare!F$1,'Medical Examinations'!$A$1:$J$1,0),0)</f>
        <v>No</v>
      </c>
      <c r="G849" s="17" t="str">
        <f>VLOOKUP($A849,'Medical Examinations'!$A$1:$J$2336,MATCH(Healthcare!G$1,'Medical Examinations'!$A$1:$J$1,0),0)</f>
        <v>Yes</v>
      </c>
      <c r="H849" s="17">
        <f>VLOOKUP($A849,'Medical Examinations'!$A$1:$J$2336,MATCH(Healthcare!H$1,'Medical Examinations'!$A$1:$J$1,0),0)</f>
        <v>1</v>
      </c>
      <c r="I849" s="17" t="str">
        <f>VLOOKUP($A849,'Medical Examinations'!$A$1:$J$2336,MATCH(Healthcare!I$1,'Medical Examinations'!$A$1:$J$1,0),0)</f>
        <v>No</v>
      </c>
      <c r="J849" s="17" t="str">
        <f>VLOOKUP($A849,'Medical Examinations'!$A$1:$J$2336,MATCH(Healthcare!J$1,'Medical Examinations'!$A$1:$J$1,0),0)</f>
        <v>Obesity</v>
      </c>
      <c r="K849" s="17" t="str">
        <f>VLOOKUP($A849,'Medical Examinations'!$A$1:$J$2336,MATCH(Healthcare!K$1,'Medical Examinations'!$A$1:$J$1,0),0)</f>
        <v>Diabetes</v>
      </c>
      <c r="L849" s="38">
        <f>VLOOKUP($A849,'Hospitalisation Details'!$A$2:$K$2344,MATCH(Healthcare!L$1,'Hospitalisation Details'!$A$1:$K$1,0),0)</f>
        <v>23242</v>
      </c>
      <c r="M849" s="17">
        <f>VLOOKUP($A849,'Hospitalisation Details'!$A$2:$K$2344,MATCH(Healthcare!M$1,'Hospitalisation Details'!$A$1:$K$1,0),0)</f>
        <v>12622.18</v>
      </c>
      <c r="N849" s="17" t="str">
        <f>VLOOKUP($A849,'Hospitalisation Details'!$A$2:$K$2344,MATCH(Healthcare!N$1,'Hospitalisation Details'!$A$1:$K$1,0),0)</f>
        <v>Tier - 3</v>
      </c>
      <c r="O849" s="17" t="str">
        <f>VLOOKUP($A849,'Hospitalisation Details'!$A$2:$K$2344,MATCH(Healthcare!O$1,'Hospitalisation Details'!$A$1:$K$1,0),0)</f>
        <v>Tier - 1</v>
      </c>
      <c r="P849" s="17" t="str">
        <f>VLOOKUP($A849,'Hospitalisation Details'!$A$2:$K$2344,MATCH(Healthcare!P$1,'Hospitalisation Details'!$A$1:$K$1,0),0)</f>
        <v>R1012</v>
      </c>
      <c r="Q849" s="17">
        <f>VLOOKUP($A849,'Hospitalisation Details'!$A$2:$K$2344,MATCH(Healthcare!Q$1,'Hospitalisation Details'!$A$1:$K$1,0),0)</f>
        <v>59</v>
      </c>
    </row>
    <row r="850" spans="1:17" ht="15.75" x14ac:dyDescent="0.25">
      <c r="A850" s="25" t="s">
        <v>893</v>
      </c>
      <c r="B850" s="17" t="str">
        <f>VLOOKUP($A850,'Customer Names'!$A$1:$D$2336,4,0)</f>
        <v>Mr. Alex</v>
      </c>
      <c r="C850" s="17">
        <f>VLOOKUP($A850,'Medical Examinations'!$A$1:$J$2336,MATCH(Healthcare!C$1,'Medical Examinations'!$A$1:$J$1,0),0)</f>
        <v>26.79</v>
      </c>
      <c r="D850" s="17">
        <f>VLOOKUP($A850,'Medical Examinations'!$A$1:$J$2336,MATCH(Healthcare!D$1,'Medical Examinations'!$A$1:$J$1,0),0)</f>
        <v>5.0599999999999996</v>
      </c>
      <c r="E850" s="17" t="str">
        <f>VLOOKUP($A850,'Medical Examinations'!$A$1:$J$2336,MATCH(Healthcare!E$1,'Medical Examinations'!$A$1:$J$1,0),0)</f>
        <v>No</v>
      </c>
      <c r="F850" s="17" t="str">
        <f>VLOOKUP($A850,'Medical Examinations'!$A$1:$J$2336,MATCH(Healthcare!F$1,'Medical Examinations'!$A$1:$J$1,0),0)</f>
        <v>No</v>
      </c>
      <c r="G850" s="17" t="str">
        <f>VLOOKUP($A850,'Medical Examinations'!$A$1:$J$2336,MATCH(Healthcare!G$1,'Medical Examinations'!$A$1:$J$1,0),0)</f>
        <v>No</v>
      </c>
      <c r="H850" s="17">
        <f>VLOOKUP($A850,'Medical Examinations'!$A$1:$J$2336,MATCH(Healthcare!H$1,'Medical Examinations'!$A$1:$J$1,0),0)</f>
        <v>1</v>
      </c>
      <c r="I850" s="17" t="str">
        <f>VLOOKUP($A850,'Medical Examinations'!$A$1:$J$2336,MATCH(Healthcare!I$1,'Medical Examinations'!$A$1:$J$1,0),0)</f>
        <v>No</v>
      </c>
      <c r="J850" s="17" t="str">
        <f>VLOOKUP($A850,'Medical Examinations'!$A$1:$J$2336,MATCH(Healthcare!J$1,'Medical Examinations'!$A$1:$J$1,0),0)</f>
        <v>Overweight</v>
      </c>
      <c r="K850" s="17" t="str">
        <f>VLOOKUP($A850,'Medical Examinations'!$A$1:$J$2336,MATCH(Healthcare!K$1,'Medical Examinations'!$A$1:$J$1,0),0)</f>
        <v>Normal</v>
      </c>
      <c r="L850" s="38">
        <f>VLOOKUP($A850,'Hospitalisation Details'!$A$2:$K$2344,MATCH(Healthcare!L$1,'Hospitalisation Details'!$A$1:$K$1,0),0)</f>
        <v>36117</v>
      </c>
      <c r="M850" s="17">
        <f>VLOOKUP($A850,'Hospitalisation Details'!$A$2:$K$2344,MATCH(Healthcare!M$1,'Hospitalisation Details'!$A$1:$K$1,0),0)</f>
        <v>12609.89</v>
      </c>
      <c r="N850" s="17" t="str">
        <f>VLOOKUP($A850,'Hospitalisation Details'!$A$2:$K$2344,MATCH(Healthcare!N$1,'Hospitalisation Details'!$A$1:$K$1,0),0)</f>
        <v>Tier - 3</v>
      </c>
      <c r="O850" s="17" t="str">
        <f>VLOOKUP($A850,'Hospitalisation Details'!$A$2:$K$2344,MATCH(Healthcare!O$1,'Hospitalisation Details'!$A$1:$K$1,0),0)</f>
        <v>Tier - 3</v>
      </c>
      <c r="P850" s="17" t="str">
        <f>VLOOKUP($A850,'Hospitalisation Details'!$A$2:$K$2344,MATCH(Healthcare!P$1,'Hospitalisation Details'!$A$1:$K$1,0),0)</f>
        <v>R1012</v>
      </c>
      <c r="Q850" s="17">
        <f>VLOOKUP($A850,'Hospitalisation Details'!$A$2:$K$2344,MATCH(Healthcare!Q$1,'Hospitalisation Details'!$A$1:$K$1,0),0)</f>
        <v>24</v>
      </c>
    </row>
    <row r="851" spans="1:17" ht="15.75" x14ac:dyDescent="0.25">
      <c r="A851" s="25" t="s">
        <v>894</v>
      </c>
      <c r="B851" s="17" t="str">
        <f>VLOOKUP($A851,'Customer Names'!$A$1:$D$2336,4,0)</f>
        <v>Mr. Spencer</v>
      </c>
      <c r="C851" s="17">
        <f>VLOOKUP($A851,'Medical Examinations'!$A$1:$J$2336,MATCH(Healthcare!C$1,'Medical Examinations'!$A$1:$J$1,0),0)</f>
        <v>42.78</v>
      </c>
      <c r="D851" s="17">
        <f>VLOOKUP($A851,'Medical Examinations'!$A$1:$J$2336,MATCH(Healthcare!D$1,'Medical Examinations'!$A$1:$J$1,0),0)</f>
        <v>6.11</v>
      </c>
      <c r="E851" s="17" t="str">
        <f>VLOOKUP($A851,'Medical Examinations'!$A$1:$J$2336,MATCH(Healthcare!E$1,'Medical Examinations'!$A$1:$J$1,0),0)</f>
        <v>Yes</v>
      </c>
      <c r="F851" s="17" t="str">
        <f>VLOOKUP($A851,'Medical Examinations'!$A$1:$J$2336,MATCH(Healthcare!F$1,'Medical Examinations'!$A$1:$J$1,0),0)</f>
        <v>No</v>
      </c>
      <c r="G851" s="17" t="str">
        <f>VLOOKUP($A851,'Medical Examinations'!$A$1:$J$2336,MATCH(Healthcare!G$1,'Medical Examinations'!$A$1:$J$1,0),0)</f>
        <v>No</v>
      </c>
      <c r="H851" s="17">
        <f>VLOOKUP($A851,'Medical Examinations'!$A$1:$J$2336,MATCH(Healthcare!H$1,'Medical Examinations'!$A$1:$J$1,0),0)</f>
        <v>1</v>
      </c>
      <c r="I851" s="17" t="str">
        <f>VLOOKUP($A851,'Medical Examinations'!$A$1:$J$2336,MATCH(Healthcare!I$1,'Medical Examinations'!$A$1:$J$1,0),0)</f>
        <v>No</v>
      </c>
      <c r="J851" s="17" t="str">
        <f>VLOOKUP($A851,'Medical Examinations'!$A$1:$J$2336,MATCH(Healthcare!J$1,'Medical Examinations'!$A$1:$J$1,0),0)</f>
        <v>Obesity</v>
      </c>
      <c r="K851" s="17" t="str">
        <f>VLOOKUP($A851,'Medical Examinations'!$A$1:$J$2336,MATCH(Healthcare!K$1,'Medical Examinations'!$A$1:$J$1,0),0)</f>
        <v>Prediabetes</v>
      </c>
      <c r="L851" s="38">
        <f>VLOOKUP($A851,'Hospitalisation Details'!$A$2:$K$2344,MATCH(Healthcare!L$1,'Hospitalisation Details'!$A$1:$K$1,0),0)</f>
        <v>32366</v>
      </c>
      <c r="M851" s="17">
        <f>VLOOKUP($A851,'Hospitalisation Details'!$A$2:$K$2344,MATCH(Healthcare!M$1,'Hospitalisation Details'!$A$1:$K$1,0),0)</f>
        <v>12600.46</v>
      </c>
      <c r="N851" s="17" t="str">
        <f>VLOOKUP($A851,'Hospitalisation Details'!$A$2:$K$2344,MATCH(Healthcare!N$1,'Hospitalisation Details'!$A$1:$K$1,0),0)</f>
        <v>Tier - 3</v>
      </c>
      <c r="O851" s="17" t="str">
        <f>VLOOKUP($A851,'Hospitalisation Details'!$A$2:$K$2344,MATCH(Healthcare!O$1,'Hospitalisation Details'!$A$1:$K$1,0),0)</f>
        <v>Tier - 1</v>
      </c>
      <c r="P851" s="17" t="str">
        <f>VLOOKUP($A851,'Hospitalisation Details'!$A$2:$K$2344,MATCH(Healthcare!P$1,'Hospitalisation Details'!$A$1:$K$1,0),0)</f>
        <v>R1023</v>
      </c>
      <c r="Q851" s="17">
        <f>VLOOKUP($A851,'Hospitalisation Details'!$A$2:$K$2344,MATCH(Healthcare!Q$1,'Hospitalisation Details'!$A$1:$K$1,0),0)</f>
        <v>34</v>
      </c>
    </row>
    <row r="852" spans="1:17" ht="15.75" x14ac:dyDescent="0.25">
      <c r="A852" s="25" t="s">
        <v>895</v>
      </c>
      <c r="B852" s="17" t="str">
        <f>VLOOKUP($A852,'Customer Names'!$A$1:$D$2336,4,0)</f>
        <v>Ms. Andee</v>
      </c>
      <c r="C852" s="17">
        <f>VLOOKUP($A852,'Medical Examinations'!$A$1:$J$2336,MATCH(Healthcare!C$1,'Medical Examinations'!$A$1:$J$1,0),0)</f>
        <v>46.75</v>
      </c>
      <c r="D852" s="17">
        <f>VLOOKUP($A852,'Medical Examinations'!$A$1:$J$2336,MATCH(Healthcare!D$1,'Medical Examinations'!$A$1:$J$1,0),0)</f>
        <v>6.66</v>
      </c>
      <c r="E852" s="17" t="str">
        <f>VLOOKUP($A852,'Medical Examinations'!$A$1:$J$2336,MATCH(Healthcare!E$1,'Medical Examinations'!$A$1:$J$1,0),0)</f>
        <v>Yes</v>
      </c>
      <c r="F852" s="17" t="str">
        <f>VLOOKUP($A852,'Medical Examinations'!$A$1:$J$2336,MATCH(Healthcare!F$1,'Medical Examinations'!$A$1:$J$1,0),0)</f>
        <v>No</v>
      </c>
      <c r="G852" s="17" t="str">
        <f>VLOOKUP($A852,'Medical Examinations'!$A$1:$J$2336,MATCH(Healthcare!G$1,'Medical Examinations'!$A$1:$J$1,0),0)</f>
        <v>No</v>
      </c>
      <c r="H852" s="17">
        <f>VLOOKUP($A852,'Medical Examinations'!$A$1:$J$2336,MATCH(Healthcare!H$1,'Medical Examinations'!$A$1:$J$1,0),0)</f>
        <v>2</v>
      </c>
      <c r="I852" s="17" t="str">
        <f>VLOOKUP($A852,'Medical Examinations'!$A$1:$J$2336,MATCH(Healthcare!I$1,'Medical Examinations'!$A$1:$J$1,0),0)</f>
        <v>No</v>
      </c>
      <c r="J852" s="17" t="str">
        <f>VLOOKUP($A852,'Medical Examinations'!$A$1:$J$2336,MATCH(Healthcare!J$1,'Medical Examinations'!$A$1:$J$1,0),0)</f>
        <v>Obesity</v>
      </c>
      <c r="K852" s="17" t="str">
        <f>VLOOKUP($A852,'Medical Examinations'!$A$1:$J$2336,MATCH(Healthcare!K$1,'Medical Examinations'!$A$1:$J$1,0),0)</f>
        <v>Diabetes</v>
      </c>
      <c r="L852" s="38">
        <f>VLOOKUP($A852,'Hospitalisation Details'!$A$2:$K$2344,MATCH(Healthcare!L$1,'Hospitalisation Details'!$A$1:$K$1,0),0)</f>
        <v>25737</v>
      </c>
      <c r="M852" s="17">
        <f>VLOOKUP($A852,'Hospitalisation Details'!$A$2:$K$2344,MATCH(Healthcare!M$1,'Hospitalisation Details'!$A$1:$K$1,0),0)</f>
        <v>12592.53</v>
      </c>
      <c r="N852" s="17" t="str">
        <f>VLOOKUP($A852,'Hospitalisation Details'!$A$2:$K$2344,MATCH(Healthcare!N$1,'Hospitalisation Details'!$A$1:$K$1,0),0)</f>
        <v>Tier - 3</v>
      </c>
      <c r="O852" s="17" t="str">
        <f>VLOOKUP($A852,'Hospitalisation Details'!$A$2:$K$2344,MATCH(Healthcare!O$1,'Hospitalisation Details'!$A$1:$K$1,0),0)</f>
        <v>Tier - 2</v>
      </c>
      <c r="P852" s="17" t="str">
        <f>VLOOKUP($A852,'Hospitalisation Details'!$A$2:$K$2344,MATCH(Healthcare!P$1,'Hospitalisation Details'!$A$1:$K$1,0),0)</f>
        <v>R1013</v>
      </c>
      <c r="Q852" s="17">
        <f>VLOOKUP($A852,'Hospitalisation Details'!$A$2:$K$2344,MATCH(Healthcare!Q$1,'Hospitalisation Details'!$A$1:$K$1,0),0)</f>
        <v>52</v>
      </c>
    </row>
    <row r="853" spans="1:17" ht="15.75" x14ac:dyDescent="0.25">
      <c r="A853" s="25" t="s">
        <v>896</v>
      </c>
      <c r="B853" s="17" t="str">
        <f>VLOOKUP($A853,'Customer Names'!$A$1:$D$2336,4,0)</f>
        <v>Mrs. Amy</v>
      </c>
      <c r="C853" s="17">
        <f>VLOOKUP($A853,'Medical Examinations'!$A$1:$J$2336,MATCH(Healthcare!C$1,'Medical Examinations'!$A$1:$J$1,0),0)</f>
        <v>32.15</v>
      </c>
      <c r="D853" s="17">
        <f>VLOOKUP($A853,'Medical Examinations'!$A$1:$J$2336,MATCH(Healthcare!D$1,'Medical Examinations'!$A$1:$J$1,0),0)</f>
        <v>4.0199999999999996</v>
      </c>
      <c r="E853" s="17" t="str">
        <f>VLOOKUP($A853,'Medical Examinations'!$A$1:$J$2336,MATCH(Healthcare!E$1,'Medical Examinations'!$A$1:$J$1,0),0)</f>
        <v>Yes</v>
      </c>
      <c r="F853" s="17" t="str">
        <f>VLOOKUP($A853,'Medical Examinations'!$A$1:$J$2336,MATCH(Healthcare!F$1,'Medical Examinations'!$A$1:$J$1,0),0)</f>
        <v>No</v>
      </c>
      <c r="G853" s="17" t="str">
        <f>VLOOKUP($A853,'Medical Examinations'!$A$1:$J$2336,MATCH(Healthcare!G$1,'Medical Examinations'!$A$1:$J$1,0),0)</f>
        <v>Yes</v>
      </c>
      <c r="H853" s="17">
        <f>VLOOKUP($A853,'Medical Examinations'!$A$1:$J$2336,MATCH(Healthcare!H$1,'Medical Examinations'!$A$1:$J$1,0),0)</f>
        <v>1</v>
      </c>
      <c r="I853" s="17" t="str">
        <f>VLOOKUP($A853,'Medical Examinations'!$A$1:$J$2336,MATCH(Healthcare!I$1,'Medical Examinations'!$A$1:$J$1,0),0)</f>
        <v>No</v>
      </c>
      <c r="J853" s="17" t="str">
        <f>VLOOKUP($A853,'Medical Examinations'!$A$1:$J$2336,MATCH(Healthcare!J$1,'Medical Examinations'!$A$1:$J$1,0),0)</f>
        <v>Obesity</v>
      </c>
      <c r="K853" s="17" t="str">
        <f>VLOOKUP($A853,'Medical Examinations'!$A$1:$J$2336,MATCH(Healthcare!K$1,'Medical Examinations'!$A$1:$J$1,0),0)</f>
        <v>Normal</v>
      </c>
      <c r="L853" s="38">
        <f>VLOOKUP($A853,'Hospitalisation Details'!$A$2:$K$2344,MATCH(Healthcare!L$1,'Hospitalisation Details'!$A$1:$K$1,0),0)</f>
        <v>25533</v>
      </c>
      <c r="M853" s="17">
        <f>VLOOKUP($A853,'Hospitalisation Details'!$A$2:$K$2344,MATCH(Healthcare!M$1,'Hospitalisation Details'!$A$1:$K$1,0),0)</f>
        <v>12579.92</v>
      </c>
      <c r="N853" s="17" t="str">
        <f>VLOOKUP($A853,'Hospitalisation Details'!$A$2:$K$2344,MATCH(Healthcare!N$1,'Hospitalisation Details'!$A$1:$K$1,0),0)</f>
        <v>Tier - 3</v>
      </c>
      <c r="O853" s="17" t="str">
        <f>VLOOKUP($A853,'Hospitalisation Details'!$A$2:$K$2344,MATCH(Healthcare!O$1,'Hospitalisation Details'!$A$1:$K$1,0),0)</f>
        <v>Tier - 1</v>
      </c>
      <c r="P853" s="17" t="str">
        <f>VLOOKUP($A853,'Hospitalisation Details'!$A$2:$K$2344,MATCH(Healthcare!P$1,'Hospitalisation Details'!$A$1:$K$1,0),0)</f>
        <v>R1025</v>
      </c>
      <c r="Q853" s="17">
        <f>VLOOKUP($A853,'Hospitalisation Details'!$A$2:$K$2344,MATCH(Healthcare!Q$1,'Hospitalisation Details'!$A$1:$K$1,0),0)</f>
        <v>53</v>
      </c>
    </row>
    <row r="854" spans="1:17" ht="15.75" x14ac:dyDescent="0.25">
      <c r="A854" s="25" t="s">
        <v>897</v>
      </c>
      <c r="B854" s="17" t="str">
        <f>VLOOKUP($A854,'Customer Names'!$A$1:$D$2336,4,0)</f>
        <v>Mr. Joshua</v>
      </c>
      <c r="C854" s="17">
        <f>VLOOKUP($A854,'Medical Examinations'!$A$1:$J$2336,MATCH(Healthcare!C$1,'Medical Examinations'!$A$1:$J$1,0),0)</f>
        <v>43.4</v>
      </c>
      <c r="D854" s="17">
        <f>VLOOKUP($A854,'Medical Examinations'!$A$1:$J$2336,MATCH(Healthcare!D$1,'Medical Examinations'!$A$1:$J$1,0),0)</f>
        <v>8.81</v>
      </c>
      <c r="E854" s="17" t="str">
        <f>VLOOKUP($A854,'Medical Examinations'!$A$1:$J$2336,MATCH(Healthcare!E$1,'Medical Examinations'!$A$1:$J$1,0),0)</f>
        <v>Yes</v>
      </c>
      <c r="F854" s="17" t="str">
        <f>VLOOKUP($A854,'Medical Examinations'!$A$1:$J$2336,MATCH(Healthcare!F$1,'Medical Examinations'!$A$1:$J$1,0),0)</f>
        <v>No</v>
      </c>
      <c r="G854" s="17" t="str">
        <f>VLOOKUP($A854,'Medical Examinations'!$A$1:$J$2336,MATCH(Healthcare!G$1,'Medical Examinations'!$A$1:$J$1,0),0)</f>
        <v>No</v>
      </c>
      <c r="H854" s="17">
        <f>VLOOKUP($A854,'Medical Examinations'!$A$1:$J$2336,MATCH(Healthcare!H$1,'Medical Examinations'!$A$1:$J$1,0),0)</f>
        <v>2</v>
      </c>
      <c r="I854" s="17" t="str">
        <f>VLOOKUP($A854,'Medical Examinations'!$A$1:$J$2336,MATCH(Healthcare!I$1,'Medical Examinations'!$A$1:$J$1,0),0)</f>
        <v>No</v>
      </c>
      <c r="J854" s="17" t="str">
        <f>VLOOKUP($A854,'Medical Examinations'!$A$1:$J$2336,MATCH(Healthcare!J$1,'Medical Examinations'!$A$1:$J$1,0),0)</f>
        <v>Obesity</v>
      </c>
      <c r="K854" s="17" t="str">
        <f>VLOOKUP($A854,'Medical Examinations'!$A$1:$J$2336,MATCH(Healthcare!K$1,'Medical Examinations'!$A$1:$J$1,0),0)</f>
        <v>Diabetes</v>
      </c>
      <c r="L854" s="38">
        <f>VLOOKUP($A854,'Hospitalisation Details'!$A$2:$K$2344,MATCH(Healthcare!L$1,'Hospitalisation Details'!$A$1:$K$1,0),0)</f>
        <v>22613</v>
      </c>
      <c r="M854" s="17">
        <f>VLOOKUP($A854,'Hospitalisation Details'!$A$2:$K$2344,MATCH(Healthcare!M$1,'Hospitalisation Details'!$A$1:$K$1,0),0)</f>
        <v>12574.05</v>
      </c>
      <c r="N854" s="17" t="str">
        <f>VLOOKUP($A854,'Hospitalisation Details'!$A$2:$K$2344,MATCH(Healthcare!N$1,'Hospitalisation Details'!$A$1:$K$1,0),0)</f>
        <v>Tier - 3</v>
      </c>
      <c r="O854" s="17" t="str">
        <f>VLOOKUP($A854,'Hospitalisation Details'!$A$2:$K$2344,MATCH(Healthcare!O$1,'Hospitalisation Details'!$A$1:$K$1,0),0)</f>
        <v>Tier - 1</v>
      </c>
      <c r="P854" s="17" t="str">
        <f>VLOOKUP($A854,'Hospitalisation Details'!$A$2:$K$2344,MATCH(Healthcare!P$1,'Hospitalisation Details'!$A$1:$K$1,0),0)</f>
        <v>R1011</v>
      </c>
      <c r="Q854" s="17">
        <f>VLOOKUP($A854,'Hospitalisation Details'!$A$2:$K$2344,MATCH(Healthcare!Q$1,'Hospitalisation Details'!$A$1:$K$1,0),0)</f>
        <v>61</v>
      </c>
    </row>
    <row r="855" spans="1:17" ht="15.75" x14ac:dyDescent="0.25">
      <c r="A855" s="25" t="s">
        <v>898</v>
      </c>
      <c r="B855" s="17" t="str">
        <f>VLOOKUP($A855,'Customer Names'!$A$1:$D$2336,4,0)</f>
        <v>Mr. C</v>
      </c>
      <c r="C855" s="17">
        <f>VLOOKUP($A855,'Medical Examinations'!$A$1:$J$2336,MATCH(Healthcare!C$1,'Medical Examinations'!$A$1:$J$1,0),0)</f>
        <v>31.57</v>
      </c>
      <c r="D855" s="17">
        <f>VLOOKUP($A855,'Medical Examinations'!$A$1:$J$2336,MATCH(Healthcare!D$1,'Medical Examinations'!$A$1:$J$1,0),0)</f>
        <v>7.92</v>
      </c>
      <c r="E855" s="17" t="str">
        <f>VLOOKUP($A855,'Medical Examinations'!$A$1:$J$2336,MATCH(Healthcare!E$1,'Medical Examinations'!$A$1:$J$1,0),0)</f>
        <v>Yes</v>
      </c>
      <c r="F855" s="17" t="str">
        <f>VLOOKUP($A855,'Medical Examinations'!$A$1:$J$2336,MATCH(Healthcare!F$1,'Medical Examinations'!$A$1:$J$1,0),0)</f>
        <v>No</v>
      </c>
      <c r="G855" s="17" t="str">
        <f>VLOOKUP($A855,'Medical Examinations'!$A$1:$J$2336,MATCH(Healthcare!G$1,'Medical Examinations'!$A$1:$J$1,0),0)</f>
        <v>No</v>
      </c>
      <c r="H855" s="17">
        <f>VLOOKUP($A855,'Medical Examinations'!$A$1:$J$2336,MATCH(Healthcare!H$1,'Medical Examinations'!$A$1:$J$1,0),0)</f>
        <v>2</v>
      </c>
      <c r="I855" s="17" t="str">
        <f>VLOOKUP($A855,'Medical Examinations'!$A$1:$J$2336,MATCH(Healthcare!I$1,'Medical Examinations'!$A$1:$J$1,0),0)</f>
        <v>No</v>
      </c>
      <c r="J855" s="17" t="str">
        <f>VLOOKUP($A855,'Medical Examinations'!$A$1:$J$2336,MATCH(Healthcare!J$1,'Medical Examinations'!$A$1:$J$1,0),0)</f>
        <v>Obesity</v>
      </c>
      <c r="K855" s="17" t="str">
        <f>VLOOKUP($A855,'Medical Examinations'!$A$1:$J$2336,MATCH(Healthcare!K$1,'Medical Examinations'!$A$1:$J$1,0),0)</f>
        <v>Diabetes</v>
      </c>
      <c r="L855" s="38">
        <f>VLOOKUP($A855,'Hospitalisation Details'!$A$2:$K$2344,MATCH(Healthcare!L$1,'Hospitalisation Details'!$A$1:$K$1,0),0)</f>
        <v>22613</v>
      </c>
      <c r="M855" s="17">
        <f>VLOOKUP($A855,'Hospitalisation Details'!$A$2:$K$2344,MATCH(Healthcare!M$1,'Hospitalisation Details'!$A$1:$K$1,0),0)</f>
        <v>12557.61</v>
      </c>
      <c r="N855" s="17" t="str">
        <f>VLOOKUP($A855,'Hospitalisation Details'!$A$2:$K$2344,MATCH(Healthcare!N$1,'Hospitalisation Details'!$A$1:$K$1,0),0)</f>
        <v>Tier - 3</v>
      </c>
      <c r="O855" s="17" t="str">
        <f>VLOOKUP($A855,'Hospitalisation Details'!$A$2:$K$2344,MATCH(Healthcare!O$1,'Hospitalisation Details'!$A$1:$K$1,0),0)</f>
        <v>Tier - 3</v>
      </c>
      <c r="P855" s="17" t="str">
        <f>VLOOKUP($A855,'Hospitalisation Details'!$A$2:$K$2344,MATCH(Healthcare!P$1,'Hospitalisation Details'!$A$1:$K$1,0),0)</f>
        <v>R1013</v>
      </c>
      <c r="Q855" s="17">
        <f>VLOOKUP($A855,'Hospitalisation Details'!$A$2:$K$2344,MATCH(Healthcare!Q$1,'Hospitalisation Details'!$A$1:$K$1,0),0)</f>
        <v>61</v>
      </c>
    </row>
    <row r="856" spans="1:17" ht="15.75" x14ac:dyDescent="0.25">
      <c r="A856" s="25" t="s">
        <v>899</v>
      </c>
      <c r="B856" s="17" t="str">
        <f>VLOOKUP($A856,'Customer Names'!$A$1:$D$2336,4,0)</f>
        <v>Mr. Jeremy</v>
      </c>
      <c r="C856" s="17">
        <f>VLOOKUP($A856,'Medical Examinations'!$A$1:$J$2336,MATCH(Healthcare!C$1,'Medical Examinations'!$A$1:$J$1,0),0)</f>
        <v>24.32</v>
      </c>
      <c r="D856" s="17">
        <f>VLOOKUP($A856,'Medical Examinations'!$A$1:$J$2336,MATCH(Healthcare!D$1,'Medical Examinations'!$A$1:$J$1,0),0)</f>
        <v>7.48</v>
      </c>
      <c r="E856" s="17" t="str">
        <f>VLOOKUP($A856,'Medical Examinations'!$A$1:$J$2336,MATCH(Healthcare!E$1,'Medical Examinations'!$A$1:$J$1,0),0)</f>
        <v>No</v>
      </c>
      <c r="F856" s="17" t="str">
        <f>VLOOKUP($A856,'Medical Examinations'!$A$1:$J$2336,MATCH(Healthcare!F$1,'Medical Examinations'!$A$1:$J$1,0),0)</f>
        <v>No</v>
      </c>
      <c r="G856" s="17" t="str">
        <f>VLOOKUP($A856,'Medical Examinations'!$A$1:$J$2336,MATCH(Healthcare!G$1,'Medical Examinations'!$A$1:$J$1,0),0)</f>
        <v>No</v>
      </c>
      <c r="H856" s="17">
        <f>VLOOKUP($A856,'Medical Examinations'!$A$1:$J$2336,MATCH(Healthcare!H$1,'Medical Examinations'!$A$1:$J$1,0),0)</f>
        <v>0</v>
      </c>
      <c r="I856" s="17" t="str">
        <f>VLOOKUP($A856,'Medical Examinations'!$A$1:$J$2336,MATCH(Healthcare!I$1,'Medical Examinations'!$A$1:$J$1,0),0)</f>
        <v>No</v>
      </c>
      <c r="J856" s="17" t="str">
        <f>VLOOKUP($A856,'Medical Examinations'!$A$1:$J$2336,MATCH(Healthcare!J$1,'Medical Examinations'!$A$1:$J$1,0),0)</f>
        <v>Healthy Weight</v>
      </c>
      <c r="K856" s="17" t="str">
        <f>VLOOKUP($A856,'Medical Examinations'!$A$1:$J$2336,MATCH(Healthcare!K$1,'Medical Examinations'!$A$1:$J$1,0),0)</f>
        <v>Diabetes</v>
      </c>
      <c r="L856" s="38">
        <f>VLOOKUP($A856,'Hospitalisation Details'!$A$2:$K$2344,MATCH(Healthcare!L$1,'Hospitalisation Details'!$A$1:$K$1,0),0)</f>
        <v>22935</v>
      </c>
      <c r="M856" s="17">
        <f>VLOOKUP($A856,'Hospitalisation Details'!$A$2:$K$2344,MATCH(Healthcare!M$1,'Hospitalisation Details'!$A$1:$K$1,0),0)</f>
        <v>12523.6</v>
      </c>
      <c r="N856" s="17" t="str">
        <f>VLOOKUP($A856,'Hospitalisation Details'!$A$2:$K$2344,MATCH(Healthcare!N$1,'Hospitalisation Details'!$A$1:$K$1,0),0)</f>
        <v>Tier - 3</v>
      </c>
      <c r="O856" s="17" t="str">
        <f>VLOOKUP($A856,'Hospitalisation Details'!$A$2:$K$2344,MATCH(Healthcare!O$1,'Hospitalisation Details'!$A$1:$K$1,0),0)</f>
        <v>Tier - 3</v>
      </c>
      <c r="P856" s="17" t="str">
        <f>VLOOKUP($A856,'Hospitalisation Details'!$A$2:$K$2344,MATCH(Healthcare!P$1,'Hospitalisation Details'!$A$1:$K$1,0),0)</f>
        <v>R1012</v>
      </c>
      <c r="Q856" s="17">
        <f>VLOOKUP($A856,'Hospitalisation Details'!$A$2:$K$2344,MATCH(Healthcare!Q$1,'Hospitalisation Details'!$A$1:$K$1,0),0)</f>
        <v>60</v>
      </c>
    </row>
    <row r="857" spans="1:17" ht="15.75" x14ac:dyDescent="0.25">
      <c r="A857" s="25" t="s">
        <v>900</v>
      </c>
      <c r="B857" s="17" t="str">
        <f>VLOOKUP($A857,'Customer Names'!$A$1:$D$2336,4,0)</f>
        <v>Mr. Patrick</v>
      </c>
      <c r="C857" s="17">
        <f>VLOOKUP($A857,'Medical Examinations'!$A$1:$J$2336,MATCH(Healthcare!C$1,'Medical Examinations'!$A$1:$J$1,0),0)</f>
        <v>31.07</v>
      </c>
      <c r="D857" s="17">
        <f>VLOOKUP($A857,'Medical Examinations'!$A$1:$J$2336,MATCH(Healthcare!D$1,'Medical Examinations'!$A$1:$J$1,0),0)</f>
        <v>4.62</v>
      </c>
      <c r="E857" s="17" t="str">
        <f>VLOOKUP($A857,'Medical Examinations'!$A$1:$J$2336,MATCH(Healthcare!E$1,'Medical Examinations'!$A$1:$J$1,0),0)</f>
        <v>Yes</v>
      </c>
      <c r="F857" s="17" t="str">
        <f>VLOOKUP($A857,'Medical Examinations'!$A$1:$J$2336,MATCH(Healthcare!F$1,'Medical Examinations'!$A$1:$J$1,0),0)</f>
        <v>No</v>
      </c>
      <c r="G857" s="17" t="str">
        <f>VLOOKUP($A857,'Medical Examinations'!$A$1:$J$2336,MATCH(Healthcare!G$1,'Medical Examinations'!$A$1:$J$1,0),0)</f>
        <v>No</v>
      </c>
      <c r="H857" s="17">
        <f>VLOOKUP($A857,'Medical Examinations'!$A$1:$J$2336,MATCH(Healthcare!H$1,'Medical Examinations'!$A$1:$J$1,0),0)</f>
        <v>2</v>
      </c>
      <c r="I857" s="17" t="str">
        <f>VLOOKUP($A857,'Medical Examinations'!$A$1:$J$2336,MATCH(Healthcare!I$1,'Medical Examinations'!$A$1:$J$1,0),0)</f>
        <v>No</v>
      </c>
      <c r="J857" s="17" t="str">
        <f>VLOOKUP($A857,'Medical Examinations'!$A$1:$J$2336,MATCH(Healthcare!J$1,'Medical Examinations'!$A$1:$J$1,0),0)</f>
        <v>Obesity</v>
      </c>
      <c r="K857" s="17" t="str">
        <f>VLOOKUP($A857,'Medical Examinations'!$A$1:$J$2336,MATCH(Healthcare!K$1,'Medical Examinations'!$A$1:$J$1,0),0)</f>
        <v>Normal</v>
      </c>
      <c r="L857" s="38">
        <f>VLOOKUP($A857,'Hospitalisation Details'!$A$2:$K$2344,MATCH(Healthcare!L$1,'Hospitalisation Details'!$A$1:$K$1,0),0)</f>
        <v>24300</v>
      </c>
      <c r="M857" s="17">
        <f>VLOOKUP($A857,'Hospitalisation Details'!$A$2:$K$2344,MATCH(Healthcare!M$1,'Hospitalisation Details'!$A$1:$K$1,0),0)</f>
        <v>12499.88</v>
      </c>
      <c r="N857" s="17" t="str">
        <f>VLOOKUP($A857,'Hospitalisation Details'!$A$2:$K$2344,MATCH(Healthcare!N$1,'Hospitalisation Details'!$A$1:$K$1,0),0)</f>
        <v>Tier - 3</v>
      </c>
      <c r="O857" s="17" t="str">
        <f>VLOOKUP($A857,'Hospitalisation Details'!$A$2:$K$2344,MATCH(Healthcare!O$1,'Hospitalisation Details'!$A$1:$K$1,0),0)</f>
        <v>Tier - 2</v>
      </c>
      <c r="P857" s="17" t="str">
        <f>VLOOKUP($A857,'Hospitalisation Details'!$A$2:$K$2344,MATCH(Healthcare!P$1,'Hospitalisation Details'!$A$1:$K$1,0),0)</f>
        <v>R1012</v>
      </c>
      <c r="Q857" s="17">
        <f>VLOOKUP($A857,'Hospitalisation Details'!$A$2:$K$2344,MATCH(Healthcare!Q$1,'Hospitalisation Details'!$A$1:$K$1,0),0)</f>
        <v>56</v>
      </c>
    </row>
    <row r="858" spans="1:17" ht="15.75" x14ac:dyDescent="0.25">
      <c r="A858" s="25" t="s">
        <v>901</v>
      </c>
      <c r="B858" s="17" t="str">
        <f>VLOOKUP($A858,'Customer Names'!$A$1:$D$2336,4,0)</f>
        <v>Ms. Kelly</v>
      </c>
      <c r="C858" s="17">
        <f>VLOOKUP($A858,'Medical Examinations'!$A$1:$J$2336,MATCH(Healthcare!C$1,'Medical Examinations'!$A$1:$J$1,0),0)</f>
        <v>35.814999999999998</v>
      </c>
      <c r="D858" s="17">
        <f>VLOOKUP($A858,'Medical Examinations'!$A$1:$J$2336,MATCH(Healthcare!D$1,'Medical Examinations'!$A$1:$J$1,0),0)</f>
        <v>8.4700000000000006</v>
      </c>
      <c r="E858" s="17" t="str">
        <f>VLOOKUP($A858,'Medical Examinations'!$A$1:$J$2336,MATCH(Healthcare!E$1,'Medical Examinations'!$A$1:$J$1,0),0)</f>
        <v>No</v>
      </c>
      <c r="F858" s="17" t="str">
        <f>VLOOKUP($A858,'Medical Examinations'!$A$1:$J$2336,MATCH(Healthcare!F$1,'Medical Examinations'!$A$1:$J$1,0),0)</f>
        <v>No</v>
      </c>
      <c r="G858" s="17" t="str">
        <f>VLOOKUP($A858,'Medical Examinations'!$A$1:$J$2336,MATCH(Healthcare!G$1,'Medical Examinations'!$A$1:$J$1,0),0)</f>
        <v>No</v>
      </c>
      <c r="H858" s="17">
        <f>VLOOKUP($A858,'Medical Examinations'!$A$1:$J$2336,MATCH(Healthcare!H$1,'Medical Examinations'!$A$1:$J$1,0),0)</f>
        <v>0</v>
      </c>
      <c r="I858" s="17" t="str">
        <f>VLOOKUP($A858,'Medical Examinations'!$A$1:$J$2336,MATCH(Healthcare!I$1,'Medical Examinations'!$A$1:$J$1,0),0)</f>
        <v>No</v>
      </c>
      <c r="J858" s="17" t="str">
        <f>VLOOKUP($A858,'Medical Examinations'!$A$1:$J$2336,MATCH(Healthcare!J$1,'Medical Examinations'!$A$1:$J$1,0),0)</f>
        <v>Obesity</v>
      </c>
      <c r="K858" s="17" t="str">
        <f>VLOOKUP($A858,'Medical Examinations'!$A$1:$J$2336,MATCH(Healthcare!K$1,'Medical Examinations'!$A$1:$J$1,0),0)</f>
        <v>Diabetes</v>
      </c>
      <c r="L858" s="38">
        <f>VLOOKUP($A858,'Hospitalisation Details'!$A$2:$K$2344,MATCH(Healthcare!L$1,'Hospitalisation Details'!$A$1:$K$1,0),0)</f>
        <v>25175</v>
      </c>
      <c r="M858" s="17">
        <f>VLOOKUP($A858,'Hospitalisation Details'!$A$2:$K$2344,MATCH(Healthcare!M$1,'Hospitalisation Details'!$A$1:$K$1,0),0)</f>
        <v>12495.29</v>
      </c>
      <c r="N858" s="17" t="str">
        <f>VLOOKUP($A858,'Hospitalisation Details'!$A$2:$K$2344,MATCH(Healthcare!N$1,'Hospitalisation Details'!$A$1:$K$1,0),0)</f>
        <v>Tier - 3</v>
      </c>
      <c r="O858" s="17" t="str">
        <f>VLOOKUP($A858,'Hospitalisation Details'!$A$2:$K$2344,MATCH(Healthcare!O$1,'Hospitalisation Details'!$A$1:$K$1,0),0)</f>
        <v>Tier - 3</v>
      </c>
      <c r="P858" s="17" t="str">
        <f>VLOOKUP($A858,'Hospitalisation Details'!$A$2:$K$2344,MATCH(Healthcare!P$1,'Hospitalisation Details'!$A$1:$K$1,0),0)</f>
        <v>R1012</v>
      </c>
      <c r="Q858" s="17">
        <f>VLOOKUP($A858,'Hospitalisation Details'!$A$2:$K$2344,MATCH(Healthcare!Q$1,'Hospitalisation Details'!$A$1:$K$1,0),0)</f>
        <v>54</v>
      </c>
    </row>
    <row r="859" spans="1:17" ht="15.75" x14ac:dyDescent="0.25">
      <c r="A859" s="25" t="s">
        <v>902</v>
      </c>
      <c r="B859" s="17" t="str">
        <f>VLOOKUP($A859,'Customer Names'!$A$1:$D$2336,4,0)</f>
        <v>Ms. Katherine</v>
      </c>
      <c r="C859" s="17">
        <f>VLOOKUP($A859,'Medical Examinations'!$A$1:$J$2336,MATCH(Healthcare!C$1,'Medical Examinations'!$A$1:$J$1,0),0)</f>
        <v>40.81</v>
      </c>
      <c r="D859" s="17">
        <f>VLOOKUP($A859,'Medical Examinations'!$A$1:$J$2336,MATCH(Healthcare!D$1,'Medical Examinations'!$A$1:$J$1,0),0)</f>
        <v>10.58</v>
      </c>
      <c r="E859" s="17" t="str">
        <f>VLOOKUP($A859,'Medical Examinations'!$A$1:$J$2336,MATCH(Healthcare!E$1,'Medical Examinations'!$A$1:$J$1,0),0)</f>
        <v>Yes</v>
      </c>
      <c r="F859" s="17" t="str">
        <f>VLOOKUP($A859,'Medical Examinations'!$A$1:$J$2336,MATCH(Healthcare!F$1,'Medical Examinations'!$A$1:$J$1,0),0)</f>
        <v>No</v>
      </c>
      <c r="G859" s="17" t="str">
        <f>VLOOKUP($A859,'Medical Examinations'!$A$1:$J$2336,MATCH(Healthcare!G$1,'Medical Examinations'!$A$1:$J$1,0),0)</f>
        <v>No</v>
      </c>
      <c r="H859" s="17">
        <f>VLOOKUP($A859,'Medical Examinations'!$A$1:$J$2336,MATCH(Healthcare!H$1,'Medical Examinations'!$A$1:$J$1,0),0)</f>
        <v>0</v>
      </c>
      <c r="I859" s="17" t="str">
        <f>VLOOKUP($A859,'Medical Examinations'!$A$1:$J$2336,MATCH(Healthcare!I$1,'Medical Examinations'!$A$1:$J$1,0),0)</f>
        <v>No</v>
      </c>
      <c r="J859" s="17" t="str">
        <f>VLOOKUP($A859,'Medical Examinations'!$A$1:$J$2336,MATCH(Healthcare!J$1,'Medical Examinations'!$A$1:$J$1,0),0)</f>
        <v>Obesity</v>
      </c>
      <c r="K859" s="17" t="str">
        <f>VLOOKUP($A859,'Medical Examinations'!$A$1:$J$2336,MATCH(Healthcare!K$1,'Medical Examinations'!$A$1:$J$1,0),0)</f>
        <v>Diabetes</v>
      </c>
      <c r="L859" s="38">
        <f>VLOOKUP($A859,'Hospitalisation Details'!$A$2:$K$2344,MATCH(Healthcare!L$1,'Hospitalisation Details'!$A$1:$K$1,0),0)</f>
        <v>24716</v>
      </c>
      <c r="M859" s="17">
        <f>VLOOKUP($A859,'Hospitalisation Details'!$A$2:$K$2344,MATCH(Healthcare!M$1,'Hospitalisation Details'!$A$1:$K$1,0),0)</f>
        <v>12485.8</v>
      </c>
      <c r="N859" s="17" t="str">
        <f>VLOOKUP($A859,'Hospitalisation Details'!$A$2:$K$2344,MATCH(Healthcare!N$1,'Hospitalisation Details'!$A$1:$K$1,0),0)</f>
        <v>Tier - 3</v>
      </c>
      <c r="O859" s="17" t="str">
        <f>VLOOKUP($A859,'Hospitalisation Details'!$A$2:$K$2344,MATCH(Healthcare!O$1,'Hospitalisation Details'!$A$1:$K$1,0),0)</f>
        <v>Tier - 3</v>
      </c>
      <c r="P859" s="17" t="str">
        <f>VLOOKUP($A859,'Hospitalisation Details'!$A$2:$K$2344,MATCH(Healthcare!P$1,'Hospitalisation Details'!$A$1:$K$1,0),0)</f>
        <v>R1013</v>
      </c>
      <c r="Q859" s="17">
        <f>VLOOKUP($A859,'Hospitalisation Details'!$A$2:$K$2344,MATCH(Healthcare!Q$1,'Hospitalisation Details'!$A$1:$K$1,0),0)</f>
        <v>55</v>
      </c>
    </row>
    <row r="860" spans="1:17" ht="15.75" x14ac:dyDescent="0.25">
      <c r="A860" s="25" t="s">
        <v>903</v>
      </c>
      <c r="B860" s="17" t="str">
        <f>VLOOKUP($A860,'Customer Names'!$A$1:$D$2336,4,0)</f>
        <v>Ms. Keila</v>
      </c>
      <c r="C860" s="17">
        <f>VLOOKUP($A860,'Medical Examinations'!$A$1:$J$2336,MATCH(Healthcare!C$1,'Medical Examinations'!$A$1:$J$1,0),0)</f>
        <v>24.605</v>
      </c>
      <c r="D860" s="17">
        <f>VLOOKUP($A860,'Medical Examinations'!$A$1:$J$2336,MATCH(Healthcare!D$1,'Medical Examinations'!$A$1:$J$1,0),0)</f>
        <v>7.48</v>
      </c>
      <c r="E860" s="17" t="str">
        <f>VLOOKUP($A860,'Medical Examinations'!$A$1:$J$2336,MATCH(Healthcare!E$1,'Medical Examinations'!$A$1:$J$1,0),0)</f>
        <v>No</v>
      </c>
      <c r="F860" s="17" t="str">
        <f>VLOOKUP($A860,'Medical Examinations'!$A$1:$J$2336,MATCH(Healthcare!F$1,'Medical Examinations'!$A$1:$J$1,0),0)</f>
        <v>No</v>
      </c>
      <c r="G860" s="17" t="str">
        <f>VLOOKUP($A860,'Medical Examinations'!$A$1:$J$2336,MATCH(Healthcare!G$1,'Medical Examinations'!$A$1:$J$1,0),0)</f>
        <v>No</v>
      </c>
      <c r="H860" s="17">
        <f>VLOOKUP($A860,'Medical Examinations'!$A$1:$J$2336,MATCH(Healthcare!H$1,'Medical Examinations'!$A$1:$J$1,0),0)</f>
        <v>0</v>
      </c>
      <c r="I860" s="17" t="str">
        <f>VLOOKUP($A860,'Medical Examinations'!$A$1:$J$2336,MATCH(Healthcare!I$1,'Medical Examinations'!$A$1:$J$1,0),0)</f>
        <v>No</v>
      </c>
      <c r="J860" s="17" t="str">
        <f>VLOOKUP($A860,'Medical Examinations'!$A$1:$J$2336,MATCH(Healthcare!J$1,'Medical Examinations'!$A$1:$J$1,0),0)</f>
        <v>Healthy Weight</v>
      </c>
      <c r="K860" s="17" t="str">
        <f>VLOOKUP($A860,'Medical Examinations'!$A$1:$J$2336,MATCH(Healthcare!K$1,'Medical Examinations'!$A$1:$J$1,0),0)</f>
        <v>Diabetes</v>
      </c>
      <c r="L860" s="38">
        <f>VLOOKUP($A860,'Hospitalisation Details'!$A$2:$K$2344,MATCH(Healthcare!L$1,'Hospitalisation Details'!$A$1:$K$1,0),0)</f>
        <v>25154</v>
      </c>
      <c r="M860" s="17">
        <f>VLOOKUP($A860,'Hospitalisation Details'!$A$2:$K$2344,MATCH(Healthcare!M$1,'Hospitalisation Details'!$A$1:$K$1,0),0)</f>
        <v>12479.71</v>
      </c>
      <c r="N860" s="17" t="str">
        <f>VLOOKUP($A860,'Hospitalisation Details'!$A$2:$K$2344,MATCH(Healthcare!N$1,'Hospitalisation Details'!$A$1:$K$1,0),0)</f>
        <v>Tier - 3</v>
      </c>
      <c r="O860" s="17" t="str">
        <f>VLOOKUP($A860,'Hospitalisation Details'!$A$2:$K$2344,MATCH(Healthcare!O$1,'Hospitalisation Details'!$A$1:$K$1,0),0)</f>
        <v>Tier - 3</v>
      </c>
      <c r="P860" s="17" t="str">
        <f>VLOOKUP($A860,'Hospitalisation Details'!$A$2:$K$2344,MATCH(Healthcare!P$1,'Hospitalisation Details'!$A$1:$K$1,0),0)</f>
        <v>R1012</v>
      </c>
      <c r="Q860" s="17">
        <f>VLOOKUP($A860,'Hospitalisation Details'!$A$2:$K$2344,MATCH(Healthcare!Q$1,'Hospitalisation Details'!$A$1:$K$1,0),0)</f>
        <v>54</v>
      </c>
    </row>
    <row r="861" spans="1:17" ht="15.75" x14ac:dyDescent="0.25">
      <c r="A861" s="25" t="s">
        <v>904</v>
      </c>
      <c r="B861" s="17" t="str">
        <f>VLOOKUP($A861,'Customer Names'!$A$1:$D$2336,4,0)</f>
        <v>Ms. Zanae</v>
      </c>
      <c r="C861" s="17">
        <f>VLOOKUP($A861,'Medical Examinations'!$A$1:$J$2336,MATCH(Healthcare!C$1,'Medical Examinations'!$A$1:$J$1,0),0)</f>
        <v>21.47</v>
      </c>
      <c r="D861" s="17">
        <f>VLOOKUP($A861,'Medical Examinations'!$A$1:$J$2336,MATCH(Healthcare!D$1,'Medical Examinations'!$A$1:$J$1,0),0)</f>
        <v>7.82</v>
      </c>
      <c r="E861" s="17" t="str">
        <f>VLOOKUP($A861,'Medical Examinations'!$A$1:$J$2336,MATCH(Healthcare!E$1,'Medical Examinations'!$A$1:$J$1,0),0)</f>
        <v>No</v>
      </c>
      <c r="F861" s="17" t="str">
        <f>VLOOKUP($A861,'Medical Examinations'!$A$1:$J$2336,MATCH(Healthcare!F$1,'Medical Examinations'!$A$1:$J$1,0),0)</f>
        <v>No</v>
      </c>
      <c r="G861" s="17" t="str">
        <f>VLOOKUP($A861,'Medical Examinations'!$A$1:$J$2336,MATCH(Healthcare!G$1,'Medical Examinations'!$A$1:$J$1,0),0)</f>
        <v>No</v>
      </c>
      <c r="H861" s="17">
        <f>VLOOKUP($A861,'Medical Examinations'!$A$1:$J$2336,MATCH(Healthcare!H$1,'Medical Examinations'!$A$1:$J$1,0),0)</f>
        <v>0</v>
      </c>
      <c r="I861" s="17" t="str">
        <f>VLOOKUP($A861,'Medical Examinations'!$A$1:$J$2336,MATCH(Healthcare!I$1,'Medical Examinations'!$A$1:$J$1,0),0)</f>
        <v>No</v>
      </c>
      <c r="J861" s="17" t="str">
        <f>VLOOKUP($A861,'Medical Examinations'!$A$1:$J$2336,MATCH(Healthcare!J$1,'Medical Examinations'!$A$1:$J$1,0),0)</f>
        <v>Healthy Weight</v>
      </c>
      <c r="K861" s="17" t="str">
        <f>VLOOKUP($A861,'Medical Examinations'!$A$1:$J$2336,MATCH(Healthcare!K$1,'Medical Examinations'!$A$1:$J$1,0),0)</f>
        <v>Diabetes</v>
      </c>
      <c r="L861" s="38">
        <f>VLOOKUP($A861,'Hospitalisation Details'!$A$2:$K$2344,MATCH(Healthcare!L$1,'Hospitalisation Details'!$A$1:$K$1,0),0)</f>
        <v>25168</v>
      </c>
      <c r="M861" s="17">
        <f>VLOOKUP($A861,'Hospitalisation Details'!$A$2:$K$2344,MATCH(Healthcare!M$1,'Hospitalisation Details'!$A$1:$K$1,0),0)</f>
        <v>12475.35</v>
      </c>
      <c r="N861" s="17" t="str">
        <f>VLOOKUP($A861,'Hospitalisation Details'!$A$2:$K$2344,MATCH(Healthcare!N$1,'Hospitalisation Details'!$A$1:$K$1,0),0)</f>
        <v>Tier - 3</v>
      </c>
      <c r="O861" s="17" t="str">
        <f>VLOOKUP($A861,'Hospitalisation Details'!$A$2:$K$2344,MATCH(Healthcare!O$1,'Hospitalisation Details'!$A$1:$K$1,0),0)</f>
        <v>Tier - 1</v>
      </c>
      <c r="P861" s="17" t="str">
        <f>VLOOKUP($A861,'Hospitalisation Details'!$A$2:$K$2344,MATCH(Healthcare!P$1,'Hospitalisation Details'!$A$1:$K$1,0),0)</f>
        <v>R1012</v>
      </c>
      <c r="Q861" s="17">
        <f>VLOOKUP($A861,'Hospitalisation Details'!$A$2:$K$2344,MATCH(Healthcare!Q$1,'Hospitalisation Details'!$A$1:$K$1,0),0)</f>
        <v>54</v>
      </c>
    </row>
    <row r="862" spans="1:17" ht="15.75" x14ac:dyDescent="0.25">
      <c r="A862" s="25" t="s">
        <v>905</v>
      </c>
      <c r="B862" s="17" t="str">
        <f>VLOOKUP($A862,'Customer Names'!$A$1:$D$2336,4,0)</f>
        <v>Mr. Alex</v>
      </c>
      <c r="C862" s="17">
        <f>VLOOKUP($A862,'Medical Examinations'!$A$1:$J$2336,MATCH(Healthcare!C$1,'Medical Examinations'!$A$1:$J$1,0),0)</f>
        <v>52.89</v>
      </c>
      <c r="D862" s="17">
        <f>VLOOKUP($A862,'Medical Examinations'!$A$1:$J$2336,MATCH(Healthcare!D$1,'Medical Examinations'!$A$1:$J$1,0),0)</f>
        <v>4.96</v>
      </c>
      <c r="E862" s="17" t="str">
        <f>VLOOKUP($A862,'Medical Examinations'!$A$1:$J$2336,MATCH(Healthcare!E$1,'Medical Examinations'!$A$1:$J$1,0),0)</f>
        <v>Yes</v>
      </c>
      <c r="F862" s="17" t="str">
        <f>VLOOKUP($A862,'Medical Examinations'!$A$1:$J$2336,MATCH(Healthcare!F$1,'Medical Examinations'!$A$1:$J$1,0),0)</f>
        <v>No</v>
      </c>
      <c r="G862" s="17" t="str">
        <f>VLOOKUP($A862,'Medical Examinations'!$A$1:$J$2336,MATCH(Healthcare!G$1,'Medical Examinations'!$A$1:$J$1,0),0)</f>
        <v>No</v>
      </c>
      <c r="H862" s="17">
        <f>VLOOKUP($A862,'Medical Examinations'!$A$1:$J$2336,MATCH(Healthcare!H$1,'Medical Examinations'!$A$1:$J$1,0),0)</f>
        <v>1</v>
      </c>
      <c r="I862" s="17" t="str">
        <f>VLOOKUP($A862,'Medical Examinations'!$A$1:$J$2336,MATCH(Healthcare!I$1,'Medical Examinations'!$A$1:$J$1,0),0)</f>
        <v>No</v>
      </c>
      <c r="J862" s="17" t="str">
        <f>VLOOKUP($A862,'Medical Examinations'!$A$1:$J$2336,MATCH(Healthcare!J$1,'Medical Examinations'!$A$1:$J$1,0),0)</f>
        <v>Obesity</v>
      </c>
      <c r="K862" s="17" t="str">
        <f>VLOOKUP($A862,'Medical Examinations'!$A$1:$J$2336,MATCH(Healthcare!K$1,'Medical Examinations'!$A$1:$J$1,0),0)</f>
        <v>Normal</v>
      </c>
      <c r="L862" s="38">
        <f>VLOOKUP($A862,'Hospitalisation Details'!$A$2:$K$2344,MATCH(Healthcare!L$1,'Hospitalisation Details'!$A$1:$K$1,0),0)</f>
        <v>34920</v>
      </c>
      <c r="M862" s="17">
        <f>VLOOKUP($A862,'Hospitalisation Details'!$A$2:$K$2344,MATCH(Healthcare!M$1,'Hospitalisation Details'!$A$1:$K$1,0),0)</f>
        <v>12452.25</v>
      </c>
      <c r="N862" s="17" t="str">
        <f>VLOOKUP($A862,'Hospitalisation Details'!$A$2:$K$2344,MATCH(Healthcare!N$1,'Hospitalisation Details'!$A$1:$K$1,0),0)</f>
        <v>Tier - 3</v>
      </c>
      <c r="O862" s="17" t="str">
        <f>VLOOKUP($A862,'Hospitalisation Details'!$A$2:$K$2344,MATCH(Healthcare!O$1,'Hospitalisation Details'!$A$1:$K$1,0),0)</f>
        <v>Tier - 3</v>
      </c>
      <c r="P862" s="17" t="str">
        <f>VLOOKUP($A862,'Hospitalisation Details'!$A$2:$K$2344,MATCH(Healthcare!P$1,'Hospitalisation Details'!$A$1:$K$1,0),0)</f>
        <v>R1012</v>
      </c>
      <c r="Q862" s="17">
        <f>VLOOKUP($A862,'Hospitalisation Details'!$A$2:$K$2344,MATCH(Healthcare!Q$1,'Hospitalisation Details'!$A$1:$K$1,0),0)</f>
        <v>27</v>
      </c>
    </row>
    <row r="863" spans="1:17" ht="15.75" x14ac:dyDescent="0.25">
      <c r="A863" s="25" t="s">
        <v>906</v>
      </c>
      <c r="B863" s="17" t="str">
        <f>VLOOKUP($A863,'Customer Names'!$A$1:$D$2336,4,0)</f>
        <v>Ms. Kathryn</v>
      </c>
      <c r="C863" s="17">
        <f>VLOOKUP($A863,'Medical Examinations'!$A$1:$J$2336,MATCH(Healthcare!C$1,'Medical Examinations'!$A$1:$J$1,0),0)</f>
        <v>32.965000000000003</v>
      </c>
      <c r="D863" s="17">
        <f>VLOOKUP($A863,'Medical Examinations'!$A$1:$J$2336,MATCH(Healthcare!D$1,'Medical Examinations'!$A$1:$J$1,0),0)</f>
        <v>6.15</v>
      </c>
      <c r="E863" s="17" t="str">
        <f>VLOOKUP($A863,'Medical Examinations'!$A$1:$J$2336,MATCH(Healthcare!E$1,'Medical Examinations'!$A$1:$J$1,0),0)</f>
        <v>Yes</v>
      </c>
      <c r="F863" s="17" t="str">
        <f>VLOOKUP($A863,'Medical Examinations'!$A$1:$J$2336,MATCH(Healthcare!F$1,'Medical Examinations'!$A$1:$J$1,0),0)</f>
        <v>No</v>
      </c>
      <c r="G863" s="17" t="str">
        <f>VLOOKUP($A863,'Medical Examinations'!$A$1:$J$2336,MATCH(Healthcare!G$1,'Medical Examinations'!$A$1:$J$1,0),0)</f>
        <v>No</v>
      </c>
      <c r="H863" s="17">
        <f>VLOOKUP($A863,'Medical Examinations'!$A$1:$J$2336,MATCH(Healthcare!H$1,'Medical Examinations'!$A$1:$J$1,0),0)</f>
        <v>1</v>
      </c>
      <c r="I863" s="17" t="str">
        <f>VLOOKUP($A863,'Medical Examinations'!$A$1:$J$2336,MATCH(Healthcare!I$1,'Medical Examinations'!$A$1:$J$1,0),0)</f>
        <v>No</v>
      </c>
      <c r="J863" s="17" t="str">
        <f>VLOOKUP($A863,'Medical Examinations'!$A$1:$J$2336,MATCH(Healthcare!J$1,'Medical Examinations'!$A$1:$J$1,0),0)</f>
        <v>Obesity</v>
      </c>
      <c r="K863" s="17" t="str">
        <f>VLOOKUP($A863,'Medical Examinations'!$A$1:$J$2336,MATCH(Healthcare!K$1,'Medical Examinations'!$A$1:$J$1,0),0)</f>
        <v>Prediabetes</v>
      </c>
      <c r="L863" s="38">
        <f>VLOOKUP($A863,'Hospitalisation Details'!$A$2:$K$2344,MATCH(Healthcare!L$1,'Hospitalisation Details'!$A$1:$K$1,0),0)</f>
        <v>23593</v>
      </c>
      <c r="M863" s="17">
        <f>VLOOKUP($A863,'Hospitalisation Details'!$A$2:$K$2344,MATCH(Healthcare!M$1,'Hospitalisation Details'!$A$1:$K$1,0),0)</f>
        <v>12430.95</v>
      </c>
      <c r="N863" s="17" t="str">
        <f>VLOOKUP($A863,'Hospitalisation Details'!$A$2:$K$2344,MATCH(Healthcare!N$1,'Hospitalisation Details'!$A$1:$K$1,0),0)</f>
        <v>Tier - 3</v>
      </c>
      <c r="O863" s="17" t="str">
        <f>VLOOKUP($A863,'Hospitalisation Details'!$A$2:$K$2344,MATCH(Healthcare!O$1,'Hospitalisation Details'!$A$1:$K$1,0),0)</f>
        <v>Tier - 3</v>
      </c>
      <c r="P863" s="17" t="str">
        <f>VLOOKUP($A863,'Hospitalisation Details'!$A$2:$K$2344,MATCH(Healthcare!P$1,'Hospitalisation Details'!$A$1:$K$1,0),0)</f>
        <v>R1024</v>
      </c>
      <c r="Q863" s="17">
        <f>VLOOKUP($A863,'Hospitalisation Details'!$A$2:$K$2344,MATCH(Healthcare!Q$1,'Hospitalisation Details'!$A$1:$K$1,0),0)</f>
        <v>58</v>
      </c>
    </row>
    <row r="864" spans="1:17" ht="15.75" x14ac:dyDescent="0.25">
      <c r="A864" s="25" t="s">
        <v>907</v>
      </c>
      <c r="B864" s="17" t="str">
        <f>VLOOKUP($A864,'Customer Names'!$A$1:$D$2336,4,0)</f>
        <v>Mr. Jason</v>
      </c>
      <c r="C864" s="17">
        <f>VLOOKUP($A864,'Medical Examinations'!$A$1:$J$2336,MATCH(Healthcare!C$1,'Medical Examinations'!$A$1:$J$1,0),0)</f>
        <v>36.799999999999997</v>
      </c>
      <c r="D864" s="17">
        <f>VLOOKUP($A864,'Medical Examinations'!$A$1:$J$2336,MATCH(Healthcare!D$1,'Medical Examinations'!$A$1:$J$1,0),0)</f>
        <v>4.62</v>
      </c>
      <c r="E864" s="17" t="str">
        <f>VLOOKUP($A864,'Medical Examinations'!$A$1:$J$2336,MATCH(Healthcare!E$1,'Medical Examinations'!$A$1:$J$1,0),0)</f>
        <v>No</v>
      </c>
      <c r="F864" s="17" t="str">
        <f>VLOOKUP($A864,'Medical Examinations'!$A$1:$J$2336,MATCH(Healthcare!F$1,'Medical Examinations'!$A$1:$J$1,0),0)</f>
        <v>No</v>
      </c>
      <c r="G864" s="17" t="str">
        <f>VLOOKUP($A864,'Medical Examinations'!$A$1:$J$2336,MATCH(Healthcare!G$1,'Medical Examinations'!$A$1:$J$1,0),0)</f>
        <v>Yes</v>
      </c>
      <c r="H864" s="17">
        <f>VLOOKUP($A864,'Medical Examinations'!$A$1:$J$2336,MATCH(Healthcare!H$1,'Medical Examinations'!$A$1:$J$1,0),0)</f>
        <v>1</v>
      </c>
      <c r="I864" s="17" t="str">
        <f>VLOOKUP($A864,'Medical Examinations'!$A$1:$J$2336,MATCH(Healthcare!I$1,'Medical Examinations'!$A$1:$J$1,0),0)</f>
        <v>No</v>
      </c>
      <c r="J864" s="17" t="str">
        <f>VLOOKUP($A864,'Medical Examinations'!$A$1:$J$2336,MATCH(Healthcare!J$1,'Medical Examinations'!$A$1:$J$1,0),0)</f>
        <v>Obesity</v>
      </c>
      <c r="K864" s="17" t="str">
        <f>VLOOKUP($A864,'Medical Examinations'!$A$1:$J$2336,MATCH(Healthcare!K$1,'Medical Examinations'!$A$1:$J$1,0),0)</f>
        <v>Normal</v>
      </c>
      <c r="L864" s="38">
        <f>VLOOKUP($A864,'Hospitalisation Details'!$A$2:$K$2344,MATCH(Healthcare!L$1,'Hospitalisation Details'!$A$1:$K$1,0),0)</f>
        <v>29050</v>
      </c>
      <c r="M864" s="17">
        <f>VLOOKUP($A864,'Hospitalisation Details'!$A$2:$K$2344,MATCH(Healthcare!M$1,'Hospitalisation Details'!$A$1:$K$1,0),0)</f>
        <v>12408.29</v>
      </c>
      <c r="N864" s="17" t="str">
        <f>VLOOKUP($A864,'Hospitalisation Details'!$A$2:$K$2344,MATCH(Healthcare!N$1,'Hospitalisation Details'!$A$1:$K$1,0),0)</f>
        <v>Tier - 3</v>
      </c>
      <c r="O864" s="17" t="str">
        <f>VLOOKUP($A864,'Hospitalisation Details'!$A$2:$K$2344,MATCH(Healthcare!O$1,'Hospitalisation Details'!$A$1:$K$1,0),0)</f>
        <v>Tier - 1</v>
      </c>
      <c r="P864" s="17" t="str">
        <f>VLOOKUP($A864,'Hospitalisation Details'!$A$2:$K$2344,MATCH(Healthcare!P$1,'Hospitalisation Details'!$A$1:$K$1,0),0)</f>
        <v>R1022</v>
      </c>
      <c r="Q864" s="17">
        <f>VLOOKUP($A864,'Hospitalisation Details'!$A$2:$K$2344,MATCH(Healthcare!Q$1,'Hospitalisation Details'!$A$1:$K$1,0),0)</f>
        <v>43</v>
      </c>
    </row>
    <row r="865" spans="1:17" ht="15.75" x14ac:dyDescent="0.25">
      <c r="A865" s="25" t="s">
        <v>908</v>
      </c>
      <c r="B865" s="17" t="str">
        <f>VLOOKUP($A865,'Customer Names'!$A$1:$D$2336,4,0)</f>
        <v>Mr. Benjamin</v>
      </c>
      <c r="C865" s="17">
        <f>VLOOKUP($A865,'Medical Examinations'!$A$1:$J$2336,MATCH(Healthcare!C$1,'Medical Examinations'!$A$1:$J$1,0),0)</f>
        <v>34.299999999999997</v>
      </c>
      <c r="D865" s="17">
        <f>VLOOKUP($A865,'Medical Examinations'!$A$1:$J$2336,MATCH(Healthcare!D$1,'Medical Examinations'!$A$1:$J$1,0),0)</f>
        <v>4.87</v>
      </c>
      <c r="E865" s="17" t="str">
        <f>VLOOKUP($A865,'Medical Examinations'!$A$1:$J$2336,MATCH(Healthcare!E$1,'Medical Examinations'!$A$1:$J$1,0),0)</f>
        <v>No</v>
      </c>
      <c r="F865" s="17" t="str">
        <f>VLOOKUP($A865,'Medical Examinations'!$A$1:$J$2336,MATCH(Healthcare!F$1,'Medical Examinations'!$A$1:$J$1,0),0)</f>
        <v>No</v>
      </c>
      <c r="G865" s="17" t="str">
        <f>VLOOKUP($A865,'Medical Examinations'!$A$1:$J$2336,MATCH(Healthcare!G$1,'Medical Examinations'!$A$1:$J$1,0),0)</f>
        <v>No</v>
      </c>
      <c r="H865" s="17">
        <f>VLOOKUP($A865,'Medical Examinations'!$A$1:$J$2336,MATCH(Healthcare!H$1,'Medical Examinations'!$A$1:$J$1,0),0)</f>
        <v>2</v>
      </c>
      <c r="I865" s="17" t="str">
        <f>VLOOKUP($A865,'Medical Examinations'!$A$1:$J$2336,MATCH(Healthcare!I$1,'Medical Examinations'!$A$1:$J$1,0),0)</f>
        <v>No</v>
      </c>
      <c r="J865" s="17" t="str">
        <f>VLOOKUP($A865,'Medical Examinations'!$A$1:$J$2336,MATCH(Healthcare!J$1,'Medical Examinations'!$A$1:$J$1,0),0)</f>
        <v>Obesity</v>
      </c>
      <c r="K865" s="17" t="str">
        <f>VLOOKUP($A865,'Medical Examinations'!$A$1:$J$2336,MATCH(Healthcare!K$1,'Medical Examinations'!$A$1:$J$1,0),0)</f>
        <v>Normal</v>
      </c>
      <c r="L865" s="38">
        <f>VLOOKUP($A865,'Hospitalisation Details'!$A$2:$K$2344,MATCH(Healthcare!L$1,'Hospitalisation Details'!$A$1:$K$1,0),0)</f>
        <v>26532</v>
      </c>
      <c r="M865" s="17">
        <f>VLOOKUP($A865,'Hospitalisation Details'!$A$2:$K$2344,MATCH(Healthcare!M$1,'Hospitalisation Details'!$A$1:$K$1,0),0)</f>
        <v>12407.3</v>
      </c>
      <c r="N865" s="17" t="str">
        <f>VLOOKUP($A865,'Hospitalisation Details'!$A$2:$K$2344,MATCH(Healthcare!N$1,'Hospitalisation Details'!$A$1:$K$1,0),0)</f>
        <v>Tier - 3</v>
      </c>
      <c r="O865" s="17" t="str">
        <f>VLOOKUP($A865,'Hospitalisation Details'!$A$2:$K$2344,MATCH(Healthcare!O$1,'Hospitalisation Details'!$A$1:$K$1,0),0)</f>
        <v>Tier - 2</v>
      </c>
      <c r="P865" s="17" t="str">
        <f>VLOOKUP($A865,'Hospitalisation Details'!$A$2:$K$2344,MATCH(Healthcare!P$1,'Hospitalisation Details'!$A$1:$K$1,0),0)</f>
        <v>R1021</v>
      </c>
      <c r="Q865" s="17">
        <f>VLOOKUP($A865,'Hospitalisation Details'!$A$2:$K$2344,MATCH(Healthcare!Q$1,'Hospitalisation Details'!$A$1:$K$1,0),0)</f>
        <v>50</v>
      </c>
    </row>
    <row r="866" spans="1:17" ht="15.75" x14ac:dyDescent="0.25">
      <c r="A866" s="25" t="s">
        <v>909</v>
      </c>
      <c r="B866" s="17" t="str">
        <f>VLOOKUP($A866,'Customer Names'!$A$1:$D$2336,4,0)</f>
        <v>Mr. Steven</v>
      </c>
      <c r="C866" s="17">
        <f>VLOOKUP($A866,'Medical Examinations'!$A$1:$J$2336,MATCH(Healthcare!C$1,'Medical Examinations'!$A$1:$J$1,0),0)</f>
        <v>35.244999999999997</v>
      </c>
      <c r="D866" s="17">
        <f>VLOOKUP($A866,'Medical Examinations'!$A$1:$J$2336,MATCH(Healthcare!D$1,'Medical Examinations'!$A$1:$J$1,0),0)</f>
        <v>4.63</v>
      </c>
      <c r="E866" s="17" t="str">
        <f>VLOOKUP($A866,'Medical Examinations'!$A$1:$J$2336,MATCH(Healthcare!E$1,'Medical Examinations'!$A$1:$J$1,0),0)</f>
        <v>No</v>
      </c>
      <c r="F866" s="17" t="str">
        <f>VLOOKUP($A866,'Medical Examinations'!$A$1:$J$2336,MATCH(Healthcare!F$1,'Medical Examinations'!$A$1:$J$1,0),0)</f>
        <v>No</v>
      </c>
      <c r="G866" s="17" t="str">
        <f>VLOOKUP($A866,'Medical Examinations'!$A$1:$J$2336,MATCH(Healthcare!G$1,'Medical Examinations'!$A$1:$J$1,0),0)</f>
        <v>No</v>
      </c>
      <c r="H866" s="17">
        <f>VLOOKUP($A866,'Medical Examinations'!$A$1:$J$2336,MATCH(Healthcare!H$1,'Medical Examinations'!$A$1:$J$1,0),0)</f>
        <v>0</v>
      </c>
      <c r="I866" s="17" t="str">
        <f>VLOOKUP($A866,'Medical Examinations'!$A$1:$J$2336,MATCH(Healthcare!I$1,'Medical Examinations'!$A$1:$J$1,0),0)</f>
        <v>No</v>
      </c>
      <c r="J866" s="17" t="str">
        <f>VLOOKUP($A866,'Medical Examinations'!$A$1:$J$2336,MATCH(Healthcare!J$1,'Medical Examinations'!$A$1:$J$1,0),0)</f>
        <v>Obesity</v>
      </c>
      <c r="K866" s="17" t="str">
        <f>VLOOKUP($A866,'Medical Examinations'!$A$1:$J$2336,MATCH(Healthcare!K$1,'Medical Examinations'!$A$1:$J$1,0),0)</f>
        <v>Normal</v>
      </c>
      <c r="L866" s="38">
        <f>VLOOKUP($A866,'Hospitalisation Details'!$A$2:$K$2344,MATCH(Healthcare!L$1,'Hospitalisation Details'!$A$1:$K$1,0),0)</f>
        <v>32871</v>
      </c>
      <c r="M866" s="17">
        <f>VLOOKUP($A866,'Hospitalisation Details'!$A$2:$K$2344,MATCH(Healthcare!M$1,'Hospitalisation Details'!$A$1:$K$1,0),0)</f>
        <v>12404.88</v>
      </c>
      <c r="N866" s="17" t="str">
        <f>VLOOKUP($A866,'Hospitalisation Details'!$A$2:$K$2344,MATCH(Healthcare!N$1,'Hospitalisation Details'!$A$1:$K$1,0),0)</f>
        <v>Tier - 3</v>
      </c>
      <c r="O866" s="17" t="str">
        <f>VLOOKUP($A866,'Hospitalisation Details'!$A$2:$K$2344,MATCH(Healthcare!O$1,'Hospitalisation Details'!$A$1:$K$1,0),0)</f>
        <v>Tier - 3</v>
      </c>
      <c r="P866" s="17" t="str">
        <f>VLOOKUP($A866,'Hospitalisation Details'!$A$2:$K$2344,MATCH(Healthcare!P$1,'Hospitalisation Details'!$A$1:$K$1,0),0)</f>
        <v>R1016</v>
      </c>
      <c r="Q866" s="17">
        <f>VLOOKUP($A866,'Hospitalisation Details'!$A$2:$K$2344,MATCH(Healthcare!Q$1,'Hospitalisation Details'!$A$1:$K$1,0),0)</f>
        <v>33</v>
      </c>
    </row>
    <row r="867" spans="1:17" ht="15.75" x14ac:dyDescent="0.25">
      <c r="A867" s="25" t="s">
        <v>910</v>
      </c>
      <c r="B867" s="17" t="str">
        <f>VLOOKUP($A867,'Customer Names'!$A$1:$D$2336,4,0)</f>
        <v>Mrs. Erika</v>
      </c>
      <c r="C867" s="17">
        <f>VLOOKUP($A867,'Medical Examinations'!$A$1:$J$2336,MATCH(Healthcare!C$1,'Medical Examinations'!$A$1:$J$1,0),0)</f>
        <v>26.23</v>
      </c>
      <c r="D867" s="17">
        <f>VLOOKUP($A867,'Medical Examinations'!$A$1:$J$2336,MATCH(Healthcare!D$1,'Medical Examinations'!$A$1:$J$1,0),0)</f>
        <v>11.93</v>
      </c>
      <c r="E867" s="17" t="str">
        <f>VLOOKUP($A867,'Medical Examinations'!$A$1:$J$2336,MATCH(Healthcare!E$1,'Medical Examinations'!$A$1:$J$1,0),0)</f>
        <v>No</v>
      </c>
      <c r="F867" s="17" t="str">
        <f>VLOOKUP($A867,'Medical Examinations'!$A$1:$J$2336,MATCH(Healthcare!F$1,'Medical Examinations'!$A$1:$J$1,0),0)</f>
        <v>No</v>
      </c>
      <c r="G867" s="17" t="str">
        <f>VLOOKUP($A867,'Medical Examinations'!$A$1:$J$2336,MATCH(Healthcare!G$1,'Medical Examinations'!$A$1:$J$1,0),0)</f>
        <v>No</v>
      </c>
      <c r="H867" s="17">
        <f>VLOOKUP($A867,'Medical Examinations'!$A$1:$J$2336,MATCH(Healthcare!H$1,'Medical Examinations'!$A$1:$J$1,0),0)</f>
        <v>0</v>
      </c>
      <c r="I867" s="17" t="str">
        <f>VLOOKUP($A867,'Medical Examinations'!$A$1:$J$2336,MATCH(Healthcare!I$1,'Medical Examinations'!$A$1:$J$1,0),0)</f>
        <v>No</v>
      </c>
      <c r="J867" s="17" t="str">
        <f>VLOOKUP($A867,'Medical Examinations'!$A$1:$J$2336,MATCH(Healthcare!J$1,'Medical Examinations'!$A$1:$J$1,0),0)</f>
        <v>Overweight</v>
      </c>
      <c r="K867" s="17" t="str">
        <f>VLOOKUP($A867,'Medical Examinations'!$A$1:$J$2336,MATCH(Healthcare!K$1,'Medical Examinations'!$A$1:$J$1,0),0)</f>
        <v>Diabetes</v>
      </c>
      <c r="L867" s="38">
        <f>VLOOKUP($A867,'Hospitalisation Details'!$A$2:$K$2344,MATCH(Healthcare!L$1,'Hospitalisation Details'!$A$1:$K$1,0),0)</f>
        <v>22915</v>
      </c>
      <c r="M867" s="17">
        <f>VLOOKUP($A867,'Hospitalisation Details'!$A$2:$K$2344,MATCH(Healthcare!M$1,'Hospitalisation Details'!$A$1:$K$1,0),0)</f>
        <v>12369.89</v>
      </c>
      <c r="N867" s="17" t="str">
        <f>VLOOKUP($A867,'Hospitalisation Details'!$A$2:$K$2344,MATCH(Healthcare!N$1,'Hospitalisation Details'!$A$1:$K$1,0),0)</f>
        <v>Tier - 3</v>
      </c>
      <c r="O867" s="17" t="str">
        <f>VLOOKUP($A867,'Hospitalisation Details'!$A$2:$K$2344,MATCH(Healthcare!O$1,'Hospitalisation Details'!$A$1:$K$1,0),0)</f>
        <v>Tier - 2</v>
      </c>
      <c r="P867" s="17" t="str">
        <f>VLOOKUP($A867,'Hospitalisation Details'!$A$2:$K$2344,MATCH(Healthcare!P$1,'Hospitalisation Details'!$A$1:$K$1,0),0)</f>
        <v>R1024</v>
      </c>
      <c r="Q867" s="17">
        <f>VLOOKUP($A867,'Hospitalisation Details'!$A$2:$K$2344,MATCH(Healthcare!Q$1,'Hospitalisation Details'!$A$1:$K$1,0),0)</f>
        <v>60</v>
      </c>
    </row>
    <row r="868" spans="1:17" ht="15.75" x14ac:dyDescent="0.25">
      <c r="A868" s="25" t="s">
        <v>911</v>
      </c>
      <c r="B868" s="17" t="str">
        <f>VLOOKUP($A868,'Customer Names'!$A$1:$D$2336,4,0)</f>
        <v>Mr. Chad</v>
      </c>
      <c r="C868" s="17">
        <f>VLOOKUP($A868,'Medical Examinations'!$A$1:$J$2336,MATCH(Healthcare!C$1,'Medical Examinations'!$A$1:$J$1,0),0)</f>
        <v>36.1</v>
      </c>
      <c r="D868" s="17">
        <f>VLOOKUP($A868,'Medical Examinations'!$A$1:$J$2336,MATCH(Healthcare!D$1,'Medical Examinations'!$A$1:$J$1,0),0)</f>
        <v>5.65</v>
      </c>
      <c r="E868" s="17" t="str">
        <f>VLOOKUP($A868,'Medical Examinations'!$A$1:$J$2336,MATCH(Healthcare!E$1,'Medical Examinations'!$A$1:$J$1,0),0)</f>
        <v>Yes</v>
      </c>
      <c r="F868" s="17" t="str">
        <f>VLOOKUP($A868,'Medical Examinations'!$A$1:$J$2336,MATCH(Healthcare!F$1,'Medical Examinations'!$A$1:$J$1,0),0)</f>
        <v>No</v>
      </c>
      <c r="G868" s="17" t="str">
        <f>VLOOKUP($A868,'Medical Examinations'!$A$1:$J$2336,MATCH(Healthcare!G$1,'Medical Examinations'!$A$1:$J$1,0),0)</f>
        <v>No</v>
      </c>
      <c r="H868" s="17">
        <f>VLOOKUP($A868,'Medical Examinations'!$A$1:$J$2336,MATCH(Healthcare!H$1,'Medical Examinations'!$A$1:$J$1,0),0)</f>
        <v>2</v>
      </c>
      <c r="I868" s="17" t="str">
        <f>VLOOKUP($A868,'Medical Examinations'!$A$1:$J$2336,MATCH(Healthcare!I$1,'Medical Examinations'!$A$1:$J$1,0),0)</f>
        <v>No</v>
      </c>
      <c r="J868" s="17" t="str">
        <f>VLOOKUP($A868,'Medical Examinations'!$A$1:$J$2336,MATCH(Healthcare!J$1,'Medical Examinations'!$A$1:$J$1,0),0)</f>
        <v>Obesity</v>
      </c>
      <c r="K868" s="17" t="str">
        <f>VLOOKUP($A868,'Medical Examinations'!$A$1:$J$2336,MATCH(Healthcare!K$1,'Medical Examinations'!$A$1:$J$1,0),0)</f>
        <v>Normal</v>
      </c>
      <c r="L868" s="38">
        <f>VLOOKUP($A868,'Hospitalisation Details'!$A$2:$K$2344,MATCH(Healthcare!L$1,'Hospitalisation Details'!$A$1:$K$1,0),0)</f>
        <v>24470</v>
      </c>
      <c r="M868" s="17">
        <f>VLOOKUP($A868,'Hospitalisation Details'!$A$2:$K$2344,MATCH(Healthcare!M$1,'Hospitalisation Details'!$A$1:$K$1,0),0)</f>
        <v>12363.55</v>
      </c>
      <c r="N868" s="17" t="str">
        <f>VLOOKUP($A868,'Hospitalisation Details'!$A$2:$K$2344,MATCH(Healthcare!N$1,'Hospitalisation Details'!$A$1:$K$1,0),0)</f>
        <v>Tier - 3</v>
      </c>
      <c r="O868" s="17" t="str">
        <f>VLOOKUP($A868,'Hospitalisation Details'!$A$2:$K$2344,MATCH(Healthcare!O$1,'Hospitalisation Details'!$A$1:$K$1,0),0)</f>
        <v>Tier - 3</v>
      </c>
      <c r="P868" s="17" t="str">
        <f>VLOOKUP($A868,'Hospitalisation Details'!$A$2:$K$2344,MATCH(Healthcare!P$1,'Hospitalisation Details'!$A$1:$K$1,0),0)</f>
        <v>R1011</v>
      </c>
      <c r="Q868" s="17">
        <f>VLOOKUP($A868,'Hospitalisation Details'!$A$2:$K$2344,MATCH(Healthcare!Q$1,'Hospitalisation Details'!$A$1:$K$1,0),0)</f>
        <v>56</v>
      </c>
    </row>
    <row r="869" spans="1:17" ht="15.75" x14ac:dyDescent="0.25">
      <c r="A869" s="25" t="s">
        <v>912</v>
      </c>
      <c r="B869" s="17" t="str">
        <f>VLOOKUP($A869,'Customer Names'!$A$1:$D$2336,4,0)</f>
        <v>Mr. Mark</v>
      </c>
      <c r="C869" s="17">
        <f>VLOOKUP($A869,'Medical Examinations'!$A$1:$J$2336,MATCH(Healthcare!C$1,'Medical Examinations'!$A$1:$J$1,0),0)</f>
        <v>37.1</v>
      </c>
      <c r="D869" s="17">
        <f>VLOOKUP($A869,'Medical Examinations'!$A$1:$J$2336,MATCH(Healthcare!D$1,'Medical Examinations'!$A$1:$J$1,0),0)</f>
        <v>11.21</v>
      </c>
      <c r="E869" s="17" t="str">
        <f>VLOOKUP($A869,'Medical Examinations'!$A$1:$J$2336,MATCH(Healthcare!E$1,'Medical Examinations'!$A$1:$J$1,0),0)</f>
        <v>Yes</v>
      </c>
      <c r="F869" s="17" t="str">
        <f>VLOOKUP($A869,'Medical Examinations'!$A$1:$J$2336,MATCH(Healthcare!F$1,'Medical Examinations'!$A$1:$J$1,0),0)</f>
        <v>No</v>
      </c>
      <c r="G869" s="17" t="str">
        <f>VLOOKUP($A869,'Medical Examinations'!$A$1:$J$2336,MATCH(Healthcare!G$1,'Medical Examinations'!$A$1:$J$1,0),0)</f>
        <v>Yes</v>
      </c>
      <c r="H869" s="17">
        <f>VLOOKUP($A869,'Medical Examinations'!$A$1:$J$2336,MATCH(Healthcare!H$1,'Medical Examinations'!$A$1:$J$1,0),0)</f>
        <v>1</v>
      </c>
      <c r="I869" s="17" t="str">
        <f>VLOOKUP($A869,'Medical Examinations'!$A$1:$J$2336,MATCH(Healthcare!I$1,'Medical Examinations'!$A$1:$J$1,0),0)</f>
        <v>No</v>
      </c>
      <c r="J869" s="17" t="str">
        <f>VLOOKUP($A869,'Medical Examinations'!$A$1:$J$2336,MATCH(Healthcare!J$1,'Medical Examinations'!$A$1:$J$1,0),0)</f>
        <v>Obesity</v>
      </c>
      <c r="K869" s="17" t="str">
        <f>VLOOKUP($A869,'Medical Examinations'!$A$1:$J$2336,MATCH(Healthcare!K$1,'Medical Examinations'!$A$1:$J$1,0),0)</f>
        <v>Diabetes</v>
      </c>
      <c r="L869" s="38">
        <f>VLOOKUP($A869,'Hospitalisation Details'!$A$2:$K$2344,MATCH(Healthcare!L$1,'Hospitalisation Details'!$A$1:$K$1,0),0)</f>
        <v>23276</v>
      </c>
      <c r="M869" s="17">
        <f>VLOOKUP($A869,'Hospitalisation Details'!$A$2:$K$2344,MATCH(Healthcare!M$1,'Hospitalisation Details'!$A$1:$K$1,0),0)</f>
        <v>12347.17</v>
      </c>
      <c r="N869" s="17" t="str">
        <f>VLOOKUP($A869,'Hospitalisation Details'!$A$2:$K$2344,MATCH(Healthcare!N$1,'Hospitalisation Details'!$A$1:$K$1,0),0)</f>
        <v>Tier - 3</v>
      </c>
      <c r="O869" s="17" t="str">
        <f>VLOOKUP($A869,'Hospitalisation Details'!$A$2:$K$2344,MATCH(Healthcare!O$1,'Hospitalisation Details'!$A$1:$K$1,0),0)</f>
        <v>Tier - 3</v>
      </c>
      <c r="P869" s="17" t="str">
        <f>VLOOKUP($A869,'Hospitalisation Details'!$A$2:$K$2344,MATCH(Healthcare!P$1,'Hospitalisation Details'!$A$1:$K$1,0),0)</f>
        <v>R1011</v>
      </c>
      <c r="Q869" s="17">
        <f>VLOOKUP($A869,'Hospitalisation Details'!$A$2:$K$2344,MATCH(Healthcare!Q$1,'Hospitalisation Details'!$A$1:$K$1,0),0)</f>
        <v>59</v>
      </c>
    </row>
    <row r="870" spans="1:17" ht="15.75" x14ac:dyDescent="0.25">
      <c r="A870" s="25" t="s">
        <v>913</v>
      </c>
      <c r="B870" s="17" t="str">
        <f>VLOOKUP($A870,'Customer Names'!$A$1:$D$2336,4,0)</f>
        <v>Mr. David</v>
      </c>
      <c r="C870" s="17">
        <f>VLOOKUP($A870,'Medical Examinations'!$A$1:$J$2336,MATCH(Healthcare!C$1,'Medical Examinations'!$A$1:$J$1,0),0)</f>
        <v>27.5</v>
      </c>
      <c r="D870" s="17">
        <f>VLOOKUP($A870,'Medical Examinations'!$A$1:$J$2336,MATCH(Healthcare!D$1,'Medical Examinations'!$A$1:$J$1,0),0)</f>
        <v>10.62</v>
      </c>
      <c r="E870" s="17" t="str">
        <f>VLOOKUP($A870,'Medical Examinations'!$A$1:$J$2336,MATCH(Healthcare!E$1,'Medical Examinations'!$A$1:$J$1,0),0)</f>
        <v>Yes</v>
      </c>
      <c r="F870" s="17" t="str">
        <f>VLOOKUP($A870,'Medical Examinations'!$A$1:$J$2336,MATCH(Healthcare!F$1,'Medical Examinations'!$A$1:$J$1,0),0)</f>
        <v>No</v>
      </c>
      <c r="G870" s="17" t="str">
        <f>VLOOKUP($A870,'Medical Examinations'!$A$1:$J$2336,MATCH(Healthcare!G$1,'Medical Examinations'!$A$1:$J$1,0),0)</f>
        <v>Yes</v>
      </c>
      <c r="H870" s="17">
        <f>VLOOKUP($A870,'Medical Examinations'!$A$1:$J$2336,MATCH(Healthcare!H$1,'Medical Examinations'!$A$1:$J$1,0),0)</f>
        <v>1</v>
      </c>
      <c r="I870" s="17" t="str">
        <f>VLOOKUP($A870,'Medical Examinations'!$A$1:$J$2336,MATCH(Healthcare!I$1,'Medical Examinations'!$A$1:$J$1,0),0)</f>
        <v>No</v>
      </c>
      <c r="J870" s="17" t="str">
        <f>VLOOKUP($A870,'Medical Examinations'!$A$1:$J$2336,MATCH(Healthcare!J$1,'Medical Examinations'!$A$1:$J$1,0),0)</f>
        <v>Overweight</v>
      </c>
      <c r="K870" s="17" t="str">
        <f>VLOOKUP($A870,'Medical Examinations'!$A$1:$J$2336,MATCH(Healthcare!K$1,'Medical Examinations'!$A$1:$J$1,0),0)</f>
        <v>Diabetes</v>
      </c>
      <c r="L870" s="38">
        <f>VLOOKUP($A870,'Hospitalisation Details'!$A$2:$K$2344,MATCH(Healthcare!L$1,'Hospitalisation Details'!$A$1:$K$1,0),0)</f>
        <v>23225</v>
      </c>
      <c r="M870" s="17">
        <f>VLOOKUP($A870,'Hospitalisation Details'!$A$2:$K$2344,MATCH(Healthcare!M$1,'Hospitalisation Details'!$A$1:$K$1,0),0)</f>
        <v>12333.83</v>
      </c>
      <c r="N870" s="17" t="str">
        <f>VLOOKUP($A870,'Hospitalisation Details'!$A$2:$K$2344,MATCH(Healthcare!N$1,'Hospitalisation Details'!$A$1:$K$1,0),0)</f>
        <v>Tier - 3</v>
      </c>
      <c r="O870" s="17" t="str">
        <f>VLOOKUP($A870,'Hospitalisation Details'!$A$2:$K$2344,MATCH(Healthcare!O$1,'Hospitalisation Details'!$A$1:$K$1,0),0)</f>
        <v>Tier - 2</v>
      </c>
      <c r="P870" s="17" t="str">
        <f>VLOOKUP($A870,'Hospitalisation Details'!$A$2:$K$2344,MATCH(Healthcare!P$1,'Hospitalisation Details'!$A$1:$K$1,0),0)</f>
        <v>R1011</v>
      </c>
      <c r="Q870" s="17">
        <f>VLOOKUP($A870,'Hospitalisation Details'!$A$2:$K$2344,MATCH(Healthcare!Q$1,'Hospitalisation Details'!$A$1:$K$1,0),0)</f>
        <v>59</v>
      </c>
    </row>
    <row r="871" spans="1:17" ht="15.75" x14ac:dyDescent="0.25">
      <c r="A871" s="25" t="s">
        <v>914</v>
      </c>
      <c r="B871" s="17" t="str">
        <f>VLOOKUP($A871,'Customer Names'!$A$1:$D$2336,4,0)</f>
        <v>Mr. Matthew</v>
      </c>
      <c r="C871" s="17">
        <f>VLOOKUP($A871,'Medical Examinations'!$A$1:$J$2336,MATCH(Healthcare!C$1,'Medical Examinations'!$A$1:$J$1,0),0)</f>
        <v>24.7</v>
      </c>
      <c r="D871" s="17">
        <f>VLOOKUP($A871,'Medical Examinations'!$A$1:$J$2336,MATCH(Healthcare!D$1,'Medical Examinations'!$A$1:$J$1,0),0)</f>
        <v>10.7</v>
      </c>
      <c r="E871" s="17" t="str">
        <f>VLOOKUP($A871,'Medical Examinations'!$A$1:$J$2336,MATCH(Healthcare!E$1,'Medical Examinations'!$A$1:$J$1,0),0)</f>
        <v>Yes</v>
      </c>
      <c r="F871" s="17" t="str">
        <f>VLOOKUP($A871,'Medical Examinations'!$A$1:$J$2336,MATCH(Healthcare!F$1,'Medical Examinations'!$A$1:$J$1,0),0)</f>
        <v>No</v>
      </c>
      <c r="G871" s="17" t="str">
        <f>VLOOKUP($A871,'Medical Examinations'!$A$1:$J$2336,MATCH(Healthcare!G$1,'Medical Examinations'!$A$1:$J$1,0),0)</f>
        <v>Yes</v>
      </c>
      <c r="H871" s="17">
        <f>VLOOKUP($A871,'Medical Examinations'!$A$1:$J$2336,MATCH(Healthcare!H$1,'Medical Examinations'!$A$1:$J$1,0),0)</f>
        <v>1</v>
      </c>
      <c r="I871" s="17" t="str">
        <f>VLOOKUP($A871,'Medical Examinations'!$A$1:$J$2336,MATCH(Healthcare!I$1,'Medical Examinations'!$A$1:$J$1,0),0)</f>
        <v>No</v>
      </c>
      <c r="J871" s="17" t="str">
        <f>VLOOKUP($A871,'Medical Examinations'!$A$1:$J$2336,MATCH(Healthcare!J$1,'Medical Examinations'!$A$1:$J$1,0),0)</f>
        <v>Healthy Weight</v>
      </c>
      <c r="K871" s="17" t="str">
        <f>VLOOKUP($A871,'Medical Examinations'!$A$1:$J$2336,MATCH(Healthcare!K$1,'Medical Examinations'!$A$1:$J$1,0),0)</f>
        <v>Diabetes</v>
      </c>
      <c r="L871" s="38">
        <f>VLOOKUP($A871,'Hospitalisation Details'!$A$2:$K$2344,MATCH(Healthcare!L$1,'Hospitalisation Details'!$A$1:$K$1,0),0)</f>
        <v>23252</v>
      </c>
      <c r="M871" s="17">
        <f>VLOOKUP($A871,'Hospitalisation Details'!$A$2:$K$2344,MATCH(Healthcare!M$1,'Hospitalisation Details'!$A$1:$K$1,0),0)</f>
        <v>12323.94</v>
      </c>
      <c r="N871" s="17" t="str">
        <f>VLOOKUP($A871,'Hospitalisation Details'!$A$2:$K$2344,MATCH(Healthcare!N$1,'Hospitalisation Details'!$A$1:$K$1,0),0)</f>
        <v>Tier - 3</v>
      </c>
      <c r="O871" s="17" t="str">
        <f>VLOOKUP($A871,'Hospitalisation Details'!$A$2:$K$2344,MATCH(Healthcare!O$1,'Hospitalisation Details'!$A$1:$K$1,0),0)</f>
        <v>Tier - 3</v>
      </c>
      <c r="P871" s="17" t="str">
        <f>VLOOKUP($A871,'Hospitalisation Details'!$A$2:$K$2344,MATCH(Healthcare!P$1,'Hospitalisation Details'!$A$1:$K$1,0),0)</f>
        <v>R1017</v>
      </c>
      <c r="Q871" s="17">
        <f>VLOOKUP($A871,'Hospitalisation Details'!$A$2:$K$2344,MATCH(Healthcare!Q$1,'Hospitalisation Details'!$A$1:$K$1,0),0)</f>
        <v>59</v>
      </c>
    </row>
    <row r="872" spans="1:17" ht="15.75" x14ac:dyDescent="0.25">
      <c r="A872" s="25" t="s">
        <v>915</v>
      </c>
      <c r="B872" s="17" t="str">
        <f>VLOOKUP($A872,'Customer Names'!$A$1:$D$2336,4,0)</f>
        <v>Mrs. Orla</v>
      </c>
      <c r="C872" s="17">
        <f>VLOOKUP($A872,'Medical Examinations'!$A$1:$J$2336,MATCH(Healthcare!C$1,'Medical Examinations'!$A$1:$J$1,0),0)</f>
        <v>26.78</v>
      </c>
      <c r="D872" s="17">
        <f>VLOOKUP($A872,'Medical Examinations'!$A$1:$J$2336,MATCH(Healthcare!D$1,'Medical Examinations'!$A$1:$J$1,0),0)</f>
        <v>10.02</v>
      </c>
      <c r="E872" s="17" t="str">
        <f>VLOOKUP($A872,'Medical Examinations'!$A$1:$J$2336,MATCH(Healthcare!E$1,'Medical Examinations'!$A$1:$J$1,0),0)</f>
        <v>Yes</v>
      </c>
      <c r="F872" s="17" t="str">
        <f>VLOOKUP($A872,'Medical Examinations'!$A$1:$J$2336,MATCH(Healthcare!F$1,'Medical Examinations'!$A$1:$J$1,0),0)</f>
        <v>No</v>
      </c>
      <c r="G872" s="17" t="str">
        <f>VLOOKUP($A872,'Medical Examinations'!$A$1:$J$2336,MATCH(Healthcare!G$1,'Medical Examinations'!$A$1:$J$1,0),0)</f>
        <v>Yes</v>
      </c>
      <c r="H872" s="17">
        <f>VLOOKUP($A872,'Medical Examinations'!$A$1:$J$2336,MATCH(Healthcare!H$1,'Medical Examinations'!$A$1:$J$1,0),0)</f>
        <v>1</v>
      </c>
      <c r="I872" s="17" t="str">
        <f>VLOOKUP($A872,'Medical Examinations'!$A$1:$J$2336,MATCH(Healthcare!I$1,'Medical Examinations'!$A$1:$J$1,0),0)</f>
        <v>No</v>
      </c>
      <c r="J872" s="17" t="str">
        <f>VLOOKUP($A872,'Medical Examinations'!$A$1:$J$2336,MATCH(Healthcare!J$1,'Medical Examinations'!$A$1:$J$1,0),0)</f>
        <v>Overweight</v>
      </c>
      <c r="K872" s="17" t="str">
        <f>VLOOKUP($A872,'Medical Examinations'!$A$1:$J$2336,MATCH(Healthcare!K$1,'Medical Examinations'!$A$1:$J$1,0),0)</f>
        <v>Diabetes</v>
      </c>
      <c r="L872" s="38">
        <f>VLOOKUP($A872,'Hospitalisation Details'!$A$2:$K$2344,MATCH(Healthcare!L$1,'Hospitalisation Details'!$A$1:$K$1,0),0)</f>
        <v>23312</v>
      </c>
      <c r="M872" s="17">
        <f>VLOOKUP($A872,'Hospitalisation Details'!$A$2:$K$2344,MATCH(Healthcare!M$1,'Hospitalisation Details'!$A$1:$K$1,0),0)</f>
        <v>12299.59</v>
      </c>
      <c r="N872" s="17" t="str">
        <f>VLOOKUP($A872,'Hospitalisation Details'!$A$2:$K$2344,MATCH(Healthcare!N$1,'Hospitalisation Details'!$A$1:$K$1,0),0)</f>
        <v>Tier - 3</v>
      </c>
      <c r="O872" s="17" t="str">
        <f>VLOOKUP($A872,'Hospitalisation Details'!$A$2:$K$2344,MATCH(Healthcare!O$1,'Hospitalisation Details'!$A$1:$K$1,0),0)</f>
        <v>Tier - 1</v>
      </c>
      <c r="P872" s="17" t="str">
        <f>VLOOKUP($A872,'Hospitalisation Details'!$A$2:$K$2344,MATCH(Healthcare!P$1,'Hospitalisation Details'!$A$1:$K$1,0),0)</f>
        <v>R1025</v>
      </c>
      <c r="Q872" s="17">
        <f>VLOOKUP($A872,'Hospitalisation Details'!$A$2:$K$2344,MATCH(Healthcare!Q$1,'Hospitalisation Details'!$A$1:$K$1,0),0)</f>
        <v>59</v>
      </c>
    </row>
    <row r="873" spans="1:17" ht="15.75" x14ac:dyDescent="0.25">
      <c r="A873" s="25" t="s">
        <v>916</v>
      </c>
      <c r="B873" s="17" t="str">
        <f>VLOOKUP($A873,'Customer Names'!$A$1:$D$2336,4,0)</f>
        <v>Ms. Shaista</v>
      </c>
      <c r="C873" s="17">
        <f>VLOOKUP($A873,'Medical Examinations'!$A$1:$J$2336,MATCH(Healthcare!C$1,'Medical Examinations'!$A$1:$J$1,0),0)</f>
        <v>45.8</v>
      </c>
      <c r="D873" s="17">
        <f>VLOOKUP($A873,'Medical Examinations'!$A$1:$J$2336,MATCH(Healthcare!D$1,'Medical Examinations'!$A$1:$J$1,0),0)</f>
        <v>4.8499999999999996</v>
      </c>
      <c r="E873" s="17" t="str">
        <f>VLOOKUP($A873,'Medical Examinations'!$A$1:$J$2336,MATCH(Healthcare!E$1,'Medical Examinations'!$A$1:$J$1,0),0)</f>
        <v>No</v>
      </c>
      <c r="F873" s="17" t="str">
        <f>VLOOKUP($A873,'Medical Examinations'!$A$1:$J$2336,MATCH(Healthcare!F$1,'Medical Examinations'!$A$1:$J$1,0),0)</f>
        <v>No</v>
      </c>
      <c r="G873" s="17" t="str">
        <f>VLOOKUP($A873,'Medical Examinations'!$A$1:$J$2336,MATCH(Healthcare!G$1,'Medical Examinations'!$A$1:$J$1,0),0)</f>
        <v>No</v>
      </c>
      <c r="H873" s="17">
        <f>VLOOKUP($A873,'Medical Examinations'!$A$1:$J$2336,MATCH(Healthcare!H$1,'Medical Examinations'!$A$1:$J$1,0),0)</f>
        <v>0</v>
      </c>
      <c r="I873" s="17" t="str">
        <f>VLOOKUP($A873,'Medical Examinations'!$A$1:$J$2336,MATCH(Healthcare!I$1,'Medical Examinations'!$A$1:$J$1,0),0)</f>
        <v>No</v>
      </c>
      <c r="J873" s="17" t="str">
        <f>VLOOKUP($A873,'Medical Examinations'!$A$1:$J$2336,MATCH(Healthcare!J$1,'Medical Examinations'!$A$1:$J$1,0),0)</f>
        <v>Obesity</v>
      </c>
      <c r="K873" s="17" t="str">
        <f>VLOOKUP($A873,'Medical Examinations'!$A$1:$J$2336,MATCH(Healthcare!K$1,'Medical Examinations'!$A$1:$J$1,0),0)</f>
        <v>Normal</v>
      </c>
      <c r="L873" s="38">
        <f>VLOOKUP($A873,'Hospitalisation Details'!$A$2:$K$2344,MATCH(Healthcare!L$1,'Hospitalisation Details'!$A$1:$K$1,0),0)</f>
        <v>33175</v>
      </c>
      <c r="M873" s="17">
        <f>VLOOKUP($A873,'Hospitalisation Details'!$A$2:$K$2344,MATCH(Healthcare!M$1,'Hospitalisation Details'!$A$1:$K$1,0),0)</f>
        <v>12282.38</v>
      </c>
      <c r="N873" s="17" t="str">
        <f>VLOOKUP($A873,'Hospitalisation Details'!$A$2:$K$2344,MATCH(Healthcare!N$1,'Hospitalisation Details'!$A$1:$K$1,0),0)</f>
        <v>Tier - 3</v>
      </c>
      <c r="O873" s="17" t="str">
        <f>VLOOKUP($A873,'Hospitalisation Details'!$A$2:$K$2344,MATCH(Healthcare!O$1,'Hospitalisation Details'!$A$1:$K$1,0),0)</f>
        <v>Tier - 1</v>
      </c>
      <c r="P873" s="17" t="str">
        <f>VLOOKUP($A873,'Hospitalisation Details'!$A$2:$K$2344,MATCH(Healthcare!P$1,'Hospitalisation Details'!$A$1:$K$1,0),0)</f>
        <v>R1011</v>
      </c>
      <c r="Q873" s="17">
        <f>VLOOKUP($A873,'Hospitalisation Details'!$A$2:$K$2344,MATCH(Healthcare!Q$1,'Hospitalisation Details'!$A$1:$K$1,0),0)</f>
        <v>32</v>
      </c>
    </row>
    <row r="874" spans="1:17" ht="15.75" x14ac:dyDescent="0.25">
      <c r="A874" s="25" t="s">
        <v>917</v>
      </c>
      <c r="B874" s="17" t="str">
        <f>VLOOKUP($A874,'Customer Names'!$A$1:$D$2336,4,0)</f>
        <v>Mrs. Emily</v>
      </c>
      <c r="C874" s="17">
        <f>VLOOKUP($A874,'Medical Examinations'!$A$1:$J$2336,MATCH(Healthcare!C$1,'Medical Examinations'!$A$1:$J$1,0),0)</f>
        <v>29</v>
      </c>
      <c r="D874" s="17">
        <f>VLOOKUP($A874,'Medical Examinations'!$A$1:$J$2336,MATCH(Healthcare!D$1,'Medical Examinations'!$A$1:$J$1,0),0)</f>
        <v>4.3899999999999997</v>
      </c>
      <c r="E874" s="17" t="str">
        <f>VLOOKUP($A874,'Medical Examinations'!$A$1:$J$2336,MATCH(Healthcare!E$1,'Medical Examinations'!$A$1:$J$1,0),0)</f>
        <v>Yes</v>
      </c>
      <c r="F874" s="17" t="str">
        <f>VLOOKUP($A874,'Medical Examinations'!$A$1:$J$2336,MATCH(Healthcare!F$1,'Medical Examinations'!$A$1:$J$1,0),0)</f>
        <v>No</v>
      </c>
      <c r="G874" s="17" t="str">
        <f>VLOOKUP($A874,'Medical Examinations'!$A$1:$J$2336,MATCH(Healthcare!G$1,'Medical Examinations'!$A$1:$J$1,0),0)</f>
        <v>No</v>
      </c>
      <c r="H874" s="17">
        <f>VLOOKUP($A874,'Medical Examinations'!$A$1:$J$2336,MATCH(Healthcare!H$1,'Medical Examinations'!$A$1:$J$1,0),0)</f>
        <v>2</v>
      </c>
      <c r="I874" s="17" t="str">
        <f>VLOOKUP($A874,'Medical Examinations'!$A$1:$J$2336,MATCH(Healthcare!I$1,'Medical Examinations'!$A$1:$J$1,0),0)</f>
        <v>No</v>
      </c>
      <c r="J874" s="17" t="str">
        <f>VLOOKUP($A874,'Medical Examinations'!$A$1:$J$2336,MATCH(Healthcare!J$1,'Medical Examinations'!$A$1:$J$1,0),0)</f>
        <v>Overweight</v>
      </c>
      <c r="K874" s="17" t="str">
        <f>VLOOKUP($A874,'Medical Examinations'!$A$1:$J$2336,MATCH(Healthcare!K$1,'Medical Examinations'!$A$1:$J$1,0),0)</f>
        <v>Normal</v>
      </c>
      <c r="L874" s="38">
        <f>VLOOKUP($A874,'Hospitalisation Details'!$A$2:$K$2344,MATCH(Healthcare!L$1,'Hospitalisation Details'!$A$1:$K$1,0),0)</f>
        <v>24427</v>
      </c>
      <c r="M874" s="17">
        <f>VLOOKUP($A874,'Hospitalisation Details'!$A$2:$K$2344,MATCH(Healthcare!M$1,'Hospitalisation Details'!$A$1:$K$1,0),0)</f>
        <v>12282.03</v>
      </c>
      <c r="N874" s="17" t="str">
        <f>VLOOKUP($A874,'Hospitalisation Details'!$A$2:$K$2344,MATCH(Healthcare!N$1,'Hospitalisation Details'!$A$1:$K$1,0),0)</f>
        <v>Tier - 3</v>
      </c>
      <c r="O874" s="17" t="str">
        <f>VLOOKUP($A874,'Hospitalisation Details'!$A$2:$K$2344,MATCH(Healthcare!O$1,'Hospitalisation Details'!$A$1:$K$1,0),0)</f>
        <v>Tier - 1</v>
      </c>
      <c r="P874" s="17" t="str">
        <f>VLOOKUP($A874,'Hospitalisation Details'!$A$2:$K$2344,MATCH(Healthcare!P$1,'Hospitalisation Details'!$A$1:$K$1,0),0)</f>
        <v>R1025</v>
      </c>
      <c r="Q874" s="17">
        <f>VLOOKUP($A874,'Hospitalisation Details'!$A$2:$K$2344,MATCH(Healthcare!Q$1,'Hospitalisation Details'!$A$1:$K$1,0),0)</f>
        <v>56</v>
      </c>
    </row>
    <row r="875" spans="1:17" ht="15.75" x14ac:dyDescent="0.25">
      <c r="A875" s="25" t="s">
        <v>918</v>
      </c>
      <c r="B875" s="17" t="str">
        <f>VLOOKUP($A875,'Customer Names'!$A$1:$D$2336,4,0)</f>
        <v>Ms. Julie</v>
      </c>
      <c r="C875" s="17">
        <f>VLOOKUP($A875,'Medical Examinations'!$A$1:$J$2336,MATCH(Healthcare!C$1,'Medical Examinations'!$A$1:$J$1,0),0)</f>
        <v>33.534999999999997</v>
      </c>
      <c r="D875" s="17">
        <f>VLOOKUP($A875,'Medical Examinations'!$A$1:$J$2336,MATCH(Healthcare!D$1,'Medical Examinations'!$A$1:$J$1,0),0)</f>
        <v>8.24</v>
      </c>
      <c r="E875" s="17" t="str">
        <f>VLOOKUP($A875,'Medical Examinations'!$A$1:$J$2336,MATCH(Healthcare!E$1,'Medical Examinations'!$A$1:$J$1,0),0)</f>
        <v>Yes</v>
      </c>
      <c r="F875" s="17" t="str">
        <f>VLOOKUP($A875,'Medical Examinations'!$A$1:$J$2336,MATCH(Healthcare!F$1,'Medical Examinations'!$A$1:$J$1,0),0)</f>
        <v>No</v>
      </c>
      <c r="G875" s="17" t="str">
        <f>VLOOKUP($A875,'Medical Examinations'!$A$1:$J$2336,MATCH(Healthcare!G$1,'Medical Examinations'!$A$1:$J$1,0),0)</f>
        <v>No</v>
      </c>
      <c r="H875" s="17">
        <f>VLOOKUP($A875,'Medical Examinations'!$A$1:$J$2336,MATCH(Healthcare!H$1,'Medical Examinations'!$A$1:$J$1,0),0)</f>
        <v>0</v>
      </c>
      <c r="I875" s="17" t="str">
        <f>VLOOKUP($A875,'Medical Examinations'!$A$1:$J$2336,MATCH(Healthcare!I$1,'Medical Examinations'!$A$1:$J$1,0),0)</f>
        <v>No</v>
      </c>
      <c r="J875" s="17" t="str">
        <f>VLOOKUP($A875,'Medical Examinations'!$A$1:$J$2336,MATCH(Healthcare!J$1,'Medical Examinations'!$A$1:$J$1,0),0)</f>
        <v>Obesity</v>
      </c>
      <c r="K875" s="17" t="str">
        <f>VLOOKUP($A875,'Medical Examinations'!$A$1:$J$2336,MATCH(Healthcare!K$1,'Medical Examinations'!$A$1:$J$1,0),0)</f>
        <v>Diabetes</v>
      </c>
      <c r="L875" s="38">
        <f>VLOOKUP($A875,'Hospitalisation Details'!$A$2:$K$2344,MATCH(Healthcare!L$1,'Hospitalisation Details'!$A$1:$K$1,0),0)</f>
        <v>24712</v>
      </c>
      <c r="M875" s="17">
        <f>VLOOKUP($A875,'Hospitalisation Details'!$A$2:$K$2344,MATCH(Healthcare!M$1,'Hospitalisation Details'!$A$1:$K$1,0),0)</f>
        <v>12269.69</v>
      </c>
      <c r="N875" s="17" t="str">
        <f>VLOOKUP($A875,'Hospitalisation Details'!$A$2:$K$2344,MATCH(Healthcare!N$1,'Hospitalisation Details'!$A$1:$K$1,0),0)</f>
        <v>Tier - 3</v>
      </c>
      <c r="O875" s="17" t="str">
        <f>VLOOKUP($A875,'Hospitalisation Details'!$A$2:$K$2344,MATCH(Healthcare!O$1,'Hospitalisation Details'!$A$1:$K$1,0),0)</f>
        <v>Tier - 2</v>
      </c>
      <c r="P875" s="17" t="str">
        <f>VLOOKUP($A875,'Hospitalisation Details'!$A$2:$K$2344,MATCH(Healthcare!P$1,'Hospitalisation Details'!$A$1:$K$1,0),0)</f>
        <v>R1012</v>
      </c>
      <c r="Q875" s="17">
        <f>VLOOKUP($A875,'Hospitalisation Details'!$A$2:$K$2344,MATCH(Healthcare!Q$1,'Hospitalisation Details'!$A$1:$K$1,0),0)</f>
        <v>55</v>
      </c>
    </row>
    <row r="876" spans="1:17" ht="15.75" x14ac:dyDescent="0.25">
      <c r="A876" s="25" t="s">
        <v>919</v>
      </c>
      <c r="B876" s="17" t="str">
        <f>VLOOKUP($A876,'Customer Names'!$A$1:$D$2336,4,0)</f>
        <v>Ms. Megumi</v>
      </c>
      <c r="C876" s="17">
        <f>VLOOKUP($A876,'Medical Examinations'!$A$1:$J$2336,MATCH(Healthcare!C$1,'Medical Examinations'!$A$1:$J$1,0),0)</f>
        <v>32.774999999999999</v>
      </c>
      <c r="D876" s="17">
        <f>VLOOKUP($A876,'Medical Examinations'!$A$1:$J$2336,MATCH(Healthcare!D$1,'Medical Examinations'!$A$1:$J$1,0),0)</f>
        <v>9.77</v>
      </c>
      <c r="E876" s="17" t="str">
        <f>VLOOKUP($A876,'Medical Examinations'!$A$1:$J$2336,MATCH(Healthcare!E$1,'Medical Examinations'!$A$1:$J$1,0),0)</f>
        <v>Yes</v>
      </c>
      <c r="F876" s="17" t="str">
        <f>VLOOKUP($A876,'Medical Examinations'!$A$1:$J$2336,MATCH(Healthcare!F$1,'Medical Examinations'!$A$1:$J$1,0),0)</f>
        <v>No</v>
      </c>
      <c r="G876" s="17" t="str">
        <f>VLOOKUP($A876,'Medical Examinations'!$A$1:$J$2336,MATCH(Healthcare!G$1,'Medical Examinations'!$A$1:$J$1,0),0)</f>
        <v>No</v>
      </c>
      <c r="H876" s="17">
        <f>VLOOKUP($A876,'Medical Examinations'!$A$1:$J$2336,MATCH(Healthcare!H$1,'Medical Examinations'!$A$1:$J$1,0),0)</f>
        <v>0</v>
      </c>
      <c r="I876" s="17" t="str">
        <f>VLOOKUP($A876,'Medical Examinations'!$A$1:$J$2336,MATCH(Healthcare!I$1,'Medical Examinations'!$A$1:$J$1,0),0)</f>
        <v>No</v>
      </c>
      <c r="J876" s="17" t="str">
        <f>VLOOKUP($A876,'Medical Examinations'!$A$1:$J$2336,MATCH(Healthcare!J$1,'Medical Examinations'!$A$1:$J$1,0),0)</f>
        <v>Obesity</v>
      </c>
      <c r="K876" s="17" t="str">
        <f>VLOOKUP($A876,'Medical Examinations'!$A$1:$J$2336,MATCH(Healthcare!K$1,'Medical Examinations'!$A$1:$J$1,0),0)</f>
        <v>Diabetes</v>
      </c>
      <c r="L876" s="38">
        <f>VLOOKUP($A876,'Hospitalisation Details'!$A$2:$K$2344,MATCH(Healthcare!L$1,'Hospitalisation Details'!$A$1:$K$1,0),0)</f>
        <v>24836</v>
      </c>
      <c r="M876" s="17">
        <f>VLOOKUP($A876,'Hospitalisation Details'!$A$2:$K$2344,MATCH(Healthcare!M$1,'Hospitalisation Details'!$A$1:$K$1,0),0)</f>
        <v>12268.63</v>
      </c>
      <c r="N876" s="17" t="str">
        <f>VLOOKUP($A876,'Hospitalisation Details'!$A$2:$K$2344,MATCH(Healthcare!N$1,'Hospitalisation Details'!$A$1:$K$1,0),0)</f>
        <v>Tier - 3</v>
      </c>
      <c r="O876" s="17" t="str">
        <f>VLOOKUP($A876,'Hospitalisation Details'!$A$2:$K$2344,MATCH(Healthcare!O$1,'Hospitalisation Details'!$A$1:$K$1,0),0)</f>
        <v>Tier - 1</v>
      </c>
      <c r="P876" s="17" t="str">
        <f>VLOOKUP($A876,'Hospitalisation Details'!$A$2:$K$2344,MATCH(Healthcare!P$1,'Hospitalisation Details'!$A$1:$K$1,0),0)</f>
        <v>R1012</v>
      </c>
      <c r="Q876" s="17">
        <f>VLOOKUP($A876,'Hospitalisation Details'!$A$2:$K$2344,MATCH(Healthcare!Q$1,'Hospitalisation Details'!$A$1:$K$1,0),0)</f>
        <v>55</v>
      </c>
    </row>
    <row r="877" spans="1:17" ht="15.75" x14ac:dyDescent="0.25">
      <c r="A877" s="25" t="s">
        <v>920</v>
      </c>
      <c r="B877" s="17" t="str">
        <f>VLOOKUP($A877,'Customer Names'!$A$1:$D$2336,4,0)</f>
        <v>Ms. Skylar</v>
      </c>
      <c r="C877" s="17">
        <f>VLOOKUP($A877,'Medical Examinations'!$A$1:$J$2336,MATCH(Healthcare!C$1,'Medical Examinations'!$A$1:$J$1,0),0)</f>
        <v>37.51</v>
      </c>
      <c r="D877" s="17">
        <f>VLOOKUP($A877,'Medical Examinations'!$A$1:$J$2336,MATCH(Healthcare!D$1,'Medical Examinations'!$A$1:$J$1,0),0)</f>
        <v>5.5</v>
      </c>
      <c r="E877" s="17" t="str">
        <f>VLOOKUP($A877,'Medical Examinations'!$A$1:$J$2336,MATCH(Healthcare!E$1,'Medical Examinations'!$A$1:$J$1,0),0)</f>
        <v>Yes</v>
      </c>
      <c r="F877" s="17" t="str">
        <f>VLOOKUP($A877,'Medical Examinations'!$A$1:$J$2336,MATCH(Healthcare!F$1,'Medical Examinations'!$A$1:$J$1,0),0)</f>
        <v>No</v>
      </c>
      <c r="G877" s="17" t="str">
        <f>VLOOKUP($A877,'Medical Examinations'!$A$1:$J$2336,MATCH(Healthcare!G$1,'Medical Examinations'!$A$1:$J$1,0),0)</f>
        <v>No</v>
      </c>
      <c r="H877" s="17">
        <f>VLOOKUP($A877,'Medical Examinations'!$A$1:$J$2336,MATCH(Healthcare!H$1,'Medical Examinations'!$A$1:$J$1,0),0)</f>
        <v>2</v>
      </c>
      <c r="I877" s="17" t="str">
        <f>VLOOKUP($A877,'Medical Examinations'!$A$1:$J$2336,MATCH(Healthcare!I$1,'Medical Examinations'!$A$1:$J$1,0),0)</f>
        <v>No</v>
      </c>
      <c r="J877" s="17" t="str">
        <f>VLOOKUP($A877,'Medical Examinations'!$A$1:$J$2336,MATCH(Healthcare!J$1,'Medical Examinations'!$A$1:$J$1,0),0)</f>
        <v>Obesity</v>
      </c>
      <c r="K877" s="17" t="str">
        <f>VLOOKUP($A877,'Medical Examinations'!$A$1:$J$2336,MATCH(Healthcare!K$1,'Medical Examinations'!$A$1:$J$1,0),0)</f>
        <v>Normal</v>
      </c>
      <c r="L877" s="38">
        <f>VLOOKUP($A877,'Hospitalisation Details'!$A$2:$K$2344,MATCH(Healthcare!L$1,'Hospitalisation Details'!$A$1:$K$1,0),0)</f>
        <v>24447</v>
      </c>
      <c r="M877" s="17">
        <f>VLOOKUP($A877,'Hospitalisation Details'!$A$2:$K$2344,MATCH(Healthcare!M$1,'Hospitalisation Details'!$A$1:$K$1,0),0)</f>
        <v>12265.51</v>
      </c>
      <c r="N877" s="17" t="str">
        <f>VLOOKUP($A877,'Hospitalisation Details'!$A$2:$K$2344,MATCH(Healthcare!N$1,'Hospitalisation Details'!$A$1:$K$1,0),0)</f>
        <v>Tier - 3</v>
      </c>
      <c r="O877" s="17" t="str">
        <f>VLOOKUP($A877,'Hospitalisation Details'!$A$2:$K$2344,MATCH(Healthcare!O$1,'Hospitalisation Details'!$A$1:$K$1,0),0)</f>
        <v>Tier - 3</v>
      </c>
      <c r="P877" s="17" t="str">
        <f>VLOOKUP($A877,'Hospitalisation Details'!$A$2:$K$2344,MATCH(Healthcare!P$1,'Hospitalisation Details'!$A$1:$K$1,0),0)</f>
        <v>R1013</v>
      </c>
      <c r="Q877" s="17">
        <f>VLOOKUP($A877,'Hospitalisation Details'!$A$2:$K$2344,MATCH(Healthcare!Q$1,'Hospitalisation Details'!$A$1:$K$1,0),0)</f>
        <v>56</v>
      </c>
    </row>
    <row r="878" spans="1:17" ht="15.75" x14ac:dyDescent="0.25">
      <c r="A878" s="25" t="s">
        <v>921</v>
      </c>
      <c r="B878" s="17" t="str">
        <f>VLOOKUP($A878,'Customer Names'!$A$1:$D$2336,4,0)</f>
        <v>Mrs. Victoria</v>
      </c>
      <c r="C878" s="17">
        <f>VLOOKUP($A878,'Medical Examinations'!$A$1:$J$2336,MATCH(Healthcare!C$1,'Medical Examinations'!$A$1:$J$1,0),0)</f>
        <v>39.86</v>
      </c>
      <c r="D878" s="17">
        <f>VLOOKUP($A878,'Medical Examinations'!$A$1:$J$2336,MATCH(Healthcare!D$1,'Medical Examinations'!$A$1:$J$1,0),0)</f>
        <v>11.84</v>
      </c>
      <c r="E878" s="17" t="str">
        <f>VLOOKUP($A878,'Medical Examinations'!$A$1:$J$2336,MATCH(Healthcare!E$1,'Medical Examinations'!$A$1:$J$1,0),0)</f>
        <v>Yes</v>
      </c>
      <c r="F878" s="17" t="str">
        <f>VLOOKUP($A878,'Medical Examinations'!$A$1:$J$2336,MATCH(Healthcare!F$1,'Medical Examinations'!$A$1:$J$1,0),0)</f>
        <v>No</v>
      </c>
      <c r="G878" s="17" t="str">
        <f>VLOOKUP($A878,'Medical Examinations'!$A$1:$J$2336,MATCH(Healthcare!G$1,'Medical Examinations'!$A$1:$J$1,0),0)</f>
        <v>No</v>
      </c>
      <c r="H878" s="17">
        <f>VLOOKUP($A878,'Medical Examinations'!$A$1:$J$2336,MATCH(Healthcare!H$1,'Medical Examinations'!$A$1:$J$1,0),0)</f>
        <v>1</v>
      </c>
      <c r="I878" s="17" t="str">
        <f>VLOOKUP($A878,'Medical Examinations'!$A$1:$J$2336,MATCH(Healthcare!I$1,'Medical Examinations'!$A$1:$J$1,0),0)</f>
        <v>No</v>
      </c>
      <c r="J878" s="17" t="str">
        <f>VLOOKUP($A878,'Medical Examinations'!$A$1:$J$2336,MATCH(Healthcare!J$1,'Medical Examinations'!$A$1:$J$1,0),0)</f>
        <v>Obesity</v>
      </c>
      <c r="K878" s="17" t="str">
        <f>VLOOKUP($A878,'Medical Examinations'!$A$1:$J$2336,MATCH(Healthcare!K$1,'Medical Examinations'!$A$1:$J$1,0),0)</f>
        <v>Diabetes</v>
      </c>
      <c r="L878" s="38">
        <f>VLOOKUP($A878,'Hospitalisation Details'!$A$2:$K$2344,MATCH(Healthcare!L$1,'Hospitalisation Details'!$A$1:$K$1,0),0)</f>
        <v>31637</v>
      </c>
      <c r="M878" s="17">
        <f>VLOOKUP($A878,'Hospitalisation Details'!$A$2:$K$2344,MATCH(Healthcare!M$1,'Hospitalisation Details'!$A$1:$K$1,0),0)</f>
        <v>12255.04</v>
      </c>
      <c r="N878" s="17" t="str">
        <f>VLOOKUP($A878,'Hospitalisation Details'!$A$2:$K$2344,MATCH(Healthcare!N$1,'Hospitalisation Details'!$A$1:$K$1,0),0)</f>
        <v>Tier - 3</v>
      </c>
      <c r="O878" s="17" t="str">
        <f>VLOOKUP($A878,'Hospitalisation Details'!$A$2:$K$2344,MATCH(Healthcare!O$1,'Hospitalisation Details'!$A$1:$K$1,0),0)</f>
        <v>Tier - 2</v>
      </c>
      <c r="P878" s="17" t="str">
        <f>VLOOKUP($A878,'Hospitalisation Details'!$A$2:$K$2344,MATCH(Healthcare!P$1,'Hospitalisation Details'!$A$1:$K$1,0),0)</f>
        <v>R1026</v>
      </c>
      <c r="Q878" s="17">
        <f>VLOOKUP($A878,'Hospitalisation Details'!$A$2:$K$2344,MATCH(Healthcare!Q$1,'Hospitalisation Details'!$A$1:$K$1,0),0)</f>
        <v>36</v>
      </c>
    </row>
    <row r="879" spans="1:17" ht="15.75" x14ac:dyDescent="0.25">
      <c r="A879" s="25" t="s">
        <v>922</v>
      </c>
      <c r="B879" s="17" t="str">
        <f>VLOOKUP($A879,'Customer Names'!$A$1:$D$2336,4,0)</f>
        <v>Mrs. Amanda</v>
      </c>
      <c r="C879" s="17">
        <f>VLOOKUP($A879,'Medical Examinations'!$A$1:$J$2336,MATCH(Healthcare!C$1,'Medical Examinations'!$A$1:$J$1,0),0)</f>
        <v>42.13</v>
      </c>
      <c r="D879" s="17">
        <f>VLOOKUP($A879,'Medical Examinations'!$A$1:$J$2336,MATCH(Healthcare!D$1,'Medical Examinations'!$A$1:$J$1,0),0)</f>
        <v>4.66</v>
      </c>
      <c r="E879" s="17" t="str">
        <f>VLOOKUP($A879,'Medical Examinations'!$A$1:$J$2336,MATCH(Healthcare!E$1,'Medical Examinations'!$A$1:$J$1,0),0)</f>
        <v>No</v>
      </c>
      <c r="F879" s="17" t="str">
        <f>VLOOKUP($A879,'Medical Examinations'!$A$1:$J$2336,MATCH(Healthcare!F$1,'Medical Examinations'!$A$1:$J$1,0),0)</f>
        <v>No</v>
      </c>
      <c r="G879" s="17" t="str">
        <f>VLOOKUP($A879,'Medical Examinations'!$A$1:$J$2336,MATCH(Healthcare!G$1,'Medical Examinations'!$A$1:$J$1,0),0)</f>
        <v>No</v>
      </c>
      <c r="H879" s="17">
        <f>VLOOKUP($A879,'Medical Examinations'!$A$1:$J$2336,MATCH(Healthcare!H$1,'Medical Examinations'!$A$1:$J$1,0),0)</f>
        <v>0</v>
      </c>
      <c r="I879" s="17" t="str">
        <f>VLOOKUP($A879,'Medical Examinations'!$A$1:$J$2336,MATCH(Healthcare!I$1,'Medical Examinations'!$A$1:$J$1,0),0)</f>
        <v>No</v>
      </c>
      <c r="J879" s="17" t="str">
        <f>VLOOKUP($A879,'Medical Examinations'!$A$1:$J$2336,MATCH(Healthcare!J$1,'Medical Examinations'!$A$1:$J$1,0),0)</f>
        <v>Obesity</v>
      </c>
      <c r="K879" s="17" t="str">
        <f>VLOOKUP($A879,'Medical Examinations'!$A$1:$J$2336,MATCH(Healthcare!K$1,'Medical Examinations'!$A$1:$J$1,0),0)</f>
        <v>Normal</v>
      </c>
      <c r="L879" s="38">
        <f>VLOOKUP($A879,'Hospitalisation Details'!$A$2:$K$2344,MATCH(Healthcare!L$1,'Hospitalisation Details'!$A$1:$K$1,0),0)</f>
        <v>32835</v>
      </c>
      <c r="M879" s="17">
        <f>VLOOKUP($A879,'Hospitalisation Details'!$A$2:$K$2344,MATCH(Healthcare!M$1,'Hospitalisation Details'!$A$1:$K$1,0),0)</f>
        <v>12254.44</v>
      </c>
      <c r="N879" s="17" t="str">
        <f>VLOOKUP($A879,'Hospitalisation Details'!$A$2:$K$2344,MATCH(Healthcare!N$1,'Hospitalisation Details'!$A$1:$K$1,0),0)</f>
        <v>Tier - 3</v>
      </c>
      <c r="O879" s="17" t="str">
        <f>VLOOKUP($A879,'Hospitalisation Details'!$A$2:$K$2344,MATCH(Healthcare!O$1,'Hospitalisation Details'!$A$1:$K$1,0),0)</f>
        <v>Tier - 3</v>
      </c>
      <c r="P879" s="17" t="str">
        <f>VLOOKUP($A879,'Hospitalisation Details'!$A$2:$K$2344,MATCH(Healthcare!P$1,'Hospitalisation Details'!$A$1:$K$1,0),0)</f>
        <v>R1026</v>
      </c>
      <c r="Q879" s="17">
        <f>VLOOKUP($A879,'Hospitalisation Details'!$A$2:$K$2344,MATCH(Healthcare!Q$1,'Hospitalisation Details'!$A$1:$K$1,0),0)</f>
        <v>33</v>
      </c>
    </row>
    <row r="880" spans="1:17" ht="15.75" x14ac:dyDescent="0.25">
      <c r="A880" s="25" t="s">
        <v>923</v>
      </c>
      <c r="B880" s="17" t="str">
        <f>VLOOKUP($A880,'Customer Names'!$A$1:$D$2336,4,0)</f>
        <v>Ms. Renee</v>
      </c>
      <c r="C880" s="17">
        <f>VLOOKUP($A880,'Medical Examinations'!$A$1:$J$2336,MATCH(Healthcare!C$1,'Medical Examinations'!$A$1:$J$1,0),0)</f>
        <v>35.99</v>
      </c>
      <c r="D880" s="17">
        <f>VLOOKUP($A880,'Medical Examinations'!$A$1:$J$2336,MATCH(Healthcare!D$1,'Medical Examinations'!$A$1:$J$1,0),0)</f>
        <v>11.11</v>
      </c>
      <c r="E880" s="17" t="str">
        <f>VLOOKUP($A880,'Medical Examinations'!$A$1:$J$2336,MATCH(Healthcare!E$1,'Medical Examinations'!$A$1:$J$1,0),0)</f>
        <v>No</v>
      </c>
      <c r="F880" s="17" t="str">
        <f>VLOOKUP($A880,'Medical Examinations'!$A$1:$J$2336,MATCH(Healthcare!F$1,'Medical Examinations'!$A$1:$J$1,0),0)</f>
        <v>No</v>
      </c>
      <c r="G880" s="17" t="str">
        <f>VLOOKUP($A880,'Medical Examinations'!$A$1:$J$2336,MATCH(Healthcare!G$1,'Medical Examinations'!$A$1:$J$1,0),0)</f>
        <v>No</v>
      </c>
      <c r="H880" s="17">
        <f>VLOOKUP($A880,'Medical Examinations'!$A$1:$J$2336,MATCH(Healthcare!H$1,'Medical Examinations'!$A$1:$J$1,0),0)</f>
        <v>0</v>
      </c>
      <c r="I880" s="17" t="str">
        <f>VLOOKUP($A880,'Medical Examinations'!$A$1:$J$2336,MATCH(Healthcare!I$1,'Medical Examinations'!$A$1:$J$1,0),0)</f>
        <v>No</v>
      </c>
      <c r="J880" s="17" t="str">
        <f>VLOOKUP($A880,'Medical Examinations'!$A$1:$J$2336,MATCH(Healthcare!J$1,'Medical Examinations'!$A$1:$J$1,0),0)</f>
        <v>Obesity</v>
      </c>
      <c r="K880" s="17" t="str">
        <f>VLOOKUP($A880,'Medical Examinations'!$A$1:$J$2336,MATCH(Healthcare!K$1,'Medical Examinations'!$A$1:$J$1,0),0)</f>
        <v>Diabetes</v>
      </c>
      <c r="L880" s="38">
        <f>VLOOKUP($A880,'Hospitalisation Details'!$A$2:$K$2344,MATCH(Healthcare!L$1,'Hospitalisation Details'!$A$1:$K$1,0),0)</f>
        <v>27203</v>
      </c>
      <c r="M880" s="17">
        <f>VLOOKUP($A880,'Hospitalisation Details'!$A$2:$K$2344,MATCH(Healthcare!M$1,'Hospitalisation Details'!$A$1:$K$1,0),0)</f>
        <v>12245.17</v>
      </c>
      <c r="N880" s="17" t="str">
        <f>VLOOKUP($A880,'Hospitalisation Details'!$A$2:$K$2344,MATCH(Healthcare!N$1,'Hospitalisation Details'!$A$1:$K$1,0),0)</f>
        <v>Tier - 3</v>
      </c>
      <c r="O880" s="17" t="str">
        <f>VLOOKUP($A880,'Hospitalisation Details'!$A$2:$K$2344,MATCH(Healthcare!O$1,'Hospitalisation Details'!$A$1:$K$1,0),0)</f>
        <v>Tier - 1</v>
      </c>
      <c r="P880" s="17" t="str">
        <f>VLOOKUP($A880,'Hospitalisation Details'!$A$2:$K$2344,MATCH(Healthcare!P$1,'Hospitalisation Details'!$A$1:$K$1,0),0)</f>
        <v>R1012</v>
      </c>
      <c r="Q880" s="17">
        <f>VLOOKUP($A880,'Hospitalisation Details'!$A$2:$K$2344,MATCH(Healthcare!Q$1,'Hospitalisation Details'!$A$1:$K$1,0),0)</f>
        <v>48</v>
      </c>
    </row>
    <row r="881" spans="1:17" ht="15.75" x14ac:dyDescent="0.25">
      <c r="A881" s="25" t="s">
        <v>924</v>
      </c>
      <c r="B881" s="17" t="str">
        <f>VLOOKUP($A881,'Customer Names'!$A$1:$D$2336,4,0)</f>
        <v>Ms. Nellie</v>
      </c>
      <c r="C881" s="17">
        <f>VLOOKUP($A881,'Medical Examinations'!$A$1:$J$2336,MATCH(Healthcare!C$1,'Medical Examinations'!$A$1:$J$1,0),0)</f>
        <v>35.200000000000003</v>
      </c>
      <c r="D881" s="17">
        <f>VLOOKUP($A881,'Medical Examinations'!$A$1:$J$2336,MATCH(Healthcare!D$1,'Medical Examinations'!$A$1:$J$1,0),0)</f>
        <v>7.72</v>
      </c>
      <c r="E881" s="17" t="str">
        <f>VLOOKUP($A881,'Medical Examinations'!$A$1:$J$2336,MATCH(Healthcare!E$1,'Medical Examinations'!$A$1:$J$1,0),0)</f>
        <v>Yes</v>
      </c>
      <c r="F881" s="17" t="str">
        <f>VLOOKUP($A881,'Medical Examinations'!$A$1:$J$2336,MATCH(Healthcare!F$1,'Medical Examinations'!$A$1:$J$1,0),0)</f>
        <v>No</v>
      </c>
      <c r="G881" s="17" t="str">
        <f>VLOOKUP($A881,'Medical Examinations'!$A$1:$J$2336,MATCH(Healthcare!G$1,'Medical Examinations'!$A$1:$J$1,0),0)</f>
        <v>Yes</v>
      </c>
      <c r="H881" s="17">
        <f>VLOOKUP($A881,'Medical Examinations'!$A$1:$J$2336,MATCH(Healthcare!H$1,'Medical Examinations'!$A$1:$J$1,0),0)</f>
        <v>1</v>
      </c>
      <c r="I881" s="17" t="str">
        <f>VLOOKUP($A881,'Medical Examinations'!$A$1:$J$2336,MATCH(Healthcare!I$1,'Medical Examinations'!$A$1:$J$1,0),0)</f>
        <v>No</v>
      </c>
      <c r="J881" s="17" t="str">
        <f>VLOOKUP($A881,'Medical Examinations'!$A$1:$J$2336,MATCH(Healthcare!J$1,'Medical Examinations'!$A$1:$J$1,0),0)</f>
        <v>Obesity</v>
      </c>
      <c r="K881" s="17" t="str">
        <f>VLOOKUP($A881,'Medical Examinations'!$A$1:$J$2336,MATCH(Healthcare!K$1,'Medical Examinations'!$A$1:$J$1,0),0)</f>
        <v>Diabetes</v>
      </c>
      <c r="L881" s="38">
        <f>VLOOKUP($A881,'Hospitalisation Details'!$A$2:$K$2344,MATCH(Healthcare!L$1,'Hospitalisation Details'!$A$1:$K$1,0),0)</f>
        <v>23209</v>
      </c>
      <c r="M881" s="17">
        <f>VLOOKUP($A881,'Hospitalisation Details'!$A$2:$K$2344,MATCH(Healthcare!M$1,'Hospitalisation Details'!$A$1:$K$1,0),0)</f>
        <v>12244.53</v>
      </c>
      <c r="N881" s="17" t="str">
        <f>VLOOKUP($A881,'Hospitalisation Details'!$A$2:$K$2344,MATCH(Healthcare!N$1,'Hospitalisation Details'!$A$1:$K$1,0),0)</f>
        <v>Tier - 3</v>
      </c>
      <c r="O881" s="17" t="str">
        <f>VLOOKUP($A881,'Hospitalisation Details'!$A$2:$K$2344,MATCH(Healthcare!O$1,'Hospitalisation Details'!$A$1:$K$1,0),0)</f>
        <v>Tier - 1</v>
      </c>
      <c r="P881" s="17" t="str">
        <f>VLOOKUP($A881,'Hospitalisation Details'!$A$2:$K$2344,MATCH(Healthcare!P$1,'Hospitalisation Details'!$A$1:$K$1,0),0)</f>
        <v>R1013</v>
      </c>
      <c r="Q881" s="17">
        <f>VLOOKUP($A881,'Hospitalisation Details'!$A$2:$K$2344,MATCH(Healthcare!Q$1,'Hospitalisation Details'!$A$1:$K$1,0),0)</f>
        <v>59</v>
      </c>
    </row>
    <row r="882" spans="1:17" ht="15.75" x14ac:dyDescent="0.25">
      <c r="A882" s="25" t="s">
        <v>925</v>
      </c>
      <c r="B882" s="17" t="str">
        <f>VLOOKUP($A882,'Customer Names'!$A$1:$D$2336,4,0)</f>
        <v>Ms. Tamara</v>
      </c>
      <c r="C882" s="17">
        <f>VLOOKUP($A882,'Medical Examinations'!$A$1:$J$2336,MATCH(Healthcare!C$1,'Medical Examinations'!$A$1:$J$1,0),0)</f>
        <v>29.91</v>
      </c>
      <c r="D882" s="17">
        <f>VLOOKUP($A882,'Medical Examinations'!$A$1:$J$2336,MATCH(Healthcare!D$1,'Medical Examinations'!$A$1:$J$1,0),0)</f>
        <v>5.55</v>
      </c>
      <c r="E882" s="17" t="str">
        <f>VLOOKUP($A882,'Medical Examinations'!$A$1:$J$2336,MATCH(Healthcare!E$1,'Medical Examinations'!$A$1:$J$1,0),0)</f>
        <v>Yes</v>
      </c>
      <c r="F882" s="17" t="str">
        <f>VLOOKUP($A882,'Medical Examinations'!$A$1:$J$2336,MATCH(Healthcare!F$1,'Medical Examinations'!$A$1:$J$1,0),0)</f>
        <v>No</v>
      </c>
      <c r="G882" s="17" t="str">
        <f>VLOOKUP($A882,'Medical Examinations'!$A$1:$J$2336,MATCH(Healthcare!G$1,'Medical Examinations'!$A$1:$J$1,0),0)</f>
        <v>No</v>
      </c>
      <c r="H882" s="17">
        <f>VLOOKUP($A882,'Medical Examinations'!$A$1:$J$2336,MATCH(Healthcare!H$1,'Medical Examinations'!$A$1:$J$1,0),0)</f>
        <v>2</v>
      </c>
      <c r="I882" s="17" t="str">
        <f>VLOOKUP($A882,'Medical Examinations'!$A$1:$J$2336,MATCH(Healthcare!I$1,'Medical Examinations'!$A$1:$J$1,0),0)</f>
        <v>No</v>
      </c>
      <c r="J882" s="17" t="str">
        <f>VLOOKUP($A882,'Medical Examinations'!$A$1:$J$2336,MATCH(Healthcare!J$1,'Medical Examinations'!$A$1:$J$1,0),0)</f>
        <v>Overweight</v>
      </c>
      <c r="K882" s="17" t="str">
        <f>VLOOKUP($A882,'Medical Examinations'!$A$1:$J$2336,MATCH(Healthcare!K$1,'Medical Examinations'!$A$1:$J$1,0),0)</f>
        <v>Normal</v>
      </c>
      <c r="L882" s="38">
        <f>VLOOKUP($A882,'Hospitalisation Details'!$A$2:$K$2344,MATCH(Healthcare!L$1,'Hospitalisation Details'!$A$1:$K$1,0),0)</f>
        <v>24317</v>
      </c>
      <c r="M882" s="17">
        <f>VLOOKUP($A882,'Hospitalisation Details'!$A$2:$K$2344,MATCH(Healthcare!M$1,'Hospitalisation Details'!$A$1:$K$1,0),0)</f>
        <v>12237.73</v>
      </c>
      <c r="N882" s="17" t="str">
        <f>VLOOKUP($A882,'Hospitalisation Details'!$A$2:$K$2344,MATCH(Healthcare!N$1,'Hospitalisation Details'!$A$1:$K$1,0),0)</f>
        <v>Tier - 3</v>
      </c>
      <c r="O882" s="17" t="str">
        <f>VLOOKUP($A882,'Hospitalisation Details'!$A$2:$K$2344,MATCH(Healthcare!O$1,'Hospitalisation Details'!$A$1:$K$1,0),0)</f>
        <v>Tier - 3</v>
      </c>
      <c r="P882" s="17" t="str">
        <f>VLOOKUP($A882,'Hospitalisation Details'!$A$2:$K$2344,MATCH(Healthcare!P$1,'Hospitalisation Details'!$A$1:$K$1,0),0)</f>
        <v>R1012</v>
      </c>
      <c r="Q882" s="17">
        <f>VLOOKUP($A882,'Hospitalisation Details'!$A$2:$K$2344,MATCH(Healthcare!Q$1,'Hospitalisation Details'!$A$1:$K$1,0),0)</f>
        <v>56</v>
      </c>
    </row>
    <row r="883" spans="1:17" ht="15.75" x14ac:dyDescent="0.25">
      <c r="A883" s="25" t="s">
        <v>926</v>
      </c>
      <c r="B883" s="17" t="str">
        <f>VLOOKUP($A883,'Customer Names'!$A$1:$D$2336,4,0)</f>
        <v>Ms. Joan</v>
      </c>
      <c r="C883" s="17">
        <f>VLOOKUP($A883,'Medical Examinations'!$A$1:$J$2336,MATCH(Healthcare!C$1,'Medical Examinations'!$A$1:$J$1,0),0)</f>
        <v>36.479999999999997</v>
      </c>
      <c r="D883" s="17">
        <f>VLOOKUP($A883,'Medical Examinations'!$A$1:$J$2336,MATCH(Healthcare!D$1,'Medical Examinations'!$A$1:$J$1,0),0)</f>
        <v>5.05</v>
      </c>
      <c r="E883" s="17" t="str">
        <f>VLOOKUP($A883,'Medical Examinations'!$A$1:$J$2336,MATCH(Healthcare!E$1,'Medical Examinations'!$A$1:$J$1,0),0)</f>
        <v>Yes</v>
      </c>
      <c r="F883" s="17" t="str">
        <f>VLOOKUP($A883,'Medical Examinations'!$A$1:$J$2336,MATCH(Healthcare!F$1,'Medical Examinations'!$A$1:$J$1,0),0)</f>
        <v>No</v>
      </c>
      <c r="G883" s="17" t="str">
        <f>VLOOKUP($A883,'Medical Examinations'!$A$1:$J$2336,MATCH(Healthcare!G$1,'Medical Examinations'!$A$1:$J$1,0),0)</f>
        <v>No</v>
      </c>
      <c r="H883" s="17">
        <f>VLOOKUP($A883,'Medical Examinations'!$A$1:$J$2336,MATCH(Healthcare!H$1,'Medical Examinations'!$A$1:$J$1,0),0)</f>
        <v>1</v>
      </c>
      <c r="I883" s="17" t="str">
        <f>VLOOKUP($A883,'Medical Examinations'!$A$1:$J$2336,MATCH(Healthcare!I$1,'Medical Examinations'!$A$1:$J$1,0),0)</f>
        <v>No</v>
      </c>
      <c r="J883" s="17" t="str">
        <f>VLOOKUP($A883,'Medical Examinations'!$A$1:$J$2336,MATCH(Healthcare!J$1,'Medical Examinations'!$A$1:$J$1,0),0)</f>
        <v>Obesity</v>
      </c>
      <c r="K883" s="17" t="str">
        <f>VLOOKUP($A883,'Medical Examinations'!$A$1:$J$2336,MATCH(Healthcare!K$1,'Medical Examinations'!$A$1:$J$1,0),0)</f>
        <v>Normal</v>
      </c>
      <c r="L883" s="38">
        <f>VLOOKUP($A883,'Hospitalisation Details'!$A$2:$K$2344,MATCH(Healthcare!L$1,'Hospitalisation Details'!$A$1:$K$1,0),0)</f>
        <v>23665</v>
      </c>
      <c r="M883" s="17">
        <f>VLOOKUP($A883,'Hospitalisation Details'!$A$2:$K$2344,MATCH(Healthcare!M$1,'Hospitalisation Details'!$A$1:$K$1,0),0)</f>
        <v>12235.84</v>
      </c>
      <c r="N883" s="17" t="str">
        <f>VLOOKUP($A883,'Hospitalisation Details'!$A$2:$K$2344,MATCH(Healthcare!N$1,'Hospitalisation Details'!$A$1:$K$1,0),0)</f>
        <v>Tier - 3</v>
      </c>
      <c r="O883" s="17" t="str">
        <f>VLOOKUP($A883,'Hospitalisation Details'!$A$2:$K$2344,MATCH(Healthcare!O$1,'Hospitalisation Details'!$A$1:$K$1,0),0)</f>
        <v>Tier - 3</v>
      </c>
      <c r="P883" s="17" t="str">
        <f>VLOOKUP($A883,'Hospitalisation Details'!$A$2:$K$2344,MATCH(Healthcare!P$1,'Hospitalisation Details'!$A$1:$K$1,0),0)</f>
        <v>R1012</v>
      </c>
      <c r="Q883" s="17">
        <f>VLOOKUP($A883,'Hospitalisation Details'!$A$2:$K$2344,MATCH(Healthcare!Q$1,'Hospitalisation Details'!$A$1:$K$1,0),0)</f>
        <v>58</v>
      </c>
    </row>
    <row r="884" spans="1:17" ht="15.75" x14ac:dyDescent="0.25">
      <c r="A884" s="25" t="s">
        <v>927</v>
      </c>
      <c r="B884" s="17" t="str">
        <f>VLOOKUP($A884,'Customer Names'!$A$1:$D$2336,4,0)</f>
        <v>Ms. Aimee</v>
      </c>
      <c r="C884" s="17">
        <f>VLOOKUP($A884,'Medical Examinations'!$A$1:$J$2336,MATCH(Healthcare!C$1,'Medical Examinations'!$A$1:$J$1,0),0)</f>
        <v>27.5</v>
      </c>
      <c r="D884" s="17">
        <f>VLOOKUP($A884,'Medical Examinations'!$A$1:$J$2336,MATCH(Healthcare!D$1,'Medical Examinations'!$A$1:$J$1,0),0)</f>
        <v>8.69</v>
      </c>
      <c r="E884" s="17" t="str">
        <f>VLOOKUP($A884,'Medical Examinations'!$A$1:$J$2336,MATCH(Healthcare!E$1,'Medical Examinations'!$A$1:$J$1,0),0)</f>
        <v>Yes</v>
      </c>
      <c r="F884" s="17" t="str">
        <f>VLOOKUP($A884,'Medical Examinations'!$A$1:$J$2336,MATCH(Healthcare!F$1,'Medical Examinations'!$A$1:$J$1,0),0)</f>
        <v>No</v>
      </c>
      <c r="G884" s="17" t="str">
        <f>VLOOKUP($A884,'Medical Examinations'!$A$1:$J$2336,MATCH(Healthcare!G$1,'Medical Examinations'!$A$1:$J$1,0),0)</f>
        <v>Yes</v>
      </c>
      <c r="H884" s="17">
        <f>VLOOKUP($A884,'Medical Examinations'!$A$1:$J$2336,MATCH(Healthcare!H$1,'Medical Examinations'!$A$1:$J$1,0),0)</f>
        <v>1</v>
      </c>
      <c r="I884" s="17" t="str">
        <f>VLOOKUP($A884,'Medical Examinations'!$A$1:$J$2336,MATCH(Healthcare!I$1,'Medical Examinations'!$A$1:$J$1,0),0)</f>
        <v>No</v>
      </c>
      <c r="J884" s="17" t="str">
        <f>VLOOKUP($A884,'Medical Examinations'!$A$1:$J$2336,MATCH(Healthcare!J$1,'Medical Examinations'!$A$1:$J$1,0),0)</f>
        <v>Overweight</v>
      </c>
      <c r="K884" s="17" t="str">
        <f>VLOOKUP($A884,'Medical Examinations'!$A$1:$J$2336,MATCH(Healthcare!K$1,'Medical Examinations'!$A$1:$J$1,0),0)</f>
        <v>Diabetes</v>
      </c>
      <c r="L884" s="38">
        <f>VLOOKUP($A884,'Hospitalisation Details'!$A$2:$K$2344,MATCH(Healthcare!L$1,'Hospitalisation Details'!$A$1:$K$1,0),0)</f>
        <v>23211</v>
      </c>
      <c r="M884" s="17">
        <f>VLOOKUP($A884,'Hospitalisation Details'!$A$2:$K$2344,MATCH(Healthcare!M$1,'Hospitalisation Details'!$A$1:$K$1,0),0)</f>
        <v>12233.83</v>
      </c>
      <c r="N884" s="17" t="str">
        <f>VLOOKUP($A884,'Hospitalisation Details'!$A$2:$K$2344,MATCH(Healthcare!N$1,'Hospitalisation Details'!$A$1:$K$1,0),0)</f>
        <v>Tier - 3</v>
      </c>
      <c r="O884" s="17" t="str">
        <f>VLOOKUP($A884,'Hospitalisation Details'!$A$2:$K$2344,MATCH(Healthcare!O$1,'Hospitalisation Details'!$A$1:$K$1,0),0)</f>
        <v>Tier - 1</v>
      </c>
      <c r="P884" s="17" t="str">
        <f>VLOOKUP($A884,'Hospitalisation Details'!$A$2:$K$2344,MATCH(Healthcare!P$1,'Hospitalisation Details'!$A$1:$K$1,0),0)</f>
        <v>R1011</v>
      </c>
      <c r="Q884" s="17">
        <f>VLOOKUP($A884,'Hospitalisation Details'!$A$2:$K$2344,MATCH(Healthcare!Q$1,'Hospitalisation Details'!$A$1:$K$1,0),0)</f>
        <v>59</v>
      </c>
    </row>
    <row r="885" spans="1:17" ht="15.75" x14ac:dyDescent="0.25">
      <c r="A885" s="25" t="s">
        <v>928</v>
      </c>
      <c r="B885" s="17" t="str">
        <f>VLOOKUP($A885,'Customer Names'!$A$1:$D$2336,4,0)</f>
        <v>Ms. Suzanne</v>
      </c>
      <c r="C885" s="17">
        <f>VLOOKUP($A885,'Medical Examinations'!$A$1:$J$2336,MATCH(Healthcare!C$1,'Medical Examinations'!$A$1:$J$1,0),0)</f>
        <v>33.44</v>
      </c>
      <c r="D885" s="17">
        <f>VLOOKUP($A885,'Medical Examinations'!$A$1:$J$2336,MATCH(Healthcare!D$1,'Medical Examinations'!$A$1:$J$1,0),0)</f>
        <v>5.9</v>
      </c>
      <c r="E885" s="17" t="str">
        <f>VLOOKUP($A885,'Medical Examinations'!$A$1:$J$2336,MATCH(Healthcare!E$1,'Medical Examinations'!$A$1:$J$1,0),0)</f>
        <v>Yes</v>
      </c>
      <c r="F885" s="17" t="str">
        <f>VLOOKUP($A885,'Medical Examinations'!$A$1:$J$2336,MATCH(Healthcare!F$1,'Medical Examinations'!$A$1:$J$1,0),0)</f>
        <v>No</v>
      </c>
      <c r="G885" s="17" t="str">
        <f>VLOOKUP($A885,'Medical Examinations'!$A$1:$J$2336,MATCH(Healthcare!G$1,'Medical Examinations'!$A$1:$J$1,0),0)</f>
        <v>No</v>
      </c>
      <c r="H885" s="17">
        <f>VLOOKUP($A885,'Medical Examinations'!$A$1:$J$2336,MATCH(Healthcare!H$1,'Medical Examinations'!$A$1:$J$1,0),0)</f>
        <v>1</v>
      </c>
      <c r="I885" s="17" t="str">
        <f>VLOOKUP($A885,'Medical Examinations'!$A$1:$J$2336,MATCH(Healthcare!I$1,'Medical Examinations'!$A$1:$J$1,0),0)</f>
        <v>No</v>
      </c>
      <c r="J885" s="17" t="str">
        <f>VLOOKUP($A885,'Medical Examinations'!$A$1:$J$2336,MATCH(Healthcare!J$1,'Medical Examinations'!$A$1:$J$1,0),0)</f>
        <v>Obesity</v>
      </c>
      <c r="K885" s="17" t="str">
        <f>VLOOKUP($A885,'Medical Examinations'!$A$1:$J$2336,MATCH(Healthcare!K$1,'Medical Examinations'!$A$1:$J$1,0),0)</f>
        <v>Prediabetes</v>
      </c>
      <c r="L885" s="38">
        <f>VLOOKUP($A885,'Hospitalisation Details'!$A$2:$K$2344,MATCH(Healthcare!L$1,'Hospitalisation Details'!$A$1:$K$1,0),0)</f>
        <v>23552</v>
      </c>
      <c r="M885" s="17">
        <f>VLOOKUP($A885,'Hospitalisation Details'!$A$2:$K$2344,MATCH(Healthcare!M$1,'Hospitalisation Details'!$A$1:$K$1,0),0)</f>
        <v>12231.61</v>
      </c>
      <c r="N885" s="17" t="str">
        <f>VLOOKUP($A885,'Hospitalisation Details'!$A$2:$K$2344,MATCH(Healthcare!N$1,'Hospitalisation Details'!$A$1:$K$1,0),0)</f>
        <v>Tier - 3</v>
      </c>
      <c r="O885" s="17" t="str">
        <f>VLOOKUP($A885,'Hospitalisation Details'!$A$2:$K$2344,MATCH(Healthcare!O$1,'Hospitalisation Details'!$A$1:$K$1,0),0)</f>
        <v>Tier - 3</v>
      </c>
      <c r="P885" s="17" t="str">
        <f>VLOOKUP($A885,'Hospitalisation Details'!$A$2:$K$2344,MATCH(Healthcare!P$1,'Hospitalisation Details'!$A$1:$K$1,0),0)</f>
        <v>R1012</v>
      </c>
      <c r="Q885" s="17">
        <f>VLOOKUP($A885,'Hospitalisation Details'!$A$2:$K$2344,MATCH(Healthcare!Q$1,'Hospitalisation Details'!$A$1:$K$1,0),0)</f>
        <v>58</v>
      </c>
    </row>
    <row r="886" spans="1:17" ht="15.75" x14ac:dyDescent="0.25">
      <c r="A886" s="25" t="s">
        <v>929</v>
      </c>
      <c r="B886" s="17" t="str">
        <f>VLOOKUP($A886,'Customer Names'!$A$1:$D$2336,4,0)</f>
        <v>Ms. Kristin</v>
      </c>
      <c r="C886" s="17">
        <f>VLOOKUP($A886,'Medical Examinations'!$A$1:$J$2336,MATCH(Healthcare!C$1,'Medical Examinations'!$A$1:$J$1,0),0)</f>
        <v>28.215</v>
      </c>
      <c r="D886" s="17">
        <f>VLOOKUP($A886,'Medical Examinations'!$A$1:$J$2336,MATCH(Healthcare!D$1,'Medical Examinations'!$A$1:$J$1,0),0)</f>
        <v>6.29</v>
      </c>
      <c r="E886" s="17" t="str">
        <f>VLOOKUP($A886,'Medical Examinations'!$A$1:$J$2336,MATCH(Healthcare!E$1,'Medical Examinations'!$A$1:$J$1,0),0)</f>
        <v>Yes</v>
      </c>
      <c r="F886" s="17" t="str">
        <f>VLOOKUP($A886,'Medical Examinations'!$A$1:$J$2336,MATCH(Healthcare!F$1,'Medical Examinations'!$A$1:$J$1,0),0)</f>
        <v>No</v>
      </c>
      <c r="G886" s="17" t="str">
        <f>VLOOKUP($A886,'Medical Examinations'!$A$1:$J$2336,MATCH(Healthcare!G$1,'Medical Examinations'!$A$1:$J$1,0),0)</f>
        <v>No</v>
      </c>
      <c r="H886" s="17">
        <f>VLOOKUP($A886,'Medical Examinations'!$A$1:$J$2336,MATCH(Healthcare!H$1,'Medical Examinations'!$A$1:$J$1,0),0)</f>
        <v>1</v>
      </c>
      <c r="I886" s="17" t="str">
        <f>VLOOKUP($A886,'Medical Examinations'!$A$1:$J$2336,MATCH(Healthcare!I$1,'Medical Examinations'!$A$1:$J$1,0),0)</f>
        <v>No</v>
      </c>
      <c r="J886" s="17" t="str">
        <f>VLOOKUP($A886,'Medical Examinations'!$A$1:$J$2336,MATCH(Healthcare!J$1,'Medical Examinations'!$A$1:$J$1,0),0)</f>
        <v>Overweight</v>
      </c>
      <c r="K886" s="17" t="str">
        <f>VLOOKUP($A886,'Medical Examinations'!$A$1:$J$2336,MATCH(Healthcare!K$1,'Medical Examinations'!$A$1:$J$1,0),0)</f>
        <v>Prediabetes</v>
      </c>
      <c r="L886" s="38">
        <f>VLOOKUP($A886,'Hospitalisation Details'!$A$2:$K$2344,MATCH(Healthcare!L$1,'Hospitalisation Details'!$A$1:$K$1,0),0)</f>
        <v>23560</v>
      </c>
      <c r="M886" s="17">
        <f>VLOOKUP($A886,'Hospitalisation Details'!$A$2:$K$2344,MATCH(Healthcare!M$1,'Hospitalisation Details'!$A$1:$K$1,0),0)</f>
        <v>12224.35</v>
      </c>
      <c r="N886" s="17" t="str">
        <f>VLOOKUP($A886,'Hospitalisation Details'!$A$2:$K$2344,MATCH(Healthcare!N$1,'Hospitalisation Details'!$A$1:$K$1,0),0)</f>
        <v>Tier - 3</v>
      </c>
      <c r="O886" s="17" t="str">
        <f>VLOOKUP($A886,'Hospitalisation Details'!$A$2:$K$2344,MATCH(Healthcare!O$1,'Hospitalisation Details'!$A$1:$K$1,0),0)</f>
        <v>Tier - 1</v>
      </c>
      <c r="P886" s="17" t="str">
        <f>VLOOKUP($A886,'Hospitalisation Details'!$A$2:$K$2344,MATCH(Healthcare!P$1,'Hospitalisation Details'!$A$1:$K$1,0),0)</f>
        <v>R1012</v>
      </c>
      <c r="Q886" s="17">
        <f>VLOOKUP($A886,'Hospitalisation Details'!$A$2:$K$2344,MATCH(Healthcare!Q$1,'Hospitalisation Details'!$A$1:$K$1,0),0)</f>
        <v>58</v>
      </c>
    </row>
    <row r="887" spans="1:17" ht="15.75" x14ac:dyDescent="0.25">
      <c r="A887" s="25" t="s">
        <v>930</v>
      </c>
      <c r="B887" s="17" t="str">
        <f>VLOOKUP($A887,'Customer Names'!$A$1:$D$2336,4,0)</f>
        <v>Ms. Bronwyn</v>
      </c>
      <c r="C887" s="17">
        <f>VLOOKUP($A887,'Medical Examinations'!$A$1:$J$2336,MATCH(Healthcare!C$1,'Medical Examinations'!$A$1:$J$1,0),0)</f>
        <v>27.17</v>
      </c>
      <c r="D887" s="17">
        <f>VLOOKUP($A887,'Medical Examinations'!$A$1:$J$2336,MATCH(Healthcare!D$1,'Medical Examinations'!$A$1:$J$1,0),0)</f>
        <v>5.84</v>
      </c>
      <c r="E887" s="17" t="str">
        <f>VLOOKUP($A887,'Medical Examinations'!$A$1:$J$2336,MATCH(Healthcare!E$1,'Medical Examinations'!$A$1:$J$1,0),0)</f>
        <v>Yes</v>
      </c>
      <c r="F887" s="17" t="str">
        <f>VLOOKUP($A887,'Medical Examinations'!$A$1:$J$2336,MATCH(Healthcare!F$1,'Medical Examinations'!$A$1:$J$1,0),0)</f>
        <v>No</v>
      </c>
      <c r="G887" s="17" t="str">
        <f>VLOOKUP($A887,'Medical Examinations'!$A$1:$J$2336,MATCH(Healthcare!G$1,'Medical Examinations'!$A$1:$J$1,0),0)</f>
        <v>No</v>
      </c>
      <c r="H887" s="17">
        <f>VLOOKUP($A887,'Medical Examinations'!$A$1:$J$2336,MATCH(Healthcare!H$1,'Medical Examinations'!$A$1:$J$1,0),0)</f>
        <v>1</v>
      </c>
      <c r="I887" s="17" t="str">
        <f>VLOOKUP($A887,'Medical Examinations'!$A$1:$J$2336,MATCH(Healthcare!I$1,'Medical Examinations'!$A$1:$J$1,0),0)</f>
        <v>No</v>
      </c>
      <c r="J887" s="17" t="str">
        <f>VLOOKUP($A887,'Medical Examinations'!$A$1:$J$2336,MATCH(Healthcare!J$1,'Medical Examinations'!$A$1:$J$1,0),0)</f>
        <v>Overweight</v>
      </c>
      <c r="K887" s="17" t="str">
        <f>VLOOKUP($A887,'Medical Examinations'!$A$1:$J$2336,MATCH(Healthcare!K$1,'Medical Examinations'!$A$1:$J$1,0),0)</f>
        <v>Prediabetes</v>
      </c>
      <c r="L887" s="38">
        <f>VLOOKUP($A887,'Hospitalisation Details'!$A$2:$K$2344,MATCH(Healthcare!L$1,'Hospitalisation Details'!$A$1:$K$1,0),0)</f>
        <v>23578</v>
      </c>
      <c r="M887" s="17">
        <f>VLOOKUP($A887,'Hospitalisation Details'!$A$2:$K$2344,MATCH(Healthcare!M$1,'Hospitalisation Details'!$A$1:$K$1,0),0)</f>
        <v>12222.9</v>
      </c>
      <c r="N887" s="17" t="str">
        <f>VLOOKUP($A887,'Hospitalisation Details'!$A$2:$K$2344,MATCH(Healthcare!N$1,'Hospitalisation Details'!$A$1:$K$1,0),0)</f>
        <v>Tier - 3</v>
      </c>
      <c r="O887" s="17" t="str">
        <f>VLOOKUP($A887,'Hospitalisation Details'!$A$2:$K$2344,MATCH(Healthcare!O$1,'Hospitalisation Details'!$A$1:$K$1,0),0)</f>
        <v>Tier - 2</v>
      </c>
      <c r="P887" s="17" t="str">
        <f>VLOOKUP($A887,'Hospitalisation Details'!$A$2:$K$2344,MATCH(Healthcare!P$1,'Hospitalisation Details'!$A$1:$K$1,0),0)</f>
        <v>R1012</v>
      </c>
      <c r="Q887" s="17">
        <f>VLOOKUP($A887,'Hospitalisation Details'!$A$2:$K$2344,MATCH(Healthcare!Q$1,'Hospitalisation Details'!$A$1:$K$1,0),0)</f>
        <v>58</v>
      </c>
    </row>
    <row r="888" spans="1:17" ht="15.75" x14ac:dyDescent="0.25">
      <c r="A888" s="25" t="s">
        <v>931</v>
      </c>
      <c r="B888" s="17" t="str">
        <f>VLOOKUP($A888,'Customer Names'!$A$1:$D$2336,4,0)</f>
        <v>Ms. Taylor</v>
      </c>
      <c r="C888" s="17">
        <f>VLOOKUP($A888,'Medical Examinations'!$A$1:$J$2336,MATCH(Healthcare!C$1,'Medical Examinations'!$A$1:$J$1,0),0)</f>
        <v>35.380000000000003</v>
      </c>
      <c r="D888" s="17">
        <f>VLOOKUP($A888,'Medical Examinations'!$A$1:$J$2336,MATCH(Healthcare!D$1,'Medical Examinations'!$A$1:$J$1,0),0)</f>
        <v>6.12</v>
      </c>
      <c r="E888" s="17" t="str">
        <f>VLOOKUP($A888,'Medical Examinations'!$A$1:$J$2336,MATCH(Healthcare!E$1,'Medical Examinations'!$A$1:$J$1,0),0)</f>
        <v>No</v>
      </c>
      <c r="F888" s="17" t="str">
        <f>VLOOKUP($A888,'Medical Examinations'!$A$1:$J$2336,MATCH(Healthcare!F$1,'Medical Examinations'!$A$1:$J$1,0),0)</f>
        <v>No</v>
      </c>
      <c r="G888" s="17" t="str">
        <f>VLOOKUP($A888,'Medical Examinations'!$A$1:$J$2336,MATCH(Healthcare!G$1,'Medical Examinations'!$A$1:$J$1,0),0)</f>
        <v>No</v>
      </c>
      <c r="H888" s="17">
        <f>VLOOKUP($A888,'Medical Examinations'!$A$1:$J$2336,MATCH(Healthcare!H$1,'Medical Examinations'!$A$1:$J$1,0),0)</f>
        <v>0</v>
      </c>
      <c r="I888" s="17" t="str">
        <f>VLOOKUP($A888,'Medical Examinations'!$A$1:$J$2336,MATCH(Healthcare!I$1,'Medical Examinations'!$A$1:$J$1,0),0)</f>
        <v>No</v>
      </c>
      <c r="J888" s="17" t="str">
        <f>VLOOKUP($A888,'Medical Examinations'!$A$1:$J$2336,MATCH(Healthcare!J$1,'Medical Examinations'!$A$1:$J$1,0),0)</f>
        <v>Obesity</v>
      </c>
      <c r="K888" s="17" t="str">
        <f>VLOOKUP($A888,'Medical Examinations'!$A$1:$J$2336,MATCH(Healthcare!K$1,'Medical Examinations'!$A$1:$J$1,0),0)</f>
        <v>Prediabetes</v>
      </c>
      <c r="L888" s="38">
        <f>VLOOKUP($A888,'Hospitalisation Details'!$A$2:$K$2344,MATCH(Healthcare!L$1,'Hospitalisation Details'!$A$1:$K$1,0),0)</f>
        <v>28351</v>
      </c>
      <c r="M888" s="17">
        <f>VLOOKUP($A888,'Hospitalisation Details'!$A$2:$K$2344,MATCH(Healthcare!M$1,'Hospitalisation Details'!$A$1:$K$1,0),0)</f>
        <v>12218.7</v>
      </c>
      <c r="N888" s="17" t="str">
        <f>VLOOKUP($A888,'Hospitalisation Details'!$A$2:$K$2344,MATCH(Healthcare!N$1,'Hospitalisation Details'!$A$1:$K$1,0),0)</f>
        <v>Tier - 3</v>
      </c>
      <c r="O888" s="17" t="str">
        <f>VLOOKUP($A888,'Hospitalisation Details'!$A$2:$K$2344,MATCH(Healthcare!O$1,'Hospitalisation Details'!$A$1:$K$1,0),0)</f>
        <v>Tier - 1</v>
      </c>
      <c r="P888" s="17" t="str">
        <f>VLOOKUP($A888,'Hospitalisation Details'!$A$2:$K$2344,MATCH(Healthcare!P$1,'Hospitalisation Details'!$A$1:$K$1,0),0)</f>
        <v>R1012</v>
      </c>
      <c r="Q888" s="17">
        <f>VLOOKUP($A888,'Hospitalisation Details'!$A$2:$K$2344,MATCH(Healthcare!Q$1,'Hospitalisation Details'!$A$1:$K$1,0),0)</f>
        <v>45</v>
      </c>
    </row>
    <row r="889" spans="1:17" ht="15.75" x14ac:dyDescent="0.25">
      <c r="A889" s="25" t="s">
        <v>932</v>
      </c>
      <c r="B889" s="17" t="str">
        <f>VLOOKUP($A889,'Customer Names'!$A$1:$D$2336,4,0)</f>
        <v>Mrs. Kimberly</v>
      </c>
      <c r="C889" s="17">
        <f>VLOOKUP($A889,'Medical Examinations'!$A$1:$J$2336,MATCH(Healthcare!C$1,'Medical Examinations'!$A$1:$J$1,0),0)</f>
        <v>43.48</v>
      </c>
      <c r="D889" s="17">
        <f>VLOOKUP($A889,'Medical Examinations'!$A$1:$J$2336,MATCH(Healthcare!D$1,'Medical Examinations'!$A$1:$J$1,0),0)</f>
        <v>6.24</v>
      </c>
      <c r="E889" s="17" t="str">
        <f>VLOOKUP($A889,'Medical Examinations'!$A$1:$J$2336,MATCH(Healthcare!E$1,'Medical Examinations'!$A$1:$J$1,0),0)</f>
        <v>No</v>
      </c>
      <c r="F889" s="17" t="str">
        <f>VLOOKUP($A889,'Medical Examinations'!$A$1:$J$2336,MATCH(Healthcare!F$1,'Medical Examinations'!$A$1:$J$1,0),0)</f>
        <v>No</v>
      </c>
      <c r="G889" s="17" t="str">
        <f>VLOOKUP($A889,'Medical Examinations'!$A$1:$J$2336,MATCH(Healthcare!G$1,'Medical Examinations'!$A$1:$J$1,0),0)</f>
        <v>No</v>
      </c>
      <c r="H889" s="17">
        <f>VLOOKUP($A889,'Medical Examinations'!$A$1:$J$2336,MATCH(Healthcare!H$1,'Medical Examinations'!$A$1:$J$1,0),0)</f>
        <v>0</v>
      </c>
      <c r="I889" s="17" t="str">
        <f>VLOOKUP($A889,'Medical Examinations'!$A$1:$J$2336,MATCH(Healthcare!I$1,'Medical Examinations'!$A$1:$J$1,0),0)</f>
        <v>No</v>
      </c>
      <c r="J889" s="17" t="str">
        <f>VLOOKUP($A889,'Medical Examinations'!$A$1:$J$2336,MATCH(Healthcare!J$1,'Medical Examinations'!$A$1:$J$1,0),0)</f>
        <v>Obesity</v>
      </c>
      <c r="K889" s="17" t="str">
        <f>VLOOKUP($A889,'Medical Examinations'!$A$1:$J$2336,MATCH(Healthcare!K$1,'Medical Examinations'!$A$1:$J$1,0),0)</f>
        <v>Prediabetes</v>
      </c>
      <c r="L889" s="38">
        <f>VLOOKUP($A889,'Hospitalisation Details'!$A$2:$K$2344,MATCH(Healthcare!L$1,'Hospitalisation Details'!$A$1:$K$1,0),0)</f>
        <v>33479</v>
      </c>
      <c r="M889" s="17">
        <f>VLOOKUP($A889,'Hospitalisation Details'!$A$2:$K$2344,MATCH(Healthcare!M$1,'Hospitalisation Details'!$A$1:$K$1,0),0)</f>
        <v>12198.64</v>
      </c>
      <c r="N889" s="17" t="str">
        <f>VLOOKUP($A889,'Hospitalisation Details'!$A$2:$K$2344,MATCH(Healthcare!N$1,'Hospitalisation Details'!$A$1:$K$1,0),0)</f>
        <v>Tier - 3</v>
      </c>
      <c r="O889" s="17" t="str">
        <f>VLOOKUP($A889,'Hospitalisation Details'!$A$2:$K$2344,MATCH(Healthcare!O$1,'Hospitalisation Details'!$A$1:$K$1,0),0)</f>
        <v>Tier - 3</v>
      </c>
      <c r="P889" s="17" t="str">
        <f>VLOOKUP($A889,'Hospitalisation Details'!$A$2:$K$2344,MATCH(Healthcare!P$1,'Hospitalisation Details'!$A$1:$K$1,0),0)</f>
        <v>R1026</v>
      </c>
      <c r="Q889" s="17">
        <f>VLOOKUP($A889,'Hospitalisation Details'!$A$2:$K$2344,MATCH(Healthcare!Q$1,'Hospitalisation Details'!$A$1:$K$1,0),0)</f>
        <v>31</v>
      </c>
    </row>
    <row r="890" spans="1:17" ht="15.75" x14ac:dyDescent="0.25">
      <c r="A890" s="25" t="s">
        <v>933</v>
      </c>
      <c r="B890" s="17" t="str">
        <f>VLOOKUP($A890,'Customer Names'!$A$1:$D$2336,4,0)</f>
        <v>Mr. Joshua</v>
      </c>
      <c r="C890" s="17">
        <f>VLOOKUP($A890,'Medical Examinations'!$A$1:$J$2336,MATCH(Healthcare!C$1,'Medical Examinations'!$A$1:$J$1,0),0)</f>
        <v>41.73</v>
      </c>
      <c r="D890" s="17">
        <f>VLOOKUP($A890,'Medical Examinations'!$A$1:$J$2336,MATCH(Healthcare!D$1,'Medical Examinations'!$A$1:$J$1,0),0)</f>
        <v>6.25</v>
      </c>
      <c r="E890" s="17" t="str">
        <f>VLOOKUP($A890,'Medical Examinations'!$A$1:$J$2336,MATCH(Healthcare!E$1,'Medical Examinations'!$A$1:$J$1,0),0)</f>
        <v>No</v>
      </c>
      <c r="F890" s="17" t="str">
        <f>VLOOKUP($A890,'Medical Examinations'!$A$1:$J$2336,MATCH(Healthcare!F$1,'Medical Examinations'!$A$1:$J$1,0),0)</f>
        <v>No</v>
      </c>
      <c r="G890" s="17" t="str">
        <f>VLOOKUP($A890,'Medical Examinations'!$A$1:$J$2336,MATCH(Healthcare!G$1,'Medical Examinations'!$A$1:$J$1,0),0)</f>
        <v>No</v>
      </c>
      <c r="H890" s="17">
        <f>VLOOKUP($A890,'Medical Examinations'!$A$1:$J$2336,MATCH(Healthcare!H$1,'Medical Examinations'!$A$1:$J$1,0),0)</f>
        <v>1</v>
      </c>
      <c r="I890" s="17" t="str">
        <f>VLOOKUP($A890,'Medical Examinations'!$A$1:$J$2336,MATCH(Healthcare!I$1,'Medical Examinations'!$A$1:$J$1,0),0)</f>
        <v>No</v>
      </c>
      <c r="J890" s="17" t="str">
        <f>VLOOKUP($A890,'Medical Examinations'!$A$1:$J$2336,MATCH(Healthcare!J$1,'Medical Examinations'!$A$1:$J$1,0),0)</f>
        <v>Obesity</v>
      </c>
      <c r="K890" s="17" t="str">
        <f>VLOOKUP($A890,'Medical Examinations'!$A$1:$J$2336,MATCH(Healthcare!K$1,'Medical Examinations'!$A$1:$J$1,0),0)</f>
        <v>Prediabetes</v>
      </c>
      <c r="L890" s="38">
        <f>VLOOKUP($A890,'Hospitalisation Details'!$A$2:$K$2344,MATCH(Healthcare!L$1,'Hospitalisation Details'!$A$1:$K$1,0),0)</f>
        <v>32055</v>
      </c>
      <c r="M890" s="17">
        <f>VLOOKUP($A890,'Hospitalisation Details'!$A$2:$K$2344,MATCH(Healthcare!M$1,'Hospitalisation Details'!$A$1:$K$1,0),0)</f>
        <v>12148.2</v>
      </c>
      <c r="N890" s="17" t="str">
        <f>VLOOKUP($A890,'Hospitalisation Details'!$A$2:$K$2344,MATCH(Healthcare!N$1,'Hospitalisation Details'!$A$1:$K$1,0),0)</f>
        <v>Tier - 3</v>
      </c>
      <c r="O890" s="17" t="str">
        <f>VLOOKUP($A890,'Hospitalisation Details'!$A$2:$K$2344,MATCH(Healthcare!O$1,'Hospitalisation Details'!$A$1:$K$1,0),0)</f>
        <v>Tier - 3</v>
      </c>
      <c r="P890" s="17" t="str">
        <f>VLOOKUP($A890,'Hospitalisation Details'!$A$2:$K$2344,MATCH(Healthcare!P$1,'Hospitalisation Details'!$A$1:$K$1,0),0)</f>
        <v>R1012</v>
      </c>
      <c r="Q890" s="17">
        <f>VLOOKUP($A890,'Hospitalisation Details'!$A$2:$K$2344,MATCH(Healthcare!Q$1,'Hospitalisation Details'!$A$1:$K$1,0),0)</f>
        <v>35</v>
      </c>
    </row>
    <row r="891" spans="1:17" ht="15.75" x14ac:dyDescent="0.25">
      <c r="A891" s="25" t="s">
        <v>934</v>
      </c>
      <c r="B891" s="17" t="str">
        <f>VLOOKUP($A891,'Customer Names'!$A$1:$D$2336,4,0)</f>
        <v>Mr. Jeffrey</v>
      </c>
      <c r="C891" s="17">
        <f>VLOOKUP($A891,'Medical Examinations'!$A$1:$J$2336,MATCH(Healthcare!C$1,'Medical Examinations'!$A$1:$J$1,0),0)</f>
        <v>28.9</v>
      </c>
      <c r="D891" s="17">
        <f>VLOOKUP($A891,'Medical Examinations'!$A$1:$J$2336,MATCH(Healthcare!D$1,'Medical Examinations'!$A$1:$J$1,0),0)</f>
        <v>11.96</v>
      </c>
      <c r="E891" s="17" t="str">
        <f>VLOOKUP($A891,'Medical Examinations'!$A$1:$J$2336,MATCH(Healthcare!E$1,'Medical Examinations'!$A$1:$J$1,0),0)</f>
        <v>No</v>
      </c>
      <c r="F891" s="17" t="str">
        <f>VLOOKUP($A891,'Medical Examinations'!$A$1:$J$2336,MATCH(Healthcare!F$1,'Medical Examinations'!$A$1:$J$1,0),0)</f>
        <v>No</v>
      </c>
      <c r="G891" s="17" t="str">
        <f>VLOOKUP($A891,'Medical Examinations'!$A$1:$J$2336,MATCH(Healthcare!G$1,'Medical Examinations'!$A$1:$J$1,0),0)</f>
        <v>No</v>
      </c>
      <c r="H891" s="17">
        <f>VLOOKUP($A891,'Medical Examinations'!$A$1:$J$2336,MATCH(Healthcare!H$1,'Medical Examinations'!$A$1:$J$1,0),0)</f>
        <v>0</v>
      </c>
      <c r="I891" s="17" t="str">
        <f>VLOOKUP($A891,'Medical Examinations'!$A$1:$J$2336,MATCH(Healthcare!I$1,'Medical Examinations'!$A$1:$J$1,0),0)</f>
        <v>No</v>
      </c>
      <c r="J891" s="17" t="str">
        <f>VLOOKUP($A891,'Medical Examinations'!$A$1:$J$2336,MATCH(Healthcare!J$1,'Medical Examinations'!$A$1:$J$1,0),0)</f>
        <v>Overweight</v>
      </c>
      <c r="K891" s="17" t="str">
        <f>VLOOKUP($A891,'Medical Examinations'!$A$1:$J$2336,MATCH(Healthcare!K$1,'Medical Examinations'!$A$1:$J$1,0),0)</f>
        <v>Diabetes</v>
      </c>
      <c r="L891" s="38">
        <f>VLOOKUP($A891,'Hospitalisation Details'!$A$2:$K$2344,MATCH(Healthcare!L$1,'Hospitalisation Details'!$A$1:$K$1,0),0)</f>
        <v>22904</v>
      </c>
      <c r="M891" s="17">
        <f>VLOOKUP($A891,'Hospitalisation Details'!$A$2:$K$2344,MATCH(Healthcare!M$1,'Hospitalisation Details'!$A$1:$K$1,0),0)</f>
        <v>12146.97</v>
      </c>
      <c r="N891" s="17" t="str">
        <f>VLOOKUP($A891,'Hospitalisation Details'!$A$2:$K$2344,MATCH(Healthcare!N$1,'Hospitalisation Details'!$A$1:$K$1,0),0)</f>
        <v>Tier - 3</v>
      </c>
      <c r="O891" s="17" t="str">
        <f>VLOOKUP($A891,'Hospitalisation Details'!$A$2:$K$2344,MATCH(Healthcare!O$1,'Hospitalisation Details'!$A$1:$K$1,0),0)</f>
        <v>Tier - 3</v>
      </c>
      <c r="P891" s="17" t="str">
        <f>VLOOKUP($A891,'Hospitalisation Details'!$A$2:$K$2344,MATCH(Healthcare!P$1,'Hospitalisation Details'!$A$1:$K$1,0),0)</f>
        <v>R1011</v>
      </c>
      <c r="Q891" s="17">
        <f>VLOOKUP($A891,'Hospitalisation Details'!$A$2:$K$2344,MATCH(Healthcare!Q$1,'Hospitalisation Details'!$A$1:$K$1,0),0)</f>
        <v>60</v>
      </c>
    </row>
    <row r="892" spans="1:17" ht="15.75" x14ac:dyDescent="0.25">
      <c r="A892" s="25" t="s">
        <v>935</v>
      </c>
      <c r="B892" s="17" t="str">
        <f>VLOOKUP($A892,'Customer Names'!$A$1:$D$2336,4,0)</f>
        <v>Mr. Andrew</v>
      </c>
      <c r="C892" s="17">
        <f>VLOOKUP($A892,'Medical Examinations'!$A$1:$J$2336,MATCH(Healthcare!C$1,'Medical Examinations'!$A$1:$J$1,0),0)</f>
        <v>25.74</v>
      </c>
      <c r="D892" s="17">
        <f>VLOOKUP($A892,'Medical Examinations'!$A$1:$J$2336,MATCH(Healthcare!D$1,'Medical Examinations'!$A$1:$J$1,0),0)</f>
        <v>7.69</v>
      </c>
      <c r="E892" s="17" t="str">
        <f>VLOOKUP($A892,'Medical Examinations'!$A$1:$J$2336,MATCH(Healthcare!E$1,'Medical Examinations'!$A$1:$J$1,0),0)</f>
        <v>No</v>
      </c>
      <c r="F892" s="17" t="str">
        <f>VLOOKUP($A892,'Medical Examinations'!$A$1:$J$2336,MATCH(Healthcare!F$1,'Medical Examinations'!$A$1:$J$1,0),0)</f>
        <v>No</v>
      </c>
      <c r="G892" s="17" t="str">
        <f>VLOOKUP($A892,'Medical Examinations'!$A$1:$J$2336,MATCH(Healthcare!G$1,'Medical Examinations'!$A$1:$J$1,0),0)</f>
        <v>No</v>
      </c>
      <c r="H892" s="17">
        <f>VLOOKUP($A892,'Medical Examinations'!$A$1:$J$2336,MATCH(Healthcare!H$1,'Medical Examinations'!$A$1:$J$1,0),0)</f>
        <v>0</v>
      </c>
      <c r="I892" s="17" t="str">
        <f>VLOOKUP($A892,'Medical Examinations'!$A$1:$J$2336,MATCH(Healthcare!I$1,'Medical Examinations'!$A$1:$J$1,0),0)</f>
        <v>No</v>
      </c>
      <c r="J892" s="17" t="str">
        <f>VLOOKUP($A892,'Medical Examinations'!$A$1:$J$2336,MATCH(Healthcare!J$1,'Medical Examinations'!$A$1:$J$1,0),0)</f>
        <v>Overweight</v>
      </c>
      <c r="K892" s="17" t="str">
        <f>VLOOKUP($A892,'Medical Examinations'!$A$1:$J$2336,MATCH(Healthcare!K$1,'Medical Examinations'!$A$1:$J$1,0),0)</f>
        <v>Diabetes</v>
      </c>
      <c r="L892" s="38">
        <f>VLOOKUP($A892,'Hospitalisation Details'!$A$2:$K$2344,MATCH(Healthcare!L$1,'Hospitalisation Details'!$A$1:$K$1,0),0)</f>
        <v>22954</v>
      </c>
      <c r="M892" s="17">
        <f>VLOOKUP($A892,'Hospitalisation Details'!$A$2:$K$2344,MATCH(Healthcare!M$1,'Hospitalisation Details'!$A$1:$K$1,0),0)</f>
        <v>12142.58</v>
      </c>
      <c r="N892" s="17" t="str">
        <f>VLOOKUP($A892,'Hospitalisation Details'!$A$2:$K$2344,MATCH(Healthcare!N$1,'Hospitalisation Details'!$A$1:$K$1,0),0)</f>
        <v>Tier - 3</v>
      </c>
      <c r="O892" s="17" t="str">
        <f>VLOOKUP($A892,'Hospitalisation Details'!$A$2:$K$2344,MATCH(Healthcare!O$1,'Hospitalisation Details'!$A$1:$K$1,0),0)</f>
        <v>Tier - 2</v>
      </c>
      <c r="P892" s="17" t="str">
        <f>VLOOKUP($A892,'Hospitalisation Details'!$A$2:$K$2344,MATCH(Healthcare!P$1,'Hospitalisation Details'!$A$1:$K$1,0),0)</f>
        <v>R1013</v>
      </c>
      <c r="Q892" s="17">
        <f>VLOOKUP($A892,'Hospitalisation Details'!$A$2:$K$2344,MATCH(Healthcare!Q$1,'Hospitalisation Details'!$A$1:$K$1,0),0)</f>
        <v>60</v>
      </c>
    </row>
    <row r="893" spans="1:17" ht="15.75" x14ac:dyDescent="0.25">
      <c r="A893" s="25" t="s">
        <v>936</v>
      </c>
      <c r="B893" s="17" t="str">
        <f>VLOOKUP($A893,'Customer Names'!$A$1:$D$2336,4,0)</f>
        <v>Mr. Francisco</v>
      </c>
      <c r="C893" s="17">
        <f>VLOOKUP($A893,'Medical Examinations'!$A$1:$J$2336,MATCH(Healthcare!C$1,'Medical Examinations'!$A$1:$J$1,0),0)</f>
        <v>36.06</v>
      </c>
      <c r="D893" s="17">
        <f>VLOOKUP($A893,'Medical Examinations'!$A$1:$J$2336,MATCH(Healthcare!D$1,'Medical Examinations'!$A$1:$J$1,0),0)</f>
        <v>8.83</v>
      </c>
      <c r="E893" s="17" t="str">
        <f>VLOOKUP($A893,'Medical Examinations'!$A$1:$J$2336,MATCH(Healthcare!E$1,'Medical Examinations'!$A$1:$J$1,0),0)</f>
        <v>No</v>
      </c>
      <c r="F893" s="17" t="str">
        <f>VLOOKUP($A893,'Medical Examinations'!$A$1:$J$2336,MATCH(Healthcare!F$1,'Medical Examinations'!$A$1:$J$1,0),0)</f>
        <v>No</v>
      </c>
      <c r="G893" s="17" t="str">
        <f>VLOOKUP($A893,'Medical Examinations'!$A$1:$J$2336,MATCH(Healthcare!G$1,'Medical Examinations'!$A$1:$J$1,0),0)</f>
        <v>No</v>
      </c>
      <c r="H893" s="17">
        <f>VLOOKUP($A893,'Medical Examinations'!$A$1:$J$2336,MATCH(Healthcare!H$1,'Medical Examinations'!$A$1:$J$1,0),0)</f>
        <v>0</v>
      </c>
      <c r="I893" s="17" t="str">
        <f>VLOOKUP($A893,'Medical Examinations'!$A$1:$J$2336,MATCH(Healthcare!I$1,'Medical Examinations'!$A$1:$J$1,0),0)</f>
        <v>No</v>
      </c>
      <c r="J893" s="17" t="str">
        <f>VLOOKUP($A893,'Medical Examinations'!$A$1:$J$2336,MATCH(Healthcare!J$1,'Medical Examinations'!$A$1:$J$1,0),0)</f>
        <v>Obesity</v>
      </c>
      <c r="K893" s="17" t="str">
        <f>VLOOKUP($A893,'Medical Examinations'!$A$1:$J$2336,MATCH(Healthcare!K$1,'Medical Examinations'!$A$1:$J$1,0),0)</f>
        <v>Diabetes</v>
      </c>
      <c r="L893" s="38">
        <f>VLOOKUP($A893,'Hospitalisation Details'!$A$2:$K$2344,MATCH(Healthcare!L$1,'Hospitalisation Details'!$A$1:$K$1,0),0)</f>
        <v>27288</v>
      </c>
      <c r="M893" s="17">
        <f>VLOOKUP($A893,'Hospitalisation Details'!$A$2:$K$2344,MATCH(Healthcare!M$1,'Hospitalisation Details'!$A$1:$K$1,0),0)</f>
        <v>12137.6</v>
      </c>
      <c r="N893" s="17" t="str">
        <f>VLOOKUP($A893,'Hospitalisation Details'!$A$2:$K$2344,MATCH(Healthcare!N$1,'Hospitalisation Details'!$A$1:$K$1,0),0)</f>
        <v>Tier - 3</v>
      </c>
      <c r="O893" s="17" t="str">
        <f>VLOOKUP($A893,'Hospitalisation Details'!$A$2:$K$2344,MATCH(Healthcare!O$1,'Hospitalisation Details'!$A$1:$K$1,0),0)</f>
        <v>Tier - 3</v>
      </c>
      <c r="P893" s="17" t="str">
        <f>VLOOKUP($A893,'Hospitalisation Details'!$A$2:$K$2344,MATCH(Healthcare!P$1,'Hospitalisation Details'!$A$1:$K$1,0),0)</f>
        <v>R1012</v>
      </c>
      <c r="Q893" s="17">
        <f>VLOOKUP($A893,'Hospitalisation Details'!$A$2:$K$2344,MATCH(Healthcare!Q$1,'Hospitalisation Details'!$A$1:$K$1,0),0)</f>
        <v>48</v>
      </c>
    </row>
    <row r="894" spans="1:17" ht="15.75" x14ac:dyDescent="0.25">
      <c r="A894" s="25" t="s">
        <v>937</v>
      </c>
      <c r="B894" s="17" t="str">
        <f>VLOOKUP($A894,'Customer Names'!$A$1:$D$2336,4,0)</f>
        <v>Mrs. Rhonda</v>
      </c>
      <c r="C894" s="17">
        <f>VLOOKUP($A894,'Medical Examinations'!$A$1:$J$2336,MATCH(Healthcare!C$1,'Medical Examinations'!$A$1:$J$1,0),0)</f>
        <v>43.28</v>
      </c>
      <c r="D894" s="17">
        <f>VLOOKUP($A894,'Medical Examinations'!$A$1:$J$2336,MATCH(Healthcare!D$1,'Medical Examinations'!$A$1:$J$1,0),0)</f>
        <v>4.41</v>
      </c>
      <c r="E894" s="17" t="str">
        <f>VLOOKUP($A894,'Medical Examinations'!$A$1:$J$2336,MATCH(Healthcare!E$1,'Medical Examinations'!$A$1:$J$1,0),0)</f>
        <v>No</v>
      </c>
      <c r="F894" s="17" t="str">
        <f>VLOOKUP($A894,'Medical Examinations'!$A$1:$J$2336,MATCH(Healthcare!F$1,'Medical Examinations'!$A$1:$J$1,0),0)</f>
        <v>No</v>
      </c>
      <c r="G894" s="17" t="str">
        <f>VLOOKUP($A894,'Medical Examinations'!$A$1:$J$2336,MATCH(Healthcare!G$1,'Medical Examinations'!$A$1:$J$1,0),0)</f>
        <v>No</v>
      </c>
      <c r="H894" s="17">
        <f>VLOOKUP($A894,'Medical Examinations'!$A$1:$J$2336,MATCH(Healthcare!H$1,'Medical Examinations'!$A$1:$J$1,0),0)</f>
        <v>0</v>
      </c>
      <c r="I894" s="17" t="str">
        <f>VLOOKUP($A894,'Medical Examinations'!$A$1:$J$2336,MATCH(Healthcare!I$1,'Medical Examinations'!$A$1:$J$1,0),0)</f>
        <v>No</v>
      </c>
      <c r="J894" s="17" t="str">
        <f>VLOOKUP($A894,'Medical Examinations'!$A$1:$J$2336,MATCH(Healthcare!J$1,'Medical Examinations'!$A$1:$J$1,0),0)</f>
        <v>Obesity</v>
      </c>
      <c r="K894" s="17" t="str">
        <f>VLOOKUP($A894,'Medical Examinations'!$A$1:$J$2336,MATCH(Healthcare!K$1,'Medical Examinations'!$A$1:$J$1,0),0)</f>
        <v>Normal</v>
      </c>
      <c r="L894" s="38">
        <f>VLOOKUP($A894,'Hospitalisation Details'!$A$2:$K$2344,MATCH(Healthcare!L$1,'Hospitalisation Details'!$A$1:$K$1,0),0)</f>
        <v>33548</v>
      </c>
      <c r="M894" s="17">
        <f>VLOOKUP($A894,'Hospitalisation Details'!$A$2:$K$2344,MATCH(Healthcare!M$1,'Hospitalisation Details'!$A$1:$K$1,0),0)</f>
        <v>12130.8</v>
      </c>
      <c r="N894" s="17" t="str">
        <f>VLOOKUP($A894,'Hospitalisation Details'!$A$2:$K$2344,MATCH(Healthcare!N$1,'Hospitalisation Details'!$A$1:$K$1,0),0)</f>
        <v>Tier - 3</v>
      </c>
      <c r="O894" s="17" t="str">
        <f>VLOOKUP($A894,'Hospitalisation Details'!$A$2:$K$2344,MATCH(Healthcare!O$1,'Hospitalisation Details'!$A$1:$K$1,0),0)</f>
        <v>Tier - 3</v>
      </c>
      <c r="P894" s="17" t="str">
        <f>VLOOKUP($A894,'Hospitalisation Details'!$A$2:$K$2344,MATCH(Healthcare!P$1,'Hospitalisation Details'!$A$1:$K$1,0),0)</f>
        <v>R1026</v>
      </c>
      <c r="Q894" s="17">
        <f>VLOOKUP($A894,'Hospitalisation Details'!$A$2:$K$2344,MATCH(Healthcare!Q$1,'Hospitalisation Details'!$A$1:$K$1,0),0)</f>
        <v>31</v>
      </c>
    </row>
    <row r="895" spans="1:17" ht="15.75" x14ac:dyDescent="0.25">
      <c r="A895" s="25" t="s">
        <v>938</v>
      </c>
      <c r="B895" s="17" t="str">
        <f>VLOOKUP($A895,'Customer Names'!$A$1:$D$2336,4,0)</f>
        <v>Mr. John</v>
      </c>
      <c r="C895" s="17">
        <f>VLOOKUP($A895,'Medical Examinations'!$A$1:$J$2336,MATCH(Healthcare!C$1,'Medical Examinations'!$A$1:$J$1,0),0)</f>
        <v>28.785</v>
      </c>
      <c r="D895" s="17">
        <f>VLOOKUP($A895,'Medical Examinations'!$A$1:$J$2336,MATCH(Healthcare!D$1,'Medical Examinations'!$A$1:$J$1,0),0)</f>
        <v>9.1</v>
      </c>
      <c r="E895" s="17" t="str">
        <f>VLOOKUP($A895,'Medical Examinations'!$A$1:$J$2336,MATCH(Healthcare!E$1,'Medical Examinations'!$A$1:$J$1,0),0)</f>
        <v>Yes</v>
      </c>
      <c r="F895" s="17" t="str">
        <f>VLOOKUP($A895,'Medical Examinations'!$A$1:$J$2336,MATCH(Healthcare!F$1,'Medical Examinations'!$A$1:$J$1,0),0)</f>
        <v>No</v>
      </c>
      <c r="G895" s="17" t="str">
        <f>VLOOKUP($A895,'Medical Examinations'!$A$1:$J$2336,MATCH(Healthcare!G$1,'Medical Examinations'!$A$1:$J$1,0),0)</f>
        <v>Yes</v>
      </c>
      <c r="H895" s="17">
        <f>VLOOKUP($A895,'Medical Examinations'!$A$1:$J$2336,MATCH(Healthcare!H$1,'Medical Examinations'!$A$1:$J$1,0),0)</f>
        <v>1</v>
      </c>
      <c r="I895" s="17" t="str">
        <f>VLOOKUP($A895,'Medical Examinations'!$A$1:$J$2336,MATCH(Healthcare!I$1,'Medical Examinations'!$A$1:$J$1,0),0)</f>
        <v>No</v>
      </c>
      <c r="J895" s="17" t="str">
        <f>VLOOKUP($A895,'Medical Examinations'!$A$1:$J$2336,MATCH(Healthcare!J$1,'Medical Examinations'!$A$1:$J$1,0),0)</f>
        <v>Overweight</v>
      </c>
      <c r="K895" s="17" t="str">
        <f>VLOOKUP($A895,'Medical Examinations'!$A$1:$J$2336,MATCH(Healthcare!K$1,'Medical Examinations'!$A$1:$J$1,0),0)</f>
        <v>Diabetes</v>
      </c>
      <c r="L895" s="38">
        <f>VLOOKUP($A895,'Hospitalisation Details'!$A$2:$K$2344,MATCH(Healthcare!L$1,'Hospitalisation Details'!$A$1:$K$1,0),0)</f>
        <v>23166</v>
      </c>
      <c r="M895" s="17">
        <f>VLOOKUP($A895,'Hospitalisation Details'!$A$2:$K$2344,MATCH(Healthcare!M$1,'Hospitalisation Details'!$A$1:$K$1,0),0)</f>
        <v>12129.61</v>
      </c>
      <c r="N895" s="17" t="str">
        <f>VLOOKUP($A895,'Hospitalisation Details'!$A$2:$K$2344,MATCH(Healthcare!N$1,'Hospitalisation Details'!$A$1:$K$1,0),0)</f>
        <v>Tier - 3</v>
      </c>
      <c r="O895" s="17" t="str">
        <f>VLOOKUP($A895,'Hospitalisation Details'!$A$2:$K$2344,MATCH(Healthcare!O$1,'Hospitalisation Details'!$A$1:$K$1,0),0)</f>
        <v>Tier - 1</v>
      </c>
      <c r="P895" s="17" t="str">
        <f>VLOOKUP($A895,'Hospitalisation Details'!$A$2:$K$2344,MATCH(Healthcare!P$1,'Hospitalisation Details'!$A$1:$K$1,0),0)</f>
        <v>R1012</v>
      </c>
      <c r="Q895" s="17">
        <f>VLOOKUP($A895,'Hospitalisation Details'!$A$2:$K$2344,MATCH(Healthcare!Q$1,'Hospitalisation Details'!$A$1:$K$1,0),0)</f>
        <v>60</v>
      </c>
    </row>
    <row r="896" spans="1:17" ht="15.75" x14ac:dyDescent="0.25">
      <c r="A896" s="25" t="s">
        <v>939</v>
      </c>
      <c r="B896" s="17" t="str">
        <f>VLOOKUP($A896,'Customer Names'!$A$1:$D$2336,4,0)</f>
        <v>Mr. Miles</v>
      </c>
      <c r="C896" s="17">
        <f>VLOOKUP($A896,'Medical Examinations'!$A$1:$J$2336,MATCH(Healthcare!C$1,'Medical Examinations'!$A$1:$J$1,0),0)</f>
        <v>25.46</v>
      </c>
      <c r="D896" s="17">
        <f>VLOOKUP($A896,'Medical Examinations'!$A$1:$J$2336,MATCH(Healthcare!D$1,'Medical Examinations'!$A$1:$J$1,0),0)</f>
        <v>11.52</v>
      </c>
      <c r="E896" s="17" t="str">
        <f>VLOOKUP($A896,'Medical Examinations'!$A$1:$J$2336,MATCH(Healthcare!E$1,'Medical Examinations'!$A$1:$J$1,0),0)</f>
        <v>Yes</v>
      </c>
      <c r="F896" s="17" t="str">
        <f>VLOOKUP($A896,'Medical Examinations'!$A$1:$J$2336,MATCH(Healthcare!F$1,'Medical Examinations'!$A$1:$J$1,0),0)</f>
        <v>No</v>
      </c>
      <c r="G896" s="17" t="str">
        <f>VLOOKUP($A896,'Medical Examinations'!$A$1:$J$2336,MATCH(Healthcare!G$1,'Medical Examinations'!$A$1:$J$1,0),0)</f>
        <v>Yes</v>
      </c>
      <c r="H896" s="17">
        <f>VLOOKUP($A896,'Medical Examinations'!$A$1:$J$2336,MATCH(Healthcare!H$1,'Medical Examinations'!$A$1:$J$1,0),0)</f>
        <v>1</v>
      </c>
      <c r="I896" s="17" t="str">
        <f>VLOOKUP($A896,'Medical Examinations'!$A$1:$J$2336,MATCH(Healthcare!I$1,'Medical Examinations'!$A$1:$J$1,0),0)</f>
        <v>No</v>
      </c>
      <c r="J896" s="17" t="str">
        <f>VLOOKUP($A896,'Medical Examinations'!$A$1:$J$2336,MATCH(Healthcare!J$1,'Medical Examinations'!$A$1:$J$1,0),0)</f>
        <v>Overweight</v>
      </c>
      <c r="K896" s="17" t="str">
        <f>VLOOKUP($A896,'Medical Examinations'!$A$1:$J$2336,MATCH(Healthcare!K$1,'Medical Examinations'!$A$1:$J$1,0),0)</f>
        <v>Diabetes</v>
      </c>
      <c r="L896" s="38">
        <f>VLOOKUP($A896,'Hospitalisation Details'!$A$2:$K$2344,MATCH(Healthcare!L$1,'Hospitalisation Details'!$A$1:$K$1,0),0)</f>
        <v>23212</v>
      </c>
      <c r="M896" s="17">
        <f>VLOOKUP($A896,'Hospitalisation Details'!$A$2:$K$2344,MATCH(Healthcare!M$1,'Hospitalisation Details'!$A$1:$K$1,0),0)</f>
        <v>12124.99</v>
      </c>
      <c r="N896" s="17" t="str">
        <f>VLOOKUP($A896,'Hospitalisation Details'!$A$2:$K$2344,MATCH(Healthcare!N$1,'Hospitalisation Details'!$A$1:$K$1,0),0)</f>
        <v>Tier - 3</v>
      </c>
      <c r="O896" s="17" t="str">
        <f>VLOOKUP($A896,'Hospitalisation Details'!$A$2:$K$2344,MATCH(Healthcare!O$1,'Hospitalisation Details'!$A$1:$K$1,0),0)</f>
        <v>Tier - 1</v>
      </c>
      <c r="P896" s="17" t="str">
        <f>VLOOKUP($A896,'Hospitalisation Details'!$A$2:$K$2344,MATCH(Healthcare!P$1,'Hospitalisation Details'!$A$1:$K$1,0),0)</f>
        <v>R1012</v>
      </c>
      <c r="Q896" s="17">
        <f>VLOOKUP($A896,'Hospitalisation Details'!$A$2:$K$2344,MATCH(Healthcare!Q$1,'Hospitalisation Details'!$A$1:$K$1,0),0)</f>
        <v>59</v>
      </c>
    </row>
    <row r="897" spans="1:17" ht="15.75" x14ac:dyDescent="0.25">
      <c r="A897" s="25" t="s">
        <v>940</v>
      </c>
      <c r="B897" s="17" t="str">
        <f>VLOOKUP($A897,'Customer Names'!$A$1:$D$2336,4,0)</f>
        <v>Ms. Justyna</v>
      </c>
      <c r="C897" s="17">
        <f>VLOOKUP($A897,'Medical Examinations'!$A$1:$J$2336,MATCH(Healthcare!C$1,'Medical Examinations'!$A$1:$J$1,0),0)</f>
        <v>30.8</v>
      </c>
      <c r="D897" s="17">
        <f>VLOOKUP($A897,'Medical Examinations'!$A$1:$J$2336,MATCH(Healthcare!D$1,'Medical Examinations'!$A$1:$J$1,0),0)</f>
        <v>10.95</v>
      </c>
      <c r="E897" s="17" t="str">
        <f>VLOOKUP($A897,'Medical Examinations'!$A$1:$J$2336,MATCH(Healthcare!E$1,'Medical Examinations'!$A$1:$J$1,0),0)</f>
        <v>No</v>
      </c>
      <c r="F897" s="17" t="str">
        <f>VLOOKUP($A897,'Medical Examinations'!$A$1:$J$2336,MATCH(Healthcare!F$1,'Medical Examinations'!$A$1:$J$1,0),0)</f>
        <v>No</v>
      </c>
      <c r="G897" s="17" t="str">
        <f>VLOOKUP($A897,'Medical Examinations'!$A$1:$J$2336,MATCH(Healthcare!G$1,'Medical Examinations'!$A$1:$J$1,0),0)</f>
        <v>No</v>
      </c>
      <c r="H897" s="17">
        <f>VLOOKUP($A897,'Medical Examinations'!$A$1:$J$2336,MATCH(Healthcare!H$1,'Medical Examinations'!$A$1:$J$1,0),0)</f>
        <v>0</v>
      </c>
      <c r="I897" s="17" t="str">
        <f>VLOOKUP($A897,'Medical Examinations'!$A$1:$J$2336,MATCH(Healthcare!I$1,'Medical Examinations'!$A$1:$J$1,0),0)</f>
        <v>No</v>
      </c>
      <c r="J897" s="17" t="str">
        <f>VLOOKUP($A897,'Medical Examinations'!$A$1:$J$2336,MATCH(Healthcare!J$1,'Medical Examinations'!$A$1:$J$1,0),0)</f>
        <v>Obesity</v>
      </c>
      <c r="K897" s="17" t="str">
        <f>VLOOKUP($A897,'Medical Examinations'!$A$1:$J$2336,MATCH(Healthcare!K$1,'Medical Examinations'!$A$1:$J$1,0),0)</f>
        <v>Diabetes</v>
      </c>
      <c r="L897" s="38">
        <f>VLOOKUP($A897,'Hospitalisation Details'!$A$2:$K$2344,MATCH(Healthcare!L$1,'Hospitalisation Details'!$A$1:$K$1,0),0)</f>
        <v>25136</v>
      </c>
      <c r="M897" s="17">
        <f>VLOOKUP($A897,'Hospitalisation Details'!$A$2:$K$2344,MATCH(Healthcare!M$1,'Hospitalisation Details'!$A$1:$K$1,0),0)</f>
        <v>12105.32</v>
      </c>
      <c r="N897" s="17" t="str">
        <f>VLOOKUP($A897,'Hospitalisation Details'!$A$2:$K$2344,MATCH(Healthcare!N$1,'Hospitalisation Details'!$A$1:$K$1,0),0)</f>
        <v>Tier - 3</v>
      </c>
      <c r="O897" s="17" t="str">
        <f>VLOOKUP($A897,'Hospitalisation Details'!$A$2:$K$2344,MATCH(Healthcare!O$1,'Hospitalisation Details'!$A$1:$K$1,0),0)</f>
        <v>Tier - 3</v>
      </c>
      <c r="P897" s="17" t="str">
        <f>VLOOKUP($A897,'Hospitalisation Details'!$A$2:$K$2344,MATCH(Healthcare!P$1,'Hospitalisation Details'!$A$1:$K$1,0),0)</f>
        <v>R1011</v>
      </c>
      <c r="Q897" s="17">
        <f>VLOOKUP($A897,'Hospitalisation Details'!$A$2:$K$2344,MATCH(Healthcare!Q$1,'Hospitalisation Details'!$A$1:$K$1,0),0)</f>
        <v>54</v>
      </c>
    </row>
    <row r="898" spans="1:17" ht="15.75" x14ac:dyDescent="0.25">
      <c r="A898" s="25" t="s">
        <v>941</v>
      </c>
      <c r="B898" s="17" t="str">
        <f>VLOOKUP($A898,'Customer Names'!$A$1:$D$2336,4,0)</f>
        <v>Ms. Lucille</v>
      </c>
      <c r="C898" s="17">
        <f>VLOOKUP($A898,'Medical Examinations'!$A$1:$J$2336,MATCH(Healthcare!C$1,'Medical Examinations'!$A$1:$J$1,0),0)</f>
        <v>28.88</v>
      </c>
      <c r="D898" s="17">
        <f>VLOOKUP($A898,'Medical Examinations'!$A$1:$J$2336,MATCH(Healthcare!D$1,'Medical Examinations'!$A$1:$J$1,0),0)</f>
        <v>11.5</v>
      </c>
      <c r="E898" s="17" t="str">
        <f>VLOOKUP($A898,'Medical Examinations'!$A$1:$J$2336,MATCH(Healthcare!E$1,'Medical Examinations'!$A$1:$J$1,0),0)</f>
        <v>No</v>
      </c>
      <c r="F898" s="17" t="str">
        <f>VLOOKUP($A898,'Medical Examinations'!$A$1:$J$2336,MATCH(Healthcare!F$1,'Medical Examinations'!$A$1:$J$1,0),0)</f>
        <v>No</v>
      </c>
      <c r="G898" s="17" t="str">
        <f>VLOOKUP($A898,'Medical Examinations'!$A$1:$J$2336,MATCH(Healthcare!G$1,'Medical Examinations'!$A$1:$J$1,0),0)</f>
        <v>No</v>
      </c>
      <c r="H898" s="17">
        <f>VLOOKUP($A898,'Medical Examinations'!$A$1:$J$2336,MATCH(Healthcare!H$1,'Medical Examinations'!$A$1:$J$1,0),0)</f>
        <v>0</v>
      </c>
      <c r="I898" s="17" t="str">
        <f>VLOOKUP($A898,'Medical Examinations'!$A$1:$J$2336,MATCH(Healthcare!I$1,'Medical Examinations'!$A$1:$J$1,0),0)</f>
        <v>No</v>
      </c>
      <c r="J898" s="17" t="str">
        <f>VLOOKUP($A898,'Medical Examinations'!$A$1:$J$2336,MATCH(Healthcare!J$1,'Medical Examinations'!$A$1:$J$1,0),0)</f>
        <v>Overweight</v>
      </c>
      <c r="K898" s="17" t="str">
        <f>VLOOKUP($A898,'Medical Examinations'!$A$1:$J$2336,MATCH(Healthcare!K$1,'Medical Examinations'!$A$1:$J$1,0),0)</f>
        <v>Diabetes</v>
      </c>
      <c r="L898" s="38">
        <f>VLOOKUP($A898,'Hospitalisation Details'!$A$2:$K$2344,MATCH(Healthcare!L$1,'Hospitalisation Details'!$A$1:$K$1,0),0)</f>
        <v>25181</v>
      </c>
      <c r="M898" s="17">
        <f>VLOOKUP($A898,'Hospitalisation Details'!$A$2:$K$2344,MATCH(Healthcare!M$1,'Hospitalisation Details'!$A$1:$K$1,0),0)</f>
        <v>12096.65</v>
      </c>
      <c r="N898" s="17" t="str">
        <f>VLOOKUP($A898,'Hospitalisation Details'!$A$2:$K$2344,MATCH(Healthcare!N$1,'Hospitalisation Details'!$A$1:$K$1,0),0)</f>
        <v>Tier - 3</v>
      </c>
      <c r="O898" s="17" t="str">
        <f>VLOOKUP($A898,'Hospitalisation Details'!$A$2:$K$2344,MATCH(Healthcare!O$1,'Hospitalisation Details'!$A$1:$K$1,0),0)</f>
        <v>Tier - 1</v>
      </c>
      <c r="P898" s="17" t="str">
        <f>VLOOKUP($A898,'Hospitalisation Details'!$A$2:$K$2344,MATCH(Healthcare!P$1,'Hospitalisation Details'!$A$1:$K$1,0),0)</f>
        <v>R1024</v>
      </c>
      <c r="Q898" s="17">
        <f>VLOOKUP($A898,'Hospitalisation Details'!$A$2:$K$2344,MATCH(Healthcare!Q$1,'Hospitalisation Details'!$A$1:$K$1,0),0)</f>
        <v>54</v>
      </c>
    </row>
    <row r="899" spans="1:17" ht="15.75" x14ac:dyDescent="0.25">
      <c r="A899" s="25" t="s">
        <v>942</v>
      </c>
      <c r="B899" s="17" t="str">
        <f>VLOOKUP($A899,'Customer Names'!$A$1:$D$2336,4,0)</f>
        <v>Ms. April</v>
      </c>
      <c r="C899" s="17">
        <f>VLOOKUP($A899,'Medical Examinations'!$A$1:$J$2336,MATCH(Healthcare!C$1,'Medical Examinations'!$A$1:$J$1,0),0)</f>
        <v>23</v>
      </c>
      <c r="D899" s="17">
        <f>VLOOKUP($A899,'Medical Examinations'!$A$1:$J$2336,MATCH(Healthcare!D$1,'Medical Examinations'!$A$1:$J$1,0),0)</f>
        <v>9.8800000000000008</v>
      </c>
      <c r="E899" s="17" t="str">
        <f>VLOOKUP($A899,'Medical Examinations'!$A$1:$J$2336,MATCH(Healthcare!E$1,'Medical Examinations'!$A$1:$J$1,0),0)</f>
        <v>No</v>
      </c>
      <c r="F899" s="17" t="str">
        <f>VLOOKUP($A899,'Medical Examinations'!$A$1:$J$2336,MATCH(Healthcare!F$1,'Medical Examinations'!$A$1:$J$1,0),0)</f>
        <v>No</v>
      </c>
      <c r="G899" s="17" t="str">
        <f>VLOOKUP($A899,'Medical Examinations'!$A$1:$J$2336,MATCH(Healthcare!G$1,'Medical Examinations'!$A$1:$J$1,0),0)</f>
        <v>No</v>
      </c>
      <c r="H899" s="17">
        <f>VLOOKUP($A899,'Medical Examinations'!$A$1:$J$2336,MATCH(Healthcare!H$1,'Medical Examinations'!$A$1:$J$1,0),0)</f>
        <v>0</v>
      </c>
      <c r="I899" s="17" t="str">
        <f>VLOOKUP($A899,'Medical Examinations'!$A$1:$J$2336,MATCH(Healthcare!I$1,'Medical Examinations'!$A$1:$J$1,0),0)</f>
        <v>No</v>
      </c>
      <c r="J899" s="17" t="str">
        <f>VLOOKUP($A899,'Medical Examinations'!$A$1:$J$2336,MATCH(Healthcare!J$1,'Medical Examinations'!$A$1:$J$1,0),0)</f>
        <v>Healthy Weight</v>
      </c>
      <c r="K899" s="17" t="str">
        <f>VLOOKUP($A899,'Medical Examinations'!$A$1:$J$2336,MATCH(Healthcare!K$1,'Medical Examinations'!$A$1:$J$1,0),0)</f>
        <v>Diabetes</v>
      </c>
      <c r="L899" s="38">
        <f>VLOOKUP($A899,'Hospitalisation Details'!$A$2:$K$2344,MATCH(Healthcare!L$1,'Hospitalisation Details'!$A$1:$K$1,0),0)</f>
        <v>25010</v>
      </c>
      <c r="M899" s="17">
        <f>VLOOKUP($A899,'Hospitalisation Details'!$A$2:$K$2344,MATCH(Healthcare!M$1,'Hospitalisation Details'!$A$1:$K$1,0),0)</f>
        <v>12094.48</v>
      </c>
      <c r="N899" s="17" t="str">
        <f>VLOOKUP($A899,'Hospitalisation Details'!$A$2:$K$2344,MATCH(Healthcare!N$1,'Hospitalisation Details'!$A$1:$K$1,0),0)</f>
        <v>Tier - 3</v>
      </c>
      <c r="O899" s="17" t="str">
        <f>VLOOKUP($A899,'Hospitalisation Details'!$A$2:$K$2344,MATCH(Healthcare!O$1,'Hospitalisation Details'!$A$1:$K$1,0),0)</f>
        <v>Tier - 3</v>
      </c>
      <c r="P899" s="17" t="str">
        <f>VLOOKUP($A899,'Hospitalisation Details'!$A$2:$K$2344,MATCH(Healthcare!P$1,'Hospitalisation Details'!$A$1:$K$1,0),0)</f>
        <v>R1011</v>
      </c>
      <c r="Q899" s="17">
        <f>VLOOKUP($A899,'Hospitalisation Details'!$A$2:$K$2344,MATCH(Healthcare!Q$1,'Hospitalisation Details'!$A$1:$K$1,0),0)</f>
        <v>54</v>
      </c>
    </row>
    <row r="900" spans="1:17" ht="15.75" x14ac:dyDescent="0.25">
      <c r="A900" s="25" t="s">
        <v>943</v>
      </c>
      <c r="B900" s="17" t="str">
        <f>VLOOKUP($A900,'Customer Names'!$A$1:$D$2336,4,0)</f>
        <v>Mr. Robert</v>
      </c>
      <c r="C900" s="17">
        <f>VLOOKUP($A900,'Medical Examinations'!$A$1:$J$2336,MATCH(Healthcare!C$1,'Medical Examinations'!$A$1:$J$1,0),0)</f>
        <v>38.25</v>
      </c>
      <c r="D900" s="17">
        <f>VLOOKUP($A900,'Medical Examinations'!$A$1:$J$2336,MATCH(Healthcare!D$1,'Medical Examinations'!$A$1:$J$1,0),0)</f>
        <v>6.2</v>
      </c>
      <c r="E900" s="17" t="str">
        <f>VLOOKUP($A900,'Medical Examinations'!$A$1:$J$2336,MATCH(Healthcare!E$1,'Medical Examinations'!$A$1:$J$1,0),0)</f>
        <v>No</v>
      </c>
      <c r="F900" s="17" t="str">
        <f>VLOOKUP($A900,'Medical Examinations'!$A$1:$J$2336,MATCH(Healthcare!F$1,'Medical Examinations'!$A$1:$J$1,0),0)</f>
        <v>No</v>
      </c>
      <c r="G900" s="17" t="str">
        <f>VLOOKUP($A900,'Medical Examinations'!$A$1:$J$2336,MATCH(Healthcare!G$1,'Medical Examinations'!$A$1:$J$1,0),0)</f>
        <v>No</v>
      </c>
      <c r="H900" s="17">
        <f>VLOOKUP($A900,'Medical Examinations'!$A$1:$J$2336,MATCH(Healthcare!H$1,'Medical Examinations'!$A$1:$J$1,0),0)</f>
        <v>1</v>
      </c>
      <c r="I900" s="17" t="str">
        <f>VLOOKUP($A900,'Medical Examinations'!$A$1:$J$2336,MATCH(Healthcare!I$1,'Medical Examinations'!$A$1:$J$1,0),0)</f>
        <v>No</v>
      </c>
      <c r="J900" s="17" t="str">
        <f>VLOOKUP($A900,'Medical Examinations'!$A$1:$J$2336,MATCH(Healthcare!J$1,'Medical Examinations'!$A$1:$J$1,0),0)</f>
        <v>Obesity</v>
      </c>
      <c r="K900" s="17" t="str">
        <f>VLOOKUP($A900,'Medical Examinations'!$A$1:$J$2336,MATCH(Healthcare!K$1,'Medical Examinations'!$A$1:$J$1,0),0)</f>
        <v>Prediabetes</v>
      </c>
      <c r="L900" s="38">
        <f>VLOOKUP($A900,'Hospitalisation Details'!$A$2:$K$2344,MATCH(Healthcare!L$1,'Hospitalisation Details'!$A$1:$K$1,0),0)</f>
        <v>30927</v>
      </c>
      <c r="M900" s="17">
        <f>VLOOKUP($A900,'Hospitalisation Details'!$A$2:$K$2344,MATCH(Healthcare!M$1,'Hospitalisation Details'!$A$1:$K$1,0),0)</f>
        <v>12091.34</v>
      </c>
      <c r="N900" s="17" t="str">
        <f>VLOOKUP($A900,'Hospitalisation Details'!$A$2:$K$2344,MATCH(Healthcare!N$1,'Hospitalisation Details'!$A$1:$K$1,0),0)</f>
        <v>Tier - 3</v>
      </c>
      <c r="O900" s="17" t="str">
        <f>VLOOKUP($A900,'Hospitalisation Details'!$A$2:$K$2344,MATCH(Healthcare!O$1,'Hospitalisation Details'!$A$1:$K$1,0),0)</f>
        <v>Tier - 2</v>
      </c>
      <c r="P900" s="17" t="str">
        <f>VLOOKUP($A900,'Hospitalisation Details'!$A$2:$K$2344,MATCH(Healthcare!P$1,'Hospitalisation Details'!$A$1:$K$1,0),0)</f>
        <v>R1022</v>
      </c>
      <c r="Q900" s="17">
        <f>VLOOKUP($A900,'Hospitalisation Details'!$A$2:$K$2344,MATCH(Healthcare!Q$1,'Hospitalisation Details'!$A$1:$K$1,0),0)</f>
        <v>38</v>
      </c>
    </row>
    <row r="901" spans="1:17" ht="15.75" x14ac:dyDescent="0.25">
      <c r="A901" s="25" t="s">
        <v>944</v>
      </c>
      <c r="B901" s="17" t="str">
        <f>VLOOKUP($A901,'Customer Names'!$A$1:$D$2336,4,0)</f>
        <v>Mrs. Alyssa</v>
      </c>
      <c r="C901" s="17">
        <f>VLOOKUP($A901,'Medical Examinations'!$A$1:$J$2336,MATCH(Healthcare!C$1,'Medical Examinations'!$A$1:$J$1,0),0)</f>
        <v>39.25</v>
      </c>
      <c r="D901" s="17">
        <f>VLOOKUP($A901,'Medical Examinations'!$A$1:$J$2336,MATCH(Healthcare!D$1,'Medical Examinations'!$A$1:$J$1,0),0)</f>
        <v>8.41</v>
      </c>
      <c r="E901" s="17" t="str">
        <f>VLOOKUP($A901,'Medical Examinations'!$A$1:$J$2336,MATCH(Healthcare!E$1,'Medical Examinations'!$A$1:$J$1,0),0)</f>
        <v>Yes</v>
      </c>
      <c r="F901" s="17" t="str">
        <f>VLOOKUP($A901,'Medical Examinations'!$A$1:$J$2336,MATCH(Healthcare!F$1,'Medical Examinations'!$A$1:$J$1,0),0)</f>
        <v>No</v>
      </c>
      <c r="G901" s="17" t="str">
        <f>VLOOKUP($A901,'Medical Examinations'!$A$1:$J$2336,MATCH(Healthcare!G$1,'Medical Examinations'!$A$1:$J$1,0),0)</f>
        <v>No</v>
      </c>
      <c r="H901" s="17">
        <f>VLOOKUP($A901,'Medical Examinations'!$A$1:$J$2336,MATCH(Healthcare!H$1,'Medical Examinations'!$A$1:$J$1,0),0)</f>
        <v>1</v>
      </c>
      <c r="I901" s="17" t="str">
        <f>VLOOKUP($A901,'Medical Examinations'!$A$1:$J$2336,MATCH(Healthcare!I$1,'Medical Examinations'!$A$1:$J$1,0),0)</f>
        <v>No</v>
      </c>
      <c r="J901" s="17" t="str">
        <f>VLOOKUP($A901,'Medical Examinations'!$A$1:$J$2336,MATCH(Healthcare!J$1,'Medical Examinations'!$A$1:$J$1,0),0)</f>
        <v>Obesity</v>
      </c>
      <c r="K901" s="17" t="str">
        <f>VLOOKUP($A901,'Medical Examinations'!$A$1:$J$2336,MATCH(Healthcare!K$1,'Medical Examinations'!$A$1:$J$1,0),0)</f>
        <v>Diabetes</v>
      </c>
      <c r="L901" s="38">
        <f>VLOOKUP($A901,'Hospitalisation Details'!$A$2:$K$2344,MATCH(Healthcare!L$1,'Hospitalisation Details'!$A$1:$K$1,0),0)</f>
        <v>31662</v>
      </c>
      <c r="M901" s="17">
        <f>VLOOKUP($A901,'Hospitalisation Details'!$A$2:$K$2344,MATCH(Healthcare!M$1,'Hospitalisation Details'!$A$1:$K$1,0),0)</f>
        <v>12048.13</v>
      </c>
      <c r="N901" s="17" t="str">
        <f>VLOOKUP($A901,'Hospitalisation Details'!$A$2:$K$2344,MATCH(Healthcare!N$1,'Hospitalisation Details'!$A$1:$K$1,0),0)</f>
        <v>Tier - 3</v>
      </c>
      <c r="O901" s="17" t="str">
        <f>VLOOKUP($A901,'Hospitalisation Details'!$A$2:$K$2344,MATCH(Healthcare!O$1,'Hospitalisation Details'!$A$1:$K$1,0),0)</f>
        <v>Tier - 2</v>
      </c>
      <c r="P901" s="17" t="str">
        <f>VLOOKUP($A901,'Hospitalisation Details'!$A$2:$K$2344,MATCH(Healthcare!P$1,'Hospitalisation Details'!$A$1:$K$1,0),0)</f>
        <v>R1026</v>
      </c>
      <c r="Q901" s="17">
        <f>VLOOKUP($A901,'Hospitalisation Details'!$A$2:$K$2344,MATCH(Healthcare!Q$1,'Hospitalisation Details'!$A$1:$K$1,0),0)</f>
        <v>36</v>
      </c>
    </row>
    <row r="902" spans="1:17" ht="15.75" x14ac:dyDescent="0.25">
      <c r="A902" s="25" t="s">
        <v>945</v>
      </c>
      <c r="B902" s="17" t="str">
        <f>VLOOKUP($A902,'Customer Names'!$A$1:$D$2336,4,0)</f>
        <v>Ms. Jessica</v>
      </c>
      <c r="C902" s="17">
        <f>VLOOKUP($A902,'Medical Examinations'!$A$1:$J$2336,MATCH(Healthcare!C$1,'Medical Examinations'!$A$1:$J$1,0),0)</f>
        <v>26.6</v>
      </c>
      <c r="D902" s="17">
        <f>VLOOKUP($A902,'Medical Examinations'!$A$1:$J$2336,MATCH(Healthcare!D$1,'Medical Examinations'!$A$1:$J$1,0),0)</f>
        <v>5.07</v>
      </c>
      <c r="E902" s="17" t="str">
        <f>VLOOKUP($A902,'Medical Examinations'!$A$1:$J$2336,MATCH(Healthcare!E$1,'Medical Examinations'!$A$1:$J$1,0),0)</f>
        <v>Yes</v>
      </c>
      <c r="F902" s="17" t="str">
        <f>VLOOKUP($A902,'Medical Examinations'!$A$1:$J$2336,MATCH(Healthcare!F$1,'Medical Examinations'!$A$1:$J$1,0),0)</f>
        <v>No</v>
      </c>
      <c r="G902" s="17" t="str">
        <f>VLOOKUP($A902,'Medical Examinations'!$A$1:$J$2336,MATCH(Healthcare!G$1,'Medical Examinations'!$A$1:$J$1,0),0)</f>
        <v>No</v>
      </c>
      <c r="H902" s="17">
        <f>VLOOKUP($A902,'Medical Examinations'!$A$1:$J$2336,MATCH(Healthcare!H$1,'Medical Examinations'!$A$1:$J$1,0),0)</f>
        <v>2</v>
      </c>
      <c r="I902" s="17" t="str">
        <f>VLOOKUP($A902,'Medical Examinations'!$A$1:$J$2336,MATCH(Healthcare!I$1,'Medical Examinations'!$A$1:$J$1,0),0)</f>
        <v>No</v>
      </c>
      <c r="J902" s="17" t="str">
        <f>VLOOKUP($A902,'Medical Examinations'!$A$1:$J$2336,MATCH(Healthcare!J$1,'Medical Examinations'!$A$1:$J$1,0),0)</f>
        <v>Overweight</v>
      </c>
      <c r="K902" s="17" t="str">
        <f>VLOOKUP($A902,'Medical Examinations'!$A$1:$J$2336,MATCH(Healthcare!K$1,'Medical Examinations'!$A$1:$J$1,0),0)</f>
        <v>Normal</v>
      </c>
      <c r="L902" s="38">
        <f>VLOOKUP($A902,'Hospitalisation Details'!$A$2:$K$2344,MATCH(Healthcare!L$1,'Hospitalisation Details'!$A$1:$K$1,0),0)</f>
        <v>24435</v>
      </c>
      <c r="M902" s="17">
        <f>VLOOKUP($A902,'Hospitalisation Details'!$A$2:$K$2344,MATCH(Healthcare!M$1,'Hospitalisation Details'!$A$1:$K$1,0),0)</f>
        <v>12044.34</v>
      </c>
      <c r="N902" s="17" t="str">
        <f>VLOOKUP($A902,'Hospitalisation Details'!$A$2:$K$2344,MATCH(Healthcare!N$1,'Hospitalisation Details'!$A$1:$K$1,0),0)</f>
        <v>Tier - 3</v>
      </c>
      <c r="O902" s="17" t="str">
        <f>VLOOKUP($A902,'Hospitalisation Details'!$A$2:$K$2344,MATCH(Healthcare!O$1,'Hospitalisation Details'!$A$1:$K$1,0),0)</f>
        <v>Tier - 1</v>
      </c>
      <c r="P902" s="17" t="str">
        <f>VLOOKUP($A902,'Hospitalisation Details'!$A$2:$K$2344,MATCH(Healthcare!P$1,'Hospitalisation Details'!$A$1:$K$1,0),0)</f>
        <v>R1012</v>
      </c>
      <c r="Q902" s="17">
        <f>VLOOKUP($A902,'Hospitalisation Details'!$A$2:$K$2344,MATCH(Healthcare!Q$1,'Hospitalisation Details'!$A$1:$K$1,0),0)</f>
        <v>56</v>
      </c>
    </row>
    <row r="903" spans="1:17" ht="15.75" x14ac:dyDescent="0.25">
      <c r="A903" s="25" t="s">
        <v>946</v>
      </c>
      <c r="B903" s="17" t="str">
        <f>VLOOKUP($A903,'Customer Names'!$A$1:$D$2336,4,0)</f>
        <v>Mr. Patrick</v>
      </c>
      <c r="C903" s="17">
        <f>VLOOKUP($A903,'Medical Examinations'!$A$1:$J$2336,MATCH(Healthcare!C$1,'Medical Examinations'!$A$1:$J$1,0),0)</f>
        <v>35.700000000000003</v>
      </c>
      <c r="D903" s="17">
        <f>VLOOKUP($A903,'Medical Examinations'!$A$1:$J$2336,MATCH(Healthcare!D$1,'Medical Examinations'!$A$1:$J$1,0),0)</f>
        <v>4.0599999999999996</v>
      </c>
      <c r="E903" s="17" t="str">
        <f>VLOOKUP($A903,'Medical Examinations'!$A$1:$J$2336,MATCH(Healthcare!E$1,'Medical Examinations'!$A$1:$J$1,0),0)</f>
        <v>No</v>
      </c>
      <c r="F903" s="17" t="str">
        <f>VLOOKUP($A903,'Medical Examinations'!$A$1:$J$2336,MATCH(Healthcare!F$1,'Medical Examinations'!$A$1:$J$1,0),0)</f>
        <v>No</v>
      </c>
      <c r="G903" s="17" t="str">
        <f>VLOOKUP($A903,'Medical Examinations'!$A$1:$J$2336,MATCH(Healthcare!G$1,'Medical Examinations'!$A$1:$J$1,0),0)</f>
        <v>Yes</v>
      </c>
      <c r="H903" s="17">
        <f>VLOOKUP($A903,'Medical Examinations'!$A$1:$J$2336,MATCH(Healthcare!H$1,'Medical Examinations'!$A$1:$J$1,0),0)</f>
        <v>1</v>
      </c>
      <c r="I903" s="17" t="str">
        <f>VLOOKUP($A903,'Medical Examinations'!$A$1:$J$2336,MATCH(Healthcare!I$1,'Medical Examinations'!$A$1:$J$1,0),0)</f>
        <v>No</v>
      </c>
      <c r="J903" s="17" t="str">
        <f>VLOOKUP($A903,'Medical Examinations'!$A$1:$J$2336,MATCH(Healthcare!J$1,'Medical Examinations'!$A$1:$J$1,0),0)</f>
        <v>Obesity</v>
      </c>
      <c r="K903" s="17" t="str">
        <f>VLOOKUP($A903,'Medical Examinations'!$A$1:$J$2336,MATCH(Healthcare!K$1,'Medical Examinations'!$A$1:$J$1,0),0)</f>
        <v>Normal</v>
      </c>
      <c r="L903" s="38">
        <f>VLOOKUP($A903,'Hospitalisation Details'!$A$2:$K$2344,MATCH(Healthcare!L$1,'Hospitalisation Details'!$A$1:$K$1,0),0)</f>
        <v>29144</v>
      </c>
      <c r="M903" s="17">
        <f>VLOOKUP($A903,'Hospitalisation Details'!$A$2:$K$2344,MATCH(Healthcare!M$1,'Hospitalisation Details'!$A$1:$K$1,0),0)</f>
        <v>12035.18</v>
      </c>
      <c r="N903" s="17" t="str">
        <f>VLOOKUP($A903,'Hospitalisation Details'!$A$2:$K$2344,MATCH(Healthcare!N$1,'Hospitalisation Details'!$A$1:$K$1,0),0)</f>
        <v>Tier - 3</v>
      </c>
      <c r="O903" s="17" t="str">
        <f>VLOOKUP($A903,'Hospitalisation Details'!$A$2:$K$2344,MATCH(Healthcare!O$1,'Hospitalisation Details'!$A$1:$K$1,0),0)</f>
        <v>Tier - 3</v>
      </c>
      <c r="P903" s="17" t="str">
        <f>VLOOKUP($A903,'Hospitalisation Details'!$A$2:$K$2344,MATCH(Healthcare!P$1,'Hospitalisation Details'!$A$1:$K$1,0),0)</f>
        <v>R1021</v>
      </c>
      <c r="Q903" s="17">
        <f>VLOOKUP($A903,'Hospitalisation Details'!$A$2:$K$2344,MATCH(Healthcare!Q$1,'Hospitalisation Details'!$A$1:$K$1,0),0)</f>
        <v>43</v>
      </c>
    </row>
    <row r="904" spans="1:17" ht="15.75" x14ac:dyDescent="0.25">
      <c r="A904" s="25" t="s">
        <v>947</v>
      </c>
      <c r="B904" s="17" t="str">
        <f>VLOOKUP($A904,'Customer Names'!$A$1:$D$2336,4,0)</f>
        <v>Ms. Emilie</v>
      </c>
      <c r="C904" s="17">
        <f>VLOOKUP($A904,'Medical Examinations'!$A$1:$J$2336,MATCH(Healthcare!C$1,'Medical Examinations'!$A$1:$J$1,0),0)</f>
        <v>20.100000000000001</v>
      </c>
      <c r="D904" s="17">
        <f>VLOOKUP($A904,'Medical Examinations'!$A$1:$J$2336,MATCH(Healthcare!D$1,'Medical Examinations'!$A$1:$J$1,0),0)</f>
        <v>10.52</v>
      </c>
      <c r="E904" s="17" t="str">
        <f>VLOOKUP($A904,'Medical Examinations'!$A$1:$J$2336,MATCH(Healthcare!E$1,'Medical Examinations'!$A$1:$J$1,0),0)</f>
        <v>No</v>
      </c>
      <c r="F904" s="17" t="str">
        <f>VLOOKUP($A904,'Medical Examinations'!$A$1:$J$2336,MATCH(Healthcare!F$1,'Medical Examinations'!$A$1:$J$1,0),0)</f>
        <v>No</v>
      </c>
      <c r="G904" s="17" t="str">
        <f>VLOOKUP($A904,'Medical Examinations'!$A$1:$J$2336,MATCH(Healthcare!G$1,'Medical Examinations'!$A$1:$J$1,0),0)</f>
        <v>No</v>
      </c>
      <c r="H904" s="17">
        <f>VLOOKUP($A904,'Medical Examinations'!$A$1:$J$2336,MATCH(Healthcare!H$1,'Medical Examinations'!$A$1:$J$1,0),0)</f>
        <v>0</v>
      </c>
      <c r="I904" s="17" t="str">
        <f>VLOOKUP($A904,'Medical Examinations'!$A$1:$J$2336,MATCH(Healthcare!I$1,'Medical Examinations'!$A$1:$J$1,0),0)</f>
        <v>No</v>
      </c>
      <c r="J904" s="17" t="str">
        <f>VLOOKUP($A904,'Medical Examinations'!$A$1:$J$2336,MATCH(Healthcare!J$1,'Medical Examinations'!$A$1:$J$1,0),0)</f>
        <v>Healthy Weight</v>
      </c>
      <c r="K904" s="17" t="str">
        <f>VLOOKUP($A904,'Medical Examinations'!$A$1:$J$2336,MATCH(Healthcare!K$1,'Medical Examinations'!$A$1:$J$1,0),0)</f>
        <v>Diabetes</v>
      </c>
      <c r="L904" s="38">
        <f>VLOOKUP($A904,'Hospitalisation Details'!$A$2:$K$2344,MATCH(Healthcare!L$1,'Hospitalisation Details'!$A$1:$K$1,0),0)</f>
        <v>24044</v>
      </c>
      <c r="M904" s="17">
        <f>VLOOKUP($A904,'Hospitalisation Details'!$A$2:$K$2344,MATCH(Healthcare!M$1,'Hospitalisation Details'!$A$1:$K$1,0),0)</f>
        <v>12032.33</v>
      </c>
      <c r="N904" s="17" t="str">
        <f>VLOOKUP($A904,'Hospitalisation Details'!$A$2:$K$2344,MATCH(Healthcare!N$1,'Hospitalisation Details'!$A$1:$K$1,0),0)</f>
        <v>Tier - 3</v>
      </c>
      <c r="O904" s="17" t="str">
        <f>VLOOKUP($A904,'Hospitalisation Details'!$A$2:$K$2344,MATCH(Healthcare!O$1,'Hospitalisation Details'!$A$1:$K$1,0),0)</f>
        <v>Tier - 1</v>
      </c>
      <c r="P904" s="17" t="str">
        <f>VLOOKUP($A904,'Hospitalisation Details'!$A$2:$K$2344,MATCH(Healthcare!P$1,'Hospitalisation Details'!$A$1:$K$1,0),0)</f>
        <v>R1011</v>
      </c>
      <c r="Q904" s="17">
        <f>VLOOKUP($A904,'Hospitalisation Details'!$A$2:$K$2344,MATCH(Healthcare!Q$1,'Hospitalisation Details'!$A$1:$K$1,0),0)</f>
        <v>57</v>
      </c>
    </row>
    <row r="905" spans="1:17" ht="15.75" x14ac:dyDescent="0.25">
      <c r="A905" s="25" t="s">
        <v>948</v>
      </c>
      <c r="B905" s="17" t="str">
        <f>VLOOKUP($A905,'Customer Names'!$A$1:$D$2336,4,0)</f>
        <v>Ms. Caitlin</v>
      </c>
      <c r="C905" s="17">
        <f>VLOOKUP($A905,'Medical Examinations'!$A$1:$J$2336,MATCH(Healthcare!C$1,'Medical Examinations'!$A$1:$J$1,0),0)</f>
        <v>22.23</v>
      </c>
      <c r="D905" s="17">
        <f>VLOOKUP($A905,'Medical Examinations'!$A$1:$J$2336,MATCH(Healthcare!D$1,'Medical Examinations'!$A$1:$J$1,0),0)</f>
        <v>9.65</v>
      </c>
      <c r="E905" s="17" t="str">
        <f>VLOOKUP($A905,'Medical Examinations'!$A$1:$J$2336,MATCH(Healthcare!E$1,'Medical Examinations'!$A$1:$J$1,0),0)</f>
        <v>No</v>
      </c>
      <c r="F905" s="17" t="str">
        <f>VLOOKUP($A905,'Medical Examinations'!$A$1:$J$2336,MATCH(Healthcare!F$1,'Medical Examinations'!$A$1:$J$1,0),0)</f>
        <v>No</v>
      </c>
      <c r="G905" s="17" t="str">
        <f>VLOOKUP($A905,'Medical Examinations'!$A$1:$J$2336,MATCH(Healthcare!G$1,'Medical Examinations'!$A$1:$J$1,0),0)</f>
        <v>No</v>
      </c>
      <c r="H905" s="17">
        <f>VLOOKUP($A905,'Medical Examinations'!$A$1:$J$2336,MATCH(Healthcare!H$1,'Medical Examinations'!$A$1:$J$1,0),0)</f>
        <v>0</v>
      </c>
      <c r="I905" s="17" t="str">
        <f>VLOOKUP($A905,'Medical Examinations'!$A$1:$J$2336,MATCH(Healthcare!I$1,'Medical Examinations'!$A$1:$J$1,0),0)</f>
        <v>No</v>
      </c>
      <c r="J905" s="17" t="str">
        <f>VLOOKUP($A905,'Medical Examinations'!$A$1:$J$2336,MATCH(Healthcare!J$1,'Medical Examinations'!$A$1:$J$1,0),0)</f>
        <v>Healthy Weight</v>
      </c>
      <c r="K905" s="17" t="str">
        <f>VLOOKUP($A905,'Medical Examinations'!$A$1:$J$2336,MATCH(Healthcare!K$1,'Medical Examinations'!$A$1:$J$1,0),0)</f>
        <v>Diabetes</v>
      </c>
      <c r="L905" s="38">
        <f>VLOOKUP($A905,'Hospitalisation Details'!$A$2:$K$2344,MATCH(Healthcare!L$1,'Hospitalisation Details'!$A$1:$K$1,0),0)</f>
        <v>23902</v>
      </c>
      <c r="M905" s="17">
        <f>VLOOKUP($A905,'Hospitalisation Details'!$A$2:$K$2344,MATCH(Healthcare!M$1,'Hospitalisation Details'!$A$1:$K$1,0),0)</f>
        <v>12029.29</v>
      </c>
      <c r="N905" s="17" t="str">
        <f>VLOOKUP($A905,'Hospitalisation Details'!$A$2:$K$2344,MATCH(Healthcare!N$1,'Hospitalisation Details'!$A$1:$K$1,0),0)</f>
        <v>Tier - 3</v>
      </c>
      <c r="O905" s="17" t="str">
        <f>VLOOKUP($A905,'Hospitalisation Details'!$A$2:$K$2344,MATCH(Healthcare!O$1,'Hospitalisation Details'!$A$1:$K$1,0),0)</f>
        <v>Tier - 2</v>
      </c>
      <c r="P905" s="17" t="str">
        <f>VLOOKUP($A905,'Hospitalisation Details'!$A$2:$K$2344,MATCH(Healthcare!P$1,'Hospitalisation Details'!$A$1:$K$1,0),0)</f>
        <v>R1024</v>
      </c>
      <c r="Q905" s="17">
        <f>VLOOKUP($A905,'Hospitalisation Details'!$A$2:$K$2344,MATCH(Healthcare!Q$1,'Hospitalisation Details'!$A$1:$K$1,0),0)</f>
        <v>57</v>
      </c>
    </row>
    <row r="906" spans="1:17" ht="15.75" x14ac:dyDescent="0.25">
      <c r="A906" s="25" t="s">
        <v>949</v>
      </c>
      <c r="B906" s="17" t="str">
        <f>VLOOKUP($A906,'Customer Names'!$A$1:$D$2336,4,0)</f>
        <v>Mr. Joseph</v>
      </c>
      <c r="C906" s="17">
        <f>VLOOKUP($A906,'Medical Examinations'!$A$1:$J$2336,MATCH(Healthcare!C$1,'Medical Examinations'!$A$1:$J$1,0),0)</f>
        <v>36.47</v>
      </c>
      <c r="D906" s="17">
        <f>VLOOKUP($A906,'Medical Examinations'!$A$1:$J$2336,MATCH(Healthcare!D$1,'Medical Examinations'!$A$1:$J$1,0),0)</f>
        <v>6.21</v>
      </c>
      <c r="E906" s="17" t="str">
        <f>VLOOKUP($A906,'Medical Examinations'!$A$1:$J$2336,MATCH(Healthcare!E$1,'Medical Examinations'!$A$1:$J$1,0),0)</f>
        <v>No</v>
      </c>
      <c r="F906" s="17" t="str">
        <f>VLOOKUP($A906,'Medical Examinations'!$A$1:$J$2336,MATCH(Healthcare!F$1,'Medical Examinations'!$A$1:$J$1,0),0)</f>
        <v>No</v>
      </c>
      <c r="G906" s="17" t="str">
        <f>VLOOKUP($A906,'Medical Examinations'!$A$1:$J$2336,MATCH(Healthcare!G$1,'Medical Examinations'!$A$1:$J$1,0),0)</f>
        <v>No</v>
      </c>
      <c r="H906" s="17">
        <f>VLOOKUP($A906,'Medical Examinations'!$A$1:$J$2336,MATCH(Healthcare!H$1,'Medical Examinations'!$A$1:$J$1,0),0)</f>
        <v>0</v>
      </c>
      <c r="I906" s="17" t="str">
        <f>VLOOKUP($A906,'Medical Examinations'!$A$1:$J$2336,MATCH(Healthcare!I$1,'Medical Examinations'!$A$1:$J$1,0),0)</f>
        <v>No</v>
      </c>
      <c r="J906" s="17" t="str">
        <f>VLOOKUP($A906,'Medical Examinations'!$A$1:$J$2336,MATCH(Healthcare!J$1,'Medical Examinations'!$A$1:$J$1,0),0)</f>
        <v>Obesity</v>
      </c>
      <c r="K906" s="17" t="str">
        <f>VLOOKUP($A906,'Medical Examinations'!$A$1:$J$2336,MATCH(Healthcare!K$1,'Medical Examinations'!$A$1:$J$1,0),0)</f>
        <v>Prediabetes</v>
      </c>
      <c r="L906" s="38">
        <f>VLOOKUP($A906,'Hospitalisation Details'!$A$2:$K$2344,MATCH(Healthcare!L$1,'Hospitalisation Details'!$A$1:$K$1,0),0)</f>
        <v>30241</v>
      </c>
      <c r="M906" s="17">
        <f>VLOOKUP($A906,'Hospitalisation Details'!$A$2:$K$2344,MATCH(Healthcare!M$1,'Hospitalisation Details'!$A$1:$K$1,0),0)</f>
        <v>12001.29</v>
      </c>
      <c r="N906" s="17" t="str">
        <f>VLOOKUP($A906,'Hospitalisation Details'!$A$2:$K$2344,MATCH(Healthcare!N$1,'Hospitalisation Details'!$A$1:$K$1,0),0)</f>
        <v>Tier - 3</v>
      </c>
      <c r="O906" s="17" t="str">
        <f>VLOOKUP($A906,'Hospitalisation Details'!$A$2:$K$2344,MATCH(Healthcare!O$1,'Hospitalisation Details'!$A$1:$K$1,0),0)</f>
        <v>Tier - 3</v>
      </c>
      <c r="P906" s="17" t="str">
        <f>VLOOKUP($A906,'Hospitalisation Details'!$A$2:$K$2344,MATCH(Healthcare!P$1,'Hospitalisation Details'!$A$1:$K$1,0),0)</f>
        <v>R1021</v>
      </c>
      <c r="Q906" s="17">
        <f>VLOOKUP($A906,'Hospitalisation Details'!$A$2:$K$2344,MATCH(Healthcare!Q$1,'Hospitalisation Details'!$A$1:$K$1,0),0)</f>
        <v>40</v>
      </c>
    </row>
    <row r="907" spans="1:17" ht="15.75" x14ac:dyDescent="0.25">
      <c r="A907" s="25" t="s">
        <v>950</v>
      </c>
      <c r="B907" s="17" t="str">
        <f>VLOOKUP($A907,'Customer Names'!$A$1:$D$2336,4,0)</f>
        <v>Ms. Wendy</v>
      </c>
      <c r="C907" s="17">
        <f>VLOOKUP($A907,'Medical Examinations'!$A$1:$J$2336,MATCH(Healthcare!C$1,'Medical Examinations'!$A$1:$J$1,0),0)</f>
        <v>49.64</v>
      </c>
      <c r="D907" s="17">
        <f>VLOOKUP($A907,'Medical Examinations'!$A$1:$J$2336,MATCH(Healthcare!D$1,'Medical Examinations'!$A$1:$J$1,0),0)</f>
        <v>4.76</v>
      </c>
      <c r="E907" s="17" t="str">
        <f>VLOOKUP($A907,'Medical Examinations'!$A$1:$J$2336,MATCH(Healthcare!E$1,'Medical Examinations'!$A$1:$J$1,0),0)</f>
        <v>No</v>
      </c>
      <c r="F907" s="17" t="str">
        <f>VLOOKUP($A907,'Medical Examinations'!$A$1:$J$2336,MATCH(Healthcare!F$1,'Medical Examinations'!$A$1:$J$1,0),0)</f>
        <v>No</v>
      </c>
      <c r="G907" s="17" t="str">
        <f>VLOOKUP($A907,'Medical Examinations'!$A$1:$J$2336,MATCH(Healthcare!G$1,'Medical Examinations'!$A$1:$J$1,0),0)</f>
        <v>Yes</v>
      </c>
      <c r="H907" s="17">
        <f>VLOOKUP($A907,'Medical Examinations'!$A$1:$J$2336,MATCH(Healthcare!H$1,'Medical Examinations'!$A$1:$J$1,0),0)</f>
        <v>1</v>
      </c>
      <c r="I907" s="17" t="str">
        <f>VLOOKUP($A907,'Medical Examinations'!$A$1:$J$2336,MATCH(Healthcare!I$1,'Medical Examinations'!$A$1:$J$1,0),0)</f>
        <v>No</v>
      </c>
      <c r="J907" s="17" t="str">
        <f>VLOOKUP($A907,'Medical Examinations'!$A$1:$J$2336,MATCH(Healthcare!J$1,'Medical Examinations'!$A$1:$J$1,0),0)</f>
        <v>Obesity</v>
      </c>
      <c r="K907" s="17" t="str">
        <f>VLOOKUP($A907,'Medical Examinations'!$A$1:$J$2336,MATCH(Healthcare!K$1,'Medical Examinations'!$A$1:$J$1,0),0)</f>
        <v>Normal</v>
      </c>
      <c r="L907" s="38">
        <f>VLOOKUP($A907,'Hospitalisation Details'!$A$2:$K$2344,MATCH(Healthcare!L$1,'Hospitalisation Details'!$A$1:$K$1,0),0)</f>
        <v>34315</v>
      </c>
      <c r="M907" s="17">
        <f>VLOOKUP($A907,'Hospitalisation Details'!$A$2:$K$2344,MATCH(Healthcare!M$1,'Hospitalisation Details'!$A$1:$K$1,0),0)</f>
        <v>11994.89</v>
      </c>
      <c r="N907" s="17" t="str">
        <f>VLOOKUP($A907,'Hospitalisation Details'!$A$2:$K$2344,MATCH(Healthcare!N$1,'Hospitalisation Details'!$A$1:$K$1,0),0)</f>
        <v>Tier - 3</v>
      </c>
      <c r="O907" s="17" t="str">
        <f>VLOOKUP($A907,'Hospitalisation Details'!$A$2:$K$2344,MATCH(Healthcare!O$1,'Hospitalisation Details'!$A$1:$K$1,0),0)</f>
        <v>Tier - 2</v>
      </c>
      <c r="P907" s="17" t="str">
        <f>VLOOKUP($A907,'Hospitalisation Details'!$A$2:$K$2344,MATCH(Healthcare!P$1,'Hospitalisation Details'!$A$1:$K$1,0),0)</f>
        <v>R1012</v>
      </c>
      <c r="Q907" s="17">
        <f>VLOOKUP($A907,'Hospitalisation Details'!$A$2:$K$2344,MATCH(Healthcare!Q$1,'Hospitalisation Details'!$A$1:$K$1,0),0)</f>
        <v>29</v>
      </c>
    </row>
    <row r="908" spans="1:17" ht="15.75" x14ac:dyDescent="0.25">
      <c r="A908" s="25" t="s">
        <v>951</v>
      </c>
      <c r="B908" s="17" t="str">
        <f>VLOOKUP($A908,'Customer Names'!$A$1:$D$2336,4,0)</f>
        <v>Mrs. Leah</v>
      </c>
      <c r="C908" s="17">
        <f>VLOOKUP($A908,'Medical Examinations'!$A$1:$J$2336,MATCH(Healthcare!C$1,'Medical Examinations'!$A$1:$J$1,0),0)</f>
        <v>36.799999999999997</v>
      </c>
      <c r="D908" s="17">
        <f>VLOOKUP($A908,'Medical Examinations'!$A$1:$J$2336,MATCH(Healthcare!D$1,'Medical Examinations'!$A$1:$J$1,0),0)</f>
        <v>5.73</v>
      </c>
      <c r="E908" s="17" t="str">
        <f>VLOOKUP($A908,'Medical Examinations'!$A$1:$J$2336,MATCH(Healthcare!E$1,'Medical Examinations'!$A$1:$J$1,0),0)</f>
        <v>Yes</v>
      </c>
      <c r="F908" s="17" t="str">
        <f>VLOOKUP($A908,'Medical Examinations'!$A$1:$J$2336,MATCH(Healthcare!F$1,'Medical Examinations'!$A$1:$J$1,0),0)</f>
        <v>No</v>
      </c>
      <c r="G908" s="17" t="str">
        <f>VLOOKUP($A908,'Medical Examinations'!$A$1:$J$2336,MATCH(Healthcare!G$1,'Medical Examinations'!$A$1:$J$1,0),0)</f>
        <v>Yes</v>
      </c>
      <c r="H908" s="17">
        <f>VLOOKUP($A908,'Medical Examinations'!$A$1:$J$2336,MATCH(Healthcare!H$1,'Medical Examinations'!$A$1:$J$1,0),0)</f>
        <v>1</v>
      </c>
      <c r="I908" s="17" t="str">
        <f>VLOOKUP($A908,'Medical Examinations'!$A$1:$J$2336,MATCH(Healthcare!I$1,'Medical Examinations'!$A$1:$J$1,0),0)</f>
        <v>No</v>
      </c>
      <c r="J908" s="17" t="str">
        <f>VLOOKUP($A908,'Medical Examinations'!$A$1:$J$2336,MATCH(Healthcare!J$1,'Medical Examinations'!$A$1:$J$1,0),0)</f>
        <v>Obesity</v>
      </c>
      <c r="K908" s="17" t="str">
        <f>VLOOKUP($A908,'Medical Examinations'!$A$1:$J$2336,MATCH(Healthcare!K$1,'Medical Examinations'!$A$1:$J$1,0),0)</f>
        <v>Prediabetes</v>
      </c>
      <c r="L908" s="38">
        <f>VLOOKUP($A908,'Hospitalisation Details'!$A$2:$K$2344,MATCH(Healthcare!L$1,'Hospitalisation Details'!$A$1:$K$1,0),0)</f>
        <v>30501</v>
      </c>
      <c r="M908" s="17">
        <f>VLOOKUP($A908,'Hospitalisation Details'!$A$2:$K$2344,MATCH(Healthcare!M$1,'Hospitalisation Details'!$A$1:$K$1,0),0)</f>
        <v>11987.68</v>
      </c>
      <c r="N908" s="17" t="str">
        <f>VLOOKUP($A908,'Hospitalisation Details'!$A$2:$K$2344,MATCH(Healthcare!N$1,'Hospitalisation Details'!$A$1:$K$1,0),0)</f>
        <v>Tier - 3</v>
      </c>
      <c r="O908" s="17" t="str">
        <f>VLOOKUP($A908,'Hospitalisation Details'!$A$2:$K$2344,MATCH(Healthcare!O$1,'Hospitalisation Details'!$A$1:$K$1,0),0)</f>
        <v>Tier - 2</v>
      </c>
      <c r="P908" s="17" t="str">
        <f>VLOOKUP($A908,'Hospitalisation Details'!$A$2:$K$2344,MATCH(Healthcare!P$1,'Hospitalisation Details'!$A$1:$K$1,0),0)</f>
        <v>R1026</v>
      </c>
      <c r="Q908" s="17">
        <f>VLOOKUP($A908,'Hospitalisation Details'!$A$2:$K$2344,MATCH(Healthcare!Q$1,'Hospitalisation Details'!$A$1:$K$1,0),0)</f>
        <v>39</v>
      </c>
    </row>
    <row r="909" spans="1:17" ht="15.75" x14ac:dyDescent="0.25">
      <c r="A909" s="25" t="s">
        <v>952</v>
      </c>
      <c r="B909" s="17" t="str">
        <f>VLOOKUP($A909,'Customer Names'!$A$1:$D$2336,4,0)</f>
        <v>Mr. Wayne</v>
      </c>
      <c r="C909" s="17">
        <f>VLOOKUP($A909,'Medical Examinations'!$A$1:$J$2336,MATCH(Healthcare!C$1,'Medical Examinations'!$A$1:$J$1,0),0)</f>
        <v>33.880000000000003</v>
      </c>
      <c r="D909" s="17">
        <f>VLOOKUP($A909,'Medical Examinations'!$A$1:$J$2336,MATCH(Healthcare!D$1,'Medical Examinations'!$A$1:$J$1,0),0)</f>
        <v>10.78</v>
      </c>
      <c r="E909" s="17" t="str">
        <f>VLOOKUP($A909,'Medical Examinations'!$A$1:$J$2336,MATCH(Healthcare!E$1,'Medical Examinations'!$A$1:$J$1,0),0)</f>
        <v>Yes</v>
      </c>
      <c r="F909" s="17" t="str">
        <f>VLOOKUP($A909,'Medical Examinations'!$A$1:$J$2336,MATCH(Healthcare!F$1,'Medical Examinations'!$A$1:$J$1,0),0)</f>
        <v>No</v>
      </c>
      <c r="G909" s="17" t="str">
        <f>VLOOKUP($A909,'Medical Examinations'!$A$1:$J$2336,MATCH(Healthcare!G$1,'Medical Examinations'!$A$1:$J$1,0),0)</f>
        <v>No</v>
      </c>
      <c r="H909" s="17">
        <f>VLOOKUP($A909,'Medical Examinations'!$A$1:$J$2336,MATCH(Healthcare!H$1,'Medical Examinations'!$A$1:$J$1,0),0)</f>
        <v>0</v>
      </c>
      <c r="I909" s="17" t="str">
        <f>VLOOKUP($A909,'Medical Examinations'!$A$1:$J$2336,MATCH(Healthcare!I$1,'Medical Examinations'!$A$1:$J$1,0),0)</f>
        <v>No</v>
      </c>
      <c r="J909" s="17" t="str">
        <f>VLOOKUP($A909,'Medical Examinations'!$A$1:$J$2336,MATCH(Healthcare!J$1,'Medical Examinations'!$A$1:$J$1,0),0)</f>
        <v>Obesity</v>
      </c>
      <c r="K909" s="17" t="str">
        <f>VLOOKUP($A909,'Medical Examinations'!$A$1:$J$2336,MATCH(Healthcare!K$1,'Medical Examinations'!$A$1:$J$1,0),0)</f>
        <v>Diabetes</v>
      </c>
      <c r="L909" s="38">
        <f>VLOOKUP($A909,'Hospitalisation Details'!$A$2:$K$2344,MATCH(Healthcare!L$1,'Hospitalisation Details'!$A$1:$K$1,0),0)</f>
        <v>24828</v>
      </c>
      <c r="M909" s="17">
        <f>VLOOKUP($A909,'Hospitalisation Details'!$A$2:$K$2344,MATCH(Healthcare!M$1,'Hospitalisation Details'!$A$1:$K$1,0),0)</f>
        <v>11987.17</v>
      </c>
      <c r="N909" s="17" t="str">
        <f>VLOOKUP($A909,'Hospitalisation Details'!$A$2:$K$2344,MATCH(Healthcare!N$1,'Hospitalisation Details'!$A$1:$K$1,0),0)</f>
        <v>Tier - 3</v>
      </c>
      <c r="O909" s="17" t="str">
        <f>VLOOKUP($A909,'Hospitalisation Details'!$A$2:$K$2344,MATCH(Healthcare!O$1,'Hospitalisation Details'!$A$1:$K$1,0),0)</f>
        <v>Tier - 3</v>
      </c>
      <c r="P909" s="17" t="str">
        <f>VLOOKUP($A909,'Hospitalisation Details'!$A$2:$K$2344,MATCH(Healthcare!P$1,'Hospitalisation Details'!$A$1:$K$1,0),0)</f>
        <v>R1013</v>
      </c>
      <c r="Q909" s="17">
        <f>VLOOKUP($A909,'Hospitalisation Details'!$A$2:$K$2344,MATCH(Healthcare!Q$1,'Hospitalisation Details'!$A$1:$K$1,0),0)</f>
        <v>55</v>
      </c>
    </row>
    <row r="910" spans="1:17" ht="15.75" x14ac:dyDescent="0.25">
      <c r="A910" s="25" t="s">
        <v>953</v>
      </c>
      <c r="B910" s="17" t="str">
        <f>VLOOKUP($A910,'Customer Names'!$A$1:$D$2336,4,0)</f>
        <v>Mr. Jason</v>
      </c>
      <c r="C910" s="17">
        <f>VLOOKUP($A910,'Medical Examinations'!$A$1:$J$2336,MATCH(Healthcare!C$1,'Medical Examinations'!$A$1:$J$1,0),0)</f>
        <v>32.01</v>
      </c>
      <c r="D910" s="17">
        <f>VLOOKUP($A910,'Medical Examinations'!$A$1:$J$2336,MATCH(Healthcare!D$1,'Medical Examinations'!$A$1:$J$1,0),0)</f>
        <v>5.08</v>
      </c>
      <c r="E910" s="17" t="str">
        <f>VLOOKUP($A910,'Medical Examinations'!$A$1:$J$2336,MATCH(Healthcare!E$1,'Medical Examinations'!$A$1:$J$1,0),0)</f>
        <v>Yes</v>
      </c>
      <c r="F910" s="17" t="str">
        <f>VLOOKUP($A910,'Medical Examinations'!$A$1:$J$2336,MATCH(Healthcare!F$1,'Medical Examinations'!$A$1:$J$1,0),0)</f>
        <v>No</v>
      </c>
      <c r="G910" s="17" t="str">
        <f>VLOOKUP($A910,'Medical Examinations'!$A$1:$J$2336,MATCH(Healthcare!G$1,'Medical Examinations'!$A$1:$J$1,0),0)</f>
        <v>No</v>
      </c>
      <c r="H910" s="17">
        <f>VLOOKUP($A910,'Medical Examinations'!$A$1:$J$2336,MATCH(Healthcare!H$1,'Medical Examinations'!$A$1:$J$1,0),0)</f>
        <v>1</v>
      </c>
      <c r="I910" s="17" t="str">
        <f>VLOOKUP($A910,'Medical Examinations'!$A$1:$J$2336,MATCH(Healthcare!I$1,'Medical Examinations'!$A$1:$J$1,0),0)</f>
        <v>No</v>
      </c>
      <c r="J910" s="17" t="str">
        <f>VLOOKUP($A910,'Medical Examinations'!$A$1:$J$2336,MATCH(Healthcare!J$1,'Medical Examinations'!$A$1:$J$1,0),0)</f>
        <v>Obesity</v>
      </c>
      <c r="K910" s="17" t="str">
        <f>VLOOKUP($A910,'Medical Examinations'!$A$1:$J$2336,MATCH(Healthcare!K$1,'Medical Examinations'!$A$1:$J$1,0),0)</f>
        <v>Normal</v>
      </c>
      <c r="L910" s="38">
        <f>VLOOKUP($A910,'Hospitalisation Details'!$A$2:$K$2344,MATCH(Healthcare!L$1,'Hospitalisation Details'!$A$1:$K$1,0),0)</f>
        <v>23649</v>
      </c>
      <c r="M910" s="17">
        <f>VLOOKUP($A910,'Hospitalisation Details'!$A$2:$K$2344,MATCH(Healthcare!M$1,'Hospitalisation Details'!$A$1:$K$1,0),0)</f>
        <v>11946.63</v>
      </c>
      <c r="N910" s="17" t="str">
        <f>VLOOKUP($A910,'Hospitalisation Details'!$A$2:$K$2344,MATCH(Healthcare!N$1,'Hospitalisation Details'!$A$1:$K$1,0),0)</f>
        <v>Tier - 3</v>
      </c>
      <c r="O910" s="17" t="str">
        <f>VLOOKUP($A910,'Hospitalisation Details'!$A$2:$K$2344,MATCH(Healthcare!O$1,'Hospitalisation Details'!$A$1:$K$1,0),0)</f>
        <v>Tier - 2</v>
      </c>
      <c r="P910" s="17" t="str">
        <f>VLOOKUP($A910,'Hospitalisation Details'!$A$2:$K$2344,MATCH(Healthcare!P$1,'Hospitalisation Details'!$A$1:$K$1,0),0)</f>
        <v>R1013</v>
      </c>
      <c r="Q910" s="17">
        <f>VLOOKUP($A910,'Hospitalisation Details'!$A$2:$K$2344,MATCH(Healthcare!Q$1,'Hospitalisation Details'!$A$1:$K$1,0),0)</f>
        <v>58</v>
      </c>
    </row>
    <row r="911" spans="1:17" ht="15.75" x14ac:dyDescent="0.25">
      <c r="A911" s="25" t="s">
        <v>954</v>
      </c>
      <c r="B911" s="17" t="str">
        <f>VLOOKUP($A911,'Customer Names'!$A$1:$D$2336,4,0)</f>
        <v>Mr. Floris</v>
      </c>
      <c r="C911" s="17">
        <f>VLOOKUP($A911,'Medical Examinations'!$A$1:$J$2336,MATCH(Healthcare!C$1,'Medical Examinations'!$A$1:$J$1,0),0)</f>
        <v>33.630000000000003</v>
      </c>
      <c r="D911" s="17">
        <f>VLOOKUP($A911,'Medical Examinations'!$A$1:$J$2336,MATCH(Healthcare!D$1,'Medical Examinations'!$A$1:$J$1,0),0)</f>
        <v>11.39</v>
      </c>
      <c r="E911" s="17" t="str">
        <f>VLOOKUP($A911,'Medical Examinations'!$A$1:$J$2336,MATCH(Healthcare!E$1,'Medical Examinations'!$A$1:$J$1,0),0)</f>
        <v>No</v>
      </c>
      <c r="F911" s="17" t="str">
        <f>VLOOKUP($A911,'Medical Examinations'!$A$1:$J$2336,MATCH(Healthcare!F$1,'Medical Examinations'!$A$1:$J$1,0),0)</f>
        <v>No</v>
      </c>
      <c r="G911" s="17" t="str">
        <f>VLOOKUP($A911,'Medical Examinations'!$A$1:$J$2336,MATCH(Healthcare!G$1,'Medical Examinations'!$A$1:$J$1,0),0)</f>
        <v>No</v>
      </c>
      <c r="H911" s="17">
        <f>VLOOKUP($A911,'Medical Examinations'!$A$1:$J$2336,MATCH(Healthcare!H$1,'Medical Examinations'!$A$1:$J$1,0),0)</f>
        <v>0</v>
      </c>
      <c r="I911" s="17" t="str">
        <f>VLOOKUP($A911,'Medical Examinations'!$A$1:$J$2336,MATCH(Healthcare!I$1,'Medical Examinations'!$A$1:$J$1,0),0)</f>
        <v>No</v>
      </c>
      <c r="J911" s="17" t="str">
        <f>VLOOKUP($A911,'Medical Examinations'!$A$1:$J$2336,MATCH(Healthcare!J$1,'Medical Examinations'!$A$1:$J$1,0),0)</f>
        <v>Obesity</v>
      </c>
      <c r="K911" s="17" t="str">
        <f>VLOOKUP($A911,'Medical Examinations'!$A$1:$J$2336,MATCH(Healthcare!K$1,'Medical Examinations'!$A$1:$J$1,0),0)</f>
        <v>Diabetes</v>
      </c>
      <c r="L911" s="38">
        <f>VLOOKUP($A911,'Hospitalisation Details'!$A$2:$K$2344,MATCH(Healthcare!L$1,'Hospitalisation Details'!$A$1:$K$1,0),0)</f>
        <v>24047</v>
      </c>
      <c r="M911" s="17">
        <f>VLOOKUP($A911,'Hospitalisation Details'!$A$2:$K$2344,MATCH(Healthcare!M$1,'Hospitalisation Details'!$A$1:$K$1,0),0)</f>
        <v>11945.13</v>
      </c>
      <c r="N911" s="17" t="str">
        <f>VLOOKUP($A911,'Hospitalisation Details'!$A$2:$K$2344,MATCH(Healthcare!N$1,'Hospitalisation Details'!$A$1:$K$1,0),0)</f>
        <v>Tier - 3</v>
      </c>
      <c r="O911" s="17" t="str">
        <f>VLOOKUP($A911,'Hospitalisation Details'!$A$2:$K$2344,MATCH(Healthcare!O$1,'Hospitalisation Details'!$A$1:$K$1,0),0)</f>
        <v>Tier - 2</v>
      </c>
      <c r="P911" s="17" t="str">
        <f>VLOOKUP($A911,'Hospitalisation Details'!$A$2:$K$2344,MATCH(Healthcare!P$1,'Hospitalisation Details'!$A$1:$K$1,0),0)</f>
        <v>R1012</v>
      </c>
      <c r="Q911" s="17">
        <f>VLOOKUP($A911,'Hospitalisation Details'!$A$2:$K$2344,MATCH(Healthcare!Q$1,'Hospitalisation Details'!$A$1:$K$1,0),0)</f>
        <v>57</v>
      </c>
    </row>
    <row r="912" spans="1:17" ht="15.75" x14ac:dyDescent="0.25">
      <c r="A912" s="25" t="s">
        <v>955</v>
      </c>
      <c r="B912" s="17" t="str">
        <f>VLOOKUP($A912,'Customer Names'!$A$1:$D$2336,4,0)</f>
        <v>Mr. Marc</v>
      </c>
      <c r="C912" s="17">
        <f>VLOOKUP($A912,'Medical Examinations'!$A$1:$J$2336,MATCH(Healthcare!C$1,'Medical Examinations'!$A$1:$J$1,0),0)</f>
        <v>34.865000000000002</v>
      </c>
      <c r="D912" s="17">
        <f>VLOOKUP($A912,'Medical Examinations'!$A$1:$J$2336,MATCH(Healthcare!D$1,'Medical Examinations'!$A$1:$J$1,0),0)</f>
        <v>5.35</v>
      </c>
      <c r="E912" s="17" t="str">
        <f>VLOOKUP($A912,'Medical Examinations'!$A$1:$J$2336,MATCH(Healthcare!E$1,'Medical Examinations'!$A$1:$J$1,0),0)</f>
        <v>Yes</v>
      </c>
      <c r="F912" s="17" t="str">
        <f>VLOOKUP($A912,'Medical Examinations'!$A$1:$J$2336,MATCH(Healthcare!F$1,'Medical Examinations'!$A$1:$J$1,0),0)</f>
        <v>No</v>
      </c>
      <c r="G912" s="17" t="str">
        <f>VLOOKUP($A912,'Medical Examinations'!$A$1:$J$2336,MATCH(Healthcare!G$1,'Medical Examinations'!$A$1:$J$1,0),0)</f>
        <v>No</v>
      </c>
      <c r="H912" s="17">
        <f>VLOOKUP($A912,'Medical Examinations'!$A$1:$J$2336,MATCH(Healthcare!H$1,'Medical Examinations'!$A$1:$J$1,0),0)</f>
        <v>1</v>
      </c>
      <c r="I912" s="17" t="str">
        <f>VLOOKUP($A912,'Medical Examinations'!$A$1:$J$2336,MATCH(Healthcare!I$1,'Medical Examinations'!$A$1:$J$1,0),0)</f>
        <v>No</v>
      </c>
      <c r="J912" s="17" t="str">
        <f>VLOOKUP($A912,'Medical Examinations'!$A$1:$J$2336,MATCH(Healthcare!J$1,'Medical Examinations'!$A$1:$J$1,0),0)</f>
        <v>Obesity</v>
      </c>
      <c r="K912" s="17" t="str">
        <f>VLOOKUP($A912,'Medical Examinations'!$A$1:$J$2336,MATCH(Healthcare!K$1,'Medical Examinations'!$A$1:$J$1,0),0)</f>
        <v>Normal</v>
      </c>
      <c r="L912" s="38">
        <f>VLOOKUP($A912,'Hospitalisation Details'!$A$2:$K$2344,MATCH(Healthcare!L$1,'Hospitalisation Details'!$A$1:$K$1,0),0)</f>
        <v>23736</v>
      </c>
      <c r="M912" s="17">
        <f>VLOOKUP($A912,'Hospitalisation Details'!$A$2:$K$2344,MATCH(Healthcare!M$1,'Hospitalisation Details'!$A$1:$K$1,0),0)</f>
        <v>11944.59</v>
      </c>
      <c r="N912" s="17" t="str">
        <f>VLOOKUP($A912,'Hospitalisation Details'!$A$2:$K$2344,MATCH(Healthcare!N$1,'Hospitalisation Details'!$A$1:$K$1,0),0)</f>
        <v>Tier - 3</v>
      </c>
      <c r="O912" s="17" t="str">
        <f>VLOOKUP($A912,'Hospitalisation Details'!$A$2:$K$2344,MATCH(Healthcare!O$1,'Hospitalisation Details'!$A$1:$K$1,0),0)</f>
        <v>Tier - 2</v>
      </c>
      <c r="P912" s="17" t="str">
        <f>VLOOKUP($A912,'Hospitalisation Details'!$A$2:$K$2344,MATCH(Healthcare!P$1,'Hospitalisation Details'!$A$1:$K$1,0),0)</f>
        <v>R1016</v>
      </c>
      <c r="Q912" s="17">
        <f>VLOOKUP($A912,'Hospitalisation Details'!$A$2:$K$2344,MATCH(Healthcare!Q$1,'Hospitalisation Details'!$A$1:$K$1,0),0)</f>
        <v>58</v>
      </c>
    </row>
    <row r="913" spans="1:17" ht="15.75" x14ac:dyDescent="0.25">
      <c r="A913" s="25" t="s">
        <v>956</v>
      </c>
      <c r="B913" s="17" t="str">
        <f>VLOOKUP($A913,'Customer Names'!$A$1:$D$2336,4,0)</f>
        <v>Mr. Christopher</v>
      </c>
      <c r="C913" s="17">
        <f>VLOOKUP($A913,'Medical Examinations'!$A$1:$J$2336,MATCH(Healthcare!C$1,'Medical Examinations'!$A$1:$J$1,0),0)</f>
        <v>43.11</v>
      </c>
      <c r="D913" s="17">
        <f>VLOOKUP($A913,'Medical Examinations'!$A$1:$J$2336,MATCH(Healthcare!D$1,'Medical Examinations'!$A$1:$J$1,0),0)</f>
        <v>5.6</v>
      </c>
      <c r="E913" s="17" t="str">
        <f>VLOOKUP($A913,'Medical Examinations'!$A$1:$J$2336,MATCH(Healthcare!E$1,'Medical Examinations'!$A$1:$J$1,0),0)</f>
        <v>No</v>
      </c>
      <c r="F913" s="17" t="str">
        <f>VLOOKUP($A913,'Medical Examinations'!$A$1:$J$2336,MATCH(Healthcare!F$1,'Medical Examinations'!$A$1:$J$1,0),0)</f>
        <v>No</v>
      </c>
      <c r="G913" s="17" t="str">
        <f>VLOOKUP($A913,'Medical Examinations'!$A$1:$J$2336,MATCH(Healthcare!G$1,'Medical Examinations'!$A$1:$J$1,0),0)</f>
        <v>No</v>
      </c>
      <c r="H913" s="17">
        <f>VLOOKUP($A913,'Medical Examinations'!$A$1:$J$2336,MATCH(Healthcare!H$1,'Medical Examinations'!$A$1:$J$1,0),0)</f>
        <v>0</v>
      </c>
      <c r="I913" s="17" t="str">
        <f>VLOOKUP($A913,'Medical Examinations'!$A$1:$J$2336,MATCH(Healthcare!I$1,'Medical Examinations'!$A$1:$J$1,0),0)</f>
        <v>No</v>
      </c>
      <c r="J913" s="17" t="str">
        <f>VLOOKUP($A913,'Medical Examinations'!$A$1:$J$2336,MATCH(Healthcare!J$1,'Medical Examinations'!$A$1:$J$1,0),0)</f>
        <v>Obesity</v>
      </c>
      <c r="K913" s="17" t="str">
        <f>VLOOKUP($A913,'Medical Examinations'!$A$1:$J$2336,MATCH(Healthcare!K$1,'Medical Examinations'!$A$1:$J$1,0),0)</f>
        <v>Normal</v>
      </c>
      <c r="L913" s="38">
        <f>VLOOKUP($A913,'Hospitalisation Details'!$A$2:$K$2344,MATCH(Healthcare!L$1,'Hospitalisation Details'!$A$1:$K$1,0),0)</f>
        <v>33530</v>
      </c>
      <c r="M913" s="17">
        <f>VLOOKUP($A913,'Hospitalisation Details'!$A$2:$K$2344,MATCH(Healthcare!M$1,'Hospitalisation Details'!$A$1:$K$1,0),0)</f>
        <v>11941.83</v>
      </c>
      <c r="N913" s="17" t="str">
        <f>VLOOKUP($A913,'Hospitalisation Details'!$A$2:$K$2344,MATCH(Healthcare!N$1,'Hospitalisation Details'!$A$1:$K$1,0),0)</f>
        <v>Tier - 3</v>
      </c>
      <c r="O913" s="17" t="str">
        <f>VLOOKUP($A913,'Hospitalisation Details'!$A$2:$K$2344,MATCH(Healthcare!O$1,'Hospitalisation Details'!$A$1:$K$1,0),0)</f>
        <v>Tier - 1</v>
      </c>
      <c r="P913" s="17" t="str">
        <f>VLOOKUP($A913,'Hospitalisation Details'!$A$2:$K$2344,MATCH(Healthcare!P$1,'Hospitalisation Details'!$A$1:$K$1,0),0)</f>
        <v>R1023</v>
      </c>
      <c r="Q913" s="17">
        <f>VLOOKUP($A913,'Hospitalisation Details'!$A$2:$K$2344,MATCH(Healthcare!Q$1,'Hospitalisation Details'!$A$1:$K$1,0),0)</f>
        <v>31</v>
      </c>
    </row>
    <row r="914" spans="1:17" ht="15.75" x14ac:dyDescent="0.25">
      <c r="A914" s="25" t="s">
        <v>957</v>
      </c>
      <c r="B914" s="17" t="str">
        <f>VLOOKUP($A914,'Customer Names'!$A$1:$D$2336,4,0)</f>
        <v>Mr. Kevin</v>
      </c>
      <c r="C914" s="17">
        <f>VLOOKUP($A914,'Medical Examinations'!$A$1:$J$2336,MATCH(Healthcare!C$1,'Medical Examinations'!$A$1:$J$1,0),0)</f>
        <v>30.305</v>
      </c>
      <c r="D914" s="17">
        <f>VLOOKUP($A914,'Medical Examinations'!$A$1:$J$2336,MATCH(Healthcare!D$1,'Medical Examinations'!$A$1:$J$1,0),0)</f>
        <v>4.2699999999999996</v>
      </c>
      <c r="E914" s="17" t="str">
        <f>VLOOKUP($A914,'Medical Examinations'!$A$1:$J$2336,MATCH(Healthcare!E$1,'Medical Examinations'!$A$1:$J$1,0),0)</f>
        <v>Yes</v>
      </c>
      <c r="F914" s="17" t="str">
        <f>VLOOKUP($A914,'Medical Examinations'!$A$1:$J$2336,MATCH(Healthcare!F$1,'Medical Examinations'!$A$1:$J$1,0),0)</f>
        <v>No</v>
      </c>
      <c r="G914" s="17" t="str">
        <f>VLOOKUP($A914,'Medical Examinations'!$A$1:$J$2336,MATCH(Healthcare!G$1,'Medical Examinations'!$A$1:$J$1,0),0)</f>
        <v>No</v>
      </c>
      <c r="H914" s="17">
        <f>VLOOKUP($A914,'Medical Examinations'!$A$1:$J$2336,MATCH(Healthcare!H$1,'Medical Examinations'!$A$1:$J$1,0),0)</f>
        <v>1</v>
      </c>
      <c r="I914" s="17" t="str">
        <f>VLOOKUP($A914,'Medical Examinations'!$A$1:$J$2336,MATCH(Healthcare!I$1,'Medical Examinations'!$A$1:$J$1,0),0)</f>
        <v>No</v>
      </c>
      <c r="J914" s="17" t="str">
        <f>VLOOKUP($A914,'Medical Examinations'!$A$1:$J$2336,MATCH(Healthcare!J$1,'Medical Examinations'!$A$1:$J$1,0),0)</f>
        <v>Obesity</v>
      </c>
      <c r="K914" s="17" t="str">
        <f>VLOOKUP($A914,'Medical Examinations'!$A$1:$J$2336,MATCH(Healthcare!K$1,'Medical Examinations'!$A$1:$J$1,0),0)</f>
        <v>Normal</v>
      </c>
      <c r="L914" s="38">
        <f>VLOOKUP($A914,'Hospitalisation Details'!$A$2:$K$2344,MATCH(Healthcare!L$1,'Hospitalisation Details'!$A$1:$K$1,0),0)</f>
        <v>23591</v>
      </c>
      <c r="M914" s="17">
        <f>VLOOKUP($A914,'Hospitalisation Details'!$A$2:$K$2344,MATCH(Healthcare!M$1,'Hospitalisation Details'!$A$1:$K$1,0),0)</f>
        <v>11938.26</v>
      </c>
      <c r="N914" s="17" t="str">
        <f>VLOOKUP($A914,'Hospitalisation Details'!$A$2:$K$2344,MATCH(Healthcare!N$1,'Hospitalisation Details'!$A$1:$K$1,0),0)</f>
        <v>Tier - 3</v>
      </c>
      <c r="O914" s="17" t="str">
        <f>VLOOKUP($A914,'Hospitalisation Details'!$A$2:$K$2344,MATCH(Healthcare!O$1,'Hospitalisation Details'!$A$1:$K$1,0),0)</f>
        <v>Tier - 3</v>
      </c>
      <c r="P914" s="17" t="str">
        <f>VLOOKUP($A914,'Hospitalisation Details'!$A$2:$K$2344,MATCH(Healthcare!P$1,'Hospitalisation Details'!$A$1:$K$1,0),0)</f>
        <v>R1019</v>
      </c>
      <c r="Q914" s="17">
        <f>VLOOKUP($A914,'Hospitalisation Details'!$A$2:$K$2344,MATCH(Healthcare!Q$1,'Hospitalisation Details'!$A$1:$K$1,0),0)</f>
        <v>58</v>
      </c>
    </row>
    <row r="915" spans="1:17" ht="15.75" x14ac:dyDescent="0.25">
      <c r="A915" s="25" t="s">
        <v>958</v>
      </c>
      <c r="B915" s="17" t="str">
        <f>VLOOKUP($A915,'Customer Names'!$A$1:$D$2336,4,0)</f>
        <v>Mr. Aharon</v>
      </c>
      <c r="C915" s="17">
        <f>VLOOKUP($A915,'Medical Examinations'!$A$1:$J$2336,MATCH(Healthcare!C$1,'Medical Examinations'!$A$1:$J$1,0),0)</f>
        <v>25.175000000000001</v>
      </c>
      <c r="D915" s="17">
        <f>VLOOKUP($A915,'Medical Examinations'!$A$1:$J$2336,MATCH(Healthcare!D$1,'Medical Examinations'!$A$1:$J$1,0),0)</f>
        <v>5.57</v>
      </c>
      <c r="E915" s="17" t="str">
        <f>VLOOKUP($A915,'Medical Examinations'!$A$1:$J$2336,MATCH(Healthcare!E$1,'Medical Examinations'!$A$1:$J$1,0),0)</f>
        <v>Yes</v>
      </c>
      <c r="F915" s="17" t="str">
        <f>VLOOKUP($A915,'Medical Examinations'!$A$1:$J$2336,MATCH(Healthcare!F$1,'Medical Examinations'!$A$1:$J$1,0),0)</f>
        <v>No</v>
      </c>
      <c r="G915" s="17" t="str">
        <f>VLOOKUP($A915,'Medical Examinations'!$A$1:$J$2336,MATCH(Healthcare!G$1,'Medical Examinations'!$A$1:$J$1,0),0)</f>
        <v>No</v>
      </c>
      <c r="H915" s="17">
        <f>VLOOKUP($A915,'Medical Examinations'!$A$1:$J$2336,MATCH(Healthcare!H$1,'Medical Examinations'!$A$1:$J$1,0),0)</f>
        <v>1</v>
      </c>
      <c r="I915" s="17" t="str">
        <f>VLOOKUP($A915,'Medical Examinations'!$A$1:$J$2336,MATCH(Healthcare!I$1,'Medical Examinations'!$A$1:$J$1,0),0)</f>
        <v>No</v>
      </c>
      <c r="J915" s="17" t="str">
        <f>VLOOKUP($A915,'Medical Examinations'!$A$1:$J$2336,MATCH(Healthcare!J$1,'Medical Examinations'!$A$1:$J$1,0),0)</f>
        <v>Overweight</v>
      </c>
      <c r="K915" s="17" t="str">
        <f>VLOOKUP($A915,'Medical Examinations'!$A$1:$J$2336,MATCH(Healthcare!K$1,'Medical Examinations'!$A$1:$J$1,0),0)</f>
        <v>Normal</v>
      </c>
      <c r="L915" s="38">
        <f>VLOOKUP($A915,'Hospitalisation Details'!$A$2:$K$2344,MATCH(Healthcare!L$1,'Hospitalisation Details'!$A$1:$K$1,0),0)</f>
        <v>23731</v>
      </c>
      <c r="M915" s="17">
        <f>VLOOKUP($A915,'Hospitalisation Details'!$A$2:$K$2344,MATCH(Healthcare!M$1,'Hospitalisation Details'!$A$1:$K$1,0),0)</f>
        <v>11931.13</v>
      </c>
      <c r="N915" s="17" t="str">
        <f>VLOOKUP($A915,'Hospitalisation Details'!$A$2:$K$2344,MATCH(Healthcare!N$1,'Hospitalisation Details'!$A$1:$K$1,0),0)</f>
        <v>Tier - 3</v>
      </c>
      <c r="O915" s="17" t="str">
        <f>VLOOKUP($A915,'Hospitalisation Details'!$A$2:$K$2344,MATCH(Healthcare!O$1,'Hospitalisation Details'!$A$1:$K$1,0),0)</f>
        <v>Tier - 1</v>
      </c>
      <c r="P915" s="17" t="str">
        <f>VLOOKUP($A915,'Hospitalisation Details'!$A$2:$K$2344,MATCH(Healthcare!P$1,'Hospitalisation Details'!$A$1:$K$1,0),0)</f>
        <v>R1019</v>
      </c>
      <c r="Q915" s="17">
        <f>VLOOKUP($A915,'Hospitalisation Details'!$A$2:$K$2344,MATCH(Healthcare!Q$1,'Hospitalisation Details'!$A$1:$K$1,0),0)</f>
        <v>58</v>
      </c>
    </row>
    <row r="916" spans="1:17" ht="15.75" x14ac:dyDescent="0.25">
      <c r="A916" s="25" t="s">
        <v>959</v>
      </c>
      <c r="B916" s="17" t="str">
        <f>VLOOKUP($A916,'Customer Names'!$A$1:$D$2336,4,0)</f>
        <v>Mr. Lawrence</v>
      </c>
      <c r="C916" s="17">
        <f>VLOOKUP($A916,'Medical Examinations'!$A$1:$J$2336,MATCH(Healthcare!C$1,'Medical Examinations'!$A$1:$J$1,0),0)</f>
        <v>26.8</v>
      </c>
      <c r="D916" s="17">
        <f>VLOOKUP($A916,'Medical Examinations'!$A$1:$J$2336,MATCH(Healthcare!D$1,'Medical Examinations'!$A$1:$J$1,0),0)</f>
        <v>5.68</v>
      </c>
      <c r="E916" s="17" t="str">
        <f>VLOOKUP($A916,'Medical Examinations'!$A$1:$J$2336,MATCH(Healthcare!E$1,'Medical Examinations'!$A$1:$J$1,0),0)</f>
        <v>Yes</v>
      </c>
      <c r="F916" s="17" t="str">
        <f>VLOOKUP($A916,'Medical Examinations'!$A$1:$J$2336,MATCH(Healthcare!F$1,'Medical Examinations'!$A$1:$J$1,0),0)</f>
        <v>No</v>
      </c>
      <c r="G916" s="17" t="str">
        <f>VLOOKUP($A916,'Medical Examinations'!$A$1:$J$2336,MATCH(Healthcare!G$1,'Medical Examinations'!$A$1:$J$1,0),0)</f>
        <v>No</v>
      </c>
      <c r="H916" s="17">
        <f>VLOOKUP($A916,'Medical Examinations'!$A$1:$J$2336,MATCH(Healthcare!H$1,'Medical Examinations'!$A$1:$J$1,0),0)</f>
        <v>1</v>
      </c>
      <c r="I916" s="17" t="str">
        <f>VLOOKUP($A916,'Medical Examinations'!$A$1:$J$2336,MATCH(Healthcare!I$1,'Medical Examinations'!$A$1:$J$1,0),0)</f>
        <v>No</v>
      </c>
      <c r="J916" s="17" t="str">
        <f>VLOOKUP($A916,'Medical Examinations'!$A$1:$J$2336,MATCH(Healthcare!J$1,'Medical Examinations'!$A$1:$J$1,0),0)</f>
        <v>Overweight</v>
      </c>
      <c r="K916" s="17" t="str">
        <f>VLOOKUP($A916,'Medical Examinations'!$A$1:$J$2336,MATCH(Healthcare!K$1,'Medical Examinations'!$A$1:$J$1,0),0)</f>
        <v>Normal</v>
      </c>
      <c r="L916" s="38">
        <f>VLOOKUP($A916,'Hospitalisation Details'!$A$2:$K$2344,MATCH(Healthcare!L$1,'Hospitalisation Details'!$A$1:$K$1,0),0)</f>
        <v>23700</v>
      </c>
      <c r="M916" s="17">
        <f>VLOOKUP($A916,'Hospitalisation Details'!$A$2:$K$2344,MATCH(Healthcare!M$1,'Hospitalisation Details'!$A$1:$K$1,0),0)</f>
        <v>11918.2</v>
      </c>
      <c r="N916" s="17" t="str">
        <f>VLOOKUP($A916,'Hospitalisation Details'!$A$2:$K$2344,MATCH(Healthcare!N$1,'Hospitalisation Details'!$A$1:$K$1,0),0)</f>
        <v>Tier - 3</v>
      </c>
      <c r="O916" s="17" t="str">
        <f>VLOOKUP($A916,'Hospitalisation Details'!$A$2:$K$2344,MATCH(Healthcare!O$1,'Hospitalisation Details'!$A$1:$K$1,0),0)</f>
        <v>Tier - 1</v>
      </c>
      <c r="P916" s="17" t="str">
        <f>VLOOKUP($A916,'Hospitalisation Details'!$A$2:$K$2344,MATCH(Healthcare!P$1,'Hospitalisation Details'!$A$1:$K$1,0),0)</f>
        <v>R1021</v>
      </c>
      <c r="Q916" s="17">
        <f>VLOOKUP($A916,'Hospitalisation Details'!$A$2:$K$2344,MATCH(Healthcare!Q$1,'Hospitalisation Details'!$A$1:$K$1,0),0)</f>
        <v>58</v>
      </c>
    </row>
    <row r="917" spans="1:17" ht="15.75" x14ac:dyDescent="0.25">
      <c r="A917" s="25" t="s">
        <v>960</v>
      </c>
      <c r="B917" s="17" t="str">
        <f>VLOOKUP($A917,'Customer Names'!$A$1:$D$2336,4,0)</f>
        <v>Mr. Malcolm</v>
      </c>
      <c r="C917" s="17">
        <f>VLOOKUP($A917,'Medical Examinations'!$A$1:$J$2336,MATCH(Healthcare!C$1,'Medical Examinations'!$A$1:$J$1,0),0)</f>
        <v>21.78</v>
      </c>
      <c r="D917" s="17">
        <f>VLOOKUP($A917,'Medical Examinations'!$A$1:$J$2336,MATCH(Healthcare!D$1,'Medical Examinations'!$A$1:$J$1,0),0)</f>
        <v>5.3</v>
      </c>
      <c r="E917" s="17" t="str">
        <f>VLOOKUP($A917,'Medical Examinations'!$A$1:$J$2336,MATCH(Healthcare!E$1,'Medical Examinations'!$A$1:$J$1,0),0)</f>
        <v>No</v>
      </c>
      <c r="F917" s="17" t="str">
        <f>VLOOKUP($A917,'Medical Examinations'!$A$1:$J$2336,MATCH(Healthcare!F$1,'Medical Examinations'!$A$1:$J$1,0),0)</f>
        <v>Yes</v>
      </c>
      <c r="G917" s="17" t="str">
        <f>VLOOKUP($A917,'Medical Examinations'!$A$1:$J$2336,MATCH(Healthcare!G$1,'Medical Examinations'!$A$1:$J$1,0),0)</f>
        <v>No</v>
      </c>
      <c r="H917" s="17">
        <f>VLOOKUP($A917,'Medical Examinations'!$A$1:$J$2336,MATCH(Healthcare!H$1,'Medical Examinations'!$A$1:$J$1,0),0)</f>
        <v>1</v>
      </c>
      <c r="I917" s="17" t="str">
        <f>VLOOKUP($A917,'Medical Examinations'!$A$1:$J$2336,MATCH(Healthcare!I$1,'Medical Examinations'!$A$1:$J$1,0),0)</f>
        <v>No</v>
      </c>
      <c r="J917" s="17" t="str">
        <f>VLOOKUP($A917,'Medical Examinations'!$A$1:$J$2336,MATCH(Healthcare!J$1,'Medical Examinations'!$A$1:$J$1,0),0)</f>
        <v>Healthy Weight</v>
      </c>
      <c r="K917" s="17" t="str">
        <f>VLOOKUP($A917,'Medical Examinations'!$A$1:$J$2336,MATCH(Healthcare!K$1,'Medical Examinations'!$A$1:$J$1,0),0)</f>
        <v>Normal</v>
      </c>
      <c r="L917" s="38">
        <f>VLOOKUP($A917,'Hospitalisation Details'!$A$2:$K$2344,MATCH(Healthcare!L$1,'Hospitalisation Details'!$A$1:$K$1,0),0)</f>
        <v>38140</v>
      </c>
      <c r="M917" s="17">
        <f>VLOOKUP($A917,'Hospitalisation Details'!$A$2:$K$2344,MATCH(Healthcare!M$1,'Hospitalisation Details'!$A$1:$K$1,0),0)</f>
        <v>11884.05</v>
      </c>
      <c r="N917" s="17" t="str">
        <f>VLOOKUP($A917,'Hospitalisation Details'!$A$2:$K$2344,MATCH(Healthcare!N$1,'Hospitalisation Details'!$A$1:$K$1,0),0)</f>
        <v>Tier - 3</v>
      </c>
      <c r="O917" s="17" t="str">
        <f>VLOOKUP($A917,'Hospitalisation Details'!$A$2:$K$2344,MATCH(Healthcare!O$1,'Hospitalisation Details'!$A$1:$K$1,0),0)</f>
        <v>Tier - 3</v>
      </c>
      <c r="P917" s="17" t="str">
        <f>VLOOKUP($A917,'Hospitalisation Details'!$A$2:$K$2344,MATCH(Healthcare!P$1,'Hospitalisation Details'!$A$1:$K$1,0),0)</f>
        <v>R1013</v>
      </c>
      <c r="Q917" s="17">
        <f>VLOOKUP($A917,'Hospitalisation Details'!$A$2:$K$2344,MATCH(Healthcare!Q$1,'Hospitalisation Details'!$A$1:$K$1,0),0)</f>
        <v>19</v>
      </c>
    </row>
    <row r="918" spans="1:17" ht="15.75" x14ac:dyDescent="0.25">
      <c r="A918" s="25" t="s">
        <v>961</v>
      </c>
      <c r="B918" s="17" t="str">
        <f>VLOOKUP($A918,'Customer Names'!$A$1:$D$2336,4,0)</f>
        <v>Ms. Anna</v>
      </c>
      <c r="C918" s="17">
        <f>VLOOKUP($A918,'Medical Examinations'!$A$1:$J$2336,MATCH(Healthcare!C$1,'Medical Examinations'!$A$1:$J$1,0),0)</f>
        <v>30.14</v>
      </c>
      <c r="D918" s="17">
        <f>VLOOKUP($A918,'Medical Examinations'!$A$1:$J$2336,MATCH(Healthcare!D$1,'Medical Examinations'!$A$1:$J$1,0),0)</f>
        <v>9.4499999999999993</v>
      </c>
      <c r="E918" s="17" t="str">
        <f>VLOOKUP($A918,'Medical Examinations'!$A$1:$J$2336,MATCH(Healthcare!E$1,'Medical Examinations'!$A$1:$J$1,0),0)</f>
        <v>Yes</v>
      </c>
      <c r="F918" s="17" t="str">
        <f>VLOOKUP($A918,'Medical Examinations'!$A$1:$J$2336,MATCH(Healthcare!F$1,'Medical Examinations'!$A$1:$J$1,0),0)</f>
        <v>No</v>
      </c>
      <c r="G918" s="17" t="str">
        <f>VLOOKUP($A918,'Medical Examinations'!$A$1:$J$2336,MATCH(Healthcare!G$1,'Medical Examinations'!$A$1:$J$1,0),0)</f>
        <v>No</v>
      </c>
      <c r="H918" s="17">
        <f>VLOOKUP($A918,'Medical Examinations'!$A$1:$J$2336,MATCH(Healthcare!H$1,'Medical Examinations'!$A$1:$J$1,0),0)</f>
        <v>0</v>
      </c>
      <c r="I918" s="17" t="str">
        <f>VLOOKUP($A918,'Medical Examinations'!$A$1:$J$2336,MATCH(Healthcare!I$1,'Medical Examinations'!$A$1:$J$1,0),0)</f>
        <v>No</v>
      </c>
      <c r="J918" s="17" t="str">
        <f>VLOOKUP($A918,'Medical Examinations'!$A$1:$J$2336,MATCH(Healthcare!J$1,'Medical Examinations'!$A$1:$J$1,0),0)</f>
        <v>Obesity</v>
      </c>
      <c r="K918" s="17" t="str">
        <f>VLOOKUP($A918,'Medical Examinations'!$A$1:$J$2336,MATCH(Healthcare!K$1,'Medical Examinations'!$A$1:$J$1,0),0)</f>
        <v>Diabetes</v>
      </c>
      <c r="L918" s="38">
        <f>VLOOKUP($A918,'Hospitalisation Details'!$A$2:$K$2344,MATCH(Healthcare!L$1,'Hospitalisation Details'!$A$1:$K$1,0),0)</f>
        <v>24774</v>
      </c>
      <c r="M918" s="17">
        <f>VLOOKUP($A918,'Hospitalisation Details'!$A$2:$K$2344,MATCH(Healthcare!M$1,'Hospitalisation Details'!$A$1:$K$1,0),0)</f>
        <v>11881.97</v>
      </c>
      <c r="N918" s="17" t="str">
        <f>VLOOKUP($A918,'Hospitalisation Details'!$A$2:$K$2344,MATCH(Healthcare!N$1,'Hospitalisation Details'!$A$1:$K$1,0),0)</f>
        <v>Tier - 3</v>
      </c>
      <c r="O918" s="17" t="str">
        <f>VLOOKUP($A918,'Hospitalisation Details'!$A$2:$K$2344,MATCH(Healthcare!O$1,'Hospitalisation Details'!$A$1:$K$1,0),0)</f>
        <v>Tier - 1</v>
      </c>
      <c r="P918" s="17" t="str">
        <f>VLOOKUP($A918,'Hospitalisation Details'!$A$2:$K$2344,MATCH(Healthcare!P$1,'Hospitalisation Details'!$A$1:$K$1,0),0)</f>
        <v>R1013</v>
      </c>
      <c r="Q918" s="17">
        <f>VLOOKUP($A918,'Hospitalisation Details'!$A$2:$K$2344,MATCH(Healthcare!Q$1,'Hospitalisation Details'!$A$1:$K$1,0),0)</f>
        <v>55</v>
      </c>
    </row>
    <row r="919" spans="1:17" ht="15.75" x14ac:dyDescent="0.25">
      <c r="A919" s="25" t="s">
        <v>962</v>
      </c>
      <c r="B919" s="17" t="str">
        <f>VLOOKUP($A919,'Customer Names'!$A$1:$D$2336,4,0)</f>
        <v>Ms. Jenny</v>
      </c>
      <c r="C919" s="17">
        <f>VLOOKUP($A919,'Medical Examinations'!$A$1:$J$2336,MATCH(Healthcare!C$1,'Medical Examinations'!$A$1:$J$1,0),0)</f>
        <v>29.7</v>
      </c>
      <c r="D919" s="17">
        <f>VLOOKUP($A919,'Medical Examinations'!$A$1:$J$2336,MATCH(Healthcare!D$1,'Medical Examinations'!$A$1:$J$1,0),0)</f>
        <v>6.79</v>
      </c>
      <c r="E919" s="17" t="str">
        <f>VLOOKUP($A919,'Medical Examinations'!$A$1:$J$2336,MATCH(Healthcare!E$1,'Medical Examinations'!$A$1:$J$1,0),0)</f>
        <v>Yes</v>
      </c>
      <c r="F919" s="17" t="str">
        <f>VLOOKUP($A919,'Medical Examinations'!$A$1:$J$2336,MATCH(Healthcare!F$1,'Medical Examinations'!$A$1:$J$1,0),0)</f>
        <v>No</v>
      </c>
      <c r="G919" s="17" t="str">
        <f>VLOOKUP($A919,'Medical Examinations'!$A$1:$J$2336,MATCH(Healthcare!G$1,'Medical Examinations'!$A$1:$J$1,0),0)</f>
        <v>No</v>
      </c>
      <c r="H919" s="17">
        <f>VLOOKUP($A919,'Medical Examinations'!$A$1:$J$2336,MATCH(Healthcare!H$1,'Medical Examinations'!$A$1:$J$1,0),0)</f>
        <v>0</v>
      </c>
      <c r="I919" s="17" t="str">
        <f>VLOOKUP($A919,'Medical Examinations'!$A$1:$J$2336,MATCH(Healthcare!I$1,'Medical Examinations'!$A$1:$J$1,0),0)</f>
        <v>No</v>
      </c>
      <c r="J919" s="17" t="str">
        <f>VLOOKUP($A919,'Medical Examinations'!$A$1:$J$2336,MATCH(Healthcare!J$1,'Medical Examinations'!$A$1:$J$1,0),0)</f>
        <v>Overweight</v>
      </c>
      <c r="K919" s="17" t="str">
        <f>VLOOKUP($A919,'Medical Examinations'!$A$1:$J$2336,MATCH(Healthcare!K$1,'Medical Examinations'!$A$1:$J$1,0),0)</f>
        <v>Diabetes</v>
      </c>
      <c r="L919" s="38">
        <f>VLOOKUP($A919,'Hospitalisation Details'!$A$2:$K$2344,MATCH(Healthcare!L$1,'Hospitalisation Details'!$A$1:$K$1,0),0)</f>
        <v>24667</v>
      </c>
      <c r="M919" s="17">
        <f>VLOOKUP($A919,'Hospitalisation Details'!$A$2:$K$2344,MATCH(Healthcare!M$1,'Hospitalisation Details'!$A$1:$K$1,0),0)</f>
        <v>11881.36</v>
      </c>
      <c r="N919" s="17" t="str">
        <f>VLOOKUP($A919,'Hospitalisation Details'!$A$2:$K$2344,MATCH(Healthcare!N$1,'Hospitalisation Details'!$A$1:$K$1,0),0)</f>
        <v>Tier - 3</v>
      </c>
      <c r="O919" s="17" t="str">
        <f>VLOOKUP($A919,'Hospitalisation Details'!$A$2:$K$2344,MATCH(Healthcare!O$1,'Hospitalisation Details'!$A$1:$K$1,0),0)</f>
        <v>Tier - 2</v>
      </c>
      <c r="P919" s="17" t="str">
        <f>VLOOKUP($A919,'Hospitalisation Details'!$A$2:$K$2344,MATCH(Healthcare!P$1,'Hospitalisation Details'!$A$1:$K$1,0),0)</f>
        <v>R1011</v>
      </c>
      <c r="Q919" s="17">
        <f>VLOOKUP($A919,'Hospitalisation Details'!$A$2:$K$2344,MATCH(Healthcare!Q$1,'Hospitalisation Details'!$A$1:$K$1,0),0)</f>
        <v>55</v>
      </c>
    </row>
    <row r="920" spans="1:17" ht="15.75" x14ac:dyDescent="0.25">
      <c r="A920" s="25" t="s">
        <v>963</v>
      </c>
      <c r="B920" s="17" t="str">
        <f>VLOOKUP($A920,'Customer Names'!$A$1:$D$2336,4,0)</f>
        <v>Ms. Melissa</v>
      </c>
      <c r="C920" s="17">
        <f>VLOOKUP($A920,'Medical Examinations'!$A$1:$J$2336,MATCH(Healthcare!C$1,'Medical Examinations'!$A$1:$J$1,0),0)</f>
        <v>32.395000000000003</v>
      </c>
      <c r="D920" s="17">
        <f>VLOOKUP($A920,'Medical Examinations'!$A$1:$J$2336,MATCH(Healthcare!D$1,'Medical Examinations'!$A$1:$J$1,0),0)</f>
        <v>11.1</v>
      </c>
      <c r="E920" s="17" t="str">
        <f>VLOOKUP($A920,'Medical Examinations'!$A$1:$J$2336,MATCH(Healthcare!E$1,'Medical Examinations'!$A$1:$J$1,0),0)</f>
        <v>Yes</v>
      </c>
      <c r="F920" s="17" t="str">
        <f>VLOOKUP($A920,'Medical Examinations'!$A$1:$J$2336,MATCH(Healthcare!F$1,'Medical Examinations'!$A$1:$J$1,0),0)</f>
        <v>No</v>
      </c>
      <c r="G920" s="17" t="str">
        <f>VLOOKUP($A920,'Medical Examinations'!$A$1:$J$2336,MATCH(Healthcare!G$1,'Medical Examinations'!$A$1:$J$1,0),0)</f>
        <v>No</v>
      </c>
      <c r="H920" s="17">
        <f>VLOOKUP($A920,'Medical Examinations'!$A$1:$J$2336,MATCH(Healthcare!H$1,'Medical Examinations'!$A$1:$J$1,0),0)</f>
        <v>0</v>
      </c>
      <c r="I920" s="17" t="str">
        <f>VLOOKUP($A920,'Medical Examinations'!$A$1:$J$2336,MATCH(Healthcare!I$1,'Medical Examinations'!$A$1:$J$1,0),0)</f>
        <v>No</v>
      </c>
      <c r="J920" s="17" t="str">
        <f>VLOOKUP($A920,'Medical Examinations'!$A$1:$J$2336,MATCH(Healthcare!J$1,'Medical Examinations'!$A$1:$J$1,0),0)</f>
        <v>Obesity</v>
      </c>
      <c r="K920" s="17" t="str">
        <f>VLOOKUP($A920,'Medical Examinations'!$A$1:$J$2336,MATCH(Healthcare!K$1,'Medical Examinations'!$A$1:$J$1,0),0)</f>
        <v>Diabetes</v>
      </c>
      <c r="L920" s="38">
        <f>VLOOKUP($A920,'Hospitalisation Details'!$A$2:$K$2344,MATCH(Healthcare!L$1,'Hospitalisation Details'!$A$1:$K$1,0),0)</f>
        <v>24708</v>
      </c>
      <c r="M920" s="17">
        <f>VLOOKUP($A920,'Hospitalisation Details'!$A$2:$K$2344,MATCH(Healthcare!M$1,'Hospitalisation Details'!$A$1:$K$1,0),0)</f>
        <v>11879.1</v>
      </c>
      <c r="N920" s="17" t="str">
        <f>VLOOKUP($A920,'Hospitalisation Details'!$A$2:$K$2344,MATCH(Healthcare!N$1,'Hospitalisation Details'!$A$1:$K$1,0),0)</f>
        <v>Tier - 3</v>
      </c>
      <c r="O920" s="17" t="str">
        <f>VLOOKUP($A920,'Hospitalisation Details'!$A$2:$K$2344,MATCH(Healthcare!O$1,'Hospitalisation Details'!$A$1:$K$1,0),0)</f>
        <v>Tier - 3</v>
      </c>
      <c r="P920" s="17" t="str">
        <f>VLOOKUP($A920,'Hospitalisation Details'!$A$2:$K$2344,MATCH(Healthcare!P$1,'Hospitalisation Details'!$A$1:$K$1,0),0)</f>
        <v>R1024</v>
      </c>
      <c r="Q920" s="17">
        <f>VLOOKUP($A920,'Hospitalisation Details'!$A$2:$K$2344,MATCH(Healthcare!Q$1,'Hospitalisation Details'!$A$1:$K$1,0),0)</f>
        <v>55</v>
      </c>
    </row>
    <row r="921" spans="1:17" ht="15.75" x14ac:dyDescent="0.25">
      <c r="A921" s="25" t="s">
        <v>964</v>
      </c>
      <c r="B921" s="17" t="str">
        <f>VLOOKUP($A921,'Customer Names'!$A$1:$D$2336,4,0)</f>
        <v>Ms. Chia</v>
      </c>
      <c r="C921" s="17">
        <f>VLOOKUP($A921,'Medical Examinations'!$A$1:$J$2336,MATCH(Healthcare!C$1,'Medical Examinations'!$A$1:$J$1,0),0)</f>
        <v>36.64</v>
      </c>
      <c r="D921" s="17">
        <f>VLOOKUP($A921,'Medical Examinations'!$A$1:$J$2336,MATCH(Healthcare!D$1,'Medical Examinations'!$A$1:$J$1,0),0)</f>
        <v>7.26</v>
      </c>
      <c r="E921" s="17" t="str">
        <f>VLOOKUP($A921,'Medical Examinations'!$A$1:$J$2336,MATCH(Healthcare!E$1,'Medical Examinations'!$A$1:$J$1,0),0)</f>
        <v>No</v>
      </c>
      <c r="F921" s="17" t="str">
        <f>VLOOKUP($A921,'Medical Examinations'!$A$1:$J$2336,MATCH(Healthcare!F$1,'Medical Examinations'!$A$1:$J$1,0),0)</f>
        <v>No</v>
      </c>
      <c r="G921" s="17" t="str">
        <f>VLOOKUP($A921,'Medical Examinations'!$A$1:$J$2336,MATCH(Healthcare!G$1,'Medical Examinations'!$A$1:$J$1,0),0)</f>
        <v>No</v>
      </c>
      <c r="H921" s="17">
        <f>VLOOKUP($A921,'Medical Examinations'!$A$1:$J$2336,MATCH(Healthcare!H$1,'Medical Examinations'!$A$1:$J$1,0),0)</f>
        <v>0</v>
      </c>
      <c r="I921" s="17" t="str">
        <f>VLOOKUP($A921,'Medical Examinations'!$A$1:$J$2336,MATCH(Healthcare!I$1,'Medical Examinations'!$A$1:$J$1,0),0)</f>
        <v>No</v>
      </c>
      <c r="J921" s="17" t="str">
        <f>VLOOKUP($A921,'Medical Examinations'!$A$1:$J$2336,MATCH(Healthcare!J$1,'Medical Examinations'!$A$1:$J$1,0),0)</f>
        <v>Obesity</v>
      </c>
      <c r="K921" s="17" t="str">
        <f>VLOOKUP($A921,'Medical Examinations'!$A$1:$J$2336,MATCH(Healthcare!K$1,'Medical Examinations'!$A$1:$J$1,0),0)</f>
        <v>Diabetes</v>
      </c>
      <c r="L921" s="38">
        <f>VLOOKUP($A921,'Hospitalisation Details'!$A$2:$K$2344,MATCH(Healthcare!L$1,'Hospitalisation Details'!$A$1:$K$1,0),0)</f>
        <v>27217</v>
      </c>
      <c r="M921" s="17">
        <f>VLOOKUP($A921,'Hospitalisation Details'!$A$2:$K$2344,MATCH(Healthcare!M$1,'Hospitalisation Details'!$A$1:$K$1,0),0)</f>
        <v>11858.56</v>
      </c>
      <c r="N921" s="17" t="str">
        <f>VLOOKUP($A921,'Hospitalisation Details'!$A$2:$K$2344,MATCH(Healthcare!N$1,'Hospitalisation Details'!$A$1:$K$1,0),0)</f>
        <v>Tier - 3</v>
      </c>
      <c r="O921" s="17" t="str">
        <f>VLOOKUP($A921,'Hospitalisation Details'!$A$2:$K$2344,MATCH(Healthcare!O$1,'Hospitalisation Details'!$A$1:$K$1,0),0)</f>
        <v>Tier - 3</v>
      </c>
      <c r="P921" s="17" t="str">
        <f>VLOOKUP($A921,'Hospitalisation Details'!$A$2:$K$2344,MATCH(Healthcare!P$1,'Hospitalisation Details'!$A$1:$K$1,0),0)</f>
        <v>R1011</v>
      </c>
      <c r="Q921" s="17">
        <f>VLOOKUP($A921,'Hospitalisation Details'!$A$2:$K$2344,MATCH(Healthcare!Q$1,'Hospitalisation Details'!$A$1:$K$1,0),0)</f>
        <v>48</v>
      </c>
    </row>
    <row r="922" spans="1:17" ht="15.75" x14ac:dyDescent="0.25">
      <c r="A922" s="25" t="s">
        <v>965</v>
      </c>
      <c r="B922" s="17" t="str">
        <f>VLOOKUP($A922,'Customer Names'!$A$1:$D$2336,4,0)</f>
        <v>Ms. Laura</v>
      </c>
      <c r="C922" s="17">
        <f>VLOOKUP($A922,'Medical Examinations'!$A$1:$J$2336,MATCH(Healthcare!C$1,'Medical Examinations'!$A$1:$J$1,0),0)</f>
        <v>39.049999999999997</v>
      </c>
      <c r="D922" s="17">
        <f>VLOOKUP($A922,'Medical Examinations'!$A$1:$J$2336,MATCH(Healthcare!D$1,'Medical Examinations'!$A$1:$J$1,0),0)</f>
        <v>5.27</v>
      </c>
      <c r="E922" s="17" t="str">
        <f>VLOOKUP($A922,'Medical Examinations'!$A$1:$J$2336,MATCH(Healthcare!E$1,'Medical Examinations'!$A$1:$J$1,0),0)</f>
        <v>Yes</v>
      </c>
      <c r="F922" s="17" t="str">
        <f>VLOOKUP($A922,'Medical Examinations'!$A$1:$J$2336,MATCH(Healthcare!F$1,'Medical Examinations'!$A$1:$J$1,0),0)</f>
        <v>No</v>
      </c>
      <c r="G922" s="17" t="str">
        <f>VLOOKUP($A922,'Medical Examinations'!$A$1:$J$2336,MATCH(Healthcare!G$1,'Medical Examinations'!$A$1:$J$1,0),0)</f>
        <v>No</v>
      </c>
      <c r="H922" s="17">
        <f>VLOOKUP($A922,'Medical Examinations'!$A$1:$J$2336,MATCH(Healthcare!H$1,'Medical Examinations'!$A$1:$J$1,0),0)</f>
        <v>1</v>
      </c>
      <c r="I922" s="17" t="str">
        <f>VLOOKUP($A922,'Medical Examinations'!$A$1:$J$2336,MATCH(Healthcare!I$1,'Medical Examinations'!$A$1:$J$1,0),0)</f>
        <v>No</v>
      </c>
      <c r="J922" s="17" t="str">
        <f>VLOOKUP($A922,'Medical Examinations'!$A$1:$J$2336,MATCH(Healthcare!J$1,'Medical Examinations'!$A$1:$J$1,0),0)</f>
        <v>Obesity</v>
      </c>
      <c r="K922" s="17" t="str">
        <f>VLOOKUP($A922,'Medical Examinations'!$A$1:$J$2336,MATCH(Healthcare!K$1,'Medical Examinations'!$A$1:$J$1,0),0)</f>
        <v>Normal</v>
      </c>
      <c r="L922" s="38">
        <f>VLOOKUP($A922,'Hospitalisation Details'!$A$2:$K$2344,MATCH(Healthcare!L$1,'Hospitalisation Details'!$A$1:$K$1,0),0)</f>
        <v>23649</v>
      </c>
      <c r="M922" s="17">
        <f>VLOOKUP($A922,'Hospitalisation Details'!$A$2:$K$2344,MATCH(Healthcare!M$1,'Hospitalisation Details'!$A$1:$K$1,0),0)</f>
        <v>11856.41</v>
      </c>
      <c r="N922" s="17" t="str">
        <f>VLOOKUP($A922,'Hospitalisation Details'!$A$2:$K$2344,MATCH(Healthcare!N$1,'Hospitalisation Details'!$A$1:$K$1,0),0)</f>
        <v>Tier - 3</v>
      </c>
      <c r="O922" s="17" t="str">
        <f>VLOOKUP($A922,'Hospitalisation Details'!$A$2:$K$2344,MATCH(Healthcare!O$1,'Hospitalisation Details'!$A$1:$K$1,0),0)</f>
        <v>Tier - 2</v>
      </c>
      <c r="P922" s="17" t="str">
        <f>VLOOKUP($A922,'Hospitalisation Details'!$A$2:$K$2344,MATCH(Healthcare!P$1,'Hospitalisation Details'!$A$1:$K$1,0),0)</f>
        <v>R1013</v>
      </c>
      <c r="Q922" s="17">
        <f>VLOOKUP($A922,'Hospitalisation Details'!$A$2:$K$2344,MATCH(Healthcare!Q$1,'Hospitalisation Details'!$A$1:$K$1,0),0)</f>
        <v>58</v>
      </c>
    </row>
    <row r="923" spans="1:17" ht="15.75" x14ac:dyDescent="0.25">
      <c r="A923" s="25" t="s">
        <v>966</v>
      </c>
      <c r="B923" s="17" t="str">
        <f>VLOOKUP($A923,'Customer Names'!$A$1:$D$2336,4,0)</f>
        <v>Ms. Aditi</v>
      </c>
      <c r="C923" s="17">
        <f>VLOOKUP($A923,'Medical Examinations'!$A$1:$J$2336,MATCH(Healthcare!C$1,'Medical Examinations'!$A$1:$J$1,0),0)</f>
        <v>33.1</v>
      </c>
      <c r="D923" s="17">
        <f>VLOOKUP($A923,'Medical Examinations'!$A$1:$J$2336,MATCH(Healthcare!D$1,'Medical Examinations'!$A$1:$J$1,0),0)</f>
        <v>5.46</v>
      </c>
      <c r="E923" s="17" t="str">
        <f>VLOOKUP($A923,'Medical Examinations'!$A$1:$J$2336,MATCH(Healthcare!E$1,'Medical Examinations'!$A$1:$J$1,0),0)</f>
        <v>Yes</v>
      </c>
      <c r="F923" s="17" t="str">
        <f>VLOOKUP($A923,'Medical Examinations'!$A$1:$J$2336,MATCH(Healthcare!F$1,'Medical Examinations'!$A$1:$J$1,0),0)</f>
        <v>No</v>
      </c>
      <c r="G923" s="17" t="str">
        <f>VLOOKUP($A923,'Medical Examinations'!$A$1:$J$2336,MATCH(Healthcare!G$1,'Medical Examinations'!$A$1:$J$1,0),0)</f>
        <v>No</v>
      </c>
      <c r="H923" s="17">
        <f>VLOOKUP($A923,'Medical Examinations'!$A$1:$J$2336,MATCH(Healthcare!H$1,'Medical Examinations'!$A$1:$J$1,0),0)</f>
        <v>1</v>
      </c>
      <c r="I923" s="17" t="str">
        <f>VLOOKUP($A923,'Medical Examinations'!$A$1:$J$2336,MATCH(Healthcare!I$1,'Medical Examinations'!$A$1:$J$1,0),0)</f>
        <v>No</v>
      </c>
      <c r="J923" s="17" t="str">
        <f>VLOOKUP($A923,'Medical Examinations'!$A$1:$J$2336,MATCH(Healthcare!J$1,'Medical Examinations'!$A$1:$J$1,0),0)</f>
        <v>Obesity</v>
      </c>
      <c r="K923" s="17" t="str">
        <f>VLOOKUP($A923,'Medical Examinations'!$A$1:$J$2336,MATCH(Healthcare!K$1,'Medical Examinations'!$A$1:$J$1,0),0)</f>
        <v>Normal</v>
      </c>
      <c r="L923" s="38">
        <f>VLOOKUP($A923,'Hospitalisation Details'!$A$2:$K$2344,MATCH(Healthcare!L$1,'Hospitalisation Details'!$A$1:$K$1,0),0)</f>
        <v>23555</v>
      </c>
      <c r="M923" s="17">
        <f>VLOOKUP($A923,'Hospitalisation Details'!$A$2:$K$2344,MATCH(Healthcare!M$1,'Hospitalisation Details'!$A$1:$K$1,0),0)</f>
        <v>11848.14</v>
      </c>
      <c r="N923" s="17" t="str">
        <f>VLOOKUP($A923,'Hospitalisation Details'!$A$2:$K$2344,MATCH(Healthcare!N$1,'Hospitalisation Details'!$A$1:$K$1,0),0)</f>
        <v>Tier - 3</v>
      </c>
      <c r="O923" s="17" t="str">
        <f>VLOOKUP($A923,'Hospitalisation Details'!$A$2:$K$2344,MATCH(Healthcare!O$1,'Hospitalisation Details'!$A$1:$K$1,0),0)</f>
        <v>Tier - 2</v>
      </c>
      <c r="P923" s="17" t="str">
        <f>VLOOKUP($A923,'Hospitalisation Details'!$A$2:$K$2344,MATCH(Healthcare!P$1,'Hospitalisation Details'!$A$1:$K$1,0),0)</f>
        <v>R1011</v>
      </c>
      <c r="Q923" s="17">
        <f>VLOOKUP($A923,'Hospitalisation Details'!$A$2:$K$2344,MATCH(Healthcare!Q$1,'Hospitalisation Details'!$A$1:$K$1,0),0)</f>
        <v>58</v>
      </c>
    </row>
    <row r="924" spans="1:17" ht="15.75" x14ac:dyDescent="0.25">
      <c r="A924" s="25" t="s">
        <v>967</v>
      </c>
      <c r="B924" s="17" t="str">
        <f>VLOOKUP($A924,'Customer Names'!$A$1:$D$2336,4,0)</f>
        <v>Ms. Leah</v>
      </c>
      <c r="C924" s="17">
        <f>VLOOKUP($A924,'Medical Examinations'!$A$1:$J$2336,MATCH(Healthcare!C$1,'Medical Examinations'!$A$1:$J$1,0),0)</f>
        <v>31.824999999999999</v>
      </c>
      <c r="D924" s="17">
        <f>VLOOKUP($A924,'Medical Examinations'!$A$1:$J$2336,MATCH(Healthcare!D$1,'Medical Examinations'!$A$1:$J$1,0),0)</f>
        <v>8.1300000000000008</v>
      </c>
      <c r="E924" s="17" t="str">
        <f>VLOOKUP($A924,'Medical Examinations'!$A$1:$J$2336,MATCH(Healthcare!E$1,'Medical Examinations'!$A$1:$J$1,0),0)</f>
        <v>No</v>
      </c>
      <c r="F924" s="17" t="str">
        <f>VLOOKUP($A924,'Medical Examinations'!$A$1:$J$2336,MATCH(Healthcare!F$1,'Medical Examinations'!$A$1:$J$1,0),0)</f>
        <v>No</v>
      </c>
      <c r="G924" s="17" t="str">
        <f>VLOOKUP($A924,'Medical Examinations'!$A$1:$J$2336,MATCH(Healthcare!G$1,'Medical Examinations'!$A$1:$J$1,0),0)</f>
        <v>No</v>
      </c>
      <c r="H924" s="17">
        <f>VLOOKUP($A924,'Medical Examinations'!$A$1:$J$2336,MATCH(Healthcare!H$1,'Medical Examinations'!$A$1:$J$1,0),0)</f>
        <v>0</v>
      </c>
      <c r="I924" s="17" t="str">
        <f>VLOOKUP($A924,'Medical Examinations'!$A$1:$J$2336,MATCH(Healthcare!I$1,'Medical Examinations'!$A$1:$J$1,0),0)</f>
        <v>No</v>
      </c>
      <c r="J924" s="17" t="str">
        <f>VLOOKUP($A924,'Medical Examinations'!$A$1:$J$2336,MATCH(Healthcare!J$1,'Medical Examinations'!$A$1:$J$1,0),0)</f>
        <v>Obesity</v>
      </c>
      <c r="K924" s="17" t="str">
        <f>VLOOKUP($A924,'Medical Examinations'!$A$1:$J$2336,MATCH(Healthcare!K$1,'Medical Examinations'!$A$1:$J$1,0),0)</f>
        <v>Diabetes</v>
      </c>
      <c r="L924" s="38">
        <f>VLOOKUP($A924,'Hospitalisation Details'!$A$2:$K$2344,MATCH(Healthcare!L$1,'Hospitalisation Details'!$A$1:$K$1,0),0)</f>
        <v>24056</v>
      </c>
      <c r="M924" s="17">
        <f>VLOOKUP($A924,'Hospitalisation Details'!$A$2:$K$2344,MATCH(Healthcare!M$1,'Hospitalisation Details'!$A$1:$K$1,0),0)</f>
        <v>11842.62</v>
      </c>
      <c r="N924" s="17" t="str">
        <f>VLOOKUP($A924,'Hospitalisation Details'!$A$2:$K$2344,MATCH(Healthcare!N$1,'Hospitalisation Details'!$A$1:$K$1,0),0)</f>
        <v>Tier - 3</v>
      </c>
      <c r="O924" s="17" t="str">
        <f>VLOOKUP($A924,'Hospitalisation Details'!$A$2:$K$2344,MATCH(Healthcare!O$1,'Hospitalisation Details'!$A$1:$K$1,0),0)</f>
        <v>Tier - 3</v>
      </c>
      <c r="P924" s="17" t="str">
        <f>VLOOKUP($A924,'Hospitalisation Details'!$A$2:$K$2344,MATCH(Healthcare!P$1,'Hospitalisation Details'!$A$1:$K$1,0),0)</f>
        <v>R1012</v>
      </c>
      <c r="Q924" s="17">
        <f>VLOOKUP($A924,'Hospitalisation Details'!$A$2:$K$2344,MATCH(Healthcare!Q$1,'Hospitalisation Details'!$A$1:$K$1,0),0)</f>
        <v>57</v>
      </c>
    </row>
    <row r="925" spans="1:17" ht="15.75" x14ac:dyDescent="0.25">
      <c r="A925" s="25" t="s">
        <v>968</v>
      </c>
      <c r="B925" s="17" t="str">
        <f>VLOOKUP($A925,'Customer Names'!$A$1:$D$2336,4,0)</f>
        <v>Ms. Marianne</v>
      </c>
      <c r="C925" s="17">
        <f>VLOOKUP($A925,'Medical Examinations'!$A$1:$J$2336,MATCH(Healthcare!C$1,'Medical Examinations'!$A$1:$J$1,0),0)</f>
        <v>29</v>
      </c>
      <c r="D925" s="17">
        <f>VLOOKUP($A925,'Medical Examinations'!$A$1:$J$2336,MATCH(Healthcare!D$1,'Medical Examinations'!$A$1:$J$1,0),0)</f>
        <v>4.25</v>
      </c>
      <c r="E925" s="17" t="str">
        <f>VLOOKUP($A925,'Medical Examinations'!$A$1:$J$2336,MATCH(Healthcare!E$1,'Medical Examinations'!$A$1:$J$1,0),0)</f>
        <v>Yes</v>
      </c>
      <c r="F925" s="17" t="str">
        <f>VLOOKUP($A925,'Medical Examinations'!$A$1:$J$2336,MATCH(Healthcare!F$1,'Medical Examinations'!$A$1:$J$1,0),0)</f>
        <v>No</v>
      </c>
      <c r="G925" s="17" t="str">
        <f>VLOOKUP($A925,'Medical Examinations'!$A$1:$J$2336,MATCH(Healthcare!G$1,'Medical Examinations'!$A$1:$J$1,0),0)</f>
        <v>No</v>
      </c>
      <c r="H925" s="17">
        <f>VLOOKUP($A925,'Medical Examinations'!$A$1:$J$2336,MATCH(Healthcare!H$1,'Medical Examinations'!$A$1:$J$1,0),0)</f>
        <v>1</v>
      </c>
      <c r="I925" s="17" t="str">
        <f>VLOOKUP($A925,'Medical Examinations'!$A$1:$J$2336,MATCH(Healthcare!I$1,'Medical Examinations'!$A$1:$J$1,0),0)</f>
        <v>No</v>
      </c>
      <c r="J925" s="17" t="str">
        <f>VLOOKUP($A925,'Medical Examinations'!$A$1:$J$2336,MATCH(Healthcare!J$1,'Medical Examinations'!$A$1:$J$1,0),0)</f>
        <v>Overweight</v>
      </c>
      <c r="K925" s="17" t="str">
        <f>VLOOKUP($A925,'Medical Examinations'!$A$1:$J$2336,MATCH(Healthcare!K$1,'Medical Examinations'!$A$1:$J$1,0),0)</f>
        <v>Normal</v>
      </c>
      <c r="L925" s="38">
        <f>VLOOKUP($A925,'Hospitalisation Details'!$A$2:$K$2344,MATCH(Healthcare!L$1,'Hospitalisation Details'!$A$1:$K$1,0),0)</f>
        <v>23569</v>
      </c>
      <c r="M925" s="17">
        <f>VLOOKUP($A925,'Hospitalisation Details'!$A$2:$K$2344,MATCH(Healthcare!M$1,'Hospitalisation Details'!$A$1:$K$1,0),0)</f>
        <v>11842.44</v>
      </c>
      <c r="N925" s="17" t="str">
        <f>VLOOKUP($A925,'Hospitalisation Details'!$A$2:$K$2344,MATCH(Healthcare!N$1,'Hospitalisation Details'!$A$1:$K$1,0),0)</f>
        <v>Tier - 3</v>
      </c>
      <c r="O925" s="17" t="str">
        <f>VLOOKUP($A925,'Hospitalisation Details'!$A$2:$K$2344,MATCH(Healthcare!O$1,'Hospitalisation Details'!$A$1:$K$1,0),0)</f>
        <v>Tier - 2</v>
      </c>
      <c r="P925" s="17" t="str">
        <f>VLOOKUP($A925,'Hospitalisation Details'!$A$2:$K$2344,MATCH(Healthcare!P$1,'Hospitalisation Details'!$A$1:$K$1,0),0)</f>
        <v>R1011</v>
      </c>
      <c r="Q925" s="17">
        <f>VLOOKUP($A925,'Hospitalisation Details'!$A$2:$K$2344,MATCH(Healthcare!Q$1,'Hospitalisation Details'!$A$1:$K$1,0),0)</f>
        <v>58</v>
      </c>
    </row>
    <row r="926" spans="1:17" ht="15.75" x14ac:dyDescent="0.25">
      <c r="A926" s="25" t="s">
        <v>969</v>
      </c>
      <c r="B926" s="17" t="str">
        <f>VLOOKUP($A926,'Customer Names'!$A$1:$D$2336,4,0)</f>
        <v>Ms. Carla</v>
      </c>
      <c r="C926" s="17">
        <f>VLOOKUP($A926,'Medical Examinations'!$A$1:$J$2336,MATCH(Healthcare!C$1,'Medical Examinations'!$A$1:$J$1,0),0)</f>
        <v>30.495000000000001</v>
      </c>
      <c r="D926" s="17">
        <f>VLOOKUP($A926,'Medical Examinations'!$A$1:$J$2336,MATCH(Healthcare!D$1,'Medical Examinations'!$A$1:$J$1,0),0)</f>
        <v>8.68</v>
      </c>
      <c r="E926" s="17" t="str">
        <f>VLOOKUP($A926,'Medical Examinations'!$A$1:$J$2336,MATCH(Healthcare!E$1,'Medical Examinations'!$A$1:$J$1,0),0)</f>
        <v>No</v>
      </c>
      <c r="F926" s="17" t="str">
        <f>VLOOKUP($A926,'Medical Examinations'!$A$1:$J$2336,MATCH(Healthcare!F$1,'Medical Examinations'!$A$1:$J$1,0),0)</f>
        <v>No</v>
      </c>
      <c r="G926" s="17" t="str">
        <f>VLOOKUP($A926,'Medical Examinations'!$A$1:$J$2336,MATCH(Healthcare!G$1,'Medical Examinations'!$A$1:$J$1,0),0)</f>
        <v>No</v>
      </c>
      <c r="H926" s="17">
        <f>VLOOKUP($A926,'Medical Examinations'!$A$1:$J$2336,MATCH(Healthcare!H$1,'Medical Examinations'!$A$1:$J$1,0),0)</f>
        <v>0</v>
      </c>
      <c r="I926" s="17" t="str">
        <f>VLOOKUP($A926,'Medical Examinations'!$A$1:$J$2336,MATCH(Healthcare!I$1,'Medical Examinations'!$A$1:$J$1,0),0)</f>
        <v>No</v>
      </c>
      <c r="J926" s="17" t="str">
        <f>VLOOKUP($A926,'Medical Examinations'!$A$1:$J$2336,MATCH(Healthcare!J$1,'Medical Examinations'!$A$1:$J$1,0),0)</f>
        <v>Obesity</v>
      </c>
      <c r="K926" s="17" t="str">
        <f>VLOOKUP($A926,'Medical Examinations'!$A$1:$J$2336,MATCH(Healthcare!K$1,'Medical Examinations'!$A$1:$J$1,0),0)</f>
        <v>Diabetes</v>
      </c>
      <c r="L926" s="38">
        <f>VLOOKUP($A926,'Hospitalisation Details'!$A$2:$K$2344,MATCH(Healthcare!L$1,'Hospitalisation Details'!$A$1:$K$1,0),0)</f>
        <v>24010</v>
      </c>
      <c r="M926" s="17">
        <f>VLOOKUP($A926,'Hospitalisation Details'!$A$2:$K$2344,MATCH(Healthcare!M$1,'Hospitalisation Details'!$A$1:$K$1,0),0)</f>
        <v>11840.78</v>
      </c>
      <c r="N926" s="17" t="str">
        <f>VLOOKUP($A926,'Hospitalisation Details'!$A$2:$K$2344,MATCH(Healthcare!N$1,'Hospitalisation Details'!$A$1:$K$1,0),0)</f>
        <v>Tier - 3</v>
      </c>
      <c r="O926" s="17" t="str">
        <f>VLOOKUP($A926,'Hospitalisation Details'!$A$2:$K$2344,MATCH(Healthcare!O$1,'Hospitalisation Details'!$A$1:$K$1,0),0)</f>
        <v>Tier - 2</v>
      </c>
      <c r="P926" s="17" t="str">
        <f>VLOOKUP($A926,'Hospitalisation Details'!$A$2:$K$2344,MATCH(Healthcare!P$1,'Hospitalisation Details'!$A$1:$K$1,0),0)</f>
        <v>R1012</v>
      </c>
      <c r="Q926" s="17">
        <f>VLOOKUP($A926,'Hospitalisation Details'!$A$2:$K$2344,MATCH(Healthcare!Q$1,'Hospitalisation Details'!$A$1:$K$1,0),0)</f>
        <v>57</v>
      </c>
    </row>
    <row r="927" spans="1:17" ht="15.75" x14ac:dyDescent="0.25">
      <c r="A927" s="25" t="s">
        <v>970</v>
      </c>
      <c r="B927" s="17" t="str">
        <f>VLOOKUP($A927,'Customer Names'!$A$1:$D$2336,4,0)</f>
        <v>Ms. Oksana</v>
      </c>
      <c r="C927" s="17">
        <f>VLOOKUP($A927,'Medical Examinations'!$A$1:$J$2336,MATCH(Healthcare!C$1,'Medical Examinations'!$A$1:$J$1,0),0)</f>
        <v>25.2</v>
      </c>
      <c r="D927" s="17">
        <f>VLOOKUP($A927,'Medical Examinations'!$A$1:$J$2336,MATCH(Healthcare!D$1,'Medical Examinations'!$A$1:$J$1,0),0)</f>
        <v>6.25</v>
      </c>
      <c r="E927" s="17" t="str">
        <f>VLOOKUP($A927,'Medical Examinations'!$A$1:$J$2336,MATCH(Healthcare!E$1,'Medical Examinations'!$A$1:$J$1,0),0)</f>
        <v>Yes</v>
      </c>
      <c r="F927" s="17" t="str">
        <f>VLOOKUP($A927,'Medical Examinations'!$A$1:$J$2336,MATCH(Healthcare!F$1,'Medical Examinations'!$A$1:$J$1,0),0)</f>
        <v>No</v>
      </c>
      <c r="G927" s="17" t="str">
        <f>VLOOKUP($A927,'Medical Examinations'!$A$1:$J$2336,MATCH(Healthcare!G$1,'Medical Examinations'!$A$1:$J$1,0),0)</f>
        <v>No</v>
      </c>
      <c r="H927" s="17">
        <f>VLOOKUP($A927,'Medical Examinations'!$A$1:$J$2336,MATCH(Healthcare!H$1,'Medical Examinations'!$A$1:$J$1,0),0)</f>
        <v>1</v>
      </c>
      <c r="I927" s="17" t="str">
        <f>VLOOKUP($A927,'Medical Examinations'!$A$1:$J$2336,MATCH(Healthcare!I$1,'Medical Examinations'!$A$1:$J$1,0),0)</f>
        <v>No</v>
      </c>
      <c r="J927" s="17" t="str">
        <f>VLOOKUP($A927,'Medical Examinations'!$A$1:$J$2336,MATCH(Healthcare!J$1,'Medical Examinations'!$A$1:$J$1,0),0)</f>
        <v>Overweight</v>
      </c>
      <c r="K927" s="17" t="str">
        <f>VLOOKUP($A927,'Medical Examinations'!$A$1:$J$2336,MATCH(Healthcare!K$1,'Medical Examinations'!$A$1:$J$1,0),0)</f>
        <v>Prediabetes</v>
      </c>
      <c r="L927" s="38">
        <f>VLOOKUP($A927,'Hospitalisation Details'!$A$2:$K$2344,MATCH(Healthcare!L$1,'Hospitalisation Details'!$A$1:$K$1,0),0)</f>
        <v>23631</v>
      </c>
      <c r="M927" s="17">
        <f>VLOOKUP($A927,'Hospitalisation Details'!$A$2:$K$2344,MATCH(Healthcare!M$1,'Hospitalisation Details'!$A$1:$K$1,0),0)</f>
        <v>11837.16</v>
      </c>
      <c r="N927" s="17" t="str">
        <f>VLOOKUP($A927,'Hospitalisation Details'!$A$2:$K$2344,MATCH(Healthcare!N$1,'Hospitalisation Details'!$A$1:$K$1,0),0)</f>
        <v>Tier - 3</v>
      </c>
      <c r="O927" s="17" t="str">
        <f>VLOOKUP($A927,'Hospitalisation Details'!$A$2:$K$2344,MATCH(Healthcare!O$1,'Hospitalisation Details'!$A$1:$K$1,0),0)</f>
        <v>Tier - 3</v>
      </c>
      <c r="P927" s="17" t="str">
        <f>VLOOKUP($A927,'Hospitalisation Details'!$A$2:$K$2344,MATCH(Healthcare!P$1,'Hospitalisation Details'!$A$1:$K$1,0),0)</f>
        <v>R1011</v>
      </c>
      <c r="Q927" s="17">
        <f>VLOOKUP($A927,'Hospitalisation Details'!$A$2:$K$2344,MATCH(Healthcare!Q$1,'Hospitalisation Details'!$A$1:$K$1,0),0)</f>
        <v>58</v>
      </c>
    </row>
    <row r="928" spans="1:17" ht="15.75" x14ac:dyDescent="0.25">
      <c r="A928" s="25" t="s">
        <v>971</v>
      </c>
      <c r="B928" s="17" t="str">
        <f>VLOOKUP($A928,'Customer Names'!$A$1:$D$2336,4,0)</f>
        <v>Ms. Rebecca</v>
      </c>
      <c r="C928" s="17">
        <f>VLOOKUP($A928,'Medical Examinations'!$A$1:$J$2336,MATCH(Healthcare!C$1,'Medical Examinations'!$A$1:$J$1,0),0)</f>
        <v>22.77</v>
      </c>
      <c r="D928" s="17">
        <f>VLOOKUP($A928,'Medical Examinations'!$A$1:$J$2336,MATCH(Healthcare!D$1,'Medical Examinations'!$A$1:$J$1,0),0)</f>
        <v>4.47</v>
      </c>
      <c r="E928" s="17" t="str">
        <f>VLOOKUP($A928,'Medical Examinations'!$A$1:$J$2336,MATCH(Healthcare!E$1,'Medical Examinations'!$A$1:$J$1,0),0)</f>
        <v>Yes</v>
      </c>
      <c r="F928" s="17" t="str">
        <f>VLOOKUP($A928,'Medical Examinations'!$A$1:$J$2336,MATCH(Healthcare!F$1,'Medical Examinations'!$A$1:$J$1,0),0)</f>
        <v>No</v>
      </c>
      <c r="G928" s="17" t="str">
        <f>VLOOKUP($A928,'Medical Examinations'!$A$1:$J$2336,MATCH(Healthcare!G$1,'Medical Examinations'!$A$1:$J$1,0),0)</f>
        <v>No</v>
      </c>
      <c r="H928" s="17">
        <f>VLOOKUP($A928,'Medical Examinations'!$A$1:$J$2336,MATCH(Healthcare!H$1,'Medical Examinations'!$A$1:$J$1,0),0)</f>
        <v>1</v>
      </c>
      <c r="I928" s="17" t="str">
        <f>VLOOKUP($A928,'Medical Examinations'!$A$1:$J$2336,MATCH(Healthcare!I$1,'Medical Examinations'!$A$1:$J$1,0),0)</f>
        <v>No</v>
      </c>
      <c r="J928" s="17" t="str">
        <f>VLOOKUP($A928,'Medical Examinations'!$A$1:$J$2336,MATCH(Healthcare!J$1,'Medical Examinations'!$A$1:$J$1,0),0)</f>
        <v>Healthy Weight</v>
      </c>
      <c r="K928" s="17" t="str">
        <f>VLOOKUP($A928,'Medical Examinations'!$A$1:$J$2336,MATCH(Healthcare!K$1,'Medical Examinations'!$A$1:$J$1,0),0)</f>
        <v>Normal</v>
      </c>
      <c r="L928" s="38">
        <f>VLOOKUP($A928,'Hospitalisation Details'!$A$2:$K$2344,MATCH(Healthcare!L$1,'Hospitalisation Details'!$A$1:$K$1,0),0)</f>
        <v>23555</v>
      </c>
      <c r="M928" s="17">
        <f>VLOOKUP($A928,'Hospitalisation Details'!$A$2:$K$2344,MATCH(Healthcare!M$1,'Hospitalisation Details'!$A$1:$K$1,0),0)</f>
        <v>11833.78</v>
      </c>
      <c r="N928" s="17" t="str">
        <f>VLOOKUP($A928,'Hospitalisation Details'!$A$2:$K$2344,MATCH(Healthcare!N$1,'Hospitalisation Details'!$A$1:$K$1,0),0)</f>
        <v>Tier - 3</v>
      </c>
      <c r="O928" s="17" t="str">
        <f>VLOOKUP($A928,'Hospitalisation Details'!$A$2:$K$2344,MATCH(Healthcare!O$1,'Hospitalisation Details'!$A$1:$K$1,0),0)</f>
        <v>Tier - 3</v>
      </c>
      <c r="P928" s="17" t="str">
        <f>VLOOKUP($A928,'Hospitalisation Details'!$A$2:$K$2344,MATCH(Healthcare!P$1,'Hospitalisation Details'!$A$1:$K$1,0),0)</f>
        <v>R1013</v>
      </c>
      <c r="Q928" s="17">
        <f>VLOOKUP($A928,'Hospitalisation Details'!$A$2:$K$2344,MATCH(Healthcare!Q$1,'Hospitalisation Details'!$A$1:$K$1,0),0)</f>
        <v>58</v>
      </c>
    </row>
    <row r="929" spans="1:17" ht="15.75" x14ac:dyDescent="0.25">
      <c r="A929" s="25" t="s">
        <v>972</v>
      </c>
      <c r="B929" s="17" t="str">
        <f>VLOOKUP($A929,'Customer Names'!$A$1:$D$2336,4,0)</f>
        <v>Ms. Maria</v>
      </c>
      <c r="C929" s="17">
        <f>VLOOKUP($A929,'Medical Examinations'!$A$1:$J$2336,MATCH(Healthcare!C$1,'Medical Examinations'!$A$1:$J$1,0),0)</f>
        <v>23.18</v>
      </c>
      <c r="D929" s="17">
        <f>VLOOKUP($A929,'Medical Examinations'!$A$1:$J$2336,MATCH(Healthcare!D$1,'Medical Examinations'!$A$1:$J$1,0),0)</f>
        <v>8.31</v>
      </c>
      <c r="E929" s="17" t="str">
        <f>VLOOKUP($A929,'Medical Examinations'!$A$1:$J$2336,MATCH(Healthcare!E$1,'Medical Examinations'!$A$1:$J$1,0),0)</f>
        <v>No</v>
      </c>
      <c r="F929" s="17" t="str">
        <f>VLOOKUP($A929,'Medical Examinations'!$A$1:$J$2336,MATCH(Healthcare!F$1,'Medical Examinations'!$A$1:$J$1,0),0)</f>
        <v>No</v>
      </c>
      <c r="G929" s="17" t="str">
        <f>VLOOKUP($A929,'Medical Examinations'!$A$1:$J$2336,MATCH(Healthcare!G$1,'Medical Examinations'!$A$1:$J$1,0),0)</f>
        <v>No</v>
      </c>
      <c r="H929" s="17">
        <f>VLOOKUP($A929,'Medical Examinations'!$A$1:$J$2336,MATCH(Healthcare!H$1,'Medical Examinations'!$A$1:$J$1,0),0)</f>
        <v>0</v>
      </c>
      <c r="I929" s="17" t="str">
        <f>VLOOKUP($A929,'Medical Examinations'!$A$1:$J$2336,MATCH(Healthcare!I$1,'Medical Examinations'!$A$1:$J$1,0),0)</f>
        <v>No</v>
      </c>
      <c r="J929" s="17" t="str">
        <f>VLOOKUP($A929,'Medical Examinations'!$A$1:$J$2336,MATCH(Healthcare!J$1,'Medical Examinations'!$A$1:$J$1,0),0)</f>
        <v>Healthy Weight</v>
      </c>
      <c r="K929" s="17" t="str">
        <f>VLOOKUP($A929,'Medical Examinations'!$A$1:$J$2336,MATCH(Healthcare!K$1,'Medical Examinations'!$A$1:$J$1,0),0)</f>
        <v>Diabetes</v>
      </c>
      <c r="L929" s="38">
        <f>VLOOKUP($A929,'Hospitalisation Details'!$A$2:$K$2344,MATCH(Healthcare!L$1,'Hospitalisation Details'!$A$1:$K$1,0),0)</f>
        <v>24018</v>
      </c>
      <c r="M929" s="17">
        <f>VLOOKUP($A929,'Hospitalisation Details'!$A$2:$K$2344,MATCH(Healthcare!M$1,'Hospitalisation Details'!$A$1:$K$1,0),0)</f>
        <v>11830.61</v>
      </c>
      <c r="N929" s="17" t="str">
        <f>VLOOKUP($A929,'Hospitalisation Details'!$A$2:$K$2344,MATCH(Healthcare!N$1,'Hospitalisation Details'!$A$1:$K$1,0),0)</f>
        <v>Tier - 3</v>
      </c>
      <c r="O929" s="17" t="str">
        <f>VLOOKUP($A929,'Hospitalisation Details'!$A$2:$K$2344,MATCH(Healthcare!O$1,'Hospitalisation Details'!$A$1:$K$1,0),0)</f>
        <v>Tier - 1</v>
      </c>
      <c r="P929" s="17" t="str">
        <f>VLOOKUP($A929,'Hospitalisation Details'!$A$2:$K$2344,MATCH(Healthcare!P$1,'Hospitalisation Details'!$A$1:$K$1,0),0)</f>
        <v>R1012</v>
      </c>
      <c r="Q929" s="17">
        <f>VLOOKUP($A929,'Hospitalisation Details'!$A$2:$K$2344,MATCH(Healthcare!Q$1,'Hospitalisation Details'!$A$1:$K$1,0),0)</f>
        <v>57</v>
      </c>
    </row>
    <row r="930" spans="1:17" ht="15.75" x14ac:dyDescent="0.25">
      <c r="A930" s="25" t="s">
        <v>973</v>
      </c>
      <c r="B930" s="17" t="str">
        <f>VLOOKUP($A930,'Customer Names'!$A$1:$D$2336,4,0)</f>
        <v>Mrs. Lisa</v>
      </c>
      <c r="C930" s="17">
        <f>VLOOKUP($A930,'Medical Examinations'!$A$1:$J$2336,MATCH(Healthcare!C$1,'Medical Examinations'!$A$1:$J$1,0),0)</f>
        <v>35.409999999999997</v>
      </c>
      <c r="D930" s="17">
        <f>VLOOKUP($A930,'Medical Examinations'!$A$1:$J$2336,MATCH(Healthcare!D$1,'Medical Examinations'!$A$1:$J$1,0),0)</f>
        <v>5.68</v>
      </c>
      <c r="E930" s="17" t="str">
        <f>VLOOKUP($A930,'Medical Examinations'!$A$1:$J$2336,MATCH(Healthcare!E$1,'Medical Examinations'!$A$1:$J$1,0),0)</f>
        <v>No</v>
      </c>
      <c r="F930" s="17" t="str">
        <f>VLOOKUP($A930,'Medical Examinations'!$A$1:$J$2336,MATCH(Healthcare!F$1,'Medical Examinations'!$A$1:$J$1,0),0)</f>
        <v>No</v>
      </c>
      <c r="G930" s="17" t="str">
        <f>VLOOKUP($A930,'Medical Examinations'!$A$1:$J$2336,MATCH(Healthcare!G$1,'Medical Examinations'!$A$1:$J$1,0),0)</f>
        <v>No</v>
      </c>
      <c r="H930" s="17">
        <f>VLOOKUP($A930,'Medical Examinations'!$A$1:$J$2336,MATCH(Healthcare!H$1,'Medical Examinations'!$A$1:$J$1,0),0)</f>
        <v>0</v>
      </c>
      <c r="I930" s="17" t="str">
        <f>VLOOKUP($A930,'Medical Examinations'!$A$1:$J$2336,MATCH(Healthcare!I$1,'Medical Examinations'!$A$1:$J$1,0),0)</f>
        <v>No</v>
      </c>
      <c r="J930" s="17" t="str">
        <f>VLOOKUP($A930,'Medical Examinations'!$A$1:$J$2336,MATCH(Healthcare!J$1,'Medical Examinations'!$A$1:$J$1,0),0)</f>
        <v>Obesity</v>
      </c>
      <c r="K930" s="17" t="str">
        <f>VLOOKUP($A930,'Medical Examinations'!$A$1:$J$2336,MATCH(Healthcare!K$1,'Medical Examinations'!$A$1:$J$1,0),0)</f>
        <v>Normal</v>
      </c>
      <c r="L930" s="38">
        <f>VLOOKUP($A930,'Hospitalisation Details'!$A$2:$K$2344,MATCH(Healthcare!L$1,'Hospitalisation Details'!$A$1:$K$1,0),0)</f>
        <v>30275</v>
      </c>
      <c r="M930" s="17">
        <f>VLOOKUP($A930,'Hospitalisation Details'!$A$2:$K$2344,MATCH(Healthcare!M$1,'Hospitalisation Details'!$A$1:$K$1,0),0)</f>
        <v>11773.06</v>
      </c>
      <c r="N930" s="17" t="str">
        <f>VLOOKUP($A930,'Hospitalisation Details'!$A$2:$K$2344,MATCH(Healthcare!N$1,'Hospitalisation Details'!$A$1:$K$1,0),0)</f>
        <v>Tier - 3</v>
      </c>
      <c r="O930" s="17" t="str">
        <f>VLOOKUP($A930,'Hospitalisation Details'!$A$2:$K$2344,MATCH(Healthcare!O$1,'Hospitalisation Details'!$A$1:$K$1,0),0)</f>
        <v>Tier - 3</v>
      </c>
      <c r="P930" s="17" t="str">
        <f>VLOOKUP($A930,'Hospitalisation Details'!$A$2:$K$2344,MATCH(Healthcare!P$1,'Hospitalisation Details'!$A$1:$K$1,0),0)</f>
        <v>R1026</v>
      </c>
      <c r="Q930" s="17">
        <f>VLOOKUP($A930,'Hospitalisation Details'!$A$2:$K$2344,MATCH(Healthcare!Q$1,'Hospitalisation Details'!$A$1:$K$1,0),0)</f>
        <v>40</v>
      </c>
    </row>
    <row r="931" spans="1:17" ht="15.75" x14ac:dyDescent="0.25">
      <c r="A931" s="25" t="s">
        <v>974</v>
      </c>
      <c r="B931" s="17" t="str">
        <f>VLOOKUP($A931,'Customer Names'!$A$1:$D$2336,4,0)</f>
        <v>Mr. Steve</v>
      </c>
      <c r="C931" s="17">
        <f>VLOOKUP($A931,'Medical Examinations'!$A$1:$J$2336,MATCH(Healthcare!C$1,'Medical Examinations'!$A$1:$J$1,0),0)</f>
        <v>32.11</v>
      </c>
      <c r="D931" s="17">
        <f>VLOOKUP($A931,'Medical Examinations'!$A$1:$J$2336,MATCH(Healthcare!D$1,'Medical Examinations'!$A$1:$J$1,0),0)</f>
        <v>4.75</v>
      </c>
      <c r="E931" s="17" t="str">
        <f>VLOOKUP($A931,'Medical Examinations'!$A$1:$J$2336,MATCH(Healthcare!E$1,'Medical Examinations'!$A$1:$J$1,0),0)</f>
        <v>Yes</v>
      </c>
      <c r="F931" s="17" t="str">
        <f>VLOOKUP($A931,'Medical Examinations'!$A$1:$J$2336,MATCH(Healthcare!F$1,'Medical Examinations'!$A$1:$J$1,0),0)</f>
        <v>No</v>
      </c>
      <c r="G931" s="17" t="str">
        <f>VLOOKUP($A931,'Medical Examinations'!$A$1:$J$2336,MATCH(Healthcare!G$1,'Medical Examinations'!$A$1:$J$1,0),0)</f>
        <v>No</v>
      </c>
      <c r="H931" s="17">
        <f>VLOOKUP($A931,'Medical Examinations'!$A$1:$J$2336,MATCH(Healthcare!H$1,'Medical Examinations'!$A$1:$J$1,0),0)</f>
        <v>2</v>
      </c>
      <c r="I931" s="17" t="str">
        <f>VLOOKUP($A931,'Medical Examinations'!$A$1:$J$2336,MATCH(Healthcare!I$1,'Medical Examinations'!$A$1:$J$1,0),0)</f>
        <v>No</v>
      </c>
      <c r="J931" s="17" t="str">
        <f>VLOOKUP($A931,'Medical Examinations'!$A$1:$J$2336,MATCH(Healthcare!J$1,'Medical Examinations'!$A$1:$J$1,0),0)</f>
        <v>Obesity</v>
      </c>
      <c r="K931" s="17" t="str">
        <f>VLOOKUP($A931,'Medical Examinations'!$A$1:$J$2336,MATCH(Healthcare!K$1,'Medical Examinations'!$A$1:$J$1,0),0)</f>
        <v>Normal</v>
      </c>
      <c r="L931" s="38">
        <f>VLOOKUP($A931,'Hospitalisation Details'!$A$2:$K$2344,MATCH(Healthcare!L$1,'Hospitalisation Details'!$A$1:$K$1,0),0)</f>
        <v>24313</v>
      </c>
      <c r="M931" s="17">
        <f>VLOOKUP($A931,'Hospitalisation Details'!$A$2:$K$2344,MATCH(Healthcare!M$1,'Hospitalisation Details'!$A$1:$K$1,0),0)</f>
        <v>11763</v>
      </c>
      <c r="N931" s="17" t="str">
        <f>VLOOKUP($A931,'Hospitalisation Details'!$A$2:$K$2344,MATCH(Healthcare!N$1,'Hospitalisation Details'!$A$1:$K$1,0),0)</f>
        <v>Tier - 3</v>
      </c>
      <c r="O931" s="17" t="str">
        <f>VLOOKUP($A931,'Hospitalisation Details'!$A$2:$K$2344,MATCH(Healthcare!O$1,'Hospitalisation Details'!$A$1:$K$1,0),0)</f>
        <v>Tier - 3</v>
      </c>
      <c r="P931" s="17" t="str">
        <f>VLOOKUP($A931,'Hospitalisation Details'!$A$2:$K$2344,MATCH(Healthcare!P$1,'Hospitalisation Details'!$A$1:$K$1,0),0)</f>
        <v>R1016</v>
      </c>
      <c r="Q931" s="17">
        <f>VLOOKUP($A931,'Hospitalisation Details'!$A$2:$K$2344,MATCH(Healthcare!Q$1,'Hospitalisation Details'!$A$1:$K$1,0),0)</f>
        <v>56</v>
      </c>
    </row>
    <row r="932" spans="1:17" ht="15.75" x14ac:dyDescent="0.25">
      <c r="A932" s="25" t="s">
        <v>975</v>
      </c>
      <c r="B932" s="17" t="str">
        <f>VLOOKUP($A932,'Customer Names'!$A$1:$D$2336,4,0)</f>
        <v>Mrs. Tiffany</v>
      </c>
      <c r="C932" s="17">
        <f>VLOOKUP($A932,'Medical Examinations'!$A$1:$J$2336,MATCH(Healthcare!C$1,'Medical Examinations'!$A$1:$J$1,0),0)</f>
        <v>34.479999999999997</v>
      </c>
      <c r="D932" s="17">
        <f>VLOOKUP($A932,'Medical Examinations'!$A$1:$J$2336,MATCH(Healthcare!D$1,'Medical Examinations'!$A$1:$J$1,0),0)</f>
        <v>6.31</v>
      </c>
      <c r="E932" s="17" t="str">
        <f>VLOOKUP($A932,'Medical Examinations'!$A$1:$J$2336,MATCH(Healthcare!E$1,'Medical Examinations'!$A$1:$J$1,0),0)</f>
        <v>No</v>
      </c>
      <c r="F932" s="17" t="str">
        <f>VLOOKUP($A932,'Medical Examinations'!$A$1:$J$2336,MATCH(Healthcare!F$1,'Medical Examinations'!$A$1:$J$1,0),0)</f>
        <v>No</v>
      </c>
      <c r="G932" s="17" t="str">
        <f>VLOOKUP($A932,'Medical Examinations'!$A$1:$J$2336,MATCH(Healthcare!G$1,'Medical Examinations'!$A$1:$J$1,0),0)</f>
        <v>Yes</v>
      </c>
      <c r="H932" s="17">
        <f>VLOOKUP($A932,'Medical Examinations'!$A$1:$J$2336,MATCH(Healthcare!H$1,'Medical Examinations'!$A$1:$J$1,0),0)</f>
        <v>1</v>
      </c>
      <c r="I932" s="17" t="str">
        <f>VLOOKUP($A932,'Medical Examinations'!$A$1:$J$2336,MATCH(Healthcare!I$1,'Medical Examinations'!$A$1:$J$1,0),0)</f>
        <v>No</v>
      </c>
      <c r="J932" s="17" t="str">
        <f>VLOOKUP($A932,'Medical Examinations'!$A$1:$J$2336,MATCH(Healthcare!J$1,'Medical Examinations'!$A$1:$J$1,0),0)</f>
        <v>Obesity</v>
      </c>
      <c r="K932" s="17" t="str">
        <f>VLOOKUP($A932,'Medical Examinations'!$A$1:$J$2336,MATCH(Healthcare!K$1,'Medical Examinations'!$A$1:$J$1,0),0)</f>
        <v>Prediabetes</v>
      </c>
      <c r="L932" s="38">
        <f>VLOOKUP($A932,'Hospitalisation Details'!$A$2:$K$2344,MATCH(Healthcare!L$1,'Hospitalisation Details'!$A$1:$K$1,0),0)</f>
        <v>29165</v>
      </c>
      <c r="M932" s="17">
        <f>VLOOKUP($A932,'Hospitalisation Details'!$A$2:$K$2344,MATCH(Healthcare!M$1,'Hospitalisation Details'!$A$1:$K$1,0),0)</f>
        <v>11752.68</v>
      </c>
      <c r="N932" s="17" t="str">
        <f>VLOOKUP($A932,'Hospitalisation Details'!$A$2:$K$2344,MATCH(Healthcare!N$1,'Hospitalisation Details'!$A$1:$K$1,0),0)</f>
        <v>Tier - 3</v>
      </c>
      <c r="O932" s="17" t="str">
        <f>VLOOKUP($A932,'Hospitalisation Details'!$A$2:$K$2344,MATCH(Healthcare!O$1,'Hospitalisation Details'!$A$1:$K$1,0),0)</f>
        <v>Tier - 1</v>
      </c>
      <c r="P932" s="17" t="str">
        <f>VLOOKUP($A932,'Hospitalisation Details'!$A$2:$K$2344,MATCH(Healthcare!P$1,'Hospitalisation Details'!$A$1:$K$1,0),0)</f>
        <v>R1026</v>
      </c>
      <c r="Q932" s="17">
        <f>VLOOKUP($A932,'Hospitalisation Details'!$A$2:$K$2344,MATCH(Healthcare!Q$1,'Hospitalisation Details'!$A$1:$K$1,0),0)</f>
        <v>43</v>
      </c>
    </row>
    <row r="933" spans="1:17" ht="15.75" x14ac:dyDescent="0.25">
      <c r="A933" s="25" t="s">
        <v>976</v>
      </c>
      <c r="B933" s="17" t="str">
        <f>VLOOKUP($A933,'Customer Names'!$A$1:$D$2336,4,0)</f>
        <v>Mr. Greg</v>
      </c>
      <c r="C933" s="17">
        <f>VLOOKUP($A933,'Medical Examinations'!$A$1:$J$2336,MATCH(Healthcare!C$1,'Medical Examinations'!$A$1:$J$1,0),0)</f>
        <v>34.39</v>
      </c>
      <c r="D933" s="17">
        <f>VLOOKUP($A933,'Medical Examinations'!$A$1:$J$2336,MATCH(Healthcare!D$1,'Medical Examinations'!$A$1:$J$1,0),0)</f>
        <v>6.28</v>
      </c>
      <c r="E933" s="17" t="str">
        <f>VLOOKUP($A933,'Medical Examinations'!$A$1:$J$2336,MATCH(Healthcare!E$1,'Medical Examinations'!$A$1:$J$1,0),0)</f>
        <v>Yes</v>
      </c>
      <c r="F933" s="17" t="str">
        <f>VLOOKUP($A933,'Medical Examinations'!$A$1:$J$2336,MATCH(Healthcare!F$1,'Medical Examinations'!$A$1:$J$1,0),0)</f>
        <v>No</v>
      </c>
      <c r="G933" s="17" t="str">
        <f>VLOOKUP($A933,'Medical Examinations'!$A$1:$J$2336,MATCH(Healthcare!G$1,'Medical Examinations'!$A$1:$J$1,0),0)</f>
        <v>No</v>
      </c>
      <c r="H933" s="17">
        <f>VLOOKUP($A933,'Medical Examinations'!$A$1:$J$2336,MATCH(Healthcare!H$1,'Medical Examinations'!$A$1:$J$1,0),0)</f>
        <v>1</v>
      </c>
      <c r="I933" s="17" t="str">
        <f>VLOOKUP($A933,'Medical Examinations'!$A$1:$J$2336,MATCH(Healthcare!I$1,'Medical Examinations'!$A$1:$J$1,0),0)</f>
        <v>No</v>
      </c>
      <c r="J933" s="17" t="str">
        <f>VLOOKUP($A933,'Medical Examinations'!$A$1:$J$2336,MATCH(Healthcare!J$1,'Medical Examinations'!$A$1:$J$1,0),0)</f>
        <v>Obesity</v>
      </c>
      <c r="K933" s="17" t="str">
        <f>VLOOKUP($A933,'Medical Examinations'!$A$1:$J$2336,MATCH(Healthcare!K$1,'Medical Examinations'!$A$1:$J$1,0),0)</f>
        <v>Prediabetes</v>
      </c>
      <c r="L933" s="38">
        <f>VLOOKUP($A933,'Hospitalisation Details'!$A$2:$K$2344,MATCH(Healthcare!L$1,'Hospitalisation Details'!$A$1:$K$1,0),0)</f>
        <v>23713</v>
      </c>
      <c r="M933" s="17">
        <f>VLOOKUP($A933,'Hospitalisation Details'!$A$2:$K$2344,MATCH(Healthcare!M$1,'Hospitalisation Details'!$A$1:$K$1,0),0)</f>
        <v>11743.93</v>
      </c>
      <c r="N933" s="17" t="str">
        <f>VLOOKUP($A933,'Hospitalisation Details'!$A$2:$K$2344,MATCH(Healthcare!N$1,'Hospitalisation Details'!$A$1:$K$1,0),0)</f>
        <v>Tier - 3</v>
      </c>
      <c r="O933" s="17" t="str">
        <f>VLOOKUP($A933,'Hospitalisation Details'!$A$2:$K$2344,MATCH(Healthcare!O$1,'Hospitalisation Details'!$A$1:$K$1,0),0)</f>
        <v>Tier - 1</v>
      </c>
      <c r="P933" s="17" t="str">
        <f>VLOOKUP($A933,'Hospitalisation Details'!$A$2:$K$2344,MATCH(Healthcare!P$1,'Hospitalisation Details'!$A$1:$K$1,0),0)</f>
        <v>R1012</v>
      </c>
      <c r="Q933" s="17">
        <f>VLOOKUP($A933,'Hospitalisation Details'!$A$2:$K$2344,MATCH(Healthcare!Q$1,'Hospitalisation Details'!$A$1:$K$1,0),0)</f>
        <v>58</v>
      </c>
    </row>
    <row r="934" spans="1:17" ht="15.75" x14ac:dyDescent="0.25">
      <c r="A934" s="25" t="s">
        <v>977</v>
      </c>
      <c r="B934" s="17" t="str">
        <f>VLOOKUP($A934,'Customer Names'!$A$1:$D$2336,4,0)</f>
        <v>Mr. Dale</v>
      </c>
      <c r="C934" s="17">
        <f>VLOOKUP($A934,'Medical Examinations'!$A$1:$J$2336,MATCH(Healthcare!C$1,'Medical Examinations'!$A$1:$J$1,0),0)</f>
        <v>26.4</v>
      </c>
      <c r="D934" s="17">
        <f>VLOOKUP($A934,'Medical Examinations'!$A$1:$J$2336,MATCH(Healthcare!D$1,'Medical Examinations'!$A$1:$J$1,0),0)</f>
        <v>9.2899999999999991</v>
      </c>
      <c r="E934" s="17" t="str">
        <f>VLOOKUP($A934,'Medical Examinations'!$A$1:$J$2336,MATCH(Healthcare!E$1,'Medical Examinations'!$A$1:$J$1,0),0)</f>
        <v>Yes</v>
      </c>
      <c r="F934" s="17" t="str">
        <f>VLOOKUP($A934,'Medical Examinations'!$A$1:$J$2336,MATCH(Healthcare!F$1,'Medical Examinations'!$A$1:$J$1,0),0)</f>
        <v>No</v>
      </c>
      <c r="G934" s="17" t="str">
        <f>VLOOKUP($A934,'Medical Examinations'!$A$1:$J$2336,MATCH(Healthcare!G$1,'Medical Examinations'!$A$1:$J$1,0),0)</f>
        <v>Yes</v>
      </c>
      <c r="H934" s="17">
        <f>VLOOKUP($A934,'Medical Examinations'!$A$1:$J$2336,MATCH(Healthcare!H$1,'Medical Examinations'!$A$1:$J$1,0),0)</f>
        <v>1</v>
      </c>
      <c r="I934" s="17" t="str">
        <f>VLOOKUP($A934,'Medical Examinations'!$A$1:$J$2336,MATCH(Healthcare!I$1,'Medical Examinations'!$A$1:$J$1,0),0)</f>
        <v>No</v>
      </c>
      <c r="J934" s="17" t="str">
        <f>VLOOKUP($A934,'Medical Examinations'!$A$1:$J$2336,MATCH(Healthcare!J$1,'Medical Examinations'!$A$1:$J$1,0),0)</f>
        <v>Overweight</v>
      </c>
      <c r="K934" s="17" t="str">
        <f>VLOOKUP($A934,'Medical Examinations'!$A$1:$J$2336,MATCH(Healthcare!K$1,'Medical Examinations'!$A$1:$J$1,0),0)</f>
        <v>Diabetes</v>
      </c>
      <c r="L934" s="38">
        <f>VLOOKUP($A934,'Hospitalisation Details'!$A$2:$K$2344,MATCH(Healthcare!L$1,'Hospitalisation Details'!$A$1:$K$1,0),0)</f>
        <v>23171</v>
      </c>
      <c r="M934" s="17">
        <f>VLOOKUP($A934,'Hospitalisation Details'!$A$2:$K$2344,MATCH(Healthcare!M$1,'Hospitalisation Details'!$A$1:$K$1,0),0)</f>
        <v>11743.3</v>
      </c>
      <c r="N934" s="17" t="str">
        <f>VLOOKUP($A934,'Hospitalisation Details'!$A$2:$K$2344,MATCH(Healthcare!N$1,'Hospitalisation Details'!$A$1:$K$1,0),0)</f>
        <v>Tier - 3</v>
      </c>
      <c r="O934" s="17" t="str">
        <f>VLOOKUP($A934,'Hospitalisation Details'!$A$2:$K$2344,MATCH(Healthcare!O$1,'Hospitalisation Details'!$A$1:$K$1,0),0)</f>
        <v>Tier - 3</v>
      </c>
      <c r="P934" s="17" t="str">
        <f>VLOOKUP($A934,'Hospitalisation Details'!$A$2:$K$2344,MATCH(Healthcare!P$1,'Hospitalisation Details'!$A$1:$K$1,0),0)</f>
        <v>R1013</v>
      </c>
      <c r="Q934" s="17">
        <f>VLOOKUP($A934,'Hospitalisation Details'!$A$2:$K$2344,MATCH(Healthcare!Q$1,'Hospitalisation Details'!$A$1:$K$1,0),0)</f>
        <v>59</v>
      </c>
    </row>
    <row r="935" spans="1:17" ht="15.75" x14ac:dyDescent="0.25">
      <c r="A935" s="25" t="s">
        <v>978</v>
      </c>
      <c r="B935" s="17" t="str">
        <f>VLOOKUP($A935,'Customer Names'!$A$1:$D$2336,4,0)</f>
        <v>Ms. Brittany</v>
      </c>
      <c r="C935" s="17">
        <f>VLOOKUP($A935,'Medical Examinations'!$A$1:$J$2336,MATCH(Healthcare!C$1,'Medical Examinations'!$A$1:$J$1,0),0)</f>
        <v>28.1</v>
      </c>
      <c r="D935" s="17">
        <f>VLOOKUP($A935,'Medical Examinations'!$A$1:$J$2336,MATCH(Healthcare!D$1,'Medical Examinations'!$A$1:$J$1,0),0)</f>
        <v>5.79</v>
      </c>
      <c r="E935" s="17" t="str">
        <f>VLOOKUP($A935,'Medical Examinations'!$A$1:$J$2336,MATCH(Healthcare!E$1,'Medical Examinations'!$A$1:$J$1,0),0)</f>
        <v>Yes</v>
      </c>
      <c r="F935" s="17" t="str">
        <f>VLOOKUP($A935,'Medical Examinations'!$A$1:$J$2336,MATCH(Healthcare!F$1,'Medical Examinations'!$A$1:$J$1,0),0)</f>
        <v>No</v>
      </c>
      <c r="G935" s="17" t="str">
        <f>VLOOKUP($A935,'Medical Examinations'!$A$1:$J$2336,MATCH(Healthcare!G$1,'Medical Examinations'!$A$1:$J$1,0),0)</f>
        <v>Yes</v>
      </c>
      <c r="H935" s="17">
        <f>VLOOKUP($A935,'Medical Examinations'!$A$1:$J$2336,MATCH(Healthcare!H$1,'Medical Examinations'!$A$1:$J$1,0),0)</f>
        <v>1</v>
      </c>
      <c r="I935" s="17" t="str">
        <f>VLOOKUP($A935,'Medical Examinations'!$A$1:$J$2336,MATCH(Healthcare!I$1,'Medical Examinations'!$A$1:$J$1,0),0)</f>
        <v>No</v>
      </c>
      <c r="J935" s="17" t="str">
        <f>VLOOKUP($A935,'Medical Examinations'!$A$1:$J$2336,MATCH(Healthcare!J$1,'Medical Examinations'!$A$1:$J$1,0),0)</f>
        <v>Overweight</v>
      </c>
      <c r="K935" s="17" t="str">
        <f>VLOOKUP($A935,'Medical Examinations'!$A$1:$J$2336,MATCH(Healthcare!K$1,'Medical Examinations'!$A$1:$J$1,0),0)</f>
        <v>Prediabetes</v>
      </c>
      <c r="L935" s="38">
        <f>VLOOKUP($A935,'Hospitalisation Details'!$A$2:$K$2344,MATCH(Healthcare!L$1,'Hospitalisation Details'!$A$1:$K$1,0),0)</f>
        <v>25519</v>
      </c>
      <c r="M935" s="17">
        <f>VLOOKUP($A935,'Hospitalisation Details'!$A$2:$K$2344,MATCH(Healthcare!M$1,'Hospitalisation Details'!$A$1:$K$1,0),0)</f>
        <v>11741.73</v>
      </c>
      <c r="N935" s="17" t="str">
        <f>VLOOKUP($A935,'Hospitalisation Details'!$A$2:$K$2344,MATCH(Healthcare!N$1,'Hospitalisation Details'!$A$1:$K$1,0),0)</f>
        <v>Tier - 3</v>
      </c>
      <c r="O935" s="17" t="str">
        <f>VLOOKUP($A935,'Hospitalisation Details'!$A$2:$K$2344,MATCH(Healthcare!O$1,'Hospitalisation Details'!$A$1:$K$1,0),0)</f>
        <v>Tier - 1</v>
      </c>
      <c r="P935" s="17" t="str">
        <f>VLOOKUP($A935,'Hospitalisation Details'!$A$2:$K$2344,MATCH(Healthcare!P$1,'Hospitalisation Details'!$A$1:$K$1,0),0)</f>
        <v>R1011</v>
      </c>
      <c r="Q935" s="17">
        <f>VLOOKUP($A935,'Hospitalisation Details'!$A$2:$K$2344,MATCH(Healthcare!Q$1,'Hospitalisation Details'!$A$1:$K$1,0),0)</f>
        <v>53</v>
      </c>
    </row>
    <row r="936" spans="1:17" ht="15.75" x14ac:dyDescent="0.25">
      <c r="A936" s="25" t="s">
        <v>979</v>
      </c>
      <c r="B936" s="17" t="str">
        <f>VLOOKUP($A936,'Customer Names'!$A$1:$D$2336,4,0)</f>
        <v>Mr. Robert</v>
      </c>
      <c r="C936" s="17">
        <f>VLOOKUP($A936,'Medical Examinations'!$A$1:$J$2336,MATCH(Healthcare!C$1,'Medical Examinations'!$A$1:$J$1,0),0)</f>
        <v>27</v>
      </c>
      <c r="D936" s="17">
        <f>VLOOKUP($A936,'Medical Examinations'!$A$1:$J$2336,MATCH(Healthcare!D$1,'Medical Examinations'!$A$1:$J$1,0),0)</f>
        <v>4.54</v>
      </c>
      <c r="E936" s="17" t="str">
        <f>VLOOKUP($A936,'Medical Examinations'!$A$1:$J$2336,MATCH(Healthcare!E$1,'Medical Examinations'!$A$1:$J$1,0),0)</f>
        <v>Yes</v>
      </c>
      <c r="F936" s="17" t="str">
        <f>VLOOKUP($A936,'Medical Examinations'!$A$1:$J$2336,MATCH(Healthcare!F$1,'Medical Examinations'!$A$1:$J$1,0),0)</f>
        <v>No</v>
      </c>
      <c r="G936" s="17" t="str">
        <f>VLOOKUP($A936,'Medical Examinations'!$A$1:$J$2336,MATCH(Healthcare!G$1,'Medical Examinations'!$A$1:$J$1,0),0)</f>
        <v>No</v>
      </c>
      <c r="H936" s="17">
        <f>VLOOKUP($A936,'Medical Examinations'!$A$1:$J$2336,MATCH(Healthcare!H$1,'Medical Examinations'!$A$1:$J$1,0),0)</f>
        <v>1</v>
      </c>
      <c r="I936" s="17" t="str">
        <f>VLOOKUP($A936,'Medical Examinations'!$A$1:$J$2336,MATCH(Healthcare!I$1,'Medical Examinations'!$A$1:$J$1,0),0)</f>
        <v>No</v>
      </c>
      <c r="J936" s="17" t="str">
        <f>VLOOKUP($A936,'Medical Examinations'!$A$1:$J$2336,MATCH(Healthcare!J$1,'Medical Examinations'!$A$1:$J$1,0),0)</f>
        <v>Overweight</v>
      </c>
      <c r="K936" s="17" t="str">
        <f>VLOOKUP($A936,'Medical Examinations'!$A$1:$J$2336,MATCH(Healthcare!K$1,'Medical Examinations'!$A$1:$J$1,0),0)</f>
        <v>Normal</v>
      </c>
      <c r="L936" s="38">
        <f>VLOOKUP($A936,'Hospitalisation Details'!$A$2:$K$2344,MATCH(Healthcare!L$1,'Hospitalisation Details'!$A$1:$K$1,0),0)</f>
        <v>32391</v>
      </c>
      <c r="M936" s="17">
        <f>VLOOKUP($A936,'Hospitalisation Details'!$A$2:$K$2344,MATCH(Healthcare!M$1,'Hospitalisation Details'!$A$1:$K$1,0),0)</f>
        <v>11737.85</v>
      </c>
      <c r="N936" s="17" t="str">
        <f>VLOOKUP($A936,'Hospitalisation Details'!$A$2:$K$2344,MATCH(Healthcare!N$1,'Hospitalisation Details'!$A$1:$K$1,0),0)</f>
        <v>Tier - 3</v>
      </c>
      <c r="O936" s="17" t="str">
        <f>VLOOKUP($A936,'Hospitalisation Details'!$A$2:$K$2344,MATCH(Healthcare!O$1,'Hospitalisation Details'!$A$1:$K$1,0),0)</f>
        <v>Tier - 1</v>
      </c>
      <c r="P936" s="17" t="str">
        <f>VLOOKUP($A936,'Hospitalisation Details'!$A$2:$K$2344,MATCH(Healthcare!P$1,'Hospitalisation Details'!$A$1:$K$1,0),0)</f>
        <v>R1011</v>
      </c>
      <c r="Q936" s="17">
        <f>VLOOKUP($A936,'Hospitalisation Details'!$A$2:$K$2344,MATCH(Healthcare!Q$1,'Hospitalisation Details'!$A$1:$K$1,0),0)</f>
        <v>34</v>
      </c>
    </row>
    <row r="937" spans="1:17" ht="15.75" x14ac:dyDescent="0.25">
      <c r="A937" s="25" t="s">
        <v>980</v>
      </c>
      <c r="B937" s="17" t="str">
        <f>VLOOKUP($A937,'Customer Names'!$A$1:$D$2336,4,0)</f>
        <v>Mr. Cameron</v>
      </c>
      <c r="C937" s="17">
        <f>VLOOKUP($A937,'Medical Examinations'!$A$1:$J$2336,MATCH(Healthcare!C$1,'Medical Examinations'!$A$1:$J$1,0),0)</f>
        <v>28.594999999999999</v>
      </c>
      <c r="D937" s="17">
        <f>VLOOKUP($A937,'Medical Examinations'!$A$1:$J$2336,MATCH(Healthcare!D$1,'Medical Examinations'!$A$1:$J$1,0),0)</f>
        <v>4.68</v>
      </c>
      <c r="E937" s="17" t="str">
        <f>VLOOKUP($A937,'Medical Examinations'!$A$1:$J$2336,MATCH(Healthcare!E$1,'Medical Examinations'!$A$1:$J$1,0),0)</f>
        <v>Yes</v>
      </c>
      <c r="F937" s="17" t="str">
        <f>VLOOKUP($A937,'Medical Examinations'!$A$1:$J$2336,MATCH(Healthcare!F$1,'Medical Examinations'!$A$1:$J$1,0),0)</f>
        <v>No</v>
      </c>
      <c r="G937" s="17" t="str">
        <f>VLOOKUP($A937,'Medical Examinations'!$A$1:$J$2336,MATCH(Healthcare!G$1,'Medical Examinations'!$A$1:$J$1,0),0)</f>
        <v>No</v>
      </c>
      <c r="H937" s="17">
        <f>VLOOKUP($A937,'Medical Examinations'!$A$1:$J$2336,MATCH(Healthcare!H$1,'Medical Examinations'!$A$1:$J$1,0),0)</f>
        <v>1</v>
      </c>
      <c r="I937" s="17" t="str">
        <f>VLOOKUP($A937,'Medical Examinations'!$A$1:$J$2336,MATCH(Healthcare!I$1,'Medical Examinations'!$A$1:$J$1,0),0)</f>
        <v>No</v>
      </c>
      <c r="J937" s="17" t="str">
        <f>VLOOKUP($A937,'Medical Examinations'!$A$1:$J$2336,MATCH(Healthcare!J$1,'Medical Examinations'!$A$1:$J$1,0),0)</f>
        <v>Overweight</v>
      </c>
      <c r="K937" s="17" t="str">
        <f>VLOOKUP($A937,'Medical Examinations'!$A$1:$J$2336,MATCH(Healthcare!K$1,'Medical Examinations'!$A$1:$J$1,0),0)</f>
        <v>Normal</v>
      </c>
      <c r="L937" s="38">
        <f>VLOOKUP($A937,'Hospitalisation Details'!$A$2:$K$2344,MATCH(Healthcare!L$1,'Hospitalisation Details'!$A$1:$K$1,0),0)</f>
        <v>23690</v>
      </c>
      <c r="M937" s="17">
        <f>VLOOKUP($A937,'Hospitalisation Details'!$A$2:$K$2344,MATCH(Healthcare!M$1,'Hospitalisation Details'!$A$1:$K$1,0),0)</f>
        <v>11735.88</v>
      </c>
      <c r="N937" s="17" t="str">
        <f>VLOOKUP($A937,'Hospitalisation Details'!$A$2:$K$2344,MATCH(Healthcare!N$1,'Hospitalisation Details'!$A$1:$K$1,0),0)</f>
        <v>Tier - 3</v>
      </c>
      <c r="O937" s="17" t="str">
        <f>VLOOKUP($A937,'Hospitalisation Details'!$A$2:$K$2344,MATCH(Healthcare!O$1,'Hospitalisation Details'!$A$1:$K$1,0),0)</f>
        <v>Tier - 1</v>
      </c>
      <c r="P937" s="17" t="str">
        <f>VLOOKUP($A937,'Hospitalisation Details'!$A$2:$K$2344,MATCH(Healthcare!P$1,'Hospitalisation Details'!$A$1:$K$1,0),0)</f>
        <v>R1012</v>
      </c>
      <c r="Q937" s="17">
        <f>VLOOKUP($A937,'Hospitalisation Details'!$A$2:$K$2344,MATCH(Healthcare!Q$1,'Hospitalisation Details'!$A$1:$K$1,0),0)</f>
        <v>58</v>
      </c>
    </row>
    <row r="938" spans="1:17" ht="15.75" x14ac:dyDescent="0.25">
      <c r="A938" s="25" t="s">
        <v>981</v>
      </c>
      <c r="B938" s="17" t="str">
        <f>VLOOKUP($A938,'Customer Names'!$A$1:$D$2336,4,0)</f>
        <v>Mrs. Ulrike</v>
      </c>
      <c r="C938" s="17">
        <f>VLOOKUP($A938,'Medical Examinations'!$A$1:$J$2336,MATCH(Healthcare!C$1,'Medical Examinations'!$A$1:$J$1,0),0)</f>
        <v>36.799999999999997</v>
      </c>
      <c r="D938" s="17">
        <f>VLOOKUP($A938,'Medical Examinations'!$A$1:$J$2336,MATCH(Healthcare!D$1,'Medical Examinations'!$A$1:$J$1,0),0)</f>
        <v>5.88</v>
      </c>
      <c r="E938" s="17" t="str">
        <f>VLOOKUP($A938,'Medical Examinations'!$A$1:$J$2336,MATCH(Healthcare!E$1,'Medical Examinations'!$A$1:$J$1,0),0)</f>
        <v>No</v>
      </c>
      <c r="F938" s="17" t="str">
        <f>VLOOKUP($A938,'Medical Examinations'!$A$1:$J$2336,MATCH(Healthcare!F$1,'Medical Examinations'!$A$1:$J$1,0),0)</f>
        <v>No</v>
      </c>
      <c r="G938" s="17" t="str">
        <f>VLOOKUP($A938,'Medical Examinations'!$A$1:$J$2336,MATCH(Healthcare!G$1,'Medical Examinations'!$A$1:$J$1,0),0)</f>
        <v>No</v>
      </c>
      <c r="H938" s="17">
        <f>VLOOKUP($A938,'Medical Examinations'!$A$1:$J$2336,MATCH(Healthcare!H$1,'Medical Examinations'!$A$1:$J$1,0),0)</f>
        <v>1</v>
      </c>
      <c r="I938" s="17" t="str">
        <f>VLOOKUP($A938,'Medical Examinations'!$A$1:$J$2336,MATCH(Healthcare!I$1,'Medical Examinations'!$A$1:$J$1,0),0)</f>
        <v>No</v>
      </c>
      <c r="J938" s="17" t="str">
        <f>VLOOKUP($A938,'Medical Examinations'!$A$1:$J$2336,MATCH(Healthcare!J$1,'Medical Examinations'!$A$1:$J$1,0),0)</f>
        <v>Obesity</v>
      </c>
      <c r="K938" s="17" t="str">
        <f>VLOOKUP($A938,'Medical Examinations'!$A$1:$J$2336,MATCH(Healthcare!K$1,'Medical Examinations'!$A$1:$J$1,0),0)</f>
        <v>Prediabetes</v>
      </c>
      <c r="L938" s="38">
        <f>VLOOKUP($A938,'Hospitalisation Details'!$A$2:$K$2344,MATCH(Healthcare!L$1,'Hospitalisation Details'!$A$1:$K$1,0),0)</f>
        <v>31012</v>
      </c>
      <c r="M938" s="17">
        <f>VLOOKUP($A938,'Hospitalisation Details'!$A$2:$K$2344,MATCH(Healthcare!M$1,'Hospitalisation Details'!$A$1:$K$1,0),0)</f>
        <v>11730.82</v>
      </c>
      <c r="N938" s="17" t="str">
        <f>VLOOKUP($A938,'Hospitalisation Details'!$A$2:$K$2344,MATCH(Healthcare!N$1,'Hospitalisation Details'!$A$1:$K$1,0),0)</f>
        <v>Tier - 3</v>
      </c>
      <c r="O938" s="17" t="str">
        <f>VLOOKUP($A938,'Hospitalisation Details'!$A$2:$K$2344,MATCH(Healthcare!O$1,'Hospitalisation Details'!$A$1:$K$1,0),0)</f>
        <v>Tier - 3</v>
      </c>
      <c r="P938" s="17" t="str">
        <f>VLOOKUP($A938,'Hospitalisation Details'!$A$2:$K$2344,MATCH(Healthcare!P$1,'Hospitalisation Details'!$A$1:$K$1,0),0)</f>
        <v>R1026</v>
      </c>
      <c r="Q938" s="17">
        <f>VLOOKUP($A938,'Hospitalisation Details'!$A$2:$K$2344,MATCH(Healthcare!Q$1,'Hospitalisation Details'!$A$1:$K$1,0),0)</f>
        <v>38</v>
      </c>
    </row>
    <row r="939" spans="1:17" ht="15.75" x14ac:dyDescent="0.25">
      <c r="A939" s="25" t="s">
        <v>982</v>
      </c>
      <c r="B939" s="17" t="str">
        <f>VLOOKUP($A939,'Customer Names'!$A$1:$D$2336,4,0)</f>
        <v>Ms. Katlyn</v>
      </c>
      <c r="C939" s="17">
        <f>VLOOKUP($A939,'Medical Examinations'!$A$1:$J$2336,MATCH(Healthcare!C$1,'Medical Examinations'!$A$1:$J$1,0),0)</f>
        <v>23.75</v>
      </c>
      <c r="D939" s="17">
        <f>VLOOKUP($A939,'Medical Examinations'!$A$1:$J$2336,MATCH(Healthcare!D$1,'Medical Examinations'!$A$1:$J$1,0),0)</f>
        <v>5.42</v>
      </c>
      <c r="E939" s="17" t="str">
        <f>VLOOKUP($A939,'Medical Examinations'!$A$1:$J$2336,MATCH(Healthcare!E$1,'Medical Examinations'!$A$1:$J$1,0),0)</f>
        <v>Yes</v>
      </c>
      <c r="F939" s="17" t="str">
        <f>VLOOKUP($A939,'Medical Examinations'!$A$1:$J$2336,MATCH(Healthcare!F$1,'Medical Examinations'!$A$1:$J$1,0),0)</f>
        <v>No</v>
      </c>
      <c r="G939" s="17" t="str">
        <f>VLOOKUP($A939,'Medical Examinations'!$A$1:$J$2336,MATCH(Healthcare!G$1,'Medical Examinations'!$A$1:$J$1,0),0)</f>
        <v>Yes</v>
      </c>
      <c r="H939" s="17">
        <f>VLOOKUP($A939,'Medical Examinations'!$A$1:$J$2336,MATCH(Healthcare!H$1,'Medical Examinations'!$A$1:$J$1,0),0)</f>
        <v>1</v>
      </c>
      <c r="I939" s="17" t="str">
        <f>VLOOKUP($A939,'Medical Examinations'!$A$1:$J$2336,MATCH(Healthcare!I$1,'Medical Examinations'!$A$1:$J$1,0),0)</f>
        <v>No</v>
      </c>
      <c r="J939" s="17" t="str">
        <f>VLOOKUP($A939,'Medical Examinations'!$A$1:$J$2336,MATCH(Healthcare!J$1,'Medical Examinations'!$A$1:$J$1,0),0)</f>
        <v>Healthy Weight</v>
      </c>
      <c r="K939" s="17" t="str">
        <f>VLOOKUP($A939,'Medical Examinations'!$A$1:$J$2336,MATCH(Healthcare!K$1,'Medical Examinations'!$A$1:$J$1,0),0)</f>
        <v>Normal</v>
      </c>
      <c r="L939" s="38">
        <f>VLOOKUP($A939,'Hospitalisation Details'!$A$2:$K$2344,MATCH(Healthcare!L$1,'Hospitalisation Details'!$A$1:$K$1,0),0)</f>
        <v>25488</v>
      </c>
      <c r="M939" s="17">
        <f>VLOOKUP($A939,'Hospitalisation Details'!$A$2:$K$2344,MATCH(Healthcare!M$1,'Hospitalisation Details'!$A$1:$K$1,0),0)</f>
        <v>11729.68</v>
      </c>
      <c r="N939" s="17" t="str">
        <f>VLOOKUP($A939,'Hospitalisation Details'!$A$2:$K$2344,MATCH(Healthcare!N$1,'Hospitalisation Details'!$A$1:$K$1,0),0)</f>
        <v>Tier - 3</v>
      </c>
      <c r="O939" s="17" t="str">
        <f>VLOOKUP($A939,'Hospitalisation Details'!$A$2:$K$2344,MATCH(Healthcare!O$1,'Hospitalisation Details'!$A$1:$K$1,0),0)</f>
        <v>Tier - 1</v>
      </c>
      <c r="P939" s="17" t="str">
        <f>VLOOKUP($A939,'Hospitalisation Details'!$A$2:$K$2344,MATCH(Healthcare!P$1,'Hospitalisation Details'!$A$1:$K$1,0),0)</f>
        <v>R1024</v>
      </c>
      <c r="Q939" s="17">
        <f>VLOOKUP($A939,'Hospitalisation Details'!$A$2:$K$2344,MATCH(Healthcare!Q$1,'Hospitalisation Details'!$A$1:$K$1,0),0)</f>
        <v>53</v>
      </c>
    </row>
    <row r="940" spans="1:17" ht="15.75" x14ac:dyDescent="0.25">
      <c r="A940" s="25" t="s">
        <v>983</v>
      </c>
      <c r="B940" s="17" t="str">
        <f>VLOOKUP($A940,'Customer Names'!$A$1:$D$2336,4,0)</f>
        <v>Mr. Morgan</v>
      </c>
      <c r="C940" s="17">
        <f>VLOOKUP($A940,'Medical Examinations'!$A$1:$J$2336,MATCH(Healthcare!C$1,'Medical Examinations'!$A$1:$J$1,0),0)</f>
        <v>35.619999999999997</v>
      </c>
      <c r="D940" s="17">
        <f>VLOOKUP($A940,'Medical Examinations'!$A$1:$J$2336,MATCH(Healthcare!D$1,'Medical Examinations'!$A$1:$J$1,0),0)</f>
        <v>4.16</v>
      </c>
      <c r="E940" s="17" t="str">
        <f>VLOOKUP($A940,'Medical Examinations'!$A$1:$J$2336,MATCH(Healthcare!E$1,'Medical Examinations'!$A$1:$J$1,0),0)</f>
        <v>No</v>
      </c>
      <c r="F940" s="17" t="str">
        <f>VLOOKUP($A940,'Medical Examinations'!$A$1:$J$2336,MATCH(Healthcare!F$1,'Medical Examinations'!$A$1:$J$1,0),0)</f>
        <v>No</v>
      </c>
      <c r="G940" s="17" t="str">
        <f>VLOOKUP($A940,'Medical Examinations'!$A$1:$J$2336,MATCH(Healthcare!G$1,'Medical Examinations'!$A$1:$J$1,0),0)</f>
        <v>No</v>
      </c>
      <c r="H940" s="17">
        <f>VLOOKUP($A940,'Medical Examinations'!$A$1:$J$2336,MATCH(Healthcare!H$1,'Medical Examinations'!$A$1:$J$1,0),0)</f>
        <v>0</v>
      </c>
      <c r="I940" s="17" t="str">
        <f>VLOOKUP($A940,'Medical Examinations'!$A$1:$J$2336,MATCH(Healthcare!I$1,'Medical Examinations'!$A$1:$J$1,0),0)</f>
        <v>No</v>
      </c>
      <c r="J940" s="17" t="str">
        <f>VLOOKUP($A940,'Medical Examinations'!$A$1:$J$2336,MATCH(Healthcare!J$1,'Medical Examinations'!$A$1:$J$1,0),0)</f>
        <v>Obesity</v>
      </c>
      <c r="K940" s="17" t="str">
        <f>VLOOKUP($A940,'Medical Examinations'!$A$1:$J$2336,MATCH(Healthcare!K$1,'Medical Examinations'!$A$1:$J$1,0),0)</f>
        <v>Normal</v>
      </c>
      <c r="L940" s="38">
        <f>VLOOKUP($A940,'Hospitalisation Details'!$A$2:$K$2344,MATCH(Healthcare!L$1,'Hospitalisation Details'!$A$1:$K$1,0),0)</f>
        <v>30245</v>
      </c>
      <c r="M940" s="17">
        <f>VLOOKUP($A940,'Hospitalisation Details'!$A$2:$K$2344,MATCH(Healthcare!M$1,'Hospitalisation Details'!$A$1:$K$1,0),0)</f>
        <v>11712.97</v>
      </c>
      <c r="N940" s="17" t="str">
        <f>VLOOKUP($A940,'Hospitalisation Details'!$A$2:$K$2344,MATCH(Healthcare!N$1,'Hospitalisation Details'!$A$1:$K$1,0),0)</f>
        <v>Tier - 3</v>
      </c>
      <c r="O940" s="17" t="str">
        <f>VLOOKUP($A940,'Hospitalisation Details'!$A$2:$K$2344,MATCH(Healthcare!O$1,'Hospitalisation Details'!$A$1:$K$1,0),0)</f>
        <v>Tier - 2</v>
      </c>
      <c r="P940" s="17" t="str">
        <f>VLOOKUP($A940,'Hospitalisation Details'!$A$2:$K$2344,MATCH(Healthcare!P$1,'Hospitalisation Details'!$A$1:$K$1,0),0)</f>
        <v>R1021</v>
      </c>
      <c r="Q940" s="17">
        <f>VLOOKUP($A940,'Hospitalisation Details'!$A$2:$K$2344,MATCH(Healthcare!Q$1,'Hospitalisation Details'!$A$1:$K$1,0),0)</f>
        <v>40</v>
      </c>
    </row>
    <row r="941" spans="1:17" ht="15.75" x14ac:dyDescent="0.25">
      <c r="A941" s="25" t="s">
        <v>984</v>
      </c>
      <c r="B941" s="17" t="str">
        <f>VLOOKUP($A941,'Customer Names'!$A$1:$D$2336,4,0)</f>
        <v>Mr. Peter</v>
      </c>
      <c r="C941" s="17">
        <f>VLOOKUP($A941,'Medical Examinations'!$A$1:$J$2336,MATCH(Healthcare!C$1,'Medical Examinations'!$A$1:$J$1,0),0)</f>
        <v>30.69</v>
      </c>
      <c r="D941" s="17">
        <f>VLOOKUP($A941,'Medical Examinations'!$A$1:$J$2336,MATCH(Healthcare!D$1,'Medical Examinations'!$A$1:$J$1,0),0)</f>
        <v>7.05</v>
      </c>
      <c r="E941" s="17" t="str">
        <f>VLOOKUP($A941,'Medical Examinations'!$A$1:$J$2336,MATCH(Healthcare!E$1,'Medical Examinations'!$A$1:$J$1,0),0)</f>
        <v>Yes</v>
      </c>
      <c r="F941" s="17" t="str">
        <f>VLOOKUP($A941,'Medical Examinations'!$A$1:$J$2336,MATCH(Healthcare!F$1,'Medical Examinations'!$A$1:$J$1,0),0)</f>
        <v>No</v>
      </c>
      <c r="G941" s="17" t="str">
        <f>VLOOKUP($A941,'Medical Examinations'!$A$1:$J$2336,MATCH(Healthcare!G$1,'Medical Examinations'!$A$1:$J$1,0),0)</f>
        <v>No</v>
      </c>
      <c r="H941" s="17">
        <f>VLOOKUP($A941,'Medical Examinations'!$A$1:$J$2336,MATCH(Healthcare!H$1,'Medical Examinations'!$A$1:$J$1,0),0)</f>
        <v>2</v>
      </c>
      <c r="I941" s="17" t="str">
        <f>VLOOKUP($A941,'Medical Examinations'!$A$1:$J$2336,MATCH(Healthcare!I$1,'Medical Examinations'!$A$1:$J$1,0),0)</f>
        <v>No</v>
      </c>
      <c r="J941" s="17" t="str">
        <f>VLOOKUP($A941,'Medical Examinations'!$A$1:$J$2336,MATCH(Healthcare!J$1,'Medical Examinations'!$A$1:$J$1,0),0)</f>
        <v>Obesity</v>
      </c>
      <c r="K941" s="17" t="str">
        <f>VLOOKUP($A941,'Medical Examinations'!$A$1:$J$2336,MATCH(Healthcare!K$1,'Medical Examinations'!$A$1:$J$1,0),0)</f>
        <v>Diabetes</v>
      </c>
      <c r="L941" s="38">
        <f>VLOOKUP($A941,'Hospitalisation Details'!$A$2:$K$2344,MATCH(Healthcare!L$1,'Hospitalisation Details'!$A$1:$K$1,0),0)</f>
        <v>25903</v>
      </c>
      <c r="M941" s="17">
        <f>VLOOKUP($A941,'Hospitalisation Details'!$A$2:$K$2344,MATCH(Healthcare!M$1,'Hospitalisation Details'!$A$1:$K$1,0),0)</f>
        <v>11696.52</v>
      </c>
      <c r="N941" s="17" t="str">
        <f>VLOOKUP($A941,'Hospitalisation Details'!$A$2:$K$2344,MATCH(Healthcare!N$1,'Hospitalisation Details'!$A$1:$K$1,0),0)</f>
        <v>Tier - 3</v>
      </c>
      <c r="O941" s="17" t="str">
        <f>VLOOKUP($A941,'Hospitalisation Details'!$A$2:$K$2344,MATCH(Healthcare!O$1,'Hospitalisation Details'!$A$1:$K$1,0),0)</f>
        <v>Tier - 1</v>
      </c>
      <c r="P941" s="17" t="str">
        <f>VLOOKUP($A941,'Hospitalisation Details'!$A$2:$K$2344,MATCH(Healthcare!P$1,'Hospitalisation Details'!$A$1:$K$1,0),0)</f>
        <v>R1021</v>
      </c>
      <c r="Q941" s="17">
        <f>VLOOKUP($A941,'Hospitalisation Details'!$A$2:$K$2344,MATCH(Healthcare!Q$1,'Hospitalisation Details'!$A$1:$K$1,0),0)</f>
        <v>52</v>
      </c>
    </row>
    <row r="942" spans="1:17" ht="15.75" x14ac:dyDescent="0.25">
      <c r="A942" s="25" t="s">
        <v>985</v>
      </c>
      <c r="B942" s="17" t="str">
        <f>VLOOKUP($A942,'Customer Names'!$A$1:$D$2336,4,0)</f>
        <v>Ms. Chandler</v>
      </c>
      <c r="C942" s="17">
        <f>VLOOKUP($A942,'Medical Examinations'!$A$1:$J$2336,MATCH(Healthcare!C$1,'Medical Examinations'!$A$1:$J$1,0),0)</f>
        <v>35.799999999999997</v>
      </c>
      <c r="D942" s="17">
        <f>VLOOKUP($A942,'Medical Examinations'!$A$1:$J$2336,MATCH(Healthcare!D$1,'Medical Examinations'!$A$1:$J$1,0),0)</f>
        <v>5.63</v>
      </c>
      <c r="E942" s="17" t="str">
        <f>VLOOKUP($A942,'Medical Examinations'!$A$1:$J$2336,MATCH(Healthcare!E$1,'Medical Examinations'!$A$1:$J$1,0),0)</f>
        <v>Yes</v>
      </c>
      <c r="F942" s="17" t="str">
        <f>VLOOKUP($A942,'Medical Examinations'!$A$1:$J$2336,MATCH(Healthcare!F$1,'Medical Examinations'!$A$1:$J$1,0),0)</f>
        <v>No</v>
      </c>
      <c r="G942" s="17" t="str">
        <f>VLOOKUP($A942,'Medical Examinations'!$A$1:$J$2336,MATCH(Healthcare!G$1,'Medical Examinations'!$A$1:$J$1,0),0)</f>
        <v>No</v>
      </c>
      <c r="H942" s="17">
        <f>VLOOKUP($A942,'Medical Examinations'!$A$1:$J$2336,MATCH(Healthcare!H$1,'Medical Examinations'!$A$1:$J$1,0),0)</f>
        <v>2</v>
      </c>
      <c r="I942" s="17" t="str">
        <f>VLOOKUP($A942,'Medical Examinations'!$A$1:$J$2336,MATCH(Healthcare!I$1,'Medical Examinations'!$A$1:$J$1,0),0)</f>
        <v>No</v>
      </c>
      <c r="J942" s="17" t="str">
        <f>VLOOKUP($A942,'Medical Examinations'!$A$1:$J$2336,MATCH(Healthcare!J$1,'Medical Examinations'!$A$1:$J$1,0),0)</f>
        <v>Obesity</v>
      </c>
      <c r="K942" s="17" t="str">
        <f>VLOOKUP($A942,'Medical Examinations'!$A$1:$J$2336,MATCH(Healthcare!K$1,'Medical Examinations'!$A$1:$J$1,0),0)</f>
        <v>Normal</v>
      </c>
      <c r="L942" s="38">
        <f>VLOOKUP($A942,'Hospitalisation Details'!$A$2:$K$2344,MATCH(Healthcare!L$1,'Hospitalisation Details'!$A$1:$K$1,0),0)</f>
        <v>24420</v>
      </c>
      <c r="M942" s="17">
        <f>VLOOKUP($A942,'Hospitalisation Details'!$A$2:$K$2344,MATCH(Healthcare!M$1,'Hospitalisation Details'!$A$1:$K$1,0),0)</f>
        <v>11674.13</v>
      </c>
      <c r="N942" s="17" t="str">
        <f>VLOOKUP($A942,'Hospitalisation Details'!$A$2:$K$2344,MATCH(Healthcare!N$1,'Hospitalisation Details'!$A$1:$K$1,0),0)</f>
        <v>Tier - 3</v>
      </c>
      <c r="O942" s="17" t="str">
        <f>VLOOKUP($A942,'Hospitalisation Details'!$A$2:$K$2344,MATCH(Healthcare!O$1,'Hospitalisation Details'!$A$1:$K$1,0),0)</f>
        <v>Tier - 1</v>
      </c>
      <c r="P942" s="17" t="str">
        <f>VLOOKUP($A942,'Hospitalisation Details'!$A$2:$K$2344,MATCH(Healthcare!P$1,'Hospitalisation Details'!$A$1:$K$1,0),0)</f>
        <v>R1011</v>
      </c>
      <c r="Q942" s="17">
        <f>VLOOKUP($A942,'Hospitalisation Details'!$A$2:$K$2344,MATCH(Healthcare!Q$1,'Hospitalisation Details'!$A$1:$K$1,0),0)</f>
        <v>56</v>
      </c>
    </row>
    <row r="943" spans="1:17" ht="15.75" x14ac:dyDescent="0.25">
      <c r="A943" s="25" t="s">
        <v>986</v>
      </c>
      <c r="B943" s="17" t="str">
        <f>VLOOKUP($A943,'Customer Names'!$A$1:$D$2336,4,0)</f>
        <v>Ms. Silvana</v>
      </c>
      <c r="C943" s="17">
        <f>VLOOKUP($A943,'Medical Examinations'!$A$1:$J$2336,MATCH(Healthcare!C$1,'Medical Examinations'!$A$1:$J$1,0),0)</f>
        <v>28.785</v>
      </c>
      <c r="D943" s="17">
        <f>VLOOKUP($A943,'Medical Examinations'!$A$1:$J$2336,MATCH(Healthcare!D$1,'Medical Examinations'!$A$1:$J$1,0),0)</f>
        <v>4.24</v>
      </c>
      <c r="E943" s="17" t="str">
        <f>VLOOKUP($A943,'Medical Examinations'!$A$1:$J$2336,MATCH(Healthcare!E$1,'Medical Examinations'!$A$1:$J$1,0),0)</f>
        <v>Yes</v>
      </c>
      <c r="F943" s="17" t="str">
        <f>VLOOKUP($A943,'Medical Examinations'!$A$1:$J$2336,MATCH(Healthcare!F$1,'Medical Examinations'!$A$1:$J$1,0),0)</f>
        <v>No</v>
      </c>
      <c r="G943" s="17" t="str">
        <f>VLOOKUP($A943,'Medical Examinations'!$A$1:$J$2336,MATCH(Healthcare!G$1,'Medical Examinations'!$A$1:$J$1,0),0)</f>
        <v>No</v>
      </c>
      <c r="H943" s="17">
        <f>VLOOKUP($A943,'Medical Examinations'!$A$1:$J$2336,MATCH(Healthcare!H$1,'Medical Examinations'!$A$1:$J$1,0),0)</f>
        <v>2</v>
      </c>
      <c r="I943" s="17" t="str">
        <f>VLOOKUP($A943,'Medical Examinations'!$A$1:$J$2336,MATCH(Healthcare!I$1,'Medical Examinations'!$A$1:$J$1,0),0)</f>
        <v>No</v>
      </c>
      <c r="J943" s="17" t="str">
        <f>VLOOKUP($A943,'Medical Examinations'!$A$1:$J$2336,MATCH(Healthcare!J$1,'Medical Examinations'!$A$1:$J$1,0),0)</f>
        <v>Overweight</v>
      </c>
      <c r="K943" s="17" t="str">
        <f>VLOOKUP($A943,'Medical Examinations'!$A$1:$J$2336,MATCH(Healthcare!K$1,'Medical Examinations'!$A$1:$J$1,0),0)</f>
        <v>Normal</v>
      </c>
      <c r="L943" s="38">
        <f>VLOOKUP($A943,'Hospitalisation Details'!$A$2:$K$2344,MATCH(Healthcare!L$1,'Hospitalisation Details'!$A$1:$K$1,0),0)</f>
        <v>24342</v>
      </c>
      <c r="M943" s="17">
        <f>VLOOKUP($A943,'Hospitalisation Details'!$A$2:$K$2344,MATCH(Healthcare!M$1,'Hospitalisation Details'!$A$1:$K$1,0),0)</f>
        <v>11658.38</v>
      </c>
      <c r="N943" s="17" t="str">
        <f>VLOOKUP($A943,'Hospitalisation Details'!$A$2:$K$2344,MATCH(Healthcare!N$1,'Hospitalisation Details'!$A$1:$K$1,0),0)</f>
        <v>Tier - 3</v>
      </c>
      <c r="O943" s="17" t="str">
        <f>VLOOKUP($A943,'Hospitalisation Details'!$A$2:$K$2344,MATCH(Healthcare!O$1,'Hospitalisation Details'!$A$1:$K$1,0),0)</f>
        <v>Tier - 3</v>
      </c>
      <c r="P943" s="17" t="str">
        <f>VLOOKUP($A943,'Hospitalisation Details'!$A$2:$K$2344,MATCH(Healthcare!P$1,'Hospitalisation Details'!$A$1:$K$1,0),0)</f>
        <v>R1024</v>
      </c>
      <c r="Q943" s="17">
        <f>VLOOKUP($A943,'Hospitalisation Details'!$A$2:$K$2344,MATCH(Healthcare!Q$1,'Hospitalisation Details'!$A$1:$K$1,0),0)</f>
        <v>56</v>
      </c>
    </row>
    <row r="944" spans="1:17" ht="15.75" x14ac:dyDescent="0.25">
      <c r="A944" s="25" t="s">
        <v>987</v>
      </c>
      <c r="B944" s="17" t="str">
        <f>VLOOKUP($A944,'Customer Names'!$A$1:$D$2336,4,0)</f>
        <v>Ms. Natty</v>
      </c>
      <c r="C944" s="17">
        <f>VLOOKUP($A944,'Medical Examinations'!$A$1:$J$2336,MATCH(Healthcare!C$1,'Medical Examinations'!$A$1:$J$1,0),0)</f>
        <v>28.594999999999999</v>
      </c>
      <c r="D944" s="17">
        <f>VLOOKUP($A944,'Medical Examinations'!$A$1:$J$2336,MATCH(Healthcare!D$1,'Medical Examinations'!$A$1:$J$1,0),0)</f>
        <v>4.96</v>
      </c>
      <c r="E944" s="17" t="str">
        <f>VLOOKUP($A944,'Medical Examinations'!$A$1:$J$2336,MATCH(Healthcare!E$1,'Medical Examinations'!$A$1:$J$1,0),0)</f>
        <v>Yes</v>
      </c>
      <c r="F944" s="17" t="str">
        <f>VLOOKUP($A944,'Medical Examinations'!$A$1:$J$2336,MATCH(Healthcare!F$1,'Medical Examinations'!$A$1:$J$1,0),0)</f>
        <v>No</v>
      </c>
      <c r="G944" s="17" t="str">
        <f>VLOOKUP($A944,'Medical Examinations'!$A$1:$J$2336,MATCH(Healthcare!G$1,'Medical Examinations'!$A$1:$J$1,0),0)</f>
        <v>No</v>
      </c>
      <c r="H944" s="17">
        <f>VLOOKUP($A944,'Medical Examinations'!$A$1:$J$2336,MATCH(Healthcare!H$1,'Medical Examinations'!$A$1:$J$1,0),0)</f>
        <v>2</v>
      </c>
      <c r="I944" s="17" t="str">
        <f>VLOOKUP($A944,'Medical Examinations'!$A$1:$J$2336,MATCH(Healthcare!I$1,'Medical Examinations'!$A$1:$J$1,0),0)</f>
        <v>No</v>
      </c>
      <c r="J944" s="17" t="str">
        <f>VLOOKUP($A944,'Medical Examinations'!$A$1:$J$2336,MATCH(Healthcare!J$1,'Medical Examinations'!$A$1:$J$1,0),0)</f>
        <v>Overweight</v>
      </c>
      <c r="K944" s="17" t="str">
        <f>VLOOKUP($A944,'Medical Examinations'!$A$1:$J$2336,MATCH(Healthcare!K$1,'Medical Examinations'!$A$1:$J$1,0),0)</f>
        <v>Normal</v>
      </c>
      <c r="L944" s="38">
        <f>VLOOKUP($A944,'Hospitalisation Details'!$A$2:$K$2344,MATCH(Healthcare!L$1,'Hospitalisation Details'!$A$1:$K$1,0),0)</f>
        <v>24294</v>
      </c>
      <c r="M944" s="17">
        <f>VLOOKUP($A944,'Hospitalisation Details'!$A$2:$K$2344,MATCH(Healthcare!M$1,'Hospitalisation Details'!$A$1:$K$1,0),0)</f>
        <v>11658.12</v>
      </c>
      <c r="N944" s="17" t="str">
        <f>VLOOKUP($A944,'Hospitalisation Details'!$A$2:$K$2344,MATCH(Healthcare!N$1,'Hospitalisation Details'!$A$1:$K$1,0),0)</f>
        <v>Tier - 3</v>
      </c>
      <c r="O944" s="17" t="str">
        <f>VLOOKUP($A944,'Hospitalisation Details'!$A$2:$K$2344,MATCH(Healthcare!O$1,'Hospitalisation Details'!$A$1:$K$1,0),0)</f>
        <v>Tier - 1</v>
      </c>
      <c r="P944" s="17" t="str">
        <f>VLOOKUP($A944,'Hospitalisation Details'!$A$2:$K$2344,MATCH(Healthcare!P$1,'Hospitalisation Details'!$A$1:$K$1,0),0)</f>
        <v>R1024</v>
      </c>
      <c r="Q944" s="17">
        <f>VLOOKUP($A944,'Hospitalisation Details'!$A$2:$K$2344,MATCH(Healthcare!Q$1,'Hospitalisation Details'!$A$1:$K$1,0),0)</f>
        <v>56</v>
      </c>
    </row>
    <row r="945" spans="1:17" ht="15.75" x14ac:dyDescent="0.25">
      <c r="A945" s="25" t="s">
        <v>988</v>
      </c>
      <c r="B945" s="17" t="str">
        <f>VLOOKUP($A945,'Customer Names'!$A$1:$D$2336,4,0)</f>
        <v>Mr. Nicholas</v>
      </c>
      <c r="C945" s="17">
        <f>VLOOKUP($A945,'Medical Examinations'!$A$1:$J$2336,MATCH(Healthcare!C$1,'Medical Examinations'!$A$1:$J$1,0),0)</f>
        <v>48.75</v>
      </c>
      <c r="D945" s="17">
        <f>VLOOKUP($A945,'Medical Examinations'!$A$1:$J$2336,MATCH(Healthcare!D$1,'Medical Examinations'!$A$1:$J$1,0),0)</f>
        <v>4.34</v>
      </c>
      <c r="E945" s="17" t="str">
        <f>VLOOKUP($A945,'Medical Examinations'!$A$1:$J$2336,MATCH(Healthcare!E$1,'Medical Examinations'!$A$1:$J$1,0),0)</f>
        <v>No</v>
      </c>
      <c r="F945" s="17" t="str">
        <f>VLOOKUP($A945,'Medical Examinations'!$A$1:$J$2336,MATCH(Healthcare!F$1,'Medical Examinations'!$A$1:$J$1,0),0)</f>
        <v>No</v>
      </c>
      <c r="G945" s="17" t="str">
        <f>VLOOKUP($A945,'Medical Examinations'!$A$1:$J$2336,MATCH(Healthcare!G$1,'Medical Examinations'!$A$1:$J$1,0),0)</f>
        <v>No</v>
      </c>
      <c r="H945" s="17">
        <f>VLOOKUP($A945,'Medical Examinations'!$A$1:$J$2336,MATCH(Healthcare!H$1,'Medical Examinations'!$A$1:$J$1,0),0)</f>
        <v>0</v>
      </c>
      <c r="I945" s="17" t="str">
        <f>VLOOKUP($A945,'Medical Examinations'!$A$1:$J$2336,MATCH(Healthcare!I$1,'Medical Examinations'!$A$1:$J$1,0),0)</f>
        <v>No</v>
      </c>
      <c r="J945" s="17" t="str">
        <f>VLOOKUP($A945,'Medical Examinations'!$A$1:$J$2336,MATCH(Healthcare!J$1,'Medical Examinations'!$A$1:$J$1,0),0)</f>
        <v>Obesity</v>
      </c>
      <c r="K945" s="17" t="str">
        <f>VLOOKUP($A945,'Medical Examinations'!$A$1:$J$2336,MATCH(Healthcare!K$1,'Medical Examinations'!$A$1:$J$1,0),0)</f>
        <v>Normal</v>
      </c>
      <c r="L945" s="38">
        <f>VLOOKUP($A945,'Hospitalisation Details'!$A$2:$K$2344,MATCH(Healthcare!L$1,'Hospitalisation Details'!$A$1:$K$1,0),0)</f>
        <v>34535</v>
      </c>
      <c r="M945" s="17">
        <f>VLOOKUP($A945,'Hospitalisation Details'!$A$2:$K$2344,MATCH(Healthcare!M$1,'Hospitalisation Details'!$A$1:$K$1,0),0)</f>
        <v>11657.81</v>
      </c>
      <c r="N945" s="17" t="str">
        <f>VLOOKUP($A945,'Hospitalisation Details'!$A$2:$K$2344,MATCH(Healthcare!N$1,'Hospitalisation Details'!$A$1:$K$1,0),0)</f>
        <v>Tier - 3</v>
      </c>
      <c r="O945" s="17" t="str">
        <f>VLOOKUP($A945,'Hospitalisation Details'!$A$2:$K$2344,MATCH(Healthcare!O$1,'Hospitalisation Details'!$A$1:$K$1,0),0)</f>
        <v>Tier - 2</v>
      </c>
      <c r="P945" s="17" t="str">
        <f>VLOOKUP($A945,'Hospitalisation Details'!$A$2:$K$2344,MATCH(Healthcare!P$1,'Hospitalisation Details'!$A$1:$K$1,0),0)</f>
        <v>R1023</v>
      </c>
      <c r="Q945" s="17">
        <f>VLOOKUP($A945,'Hospitalisation Details'!$A$2:$K$2344,MATCH(Healthcare!Q$1,'Hospitalisation Details'!$A$1:$K$1,0),0)</f>
        <v>28</v>
      </c>
    </row>
    <row r="946" spans="1:17" ht="15.75" x14ac:dyDescent="0.25">
      <c r="A946" s="25" t="s">
        <v>989</v>
      </c>
      <c r="B946" s="17" t="str">
        <f>VLOOKUP($A946,'Customer Names'!$A$1:$D$2336,4,0)</f>
        <v>Ms. Rebecca</v>
      </c>
      <c r="C946" s="17">
        <f>VLOOKUP($A946,'Medical Examinations'!$A$1:$J$2336,MATCH(Healthcare!C$1,'Medical Examinations'!$A$1:$J$1,0),0)</f>
        <v>28.31</v>
      </c>
      <c r="D946" s="17">
        <f>VLOOKUP($A946,'Medical Examinations'!$A$1:$J$2336,MATCH(Healthcare!D$1,'Medical Examinations'!$A$1:$J$1,0),0)</f>
        <v>5.43</v>
      </c>
      <c r="E946" s="17" t="str">
        <f>VLOOKUP($A946,'Medical Examinations'!$A$1:$J$2336,MATCH(Healthcare!E$1,'Medical Examinations'!$A$1:$J$1,0),0)</f>
        <v>Yes</v>
      </c>
      <c r="F946" s="17" t="str">
        <f>VLOOKUP($A946,'Medical Examinations'!$A$1:$J$2336,MATCH(Healthcare!F$1,'Medical Examinations'!$A$1:$J$1,0),0)</f>
        <v>No</v>
      </c>
      <c r="G946" s="17" t="str">
        <f>VLOOKUP($A946,'Medical Examinations'!$A$1:$J$2336,MATCH(Healthcare!G$1,'Medical Examinations'!$A$1:$J$1,0),0)</f>
        <v>No</v>
      </c>
      <c r="H946" s="17">
        <f>VLOOKUP($A946,'Medical Examinations'!$A$1:$J$2336,MATCH(Healthcare!H$1,'Medical Examinations'!$A$1:$J$1,0),0)</f>
        <v>2</v>
      </c>
      <c r="I946" s="17" t="str">
        <f>VLOOKUP($A946,'Medical Examinations'!$A$1:$J$2336,MATCH(Healthcare!I$1,'Medical Examinations'!$A$1:$J$1,0),0)</f>
        <v>No</v>
      </c>
      <c r="J946" s="17" t="str">
        <f>VLOOKUP($A946,'Medical Examinations'!$A$1:$J$2336,MATCH(Healthcare!J$1,'Medical Examinations'!$A$1:$J$1,0),0)</f>
        <v>Overweight</v>
      </c>
      <c r="K946" s="17" t="str">
        <f>VLOOKUP($A946,'Medical Examinations'!$A$1:$J$2336,MATCH(Healthcare!K$1,'Medical Examinations'!$A$1:$J$1,0),0)</f>
        <v>Normal</v>
      </c>
      <c r="L946" s="38">
        <f>VLOOKUP($A946,'Hospitalisation Details'!$A$2:$K$2344,MATCH(Healthcare!L$1,'Hospitalisation Details'!$A$1:$K$1,0),0)</f>
        <v>24384</v>
      </c>
      <c r="M946" s="17">
        <f>VLOOKUP($A946,'Hospitalisation Details'!$A$2:$K$2344,MATCH(Healthcare!M$1,'Hospitalisation Details'!$A$1:$K$1,0),0)</f>
        <v>11657.72</v>
      </c>
      <c r="N946" s="17" t="str">
        <f>VLOOKUP($A946,'Hospitalisation Details'!$A$2:$K$2344,MATCH(Healthcare!N$1,'Hospitalisation Details'!$A$1:$K$1,0),0)</f>
        <v>Tier - 3</v>
      </c>
      <c r="O946" s="17" t="str">
        <f>VLOOKUP($A946,'Hospitalisation Details'!$A$2:$K$2344,MATCH(Healthcare!O$1,'Hospitalisation Details'!$A$1:$K$1,0),0)</f>
        <v>Tier - 2</v>
      </c>
      <c r="P946" s="17" t="str">
        <f>VLOOKUP($A946,'Hospitalisation Details'!$A$2:$K$2344,MATCH(Healthcare!P$1,'Hospitalisation Details'!$A$1:$K$1,0),0)</f>
        <v>R1024</v>
      </c>
      <c r="Q946" s="17">
        <f>VLOOKUP($A946,'Hospitalisation Details'!$A$2:$K$2344,MATCH(Healthcare!Q$1,'Hospitalisation Details'!$A$1:$K$1,0),0)</f>
        <v>56</v>
      </c>
    </row>
    <row r="947" spans="1:17" ht="15.75" x14ac:dyDescent="0.25">
      <c r="A947" s="25" t="s">
        <v>990</v>
      </c>
      <c r="B947" s="17" t="str">
        <f>VLOOKUP($A947,'Customer Names'!$A$1:$D$2336,4,0)</f>
        <v>Mr. John</v>
      </c>
      <c r="C947" s="17">
        <f>VLOOKUP($A947,'Medical Examinations'!$A$1:$J$2336,MATCH(Healthcare!C$1,'Medical Examinations'!$A$1:$J$1,0),0)</f>
        <v>38.39</v>
      </c>
      <c r="D947" s="17">
        <f>VLOOKUP($A947,'Medical Examinations'!$A$1:$J$2336,MATCH(Healthcare!D$1,'Medical Examinations'!$A$1:$J$1,0),0)</f>
        <v>8.33</v>
      </c>
      <c r="E947" s="17" t="str">
        <f>VLOOKUP($A947,'Medical Examinations'!$A$1:$J$2336,MATCH(Healthcare!E$1,'Medical Examinations'!$A$1:$J$1,0),0)</f>
        <v>Yes</v>
      </c>
      <c r="F947" s="17" t="str">
        <f>VLOOKUP($A947,'Medical Examinations'!$A$1:$J$2336,MATCH(Healthcare!F$1,'Medical Examinations'!$A$1:$J$1,0),0)</f>
        <v>No</v>
      </c>
      <c r="G947" s="17" t="str">
        <f>VLOOKUP($A947,'Medical Examinations'!$A$1:$J$2336,MATCH(Healthcare!G$1,'Medical Examinations'!$A$1:$J$1,0),0)</f>
        <v>No</v>
      </c>
      <c r="H947" s="17">
        <f>VLOOKUP($A947,'Medical Examinations'!$A$1:$J$2336,MATCH(Healthcare!H$1,'Medical Examinations'!$A$1:$J$1,0),0)</f>
        <v>1</v>
      </c>
      <c r="I947" s="17" t="str">
        <f>VLOOKUP($A947,'Medical Examinations'!$A$1:$J$2336,MATCH(Healthcare!I$1,'Medical Examinations'!$A$1:$J$1,0),0)</f>
        <v>No</v>
      </c>
      <c r="J947" s="17" t="str">
        <f>VLOOKUP($A947,'Medical Examinations'!$A$1:$J$2336,MATCH(Healthcare!J$1,'Medical Examinations'!$A$1:$J$1,0),0)</f>
        <v>Obesity</v>
      </c>
      <c r="K947" s="17" t="str">
        <f>VLOOKUP($A947,'Medical Examinations'!$A$1:$J$2336,MATCH(Healthcare!K$1,'Medical Examinations'!$A$1:$J$1,0),0)</f>
        <v>Diabetes</v>
      </c>
      <c r="L947" s="38">
        <f>VLOOKUP($A947,'Hospitalisation Details'!$A$2:$K$2344,MATCH(Healthcare!L$1,'Hospitalisation Details'!$A$1:$K$1,0),0)</f>
        <v>31610</v>
      </c>
      <c r="M947" s="17">
        <f>VLOOKUP($A947,'Hospitalisation Details'!$A$2:$K$2344,MATCH(Healthcare!M$1,'Hospitalisation Details'!$A$1:$K$1,0),0)</f>
        <v>11625.11</v>
      </c>
      <c r="N947" s="17" t="str">
        <f>VLOOKUP($A947,'Hospitalisation Details'!$A$2:$K$2344,MATCH(Healthcare!N$1,'Hospitalisation Details'!$A$1:$K$1,0),0)</f>
        <v>Tier - 3</v>
      </c>
      <c r="O947" s="17" t="str">
        <f>VLOOKUP($A947,'Hospitalisation Details'!$A$2:$K$2344,MATCH(Healthcare!O$1,'Hospitalisation Details'!$A$1:$K$1,0),0)</f>
        <v>Tier - 3</v>
      </c>
      <c r="P947" s="17" t="str">
        <f>VLOOKUP($A947,'Hospitalisation Details'!$A$2:$K$2344,MATCH(Healthcare!P$1,'Hospitalisation Details'!$A$1:$K$1,0),0)</f>
        <v>R1022</v>
      </c>
      <c r="Q947" s="17">
        <f>VLOOKUP($A947,'Hospitalisation Details'!$A$2:$K$2344,MATCH(Healthcare!Q$1,'Hospitalisation Details'!$A$1:$K$1,0),0)</f>
        <v>36</v>
      </c>
    </row>
    <row r="948" spans="1:17" ht="15.75" x14ac:dyDescent="0.25">
      <c r="A948" s="25" t="s">
        <v>991</v>
      </c>
      <c r="B948" s="17" t="str">
        <f>VLOOKUP($A948,'Customer Names'!$A$1:$D$2336,4,0)</f>
        <v>Mr. Antony</v>
      </c>
      <c r="C948" s="17">
        <f>VLOOKUP($A948,'Medical Examinations'!$A$1:$J$2336,MATCH(Healthcare!C$1,'Medical Examinations'!$A$1:$J$1,0),0)</f>
        <v>25.87</v>
      </c>
      <c r="D948" s="17">
        <f>VLOOKUP($A948,'Medical Examinations'!$A$1:$J$2336,MATCH(Healthcare!D$1,'Medical Examinations'!$A$1:$J$1,0),0)</f>
        <v>5.63</v>
      </c>
      <c r="E948" s="17" t="str">
        <f>VLOOKUP($A948,'Medical Examinations'!$A$1:$J$2336,MATCH(Healthcare!E$1,'Medical Examinations'!$A$1:$J$1,0),0)</f>
        <v>Yes</v>
      </c>
      <c r="F948" s="17" t="str">
        <f>VLOOKUP($A948,'Medical Examinations'!$A$1:$J$2336,MATCH(Healthcare!F$1,'Medical Examinations'!$A$1:$J$1,0),0)</f>
        <v>No</v>
      </c>
      <c r="G948" s="17" t="str">
        <f>VLOOKUP($A948,'Medical Examinations'!$A$1:$J$2336,MATCH(Healthcare!G$1,'Medical Examinations'!$A$1:$J$1,0),0)</f>
        <v>No</v>
      </c>
      <c r="H948" s="17">
        <f>VLOOKUP($A948,'Medical Examinations'!$A$1:$J$2336,MATCH(Healthcare!H$1,'Medical Examinations'!$A$1:$J$1,0),0)</f>
        <v>1</v>
      </c>
      <c r="I948" s="17" t="str">
        <f>VLOOKUP($A948,'Medical Examinations'!$A$1:$J$2336,MATCH(Healthcare!I$1,'Medical Examinations'!$A$1:$J$1,0),0)</f>
        <v>No</v>
      </c>
      <c r="J948" s="17" t="str">
        <f>VLOOKUP($A948,'Medical Examinations'!$A$1:$J$2336,MATCH(Healthcare!J$1,'Medical Examinations'!$A$1:$J$1,0),0)</f>
        <v>Overweight</v>
      </c>
      <c r="K948" s="17" t="str">
        <f>VLOOKUP($A948,'Medical Examinations'!$A$1:$J$2336,MATCH(Healthcare!K$1,'Medical Examinations'!$A$1:$J$1,0),0)</f>
        <v>Normal</v>
      </c>
      <c r="L948" s="38">
        <f>VLOOKUP($A948,'Hospitalisation Details'!$A$2:$K$2344,MATCH(Healthcare!L$1,'Hospitalisation Details'!$A$1:$K$1,0),0)</f>
        <v>23548</v>
      </c>
      <c r="M948" s="17">
        <f>VLOOKUP($A948,'Hospitalisation Details'!$A$2:$K$2344,MATCH(Healthcare!M$1,'Hospitalisation Details'!$A$1:$K$1,0),0)</f>
        <v>11602.75</v>
      </c>
      <c r="N948" s="17" t="str">
        <f>VLOOKUP($A948,'Hospitalisation Details'!$A$2:$K$2344,MATCH(Healthcare!N$1,'Hospitalisation Details'!$A$1:$K$1,0),0)</f>
        <v>Tier - 3</v>
      </c>
      <c r="O948" s="17" t="str">
        <f>VLOOKUP($A948,'Hospitalisation Details'!$A$2:$K$2344,MATCH(Healthcare!O$1,'Hospitalisation Details'!$A$1:$K$1,0),0)</f>
        <v>Tier - 1</v>
      </c>
      <c r="P948" s="17" t="str">
        <f>VLOOKUP($A948,'Hospitalisation Details'!$A$2:$K$2344,MATCH(Healthcare!P$1,'Hospitalisation Details'!$A$1:$K$1,0),0)</f>
        <v>R1020</v>
      </c>
      <c r="Q948" s="17">
        <f>VLOOKUP($A948,'Hospitalisation Details'!$A$2:$K$2344,MATCH(Healthcare!Q$1,'Hospitalisation Details'!$A$1:$K$1,0),0)</f>
        <v>58</v>
      </c>
    </row>
    <row r="949" spans="1:17" ht="15.75" x14ac:dyDescent="0.25">
      <c r="A949" s="25" t="s">
        <v>992</v>
      </c>
      <c r="B949" s="17" t="str">
        <f>VLOOKUP($A949,'Customer Names'!$A$1:$D$2336,4,0)</f>
        <v>Mr. Eric</v>
      </c>
      <c r="C949" s="17">
        <f>VLOOKUP($A949,'Medical Examinations'!$A$1:$J$2336,MATCH(Healthcare!C$1,'Medical Examinations'!$A$1:$J$1,0),0)</f>
        <v>43.7</v>
      </c>
      <c r="D949" s="17">
        <f>VLOOKUP($A949,'Medical Examinations'!$A$1:$J$2336,MATCH(Healthcare!D$1,'Medical Examinations'!$A$1:$J$1,0),0)</f>
        <v>7.23</v>
      </c>
      <c r="E949" s="17" t="str">
        <f>VLOOKUP($A949,'Medical Examinations'!$A$1:$J$2336,MATCH(Healthcare!E$1,'Medical Examinations'!$A$1:$J$1,0),0)</f>
        <v>No</v>
      </c>
      <c r="F949" s="17" t="str">
        <f>VLOOKUP($A949,'Medical Examinations'!$A$1:$J$2336,MATCH(Healthcare!F$1,'Medical Examinations'!$A$1:$J$1,0),0)</f>
        <v>No</v>
      </c>
      <c r="G949" s="17" t="str">
        <f>VLOOKUP($A949,'Medical Examinations'!$A$1:$J$2336,MATCH(Healthcare!G$1,'Medical Examinations'!$A$1:$J$1,0),0)</f>
        <v>No</v>
      </c>
      <c r="H949" s="17">
        <f>VLOOKUP($A949,'Medical Examinations'!$A$1:$J$2336,MATCH(Healthcare!H$1,'Medical Examinations'!$A$1:$J$1,0),0)</f>
        <v>0</v>
      </c>
      <c r="I949" s="17" t="str">
        <f>VLOOKUP($A949,'Medical Examinations'!$A$1:$J$2336,MATCH(Healthcare!I$1,'Medical Examinations'!$A$1:$J$1,0),0)</f>
        <v>No</v>
      </c>
      <c r="J949" s="17" t="str">
        <f>VLOOKUP($A949,'Medical Examinations'!$A$1:$J$2336,MATCH(Healthcare!J$1,'Medical Examinations'!$A$1:$J$1,0),0)</f>
        <v>Obesity</v>
      </c>
      <c r="K949" s="17" t="str">
        <f>VLOOKUP($A949,'Medical Examinations'!$A$1:$J$2336,MATCH(Healthcare!K$1,'Medical Examinations'!$A$1:$J$1,0),0)</f>
        <v>Diabetes</v>
      </c>
      <c r="L949" s="38">
        <f>VLOOKUP($A949,'Hospitalisation Details'!$A$2:$K$2344,MATCH(Healthcare!L$1,'Hospitalisation Details'!$A$1:$K$1,0),0)</f>
        <v>24052</v>
      </c>
      <c r="M949" s="17">
        <f>VLOOKUP($A949,'Hospitalisation Details'!$A$2:$K$2344,MATCH(Healthcare!M$1,'Hospitalisation Details'!$A$1:$K$1,0),0)</f>
        <v>11576.13</v>
      </c>
      <c r="N949" s="17" t="str">
        <f>VLOOKUP($A949,'Hospitalisation Details'!$A$2:$K$2344,MATCH(Healthcare!N$1,'Hospitalisation Details'!$A$1:$K$1,0),0)</f>
        <v>Tier - 3</v>
      </c>
      <c r="O949" s="17" t="str">
        <f>VLOOKUP($A949,'Hospitalisation Details'!$A$2:$K$2344,MATCH(Healthcare!O$1,'Hospitalisation Details'!$A$1:$K$1,0),0)</f>
        <v>Tier - 3</v>
      </c>
      <c r="P949" s="17" t="str">
        <f>VLOOKUP($A949,'Hospitalisation Details'!$A$2:$K$2344,MATCH(Healthcare!P$1,'Hospitalisation Details'!$A$1:$K$1,0),0)</f>
        <v>R1011</v>
      </c>
      <c r="Q949" s="17">
        <f>VLOOKUP($A949,'Hospitalisation Details'!$A$2:$K$2344,MATCH(Healthcare!Q$1,'Hospitalisation Details'!$A$1:$K$1,0),0)</f>
        <v>57</v>
      </c>
    </row>
    <row r="950" spans="1:17" ht="15.75" x14ac:dyDescent="0.25">
      <c r="A950" s="25" t="s">
        <v>993</v>
      </c>
      <c r="B950" s="17" t="str">
        <f>VLOOKUP($A950,'Customer Names'!$A$1:$D$2336,4,0)</f>
        <v>Mr. Erik</v>
      </c>
      <c r="C950" s="17">
        <f>VLOOKUP($A950,'Medical Examinations'!$A$1:$J$2336,MATCH(Healthcare!C$1,'Medical Examinations'!$A$1:$J$1,0),0)</f>
        <v>40.945</v>
      </c>
      <c r="D950" s="17">
        <f>VLOOKUP($A950,'Medical Examinations'!$A$1:$J$2336,MATCH(Healthcare!D$1,'Medical Examinations'!$A$1:$J$1,0),0)</f>
        <v>10.57</v>
      </c>
      <c r="E950" s="17" t="str">
        <f>VLOOKUP($A950,'Medical Examinations'!$A$1:$J$2336,MATCH(Healthcare!E$1,'Medical Examinations'!$A$1:$J$1,0),0)</f>
        <v>No</v>
      </c>
      <c r="F950" s="17" t="str">
        <f>VLOOKUP($A950,'Medical Examinations'!$A$1:$J$2336,MATCH(Healthcare!F$1,'Medical Examinations'!$A$1:$J$1,0),0)</f>
        <v>No</v>
      </c>
      <c r="G950" s="17" t="str">
        <f>VLOOKUP($A950,'Medical Examinations'!$A$1:$J$2336,MATCH(Healthcare!G$1,'Medical Examinations'!$A$1:$J$1,0),0)</f>
        <v>No</v>
      </c>
      <c r="H950" s="17">
        <f>VLOOKUP($A950,'Medical Examinations'!$A$1:$J$2336,MATCH(Healthcare!H$1,'Medical Examinations'!$A$1:$J$1,0),0)</f>
        <v>0</v>
      </c>
      <c r="I950" s="17" t="str">
        <f>VLOOKUP($A950,'Medical Examinations'!$A$1:$J$2336,MATCH(Healthcare!I$1,'Medical Examinations'!$A$1:$J$1,0),0)</f>
        <v>No</v>
      </c>
      <c r="J950" s="17" t="str">
        <f>VLOOKUP($A950,'Medical Examinations'!$A$1:$J$2336,MATCH(Healthcare!J$1,'Medical Examinations'!$A$1:$J$1,0),0)</f>
        <v>Obesity</v>
      </c>
      <c r="K950" s="17" t="str">
        <f>VLOOKUP($A950,'Medical Examinations'!$A$1:$J$2336,MATCH(Healthcare!K$1,'Medical Examinations'!$A$1:$J$1,0),0)</f>
        <v>Diabetes</v>
      </c>
      <c r="L950" s="38">
        <f>VLOOKUP($A950,'Hospitalisation Details'!$A$2:$K$2344,MATCH(Healthcare!L$1,'Hospitalisation Details'!$A$1:$K$1,0),0)</f>
        <v>24101</v>
      </c>
      <c r="M950" s="17">
        <f>VLOOKUP($A950,'Hospitalisation Details'!$A$2:$K$2344,MATCH(Healthcare!M$1,'Hospitalisation Details'!$A$1:$K$1,0),0)</f>
        <v>11566.3</v>
      </c>
      <c r="N950" s="17" t="str">
        <f>VLOOKUP($A950,'Hospitalisation Details'!$A$2:$K$2344,MATCH(Healthcare!N$1,'Hospitalisation Details'!$A$1:$K$1,0),0)</f>
        <v>Tier - 3</v>
      </c>
      <c r="O950" s="17" t="str">
        <f>VLOOKUP($A950,'Hospitalisation Details'!$A$2:$K$2344,MATCH(Healthcare!O$1,'Hospitalisation Details'!$A$1:$K$1,0),0)</f>
        <v>Tier - 3</v>
      </c>
      <c r="P950" s="17" t="str">
        <f>VLOOKUP($A950,'Hospitalisation Details'!$A$2:$K$2344,MATCH(Healthcare!P$1,'Hospitalisation Details'!$A$1:$K$1,0),0)</f>
        <v>R1016</v>
      </c>
      <c r="Q950" s="17">
        <f>VLOOKUP($A950,'Hospitalisation Details'!$A$2:$K$2344,MATCH(Healthcare!Q$1,'Hospitalisation Details'!$A$1:$K$1,0),0)</f>
        <v>57</v>
      </c>
    </row>
    <row r="951" spans="1:17" ht="15.75" x14ac:dyDescent="0.25">
      <c r="A951" s="25" t="s">
        <v>994</v>
      </c>
      <c r="B951" s="17" t="str">
        <f>VLOOKUP($A951,'Customer Names'!$A$1:$D$2336,4,0)</f>
        <v>Mr. Matthew</v>
      </c>
      <c r="C951" s="17">
        <f>VLOOKUP($A951,'Medical Examinations'!$A$1:$J$2336,MATCH(Healthcare!C$1,'Medical Examinations'!$A$1:$J$1,0),0)</f>
        <v>27.94</v>
      </c>
      <c r="D951" s="17">
        <f>VLOOKUP($A951,'Medical Examinations'!$A$1:$J$2336,MATCH(Healthcare!D$1,'Medical Examinations'!$A$1:$J$1,0),0)</f>
        <v>7.92</v>
      </c>
      <c r="E951" s="17" t="str">
        <f>VLOOKUP($A951,'Medical Examinations'!$A$1:$J$2336,MATCH(Healthcare!E$1,'Medical Examinations'!$A$1:$J$1,0),0)</f>
        <v>No</v>
      </c>
      <c r="F951" s="17" t="str">
        <f>VLOOKUP($A951,'Medical Examinations'!$A$1:$J$2336,MATCH(Healthcare!F$1,'Medical Examinations'!$A$1:$J$1,0),0)</f>
        <v>No</v>
      </c>
      <c r="G951" s="17" t="str">
        <f>VLOOKUP($A951,'Medical Examinations'!$A$1:$J$2336,MATCH(Healthcare!G$1,'Medical Examinations'!$A$1:$J$1,0),0)</f>
        <v>No</v>
      </c>
      <c r="H951" s="17">
        <f>VLOOKUP($A951,'Medical Examinations'!$A$1:$J$2336,MATCH(Healthcare!H$1,'Medical Examinations'!$A$1:$J$1,0),0)</f>
        <v>0</v>
      </c>
      <c r="I951" s="17" t="str">
        <f>VLOOKUP($A951,'Medical Examinations'!$A$1:$J$2336,MATCH(Healthcare!I$1,'Medical Examinations'!$A$1:$J$1,0),0)</f>
        <v>No</v>
      </c>
      <c r="J951" s="17" t="str">
        <f>VLOOKUP($A951,'Medical Examinations'!$A$1:$J$2336,MATCH(Healthcare!J$1,'Medical Examinations'!$A$1:$J$1,0),0)</f>
        <v>Overweight</v>
      </c>
      <c r="K951" s="17" t="str">
        <f>VLOOKUP($A951,'Medical Examinations'!$A$1:$J$2336,MATCH(Healthcare!K$1,'Medical Examinations'!$A$1:$J$1,0),0)</f>
        <v>Diabetes</v>
      </c>
      <c r="L951" s="38">
        <f>VLOOKUP($A951,'Hospitalisation Details'!$A$2:$K$2344,MATCH(Healthcare!L$1,'Hospitalisation Details'!$A$1:$K$1,0),0)</f>
        <v>24042</v>
      </c>
      <c r="M951" s="17">
        <f>VLOOKUP($A951,'Hospitalisation Details'!$A$2:$K$2344,MATCH(Healthcare!M$1,'Hospitalisation Details'!$A$1:$K$1,0),0)</f>
        <v>11554.22</v>
      </c>
      <c r="N951" s="17" t="str">
        <f>VLOOKUP($A951,'Hospitalisation Details'!$A$2:$K$2344,MATCH(Healthcare!N$1,'Hospitalisation Details'!$A$1:$K$1,0),0)</f>
        <v>Tier - 3</v>
      </c>
      <c r="O951" s="17" t="str">
        <f>VLOOKUP($A951,'Hospitalisation Details'!$A$2:$K$2344,MATCH(Healthcare!O$1,'Hospitalisation Details'!$A$1:$K$1,0),0)</f>
        <v>Tier - 1</v>
      </c>
      <c r="P951" s="17" t="str">
        <f>VLOOKUP($A951,'Hospitalisation Details'!$A$2:$K$2344,MATCH(Healthcare!P$1,'Hospitalisation Details'!$A$1:$K$1,0),0)</f>
        <v>R1013</v>
      </c>
      <c r="Q951" s="17">
        <f>VLOOKUP($A951,'Hospitalisation Details'!$A$2:$K$2344,MATCH(Healthcare!Q$1,'Hospitalisation Details'!$A$1:$K$1,0),0)</f>
        <v>57</v>
      </c>
    </row>
    <row r="952" spans="1:17" ht="15.75" x14ac:dyDescent="0.25">
      <c r="A952" s="25" t="s">
        <v>995</v>
      </c>
      <c r="B952" s="17" t="str">
        <f>VLOOKUP($A952,'Customer Names'!$A$1:$D$2336,4,0)</f>
        <v>Ms. Cassandra</v>
      </c>
      <c r="C952" s="17">
        <f>VLOOKUP($A952,'Medical Examinations'!$A$1:$J$2336,MATCH(Healthcare!C$1,'Medical Examinations'!$A$1:$J$1,0),0)</f>
        <v>31.9</v>
      </c>
      <c r="D952" s="17">
        <f>VLOOKUP($A952,'Medical Examinations'!$A$1:$J$2336,MATCH(Healthcare!D$1,'Medical Examinations'!$A$1:$J$1,0),0)</f>
        <v>10.119999999999999</v>
      </c>
      <c r="E952" s="17" t="str">
        <f>VLOOKUP($A952,'Medical Examinations'!$A$1:$J$2336,MATCH(Healthcare!E$1,'Medical Examinations'!$A$1:$J$1,0),0)</f>
        <v>No</v>
      </c>
      <c r="F952" s="17" t="str">
        <f>VLOOKUP($A952,'Medical Examinations'!$A$1:$J$2336,MATCH(Healthcare!F$1,'Medical Examinations'!$A$1:$J$1,0),0)</f>
        <v>No</v>
      </c>
      <c r="G952" s="17" t="str">
        <f>VLOOKUP($A952,'Medical Examinations'!$A$1:$J$2336,MATCH(Healthcare!G$1,'Medical Examinations'!$A$1:$J$1,0),0)</f>
        <v>No</v>
      </c>
      <c r="H952" s="17">
        <f>VLOOKUP($A952,'Medical Examinations'!$A$1:$J$2336,MATCH(Healthcare!H$1,'Medical Examinations'!$A$1:$J$1,0),0)</f>
        <v>2</v>
      </c>
      <c r="I952" s="17" t="str">
        <f>VLOOKUP($A952,'Medical Examinations'!$A$1:$J$2336,MATCH(Healthcare!I$1,'Medical Examinations'!$A$1:$J$1,0),0)</f>
        <v>No</v>
      </c>
      <c r="J952" s="17" t="str">
        <f>VLOOKUP($A952,'Medical Examinations'!$A$1:$J$2336,MATCH(Healthcare!J$1,'Medical Examinations'!$A$1:$J$1,0),0)</f>
        <v>Obesity</v>
      </c>
      <c r="K952" s="17" t="str">
        <f>VLOOKUP($A952,'Medical Examinations'!$A$1:$J$2336,MATCH(Healthcare!K$1,'Medical Examinations'!$A$1:$J$1,0),0)</f>
        <v>Diabetes</v>
      </c>
      <c r="L952" s="38">
        <f>VLOOKUP($A952,'Hospitalisation Details'!$A$2:$K$2344,MATCH(Healthcare!L$1,'Hospitalisation Details'!$A$1:$K$1,0),0)</f>
        <v>26868</v>
      </c>
      <c r="M952" s="17">
        <f>VLOOKUP($A952,'Hospitalisation Details'!$A$2:$K$2344,MATCH(Healthcare!M$1,'Hospitalisation Details'!$A$1:$K$1,0),0)</f>
        <v>11552.9</v>
      </c>
      <c r="N952" s="17" t="str">
        <f>VLOOKUP($A952,'Hospitalisation Details'!$A$2:$K$2344,MATCH(Healthcare!N$1,'Hospitalisation Details'!$A$1:$K$1,0),0)</f>
        <v>Tier - 3</v>
      </c>
      <c r="O952" s="17" t="str">
        <f>VLOOKUP($A952,'Hospitalisation Details'!$A$2:$K$2344,MATCH(Healthcare!O$1,'Hospitalisation Details'!$A$1:$K$1,0),0)</f>
        <v>Tier - 2</v>
      </c>
      <c r="P952" s="17" t="str">
        <f>VLOOKUP($A952,'Hospitalisation Details'!$A$2:$K$2344,MATCH(Healthcare!P$1,'Hospitalisation Details'!$A$1:$K$1,0),0)</f>
        <v>R1011</v>
      </c>
      <c r="Q952" s="17">
        <f>VLOOKUP($A952,'Hospitalisation Details'!$A$2:$K$2344,MATCH(Healthcare!Q$1,'Hospitalisation Details'!$A$1:$K$1,0),0)</f>
        <v>49</v>
      </c>
    </row>
    <row r="953" spans="1:17" ht="15.75" x14ac:dyDescent="0.25">
      <c r="A953" s="25" t="s">
        <v>996</v>
      </c>
      <c r="B953" s="17" t="str">
        <f>VLOOKUP($A953,'Customer Names'!$A$1:$D$2336,4,0)</f>
        <v>Ms. Rosemary</v>
      </c>
      <c r="C953" s="17">
        <f>VLOOKUP($A953,'Medical Examinations'!$A$1:$J$2336,MATCH(Healthcare!C$1,'Medical Examinations'!$A$1:$J$1,0),0)</f>
        <v>31.64</v>
      </c>
      <c r="D953" s="17">
        <f>VLOOKUP($A953,'Medical Examinations'!$A$1:$J$2336,MATCH(Healthcare!D$1,'Medical Examinations'!$A$1:$J$1,0),0)</f>
        <v>7.91</v>
      </c>
      <c r="E953" s="17" t="str">
        <f>VLOOKUP($A953,'Medical Examinations'!$A$1:$J$2336,MATCH(Healthcare!E$1,'Medical Examinations'!$A$1:$J$1,0),0)</f>
        <v>No</v>
      </c>
      <c r="F953" s="17" t="str">
        <f>VLOOKUP($A953,'Medical Examinations'!$A$1:$J$2336,MATCH(Healthcare!F$1,'Medical Examinations'!$A$1:$J$1,0),0)</f>
        <v>No</v>
      </c>
      <c r="G953" s="17" t="str">
        <f>VLOOKUP($A953,'Medical Examinations'!$A$1:$J$2336,MATCH(Healthcare!G$1,'Medical Examinations'!$A$1:$J$1,0),0)</f>
        <v>No</v>
      </c>
      <c r="H953" s="17">
        <f>VLOOKUP($A953,'Medical Examinations'!$A$1:$J$2336,MATCH(Healthcare!H$1,'Medical Examinations'!$A$1:$J$1,0),0)</f>
        <v>0</v>
      </c>
      <c r="I953" s="17" t="str">
        <f>VLOOKUP($A953,'Medical Examinations'!$A$1:$J$2336,MATCH(Healthcare!I$1,'Medical Examinations'!$A$1:$J$1,0),0)</f>
        <v>No</v>
      </c>
      <c r="J953" s="17" t="str">
        <f>VLOOKUP($A953,'Medical Examinations'!$A$1:$J$2336,MATCH(Healthcare!J$1,'Medical Examinations'!$A$1:$J$1,0),0)</f>
        <v>Obesity</v>
      </c>
      <c r="K953" s="17" t="str">
        <f>VLOOKUP($A953,'Medical Examinations'!$A$1:$J$2336,MATCH(Healthcare!K$1,'Medical Examinations'!$A$1:$J$1,0),0)</f>
        <v>Diabetes</v>
      </c>
      <c r="L953" s="38">
        <f>VLOOKUP($A953,'Hospitalisation Details'!$A$2:$K$2344,MATCH(Healthcare!L$1,'Hospitalisation Details'!$A$1:$K$1,0),0)</f>
        <v>26268</v>
      </c>
      <c r="M953" s="17">
        <f>VLOOKUP($A953,'Hospitalisation Details'!$A$2:$K$2344,MATCH(Healthcare!M$1,'Hospitalisation Details'!$A$1:$K$1,0),0)</f>
        <v>11540.25</v>
      </c>
      <c r="N953" s="17" t="str">
        <f>VLOOKUP($A953,'Hospitalisation Details'!$A$2:$K$2344,MATCH(Healthcare!N$1,'Hospitalisation Details'!$A$1:$K$1,0),0)</f>
        <v>Tier - 3</v>
      </c>
      <c r="O953" s="17" t="str">
        <f>VLOOKUP($A953,'Hospitalisation Details'!$A$2:$K$2344,MATCH(Healthcare!O$1,'Hospitalisation Details'!$A$1:$K$1,0),0)</f>
        <v>Tier - 1</v>
      </c>
      <c r="P953" s="17" t="str">
        <f>VLOOKUP($A953,'Hospitalisation Details'!$A$2:$K$2344,MATCH(Healthcare!P$1,'Hospitalisation Details'!$A$1:$K$1,0),0)</f>
        <v>R1012</v>
      </c>
      <c r="Q953" s="17">
        <f>VLOOKUP($A953,'Hospitalisation Details'!$A$2:$K$2344,MATCH(Healthcare!Q$1,'Hospitalisation Details'!$A$1:$K$1,0),0)</f>
        <v>51</v>
      </c>
    </row>
    <row r="954" spans="1:17" ht="15.75" x14ac:dyDescent="0.25">
      <c r="A954" s="25" t="s">
        <v>997</v>
      </c>
      <c r="B954" s="17" t="str">
        <f>VLOOKUP($A954,'Customer Names'!$A$1:$D$2336,4,0)</f>
        <v>Ms. Carrie</v>
      </c>
      <c r="C954" s="17">
        <f>VLOOKUP($A954,'Medical Examinations'!$A$1:$J$2336,MATCH(Healthcare!C$1,'Medical Examinations'!$A$1:$J$1,0),0)</f>
        <v>46.7</v>
      </c>
      <c r="D954" s="17">
        <f>VLOOKUP($A954,'Medical Examinations'!$A$1:$J$2336,MATCH(Healthcare!D$1,'Medical Examinations'!$A$1:$J$1,0),0)</f>
        <v>10.9</v>
      </c>
      <c r="E954" s="17" t="str">
        <f>VLOOKUP($A954,'Medical Examinations'!$A$1:$J$2336,MATCH(Healthcare!E$1,'Medical Examinations'!$A$1:$J$1,0),0)</f>
        <v>No</v>
      </c>
      <c r="F954" s="17" t="str">
        <f>VLOOKUP($A954,'Medical Examinations'!$A$1:$J$2336,MATCH(Healthcare!F$1,'Medical Examinations'!$A$1:$J$1,0),0)</f>
        <v>No</v>
      </c>
      <c r="G954" s="17" t="str">
        <f>VLOOKUP($A954,'Medical Examinations'!$A$1:$J$2336,MATCH(Healthcare!G$1,'Medical Examinations'!$A$1:$J$1,0),0)</f>
        <v>No</v>
      </c>
      <c r="H954" s="17">
        <f>VLOOKUP($A954,'Medical Examinations'!$A$1:$J$2336,MATCH(Healthcare!H$1,'Medical Examinations'!$A$1:$J$1,0),0)</f>
        <v>0</v>
      </c>
      <c r="I954" s="17" t="str">
        <f>VLOOKUP($A954,'Medical Examinations'!$A$1:$J$2336,MATCH(Healthcare!I$1,'Medical Examinations'!$A$1:$J$1,0),0)</f>
        <v>No</v>
      </c>
      <c r="J954" s="17" t="str">
        <f>VLOOKUP($A954,'Medical Examinations'!$A$1:$J$2336,MATCH(Healthcare!J$1,'Medical Examinations'!$A$1:$J$1,0),0)</f>
        <v>Obesity</v>
      </c>
      <c r="K954" s="17" t="str">
        <f>VLOOKUP($A954,'Medical Examinations'!$A$1:$J$2336,MATCH(Healthcare!K$1,'Medical Examinations'!$A$1:$J$1,0),0)</f>
        <v>Diabetes</v>
      </c>
      <c r="L954" s="38">
        <f>VLOOKUP($A954,'Hospitalisation Details'!$A$2:$K$2344,MATCH(Healthcare!L$1,'Hospitalisation Details'!$A$1:$K$1,0),0)</f>
        <v>25156</v>
      </c>
      <c r="M954" s="17">
        <f>VLOOKUP($A954,'Hospitalisation Details'!$A$2:$K$2344,MATCH(Healthcare!M$1,'Hospitalisation Details'!$A$1:$K$1,0),0)</f>
        <v>11538.42</v>
      </c>
      <c r="N954" s="17" t="str">
        <f>VLOOKUP($A954,'Hospitalisation Details'!$A$2:$K$2344,MATCH(Healthcare!N$1,'Hospitalisation Details'!$A$1:$K$1,0),0)</f>
        <v>Tier - 3</v>
      </c>
      <c r="O954" s="17" t="str">
        <f>VLOOKUP($A954,'Hospitalisation Details'!$A$2:$K$2344,MATCH(Healthcare!O$1,'Hospitalisation Details'!$A$1:$K$1,0),0)</f>
        <v>Tier - 1</v>
      </c>
      <c r="P954" s="17" t="str">
        <f>VLOOKUP($A954,'Hospitalisation Details'!$A$2:$K$2344,MATCH(Healthcare!P$1,'Hospitalisation Details'!$A$1:$K$1,0),0)</f>
        <v>R1011</v>
      </c>
      <c r="Q954" s="17">
        <f>VLOOKUP($A954,'Hospitalisation Details'!$A$2:$K$2344,MATCH(Healthcare!Q$1,'Hospitalisation Details'!$A$1:$K$1,0),0)</f>
        <v>54</v>
      </c>
    </row>
    <row r="955" spans="1:17" ht="15.75" x14ac:dyDescent="0.25">
      <c r="A955" s="25" t="s">
        <v>998</v>
      </c>
      <c r="B955" s="17" t="str">
        <f>VLOOKUP($A955,'Customer Names'!$A$1:$D$2336,4,0)</f>
        <v>Mr. Gerardo</v>
      </c>
      <c r="C955" s="17">
        <f>VLOOKUP($A955,'Medical Examinations'!$A$1:$J$2336,MATCH(Healthcare!C$1,'Medical Examinations'!$A$1:$J$1,0),0)</f>
        <v>18.335000000000001</v>
      </c>
      <c r="D955" s="17">
        <f>VLOOKUP($A955,'Medical Examinations'!$A$1:$J$2336,MATCH(Healthcare!D$1,'Medical Examinations'!$A$1:$J$1,0),0)</f>
        <v>11.83</v>
      </c>
      <c r="E955" s="17" t="str">
        <f>VLOOKUP($A955,'Medical Examinations'!$A$1:$J$2336,MATCH(Healthcare!E$1,'Medical Examinations'!$A$1:$J$1,0),0)</f>
        <v>No</v>
      </c>
      <c r="F955" s="17" t="str">
        <f>VLOOKUP($A955,'Medical Examinations'!$A$1:$J$2336,MATCH(Healthcare!F$1,'Medical Examinations'!$A$1:$J$1,0),0)</f>
        <v>No</v>
      </c>
      <c r="G955" s="17" t="str">
        <f>VLOOKUP($A955,'Medical Examinations'!$A$1:$J$2336,MATCH(Healthcare!G$1,'Medical Examinations'!$A$1:$J$1,0),0)</f>
        <v>No</v>
      </c>
      <c r="H955" s="17">
        <f>VLOOKUP($A955,'Medical Examinations'!$A$1:$J$2336,MATCH(Healthcare!H$1,'Medical Examinations'!$A$1:$J$1,0),0)</f>
        <v>0</v>
      </c>
      <c r="I955" s="17" t="str">
        <f>VLOOKUP($A955,'Medical Examinations'!$A$1:$J$2336,MATCH(Healthcare!I$1,'Medical Examinations'!$A$1:$J$1,0),0)</f>
        <v>No</v>
      </c>
      <c r="J955" s="17" t="str">
        <f>VLOOKUP($A955,'Medical Examinations'!$A$1:$J$2336,MATCH(Healthcare!J$1,'Medical Examinations'!$A$1:$J$1,0),0)</f>
        <v>Underweight</v>
      </c>
      <c r="K955" s="17" t="str">
        <f>VLOOKUP($A955,'Medical Examinations'!$A$1:$J$2336,MATCH(Healthcare!K$1,'Medical Examinations'!$A$1:$J$1,0),0)</f>
        <v>Diabetes</v>
      </c>
      <c r="L955" s="38">
        <f>VLOOKUP($A955,'Hospitalisation Details'!$A$2:$K$2344,MATCH(Healthcare!L$1,'Hospitalisation Details'!$A$1:$K$1,0),0)</f>
        <v>24018</v>
      </c>
      <c r="M955" s="17">
        <f>VLOOKUP($A955,'Hospitalisation Details'!$A$2:$K$2344,MATCH(Healthcare!M$1,'Hospitalisation Details'!$A$1:$K$1,0),0)</f>
        <v>11534.87</v>
      </c>
      <c r="N955" s="17" t="str">
        <f>VLOOKUP($A955,'Hospitalisation Details'!$A$2:$K$2344,MATCH(Healthcare!N$1,'Hospitalisation Details'!$A$1:$K$1,0),0)</f>
        <v>Tier - 3</v>
      </c>
      <c r="O955" s="17" t="str">
        <f>VLOOKUP($A955,'Hospitalisation Details'!$A$2:$K$2344,MATCH(Healthcare!O$1,'Hospitalisation Details'!$A$1:$K$1,0),0)</f>
        <v>Tier - 1</v>
      </c>
      <c r="P955" s="17" t="str">
        <f>VLOOKUP($A955,'Hospitalisation Details'!$A$2:$K$2344,MATCH(Healthcare!P$1,'Hospitalisation Details'!$A$1:$K$1,0),0)</f>
        <v>R1017</v>
      </c>
      <c r="Q955" s="17">
        <f>VLOOKUP($A955,'Hospitalisation Details'!$A$2:$K$2344,MATCH(Healthcare!Q$1,'Hospitalisation Details'!$A$1:$K$1,0),0)</f>
        <v>57</v>
      </c>
    </row>
    <row r="956" spans="1:17" ht="15.75" x14ac:dyDescent="0.25">
      <c r="A956" s="25" t="s">
        <v>999</v>
      </c>
      <c r="B956" s="17" t="str">
        <f>VLOOKUP($A956,'Customer Names'!$A$1:$D$2336,4,0)</f>
        <v>Mr. Matthew</v>
      </c>
      <c r="C956" s="17">
        <f>VLOOKUP($A956,'Medical Examinations'!$A$1:$J$2336,MATCH(Healthcare!C$1,'Medical Examinations'!$A$1:$J$1,0),0)</f>
        <v>31.24</v>
      </c>
      <c r="D956" s="17">
        <f>VLOOKUP($A956,'Medical Examinations'!$A$1:$J$2336,MATCH(Healthcare!D$1,'Medical Examinations'!$A$1:$J$1,0),0)</f>
        <v>7.42</v>
      </c>
      <c r="E956" s="17" t="str">
        <f>VLOOKUP($A956,'Medical Examinations'!$A$1:$J$2336,MATCH(Healthcare!E$1,'Medical Examinations'!$A$1:$J$1,0),0)</f>
        <v>Yes</v>
      </c>
      <c r="F956" s="17" t="str">
        <f>VLOOKUP($A956,'Medical Examinations'!$A$1:$J$2336,MATCH(Healthcare!F$1,'Medical Examinations'!$A$1:$J$1,0),0)</f>
        <v>No</v>
      </c>
      <c r="G956" s="17" t="str">
        <f>VLOOKUP($A956,'Medical Examinations'!$A$1:$J$2336,MATCH(Healthcare!G$1,'Medical Examinations'!$A$1:$J$1,0),0)</f>
        <v>No</v>
      </c>
      <c r="H956" s="17">
        <f>VLOOKUP($A956,'Medical Examinations'!$A$1:$J$2336,MATCH(Healthcare!H$1,'Medical Examinations'!$A$1:$J$1,0),0)</f>
        <v>2</v>
      </c>
      <c r="I956" s="17" t="str">
        <f>VLOOKUP($A956,'Medical Examinations'!$A$1:$J$2336,MATCH(Healthcare!I$1,'Medical Examinations'!$A$1:$J$1,0),0)</f>
        <v>No</v>
      </c>
      <c r="J956" s="17" t="str">
        <f>VLOOKUP($A956,'Medical Examinations'!$A$1:$J$2336,MATCH(Healthcare!J$1,'Medical Examinations'!$A$1:$J$1,0),0)</f>
        <v>Obesity</v>
      </c>
      <c r="K956" s="17" t="str">
        <f>VLOOKUP($A956,'Medical Examinations'!$A$1:$J$2336,MATCH(Healthcare!K$1,'Medical Examinations'!$A$1:$J$1,0),0)</f>
        <v>Diabetes</v>
      </c>
      <c r="L956" s="38">
        <f>VLOOKUP($A956,'Hospitalisation Details'!$A$2:$K$2344,MATCH(Healthcare!L$1,'Hospitalisation Details'!$A$1:$K$1,0),0)</f>
        <v>25772</v>
      </c>
      <c r="M956" s="17">
        <f>VLOOKUP($A956,'Hospitalisation Details'!$A$2:$K$2344,MATCH(Healthcare!M$1,'Hospitalisation Details'!$A$1:$K$1,0),0)</f>
        <v>11530.12</v>
      </c>
      <c r="N956" s="17" t="str">
        <f>VLOOKUP($A956,'Hospitalisation Details'!$A$2:$K$2344,MATCH(Healthcare!N$1,'Hospitalisation Details'!$A$1:$K$1,0),0)</f>
        <v>Tier - 3</v>
      </c>
      <c r="O956" s="17" t="str">
        <f>VLOOKUP($A956,'Hospitalisation Details'!$A$2:$K$2344,MATCH(Healthcare!O$1,'Hospitalisation Details'!$A$1:$K$1,0),0)</f>
        <v>Tier - 1</v>
      </c>
      <c r="P956" s="17" t="str">
        <f>VLOOKUP($A956,'Hospitalisation Details'!$A$2:$K$2344,MATCH(Healthcare!P$1,'Hospitalisation Details'!$A$1:$K$1,0),0)</f>
        <v>R1012</v>
      </c>
      <c r="Q956" s="17">
        <f>VLOOKUP($A956,'Hospitalisation Details'!$A$2:$K$2344,MATCH(Healthcare!Q$1,'Hospitalisation Details'!$A$1:$K$1,0),0)</f>
        <v>52</v>
      </c>
    </row>
    <row r="957" spans="1:17" ht="15.75" x14ac:dyDescent="0.25">
      <c r="A957" s="25" t="s">
        <v>1000</v>
      </c>
      <c r="B957" s="17" t="str">
        <f>VLOOKUP($A957,'Customer Names'!$A$1:$D$2336,4,0)</f>
        <v>Mrs. Meghan</v>
      </c>
      <c r="C957" s="17">
        <f>VLOOKUP($A957,'Medical Examinations'!$A$1:$J$2336,MATCH(Healthcare!C$1,'Medical Examinations'!$A$1:$J$1,0),0)</f>
        <v>39.22</v>
      </c>
      <c r="D957" s="17">
        <f>VLOOKUP($A957,'Medical Examinations'!$A$1:$J$2336,MATCH(Healthcare!D$1,'Medical Examinations'!$A$1:$J$1,0),0)</f>
        <v>5.62</v>
      </c>
      <c r="E957" s="17" t="str">
        <f>VLOOKUP($A957,'Medical Examinations'!$A$1:$J$2336,MATCH(Healthcare!E$1,'Medical Examinations'!$A$1:$J$1,0),0)</f>
        <v>Yes</v>
      </c>
      <c r="F957" s="17" t="str">
        <f>VLOOKUP($A957,'Medical Examinations'!$A$1:$J$2336,MATCH(Healthcare!F$1,'Medical Examinations'!$A$1:$J$1,0),0)</f>
        <v>No</v>
      </c>
      <c r="G957" s="17" t="str">
        <f>VLOOKUP($A957,'Medical Examinations'!$A$1:$J$2336,MATCH(Healthcare!G$1,'Medical Examinations'!$A$1:$J$1,0),0)</f>
        <v>No</v>
      </c>
      <c r="H957" s="17">
        <f>VLOOKUP($A957,'Medical Examinations'!$A$1:$J$2336,MATCH(Healthcare!H$1,'Medical Examinations'!$A$1:$J$1,0),0)</f>
        <v>1</v>
      </c>
      <c r="I957" s="17" t="str">
        <f>VLOOKUP($A957,'Medical Examinations'!$A$1:$J$2336,MATCH(Healthcare!I$1,'Medical Examinations'!$A$1:$J$1,0),0)</f>
        <v>No</v>
      </c>
      <c r="J957" s="17" t="str">
        <f>VLOOKUP($A957,'Medical Examinations'!$A$1:$J$2336,MATCH(Healthcare!J$1,'Medical Examinations'!$A$1:$J$1,0),0)</f>
        <v>Obesity</v>
      </c>
      <c r="K957" s="17" t="str">
        <f>VLOOKUP($A957,'Medical Examinations'!$A$1:$J$2336,MATCH(Healthcare!K$1,'Medical Examinations'!$A$1:$J$1,0),0)</f>
        <v>Normal</v>
      </c>
      <c r="L957" s="38">
        <f>VLOOKUP($A957,'Hospitalisation Details'!$A$2:$K$2344,MATCH(Healthcare!L$1,'Hospitalisation Details'!$A$1:$K$1,0),0)</f>
        <v>32306</v>
      </c>
      <c r="M957" s="17">
        <f>VLOOKUP($A957,'Hospitalisation Details'!$A$2:$K$2344,MATCH(Healthcare!M$1,'Hospitalisation Details'!$A$1:$K$1,0),0)</f>
        <v>11524.25</v>
      </c>
      <c r="N957" s="17" t="str">
        <f>VLOOKUP($A957,'Hospitalisation Details'!$A$2:$K$2344,MATCH(Healthcare!N$1,'Hospitalisation Details'!$A$1:$K$1,0),0)</f>
        <v>Tier - 3</v>
      </c>
      <c r="O957" s="17" t="str">
        <f>VLOOKUP($A957,'Hospitalisation Details'!$A$2:$K$2344,MATCH(Healthcare!O$1,'Hospitalisation Details'!$A$1:$K$1,0),0)</f>
        <v>Tier - 1</v>
      </c>
      <c r="P957" s="17" t="str">
        <f>VLOOKUP($A957,'Hospitalisation Details'!$A$2:$K$2344,MATCH(Healthcare!P$1,'Hospitalisation Details'!$A$1:$K$1,0),0)</f>
        <v>R1026</v>
      </c>
      <c r="Q957" s="17">
        <f>VLOOKUP($A957,'Hospitalisation Details'!$A$2:$K$2344,MATCH(Healthcare!Q$1,'Hospitalisation Details'!$A$1:$K$1,0),0)</f>
        <v>34</v>
      </c>
    </row>
    <row r="958" spans="1:17" ht="15.75" x14ac:dyDescent="0.25">
      <c r="A958" s="25" t="s">
        <v>1001</v>
      </c>
      <c r="B958" s="17" t="str">
        <f>VLOOKUP($A958,'Customer Names'!$A$1:$D$2336,4,0)</f>
        <v>Mr. Eric</v>
      </c>
      <c r="C958" s="17">
        <f>VLOOKUP($A958,'Medical Examinations'!$A$1:$J$2336,MATCH(Healthcare!C$1,'Medical Examinations'!$A$1:$J$1,0),0)</f>
        <v>24.414999999999999</v>
      </c>
      <c r="D958" s="17">
        <f>VLOOKUP($A958,'Medical Examinations'!$A$1:$J$2336,MATCH(Healthcare!D$1,'Medical Examinations'!$A$1:$J$1,0),0)</f>
        <v>7.16</v>
      </c>
      <c r="E958" s="17" t="str">
        <f>VLOOKUP($A958,'Medical Examinations'!$A$1:$J$2336,MATCH(Healthcare!E$1,'Medical Examinations'!$A$1:$J$1,0),0)</f>
        <v>No</v>
      </c>
      <c r="F958" s="17" t="str">
        <f>VLOOKUP($A958,'Medical Examinations'!$A$1:$J$2336,MATCH(Healthcare!F$1,'Medical Examinations'!$A$1:$J$1,0),0)</f>
        <v>No</v>
      </c>
      <c r="G958" s="17" t="str">
        <f>VLOOKUP($A958,'Medical Examinations'!$A$1:$J$2336,MATCH(Healthcare!G$1,'Medical Examinations'!$A$1:$J$1,0),0)</f>
        <v>No</v>
      </c>
      <c r="H958" s="17">
        <f>VLOOKUP($A958,'Medical Examinations'!$A$1:$J$2336,MATCH(Healthcare!H$1,'Medical Examinations'!$A$1:$J$1,0),0)</f>
        <v>0</v>
      </c>
      <c r="I958" s="17" t="str">
        <f>VLOOKUP($A958,'Medical Examinations'!$A$1:$J$2336,MATCH(Healthcare!I$1,'Medical Examinations'!$A$1:$J$1,0),0)</f>
        <v>No</v>
      </c>
      <c r="J958" s="17" t="str">
        <f>VLOOKUP($A958,'Medical Examinations'!$A$1:$J$2336,MATCH(Healthcare!J$1,'Medical Examinations'!$A$1:$J$1,0),0)</f>
        <v>Healthy Weight</v>
      </c>
      <c r="K958" s="17" t="str">
        <f>VLOOKUP($A958,'Medical Examinations'!$A$1:$J$2336,MATCH(Healthcare!K$1,'Medical Examinations'!$A$1:$J$1,0),0)</f>
        <v>Diabetes</v>
      </c>
      <c r="L958" s="38">
        <f>VLOOKUP($A958,'Hospitalisation Details'!$A$2:$K$2344,MATCH(Healthcare!L$1,'Hospitalisation Details'!$A$1:$K$1,0),0)</f>
        <v>26286</v>
      </c>
      <c r="M958" s="17">
        <f>VLOOKUP($A958,'Hospitalisation Details'!$A$2:$K$2344,MATCH(Healthcare!M$1,'Hospitalisation Details'!$A$1:$K$1,0),0)</f>
        <v>11520.1</v>
      </c>
      <c r="N958" s="17" t="str">
        <f>VLOOKUP($A958,'Hospitalisation Details'!$A$2:$K$2344,MATCH(Healthcare!N$1,'Hospitalisation Details'!$A$1:$K$1,0),0)</f>
        <v>Tier - 3</v>
      </c>
      <c r="O958" s="17" t="str">
        <f>VLOOKUP($A958,'Hospitalisation Details'!$A$2:$K$2344,MATCH(Healthcare!O$1,'Hospitalisation Details'!$A$1:$K$1,0),0)</f>
        <v>Tier - 1</v>
      </c>
      <c r="P958" s="17" t="str">
        <f>VLOOKUP($A958,'Hospitalisation Details'!$A$2:$K$2344,MATCH(Healthcare!P$1,'Hospitalisation Details'!$A$1:$K$1,0),0)</f>
        <v>R1012</v>
      </c>
      <c r="Q958" s="17">
        <f>VLOOKUP($A958,'Hospitalisation Details'!$A$2:$K$2344,MATCH(Healthcare!Q$1,'Hospitalisation Details'!$A$1:$K$1,0),0)</f>
        <v>51</v>
      </c>
    </row>
    <row r="959" spans="1:17" ht="15.75" x14ac:dyDescent="0.25">
      <c r="A959" s="25" t="s">
        <v>1002</v>
      </c>
      <c r="B959" s="17" t="str">
        <f>VLOOKUP($A959,'Customer Names'!$A$1:$D$2336,4,0)</f>
        <v>Ms. Lisa</v>
      </c>
      <c r="C959" s="17">
        <f>VLOOKUP($A959,'Medical Examinations'!$A$1:$J$2336,MATCH(Healthcare!C$1,'Medical Examinations'!$A$1:$J$1,0),0)</f>
        <v>32.299999999999997</v>
      </c>
      <c r="D959" s="17">
        <f>VLOOKUP($A959,'Medical Examinations'!$A$1:$J$2336,MATCH(Healthcare!D$1,'Medical Examinations'!$A$1:$J$1,0),0)</f>
        <v>9.89</v>
      </c>
      <c r="E959" s="17" t="str">
        <f>VLOOKUP($A959,'Medical Examinations'!$A$1:$J$2336,MATCH(Healthcare!E$1,'Medical Examinations'!$A$1:$J$1,0),0)</f>
        <v>No</v>
      </c>
      <c r="F959" s="17" t="str">
        <f>VLOOKUP($A959,'Medical Examinations'!$A$1:$J$2336,MATCH(Healthcare!F$1,'Medical Examinations'!$A$1:$J$1,0),0)</f>
        <v>No</v>
      </c>
      <c r="G959" s="17" t="str">
        <f>VLOOKUP($A959,'Medical Examinations'!$A$1:$J$2336,MATCH(Healthcare!G$1,'Medical Examinations'!$A$1:$J$1,0),0)</f>
        <v>No</v>
      </c>
      <c r="H959" s="17">
        <f>VLOOKUP($A959,'Medical Examinations'!$A$1:$J$2336,MATCH(Healthcare!H$1,'Medical Examinations'!$A$1:$J$1,0),0)</f>
        <v>0</v>
      </c>
      <c r="I959" s="17" t="str">
        <f>VLOOKUP($A959,'Medical Examinations'!$A$1:$J$2336,MATCH(Healthcare!I$1,'Medical Examinations'!$A$1:$J$1,0),0)</f>
        <v>No</v>
      </c>
      <c r="J959" s="17" t="str">
        <f>VLOOKUP($A959,'Medical Examinations'!$A$1:$J$2336,MATCH(Healthcare!J$1,'Medical Examinations'!$A$1:$J$1,0),0)</f>
        <v>Obesity</v>
      </c>
      <c r="K959" s="17" t="str">
        <f>VLOOKUP($A959,'Medical Examinations'!$A$1:$J$2336,MATCH(Healthcare!K$1,'Medical Examinations'!$A$1:$J$1,0),0)</f>
        <v>Diabetes</v>
      </c>
      <c r="L959" s="38">
        <f>VLOOKUP($A959,'Hospitalisation Details'!$A$2:$K$2344,MATCH(Healthcare!L$1,'Hospitalisation Details'!$A$1:$K$1,0),0)</f>
        <v>25013</v>
      </c>
      <c r="M959" s="17">
        <f>VLOOKUP($A959,'Hospitalisation Details'!$A$2:$K$2344,MATCH(Healthcare!M$1,'Hospitalisation Details'!$A$1:$K$1,0),0)</f>
        <v>11512.41</v>
      </c>
      <c r="N959" s="17" t="str">
        <f>VLOOKUP($A959,'Hospitalisation Details'!$A$2:$K$2344,MATCH(Healthcare!N$1,'Hospitalisation Details'!$A$1:$K$1,0),0)</f>
        <v>Tier - 3</v>
      </c>
      <c r="O959" s="17" t="str">
        <f>VLOOKUP($A959,'Hospitalisation Details'!$A$2:$K$2344,MATCH(Healthcare!O$1,'Hospitalisation Details'!$A$1:$K$1,0),0)</f>
        <v>Tier - 1</v>
      </c>
      <c r="P959" s="17" t="str">
        <f>VLOOKUP($A959,'Hospitalisation Details'!$A$2:$K$2344,MATCH(Healthcare!P$1,'Hospitalisation Details'!$A$1:$K$1,0),0)</f>
        <v>R1024</v>
      </c>
      <c r="Q959" s="17">
        <f>VLOOKUP($A959,'Hospitalisation Details'!$A$2:$K$2344,MATCH(Healthcare!Q$1,'Hospitalisation Details'!$A$1:$K$1,0),0)</f>
        <v>54</v>
      </c>
    </row>
    <row r="960" spans="1:17" ht="15.75" x14ac:dyDescent="0.25">
      <c r="A960" s="25" t="s">
        <v>1003</v>
      </c>
      <c r="B960" s="17" t="str">
        <f>VLOOKUP($A960,'Customer Names'!$A$1:$D$2336,4,0)</f>
        <v>Mrs. Jane</v>
      </c>
      <c r="C960" s="17">
        <f>VLOOKUP($A960,'Medical Examinations'!$A$1:$J$2336,MATCH(Healthcare!C$1,'Medical Examinations'!$A$1:$J$1,0),0)</f>
        <v>39.94</v>
      </c>
      <c r="D960" s="17">
        <f>VLOOKUP($A960,'Medical Examinations'!$A$1:$J$2336,MATCH(Healthcare!D$1,'Medical Examinations'!$A$1:$J$1,0),0)</f>
        <v>5.14</v>
      </c>
      <c r="E960" s="17" t="str">
        <f>VLOOKUP($A960,'Medical Examinations'!$A$1:$J$2336,MATCH(Healthcare!E$1,'Medical Examinations'!$A$1:$J$1,0),0)</f>
        <v>No</v>
      </c>
      <c r="F960" s="17" t="str">
        <f>VLOOKUP($A960,'Medical Examinations'!$A$1:$J$2336,MATCH(Healthcare!F$1,'Medical Examinations'!$A$1:$J$1,0),0)</f>
        <v>No</v>
      </c>
      <c r="G960" s="17" t="str">
        <f>VLOOKUP($A960,'Medical Examinations'!$A$1:$J$2336,MATCH(Healthcare!G$1,'Medical Examinations'!$A$1:$J$1,0),0)</f>
        <v>No</v>
      </c>
      <c r="H960" s="17">
        <f>VLOOKUP($A960,'Medical Examinations'!$A$1:$J$2336,MATCH(Healthcare!H$1,'Medical Examinations'!$A$1:$J$1,0),0)</f>
        <v>0</v>
      </c>
      <c r="I960" s="17" t="str">
        <f>VLOOKUP($A960,'Medical Examinations'!$A$1:$J$2336,MATCH(Healthcare!I$1,'Medical Examinations'!$A$1:$J$1,0),0)</f>
        <v>No</v>
      </c>
      <c r="J960" s="17" t="str">
        <f>VLOOKUP($A960,'Medical Examinations'!$A$1:$J$2336,MATCH(Healthcare!J$1,'Medical Examinations'!$A$1:$J$1,0),0)</f>
        <v>Obesity</v>
      </c>
      <c r="K960" s="17" t="str">
        <f>VLOOKUP($A960,'Medical Examinations'!$A$1:$J$2336,MATCH(Healthcare!K$1,'Medical Examinations'!$A$1:$J$1,0),0)</f>
        <v>Normal</v>
      </c>
      <c r="L960" s="38">
        <f>VLOOKUP($A960,'Hospitalisation Details'!$A$2:$K$2344,MATCH(Healthcare!L$1,'Hospitalisation Details'!$A$1:$K$1,0),0)</f>
        <v>32787</v>
      </c>
      <c r="M960" s="17">
        <f>VLOOKUP($A960,'Hospitalisation Details'!$A$2:$K$2344,MATCH(Healthcare!M$1,'Hospitalisation Details'!$A$1:$K$1,0),0)</f>
        <v>11511.61</v>
      </c>
      <c r="N960" s="17" t="str">
        <f>VLOOKUP($A960,'Hospitalisation Details'!$A$2:$K$2344,MATCH(Healthcare!N$1,'Hospitalisation Details'!$A$1:$K$1,0),0)</f>
        <v>Tier - 3</v>
      </c>
      <c r="O960" s="17" t="str">
        <f>VLOOKUP($A960,'Hospitalisation Details'!$A$2:$K$2344,MATCH(Healthcare!O$1,'Hospitalisation Details'!$A$1:$K$1,0),0)</f>
        <v>Tier - 3</v>
      </c>
      <c r="P960" s="17" t="str">
        <f>VLOOKUP($A960,'Hospitalisation Details'!$A$2:$K$2344,MATCH(Healthcare!P$1,'Hospitalisation Details'!$A$1:$K$1,0),0)</f>
        <v>R1026</v>
      </c>
      <c r="Q960" s="17">
        <f>VLOOKUP($A960,'Hospitalisation Details'!$A$2:$K$2344,MATCH(Healthcare!Q$1,'Hospitalisation Details'!$A$1:$K$1,0),0)</f>
        <v>33</v>
      </c>
    </row>
    <row r="961" spans="1:17" ht="15.75" x14ac:dyDescent="0.25">
      <c r="A961" s="25" t="s">
        <v>1004</v>
      </c>
      <c r="B961" s="17" t="str">
        <f>VLOOKUP($A961,'Customer Names'!$A$1:$D$2336,4,0)</f>
        <v>Ms. Allison</v>
      </c>
      <c r="C961" s="17">
        <f>VLOOKUP($A961,'Medical Examinations'!$A$1:$J$2336,MATCH(Healthcare!C$1,'Medical Examinations'!$A$1:$J$1,0),0)</f>
        <v>30</v>
      </c>
      <c r="D961" s="17">
        <f>VLOOKUP($A961,'Medical Examinations'!$A$1:$J$2336,MATCH(Healthcare!D$1,'Medical Examinations'!$A$1:$J$1,0),0)</f>
        <v>5.61</v>
      </c>
      <c r="E961" s="17" t="str">
        <f>VLOOKUP($A961,'Medical Examinations'!$A$1:$J$2336,MATCH(Healthcare!E$1,'Medical Examinations'!$A$1:$J$1,0),0)</f>
        <v>Yes</v>
      </c>
      <c r="F961" s="17" t="str">
        <f>VLOOKUP($A961,'Medical Examinations'!$A$1:$J$2336,MATCH(Healthcare!F$1,'Medical Examinations'!$A$1:$J$1,0),0)</f>
        <v>No</v>
      </c>
      <c r="G961" s="17" t="str">
        <f>VLOOKUP($A961,'Medical Examinations'!$A$1:$J$2336,MATCH(Healthcare!G$1,'Medical Examinations'!$A$1:$J$1,0),0)</f>
        <v>Yes</v>
      </c>
      <c r="H961" s="17">
        <f>VLOOKUP($A961,'Medical Examinations'!$A$1:$J$2336,MATCH(Healthcare!H$1,'Medical Examinations'!$A$1:$J$1,0),0)</f>
        <v>1</v>
      </c>
      <c r="I961" s="17" t="str">
        <f>VLOOKUP($A961,'Medical Examinations'!$A$1:$J$2336,MATCH(Healthcare!I$1,'Medical Examinations'!$A$1:$J$1,0),0)</f>
        <v>No</v>
      </c>
      <c r="J961" s="17" t="str">
        <f>VLOOKUP($A961,'Medical Examinations'!$A$1:$J$2336,MATCH(Healthcare!J$1,'Medical Examinations'!$A$1:$J$1,0),0)</f>
        <v>Obesity</v>
      </c>
      <c r="K961" s="17" t="str">
        <f>VLOOKUP($A961,'Medical Examinations'!$A$1:$J$2336,MATCH(Healthcare!K$1,'Medical Examinations'!$A$1:$J$1,0),0)</f>
        <v>Normal</v>
      </c>
      <c r="L961" s="38">
        <f>VLOOKUP($A961,'Hospitalisation Details'!$A$2:$K$2344,MATCH(Healthcare!L$1,'Hospitalisation Details'!$A$1:$K$1,0),0)</f>
        <v>25426</v>
      </c>
      <c r="M961" s="17">
        <f>VLOOKUP($A961,'Hospitalisation Details'!$A$2:$K$2344,MATCH(Healthcare!M$1,'Hospitalisation Details'!$A$1:$K$1,0),0)</f>
        <v>11497.69</v>
      </c>
      <c r="N961" s="17" t="str">
        <f>VLOOKUP($A961,'Hospitalisation Details'!$A$2:$K$2344,MATCH(Healthcare!N$1,'Hospitalisation Details'!$A$1:$K$1,0),0)</f>
        <v>Tier - 3</v>
      </c>
      <c r="O961" s="17" t="str">
        <f>VLOOKUP($A961,'Hospitalisation Details'!$A$2:$K$2344,MATCH(Healthcare!O$1,'Hospitalisation Details'!$A$1:$K$1,0),0)</f>
        <v>Tier - 1</v>
      </c>
      <c r="P961" s="17" t="str">
        <f>VLOOKUP($A961,'Hospitalisation Details'!$A$2:$K$2344,MATCH(Healthcare!P$1,'Hospitalisation Details'!$A$1:$K$1,0),0)</f>
        <v>R1012</v>
      </c>
      <c r="Q961" s="17">
        <f>VLOOKUP($A961,'Hospitalisation Details'!$A$2:$K$2344,MATCH(Healthcare!Q$1,'Hospitalisation Details'!$A$1:$K$1,0),0)</f>
        <v>53</v>
      </c>
    </row>
    <row r="962" spans="1:17" ht="15.75" x14ac:dyDescent="0.25">
      <c r="A962" s="25" t="s">
        <v>1005</v>
      </c>
      <c r="B962" s="17" t="str">
        <f>VLOOKUP($A962,'Customer Names'!$A$1:$D$2336,4,0)</f>
        <v>Mrs. Sarah</v>
      </c>
      <c r="C962" s="17">
        <f>VLOOKUP($A962,'Medical Examinations'!$A$1:$J$2336,MATCH(Healthcare!C$1,'Medical Examinations'!$A$1:$J$1,0),0)</f>
        <v>35.340000000000003</v>
      </c>
      <c r="D962" s="17">
        <f>VLOOKUP($A962,'Medical Examinations'!$A$1:$J$2336,MATCH(Healthcare!D$1,'Medical Examinations'!$A$1:$J$1,0),0)</f>
        <v>5.51</v>
      </c>
      <c r="E962" s="17" t="str">
        <f>VLOOKUP($A962,'Medical Examinations'!$A$1:$J$2336,MATCH(Healthcare!E$1,'Medical Examinations'!$A$1:$J$1,0),0)</f>
        <v>Yes</v>
      </c>
      <c r="F962" s="17" t="str">
        <f>VLOOKUP($A962,'Medical Examinations'!$A$1:$J$2336,MATCH(Healthcare!F$1,'Medical Examinations'!$A$1:$J$1,0),0)</f>
        <v>No</v>
      </c>
      <c r="G962" s="17" t="str">
        <f>VLOOKUP($A962,'Medical Examinations'!$A$1:$J$2336,MATCH(Healthcare!G$1,'Medical Examinations'!$A$1:$J$1,0),0)</f>
        <v>Yes</v>
      </c>
      <c r="H962" s="17">
        <f>VLOOKUP($A962,'Medical Examinations'!$A$1:$J$2336,MATCH(Healthcare!H$1,'Medical Examinations'!$A$1:$J$1,0),0)</f>
        <v>1</v>
      </c>
      <c r="I962" s="17" t="str">
        <f>VLOOKUP($A962,'Medical Examinations'!$A$1:$J$2336,MATCH(Healthcare!I$1,'Medical Examinations'!$A$1:$J$1,0),0)</f>
        <v>No</v>
      </c>
      <c r="J962" s="17" t="str">
        <f>VLOOKUP($A962,'Medical Examinations'!$A$1:$J$2336,MATCH(Healthcare!J$1,'Medical Examinations'!$A$1:$J$1,0),0)</f>
        <v>Obesity</v>
      </c>
      <c r="K962" s="17" t="str">
        <f>VLOOKUP($A962,'Medical Examinations'!$A$1:$J$2336,MATCH(Healthcare!K$1,'Medical Examinations'!$A$1:$J$1,0),0)</f>
        <v>Normal</v>
      </c>
      <c r="L962" s="38">
        <f>VLOOKUP($A962,'Hospitalisation Details'!$A$2:$K$2344,MATCH(Healthcare!L$1,'Hospitalisation Details'!$A$1:$K$1,0),0)</f>
        <v>30474</v>
      </c>
      <c r="M962" s="17">
        <f>VLOOKUP($A962,'Hospitalisation Details'!$A$2:$K$2344,MATCH(Healthcare!M$1,'Hospitalisation Details'!$A$1:$K$1,0),0)</f>
        <v>11492.46</v>
      </c>
      <c r="N962" s="17" t="str">
        <f>VLOOKUP($A962,'Hospitalisation Details'!$A$2:$K$2344,MATCH(Healthcare!N$1,'Hospitalisation Details'!$A$1:$K$1,0),0)</f>
        <v>Tier - 3</v>
      </c>
      <c r="O962" s="17" t="str">
        <f>VLOOKUP($A962,'Hospitalisation Details'!$A$2:$K$2344,MATCH(Healthcare!O$1,'Hospitalisation Details'!$A$1:$K$1,0),0)</f>
        <v>Tier - 3</v>
      </c>
      <c r="P962" s="17" t="str">
        <f>VLOOKUP($A962,'Hospitalisation Details'!$A$2:$K$2344,MATCH(Healthcare!P$1,'Hospitalisation Details'!$A$1:$K$1,0),0)</f>
        <v>R1026</v>
      </c>
      <c r="Q962" s="17">
        <f>VLOOKUP($A962,'Hospitalisation Details'!$A$2:$K$2344,MATCH(Healthcare!Q$1,'Hospitalisation Details'!$A$1:$K$1,0),0)</f>
        <v>40</v>
      </c>
    </row>
    <row r="963" spans="1:17" ht="15.75" x14ac:dyDescent="0.25">
      <c r="A963" s="25" t="s">
        <v>1006</v>
      </c>
      <c r="B963" s="17" t="str">
        <f>VLOOKUP($A963,'Customer Names'!$A$1:$D$2336,4,0)</f>
        <v>Mr. Philip</v>
      </c>
      <c r="C963" s="17">
        <f>VLOOKUP($A963,'Medical Examinations'!$A$1:$J$2336,MATCH(Healthcare!C$1,'Medical Examinations'!$A$1:$J$1,0),0)</f>
        <v>32.204999999999998</v>
      </c>
      <c r="D963" s="17">
        <f>VLOOKUP($A963,'Medical Examinations'!$A$1:$J$2336,MATCH(Healthcare!D$1,'Medical Examinations'!$A$1:$J$1,0),0)</f>
        <v>8.3800000000000008</v>
      </c>
      <c r="E963" s="17" t="str">
        <f>VLOOKUP($A963,'Medical Examinations'!$A$1:$J$2336,MATCH(Healthcare!E$1,'Medical Examinations'!$A$1:$J$1,0),0)</f>
        <v>Yes</v>
      </c>
      <c r="F963" s="17" t="str">
        <f>VLOOKUP($A963,'Medical Examinations'!$A$1:$J$2336,MATCH(Healthcare!F$1,'Medical Examinations'!$A$1:$J$1,0),0)</f>
        <v>No</v>
      </c>
      <c r="G963" s="17" t="str">
        <f>VLOOKUP($A963,'Medical Examinations'!$A$1:$J$2336,MATCH(Healthcare!G$1,'Medical Examinations'!$A$1:$J$1,0),0)</f>
        <v>No</v>
      </c>
      <c r="H963" s="17">
        <f>VLOOKUP($A963,'Medical Examinations'!$A$1:$J$2336,MATCH(Healthcare!H$1,'Medical Examinations'!$A$1:$J$1,0),0)</f>
        <v>2</v>
      </c>
      <c r="I963" s="17" t="str">
        <f>VLOOKUP($A963,'Medical Examinations'!$A$1:$J$2336,MATCH(Healthcare!I$1,'Medical Examinations'!$A$1:$J$1,0),0)</f>
        <v>No</v>
      </c>
      <c r="J963" s="17" t="str">
        <f>VLOOKUP($A963,'Medical Examinations'!$A$1:$J$2336,MATCH(Healthcare!J$1,'Medical Examinations'!$A$1:$J$1,0),0)</f>
        <v>Obesity</v>
      </c>
      <c r="K963" s="17" t="str">
        <f>VLOOKUP($A963,'Medical Examinations'!$A$1:$J$2336,MATCH(Healthcare!K$1,'Medical Examinations'!$A$1:$J$1,0),0)</f>
        <v>Diabetes</v>
      </c>
      <c r="L963" s="38">
        <f>VLOOKUP($A963,'Hospitalisation Details'!$A$2:$K$2344,MATCH(Healthcare!L$1,'Hospitalisation Details'!$A$1:$K$1,0),0)</f>
        <v>25854</v>
      </c>
      <c r="M963" s="17">
        <f>VLOOKUP($A963,'Hospitalisation Details'!$A$2:$K$2344,MATCH(Healthcare!M$1,'Hospitalisation Details'!$A$1:$K$1,0),0)</f>
        <v>11488.32</v>
      </c>
      <c r="N963" s="17" t="str">
        <f>VLOOKUP($A963,'Hospitalisation Details'!$A$2:$K$2344,MATCH(Healthcare!N$1,'Hospitalisation Details'!$A$1:$K$1,0),0)</f>
        <v>Tier - 3</v>
      </c>
      <c r="O963" s="17" t="str">
        <f>VLOOKUP($A963,'Hospitalisation Details'!$A$2:$K$2344,MATCH(Healthcare!O$1,'Hospitalisation Details'!$A$1:$K$1,0),0)</f>
        <v>Tier - 1</v>
      </c>
      <c r="P963" s="17" t="str">
        <f>VLOOKUP($A963,'Hospitalisation Details'!$A$2:$K$2344,MATCH(Healthcare!P$1,'Hospitalisation Details'!$A$1:$K$1,0),0)</f>
        <v>R1014</v>
      </c>
      <c r="Q963" s="17">
        <f>VLOOKUP($A963,'Hospitalisation Details'!$A$2:$K$2344,MATCH(Healthcare!Q$1,'Hospitalisation Details'!$A$1:$K$1,0),0)</f>
        <v>52</v>
      </c>
    </row>
    <row r="964" spans="1:17" ht="15.75" x14ac:dyDescent="0.25">
      <c r="A964" s="25" t="s">
        <v>1007</v>
      </c>
      <c r="B964" s="17" t="str">
        <f>VLOOKUP($A964,'Customer Names'!$A$1:$D$2336,4,0)</f>
        <v>Ms. Jillian</v>
      </c>
      <c r="C964" s="17">
        <f>VLOOKUP($A964,'Medical Examinations'!$A$1:$J$2336,MATCH(Healthcare!C$1,'Medical Examinations'!$A$1:$J$1,0),0)</f>
        <v>33.880000000000003</v>
      </c>
      <c r="D964" s="17">
        <f>VLOOKUP($A964,'Medical Examinations'!$A$1:$J$2336,MATCH(Healthcare!D$1,'Medical Examinations'!$A$1:$J$1,0),0)</f>
        <v>4.68</v>
      </c>
      <c r="E964" s="17" t="str">
        <f>VLOOKUP($A964,'Medical Examinations'!$A$1:$J$2336,MATCH(Healthcare!E$1,'Medical Examinations'!$A$1:$J$1,0),0)</f>
        <v>No</v>
      </c>
      <c r="F964" s="17" t="str">
        <f>VLOOKUP($A964,'Medical Examinations'!$A$1:$J$2336,MATCH(Healthcare!F$1,'Medical Examinations'!$A$1:$J$1,0),0)</f>
        <v>Yes</v>
      </c>
      <c r="G964" s="17" t="str">
        <f>VLOOKUP($A964,'Medical Examinations'!$A$1:$J$2336,MATCH(Healthcare!G$1,'Medical Examinations'!$A$1:$J$1,0),0)</f>
        <v>No</v>
      </c>
      <c r="H964" s="17">
        <f>VLOOKUP($A964,'Medical Examinations'!$A$1:$J$2336,MATCH(Healthcare!H$1,'Medical Examinations'!$A$1:$J$1,0),0)</f>
        <v>1</v>
      </c>
      <c r="I964" s="17" t="str">
        <f>VLOOKUP($A964,'Medical Examinations'!$A$1:$J$2336,MATCH(Healthcare!I$1,'Medical Examinations'!$A$1:$J$1,0),0)</f>
        <v>No</v>
      </c>
      <c r="J964" s="17" t="str">
        <f>VLOOKUP($A964,'Medical Examinations'!$A$1:$J$2336,MATCH(Healthcare!J$1,'Medical Examinations'!$A$1:$J$1,0),0)</f>
        <v>Obesity</v>
      </c>
      <c r="K964" s="17" t="str">
        <f>VLOOKUP($A964,'Medical Examinations'!$A$1:$J$2336,MATCH(Healthcare!K$1,'Medical Examinations'!$A$1:$J$1,0),0)</f>
        <v>Normal</v>
      </c>
      <c r="L964" s="38">
        <f>VLOOKUP($A964,'Hospitalisation Details'!$A$2:$K$2344,MATCH(Healthcare!L$1,'Hospitalisation Details'!$A$1:$K$1,0),0)</f>
        <v>38240</v>
      </c>
      <c r="M964" s="17">
        <f>VLOOKUP($A964,'Hospitalisation Details'!$A$2:$K$2344,MATCH(Healthcare!M$1,'Hospitalisation Details'!$A$1:$K$1,0),0)</f>
        <v>11482.63</v>
      </c>
      <c r="N964" s="17" t="str">
        <f>VLOOKUP($A964,'Hospitalisation Details'!$A$2:$K$2344,MATCH(Healthcare!N$1,'Hospitalisation Details'!$A$1:$K$1,0),0)</f>
        <v>Tier - 3</v>
      </c>
      <c r="O964" s="17" t="str">
        <f>VLOOKUP($A964,'Hospitalisation Details'!$A$2:$K$2344,MATCH(Healthcare!O$1,'Hospitalisation Details'!$A$1:$K$1,0),0)</f>
        <v>Tier - 2</v>
      </c>
      <c r="P964" s="17" t="str">
        <f>VLOOKUP($A964,'Hospitalisation Details'!$A$2:$K$2344,MATCH(Healthcare!P$1,'Hospitalisation Details'!$A$1:$K$1,0),0)</f>
        <v>R1013</v>
      </c>
      <c r="Q964" s="17">
        <f>VLOOKUP($A964,'Hospitalisation Details'!$A$2:$K$2344,MATCH(Healthcare!Q$1,'Hospitalisation Details'!$A$1:$K$1,0),0)</f>
        <v>18</v>
      </c>
    </row>
    <row r="965" spans="1:17" ht="15.75" x14ac:dyDescent="0.25">
      <c r="A965" s="25" t="s">
        <v>1008</v>
      </c>
      <c r="B965" s="17" t="str">
        <f>VLOOKUP($A965,'Customer Names'!$A$1:$D$2336,4,0)</f>
        <v>Mrs. Laura</v>
      </c>
      <c r="C965" s="17">
        <f>VLOOKUP($A965,'Medical Examinations'!$A$1:$J$2336,MATCH(Healthcare!C$1,'Medical Examinations'!$A$1:$J$1,0),0)</f>
        <v>26.63</v>
      </c>
      <c r="D965" s="17">
        <f>VLOOKUP($A965,'Medical Examinations'!$A$1:$J$2336,MATCH(Healthcare!D$1,'Medical Examinations'!$A$1:$J$1,0),0)</f>
        <v>4.3600000000000003</v>
      </c>
      <c r="E965" s="17" t="str">
        <f>VLOOKUP($A965,'Medical Examinations'!$A$1:$J$2336,MATCH(Healthcare!E$1,'Medical Examinations'!$A$1:$J$1,0),0)</f>
        <v>Yes</v>
      </c>
      <c r="F965" s="17" t="str">
        <f>VLOOKUP($A965,'Medical Examinations'!$A$1:$J$2336,MATCH(Healthcare!F$1,'Medical Examinations'!$A$1:$J$1,0),0)</f>
        <v>No</v>
      </c>
      <c r="G965" s="17" t="str">
        <f>VLOOKUP($A965,'Medical Examinations'!$A$1:$J$2336,MATCH(Healthcare!G$1,'Medical Examinations'!$A$1:$J$1,0),0)</f>
        <v>No</v>
      </c>
      <c r="H965" s="17">
        <f>VLOOKUP($A965,'Medical Examinations'!$A$1:$J$2336,MATCH(Healthcare!H$1,'Medical Examinations'!$A$1:$J$1,0),0)</f>
        <v>2</v>
      </c>
      <c r="I965" s="17" t="str">
        <f>VLOOKUP($A965,'Medical Examinations'!$A$1:$J$2336,MATCH(Healthcare!I$1,'Medical Examinations'!$A$1:$J$1,0),0)</f>
        <v>No</v>
      </c>
      <c r="J965" s="17" t="str">
        <f>VLOOKUP($A965,'Medical Examinations'!$A$1:$J$2336,MATCH(Healthcare!J$1,'Medical Examinations'!$A$1:$J$1,0),0)</f>
        <v>Overweight</v>
      </c>
      <c r="K965" s="17" t="str">
        <f>VLOOKUP($A965,'Medical Examinations'!$A$1:$J$2336,MATCH(Healthcare!K$1,'Medical Examinations'!$A$1:$J$1,0),0)</f>
        <v>Normal</v>
      </c>
      <c r="L965" s="38">
        <f>VLOOKUP($A965,'Hospitalisation Details'!$A$2:$K$2344,MATCH(Healthcare!L$1,'Hospitalisation Details'!$A$1:$K$1,0),0)</f>
        <v>24357</v>
      </c>
      <c r="M965" s="17">
        <f>VLOOKUP($A965,'Hospitalisation Details'!$A$2:$K$2344,MATCH(Healthcare!M$1,'Hospitalisation Details'!$A$1:$K$1,0),0)</f>
        <v>11478.14</v>
      </c>
      <c r="N965" s="17" t="str">
        <f>VLOOKUP($A965,'Hospitalisation Details'!$A$2:$K$2344,MATCH(Healthcare!N$1,'Hospitalisation Details'!$A$1:$K$1,0),0)</f>
        <v>Tier - 3</v>
      </c>
      <c r="O965" s="17" t="str">
        <f>VLOOKUP($A965,'Hospitalisation Details'!$A$2:$K$2344,MATCH(Healthcare!O$1,'Hospitalisation Details'!$A$1:$K$1,0),0)</f>
        <v>Tier - 2</v>
      </c>
      <c r="P965" s="17" t="str">
        <f>VLOOKUP($A965,'Hospitalisation Details'!$A$2:$K$2344,MATCH(Healthcare!P$1,'Hospitalisation Details'!$A$1:$K$1,0),0)</f>
        <v>R1025</v>
      </c>
      <c r="Q965" s="17">
        <f>VLOOKUP($A965,'Hospitalisation Details'!$A$2:$K$2344,MATCH(Healthcare!Q$1,'Hospitalisation Details'!$A$1:$K$1,0),0)</f>
        <v>56</v>
      </c>
    </row>
    <row r="966" spans="1:17" ht="15.75" x14ac:dyDescent="0.25">
      <c r="A966" s="25" t="s">
        <v>1009</v>
      </c>
      <c r="B966" s="17" t="str">
        <f>VLOOKUP($A966,'Customer Names'!$A$1:$D$2336,4,0)</f>
        <v>Ms. Megan</v>
      </c>
      <c r="C966" s="17">
        <f>VLOOKUP($A966,'Medical Examinations'!$A$1:$J$2336,MATCH(Healthcare!C$1,'Medical Examinations'!$A$1:$J$1,0),0)</f>
        <v>28.7</v>
      </c>
      <c r="D966" s="17">
        <f>VLOOKUP($A966,'Medical Examinations'!$A$1:$J$2336,MATCH(Healthcare!D$1,'Medical Examinations'!$A$1:$J$1,0),0)</f>
        <v>7.74</v>
      </c>
      <c r="E966" s="17" t="str">
        <f>VLOOKUP($A966,'Medical Examinations'!$A$1:$J$2336,MATCH(Healthcare!E$1,'Medical Examinations'!$A$1:$J$1,0),0)</f>
        <v>No</v>
      </c>
      <c r="F966" s="17" t="str">
        <f>VLOOKUP($A966,'Medical Examinations'!$A$1:$J$2336,MATCH(Healthcare!F$1,'Medical Examinations'!$A$1:$J$1,0),0)</f>
        <v>No</v>
      </c>
      <c r="G966" s="17" t="str">
        <f>VLOOKUP($A966,'Medical Examinations'!$A$1:$J$2336,MATCH(Healthcare!G$1,'Medical Examinations'!$A$1:$J$1,0),0)</f>
        <v>No</v>
      </c>
      <c r="H966" s="17">
        <f>VLOOKUP($A966,'Medical Examinations'!$A$1:$J$2336,MATCH(Healthcare!H$1,'Medical Examinations'!$A$1:$J$1,0),0)</f>
        <v>0</v>
      </c>
      <c r="I966" s="17" t="str">
        <f>VLOOKUP($A966,'Medical Examinations'!$A$1:$J$2336,MATCH(Healthcare!I$1,'Medical Examinations'!$A$1:$J$1,0),0)</f>
        <v>No</v>
      </c>
      <c r="J966" s="17" t="str">
        <f>VLOOKUP($A966,'Medical Examinations'!$A$1:$J$2336,MATCH(Healthcare!J$1,'Medical Examinations'!$A$1:$J$1,0),0)</f>
        <v>Overweight</v>
      </c>
      <c r="K966" s="17" t="str">
        <f>VLOOKUP($A966,'Medical Examinations'!$A$1:$J$2336,MATCH(Healthcare!K$1,'Medical Examinations'!$A$1:$J$1,0),0)</f>
        <v>Diabetes</v>
      </c>
      <c r="L966" s="38">
        <f>VLOOKUP($A966,'Hospitalisation Details'!$A$2:$K$2344,MATCH(Healthcare!L$1,'Hospitalisation Details'!$A$1:$K$1,0),0)</f>
        <v>23916</v>
      </c>
      <c r="M966" s="17">
        <f>VLOOKUP($A966,'Hospitalisation Details'!$A$2:$K$2344,MATCH(Healthcare!M$1,'Hospitalisation Details'!$A$1:$K$1,0),0)</f>
        <v>11455.28</v>
      </c>
      <c r="N966" s="17" t="str">
        <f>VLOOKUP($A966,'Hospitalisation Details'!$A$2:$K$2344,MATCH(Healthcare!N$1,'Hospitalisation Details'!$A$1:$K$1,0),0)</f>
        <v>Tier - 3</v>
      </c>
      <c r="O966" s="17" t="str">
        <f>VLOOKUP($A966,'Hospitalisation Details'!$A$2:$K$2344,MATCH(Healthcare!O$1,'Hospitalisation Details'!$A$1:$K$1,0),0)</f>
        <v>Tier - 2</v>
      </c>
      <c r="P966" s="17" t="str">
        <f>VLOOKUP($A966,'Hospitalisation Details'!$A$2:$K$2344,MATCH(Healthcare!P$1,'Hospitalisation Details'!$A$1:$K$1,0),0)</f>
        <v>R1011</v>
      </c>
      <c r="Q966" s="17">
        <f>VLOOKUP($A966,'Hospitalisation Details'!$A$2:$K$2344,MATCH(Healthcare!Q$1,'Hospitalisation Details'!$A$1:$K$1,0),0)</f>
        <v>57</v>
      </c>
    </row>
    <row r="967" spans="1:17" ht="15.75" x14ac:dyDescent="0.25">
      <c r="A967" s="25" t="s">
        <v>1010</v>
      </c>
      <c r="B967" s="17" t="str">
        <f>VLOOKUP($A967,'Customer Names'!$A$1:$D$2336,4,0)</f>
        <v>Ms. Shannon</v>
      </c>
      <c r="C967" s="17">
        <f>VLOOKUP($A967,'Medical Examinations'!$A$1:$J$2336,MATCH(Healthcare!C$1,'Medical Examinations'!$A$1:$J$1,0),0)</f>
        <v>25.65</v>
      </c>
      <c r="D967" s="17">
        <f>VLOOKUP($A967,'Medical Examinations'!$A$1:$J$2336,MATCH(Healthcare!D$1,'Medical Examinations'!$A$1:$J$1,0),0)</f>
        <v>4.05</v>
      </c>
      <c r="E967" s="17" t="str">
        <f>VLOOKUP($A967,'Medical Examinations'!$A$1:$J$2336,MATCH(Healthcare!E$1,'Medical Examinations'!$A$1:$J$1,0),0)</f>
        <v>Yes</v>
      </c>
      <c r="F967" s="17" t="str">
        <f>VLOOKUP($A967,'Medical Examinations'!$A$1:$J$2336,MATCH(Healthcare!F$1,'Medical Examinations'!$A$1:$J$1,0),0)</f>
        <v>No</v>
      </c>
      <c r="G967" s="17" t="str">
        <f>VLOOKUP($A967,'Medical Examinations'!$A$1:$J$2336,MATCH(Healthcare!G$1,'Medical Examinations'!$A$1:$J$1,0),0)</f>
        <v>No</v>
      </c>
      <c r="H967" s="17">
        <f>VLOOKUP($A967,'Medical Examinations'!$A$1:$J$2336,MATCH(Healthcare!H$1,'Medical Examinations'!$A$1:$J$1,0),0)</f>
        <v>2</v>
      </c>
      <c r="I967" s="17" t="str">
        <f>VLOOKUP($A967,'Medical Examinations'!$A$1:$J$2336,MATCH(Healthcare!I$1,'Medical Examinations'!$A$1:$J$1,0),0)</f>
        <v>No</v>
      </c>
      <c r="J967" s="17" t="str">
        <f>VLOOKUP($A967,'Medical Examinations'!$A$1:$J$2336,MATCH(Healthcare!J$1,'Medical Examinations'!$A$1:$J$1,0),0)</f>
        <v>Overweight</v>
      </c>
      <c r="K967" s="17" t="str">
        <f>VLOOKUP($A967,'Medical Examinations'!$A$1:$J$2336,MATCH(Healthcare!K$1,'Medical Examinations'!$A$1:$J$1,0),0)</f>
        <v>Normal</v>
      </c>
      <c r="L967" s="38">
        <f>VLOOKUP($A967,'Hospitalisation Details'!$A$2:$K$2344,MATCH(Healthcare!L$1,'Hospitalisation Details'!$A$1:$K$1,0),0)</f>
        <v>24272</v>
      </c>
      <c r="M967" s="17">
        <f>VLOOKUP($A967,'Hospitalisation Details'!$A$2:$K$2344,MATCH(Healthcare!M$1,'Hospitalisation Details'!$A$1:$K$1,0),0)</f>
        <v>11454.02</v>
      </c>
      <c r="N967" s="17" t="str">
        <f>VLOOKUP($A967,'Hospitalisation Details'!$A$2:$K$2344,MATCH(Healthcare!N$1,'Hospitalisation Details'!$A$1:$K$1,0),0)</f>
        <v>Tier - 3</v>
      </c>
      <c r="O967" s="17" t="str">
        <f>VLOOKUP($A967,'Hospitalisation Details'!$A$2:$K$2344,MATCH(Healthcare!O$1,'Hospitalisation Details'!$A$1:$K$1,0),0)</f>
        <v>Tier - 1</v>
      </c>
      <c r="P967" s="17" t="str">
        <f>VLOOKUP($A967,'Hospitalisation Details'!$A$2:$K$2344,MATCH(Healthcare!P$1,'Hospitalisation Details'!$A$1:$K$1,0),0)</f>
        <v>R1012</v>
      </c>
      <c r="Q967" s="17">
        <f>VLOOKUP($A967,'Hospitalisation Details'!$A$2:$K$2344,MATCH(Healthcare!Q$1,'Hospitalisation Details'!$A$1:$K$1,0),0)</f>
        <v>56</v>
      </c>
    </row>
    <row r="968" spans="1:17" ht="15.75" x14ac:dyDescent="0.25">
      <c r="A968" s="25" t="s">
        <v>1011</v>
      </c>
      <c r="B968" s="17" t="str">
        <f>VLOOKUP($A968,'Customer Names'!$A$1:$D$2336,4,0)</f>
        <v>Ms. Rachelle</v>
      </c>
      <c r="C968" s="17">
        <f>VLOOKUP($A968,'Medical Examinations'!$A$1:$J$2336,MATCH(Healthcare!C$1,'Medical Examinations'!$A$1:$J$1,0),0)</f>
        <v>36.384999999999998</v>
      </c>
      <c r="D968" s="17">
        <f>VLOOKUP($A968,'Medical Examinations'!$A$1:$J$2336,MATCH(Healthcare!D$1,'Medical Examinations'!$A$1:$J$1,0),0)</f>
        <v>11.49</v>
      </c>
      <c r="E968" s="17" t="str">
        <f>VLOOKUP($A968,'Medical Examinations'!$A$1:$J$2336,MATCH(Healthcare!E$1,'Medical Examinations'!$A$1:$J$1,0),0)</f>
        <v>No</v>
      </c>
      <c r="F968" s="17" t="str">
        <f>VLOOKUP($A968,'Medical Examinations'!$A$1:$J$2336,MATCH(Healthcare!F$1,'Medical Examinations'!$A$1:$J$1,0),0)</f>
        <v>No</v>
      </c>
      <c r="G968" s="17" t="str">
        <f>VLOOKUP($A968,'Medical Examinations'!$A$1:$J$2336,MATCH(Healthcare!G$1,'Medical Examinations'!$A$1:$J$1,0),0)</f>
        <v>No</v>
      </c>
      <c r="H968" s="17">
        <f>VLOOKUP($A968,'Medical Examinations'!$A$1:$J$2336,MATCH(Healthcare!H$1,'Medical Examinations'!$A$1:$J$1,0),0)</f>
        <v>0</v>
      </c>
      <c r="I968" s="17" t="str">
        <f>VLOOKUP($A968,'Medical Examinations'!$A$1:$J$2336,MATCH(Healthcare!I$1,'Medical Examinations'!$A$1:$J$1,0),0)</f>
        <v>No</v>
      </c>
      <c r="J968" s="17" t="str">
        <f>VLOOKUP($A968,'Medical Examinations'!$A$1:$J$2336,MATCH(Healthcare!J$1,'Medical Examinations'!$A$1:$J$1,0),0)</f>
        <v>Obesity</v>
      </c>
      <c r="K968" s="17" t="str">
        <f>VLOOKUP($A968,'Medical Examinations'!$A$1:$J$2336,MATCH(Healthcare!K$1,'Medical Examinations'!$A$1:$J$1,0),0)</f>
        <v>Diabetes</v>
      </c>
      <c r="L968" s="38">
        <f>VLOOKUP($A968,'Hospitalisation Details'!$A$2:$K$2344,MATCH(Healthcare!L$1,'Hospitalisation Details'!$A$1:$K$1,0),0)</f>
        <v>26188</v>
      </c>
      <c r="M968" s="17">
        <f>VLOOKUP($A968,'Hospitalisation Details'!$A$2:$K$2344,MATCH(Healthcare!M$1,'Hospitalisation Details'!$A$1:$K$1,0),0)</f>
        <v>11436.74</v>
      </c>
      <c r="N968" s="17" t="str">
        <f>VLOOKUP($A968,'Hospitalisation Details'!$A$2:$K$2344,MATCH(Healthcare!N$1,'Hospitalisation Details'!$A$1:$K$1,0),0)</f>
        <v>Tier - 3</v>
      </c>
      <c r="O968" s="17" t="str">
        <f>VLOOKUP($A968,'Hospitalisation Details'!$A$2:$K$2344,MATCH(Healthcare!O$1,'Hospitalisation Details'!$A$1:$K$1,0),0)</f>
        <v>Tier - 3</v>
      </c>
      <c r="P968" s="17" t="str">
        <f>VLOOKUP($A968,'Hospitalisation Details'!$A$2:$K$2344,MATCH(Healthcare!P$1,'Hospitalisation Details'!$A$1:$K$1,0),0)</f>
        <v>R1012</v>
      </c>
      <c r="Q968" s="17">
        <f>VLOOKUP($A968,'Hospitalisation Details'!$A$2:$K$2344,MATCH(Healthcare!Q$1,'Hospitalisation Details'!$A$1:$K$1,0),0)</f>
        <v>51</v>
      </c>
    </row>
    <row r="969" spans="1:17" ht="15.75" x14ac:dyDescent="0.25">
      <c r="A969" s="25" t="s">
        <v>1012</v>
      </c>
      <c r="B969" s="17" t="str">
        <f>VLOOKUP($A969,'Customer Names'!$A$1:$D$2336,4,0)</f>
        <v>Mr. Casey</v>
      </c>
      <c r="C969" s="17">
        <f>VLOOKUP($A969,'Medical Examinations'!$A$1:$J$2336,MATCH(Healthcare!C$1,'Medical Examinations'!$A$1:$J$1,0),0)</f>
        <v>34.69</v>
      </c>
      <c r="D969" s="17">
        <f>VLOOKUP($A969,'Medical Examinations'!$A$1:$J$2336,MATCH(Healthcare!D$1,'Medical Examinations'!$A$1:$J$1,0),0)</f>
        <v>5.65</v>
      </c>
      <c r="E969" s="17" t="str">
        <f>VLOOKUP($A969,'Medical Examinations'!$A$1:$J$2336,MATCH(Healthcare!E$1,'Medical Examinations'!$A$1:$J$1,0),0)</f>
        <v>No</v>
      </c>
      <c r="F969" s="17" t="str">
        <f>VLOOKUP($A969,'Medical Examinations'!$A$1:$J$2336,MATCH(Healthcare!F$1,'Medical Examinations'!$A$1:$J$1,0),0)</f>
        <v>No</v>
      </c>
      <c r="G969" s="17" t="str">
        <f>VLOOKUP($A969,'Medical Examinations'!$A$1:$J$2336,MATCH(Healthcare!G$1,'Medical Examinations'!$A$1:$J$1,0),0)</f>
        <v>No</v>
      </c>
      <c r="H969" s="17">
        <f>VLOOKUP($A969,'Medical Examinations'!$A$1:$J$2336,MATCH(Healthcare!H$1,'Medical Examinations'!$A$1:$J$1,0),0)</f>
        <v>0</v>
      </c>
      <c r="I969" s="17" t="str">
        <f>VLOOKUP($A969,'Medical Examinations'!$A$1:$J$2336,MATCH(Healthcare!I$1,'Medical Examinations'!$A$1:$J$1,0),0)</f>
        <v>No</v>
      </c>
      <c r="J969" s="17" t="str">
        <f>VLOOKUP($A969,'Medical Examinations'!$A$1:$J$2336,MATCH(Healthcare!J$1,'Medical Examinations'!$A$1:$J$1,0),0)</f>
        <v>Obesity</v>
      </c>
      <c r="K969" s="17" t="str">
        <f>VLOOKUP($A969,'Medical Examinations'!$A$1:$J$2336,MATCH(Healthcare!K$1,'Medical Examinations'!$A$1:$J$1,0),0)</f>
        <v>Normal</v>
      </c>
      <c r="L969" s="38">
        <f>VLOOKUP($A969,'Hospitalisation Details'!$A$2:$K$2344,MATCH(Healthcare!L$1,'Hospitalisation Details'!$A$1:$K$1,0),0)</f>
        <v>29419</v>
      </c>
      <c r="M969" s="17">
        <f>VLOOKUP($A969,'Hospitalisation Details'!$A$2:$K$2344,MATCH(Healthcare!M$1,'Hospitalisation Details'!$A$1:$K$1,0),0)</f>
        <v>11435.74</v>
      </c>
      <c r="N969" s="17" t="str">
        <f>VLOOKUP($A969,'Hospitalisation Details'!$A$2:$K$2344,MATCH(Healthcare!N$1,'Hospitalisation Details'!$A$1:$K$1,0),0)</f>
        <v>Tier - 3</v>
      </c>
      <c r="O969" s="17" t="str">
        <f>VLOOKUP($A969,'Hospitalisation Details'!$A$2:$K$2344,MATCH(Healthcare!O$1,'Hospitalisation Details'!$A$1:$K$1,0),0)</f>
        <v>Tier - 3</v>
      </c>
      <c r="P969" s="17" t="str">
        <f>VLOOKUP($A969,'Hospitalisation Details'!$A$2:$K$2344,MATCH(Healthcare!P$1,'Hospitalisation Details'!$A$1:$K$1,0),0)</f>
        <v>R1021</v>
      </c>
      <c r="Q969" s="17">
        <f>VLOOKUP($A969,'Hospitalisation Details'!$A$2:$K$2344,MATCH(Healthcare!Q$1,'Hospitalisation Details'!$A$1:$K$1,0),0)</f>
        <v>42</v>
      </c>
    </row>
    <row r="970" spans="1:17" ht="15.75" x14ac:dyDescent="0.25">
      <c r="A970" s="25" t="s">
        <v>1013</v>
      </c>
      <c r="B970" s="17" t="str">
        <f>VLOOKUP($A970,'Customer Names'!$A$1:$D$2336,4,0)</f>
        <v>Ms. Jessica</v>
      </c>
      <c r="C970" s="17">
        <f>VLOOKUP($A970,'Medical Examinations'!$A$1:$J$2336,MATCH(Healthcare!C$1,'Medical Examinations'!$A$1:$J$1,0),0)</f>
        <v>37.68</v>
      </c>
      <c r="D970" s="17">
        <f>VLOOKUP($A970,'Medical Examinations'!$A$1:$J$2336,MATCH(Healthcare!D$1,'Medical Examinations'!$A$1:$J$1,0),0)</f>
        <v>4.29</v>
      </c>
      <c r="E970" s="17" t="str">
        <f>VLOOKUP($A970,'Medical Examinations'!$A$1:$J$2336,MATCH(Healthcare!E$1,'Medical Examinations'!$A$1:$J$1,0),0)</f>
        <v>Yes</v>
      </c>
      <c r="F970" s="17" t="str">
        <f>VLOOKUP($A970,'Medical Examinations'!$A$1:$J$2336,MATCH(Healthcare!F$1,'Medical Examinations'!$A$1:$J$1,0),0)</f>
        <v>No</v>
      </c>
      <c r="G970" s="17" t="str">
        <f>VLOOKUP($A970,'Medical Examinations'!$A$1:$J$2336,MATCH(Healthcare!G$1,'Medical Examinations'!$A$1:$J$1,0),0)</f>
        <v>No</v>
      </c>
      <c r="H970" s="17">
        <f>VLOOKUP($A970,'Medical Examinations'!$A$1:$J$2336,MATCH(Healthcare!H$1,'Medical Examinations'!$A$1:$J$1,0),0)</f>
        <v>0</v>
      </c>
      <c r="I970" s="17" t="str">
        <f>VLOOKUP($A970,'Medical Examinations'!$A$1:$J$2336,MATCH(Healthcare!I$1,'Medical Examinations'!$A$1:$J$1,0),0)</f>
        <v>No</v>
      </c>
      <c r="J970" s="17" t="str">
        <f>VLOOKUP($A970,'Medical Examinations'!$A$1:$J$2336,MATCH(Healthcare!J$1,'Medical Examinations'!$A$1:$J$1,0),0)</f>
        <v>Obesity</v>
      </c>
      <c r="K970" s="17" t="str">
        <f>VLOOKUP($A970,'Medical Examinations'!$A$1:$J$2336,MATCH(Healthcare!K$1,'Medical Examinations'!$A$1:$J$1,0),0)</f>
        <v>Normal</v>
      </c>
      <c r="L970" s="38">
        <f>VLOOKUP($A970,'Hospitalisation Details'!$A$2:$K$2344,MATCH(Healthcare!L$1,'Hospitalisation Details'!$A$1:$K$1,0),0)</f>
        <v>31207</v>
      </c>
      <c r="M970" s="17">
        <f>VLOOKUP($A970,'Hospitalisation Details'!$A$2:$K$2344,MATCH(Healthcare!M$1,'Hospitalisation Details'!$A$1:$K$1,0),0)</f>
        <v>11419.49</v>
      </c>
      <c r="N970" s="17" t="str">
        <f>VLOOKUP($A970,'Hospitalisation Details'!$A$2:$K$2344,MATCH(Healthcare!N$1,'Hospitalisation Details'!$A$1:$K$1,0),0)</f>
        <v>Tier - 3</v>
      </c>
      <c r="O970" s="17" t="str">
        <f>VLOOKUP($A970,'Hospitalisation Details'!$A$2:$K$2344,MATCH(Healthcare!O$1,'Hospitalisation Details'!$A$1:$K$1,0),0)</f>
        <v>Tier - 1</v>
      </c>
      <c r="P970" s="17" t="str">
        <f>VLOOKUP($A970,'Hospitalisation Details'!$A$2:$K$2344,MATCH(Healthcare!P$1,'Hospitalisation Details'!$A$1:$K$1,0),0)</f>
        <v>R1012</v>
      </c>
      <c r="Q970" s="17">
        <f>VLOOKUP($A970,'Hospitalisation Details'!$A$2:$K$2344,MATCH(Healthcare!Q$1,'Hospitalisation Details'!$A$1:$K$1,0),0)</f>
        <v>37</v>
      </c>
    </row>
    <row r="971" spans="1:17" ht="15.75" x14ac:dyDescent="0.25">
      <c r="A971" s="25" t="s">
        <v>1014</v>
      </c>
      <c r="B971" s="17" t="str">
        <f>VLOOKUP($A971,'Customer Names'!$A$1:$D$2336,4,0)</f>
        <v>Mr. Brandon</v>
      </c>
      <c r="C971" s="17">
        <f>VLOOKUP($A971,'Medical Examinations'!$A$1:$J$2336,MATCH(Healthcare!C$1,'Medical Examinations'!$A$1:$J$1,0),0)</f>
        <v>35.49</v>
      </c>
      <c r="D971" s="17">
        <f>VLOOKUP($A971,'Medical Examinations'!$A$1:$J$2336,MATCH(Healthcare!D$1,'Medical Examinations'!$A$1:$J$1,0),0)</f>
        <v>4.74</v>
      </c>
      <c r="E971" s="17" t="str">
        <f>VLOOKUP($A971,'Medical Examinations'!$A$1:$J$2336,MATCH(Healthcare!E$1,'Medical Examinations'!$A$1:$J$1,0),0)</f>
        <v>Yes</v>
      </c>
      <c r="F971" s="17" t="str">
        <f>VLOOKUP($A971,'Medical Examinations'!$A$1:$J$2336,MATCH(Healthcare!F$1,'Medical Examinations'!$A$1:$J$1,0),0)</f>
        <v>No</v>
      </c>
      <c r="G971" s="17" t="str">
        <f>VLOOKUP($A971,'Medical Examinations'!$A$1:$J$2336,MATCH(Healthcare!G$1,'Medical Examinations'!$A$1:$J$1,0),0)</f>
        <v>Yes</v>
      </c>
      <c r="H971" s="17">
        <f>VLOOKUP($A971,'Medical Examinations'!$A$1:$J$2336,MATCH(Healthcare!H$1,'Medical Examinations'!$A$1:$J$1,0),0)</f>
        <v>1</v>
      </c>
      <c r="I971" s="17" t="str">
        <f>VLOOKUP($A971,'Medical Examinations'!$A$1:$J$2336,MATCH(Healthcare!I$1,'Medical Examinations'!$A$1:$J$1,0),0)</f>
        <v>No</v>
      </c>
      <c r="J971" s="17" t="str">
        <f>VLOOKUP($A971,'Medical Examinations'!$A$1:$J$2336,MATCH(Healthcare!J$1,'Medical Examinations'!$A$1:$J$1,0),0)</f>
        <v>Obesity</v>
      </c>
      <c r="K971" s="17" t="str">
        <f>VLOOKUP($A971,'Medical Examinations'!$A$1:$J$2336,MATCH(Healthcare!K$1,'Medical Examinations'!$A$1:$J$1,0),0)</f>
        <v>Normal</v>
      </c>
      <c r="L971" s="38">
        <f>VLOOKUP($A971,'Hospitalisation Details'!$A$2:$K$2344,MATCH(Healthcare!L$1,'Hospitalisation Details'!$A$1:$K$1,0),0)</f>
        <v>30612</v>
      </c>
      <c r="M971" s="17">
        <f>VLOOKUP($A971,'Hospitalisation Details'!$A$2:$K$2344,MATCH(Healthcare!M$1,'Hospitalisation Details'!$A$1:$K$1,0),0)</f>
        <v>11412.02</v>
      </c>
      <c r="N971" s="17" t="str">
        <f>VLOOKUP($A971,'Hospitalisation Details'!$A$2:$K$2344,MATCH(Healthcare!N$1,'Hospitalisation Details'!$A$1:$K$1,0),0)</f>
        <v>Tier - 3</v>
      </c>
      <c r="O971" s="17" t="str">
        <f>VLOOKUP($A971,'Hospitalisation Details'!$A$2:$K$2344,MATCH(Healthcare!O$1,'Hospitalisation Details'!$A$1:$K$1,0),0)</f>
        <v>Tier - 1</v>
      </c>
      <c r="P971" s="17" t="str">
        <f>VLOOKUP($A971,'Hospitalisation Details'!$A$2:$K$2344,MATCH(Healthcare!P$1,'Hospitalisation Details'!$A$1:$K$1,0),0)</f>
        <v>R1021</v>
      </c>
      <c r="Q971" s="17">
        <f>VLOOKUP($A971,'Hospitalisation Details'!$A$2:$K$2344,MATCH(Healthcare!Q$1,'Hospitalisation Details'!$A$1:$K$1,0),0)</f>
        <v>39</v>
      </c>
    </row>
    <row r="972" spans="1:17" ht="15.75" x14ac:dyDescent="0.25">
      <c r="A972" s="25" t="s">
        <v>1015</v>
      </c>
      <c r="B972" s="17" t="str">
        <f>VLOOKUP($A972,'Customer Names'!$A$1:$D$2336,4,0)</f>
        <v>Ms. Melissa</v>
      </c>
      <c r="C972" s="17">
        <f>VLOOKUP($A972,'Medical Examinations'!$A$1:$J$2336,MATCH(Healthcare!C$1,'Medical Examinations'!$A$1:$J$1,0),0)</f>
        <v>44.7</v>
      </c>
      <c r="D972" s="17">
        <f>VLOOKUP($A972,'Medical Examinations'!$A$1:$J$2336,MATCH(Healthcare!D$1,'Medical Examinations'!$A$1:$J$1,0),0)</f>
        <v>7.6</v>
      </c>
      <c r="E972" s="17" t="str">
        <f>VLOOKUP($A972,'Medical Examinations'!$A$1:$J$2336,MATCH(Healthcare!E$1,'Medical Examinations'!$A$1:$J$1,0),0)</f>
        <v>Yes</v>
      </c>
      <c r="F972" s="17" t="str">
        <f>VLOOKUP($A972,'Medical Examinations'!$A$1:$J$2336,MATCH(Healthcare!F$1,'Medical Examinations'!$A$1:$J$1,0),0)</f>
        <v>No</v>
      </c>
      <c r="G972" s="17" t="str">
        <f>VLOOKUP($A972,'Medical Examinations'!$A$1:$J$2336,MATCH(Healthcare!G$1,'Medical Examinations'!$A$1:$J$1,0),0)</f>
        <v>No</v>
      </c>
      <c r="H972" s="17">
        <f>VLOOKUP($A972,'Medical Examinations'!$A$1:$J$2336,MATCH(Healthcare!H$1,'Medical Examinations'!$A$1:$J$1,0),0)</f>
        <v>2</v>
      </c>
      <c r="I972" s="17" t="str">
        <f>VLOOKUP($A972,'Medical Examinations'!$A$1:$J$2336,MATCH(Healthcare!I$1,'Medical Examinations'!$A$1:$J$1,0),0)</f>
        <v>No</v>
      </c>
      <c r="J972" s="17" t="str">
        <f>VLOOKUP($A972,'Medical Examinations'!$A$1:$J$2336,MATCH(Healthcare!J$1,'Medical Examinations'!$A$1:$J$1,0),0)</f>
        <v>Obesity</v>
      </c>
      <c r="K972" s="17" t="str">
        <f>VLOOKUP($A972,'Medical Examinations'!$A$1:$J$2336,MATCH(Healthcare!K$1,'Medical Examinations'!$A$1:$J$1,0),0)</f>
        <v>Diabetes</v>
      </c>
      <c r="L972" s="38">
        <f>VLOOKUP($A972,'Hospitalisation Details'!$A$2:$K$2344,MATCH(Healthcare!L$1,'Hospitalisation Details'!$A$1:$K$1,0),0)</f>
        <v>25848</v>
      </c>
      <c r="M972" s="17">
        <f>VLOOKUP($A972,'Hospitalisation Details'!$A$2:$K$2344,MATCH(Healthcare!M$1,'Hospitalisation Details'!$A$1:$K$1,0),0)</f>
        <v>11411.69</v>
      </c>
      <c r="N972" s="17" t="str">
        <f>VLOOKUP($A972,'Hospitalisation Details'!$A$2:$K$2344,MATCH(Healthcare!N$1,'Hospitalisation Details'!$A$1:$K$1,0),0)</f>
        <v>Tier - 3</v>
      </c>
      <c r="O972" s="17" t="str">
        <f>VLOOKUP($A972,'Hospitalisation Details'!$A$2:$K$2344,MATCH(Healthcare!O$1,'Hospitalisation Details'!$A$1:$K$1,0),0)</f>
        <v>Tier - 2</v>
      </c>
      <c r="P972" s="17" t="str">
        <f>VLOOKUP($A972,'Hospitalisation Details'!$A$2:$K$2344,MATCH(Healthcare!P$1,'Hospitalisation Details'!$A$1:$K$1,0),0)</f>
        <v>R1011</v>
      </c>
      <c r="Q972" s="17">
        <f>VLOOKUP($A972,'Hospitalisation Details'!$A$2:$K$2344,MATCH(Healthcare!Q$1,'Hospitalisation Details'!$A$1:$K$1,0),0)</f>
        <v>52</v>
      </c>
    </row>
    <row r="973" spans="1:17" ht="15.75" x14ac:dyDescent="0.25">
      <c r="A973" s="25" t="s">
        <v>1016</v>
      </c>
      <c r="B973" s="17" t="str">
        <f>VLOOKUP($A973,'Customer Names'!$A$1:$D$2336,4,0)</f>
        <v>Ms. Danielle</v>
      </c>
      <c r="C973" s="17">
        <f>VLOOKUP($A973,'Medical Examinations'!$A$1:$J$2336,MATCH(Healthcare!C$1,'Medical Examinations'!$A$1:$J$1,0),0)</f>
        <v>38.380000000000003</v>
      </c>
      <c r="D973" s="17">
        <f>VLOOKUP($A973,'Medical Examinations'!$A$1:$J$2336,MATCH(Healthcare!D$1,'Medical Examinations'!$A$1:$J$1,0),0)</f>
        <v>8.5</v>
      </c>
      <c r="E973" s="17" t="str">
        <f>VLOOKUP($A973,'Medical Examinations'!$A$1:$J$2336,MATCH(Healthcare!E$1,'Medical Examinations'!$A$1:$J$1,0),0)</f>
        <v>Yes</v>
      </c>
      <c r="F973" s="17" t="str">
        <f>VLOOKUP($A973,'Medical Examinations'!$A$1:$J$2336,MATCH(Healthcare!F$1,'Medical Examinations'!$A$1:$J$1,0),0)</f>
        <v>No</v>
      </c>
      <c r="G973" s="17" t="str">
        <f>VLOOKUP($A973,'Medical Examinations'!$A$1:$J$2336,MATCH(Healthcare!G$1,'Medical Examinations'!$A$1:$J$1,0),0)</f>
        <v>No</v>
      </c>
      <c r="H973" s="17">
        <f>VLOOKUP($A973,'Medical Examinations'!$A$1:$J$2336,MATCH(Healthcare!H$1,'Medical Examinations'!$A$1:$J$1,0),0)</f>
        <v>2</v>
      </c>
      <c r="I973" s="17" t="str">
        <f>VLOOKUP($A973,'Medical Examinations'!$A$1:$J$2336,MATCH(Healthcare!I$1,'Medical Examinations'!$A$1:$J$1,0),0)</f>
        <v>No</v>
      </c>
      <c r="J973" s="17" t="str">
        <f>VLOOKUP($A973,'Medical Examinations'!$A$1:$J$2336,MATCH(Healthcare!J$1,'Medical Examinations'!$A$1:$J$1,0),0)</f>
        <v>Obesity</v>
      </c>
      <c r="K973" s="17" t="str">
        <f>VLOOKUP($A973,'Medical Examinations'!$A$1:$J$2336,MATCH(Healthcare!K$1,'Medical Examinations'!$A$1:$J$1,0),0)</f>
        <v>Diabetes</v>
      </c>
      <c r="L973" s="38">
        <f>VLOOKUP($A973,'Hospitalisation Details'!$A$2:$K$2344,MATCH(Healthcare!L$1,'Hospitalisation Details'!$A$1:$K$1,0),0)</f>
        <v>25843</v>
      </c>
      <c r="M973" s="17">
        <f>VLOOKUP($A973,'Hospitalisation Details'!$A$2:$K$2344,MATCH(Healthcare!M$1,'Hospitalisation Details'!$A$1:$K$1,0),0)</f>
        <v>11396.9</v>
      </c>
      <c r="N973" s="17" t="str">
        <f>VLOOKUP($A973,'Hospitalisation Details'!$A$2:$K$2344,MATCH(Healthcare!N$1,'Hospitalisation Details'!$A$1:$K$1,0),0)</f>
        <v>Tier - 3</v>
      </c>
      <c r="O973" s="17" t="str">
        <f>VLOOKUP($A973,'Hospitalisation Details'!$A$2:$K$2344,MATCH(Healthcare!O$1,'Hospitalisation Details'!$A$1:$K$1,0),0)</f>
        <v>Tier - 3</v>
      </c>
      <c r="P973" s="17" t="str">
        <f>VLOOKUP($A973,'Hospitalisation Details'!$A$2:$K$2344,MATCH(Healthcare!P$1,'Hospitalisation Details'!$A$1:$K$1,0),0)</f>
        <v>R1024</v>
      </c>
      <c r="Q973" s="17">
        <f>VLOOKUP($A973,'Hospitalisation Details'!$A$2:$K$2344,MATCH(Healthcare!Q$1,'Hospitalisation Details'!$A$1:$K$1,0),0)</f>
        <v>52</v>
      </c>
    </row>
    <row r="974" spans="1:17" ht="15.75" x14ac:dyDescent="0.25">
      <c r="A974" s="25" t="s">
        <v>1017</v>
      </c>
      <c r="B974" s="17" t="str">
        <f>VLOOKUP($A974,'Customer Names'!$A$1:$D$2336,4,0)</f>
        <v>Mr. Matthew</v>
      </c>
      <c r="C974" s="17">
        <f>VLOOKUP($A974,'Medical Examinations'!$A$1:$J$2336,MATCH(Healthcare!C$1,'Medical Examinations'!$A$1:$J$1,0),0)</f>
        <v>35.244999999999997</v>
      </c>
      <c r="D974" s="17">
        <f>VLOOKUP($A974,'Medical Examinations'!$A$1:$J$2336,MATCH(Healthcare!D$1,'Medical Examinations'!$A$1:$J$1,0),0)</f>
        <v>11.22</v>
      </c>
      <c r="E974" s="17" t="str">
        <f>VLOOKUP($A974,'Medical Examinations'!$A$1:$J$2336,MATCH(Healthcare!E$1,'Medical Examinations'!$A$1:$J$1,0),0)</f>
        <v>Yes</v>
      </c>
      <c r="F974" s="17" t="str">
        <f>VLOOKUP($A974,'Medical Examinations'!$A$1:$J$2336,MATCH(Healthcare!F$1,'Medical Examinations'!$A$1:$J$1,0),0)</f>
        <v>No</v>
      </c>
      <c r="G974" s="17" t="str">
        <f>VLOOKUP($A974,'Medical Examinations'!$A$1:$J$2336,MATCH(Healthcare!G$1,'Medical Examinations'!$A$1:$J$1,0),0)</f>
        <v>No</v>
      </c>
      <c r="H974" s="17">
        <f>VLOOKUP($A974,'Medical Examinations'!$A$1:$J$2336,MATCH(Healthcare!H$1,'Medical Examinations'!$A$1:$J$1,0),0)</f>
        <v>0</v>
      </c>
      <c r="I974" s="17" t="str">
        <f>VLOOKUP($A974,'Medical Examinations'!$A$1:$J$2336,MATCH(Healthcare!I$1,'Medical Examinations'!$A$1:$J$1,0),0)</f>
        <v>No</v>
      </c>
      <c r="J974" s="17" t="str">
        <f>VLOOKUP($A974,'Medical Examinations'!$A$1:$J$2336,MATCH(Healthcare!J$1,'Medical Examinations'!$A$1:$J$1,0),0)</f>
        <v>Obesity</v>
      </c>
      <c r="K974" s="17" t="str">
        <f>VLOOKUP($A974,'Medical Examinations'!$A$1:$J$2336,MATCH(Healthcare!K$1,'Medical Examinations'!$A$1:$J$1,0),0)</f>
        <v>Diabetes</v>
      </c>
      <c r="L974" s="38">
        <f>VLOOKUP($A974,'Hospitalisation Details'!$A$2:$K$2344,MATCH(Healthcare!L$1,'Hospitalisation Details'!$A$1:$K$1,0),0)</f>
        <v>24825</v>
      </c>
      <c r="M974" s="17">
        <f>VLOOKUP($A974,'Hospitalisation Details'!$A$2:$K$2344,MATCH(Healthcare!M$1,'Hospitalisation Details'!$A$1:$K$1,0),0)</f>
        <v>11394.07</v>
      </c>
      <c r="N974" s="17" t="str">
        <f>VLOOKUP($A974,'Hospitalisation Details'!$A$2:$K$2344,MATCH(Healthcare!N$1,'Hospitalisation Details'!$A$1:$K$1,0),0)</f>
        <v>Tier - 3</v>
      </c>
      <c r="O974" s="17" t="str">
        <f>VLOOKUP($A974,'Hospitalisation Details'!$A$2:$K$2344,MATCH(Healthcare!O$1,'Hospitalisation Details'!$A$1:$K$1,0),0)</f>
        <v>Tier - 1</v>
      </c>
      <c r="P974" s="17" t="str">
        <f>VLOOKUP($A974,'Hospitalisation Details'!$A$2:$K$2344,MATCH(Healthcare!P$1,'Hospitalisation Details'!$A$1:$K$1,0),0)</f>
        <v>R1018</v>
      </c>
      <c r="Q974" s="17">
        <f>VLOOKUP($A974,'Hospitalisation Details'!$A$2:$K$2344,MATCH(Healthcare!Q$1,'Hospitalisation Details'!$A$1:$K$1,0),0)</f>
        <v>55</v>
      </c>
    </row>
    <row r="975" spans="1:17" ht="15.75" x14ac:dyDescent="0.25">
      <c r="A975" s="25" t="s">
        <v>1018</v>
      </c>
      <c r="B975" s="17" t="str">
        <f>VLOOKUP($A975,'Customer Names'!$A$1:$D$2336,4,0)</f>
        <v>Mrs. Bettina</v>
      </c>
      <c r="C975" s="17">
        <f>VLOOKUP($A975,'Medical Examinations'!$A$1:$J$2336,MATCH(Healthcare!C$1,'Medical Examinations'!$A$1:$J$1,0),0)</f>
        <v>49.84</v>
      </c>
      <c r="D975" s="17">
        <f>VLOOKUP($A975,'Medical Examinations'!$A$1:$J$2336,MATCH(Healthcare!D$1,'Medical Examinations'!$A$1:$J$1,0),0)</f>
        <v>5.0999999999999996</v>
      </c>
      <c r="E975" s="17" t="str">
        <f>VLOOKUP($A975,'Medical Examinations'!$A$1:$J$2336,MATCH(Healthcare!E$1,'Medical Examinations'!$A$1:$J$1,0),0)</f>
        <v>Yes</v>
      </c>
      <c r="F975" s="17" t="str">
        <f>VLOOKUP($A975,'Medical Examinations'!$A$1:$J$2336,MATCH(Healthcare!F$1,'Medical Examinations'!$A$1:$J$1,0),0)</f>
        <v>No</v>
      </c>
      <c r="G975" s="17" t="str">
        <f>VLOOKUP($A975,'Medical Examinations'!$A$1:$J$2336,MATCH(Healthcare!G$1,'Medical Examinations'!$A$1:$J$1,0),0)</f>
        <v>Yes</v>
      </c>
      <c r="H975" s="17">
        <f>VLOOKUP($A975,'Medical Examinations'!$A$1:$J$2336,MATCH(Healthcare!H$1,'Medical Examinations'!$A$1:$J$1,0),0)</f>
        <v>1</v>
      </c>
      <c r="I975" s="17" t="str">
        <f>VLOOKUP($A975,'Medical Examinations'!$A$1:$J$2336,MATCH(Healthcare!I$1,'Medical Examinations'!$A$1:$J$1,0),0)</f>
        <v>No</v>
      </c>
      <c r="J975" s="17" t="str">
        <f>VLOOKUP($A975,'Medical Examinations'!$A$1:$J$2336,MATCH(Healthcare!J$1,'Medical Examinations'!$A$1:$J$1,0),0)</f>
        <v>Obesity</v>
      </c>
      <c r="K975" s="17" t="str">
        <f>VLOOKUP($A975,'Medical Examinations'!$A$1:$J$2336,MATCH(Healthcare!K$1,'Medical Examinations'!$A$1:$J$1,0),0)</f>
        <v>Normal</v>
      </c>
      <c r="L975" s="38">
        <f>VLOOKUP($A975,'Hospitalisation Details'!$A$2:$K$2344,MATCH(Healthcare!L$1,'Hospitalisation Details'!$A$1:$K$1,0),0)</f>
        <v>35639</v>
      </c>
      <c r="M975" s="17">
        <f>VLOOKUP($A975,'Hospitalisation Details'!$A$2:$K$2344,MATCH(Healthcare!M$1,'Hospitalisation Details'!$A$1:$K$1,0),0)</f>
        <v>11388.27</v>
      </c>
      <c r="N975" s="17" t="str">
        <f>VLOOKUP($A975,'Hospitalisation Details'!$A$2:$K$2344,MATCH(Healthcare!N$1,'Hospitalisation Details'!$A$1:$K$1,0),0)</f>
        <v>Tier - 3</v>
      </c>
      <c r="O975" s="17" t="str">
        <f>VLOOKUP($A975,'Hospitalisation Details'!$A$2:$K$2344,MATCH(Healthcare!O$1,'Hospitalisation Details'!$A$1:$K$1,0),0)</f>
        <v>Tier - 2</v>
      </c>
      <c r="P975" s="17" t="str">
        <f>VLOOKUP($A975,'Hospitalisation Details'!$A$2:$K$2344,MATCH(Healthcare!P$1,'Hospitalisation Details'!$A$1:$K$1,0),0)</f>
        <v>R1026</v>
      </c>
      <c r="Q975" s="17">
        <f>VLOOKUP($A975,'Hospitalisation Details'!$A$2:$K$2344,MATCH(Healthcare!Q$1,'Hospitalisation Details'!$A$1:$K$1,0),0)</f>
        <v>25</v>
      </c>
    </row>
    <row r="976" spans="1:17" ht="15.75" x14ac:dyDescent="0.25">
      <c r="A976" s="25" t="s">
        <v>1019</v>
      </c>
      <c r="B976" s="17" t="str">
        <f>VLOOKUP($A976,'Customer Names'!$A$1:$D$2336,4,0)</f>
        <v>Mr. Alexander</v>
      </c>
      <c r="C976" s="17">
        <f>VLOOKUP($A976,'Medical Examinations'!$A$1:$J$2336,MATCH(Healthcare!C$1,'Medical Examinations'!$A$1:$J$1,0),0)</f>
        <v>49.06</v>
      </c>
      <c r="D976" s="17">
        <f>VLOOKUP($A976,'Medical Examinations'!$A$1:$J$2336,MATCH(Healthcare!D$1,'Medical Examinations'!$A$1:$J$1,0),0)</f>
        <v>5.43</v>
      </c>
      <c r="E976" s="17" t="str">
        <f>VLOOKUP($A976,'Medical Examinations'!$A$1:$J$2336,MATCH(Healthcare!E$1,'Medical Examinations'!$A$1:$J$1,0),0)</f>
        <v>Yes</v>
      </c>
      <c r="F976" s="17" t="str">
        <f>VLOOKUP($A976,'Medical Examinations'!$A$1:$J$2336,MATCH(Healthcare!F$1,'Medical Examinations'!$A$1:$J$1,0),0)</f>
        <v>No</v>
      </c>
      <c r="G976" s="17" t="str">
        <f>VLOOKUP($A976,'Medical Examinations'!$A$1:$J$2336,MATCH(Healthcare!G$1,'Medical Examinations'!$A$1:$J$1,0),0)</f>
        <v>No</v>
      </c>
      <c r="H976" s="17">
        <f>VLOOKUP($A976,'Medical Examinations'!$A$1:$J$2336,MATCH(Healthcare!H$1,'Medical Examinations'!$A$1:$J$1,0),0)</f>
        <v>1</v>
      </c>
      <c r="I976" s="17" t="str">
        <f>VLOOKUP($A976,'Medical Examinations'!$A$1:$J$2336,MATCH(Healthcare!I$1,'Medical Examinations'!$A$1:$J$1,0),0)</f>
        <v>No</v>
      </c>
      <c r="J976" s="17" t="str">
        <f>VLOOKUP($A976,'Medical Examinations'!$A$1:$J$2336,MATCH(Healthcare!J$1,'Medical Examinations'!$A$1:$J$1,0),0)</f>
        <v>Obesity</v>
      </c>
      <c r="K976" s="17" t="str">
        <f>VLOOKUP($A976,'Medical Examinations'!$A$1:$J$2336,MATCH(Healthcare!K$1,'Medical Examinations'!$A$1:$J$1,0),0)</f>
        <v>Normal</v>
      </c>
      <c r="L976" s="38">
        <f>VLOOKUP($A976,'Hospitalisation Details'!$A$2:$K$2344,MATCH(Healthcare!L$1,'Hospitalisation Details'!$A$1:$K$1,0),0)</f>
        <v>23541</v>
      </c>
      <c r="M976" s="17">
        <f>VLOOKUP($A976,'Hospitalisation Details'!$A$2:$K$2344,MATCH(Healthcare!M$1,'Hospitalisation Details'!$A$1:$K$1,0),0)</f>
        <v>11381.33</v>
      </c>
      <c r="N976" s="17" t="str">
        <f>VLOOKUP($A976,'Hospitalisation Details'!$A$2:$K$2344,MATCH(Healthcare!N$1,'Hospitalisation Details'!$A$1:$K$1,0),0)</f>
        <v>Tier - 3</v>
      </c>
      <c r="O976" s="17" t="str">
        <f>VLOOKUP($A976,'Hospitalisation Details'!$A$2:$K$2344,MATCH(Healthcare!O$1,'Hospitalisation Details'!$A$1:$K$1,0),0)</f>
        <v>Tier - 2</v>
      </c>
      <c r="P976" s="17" t="str">
        <f>VLOOKUP($A976,'Hospitalisation Details'!$A$2:$K$2344,MATCH(Healthcare!P$1,'Hospitalisation Details'!$A$1:$K$1,0),0)</f>
        <v>R1013</v>
      </c>
      <c r="Q976" s="17">
        <f>VLOOKUP($A976,'Hospitalisation Details'!$A$2:$K$2344,MATCH(Healthcare!Q$1,'Hospitalisation Details'!$A$1:$K$1,0),0)</f>
        <v>58</v>
      </c>
    </row>
    <row r="977" spans="1:17" ht="15.75" x14ac:dyDescent="0.25">
      <c r="A977" s="25" t="s">
        <v>1020</v>
      </c>
      <c r="B977" s="17" t="str">
        <f>VLOOKUP($A977,'Customer Names'!$A$1:$D$2336,4,0)</f>
        <v>Mrs. Holli</v>
      </c>
      <c r="C977" s="17">
        <f>VLOOKUP($A977,'Medical Examinations'!$A$1:$J$2336,MATCH(Healthcare!C$1,'Medical Examinations'!$A$1:$J$1,0),0)</f>
        <v>30.88</v>
      </c>
      <c r="D977" s="17">
        <f>VLOOKUP($A977,'Medical Examinations'!$A$1:$J$2336,MATCH(Healthcare!D$1,'Medical Examinations'!$A$1:$J$1,0),0)</f>
        <v>5.82</v>
      </c>
      <c r="E977" s="17" t="str">
        <f>VLOOKUP($A977,'Medical Examinations'!$A$1:$J$2336,MATCH(Healthcare!E$1,'Medical Examinations'!$A$1:$J$1,0),0)</f>
        <v>No</v>
      </c>
      <c r="F977" s="17" t="str">
        <f>VLOOKUP($A977,'Medical Examinations'!$A$1:$J$2336,MATCH(Healthcare!F$1,'Medical Examinations'!$A$1:$J$1,0),0)</f>
        <v>No</v>
      </c>
      <c r="G977" s="17" t="str">
        <f>VLOOKUP($A977,'Medical Examinations'!$A$1:$J$2336,MATCH(Healthcare!G$1,'Medical Examinations'!$A$1:$J$1,0),0)</f>
        <v>No</v>
      </c>
      <c r="H977" s="17">
        <f>VLOOKUP($A977,'Medical Examinations'!$A$1:$J$2336,MATCH(Healthcare!H$1,'Medical Examinations'!$A$1:$J$1,0),0)</f>
        <v>2</v>
      </c>
      <c r="I977" s="17" t="str">
        <f>VLOOKUP($A977,'Medical Examinations'!$A$1:$J$2336,MATCH(Healthcare!I$1,'Medical Examinations'!$A$1:$J$1,0),0)</f>
        <v>No</v>
      </c>
      <c r="J977" s="17" t="str">
        <f>VLOOKUP($A977,'Medical Examinations'!$A$1:$J$2336,MATCH(Healthcare!J$1,'Medical Examinations'!$A$1:$J$1,0),0)</f>
        <v>Obesity</v>
      </c>
      <c r="K977" s="17" t="str">
        <f>VLOOKUP($A977,'Medical Examinations'!$A$1:$J$2336,MATCH(Healthcare!K$1,'Medical Examinations'!$A$1:$J$1,0),0)</f>
        <v>Prediabetes</v>
      </c>
      <c r="L977" s="38">
        <f>VLOOKUP($A977,'Hospitalisation Details'!$A$2:$K$2344,MATCH(Healthcare!L$1,'Hospitalisation Details'!$A$1:$K$1,0),0)</f>
        <v>26639</v>
      </c>
      <c r="M977" s="17">
        <f>VLOOKUP($A977,'Hospitalisation Details'!$A$2:$K$2344,MATCH(Healthcare!M$1,'Hospitalisation Details'!$A$1:$K$1,0),0)</f>
        <v>11378.57</v>
      </c>
      <c r="N977" s="17" t="str">
        <f>VLOOKUP($A977,'Hospitalisation Details'!$A$2:$K$2344,MATCH(Healthcare!N$1,'Hospitalisation Details'!$A$1:$K$1,0),0)</f>
        <v>Tier - 3</v>
      </c>
      <c r="O977" s="17" t="str">
        <f>VLOOKUP($A977,'Hospitalisation Details'!$A$2:$K$2344,MATCH(Healthcare!O$1,'Hospitalisation Details'!$A$1:$K$1,0),0)</f>
        <v>Tier - 2</v>
      </c>
      <c r="P977" s="17" t="str">
        <f>VLOOKUP($A977,'Hospitalisation Details'!$A$2:$K$2344,MATCH(Healthcare!P$1,'Hospitalisation Details'!$A$1:$K$1,0),0)</f>
        <v>R1025</v>
      </c>
      <c r="Q977" s="17">
        <f>VLOOKUP($A977,'Hospitalisation Details'!$A$2:$K$2344,MATCH(Healthcare!Q$1,'Hospitalisation Details'!$A$1:$K$1,0),0)</f>
        <v>50</v>
      </c>
    </row>
    <row r="978" spans="1:17" ht="15.75" x14ac:dyDescent="0.25">
      <c r="A978" s="25" t="s">
        <v>1021</v>
      </c>
      <c r="B978" s="17" t="str">
        <f>VLOOKUP($A978,'Customer Names'!$A$1:$D$2336,4,0)</f>
        <v>Mrs. Heather</v>
      </c>
      <c r="C978" s="17">
        <f>VLOOKUP($A978,'Medical Examinations'!$A$1:$J$2336,MATCH(Healthcare!C$1,'Medical Examinations'!$A$1:$J$1,0),0)</f>
        <v>33.35</v>
      </c>
      <c r="D978" s="17">
        <f>VLOOKUP($A978,'Medical Examinations'!$A$1:$J$2336,MATCH(Healthcare!D$1,'Medical Examinations'!$A$1:$J$1,0),0)</f>
        <v>6.05</v>
      </c>
      <c r="E978" s="17" t="str">
        <f>VLOOKUP($A978,'Medical Examinations'!$A$1:$J$2336,MATCH(Healthcare!E$1,'Medical Examinations'!$A$1:$J$1,0),0)</f>
        <v>No</v>
      </c>
      <c r="F978" s="17" t="str">
        <f>VLOOKUP($A978,'Medical Examinations'!$A$1:$J$2336,MATCH(Healthcare!F$1,'Medical Examinations'!$A$1:$J$1,0),0)</f>
        <v>No</v>
      </c>
      <c r="G978" s="17" t="str">
        <f>VLOOKUP($A978,'Medical Examinations'!$A$1:$J$2336,MATCH(Healthcare!G$1,'Medical Examinations'!$A$1:$J$1,0),0)</f>
        <v>Yes</v>
      </c>
      <c r="H978" s="17">
        <f>VLOOKUP($A978,'Medical Examinations'!$A$1:$J$2336,MATCH(Healthcare!H$1,'Medical Examinations'!$A$1:$J$1,0),0)</f>
        <v>1</v>
      </c>
      <c r="I978" s="17" t="str">
        <f>VLOOKUP($A978,'Medical Examinations'!$A$1:$J$2336,MATCH(Healthcare!I$1,'Medical Examinations'!$A$1:$J$1,0),0)</f>
        <v>No</v>
      </c>
      <c r="J978" s="17" t="str">
        <f>VLOOKUP($A978,'Medical Examinations'!$A$1:$J$2336,MATCH(Healthcare!J$1,'Medical Examinations'!$A$1:$J$1,0),0)</f>
        <v>Obesity</v>
      </c>
      <c r="K978" s="17" t="str">
        <f>VLOOKUP($A978,'Medical Examinations'!$A$1:$J$2336,MATCH(Healthcare!K$1,'Medical Examinations'!$A$1:$J$1,0),0)</f>
        <v>Prediabetes</v>
      </c>
      <c r="L978" s="38">
        <f>VLOOKUP($A978,'Hospitalisation Details'!$A$2:$K$2344,MATCH(Healthcare!L$1,'Hospitalisation Details'!$A$1:$K$1,0),0)</f>
        <v>29013</v>
      </c>
      <c r="M978" s="17">
        <f>VLOOKUP($A978,'Hospitalisation Details'!$A$2:$K$2344,MATCH(Healthcare!M$1,'Hospitalisation Details'!$A$1:$K$1,0),0)</f>
        <v>11369.39</v>
      </c>
      <c r="N978" s="17" t="str">
        <f>VLOOKUP($A978,'Hospitalisation Details'!$A$2:$K$2344,MATCH(Healthcare!N$1,'Hospitalisation Details'!$A$1:$K$1,0),0)</f>
        <v>Tier - 3</v>
      </c>
      <c r="O978" s="17" t="str">
        <f>VLOOKUP($A978,'Hospitalisation Details'!$A$2:$K$2344,MATCH(Healthcare!O$1,'Hospitalisation Details'!$A$1:$K$1,0),0)</f>
        <v>Tier - 1</v>
      </c>
      <c r="P978" s="17" t="str">
        <f>VLOOKUP($A978,'Hospitalisation Details'!$A$2:$K$2344,MATCH(Healthcare!P$1,'Hospitalisation Details'!$A$1:$K$1,0),0)</f>
        <v>R1026</v>
      </c>
      <c r="Q978" s="17">
        <f>VLOOKUP($A978,'Hospitalisation Details'!$A$2:$K$2344,MATCH(Healthcare!Q$1,'Hospitalisation Details'!$A$1:$K$1,0),0)</f>
        <v>44</v>
      </c>
    </row>
    <row r="979" spans="1:17" ht="15.75" x14ac:dyDescent="0.25">
      <c r="A979" s="25" t="s">
        <v>1022</v>
      </c>
      <c r="B979" s="17" t="str">
        <f>VLOOKUP($A979,'Customer Names'!$A$1:$D$2336,4,0)</f>
        <v>Mr. Kyle</v>
      </c>
      <c r="C979" s="17">
        <f>VLOOKUP($A979,'Medical Examinations'!$A$1:$J$2336,MATCH(Healthcare!C$1,'Medical Examinations'!$A$1:$J$1,0),0)</f>
        <v>38</v>
      </c>
      <c r="D979" s="17">
        <f>VLOOKUP($A979,'Medical Examinations'!$A$1:$J$2336,MATCH(Healthcare!D$1,'Medical Examinations'!$A$1:$J$1,0),0)</f>
        <v>6.38</v>
      </c>
      <c r="E979" s="17" t="str">
        <f>VLOOKUP($A979,'Medical Examinations'!$A$1:$J$2336,MATCH(Healthcare!E$1,'Medical Examinations'!$A$1:$J$1,0),0)</f>
        <v>Yes</v>
      </c>
      <c r="F979" s="17" t="str">
        <f>VLOOKUP($A979,'Medical Examinations'!$A$1:$J$2336,MATCH(Healthcare!F$1,'Medical Examinations'!$A$1:$J$1,0),0)</f>
        <v>No</v>
      </c>
      <c r="G979" s="17" t="str">
        <f>VLOOKUP($A979,'Medical Examinations'!$A$1:$J$2336,MATCH(Healthcare!G$1,'Medical Examinations'!$A$1:$J$1,0),0)</f>
        <v>No</v>
      </c>
      <c r="H979" s="17">
        <f>VLOOKUP($A979,'Medical Examinations'!$A$1:$J$2336,MATCH(Healthcare!H$1,'Medical Examinations'!$A$1:$J$1,0),0)</f>
        <v>1</v>
      </c>
      <c r="I979" s="17" t="str">
        <f>VLOOKUP($A979,'Medical Examinations'!$A$1:$J$2336,MATCH(Healthcare!I$1,'Medical Examinations'!$A$1:$J$1,0),0)</f>
        <v>No</v>
      </c>
      <c r="J979" s="17" t="str">
        <f>VLOOKUP($A979,'Medical Examinations'!$A$1:$J$2336,MATCH(Healthcare!J$1,'Medical Examinations'!$A$1:$J$1,0),0)</f>
        <v>Obesity</v>
      </c>
      <c r="K979" s="17" t="str">
        <f>VLOOKUP($A979,'Medical Examinations'!$A$1:$J$2336,MATCH(Healthcare!K$1,'Medical Examinations'!$A$1:$J$1,0),0)</f>
        <v>Prediabetes</v>
      </c>
      <c r="L979" s="38">
        <f>VLOOKUP($A979,'Hospitalisation Details'!$A$2:$K$2344,MATCH(Healthcare!L$1,'Hospitalisation Details'!$A$1:$K$1,0),0)</f>
        <v>23724</v>
      </c>
      <c r="M979" s="17">
        <f>VLOOKUP($A979,'Hospitalisation Details'!$A$2:$K$2344,MATCH(Healthcare!M$1,'Hospitalisation Details'!$A$1:$K$1,0),0)</f>
        <v>11365.95</v>
      </c>
      <c r="N979" s="17" t="str">
        <f>VLOOKUP($A979,'Hospitalisation Details'!$A$2:$K$2344,MATCH(Healthcare!N$1,'Hospitalisation Details'!$A$1:$K$1,0),0)</f>
        <v>Tier - 3</v>
      </c>
      <c r="O979" s="17" t="str">
        <f>VLOOKUP($A979,'Hospitalisation Details'!$A$2:$K$2344,MATCH(Healthcare!O$1,'Hospitalisation Details'!$A$1:$K$1,0),0)</f>
        <v>Tier - 2</v>
      </c>
      <c r="P979" s="17" t="str">
        <f>VLOOKUP($A979,'Hospitalisation Details'!$A$2:$K$2344,MATCH(Healthcare!P$1,'Hospitalisation Details'!$A$1:$K$1,0),0)</f>
        <v>R1011</v>
      </c>
      <c r="Q979" s="17">
        <f>VLOOKUP($A979,'Hospitalisation Details'!$A$2:$K$2344,MATCH(Healthcare!Q$1,'Hospitalisation Details'!$A$1:$K$1,0),0)</f>
        <v>58</v>
      </c>
    </row>
    <row r="980" spans="1:17" ht="15.75" x14ac:dyDescent="0.25">
      <c r="A980" s="25" t="s">
        <v>1023</v>
      </c>
      <c r="B980" s="17" t="str">
        <f>VLOOKUP($A980,'Customer Names'!$A$1:$D$2336,4,0)</f>
        <v>Mr. Thomas</v>
      </c>
      <c r="C980" s="17">
        <f>VLOOKUP($A980,'Medical Examinations'!$A$1:$J$2336,MATCH(Healthcare!C$1,'Medical Examinations'!$A$1:$J$1,0),0)</f>
        <v>36.08</v>
      </c>
      <c r="D980" s="17">
        <f>VLOOKUP($A980,'Medical Examinations'!$A$1:$J$2336,MATCH(Healthcare!D$1,'Medical Examinations'!$A$1:$J$1,0),0)</f>
        <v>5.73</v>
      </c>
      <c r="E980" s="17" t="str">
        <f>VLOOKUP($A980,'Medical Examinations'!$A$1:$J$2336,MATCH(Healthcare!E$1,'Medical Examinations'!$A$1:$J$1,0),0)</f>
        <v>Yes</v>
      </c>
      <c r="F980" s="17" t="str">
        <f>VLOOKUP($A980,'Medical Examinations'!$A$1:$J$2336,MATCH(Healthcare!F$1,'Medical Examinations'!$A$1:$J$1,0),0)</f>
        <v>No</v>
      </c>
      <c r="G980" s="17" t="str">
        <f>VLOOKUP($A980,'Medical Examinations'!$A$1:$J$2336,MATCH(Healthcare!G$1,'Medical Examinations'!$A$1:$J$1,0),0)</f>
        <v>No</v>
      </c>
      <c r="H980" s="17">
        <f>VLOOKUP($A980,'Medical Examinations'!$A$1:$J$2336,MATCH(Healthcare!H$1,'Medical Examinations'!$A$1:$J$1,0),0)</f>
        <v>1</v>
      </c>
      <c r="I980" s="17" t="str">
        <f>VLOOKUP($A980,'Medical Examinations'!$A$1:$J$2336,MATCH(Healthcare!I$1,'Medical Examinations'!$A$1:$J$1,0),0)</f>
        <v>No</v>
      </c>
      <c r="J980" s="17" t="str">
        <f>VLOOKUP($A980,'Medical Examinations'!$A$1:$J$2336,MATCH(Healthcare!J$1,'Medical Examinations'!$A$1:$J$1,0),0)</f>
        <v>Obesity</v>
      </c>
      <c r="K980" s="17" t="str">
        <f>VLOOKUP($A980,'Medical Examinations'!$A$1:$J$2336,MATCH(Healthcare!K$1,'Medical Examinations'!$A$1:$J$1,0),0)</f>
        <v>Prediabetes</v>
      </c>
      <c r="L980" s="38">
        <f>VLOOKUP($A980,'Hospitalisation Details'!$A$2:$K$2344,MATCH(Healthcare!L$1,'Hospitalisation Details'!$A$1:$K$1,0),0)</f>
        <v>23561</v>
      </c>
      <c r="M980" s="17">
        <f>VLOOKUP($A980,'Hospitalisation Details'!$A$2:$K$2344,MATCH(Healthcare!M$1,'Hospitalisation Details'!$A$1:$K$1,0),0)</f>
        <v>11363.28</v>
      </c>
      <c r="N980" s="17" t="str">
        <f>VLOOKUP($A980,'Hospitalisation Details'!$A$2:$K$2344,MATCH(Healthcare!N$1,'Hospitalisation Details'!$A$1:$K$1,0),0)</f>
        <v>Tier - 3</v>
      </c>
      <c r="O980" s="17" t="str">
        <f>VLOOKUP($A980,'Hospitalisation Details'!$A$2:$K$2344,MATCH(Healthcare!O$1,'Hospitalisation Details'!$A$1:$K$1,0),0)</f>
        <v>Tier - 1</v>
      </c>
      <c r="P980" s="17" t="str">
        <f>VLOOKUP($A980,'Hospitalisation Details'!$A$2:$K$2344,MATCH(Healthcare!P$1,'Hospitalisation Details'!$A$1:$K$1,0),0)</f>
        <v>R1013</v>
      </c>
      <c r="Q980" s="17">
        <f>VLOOKUP($A980,'Hospitalisation Details'!$A$2:$K$2344,MATCH(Healthcare!Q$1,'Hospitalisation Details'!$A$1:$K$1,0),0)</f>
        <v>58</v>
      </c>
    </row>
    <row r="981" spans="1:17" ht="15.75" x14ac:dyDescent="0.25">
      <c r="A981" s="25" t="s">
        <v>1024</v>
      </c>
      <c r="B981" s="17" t="str">
        <f>VLOOKUP($A981,'Customer Names'!$A$1:$D$2336,4,0)</f>
        <v>Mr. Chris</v>
      </c>
      <c r="C981" s="17">
        <f>VLOOKUP($A981,'Medical Examinations'!$A$1:$J$2336,MATCH(Healthcare!C$1,'Medical Examinations'!$A$1:$J$1,0),0)</f>
        <v>35.700000000000003</v>
      </c>
      <c r="D981" s="17">
        <f>VLOOKUP($A981,'Medical Examinations'!$A$1:$J$2336,MATCH(Healthcare!D$1,'Medical Examinations'!$A$1:$J$1,0),0)</f>
        <v>5.47</v>
      </c>
      <c r="E981" s="17" t="str">
        <f>VLOOKUP($A981,'Medical Examinations'!$A$1:$J$2336,MATCH(Healthcare!E$1,'Medical Examinations'!$A$1:$J$1,0),0)</f>
        <v>Yes</v>
      </c>
      <c r="F981" s="17" t="str">
        <f>VLOOKUP($A981,'Medical Examinations'!$A$1:$J$2336,MATCH(Healthcare!F$1,'Medical Examinations'!$A$1:$J$1,0),0)</f>
        <v>No</v>
      </c>
      <c r="G981" s="17" t="str">
        <f>VLOOKUP($A981,'Medical Examinations'!$A$1:$J$2336,MATCH(Healthcare!G$1,'Medical Examinations'!$A$1:$J$1,0),0)</f>
        <v>No</v>
      </c>
      <c r="H981" s="17">
        <f>VLOOKUP($A981,'Medical Examinations'!$A$1:$J$2336,MATCH(Healthcare!H$1,'Medical Examinations'!$A$1:$J$1,0),0)</f>
        <v>1</v>
      </c>
      <c r="I981" s="17" t="str">
        <f>VLOOKUP($A981,'Medical Examinations'!$A$1:$J$2336,MATCH(Healthcare!I$1,'Medical Examinations'!$A$1:$J$1,0),0)</f>
        <v>No</v>
      </c>
      <c r="J981" s="17" t="str">
        <f>VLOOKUP($A981,'Medical Examinations'!$A$1:$J$2336,MATCH(Healthcare!J$1,'Medical Examinations'!$A$1:$J$1,0),0)</f>
        <v>Obesity</v>
      </c>
      <c r="K981" s="17" t="str">
        <f>VLOOKUP($A981,'Medical Examinations'!$A$1:$J$2336,MATCH(Healthcare!K$1,'Medical Examinations'!$A$1:$J$1,0),0)</f>
        <v>Normal</v>
      </c>
      <c r="L981" s="38">
        <f>VLOOKUP($A981,'Hospitalisation Details'!$A$2:$K$2344,MATCH(Healthcare!L$1,'Hospitalisation Details'!$A$1:$K$1,0),0)</f>
        <v>23562</v>
      </c>
      <c r="M981" s="17">
        <f>VLOOKUP($A981,'Hospitalisation Details'!$A$2:$K$2344,MATCH(Healthcare!M$1,'Hospitalisation Details'!$A$1:$K$1,0),0)</f>
        <v>11362.76</v>
      </c>
      <c r="N981" s="17" t="str">
        <f>VLOOKUP($A981,'Hospitalisation Details'!$A$2:$K$2344,MATCH(Healthcare!N$1,'Hospitalisation Details'!$A$1:$K$1,0),0)</f>
        <v>Tier - 3</v>
      </c>
      <c r="O981" s="17" t="str">
        <f>VLOOKUP($A981,'Hospitalisation Details'!$A$2:$K$2344,MATCH(Healthcare!O$1,'Hospitalisation Details'!$A$1:$K$1,0),0)</f>
        <v>Tier - 1</v>
      </c>
      <c r="P981" s="17" t="str">
        <f>VLOOKUP($A981,'Hospitalisation Details'!$A$2:$K$2344,MATCH(Healthcare!P$1,'Hospitalisation Details'!$A$1:$K$1,0),0)</f>
        <v>R1011</v>
      </c>
      <c r="Q981" s="17">
        <f>VLOOKUP($A981,'Hospitalisation Details'!$A$2:$K$2344,MATCH(Healthcare!Q$1,'Hospitalisation Details'!$A$1:$K$1,0),0)</f>
        <v>58</v>
      </c>
    </row>
    <row r="982" spans="1:17" ht="15.75" x14ac:dyDescent="0.25">
      <c r="A982" s="25" t="s">
        <v>1025</v>
      </c>
      <c r="B982" s="17" t="str">
        <f>VLOOKUP($A982,'Customer Names'!$A$1:$D$2336,4,0)</f>
        <v>Mr. Graham</v>
      </c>
      <c r="C982" s="17">
        <f>VLOOKUP($A982,'Medical Examinations'!$A$1:$J$2336,MATCH(Healthcare!C$1,'Medical Examinations'!$A$1:$J$1,0),0)</f>
        <v>34.01</v>
      </c>
      <c r="D982" s="17">
        <f>VLOOKUP($A982,'Medical Examinations'!$A$1:$J$2336,MATCH(Healthcare!D$1,'Medical Examinations'!$A$1:$J$1,0),0)</f>
        <v>11.3</v>
      </c>
      <c r="E982" s="17" t="str">
        <f>VLOOKUP($A982,'Medical Examinations'!$A$1:$J$2336,MATCH(Healthcare!E$1,'Medical Examinations'!$A$1:$J$1,0),0)</f>
        <v>No</v>
      </c>
      <c r="F982" s="17" t="str">
        <f>VLOOKUP($A982,'Medical Examinations'!$A$1:$J$2336,MATCH(Healthcare!F$1,'Medical Examinations'!$A$1:$J$1,0),0)</f>
        <v>No</v>
      </c>
      <c r="G982" s="17" t="str">
        <f>VLOOKUP($A982,'Medical Examinations'!$A$1:$J$2336,MATCH(Healthcare!G$1,'Medical Examinations'!$A$1:$J$1,0),0)</f>
        <v>No</v>
      </c>
      <c r="H982" s="17">
        <f>VLOOKUP($A982,'Medical Examinations'!$A$1:$J$2336,MATCH(Healthcare!H$1,'Medical Examinations'!$A$1:$J$1,0),0)</f>
        <v>0</v>
      </c>
      <c r="I982" s="17" t="str">
        <f>VLOOKUP($A982,'Medical Examinations'!$A$1:$J$2336,MATCH(Healthcare!I$1,'Medical Examinations'!$A$1:$J$1,0),0)</f>
        <v>No</v>
      </c>
      <c r="J982" s="17" t="str">
        <f>VLOOKUP($A982,'Medical Examinations'!$A$1:$J$2336,MATCH(Healthcare!J$1,'Medical Examinations'!$A$1:$J$1,0),0)</f>
        <v>Obesity</v>
      </c>
      <c r="K982" s="17" t="str">
        <f>VLOOKUP($A982,'Medical Examinations'!$A$1:$J$2336,MATCH(Healthcare!K$1,'Medical Examinations'!$A$1:$J$1,0),0)</f>
        <v>Diabetes</v>
      </c>
      <c r="L982" s="38">
        <f>VLOOKUP($A982,'Hospitalisation Details'!$A$2:$K$2344,MATCH(Healthcare!L$1,'Hospitalisation Details'!$A$1:$K$1,0),0)</f>
        <v>24011</v>
      </c>
      <c r="M982" s="17">
        <f>VLOOKUP($A982,'Hospitalisation Details'!$A$2:$K$2344,MATCH(Healthcare!M$1,'Hospitalisation Details'!$A$1:$K$1,0),0)</f>
        <v>11356.66</v>
      </c>
      <c r="N982" s="17" t="str">
        <f>VLOOKUP($A982,'Hospitalisation Details'!$A$2:$K$2344,MATCH(Healthcare!N$1,'Hospitalisation Details'!$A$1:$K$1,0),0)</f>
        <v>Tier - 3</v>
      </c>
      <c r="O982" s="17" t="str">
        <f>VLOOKUP($A982,'Hospitalisation Details'!$A$2:$K$2344,MATCH(Healthcare!O$1,'Hospitalisation Details'!$A$1:$K$1,0),0)</f>
        <v>Tier - 3</v>
      </c>
      <c r="P982" s="17" t="str">
        <f>VLOOKUP($A982,'Hospitalisation Details'!$A$2:$K$2344,MATCH(Healthcare!P$1,'Hospitalisation Details'!$A$1:$K$1,0),0)</f>
        <v>R1012</v>
      </c>
      <c r="Q982" s="17">
        <f>VLOOKUP($A982,'Hospitalisation Details'!$A$2:$K$2344,MATCH(Healthcare!Q$1,'Hospitalisation Details'!$A$1:$K$1,0),0)</f>
        <v>57</v>
      </c>
    </row>
    <row r="983" spans="1:17" ht="15.75" x14ac:dyDescent="0.25">
      <c r="A983" s="25" t="s">
        <v>1026</v>
      </c>
      <c r="B983" s="17" t="str">
        <f>VLOOKUP($A983,'Customer Names'!$A$1:$D$2336,4,0)</f>
        <v>Mr. Garrett</v>
      </c>
      <c r="C983" s="17">
        <f>VLOOKUP($A983,'Medical Examinations'!$A$1:$J$2336,MATCH(Healthcare!C$1,'Medical Examinations'!$A$1:$J$1,0),0)</f>
        <v>31.54</v>
      </c>
      <c r="D983" s="17">
        <f>VLOOKUP($A983,'Medical Examinations'!$A$1:$J$2336,MATCH(Healthcare!D$1,'Medical Examinations'!$A$1:$J$1,0),0)</f>
        <v>6.72</v>
      </c>
      <c r="E983" s="17" t="str">
        <f>VLOOKUP($A983,'Medical Examinations'!$A$1:$J$2336,MATCH(Healthcare!E$1,'Medical Examinations'!$A$1:$J$1,0),0)</f>
        <v>No</v>
      </c>
      <c r="F983" s="17" t="str">
        <f>VLOOKUP($A983,'Medical Examinations'!$A$1:$J$2336,MATCH(Healthcare!F$1,'Medical Examinations'!$A$1:$J$1,0),0)</f>
        <v>No</v>
      </c>
      <c r="G983" s="17" t="str">
        <f>VLOOKUP($A983,'Medical Examinations'!$A$1:$J$2336,MATCH(Healthcare!G$1,'Medical Examinations'!$A$1:$J$1,0),0)</f>
        <v>No</v>
      </c>
      <c r="H983" s="17">
        <f>VLOOKUP($A983,'Medical Examinations'!$A$1:$J$2336,MATCH(Healthcare!H$1,'Medical Examinations'!$A$1:$J$1,0),0)</f>
        <v>0</v>
      </c>
      <c r="I983" s="17" t="str">
        <f>VLOOKUP($A983,'Medical Examinations'!$A$1:$J$2336,MATCH(Healthcare!I$1,'Medical Examinations'!$A$1:$J$1,0),0)</f>
        <v>No</v>
      </c>
      <c r="J983" s="17" t="str">
        <f>VLOOKUP($A983,'Medical Examinations'!$A$1:$J$2336,MATCH(Healthcare!J$1,'Medical Examinations'!$A$1:$J$1,0),0)</f>
        <v>Obesity</v>
      </c>
      <c r="K983" s="17" t="str">
        <f>VLOOKUP($A983,'Medical Examinations'!$A$1:$J$2336,MATCH(Healthcare!K$1,'Medical Examinations'!$A$1:$J$1,0),0)</f>
        <v>Diabetes</v>
      </c>
      <c r="L983" s="38">
        <f>VLOOKUP($A983,'Hospitalisation Details'!$A$2:$K$2344,MATCH(Healthcare!L$1,'Hospitalisation Details'!$A$1:$K$1,0),0)</f>
        <v>24075</v>
      </c>
      <c r="M983" s="17">
        <f>VLOOKUP($A983,'Hospitalisation Details'!$A$2:$K$2344,MATCH(Healthcare!M$1,'Hospitalisation Details'!$A$1:$K$1,0),0)</f>
        <v>11353.23</v>
      </c>
      <c r="N983" s="17" t="str">
        <f>VLOOKUP($A983,'Hospitalisation Details'!$A$2:$K$2344,MATCH(Healthcare!N$1,'Hospitalisation Details'!$A$1:$K$1,0),0)</f>
        <v>Tier - 3</v>
      </c>
      <c r="O983" s="17" t="str">
        <f>VLOOKUP($A983,'Hospitalisation Details'!$A$2:$K$2344,MATCH(Healthcare!O$1,'Hospitalisation Details'!$A$1:$K$1,0),0)</f>
        <v>Tier - 1</v>
      </c>
      <c r="P983" s="17" t="str">
        <f>VLOOKUP($A983,'Hospitalisation Details'!$A$2:$K$2344,MATCH(Healthcare!P$1,'Hospitalisation Details'!$A$1:$K$1,0),0)</f>
        <v>R1012</v>
      </c>
      <c r="Q983" s="17">
        <f>VLOOKUP($A983,'Hospitalisation Details'!$A$2:$K$2344,MATCH(Healthcare!Q$1,'Hospitalisation Details'!$A$1:$K$1,0),0)</f>
        <v>57</v>
      </c>
    </row>
    <row r="984" spans="1:17" ht="15.75" x14ac:dyDescent="0.25">
      <c r="A984" s="25" t="s">
        <v>1027</v>
      </c>
      <c r="B984" s="17" t="str">
        <f>VLOOKUP($A984,'Customer Names'!$A$1:$D$2336,4,0)</f>
        <v>Mr. Andrew</v>
      </c>
      <c r="C984" s="17">
        <f>VLOOKUP($A984,'Medical Examinations'!$A$1:$J$2336,MATCH(Healthcare!C$1,'Medical Examinations'!$A$1:$J$1,0),0)</f>
        <v>23.3</v>
      </c>
      <c r="D984" s="17">
        <f>VLOOKUP($A984,'Medical Examinations'!$A$1:$J$2336,MATCH(Healthcare!D$1,'Medical Examinations'!$A$1:$J$1,0),0)</f>
        <v>5.36</v>
      </c>
      <c r="E984" s="17" t="str">
        <f>VLOOKUP($A984,'Medical Examinations'!$A$1:$J$2336,MATCH(Healthcare!E$1,'Medical Examinations'!$A$1:$J$1,0),0)</f>
        <v>Yes</v>
      </c>
      <c r="F984" s="17" t="str">
        <f>VLOOKUP($A984,'Medical Examinations'!$A$1:$J$2336,MATCH(Healthcare!F$1,'Medical Examinations'!$A$1:$J$1,0),0)</f>
        <v>No</v>
      </c>
      <c r="G984" s="17" t="str">
        <f>VLOOKUP($A984,'Medical Examinations'!$A$1:$J$2336,MATCH(Healthcare!G$1,'Medical Examinations'!$A$1:$J$1,0),0)</f>
        <v>No</v>
      </c>
      <c r="H984" s="17">
        <f>VLOOKUP($A984,'Medical Examinations'!$A$1:$J$2336,MATCH(Healthcare!H$1,'Medical Examinations'!$A$1:$J$1,0),0)</f>
        <v>1</v>
      </c>
      <c r="I984" s="17" t="str">
        <f>VLOOKUP($A984,'Medical Examinations'!$A$1:$J$2336,MATCH(Healthcare!I$1,'Medical Examinations'!$A$1:$J$1,0),0)</f>
        <v>No</v>
      </c>
      <c r="J984" s="17" t="str">
        <f>VLOOKUP($A984,'Medical Examinations'!$A$1:$J$2336,MATCH(Healthcare!J$1,'Medical Examinations'!$A$1:$J$1,0),0)</f>
        <v>Healthy Weight</v>
      </c>
      <c r="K984" s="17" t="str">
        <f>VLOOKUP($A984,'Medical Examinations'!$A$1:$J$2336,MATCH(Healthcare!K$1,'Medical Examinations'!$A$1:$J$1,0),0)</f>
        <v>Normal</v>
      </c>
      <c r="L984" s="38">
        <f>VLOOKUP($A984,'Hospitalisation Details'!$A$2:$K$2344,MATCH(Healthcare!L$1,'Hospitalisation Details'!$A$1:$K$1,0),0)</f>
        <v>23570</v>
      </c>
      <c r="M984" s="17">
        <f>VLOOKUP($A984,'Hospitalisation Details'!$A$2:$K$2344,MATCH(Healthcare!M$1,'Hospitalisation Details'!$A$1:$K$1,0),0)</f>
        <v>11345.52</v>
      </c>
      <c r="N984" s="17" t="str">
        <f>VLOOKUP($A984,'Hospitalisation Details'!$A$2:$K$2344,MATCH(Healthcare!N$1,'Hospitalisation Details'!$A$1:$K$1,0),0)</f>
        <v>Tier - 3</v>
      </c>
      <c r="O984" s="17" t="str">
        <f>VLOOKUP($A984,'Hospitalisation Details'!$A$2:$K$2344,MATCH(Healthcare!O$1,'Hospitalisation Details'!$A$1:$K$1,0),0)</f>
        <v>Tier - 3</v>
      </c>
      <c r="P984" s="17" t="str">
        <f>VLOOKUP($A984,'Hospitalisation Details'!$A$2:$K$2344,MATCH(Healthcare!P$1,'Hospitalisation Details'!$A$1:$K$1,0),0)</f>
        <v>R1011</v>
      </c>
      <c r="Q984" s="17">
        <f>VLOOKUP($A984,'Hospitalisation Details'!$A$2:$K$2344,MATCH(Healthcare!Q$1,'Hospitalisation Details'!$A$1:$K$1,0),0)</f>
        <v>58</v>
      </c>
    </row>
    <row r="985" spans="1:17" ht="15.75" x14ac:dyDescent="0.25">
      <c r="A985" s="25" t="s">
        <v>1028</v>
      </c>
      <c r="B985" s="17" t="str">
        <f>VLOOKUP($A985,'Customer Names'!$A$1:$D$2336,4,0)</f>
        <v>Mrs. Annabelle</v>
      </c>
      <c r="C985" s="17">
        <f>VLOOKUP($A985,'Medical Examinations'!$A$1:$J$2336,MATCH(Healthcare!C$1,'Medical Examinations'!$A$1:$J$1,0),0)</f>
        <v>27.75</v>
      </c>
      <c r="D985" s="17">
        <f>VLOOKUP($A985,'Medical Examinations'!$A$1:$J$2336,MATCH(Healthcare!D$1,'Medical Examinations'!$A$1:$J$1,0),0)</f>
        <v>9.8800000000000008</v>
      </c>
      <c r="E985" s="17" t="str">
        <f>VLOOKUP($A985,'Medical Examinations'!$A$1:$J$2336,MATCH(Healthcare!E$1,'Medical Examinations'!$A$1:$J$1,0),0)</f>
        <v>No</v>
      </c>
      <c r="F985" s="17" t="str">
        <f>VLOOKUP($A985,'Medical Examinations'!$A$1:$J$2336,MATCH(Healthcare!F$1,'Medical Examinations'!$A$1:$J$1,0),0)</f>
        <v>No</v>
      </c>
      <c r="G985" s="17" t="str">
        <f>VLOOKUP($A985,'Medical Examinations'!$A$1:$J$2336,MATCH(Healthcare!G$1,'Medical Examinations'!$A$1:$J$1,0),0)</f>
        <v>No</v>
      </c>
      <c r="H985" s="17">
        <f>VLOOKUP($A985,'Medical Examinations'!$A$1:$J$2336,MATCH(Healthcare!H$1,'Medical Examinations'!$A$1:$J$1,0),0)</f>
        <v>0</v>
      </c>
      <c r="I985" s="17" t="str">
        <f>VLOOKUP($A985,'Medical Examinations'!$A$1:$J$2336,MATCH(Healthcare!I$1,'Medical Examinations'!$A$1:$J$1,0),0)</f>
        <v>No</v>
      </c>
      <c r="J985" s="17" t="str">
        <f>VLOOKUP($A985,'Medical Examinations'!$A$1:$J$2336,MATCH(Healthcare!J$1,'Medical Examinations'!$A$1:$J$1,0),0)</f>
        <v>Overweight</v>
      </c>
      <c r="K985" s="17" t="str">
        <f>VLOOKUP($A985,'Medical Examinations'!$A$1:$J$2336,MATCH(Healthcare!K$1,'Medical Examinations'!$A$1:$J$1,0),0)</f>
        <v>Diabetes</v>
      </c>
      <c r="L985" s="38">
        <f>VLOOKUP($A985,'Hospitalisation Details'!$A$2:$K$2344,MATCH(Healthcare!L$1,'Hospitalisation Details'!$A$1:$K$1,0),0)</f>
        <v>25144</v>
      </c>
      <c r="M985" s="17">
        <f>VLOOKUP($A985,'Hospitalisation Details'!$A$2:$K$2344,MATCH(Healthcare!M$1,'Hospitalisation Details'!$A$1:$K$1,0),0)</f>
        <v>11344.32</v>
      </c>
      <c r="N985" s="17" t="str">
        <f>VLOOKUP($A985,'Hospitalisation Details'!$A$2:$K$2344,MATCH(Healthcare!N$1,'Hospitalisation Details'!$A$1:$K$1,0),0)</f>
        <v>Tier - 3</v>
      </c>
      <c r="O985" s="17" t="str">
        <f>VLOOKUP($A985,'Hospitalisation Details'!$A$2:$K$2344,MATCH(Healthcare!O$1,'Hospitalisation Details'!$A$1:$K$1,0),0)</f>
        <v>Tier - 2</v>
      </c>
      <c r="P985" s="17" t="str">
        <f>VLOOKUP($A985,'Hospitalisation Details'!$A$2:$K$2344,MATCH(Healthcare!P$1,'Hospitalisation Details'!$A$1:$K$1,0),0)</f>
        <v>R1025</v>
      </c>
      <c r="Q985" s="17">
        <f>VLOOKUP($A985,'Hospitalisation Details'!$A$2:$K$2344,MATCH(Healthcare!Q$1,'Hospitalisation Details'!$A$1:$K$1,0),0)</f>
        <v>54</v>
      </c>
    </row>
    <row r="986" spans="1:17" ht="15.75" x14ac:dyDescent="0.25">
      <c r="A986" s="25" t="s">
        <v>1029</v>
      </c>
      <c r="B986" s="17" t="str">
        <f>VLOOKUP($A986,'Customer Names'!$A$1:$D$2336,4,0)</f>
        <v>Mr. Daniel</v>
      </c>
      <c r="C986" s="17">
        <f>VLOOKUP($A986,'Medical Examinations'!$A$1:$J$2336,MATCH(Healthcare!C$1,'Medical Examinations'!$A$1:$J$1,0),0)</f>
        <v>42.46</v>
      </c>
      <c r="D986" s="17">
        <f>VLOOKUP($A986,'Medical Examinations'!$A$1:$J$2336,MATCH(Healthcare!D$1,'Medical Examinations'!$A$1:$J$1,0),0)</f>
        <v>4.1100000000000003</v>
      </c>
      <c r="E986" s="17" t="str">
        <f>VLOOKUP($A986,'Medical Examinations'!$A$1:$J$2336,MATCH(Healthcare!E$1,'Medical Examinations'!$A$1:$J$1,0),0)</f>
        <v>No</v>
      </c>
      <c r="F986" s="17" t="str">
        <f>VLOOKUP($A986,'Medical Examinations'!$A$1:$J$2336,MATCH(Healthcare!F$1,'Medical Examinations'!$A$1:$J$1,0),0)</f>
        <v>No</v>
      </c>
      <c r="G986" s="17" t="str">
        <f>VLOOKUP($A986,'Medical Examinations'!$A$1:$J$2336,MATCH(Healthcare!G$1,'Medical Examinations'!$A$1:$J$1,0),0)</f>
        <v>No</v>
      </c>
      <c r="H986" s="17">
        <f>VLOOKUP($A986,'Medical Examinations'!$A$1:$J$2336,MATCH(Healthcare!H$1,'Medical Examinations'!$A$1:$J$1,0),0)</f>
        <v>0</v>
      </c>
      <c r="I986" s="17" t="str">
        <f>VLOOKUP($A986,'Medical Examinations'!$A$1:$J$2336,MATCH(Healthcare!I$1,'Medical Examinations'!$A$1:$J$1,0),0)</f>
        <v>No</v>
      </c>
      <c r="J986" s="17" t="str">
        <f>VLOOKUP($A986,'Medical Examinations'!$A$1:$J$2336,MATCH(Healthcare!J$1,'Medical Examinations'!$A$1:$J$1,0),0)</f>
        <v>Obesity</v>
      </c>
      <c r="K986" s="17" t="str">
        <f>VLOOKUP($A986,'Medical Examinations'!$A$1:$J$2336,MATCH(Healthcare!K$1,'Medical Examinations'!$A$1:$J$1,0),0)</f>
        <v>Normal</v>
      </c>
      <c r="L986" s="38">
        <f>VLOOKUP($A986,'Hospitalisation Details'!$A$2:$K$2344,MATCH(Healthcare!L$1,'Hospitalisation Details'!$A$1:$K$1,0),0)</f>
        <v>32739</v>
      </c>
      <c r="M986" s="17">
        <f>VLOOKUP($A986,'Hospitalisation Details'!$A$2:$K$2344,MATCH(Healthcare!M$1,'Hospitalisation Details'!$A$1:$K$1,0),0)</f>
        <v>11326.71</v>
      </c>
      <c r="N986" s="17" t="str">
        <f>VLOOKUP($A986,'Hospitalisation Details'!$A$2:$K$2344,MATCH(Healthcare!N$1,'Hospitalisation Details'!$A$1:$K$1,0),0)</f>
        <v>Tier - 3</v>
      </c>
      <c r="O986" s="17" t="str">
        <f>VLOOKUP($A986,'Hospitalisation Details'!$A$2:$K$2344,MATCH(Healthcare!O$1,'Hospitalisation Details'!$A$1:$K$1,0),0)</f>
        <v>Tier - 3</v>
      </c>
      <c r="P986" s="17" t="str">
        <f>VLOOKUP($A986,'Hospitalisation Details'!$A$2:$K$2344,MATCH(Healthcare!P$1,'Hospitalisation Details'!$A$1:$K$1,0),0)</f>
        <v>R1013</v>
      </c>
      <c r="Q986" s="17">
        <f>VLOOKUP($A986,'Hospitalisation Details'!$A$2:$K$2344,MATCH(Healthcare!Q$1,'Hospitalisation Details'!$A$1:$K$1,0),0)</f>
        <v>33</v>
      </c>
    </row>
    <row r="987" spans="1:17" ht="15.75" x14ac:dyDescent="0.25">
      <c r="A987" s="25" t="s">
        <v>1030</v>
      </c>
      <c r="B987" s="17" t="str">
        <f>VLOOKUP($A987,'Customer Names'!$A$1:$D$2336,4,0)</f>
        <v>Ms. Deanne</v>
      </c>
      <c r="C987" s="17">
        <f>VLOOKUP($A987,'Medical Examinations'!$A$1:$J$2336,MATCH(Healthcare!C$1,'Medical Examinations'!$A$1:$J$1,0),0)</f>
        <v>54.47</v>
      </c>
      <c r="D987" s="17">
        <f>VLOOKUP($A987,'Medical Examinations'!$A$1:$J$2336,MATCH(Healthcare!D$1,'Medical Examinations'!$A$1:$J$1,0),0)</f>
        <v>7.48</v>
      </c>
      <c r="E987" s="17" t="str">
        <f>VLOOKUP($A987,'Medical Examinations'!$A$1:$J$2336,MATCH(Healthcare!E$1,'Medical Examinations'!$A$1:$J$1,0),0)</f>
        <v>No</v>
      </c>
      <c r="F987" s="17" t="str">
        <f>VLOOKUP($A987,'Medical Examinations'!$A$1:$J$2336,MATCH(Healthcare!F$1,'Medical Examinations'!$A$1:$J$1,0),0)</f>
        <v>No</v>
      </c>
      <c r="G987" s="17" t="str">
        <f>VLOOKUP($A987,'Medical Examinations'!$A$1:$J$2336,MATCH(Healthcare!G$1,'Medical Examinations'!$A$1:$J$1,0),0)</f>
        <v>No</v>
      </c>
      <c r="H987" s="17">
        <f>VLOOKUP($A987,'Medical Examinations'!$A$1:$J$2336,MATCH(Healthcare!H$1,'Medical Examinations'!$A$1:$J$1,0),0)</f>
        <v>0</v>
      </c>
      <c r="I987" s="17" t="str">
        <f>VLOOKUP($A987,'Medical Examinations'!$A$1:$J$2336,MATCH(Healthcare!I$1,'Medical Examinations'!$A$1:$J$1,0),0)</f>
        <v>No</v>
      </c>
      <c r="J987" s="17" t="str">
        <f>VLOOKUP($A987,'Medical Examinations'!$A$1:$J$2336,MATCH(Healthcare!J$1,'Medical Examinations'!$A$1:$J$1,0),0)</f>
        <v>Obesity</v>
      </c>
      <c r="K987" s="17" t="str">
        <f>VLOOKUP($A987,'Medical Examinations'!$A$1:$J$2336,MATCH(Healthcare!K$1,'Medical Examinations'!$A$1:$J$1,0),0)</f>
        <v>Diabetes</v>
      </c>
      <c r="L987" s="38">
        <f>VLOOKUP($A987,'Hospitalisation Details'!$A$2:$K$2344,MATCH(Healthcare!L$1,'Hospitalisation Details'!$A$1:$K$1,0),0)</f>
        <v>37519</v>
      </c>
      <c r="M987" s="17">
        <f>VLOOKUP($A987,'Hospitalisation Details'!$A$2:$K$2344,MATCH(Healthcare!M$1,'Hospitalisation Details'!$A$1:$K$1,0),0)</f>
        <v>11321.49</v>
      </c>
      <c r="N987" s="17" t="str">
        <f>VLOOKUP($A987,'Hospitalisation Details'!$A$2:$K$2344,MATCH(Healthcare!N$1,'Hospitalisation Details'!$A$1:$K$1,0),0)</f>
        <v>Tier - 3</v>
      </c>
      <c r="O987" s="17" t="str">
        <f>VLOOKUP($A987,'Hospitalisation Details'!$A$2:$K$2344,MATCH(Healthcare!O$1,'Hospitalisation Details'!$A$1:$K$1,0),0)</f>
        <v>Tier - 3</v>
      </c>
      <c r="P987" s="17" t="str">
        <f>VLOOKUP($A987,'Hospitalisation Details'!$A$2:$K$2344,MATCH(Healthcare!P$1,'Hospitalisation Details'!$A$1:$K$1,0),0)</f>
        <v>R1012</v>
      </c>
      <c r="Q987" s="17">
        <f>VLOOKUP($A987,'Hospitalisation Details'!$A$2:$K$2344,MATCH(Healthcare!Q$1,'Hospitalisation Details'!$A$1:$K$1,0),0)</f>
        <v>20</v>
      </c>
    </row>
    <row r="988" spans="1:17" ht="15.75" x14ac:dyDescent="0.25">
      <c r="A988" s="25" t="s">
        <v>1031</v>
      </c>
      <c r="B988" s="17" t="str">
        <f>VLOOKUP($A988,'Customer Names'!$A$1:$D$2336,4,0)</f>
        <v>Ms. Carrie</v>
      </c>
      <c r="C988" s="17">
        <f>VLOOKUP($A988,'Medical Examinations'!$A$1:$J$2336,MATCH(Healthcare!C$1,'Medical Examinations'!$A$1:$J$1,0),0)</f>
        <v>24.93</v>
      </c>
      <c r="D988" s="17">
        <f>VLOOKUP($A988,'Medical Examinations'!$A$1:$J$2336,MATCH(Healthcare!D$1,'Medical Examinations'!$A$1:$J$1,0),0)</f>
        <v>9.18</v>
      </c>
      <c r="E988" s="17" t="str">
        <f>VLOOKUP($A988,'Medical Examinations'!$A$1:$J$2336,MATCH(Healthcare!E$1,'Medical Examinations'!$A$1:$J$1,0),0)</f>
        <v>Yes</v>
      </c>
      <c r="F988" s="17" t="str">
        <f>VLOOKUP($A988,'Medical Examinations'!$A$1:$J$2336,MATCH(Healthcare!F$1,'Medical Examinations'!$A$1:$J$1,0),0)</f>
        <v>No</v>
      </c>
      <c r="G988" s="17" t="str">
        <f>VLOOKUP($A988,'Medical Examinations'!$A$1:$J$2336,MATCH(Healthcare!G$1,'Medical Examinations'!$A$1:$J$1,0),0)</f>
        <v>Yes</v>
      </c>
      <c r="H988" s="17">
        <f>VLOOKUP($A988,'Medical Examinations'!$A$1:$J$2336,MATCH(Healthcare!H$1,'Medical Examinations'!$A$1:$J$1,0),0)</f>
        <v>1</v>
      </c>
      <c r="I988" s="17" t="str">
        <f>VLOOKUP($A988,'Medical Examinations'!$A$1:$J$2336,MATCH(Healthcare!I$1,'Medical Examinations'!$A$1:$J$1,0),0)</f>
        <v>No</v>
      </c>
      <c r="J988" s="17" t="str">
        <f>VLOOKUP($A988,'Medical Examinations'!$A$1:$J$2336,MATCH(Healthcare!J$1,'Medical Examinations'!$A$1:$J$1,0),0)</f>
        <v>Healthy Weight</v>
      </c>
      <c r="K988" s="17" t="str">
        <f>VLOOKUP($A988,'Medical Examinations'!$A$1:$J$2336,MATCH(Healthcare!K$1,'Medical Examinations'!$A$1:$J$1,0),0)</f>
        <v>Diabetes</v>
      </c>
      <c r="L988" s="38">
        <f>VLOOKUP($A988,'Hospitalisation Details'!$A$2:$K$2344,MATCH(Healthcare!L$1,'Hospitalisation Details'!$A$1:$K$1,0),0)</f>
        <v>23203</v>
      </c>
      <c r="M988" s="17">
        <f>VLOOKUP($A988,'Hospitalisation Details'!$A$2:$K$2344,MATCH(Healthcare!M$1,'Hospitalisation Details'!$A$1:$K$1,0),0)</f>
        <v>11319.12</v>
      </c>
      <c r="N988" s="17" t="str">
        <f>VLOOKUP($A988,'Hospitalisation Details'!$A$2:$K$2344,MATCH(Healthcare!N$1,'Hospitalisation Details'!$A$1:$K$1,0),0)</f>
        <v>Tier - 3</v>
      </c>
      <c r="O988" s="17" t="str">
        <f>VLOOKUP($A988,'Hospitalisation Details'!$A$2:$K$2344,MATCH(Healthcare!O$1,'Hospitalisation Details'!$A$1:$K$1,0),0)</f>
        <v>Tier - 1</v>
      </c>
      <c r="P988" s="17" t="str">
        <f>VLOOKUP($A988,'Hospitalisation Details'!$A$2:$K$2344,MATCH(Healthcare!P$1,'Hospitalisation Details'!$A$1:$K$1,0),0)</f>
        <v>R1012</v>
      </c>
      <c r="Q988" s="17">
        <f>VLOOKUP($A988,'Hospitalisation Details'!$A$2:$K$2344,MATCH(Healthcare!Q$1,'Hospitalisation Details'!$A$1:$K$1,0),0)</f>
        <v>59</v>
      </c>
    </row>
    <row r="989" spans="1:17" ht="15.75" x14ac:dyDescent="0.25">
      <c r="A989" s="25" t="s">
        <v>1032</v>
      </c>
      <c r="B989" s="17" t="str">
        <f>VLOOKUP($A989,'Customer Names'!$A$1:$D$2336,4,0)</f>
        <v>Mrs. Suzanne</v>
      </c>
      <c r="C989" s="17">
        <f>VLOOKUP($A989,'Medical Examinations'!$A$1:$J$2336,MATCH(Healthcare!C$1,'Medical Examinations'!$A$1:$J$1,0),0)</f>
        <v>48.12</v>
      </c>
      <c r="D989" s="17">
        <f>VLOOKUP($A989,'Medical Examinations'!$A$1:$J$2336,MATCH(Healthcare!D$1,'Medical Examinations'!$A$1:$J$1,0),0)</f>
        <v>4.51</v>
      </c>
      <c r="E989" s="17" t="str">
        <f>VLOOKUP($A989,'Medical Examinations'!$A$1:$J$2336,MATCH(Healthcare!E$1,'Medical Examinations'!$A$1:$J$1,0),0)</f>
        <v>Yes</v>
      </c>
      <c r="F989" s="17" t="str">
        <f>VLOOKUP($A989,'Medical Examinations'!$A$1:$J$2336,MATCH(Healthcare!F$1,'Medical Examinations'!$A$1:$J$1,0),0)</f>
        <v>No</v>
      </c>
      <c r="G989" s="17" t="str">
        <f>VLOOKUP($A989,'Medical Examinations'!$A$1:$J$2336,MATCH(Healthcare!G$1,'Medical Examinations'!$A$1:$J$1,0),0)</f>
        <v>No</v>
      </c>
      <c r="H989" s="17">
        <f>VLOOKUP($A989,'Medical Examinations'!$A$1:$J$2336,MATCH(Healthcare!H$1,'Medical Examinations'!$A$1:$J$1,0),0)</f>
        <v>1</v>
      </c>
      <c r="I989" s="17" t="str">
        <f>VLOOKUP($A989,'Medical Examinations'!$A$1:$J$2336,MATCH(Healthcare!I$1,'Medical Examinations'!$A$1:$J$1,0),0)</f>
        <v>No</v>
      </c>
      <c r="J989" s="17" t="str">
        <f>VLOOKUP($A989,'Medical Examinations'!$A$1:$J$2336,MATCH(Healthcare!J$1,'Medical Examinations'!$A$1:$J$1,0),0)</f>
        <v>Obesity</v>
      </c>
      <c r="K989" s="17" t="str">
        <f>VLOOKUP($A989,'Medical Examinations'!$A$1:$J$2336,MATCH(Healthcare!K$1,'Medical Examinations'!$A$1:$J$1,0),0)</f>
        <v>Normal</v>
      </c>
      <c r="L989" s="38">
        <f>VLOOKUP($A989,'Hospitalisation Details'!$A$2:$K$2344,MATCH(Healthcare!L$1,'Hospitalisation Details'!$A$1:$K$1,0),0)</f>
        <v>35043</v>
      </c>
      <c r="M989" s="17">
        <f>VLOOKUP($A989,'Hospitalisation Details'!$A$2:$K$2344,MATCH(Healthcare!M$1,'Hospitalisation Details'!$A$1:$K$1,0),0)</f>
        <v>11318.57</v>
      </c>
      <c r="N989" s="17" t="str">
        <f>VLOOKUP($A989,'Hospitalisation Details'!$A$2:$K$2344,MATCH(Healthcare!N$1,'Hospitalisation Details'!$A$1:$K$1,0),0)</f>
        <v>Tier - 3</v>
      </c>
      <c r="O989" s="17" t="str">
        <f>VLOOKUP($A989,'Hospitalisation Details'!$A$2:$K$2344,MATCH(Healthcare!O$1,'Hospitalisation Details'!$A$1:$K$1,0),0)</f>
        <v>Tier - 2</v>
      </c>
      <c r="P989" s="17" t="str">
        <f>VLOOKUP($A989,'Hospitalisation Details'!$A$2:$K$2344,MATCH(Healthcare!P$1,'Hospitalisation Details'!$A$1:$K$1,0),0)</f>
        <v>R1026</v>
      </c>
      <c r="Q989" s="17">
        <f>VLOOKUP($A989,'Hospitalisation Details'!$A$2:$K$2344,MATCH(Healthcare!Q$1,'Hospitalisation Details'!$A$1:$K$1,0),0)</f>
        <v>27</v>
      </c>
    </row>
    <row r="990" spans="1:17" ht="15.75" x14ac:dyDescent="0.25">
      <c r="A990" s="25" t="s">
        <v>1033</v>
      </c>
      <c r="B990" s="17" t="str">
        <f>VLOOKUP($A990,'Customer Names'!$A$1:$D$2336,4,0)</f>
        <v>Ms. Jasmine</v>
      </c>
      <c r="C990" s="17">
        <f>VLOOKUP($A990,'Medical Examinations'!$A$1:$J$2336,MATCH(Healthcare!C$1,'Medical Examinations'!$A$1:$J$1,0),0)</f>
        <v>24.91</v>
      </c>
      <c r="D990" s="17">
        <f>VLOOKUP($A990,'Medical Examinations'!$A$1:$J$2336,MATCH(Healthcare!D$1,'Medical Examinations'!$A$1:$J$1,0),0)</f>
        <v>7.33</v>
      </c>
      <c r="E990" s="17" t="str">
        <f>VLOOKUP($A990,'Medical Examinations'!$A$1:$J$2336,MATCH(Healthcare!E$1,'Medical Examinations'!$A$1:$J$1,0),0)</f>
        <v>Yes</v>
      </c>
      <c r="F990" s="17" t="str">
        <f>VLOOKUP($A990,'Medical Examinations'!$A$1:$J$2336,MATCH(Healthcare!F$1,'Medical Examinations'!$A$1:$J$1,0),0)</f>
        <v>No</v>
      </c>
      <c r="G990" s="17" t="str">
        <f>VLOOKUP($A990,'Medical Examinations'!$A$1:$J$2336,MATCH(Healthcare!G$1,'Medical Examinations'!$A$1:$J$1,0),0)</f>
        <v>Yes</v>
      </c>
      <c r="H990" s="17">
        <f>VLOOKUP($A990,'Medical Examinations'!$A$1:$J$2336,MATCH(Healthcare!H$1,'Medical Examinations'!$A$1:$J$1,0),0)</f>
        <v>1</v>
      </c>
      <c r="I990" s="17" t="str">
        <f>VLOOKUP($A990,'Medical Examinations'!$A$1:$J$2336,MATCH(Healthcare!I$1,'Medical Examinations'!$A$1:$J$1,0),0)</f>
        <v>No</v>
      </c>
      <c r="J990" s="17" t="str">
        <f>VLOOKUP($A990,'Medical Examinations'!$A$1:$J$2336,MATCH(Healthcare!J$1,'Medical Examinations'!$A$1:$J$1,0),0)</f>
        <v>Healthy Weight</v>
      </c>
      <c r="K990" s="17" t="str">
        <f>VLOOKUP($A990,'Medical Examinations'!$A$1:$J$2336,MATCH(Healthcare!K$1,'Medical Examinations'!$A$1:$J$1,0),0)</f>
        <v>Diabetes</v>
      </c>
      <c r="L990" s="38">
        <f>VLOOKUP($A990,'Hospitalisation Details'!$A$2:$K$2344,MATCH(Healthcare!L$1,'Hospitalisation Details'!$A$1:$K$1,0),0)</f>
        <v>23337</v>
      </c>
      <c r="M990" s="17">
        <f>VLOOKUP($A990,'Hospitalisation Details'!$A$2:$K$2344,MATCH(Healthcare!M$1,'Hospitalisation Details'!$A$1:$K$1,0),0)</f>
        <v>11312.33</v>
      </c>
      <c r="N990" s="17" t="str">
        <f>VLOOKUP($A990,'Hospitalisation Details'!$A$2:$K$2344,MATCH(Healthcare!N$1,'Hospitalisation Details'!$A$1:$K$1,0),0)</f>
        <v>Tier - 3</v>
      </c>
      <c r="O990" s="17" t="str">
        <f>VLOOKUP($A990,'Hospitalisation Details'!$A$2:$K$2344,MATCH(Healthcare!O$1,'Hospitalisation Details'!$A$1:$K$1,0),0)</f>
        <v>Tier - 3</v>
      </c>
      <c r="P990" s="17" t="str">
        <f>VLOOKUP($A990,'Hospitalisation Details'!$A$2:$K$2344,MATCH(Healthcare!P$1,'Hospitalisation Details'!$A$1:$K$1,0),0)</f>
        <v>R1012</v>
      </c>
      <c r="Q990" s="17">
        <f>VLOOKUP($A990,'Hospitalisation Details'!$A$2:$K$2344,MATCH(Healthcare!Q$1,'Hospitalisation Details'!$A$1:$K$1,0),0)</f>
        <v>59</v>
      </c>
    </row>
    <row r="991" spans="1:17" ht="15.75" x14ac:dyDescent="0.25">
      <c r="A991" s="25" t="s">
        <v>1034</v>
      </c>
      <c r="B991" s="17" t="str">
        <f>VLOOKUP($A991,'Customer Names'!$A$1:$D$2336,4,0)</f>
        <v>Ms. Jennifer</v>
      </c>
      <c r="C991" s="17">
        <f>VLOOKUP($A991,'Medical Examinations'!$A$1:$J$2336,MATCH(Healthcare!C$1,'Medical Examinations'!$A$1:$J$1,0),0)</f>
        <v>27.645</v>
      </c>
      <c r="D991" s="17">
        <f>VLOOKUP($A991,'Medical Examinations'!$A$1:$J$2336,MATCH(Healthcare!D$1,'Medical Examinations'!$A$1:$J$1,0),0)</f>
        <v>10.56</v>
      </c>
      <c r="E991" s="17" t="str">
        <f>VLOOKUP($A991,'Medical Examinations'!$A$1:$J$2336,MATCH(Healthcare!E$1,'Medical Examinations'!$A$1:$J$1,0),0)</f>
        <v>No</v>
      </c>
      <c r="F991" s="17" t="str">
        <f>VLOOKUP($A991,'Medical Examinations'!$A$1:$J$2336,MATCH(Healthcare!F$1,'Medical Examinations'!$A$1:$J$1,0),0)</f>
        <v>No</v>
      </c>
      <c r="G991" s="17" t="str">
        <f>VLOOKUP($A991,'Medical Examinations'!$A$1:$J$2336,MATCH(Healthcare!G$1,'Medical Examinations'!$A$1:$J$1,0),0)</f>
        <v>No</v>
      </c>
      <c r="H991" s="17">
        <f>VLOOKUP($A991,'Medical Examinations'!$A$1:$J$2336,MATCH(Healthcare!H$1,'Medical Examinations'!$A$1:$J$1,0),0)</f>
        <v>0</v>
      </c>
      <c r="I991" s="17" t="str">
        <f>VLOOKUP($A991,'Medical Examinations'!$A$1:$J$2336,MATCH(Healthcare!I$1,'Medical Examinations'!$A$1:$J$1,0),0)</f>
        <v>No</v>
      </c>
      <c r="J991" s="17" t="str">
        <f>VLOOKUP($A991,'Medical Examinations'!$A$1:$J$2336,MATCH(Healthcare!J$1,'Medical Examinations'!$A$1:$J$1,0),0)</f>
        <v>Overweight</v>
      </c>
      <c r="K991" s="17" t="str">
        <f>VLOOKUP($A991,'Medical Examinations'!$A$1:$J$2336,MATCH(Healthcare!K$1,'Medical Examinations'!$A$1:$J$1,0),0)</f>
        <v>Diabetes</v>
      </c>
      <c r="L991" s="38">
        <f>VLOOKUP($A991,'Hospitalisation Details'!$A$2:$K$2344,MATCH(Healthcare!L$1,'Hospitalisation Details'!$A$1:$K$1,0),0)</f>
        <v>25117</v>
      </c>
      <c r="M991" s="17">
        <f>VLOOKUP($A991,'Hospitalisation Details'!$A$2:$K$2344,MATCH(Healthcare!M$1,'Hospitalisation Details'!$A$1:$K$1,0),0)</f>
        <v>11305.93</v>
      </c>
      <c r="N991" s="17" t="str">
        <f>VLOOKUP($A991,'Hospitalisation Details'!$A$2:$K$2344,MATCH(Healthcare!N$1,'Hospitalisation Details'!$A$1:$K$1,0),0)</f>
        <v>Tier - 3</v>
      </c>
      <c r="O991" s="17" t="str">
        <f>VLOOKUP($A991,'Hospitalisation Details'!$A$2:$K$2344,MATCH(Healthcare!O$1,'Hospitalisation Details'!$A$1:$K$1,0),0)</f>
        <v>Tier - 1</v>
      </c>
      <c r="P991" s="17" t="str">
        <f>VLOOKUP($A991,'Hospitalisation Details'!$A$2:$K$2344,MATCH(Healthcare!P$1,'Hospitalisation Details'!$A$1:$K$1,0),0)</f>
        <v>R1012</v>
      </c>
      <c r="Q991" s="17">
        <f>VLOOKUP($A991,'Hospitalisation Details'!$A$2:$K$2344,MATCH(Healthcare!Q$1,'Hospitalisation Details'!$A$1:$K$1,0),0)</f>
        <v>54</v>
      </c>
    </row>
    <row r="992" spans="1:17" ht="15.75" x14ac:dyDescent="0.25">
      <c r="A992" s="25" t="s">
        <v>1035</v>
      </c>
      <c r="B992" s="17" t="str">
        <f>VLOOKUP($A992,'Customer Names'!$A$1:$D$2336,4,0)</f>
        <v>Ms. Tracie</v>
      </c>
      <c r="C992" s="17">
        <f>VLOOKUP($A992,'Medical Examinations'!$A$1:$J$2336,MATCH(Healthcare!C$1,'Medical Examinations'!$A$1:$J$1,0),0)</f>
        <v>33.700000000000003</v>
      </c>
      <c r="D992" s="17">
        <f>VLOOKUP($A992,'Medical Examinations'!$A$1:$J$2336,MATCH(Healthcare!D$1,'Medical Examinations'!$A$1:$J$1,0),0)</f>
        <v>4.01</v>
      </c>
      <c r="E992" s="17" t="str">
        <f>VLOOKUP($A992,'Medical Examinations'!$A$1:$J$2336,MATCH(Healthcare!E$1,'Medical Examinations'!$A$1:$J$1,0),0)</f>
        <v>No</v>
      </c>
      <c r="F992" s="17" t="str">
        <f>VLOOKUP($A992,'Medical Examinations'!$A$1:$J$2336,MATCH(Healthcare!F$1,'Medical Examinations'!$A$1:$J$1,0),0)</f>
        <v>No</v>
      </c>
      <c r="G992" s="17" t="str">
        <f>VLOOKUP($A992,'Medical Examinations'!$A$1:$J$2336,MATCH(Healthcare!G$1,'Medical Examinations'!$A$1:$J$1,0),0)</f>
        <v>No</v>
      </c>
      <c r="H992" s="17">
        <f>VLOOKUP($A992,'Medical Examinations'!$A$1:$J$2336,MATCH(Healthcare!H$1,'Medical Examinations'!$A$1:$J$1,0),0)</f>
        <v>2</v>
      </c>
      <c r="I992" s="17" t="str">
        <f>VLOOKUP($A992,'Medical Examinations'!$A$1:$J$2336,MATCH(Healthcare!I$1,'Medical Examinations'!$A$1:$J$1,0),0)</f>
        <v>No</v>
      </c>
      <c r="J992" s="17" t="str">
        <f>VLOOKUP($A992,'Medical Examinations'!$A$1:$J$2336,MATCH(Healthcare!J$1,'Medical Examinations'!$A$1:$J$1,0),0)</f>
        <v>Obesity</v>
      </c>
      <c r="K992" s="17" t="str">
        <f>VLOOKUP($A992,'Medical Examinations'!$A$1:$J$2336,MATCH(Healthcare!K$1,'Medical Examinations'!$A$1:$J$1,0),0)</f>
        <v>Normal</v>
      </c>
      <c r="L992" s="38">
        <f>VLOOKUP($A992,'Hospitalisation Details'!$A$2:$K$2344,MATCH(Healthcare!L$1,'Hospitalisation Details'!$A$1:$K$1,0),0)</f>
        <v>26567</v>
      </c>
      <c r="M992" s="17">
        <f>VLOOKUP($A992,'Hospitalisation Details'!$A$2:$K$2344,MATCH(Healthcare!M$1,'Hospitalisation Details'!$A$1:$K$1,0),0)</f>
        <v>11299.34</v>
      </c>
      <c r="N992" s="17" t="str">
        <f>VLOOKUP($A992,'Hospitalisation Details'!$A$2:$K$2344,MATCH(Healthcare!N$1,'Hospitalisation Details'!$A$1:$K$1,0),0)</f>
        <v>Tier - 3</v>
      </c>
      <c r="O992" s="17" t="str">
        <f>VLOOKUP($A992,'Hospitalisation Details'!$A$2:$K$2344,MATCH(Healthcare!O$1,'Hospitalisation Details'!$A$1:$K$1,0),0)</f>
        <v>Tier - 2</v>
      </c>
      <c r="P992" s="17" t="str">
        <f>VLOOKUP($A992,'Hospitalisation Details'!$A$2:$K$2344,MATCH(Healthcare!P$1,'Hospitalisation Details'!$A$1:$K$1,0),0)</f>
        <v>R1011</v>
      </c>
      <c r="Q992" s="17">
        <f>VLOOKUP($A992,'Hospitalisation Details'!$A$2:$K$2344,MATCH(Healthcare!Q$1,'Hospitalisation Details'!$A$1:$K$1,0),0)</f>
        <v>50</v>
      </c>
    </row>
    <row r="993" spans="1:17" ht="15.75" x14ac:dyDescent="0.25">
      <c r="A993" s="25" t="s">
        <v>1036</v>
      </c>
      <c r="B993" s="17" t="str">
        <f>VLOOKUP($A993,'Customer Names'!$A$1:$D$2336,4,0)</f>
        <v>Mr. Tristan</v>
      </c>
      <c r="C993" s="17">
        <f>VLOOKUP($A993,'Medical Examinations'!$A$1:$J$2336,MATCH(Healthcare!C$1,'Medical Examinations'!$A$1:$J$1,0),0)</f>
        <v>38.93</v>
      </c>
      <c r="D993" s="17">
        <f>VLOOKUP($A993,'Medical Examinations'!$A$1:$J$2336,MATCH(Healthcare!D$1,'Medical Examinations'!$A$1:$J$1,0),0)</f>
        <v>5.64</v>
      </c>
      <c r="E993" s="17" t="str">
        <f>VLOOKUP($A993,'Medical Examinations'!$A$1:$J$2336,MATCH(Healthcare!E$1,'Medical Examinations'!$A$1:$J$1,0),0)</f>
        <v>Yes</v>
      </c>
      <c r="F993" s="17" t="str">
        <f>VLOOKUP($A993,'Medical Examinations'!$A$1:$J$2336,MATCH(Healthcare!F$1,'Medical Examinations'!$A$1:$J$1,0),0)</f>
        <v>No</v>
      </c>
      <c r="G993" s="17" t="str">
        <f>VLOOKUP($A993,'Medical Examinations'!$A$1:$J$2336,MATCH(Healthcare!G$1,'Medical Examinations'!$A$1:$J$1,0),0)</f>
        <v>No</v>
      </c>
      <c r="H993" s="17">
        <f>VLOOKUP($A993,'Medical Examinations'!$A$1:$J$2336,MATCH(Healthcare!H$1,'Medical Examinations'!$A$1:$J$1,0),0)</f>
        <v>1</v>
      </c>
      <c r="I993" s="17" t="str">
        <f>VLOOKUP($A993,'Medical Examinations'!$A$1:$J$2336,MATCH(Healthcare!I$1,'Medical Examinations'!$A$1:$J$1,0),0)</f>
        <v>No</v>
      </c>
      <c r="J993" s="17" t="str">
        <f>VLOOKUP($A993,'Medical Examinations'!$A$1:$J$2336,MATCH(Healthcare!J$1,'Medical Examinations'!$A$1:$J$1,0),0)</f>
        <v>Obesity</v>
      </c>
      <c r="K993" s="17" t="str">
        <f>VLOOKUP($A993,'Medical Examinations'!$A$1:$J$2336,MATCH(Healthcare!K$1,'Medical Examinations'!$A$1:$J$1,0),0)</f>
        <v>Normal</v>
      </c>
      <c r="L993" s="38">
        <f>VLOOKUP($A993,'Hospitalisation Details'!$A$2:$K$2344,MATCH(Healthcare!L$1,'Hospitalisation Details'!$A$1:$K$1,0),0)</f>
        <v>32461</v>
      </c>
      <c r="M993" s="17">
        <f>VLOOKUP($A993,'Hospitalisation Details'!$A$2:$K$2344,MATCH(Healthcare!M$1,'Hospitalisation Details'!$A$1:$K$1,0),0)</f>
        <v>11294.57</v>
      </c>
      <c r="N993" s="17" t="str">
        <f>VLOOKUP($A993,'Hospitalisation Details'!$A$2:$K$2344,MATCH(Healthcare!N$1,'Hospitalisation Details'!$A$1:$K$1,0),0)</f>
        <v>Tier - 3</v>
      </c>
      <c r="O993" s="17" t="str">
        <f>VLOOKUP($A993,'Hospitalisation Details'!$A$2:$K$2344,MATCH(Healthcare!O$1,'Hospitalisation Details'!$A$1:$K$1,0),0)</f>
        <v>Tier - 1</v>
      </c>
      <c r="P993" s="17" t="str">
        <f>VLOOKUP($A993,'Hospitalisation Details'!$A$2:$K$2344,MATCH(Healthcare!P$1,'Hospitalisation Details'!$A$1:$K$1,0),0)</f>
        <v>R1022</v>
      </c>
      <c r="Q993" s="17">
        <f>VLOOKUP($A993,'Hospitalisation Details'!$A$2:$K$2344,MATCH(Healthcare!Q$1,'Hospitalisation Details'!$A$1:$K$1,0),0)</f>
        <v>34</v>
      </c>
    </row>
    <row r="994" spans="1:17" ht="15.75" x14ac:dyDescent="0.25">
      <c r="A994" s="25" t="s">
        <v>1037</v>
      </c>
      <c r="B994" s="17" t="str">
        <f>VLOOKUP($A994,'Customer Names'!$A$1:$D$2336,4,0)</f>
        <v>Mr. Peiweng</v>
      </c>
      <c r="C994" s="17">
        <f>VLOOKUP($A994,'Medical Examinations'!$A$1:$J$2336,MATCH(Healthcare!C$1,'Medical Examinations'!$A$1:$J$1,0),0)</f>
        <v>32.774999999999999</v>
      </c>
      <c r="D994" s="17">
        <f>VLOOKUP($A994,'Medical Examinations'!$A$1:$J$2336,MATCH(Healthcare!D$1,'Medical Examinations'!$A$1:$J$1,0),0)</f>
        <v>8.02</v>
      </c>
      <c r="E994" s="17" t="str">
        <f>VLOOKUP($A994,'Medical Examinations'!$A$1:$J$2336,MATCH(Healthcare!E$1,'Medical Examinations'!$A$1:$J$1,0),0)</f>
        <v>Yes</v>
      </c>
      <c r="F994" s="17" t="str">
        <f>VLOOKUP($A994,'Medical Examinations'!$A$1:$J$2336,MATCH(Healthcare!F$1,'Medical Examinations'!$A$1:$J$1,0),0)</f>
        <v>No</v>
      </c>
      <c r="G994" s="17" t="str">
        <f>VLOOKUP($A994,'Medical Examinations'!$A$1:$J$2336,MATCH(Healthcare!G$1,'Medical Examinations'!$A$1:$J$1,0),0)</f>
        <v>No</v>
      </c>
      <c r="H994" s="17">
        <f>VLOOKUP($A994,'Medical Examinations'!$A$1:$J$2336,MATCH(Healthcare!H$1,'Medical Examinations'!$A$1:$J$1,0),0)</f>
        <v>2</v>
      </c>
      <c r="I994" s="17" t="str">
        <f>VLOOKUP($A994,'Medical Examinations'!$A$1:$J$2336,MATCH(Healthcare!I$1,'Medical Examinations'!$A$1:$J$1,0),0)</f>
        <v>No</v>
      </c>
      <c r="J994" s="17" t="str">
        <f>VLOOKUP($A994,'Medical Examinations'!$A$1:$J$2336,MATCH(Healthcare!J$1,'Medical Examinations'!$A$1:$J$1,0),0)</f>
        <v>Obesity</v>
      </c>
      <c r="K994" s="17" t="str">
        <f>VLOOKUP($A994,'Medical Examinations'!$A$1:$J$2336,MATCH(Healthcare!K$1,'Medical Examinations'!$A$1:$J$1,0),0)</f>
        <v>Diabetes</v>
      </c>
      <c r="L994" s="38">
        <f>VLOOKUP($A994,'Hospitalisation Details'!$A$2:$K$2344,MATCH(Healthcare!L$1,'Hospitalisation Details'!$A$1:$K$1,0),0)</f>
        <v>25741</v>
      </c>
      <c r="M994" s="17">
        <f>VLOOKUP($A994,'Hospitalisation Details'!$A$2:$K$2344,MATCH(Healthcare!M$1,'Hospitalisation Details'!$A$1:$K$1,0),0)</f>
        <v>11289.11</v>
      </c>
      <c r="N994" s="17" t="str">
        <f>VLOOKUP($A994,'Hospitalisation Details'!$A$2:$K$2344,MATCH(Healthcare!N$1,'Hospitalisation Details'!$A$1:$K$1,0),0)</f>
        <v>Tier - 3</v>
      </c>
      <c r="O994" s="17" t="str">
        <f>VLOOKUP($A994,'Hospitalisation Details'!$A$2:$K$2344,MATCH(Healthcare!O$1,'Hospitalisation Details'!$A$1:$K$1,0),0)</f>
        <v>Tier - 1</v>
      </c>
      <c r="P994" s="17" t="str">
        <f>VLOOKUP($A994,'Hospitalisation Details'!$A$2:$K$2344,MATCH(Healthcare!P$1,'Hospitalisation Details'!$A$1:$K$1,0),0)</f>
        <v>R1012</v>
      </c>
      <c r="Q994" s="17">
        <f>VLOOKUP($A994,'Hospitalisation Details'!$A$2:$K$2344,MATCH(Healthcare!Q$1,'Hospitalisation Details'!$A$1:$K$1,0),0)</f>
        <v>52</v>
      </c>
    </row>
    <row r="995" spans="1:17" ht="15.75" x14ac:dyDescent="0.25">
      <c r="A995" s="25" t="s">
        <v>1038</v>
      </c>
      <c r="B995" s="17" t="str">
        <f>VLOOKUP($A995,'Customer Names'!$A$1:$D$2336,4,0)</f>
        <v>Ms. Theresa</v>
      </c>
      <c r="C995" s="17">
        <f>VLOOKUP($A995,'Medical Examinations'!$A$1:$J$2336,MATCH(Healthcare!C$1,'Medical Examinations'!$A$1:$J$1,0),0)</f>
        <v>29.83</v>
      </c>
      <c r="D995" s="17">
        <f>VLOOKUP($A995,'Medical Examinations'!$A$1:$J$2336,MATCH(Healthcare!D$1,'Medical Examinations'!$A$1:$J$1,0),0)</f>
        <v>7.2</v>
      </c>
      <c r="E995" s="17" t="str">
        <f>VLOOKUP($A995,'Medical Examinations'!$A$1:$J$2336,MATCH(Healthcare!E$1,'Medical Examinations'!$A$1:$J$1,0),0)</f>
        <v>Yes</v>
      </c>
      <c r="F995" s="17" t="str">
        <f>VLOOKUP($A995,'Medical Examinations'!$A$1:$J$2336,MATCH(Healthcare!F$1,'Medical Examinations'!$A$1:$J$1,0),0)</f>
        <v>No</v>
      </c>
      <c r="G995" s="17" t="str">
        <f>VLOOKUP($A995,'Medical Examinations'!$A$1:$J$2336,MATCH(Healthcare!G$1,'Medical Examinations'!$A$1:$J$1,0),0)</f>
        <v>No</v>
      </c>
      <c r="H995" s="17">
        <f>VLOOKUP($A995,'Medical Examinations'!$A$1:$J$2336,MATCH(Healthcare!H$1,'Medical Examinations'!$A$1:$J$1,0),0)</f>
        <v>0</v>
      </c>
      <c r="I995" s="17" t="str">
        <f>VLOOKUP($A995,'Medical Examinations'!$A$1:$J$2336,MATCH(Healthcare!I$1,'Medical Examinations'!$A$1:$J$1,0),0)</f>
        <v>No</v>
      </c>
      <c r="J995" s="17" t="str">
        <f>VLOOKUP($A995,'Medical Examinations'!$A$1:$J$2336,MATCH(Healthcare!J$1,'Medical Examinations'!$A$1:$J$1,0),0)</f>
        <v>Overweight</v>
      </c>
      <c r="K995" s="17" t="str">
        <f>VLOOKUP($A995,'Medical Examinations'!$A$1:$J$2336,MATCH(Healthcare!K$1,'Medical Examinations'!$A$1:$J$1,0),0)</f>
        <v>Diabetes</v>
      </c>
      <c r="L995" s="38">
        <f>VLOOKUP($A995,'Hospitalisation Details'!$A$2:$K$2344,MATCH(Healthcare!L$1,'Hospitalisation Details'!$A$1:$K$1,0),0)</f>
        <v>24637</v>
      </c>
      <c r="M995" s="17">
        <f>VLOOKUP($A995,'Hospitalisation Details'!$A$2:$K$2344,MATCH(Healthcare!M$1,'Hospitalisation Details'!$A$1:$K$1,0),0)</f>
        <v>11286.54</v>
      </c>
      <c r="N995" s="17" t="str">
        <f>VLOOKUP($A995,'Hospitalisation Details'!$A$2:$K$2344,MATCH(Healthcare!N$1,'Hospitalisation Details'!$A$1:$K$1,0),0)</f>
        <v>Tier - 3</v>
      </c>
      <c r="O995" s="17" t="str">
        <f>VLOOKUP($A995,'Hospitalisation Details'!$A$2:$K$2344,MATCH(Healthcare!O$1,'Hospitalisation Details'!$A$1:$K$1,0),0)</f>
        <v>Tier - 3</v>
      </c>
      <c r="P995" s="17" t="str">
        <f>VLOOKUP($A995,'Hospitalisation Details'!$A$2:$K$2344,MATCH(Healthcare!P$1,'Hospitalisation Details'!$A$1:$K$1,0),0)</f>
        <v>R1024</v>
      </c>
      <c r="Q995" s="17">
        <f>VLOOKUP($A995,'Hospitalisation Details'!$A$2:$K$2344,MATCH(Healthcare!Q$1,'Hospitalisation Details'!$A$1:$K$1,0),0)</f>
        <v>55</v>
      </c>
    </row>
    <row r="996" spans="1:17" ht="15.75" x14ac:dyDescent="0.25">
      <c r="A996" s="25" t="s">
        <v>1039</v>
      </c>
      <c r="B996" s="17" t="str">
        <f>VLOOKUP($A996,'Customer Names'!$A$1:$D$2336,4,0)</f>
        <v>Mr. Daniel</v>
      </c>
      <c r="C996" s="17">
        <f>VLOOKUP($A996,'Medical Examinations'!$A$1:$J$2336,MATCH(Healthcare!C$1,'Medical Examinations'!$A$1:$J$1,0),0)</f>
        <v>28.31</v>
      </c>
      <c r="D996" s="17">
        <f>VLOOKUP($A996,'Medical Examinations'!$A$1:$J$2336,MATCH(Healthcare!D$1,'Medical Examinations'!$A$1:$J$1,0),0)</f>
        <v>4.55</v>
      </c>
      <c r="E996" s="17" t="str">
        <f>VLOOKUP($A996,'Medical Examinations'!$A$1:$J$2336,MATCH(Healthcare!E$1,'Medical Examinations'!$A$1:$J$1,0),0)</f>
        <v>No</v>
      </c>
      <c r="F996" s="17" t="str">
        <f>VLOOKUP($A996,'Medical Examinations'!$A$1:$J$2336,MATCH(Healthcare!F$1,'Medical Examinations'!$A$1:$J$1,0),0)</f>
        <v>Yes</v>
      </c>
      <c r="G996" s="17" t="str">
        <f>VLOOKUP($A996,'Medical Examinations'!$A$1:$J$2336,MATCH(Healthcare!G$1,'Medical Examinations'!$A$1:$J$1,0),0)</f>
        <v>No</v>
      </c>
      <c r="H996" s="17">
        <f>VLOOKUP($A996,'Medical Examinations'!$A$1:$J$2336,MATCH(Healthcare!H$1,'Medical Examinations'!$A$1:$J$1,0),0)</f>
        <v>1</v>
      </c>
      <c r="I996" s="17" t="str">
        <f>VLOOKUP($A996,'Medical Examinations'!$A$1:$J$2336,MATCH(Healthcare!I$1,'Medical Examinations'!$A$1:$J$1,0),0)</f>
        <v>No</v>
      </c>
      <c r="J996" s="17" t="str">
        <f>VLOOKUP($A996,'Medical Examinations'!$A$1:$J$2336,MATCH(Healthcare!J$1,'Medical Examinations'!$A$1:$J$1,0),0)</f>
        <v>Overweight</v>
      </c>
      <c r="K996" s="17" t="str">
        <f>VLOOKUP($A996,'Medical Examinations'!$A$1:$J$2336,MATCH(Healthcare!K$1,'Medical Examinations'!$A$1:$J$1,0),0)</f>
        <v>Normal</v>
      </c>
      <c r="L996" s="38">
        <f>VLOOKUP($A996,'Hospitalisation Details'!$A$2:$K$2344,MATCH(Healthcare!L$1,'Hospitalisation Details'!$A$1:$K$1,0),0)</f>
        <v>38264</v>
      </c>
      <c r="M996" s="17">
        <f>VLOOKUP($A996,'Hospitalisation Details'!$A$2:$K$2344,MATCH(Healthcare!M$1,'Hospitalisation Details'!$A$1:$K$1,0),0)</f>
        <v>11272.33</v>
      </c>
      <c r="N996" s="17" t="str">
        <f>VLOOKUP($A996,'Hospitalisation Details'!$A$2:$K$2344,MATCH(Healthcare!N$1,'Hospitalisation Details'!$A$1:$K$1,0),0)</f>
        <v>Tier - 3</v>
      </c>
      <c r="O996" s="17" t="str">
        <f>VLOOKUP($A996,'Hospitalisation Details'!$A$2:$K$2344,MATCH(Healthcare!O$1,'Hospitalisation Details'!$A$1:$K$1,0),0)</f>
        <v>Tier - 2</v>
      </c>
      <c r="P996" s="17" t="str">
        <f>VLOOKUP($A996,'Hospitalisation Details'!$A$2:$K$2344,MATCH(Healthcare!P$1,'Hospitalisation Details'!$A$1:$K$1,0),0)</f>
        <v>R1019</v>
      </c>
      <c r="Q996" s="17">
        <f>VLOOKUP($A996,'Hospitalisation Details'!$A$2:$K$2344,MATCH(Healthcare!Q$1,'Hospitalisation Details'!$A$1:$K$1,0),0)</f>
        <v>18</v>
      </c>
    </row>
    <row r="997" spans="1:17" ht="15.75" x14ac:dyDescent="0.25">
      <c r="A997" s="25" t="s">
        <v>1040</v>
      </c>
      <c r="B997" s="17" t="str">
        <f>VLOOKUP($A997,'Customer Names'!$A$1:$D$2336,4,0)</f>
        <v>Mrs. Courtney</v>
      </c>
      <c r="C997" s="17">
        <f>VLOOKUP($A997,'Medical Examinations'!$A$1:$J$2336,MATCH(Healthcare!C$1,'Medical Examinations'!$A$1:$J$1,0),0)</f>
        <v>29.79</v>
      </c>
      <c r="D997" s="17">
        <f>VLOOKUP($A997,'Medical Examinations'!$A$1:$J$2336,MATCH(Healthcare!D$1,'Medical Examinations'!$A$1:$J$1,0),0)</f>
        <v>9.0299999999999994</v>
      </c>
      <c r="E997" s="17" t="str">
        <f>VLOOKUP($A997,'Medical Examinations'!$A$1:$J$2336,MATCH(Healthcare!E$1,'Medical Examinations'!$A$1:$J$1,0),0)</f>
        <v>No</v>
      </c>
      <c r="F997" s="17" t="str">
        <f>VLOOKUP($A997,'Medical Examinations'!$A$1:$J$2336,MATCH(Healthcare!F$1,'Medical Examinations'!$A$1:$J$1,0),0)</f>
        <v>No</v>
      </c>
      <c r="G997" s="17" t="str">
        <f>VLOOKUP($A997,'Medical Examinations'!$A$1:$J$2336,MATCH(Healthcare!G$1,'Medical Examinations'!$A$1:$J$1,0),0)</f>
        <v>No</v>
      </c>
      <c r="H997" s="17">
        <f>VLOOKUP($A997,'Medical Examinations'!$A$1:$J$2336,MATCH(Healthcare!H$1,'Medical Examinations'!$A$1:$J$1,0),0)</f>
        <v>0</v>
      </c>
      <c r="I997" s="17" t="str">
        <f>VLOOKUP($A997,'Medical Examinations'!$A$1:$J$2336,MATCH(Healthcare!I$1,'Medical Examinations'!$A$1:$J$1,0),0)</f>
        <v>No</v>
      </c>
      <c r="J997" s="17" t="str">
        <f>VLOOKUP($A997,'Medical Examinations'!$A$1:$J$2336,MATCH(Healthcare!J$1,'Medical Examinations'!$A$1:$J$1,0),0)</f>
        <v>Overweight</v>
      </c>
      <c r="K997" s="17" t="str">
        <f>VLOOKUP($A997,'Medical Examinations'!$A$1:$J$2336,MATCH(Healthcare!K$1,'Medical Examinations'!$A$1:$J$1,0),0)</f>
        <v>Diabetes</v>
      </c>
      <c r="L997" s="38">
        <f>VLOOKUP($A997,'Hospitalisation Details'!$A$2:$K$2344,MATCH(Healthcare!L$1,'Hospitalisation Details'!$A$1:$K$1,0),0)</f>
        <v>26293</v>
      </c>
      <c r="M997" s="17">
        <f>VLOOKUP($A997,'Hospitalisation Details'!$A$2:$K$2344,MATCH(Healthcare!M$1,'Hospitalisation Details'!$A$1:$K$1,0),0)</f>
        <v>11265.71</v>
      </c>
      <c r="N997" s="17" t="str">
        <f>VLOOKUP($A997,'Hospitalisation Details'!$A$2:$K$2344,MATCH(Healthcare!N$1,'Hospitalisation Details'!$A$1:$K$1,0),0)</f>
        <v>Tier - 3</v>
      </c>
      <c r="O997" s="17" t="str">
        <f>VLOOKUP($A997,'Hospitalisation Details'!$A$2:$K$2344,MATCH(Healthcare!O$1,'Hospitalisation Details'!$A$1:$K$1,0),0)</f>
        <v>Tier - 1</v>
      </c>
      <c r="P997" s="17" t="str">
        <f>VLOOKUP($A997,'Hospitalisation Details'!$A$2:$K$2344,MATCH(Healthcare!P$1,'Hospitalisation Details'!$A$1:$K$1,0),0)</f>
        <v>R1025</v>
      </c>
      <c r="Q997" s="17">
        <f>VLOOKUP($A997,'Hospitalisation Details'!$A$2:$K$2344,MATCH(Healthcare!Q$1,'Hospitalisation Details'!$A$1:$K$1,0),0)</f>
        <v>51</v>
      </c>
    </row>
    <row r="998" spans="1:17" ht="15.75" x14ac:dyDescent="0.25">
      <c r="A998" s="25" t="s">
        <v>1041</v>
      </c>
      <c r="B998" s="17" t="str">
        <f>VLOOKUP($A998,'Customer Names'!$A$1:$D$2336,4,0)</f>
        <v>Mr. Jose</v>
      </c>
      <c r="C998" s="17">
        <f>VLOOKUP($A998,'Medical Examinations'!$A$1:$J$2336,MATCH(Healthcare!C$1,'Medical Examinations'!$A$1:$J$1,0),0)</f>
        <v>36.6</v>
      </c>
      <c r="D998" s="17">
        <f>VLOOKUP($A998,'Medical Examinations'!$A$1:$J$2336,MATCH(Healthcare!D$1,'Medical Examinations'!$A$1:$J$1,0),0)</f>
        <v>5.2</v>
      </c>
      <c r="E998" s="17" t="str">
        <f>VLOOKUP($A998,'Medical Examinations'!$A$1:$J$2336,MATCH(Healthcare!E$1,'Medical Examinations'!$A$1:$J$1,0),0)</f>
        <v>Yes</v>
      </c>
      <c r="F998" s="17" t="str">
        <f>VLOOKUP($A998,'Medical Examinations'!$A$1:$J$2336,MATCH(Healthcare!F$1,'Medical Examinations'!$A$1:$J$1,0),0)</f>
        <v>No</v>
      </c>
      <c r="G998" s="17" t="str">
        <f>VLOOKUP($A998,'Medical Examinations'!$A$1:$J$2336,MATCH(Healthcare!G$1,'Medical Examinations'!$A$1:$J$1,0),0)</f>
        <v>Yes</v>
      </c>
      <c r="H998" s="17">
        <f>VLOOKUP($A998,'Medical Examinations'!$A$1:$J$2336,MATCH(Healthcare!H$1,'Medical Examinations'!$A$1:$J$1,0),0)</f>
        <v>1</v>
      </c>
      <c r="I998" s="17" t="str">
        <f>VLOOKUP($A998,'Medical Examinations'!$A$1:$J$2336,MATCH(Healthcare!I$1,'Medical Examinations'!$A$1:$J$1,0),0)</f>
        <v>No</v>
      </c>
      <c r="J998" s="17" t="str">
        <f>VLOOKUP($A998,'Medical Examinations'!$A$1:$J$2336,MATCH(Healthcare!J$1,'Medical Examinations'!$A$1:$J$1,0),0)</f>
        <v>Obesity</v>
      </c>
      <c r="K998" s="17" t="str">
        <f>VLOOKUP($A998,'Medical Examinations'!$A$1:$J$2336,MATCH(Healthcare!K$1,'Medical Examinations'!$A$1:$J$1,0),0)</f>
        <v>Normal</v>
      </c>
      <c r="L998" s="38">
        <f>VLOOKUP($A998,'Hospitalisation Details'!$A$2:$K$2344,MATCH(Healthcare!L$1,'Hospitalisation Details'!$A$1:$K$1,0),0)</f>
        <v>25487</v>
      </c>
      <c r="M998" s="17">
        <f>VLOOKUP($A998,'Hospitalisation Details'!$A$2:$K$2344,MATCH(Healthcare!M$1,'Hospitalisation Details'!$A$1:$K$1,0),0)</f>
        <v>11264.54</v>
      </c>
      <c r="N998" s="17" t="str">
        <f>VLOOKUP($A998,'Hospitalisation Details'!$A$2:$K$2344,MATCH(Healthcare!N$1,'Hospitalisation Details'!$A$1:$K$1,0),0)</f>
        <v>Tier - 3</v>
      </c>
      <c r="O998" s="17" t="str">
        <f>VLOOKUP($A998,'Hospitalisation Details'!$A$2:$K$2344,MATCH(Healthcare!O$1,'Hospitalisation Details'!$A$1:$K$1,0),0)</f>
        <v>Tier - 2</v>
      </c>
      <c r="P998" s="17" t="str">
        <f>VLOOKUP($A998,'Hospitalisation Details'!$A$2:$K$2344,MATCH(Healthcare!P$1,'Hospitalisation Details'!$A$1:$K$1,0),0)</f>
        <v>R1011</v>
      </c>
      <c r="Q998" s="17">
        <f>VLOOKUP($A998,'Hospitalisation Details'!$A$2:$K$2344,MATCH(Healthcare!Q$1,'Hospitalisation Details'!$A$1:$K$1,0),0)</f>
        <v>53</v>
      </c>
    </row>
    <row r="999" spans="1:17" ht="15.75" x14ac:dyDescent="0.25">
      <c r="A999" s="25" t="s">
        <v>1042</v>
      </c>
      <c r="B999" s="17" t="str">
        <f>VLOOKUP($A999,'Customer Names'!$A$1:$D$2336,4,0)</f>
        <v>Mrs. Lauren</v>
      </c>
      <c r="C999" s="17">
        <f>VLOOKUP($A999,'Medical Examinations'!$A$1:$J$2336,MATCH(Healthcare!C$1,'Medical Examinations'!$A$1:$J$1,0),0)</f>
        <v>35.93</v>
      </c>
      <c r="D999" s="17">
        <f>VLOOKUP($A999,'Medical Examinations'!$A$1:$J$2336,MATCH(Healthcare!D$1,'Medical Examinations'!$A$1:$J$1,0),0)</f>
        <v>8.3000000000000007</v>
      </c>
      <c r="E999" s="17" t="str">
        <f>VLOOKUP($A999,'Medical Examinations'!$A$1:$J$2336,MATCH(Healthcare!E$1,'Medical Examinations'!$A$1:$J$1,0),0)</f>
        <v>Yes</v>
      </c>
      <c r="F999" s="17" t="str">
        <f>VLOOKUP($A999,'Medical Examinations'!$A$1:$J$2336,MATCH(Healthcare!F$1,'Medical Examinations'!$A$1:$J$1,0),0)</f>
        <v>No</v>
      </c>
      <c r="G999" s="17" t="str">
        <f>VLOOKUP($A999,'Medical Examinations'!$A$1:$J$2336,MATCH(Healthcare!G$1,'Medical Examinations'!$A$1:$J$1,0),0)</f>
        <v>No</v>
      </c>
      <c r="H999" s="17">
        <f>VLOOKUP($A999,'Medical Examinations'!$A$1:$J$2336,MATCH(Healthcare!H$1,'Medical Examinations'!$A$1:$J$1,0),0)</f>
        <v>0</v>
      </c>
      <c r="I999" s="17" t="str">
        <f>VLOOKUP($A999,'Medical Examinations'!$A$1:$J$2336,MATCH(Healthcare!I$1,'Medical Examinations'!$A$1:$J$1,0),0)</f>
        <v>No</v>
      </c>
      <c r="J999" s="17" t="str">
        <f>VLOOKUP($A999,'Medical Examinations'!$A$1:$J$2336,MATCH(Healthcare!J$1,'Medical Examinations'!$A$1:$J$1,0),0)</f>
        <v>Obesity</v>
      </c>
      <c r="K999" s="17" t="str">
        <f>VLOOKUP($A999,'Medical Examinations'!$A$1:$J$2336,MATCH(Healthcare!K$1,'Medical Examinations'!$A$1:$J$1,0),0)</f>
        <v>Diabetes</v>
      </c>
      <c r="L999" s="38">
        <f>VLOOKUP($A999,'Hospitalisation Details'!$A$2:$K$2344,MATCH(Healthcare!L$1,'Hospitalisation Details'!$A$1:$K$1,0),0)</f>
        <v>29861</v>
      </c>
      <c r="M999" s="17">
        <f>VLOOKUP($A999,'Hospitalisation Details'!$A$2:$K$2344,MATCH(Healthcare!M$1,'Hospitalisation Details'!$A$1:$K$1,0),0)</f>
        <v>11255.29</v>
      </c>
      <c r="N999" s="17" t="str">
        <f>VLOOKUP($A999,'Hospitalisation Details'!$A$2:$K$2344,MATCH(Healthcare!N$1,'Hospitalisation Details'!$A$1:$K$1,0),0)</f>
        <v>Tier - 3</v>
      </c>
      <c r="O999" s="17" t="str">
        <f>VLOOKUP($A999,'Hospitalisation Details'!$A$2:$K$2344,MATCH(Healthcare!O$1,'Hospitalisation Details'!$A$1:$K$1,0),0)</f>
        <v>Tier - 1</v>
      </c>
      <c r="P999" s="17" t="str">
        <f>VLOOKUP($A999,'Hospitalisation Details'!$A$2:$K$2344,MATCH(Healthcare!P$1,'Hospitalisation Details'!$A$1:$K$1,0),0)</f>
        <v>R1026</v>
      </c>
      <c r="Q999" s="17">
        <f>VLOOKUP($A999,'Hospitalisation Details'!$A$2:$K$2344,MATCH(Healthcare!Q$1,'Hospitalisation Details'!$A$1:$K$1,0),0)</f>
        <v>41</v>
      </c>
    </row>
    <row r="1000" spans="1:17" ht="15.75" x14ac:dyDescent="0.25">
      <c r="A1000" s="25" t="s">
        <v>1043</v>
      </c>
      <c r="B1000" s="17" t="str">
        <f>VLOOKUP($A1000,'Customer Names'!$A$1:$D$2336,4,0)</f>
        <v>Mr. Jonathon</v>
      </c>
      <c r="C1000" s="17">
        <f>VLOOKUP($A1000,'Medical Examinations'!$A$1:$J$2336,MATCH(Healthcare!C$1,'Medical Examinations'!$A$1:$J$1,0),0)</f>
        <v>28.6</v>
      </c>
      <c r="D1000" s="17">
        <f>VLOOKUP($A1000,'Medical Examinations'!$A$1:$J$2336,MATCH(Healthcare!D$1,'Medical Examinations'!$A$1:$J$1,0),0)</f>
        <v>5.56</v>
      </c>
      <c r="E1000" s="17" t="str">
        <f>VLOOKUP($A1000,'Medical Examinations'!$A$1:$J$2336,MATCH(Healthcare!E$1,'Medical Examinations'!$A$1:$J$1,0),0)</f>
        <v>Yes</v>
      </c>
      <c r="F1000" s="17" t="str">
        <f>VLOOKUP($A1000,'Medical Examinations'!$A$1:$J$2336,MATCH(Healthcare!F$1,'Medical Examinations'!$A$1:$J$1,0),0)</f>
        <v>No</v>
      </c>
      <c r="G1000" s="17" t="str">
        <f>VLOOKUP($A1000,'Medical Examinations'!$A$1:$J$2336,MATCH(Healthcare!G$1,'Medical Examinations'!$A$1:$J$1,0),0)</f>
        <v>Yes</v>
      </c>
      <c r="H1000" s="17">
        <f>VLOOKUP($A1000,'Medical Examinations'!$A$1:$J$2336,MATCH(Healthcare!H$1,'Medical Examinations'!$A$1:$J$1,0),0)</f>
        <v>1</v>
      </c>
      <c r="I1000" s="17" t="str">
        <f>VLOOKUP($A1000,'Medical Examinations'!$A$1:$J$2336,MATCH(Healthcare!I$1,'Medical Examinations'!$A$1:$J$1,0),0)</f>
        <v>No</v>
      </c>
      <c r="J1000" s="17" t="str">
        <f>VLOOKUP($A1000,'Medical Examinations'!$A$1:$J$2336,MATCH(Healthcare!J$1,'Medical Examinations'!$A$1:$J$1,0),0)</f>
        <v>Overweight</v>
      </c>
      <c r="K1000" s="17" t="str">
        <f>VLOOKUP($A1000,'Medical Examinations'!$A$1:$J$2336,MATCH(Healthcare!K$1,'Medical Examinations'!$A$1:$J$1,0),0)</f>
        <v>Normal</v>
      </c>
      <c r="L1000" s="38">
        <f>VLOOKUP($A1000,'Hospitalisation Details'!$A$2:$K$2344,MATCH(Healthcare!L$1,'Hospitalisation Details'!$A$1:$K$1,0),0)</f>
        <v>25435</v>
      </c>
      <c r="M1000" s="17">
        <f>VLOOKUP($A1000,'Hospitalisation Details'!$A$2:$K$2344,MATCH(Healthcare!M$1,'Hospitalisation Details'!$A$1:$K$1,0),0)</f>
        <v>11253.42</v>
      </c>
      <c r="N1000" s="17" t="str">
        <f>VLOOKUP($A1000,'Hospitalisation Details'!$A$2:$K$2344,MATCH(Healthcare!N$1,'Hospitalisation Details'!$A$1:$K$1,0),0)</f>
        <v>Tier - 3</v>
      </c>
      <c r="O1000" s="17" t="str">
        <f>VLOOKUP($A1000,'Hospitalisation Details'!$A$2:$K$2344,MATCH(Healthcare!O$1,'Hospitalisation Details'!$A$1:$K$1,0),0)</f>
        <v>Tier - 1</v>
      </c>
      <c r="P1000" s="17" t="str">
        <f>VLOOKUP($A1000,'Hospitalisation Details'!$A$2:$K$2344,MATCH(Healthcare!P$1,'Hospitalisation Details'!$A$1:$K$1,0),0)</f>
        <v>R1011</v>
      </c>
      <c r="Q1000" s="17">
        <f>VLOOKUP($A1000,'Hospitalisation Details'!$A$2:$K$2344,MATCH(Healthcare!Q$1,'Hospitalisation Details'!$A$1:$K$1,0),0)</f>
        <v>53</v>
      </c>
    </row>
    <row r="1001" spans="1:17" ht="15.75" x14ac:dyDescent="0.25">
      <c r="A1001" s="25" t="s">
        <v>1044</v>
      </c>
      <c r="B1001" s="17" t="str">
        <f>VLOOKUP($A1001,'Customer Names'!$A$1:$D$2336,4,0)</f>
        <v>Mrs. Stephanie</v>
      </c>
      <c r="C1001" s="17">
        <f>VLOOKUP($A1001,'Medical Examinations'!$A$1:$J$2336,MATCH(Healthcare!C$1,'Medical Examinations'!$A$1:$J$1,0),0)</f>
        <v>39.17</v>
      </c>
      <c r="D1001" s="17">
        <f>VLOOKUP($A1001,'Medical Examinations'!$A$1:$J$2336,MATCH(Healthcare!D$1,'Medical Examinations'!$A$1:$J$1,0),0)</f>
        <v>4.1500000000000004</v>
      </c>
      <c r="E1001" s="17" t="str">
        <f>VLOOKUP($A1001,'Medical Examinations'!$A$1:$J$2336,MATCH(Healthcare!E$1,'Medical Examinations'!$A$1:$J$1,0),0)</f>
        <v>No</v>
      </c>
      <c r="F1001" s="17" t="str">
        <f>VLOOKUP($A1001,'Medical Examinations'!$A$1:$J$2336,MATCH(Healthcare!F$1,'Medical Examinations'!$A$1:$J$1,0),0)</f>
        <v>No</v>
      </c>
      <c r="G1001" s="17" t="str">
        <f>VLOOKUP($A1001,'Medical Examinations'!$A$1:$J$2336,MATCH(Healthcare!G$1,'Medical Examinations'!$A$1:$J$1,0),0)</f>
        <v>No</v>
      </c>
      <c r="H1001" s="17">
        <f>VLOOKUP($A1001,'Medical Examinations'!$A$1:$J$2336,MATCH(Healthcare!H$1,'Medical Examinations'!$A$1:$J$1,0),0)</f>
        <v>0</v>
      </c>
      <c r="I1001" s="17" t="str">
        <f>VLOOKUP($A1001,'Medical Examinations'!$A$1:$J$2336,MATCH(Healthcare!I$1,'Medical Examinations'!$A$1:$J$1,0),0)</f>
        <v>No</v>
      </c>
      <c r="J1001" s="17" t="str">
        <f>VLOOKUP($A1001,'Medical Examinations'!$A$1:$J$2336,MATCH(Healthcare!J$1,'Medical Examinations'!$A$1:$J$1,0),0)</f>
        <v>Obesity</v>
      </c>
      <c r="K1001" s="17" t="str">
        <f>VLOOKUP($A1001,'Medical Examinations'!$A$1:$J$2336,MATCH(Healthcare!K$1,'Medical Examinations'!$A$1:$J$1,0),0)</f>
        <v>Normal</v>
      </c>
      <c r="L1001" s="38">
        <f>VLOOKUP($A1001,'Hospitalisation Details'!$A$2:$K$2344,MATCH(Healthcare!L$1,'Hospitalisation Details'!$A$1:$K$1,0),0)</f>
        <v>32859</v>
      </c>
      <c r="M1001" s="17">
        <f>VLOOKUP($A1001,'Hospitalisation Details'!$A$2:$K$2344,MATCH(Healthcare!M$1,'Hospitalisation Details'!$A$1:$K$1,0),0)</f>
        <v>11250.43</v>
      </c>
      <c r="N1001" s="17" t="str">
        <f>VLOOKUP($A1001,'Hospitalisation Details'!$A$2:$K$2344,MATCH(Healthcare!N$1,'Hospitalisation Details'!$A$1:$K$1,0),0)</f>
        <v>Tier - 3</v>
      </c>
      <c r="O1001" s="17" t="str">
        <f>VLOOKUP($A1001,'Hospitalisation Details'!$A$2:$K$2344,MATCH(Healthcare!O$1,'Hospitalisation Details'!$A$1:$K$1,0),0)</f>
        <v>Tier - 2</v>
      </c>
      <c r="P1001" s="17" t="str">
        <f>VLOOKUP($A1001,'Hospitalisation Details'!$A$2:$K$2344,MATCH(Healthcare!P$1,'Hospitalisation Details'!$A$1:$K$1,0),0)</f>
        <v>R1026</v>
      </c>
      <c r="Q1001" s="17">
        <f>VLOOKUP($A1001,'Hospitalisation Details'!$A$2:$K$2344,MATCH(Healthcare!Q$1,'Hospitalisation Details'!$A$1:$K$1,0),0)</f>
        <v>33</v>
      </c>
    </row>
    <row r="1002" spans="1:17" ht="15.75" x14ac:dyDescent="0.25">
      <c r="A1002" s="25" t="s">
        <v>1045</v>
      </c>
      <c r="B1002" s="17" t="str">
        <f>VLOOKUP($A1002,'Customer Names'!$A$1:$D$2336,4,0)</f>
        <v>Mr. Patrick</v>
      </c>
      <c r="C1002" s="17">
        <f>VLOOKUP($A1002,'Medical Examinations'!$A$1:$J$2336,MATCH(Healthcare!C$1,'Medical Examinations'!$A$1:$J$1,0),0)</f>
        <v>26.41</v>
      </c>
      <c r="D1002" s="17">
        <f>VLOOKUP($A1002,'Medical Examinations'!$A$1:$J$2336,MATCH(Healthcare!D$1,'Medical Examinations'!$A$1:$J$1,0),0)</f>
        <v>5.99</v>
      </c>
      <c r="E1002" s="17" t="str">
        <f>VLOOKUP($A1002,'Medical Examinations'!$A$1:$J$2336,MATCH(Healthcare!E$1,'Medical Examinations'!$A$1:$J$1,0),0)</f>
        <v>Yes</v>
      </c>
      <c r="F1002" s="17" t="str">
        <f>VLOOKUP($A1002,'Medical Examinations'!$A$1:$J$2336,MATCH(Healthcare!F$1,'Medical Examinations'!$A$1:$J$1,0),0)</f>
        <v>No</v>
      </c>
      <c r="G1002" s="17" t="str">
        <f>VLOOKUP($A1002,'Medical Examinations'!$A$1:$J$2336,MATCH(Healthcare!G$1,'Medical Examinations'!$A$1:$J$1,0),0)</f>
        <v>Yes</v>
      </c>
      <c r="H1002" s="17">
        <f>VLOOKUP($A1002,'Medical Examinations'!$A$1:$J$2336,MATCH(Healthcare!H$1,'Medical Examinations'!$A$1:$J$1,0),0)</f>
        <v>1</v>
      </c>
      <c r="I1002" s="17" t="str">
        <f>VLOOKUP($A1002,'Medical Examinations'!$A$1:$J$2336,MATCH(Healthcare!I$1,'Medical Examinations'!$A$1:$J$1,0),0)</f>
        <v>No</v>
      </c>
      <c r="J1002" s="17" t="str">
        <f>VLOOKUP($A1002,'Medical Examinations'!$A$1:$J$2336,MATCH(Healthcare!J$1,'Medical Examinations'!$A$1:$J$1,0),0)</f>
        <v>Overweight</v>
      </c>
      <c r="K1002" s="17" t="str">
        <f>VLOOKUP($A1002,'Medical Examinations'!$A$1:$J$2336,MATCH(Healthcare!K$1,'Medical Examinations'!$A$1:$J$1,0),0)</f>
        <v>Prediabetes</v>
      </c>
      <c r="L1002" s="38">
        <f>VLOOKUP($A1002,'Hospitalisation Details'!$A$2:$K$2344,MATCH(Healthcare!L$1,'Hospitalisation Details'!$A$1:$K$1,0),0)</f>
        <v>25567</v>
      </c>
      <c r="M1002" s="17">
        <f>VLOOKUP($A1002,'Hospitalisation Details'!$A$2:$K$2344,MATCH(Healthcare!M$1,'Hospitalisation Details'!$A$1:$K$1,0),0)</f>
        <v>11244.38</v>
      </c>
      <c r="N1002" s="17" t="str">
        <f>VLOOKUP($A1002,'Hospitalisation Details'!$A$2:$K$2344,MATCH(Healthcare!N$1,'Hospitalisation Details'!$A$1:$K$1,0),0)</f>
        <v>Tier - 3</v>
      </c>
      <c r="O1002" s="17" t="str">
        <f>VLOOKUP($A1002,'Hospitalisation Details'!$A$2:$K$2344,MATCH(Healthcare!O$1,'Hospitalisation Details'!$A$1:$K$1,0),0)</f>
        <v>Tier - 1</v>
      </c>
      <c r="P1002" s="17" t="str">
        <f>VLOOKUP($A1002,'Hospitalisation Details'!$A$2:$K$2344,MATCH(Healthcare!P$1,'Hospitalisation Details'!$A$1:$K$1,0),0)</f>
        <v>R1016</v>
      </c>
      <c r="Q1002" s="17">
        <f>VLOOKUP($A1002,'Hospitalisation Details'!$A$2:$K$2344,MATCH(Healthcare!Q$1,'Hospitalisation Details'!$A$1:$K$1,0),0)</f>
        <v>53</v>
      </c>
    </row>
    <row r="1003" spans="1:17" ht="15.75" x14ac:dyDescent="0.25">
      <c r="A1003" s="25" t="s">
        <v>1046</v>
      </c>
      <c r="B1003" s="17" t="str">
        <f>VLOOKUP($A1003,'Customer Names'!$A$1:$D$2336,4,0)</f>
        <v>Mrs. Krista</v>
      </c>
      <c r="C1003" s="17">
        <f>VLOOKUP($A1003,'Medical Examinations'!$A$1:$J$2336,MATCH(Healthcare!C$1,'Medical Examinations'!$A$1:$J$1,0),0)</f>
        <v>30.63</v>
      </c>
      <c r="D1003" s="17">
        <f>VLOOKUP($A1003,'Medical Examinations'!$A$1:$J$2336,MATCH(Healthcare!D$1,'Medical Examinations'!$A$1:$J$1,0),0)</f>
        <v>5.8</v>
      </c>
      <c r="E1003" s="17" t="str">
        <f>VLOOKUP($A1003,'Medical Examinations'!$A$1:$J$2336,MATCH(Healthcare!E$1,'Medical Examinations'!$A$1:$J$1,0),0)</f>
        <v>Yes</v>
      </c>
      <c r="F1003" s="17" t="str">
        <f>VLOOKUP($A1003,'Medical Examinations'!$A$1:$J$2336,MATCH(Healthcare!F$1,'Medical Examinations'!$A$1:$J$1,0),0)</f>
        <v>No</v>
      </c>
      <c r="G1003" s="17" t="str">
        <f>VLOOKUP($A1003,'Medical Examinations'!$A$1:$J$2336,MATCH(Healthcare!G$1,'Medical Examinations'!$A$1:$J$1,0),0)</f>
        <v>No</v>
      </c>
      <c r="H1003" s="17">
        <f>VLOOKUP($A1003,'Medical Examinations'!$A$1:$J$2336,MATCH(Healthcare!H$1,'Medical Examinations'!$A$1:$J$1,0),0)</f>
        <v>0</v>
      </c>
      <c r="I1003" s="17" t="str">
        <f>VLOOKUP($A1003,'Medical Examinations'!$A$1:$J$2336,MATCH(Healthcare!I$1,'Medical Examinations'!$A$1:$J$1,0),0)</f>
        <v>No</v>
      </c>
      <c r="J1003" s="17" t="str">
        <f>VLOOKUP($A1003,'Medical Examinations'!$A$1:$J$2336,MATCH(Healthcare!J$1,'Medical Examinations'!$A$1:$J$1,0),0)</f>
        <v>Obesity</v>
      </c>
      <c r="K1003" s="17" t="str">
        <f>VLOOKUP($A1003,'Medical Examinations'!$A$1:$J$2336,MATCH(Healthcare!K$1,'Medical Examinations'!$A$1:$J$1,0),0)</f>
        <v>Prediabetes</v>
      </c>
      <c r="L1003" s="38">
        <f>VLOOKUP($A1003,'Hospitalisation Details'!$A$2:$K$2344,MATCH(Healthcare!L$1,'Hospitalisation Details'!$A$1:$K$1,0),0)</f>
        <v>27939</v>
      </c>
      <c r="M1003" s="17">
        <f>VLOOKUP($A1003,'Hospitalisation Details'!$A$2:$K$2344,MATCH(Healthcare!M$1,'Hospitalisation Details'!$A$1:$K$1,0),0)</f>
        <v>11217.35</v>
      </c>
      <c r="N1003" s="17" t="str">
        <f>VLOOKUP($A1003,'Hospitalisation Details'!$A$2:$K$2344,MATCH(Healthcare!N$1,'Hospitalisation Details'!$A$1:$K$1,0),0)</f>
        <v>Tier - 3</v>
      </c>
      <c r="O1003" s="17" t="str">
        <f>VLOOKUP($A1003,'Hospitalisation Details'!$A$2:$K$2344,MATCH(Healthcare!O$1,'Hospitalisation Details'!$A$1:$K$1,0),0)</f>
        <v>Tier - 2</v>
      </c>
      <c r="P1003" s="17" t="str">
        <f>VLOOKUP($A1003,'Hospitalisation Details'!$A$2:$K$2344,MATCH(Healthcare!P$1,'Hospitalisation Details'!$A$1:$K$1,0),0)</f>
        <v>R1025</v>
      </c>
      <c r="Q1003" s="17">
        <f>VLOOKUP($A1003,'Hospitalisation Details'!$A$2:$K$2344,MATCH(Healthcare!Q$1,'Hospitalisation Details'!$A$1:$K$1,0),0)</f>
        <v>46</v>
      </c>
    </row>
    <row r="1004" spans="1:17" ht="15.75" x14ac:dyDescent="0.25">
      <c r="A1004" s="25" t="s">
        <v>1047</v>
      </c>
      <c r="B1004" s="17" t="str">
        <f>VLOOKUP($A1004,'Customer Names'!$A$1:$D$2336,4,0)</f>
        <v>Ms. Jenessa</v>
      </c>
      <c r="C1004" s="17">
        <f>VLOOKUP($A1004,'Medical Examinations'!$A$1:$J$2336,MATCH(Healthcare!C$1,'Medical Examinations'!$A$1:$J$1,0),0)</f>
        <v>31.73</v>
      </c>
      <c r="D1004" s="17">
        <f>VLOOKUP($A1004,'Medical Examinations'!$A$1:$J$2336,MATCH(Healthcare!D$1,'Medical Examinations'!$A$1:$J$1,0),0)</f>
        <v>7.32</v>
      </c>
      <c r="E1004" s="17" t="str">
        <f>VLOOKUP($A1004,'Medical Examinations'!$A$1:$J$2336,MATCH(Healthcare!E$1,'Medical Examinations'!$A$1:$J$1,0),0)</f>
        <v>Yes</v>
      </c>
      <c r="F1004" s="17" t="str">
        <f>VLOOKUP($A1004,'Medical Examinations'!$A$1:$J$2336,MATCH(Healthcare!F$1,'Medical Examinations'!$A$1:$J$1,0),0)</f>
        <v>No</v>
      </c>
      <c r="G1004" s="17" t="str">
        <f>VLOOKUP($A1004,'Medical Examinations'!$A$1:$J$2336,MATCH(Healthcare!G$1,'Medical Examinations'!$A$1:$J$1,0),0)</f>
        <v>No</v>
      </c>
      <c r="H1004" s="17">
        <f>VLOOKUP($A1004,'Medical Examinations'!$A$1:$J$2336,MATCH(Healthcare!H$1,'Medical Examinations'!$A$1:$J$1,0),0)</f>
        <v>2</v>
      </c>
      <c r="I1004" s="17" t="str">
        <f>VLOOKUP($A1004,'Medical Examinations'!$A$1:$J$2336,MATCH(Healthcare!I$1,'Medical Examinations'!$A$1:$J$1,0),0)</f>
        <v>No</v>
      </c>
      <c r="J1004" s="17" t="str">
        <f>VLOOKUP($A1004,'Medical Examinations'!$A$1:$J$2336,MATCH(Healthcare!J$1,'Medical Examinations'!$A$1:$J$1,0),0)</f>
        <v>Obesity</v>
      </c>
      <c r="K1004" s="17" t="str">
        <f>VLOOKUP($A1004,'Medical Examinations'!$A$1:$J$2336,MATCH(Healthcare!K$1,'Medical Examinations'!$A$1:$J$1,0),0)</f>
        <v>Diabetes</v>
      </c>
      <c r="L1004" s="38">
        <f>VLOOKUP($A1004,'Hospitalisation Details'!$A$2:$K$2344,MATCH(Healthcare!L$1,'Hospitalisation Details'!$A$1:$K$1,0),0)</f>
        <v>25733</v>
      </c>
      <c r="M1004" s="17">
        <f>VLOOKUP($A1004,'Hospitalisation Details'!$A$2:$K$2344,MATCH(Healthcare!M$1,'Hospitalisation Details'!$A$1:$K$1,0),0)</f>
        <v>11187.66</v>
      </c>
      <c r="N1004" s="17" t="str">
        <f>VLOOKUP($A1004,'Hospitalisation Details'!$A$2:$K$2344,MATCH(Healthcare!N$1,'Hospitalisation Details'!$A$1:$K$1,0),0)</f>
        <v>Tier - 3</v>
      </c>
      <c r="O1004" s="17" t="str">
        <f>VLOOKUP($A1004,'Hospitalisation Details'!$A$2:$K$2344,MATCH(Healthcare!O$1,'Hospitalisation Details'!$A$1:$K$1,0),0)</f>
        <v>Tier - 2</v>
      </c>
      <c r="P1004" s="17" t="str">
        <f>VLOOKUP($A1004,'Hospitalisation Details'!$A$2:$K$2344,MATCH(Healthcare!P$1,'Hospitalisation Details'!$A$1:$K$1,0),0)</f>
        <v>R1012</v>
      </c>
      <c r="Q1004" s="17">
        <f>VLOOKUP($A1004,'Hospitalisation Details'!$A$2:$K$2344,MATCH(Healthcare!Q$1,'Hospitalisation Details'!$A$1:$K$1,0),0)</f>
        <v>52</v>
      </c>
    </row>
    <row r="1005" spans="1:17" ht="15.75" x14ac:dyDescent="0.25">
      <c r="A1005" s="25" t="s">
        <v>1048</v>
      </c>
      <c r="B1005" s="17" t="str">
        <f>VLOOKUP($A1005,'Customer Names'!$A$1:$D$2336,4,0)</f>
        <v>Mr. Ryan</v>
      </c>
      <c r="C1005" s="17">
        <f>VLOOKUP($A1005,'Medical Examinations'!$A$1:$J$2336,MATCH(Healthcare!C$1,'Medical Examinations'!$A$1:$J$1,0),0)</f>
        <v>30.7</v>
      </c>
      <c r="D1005" s="17">
        <f>VLOOKUP($A1005,'Medical Examinations'!$A$1:$J$2336,MATCH(Healthcare!D$1,'Medical Examinations'!$A$1:$J$1,0),0)</f>
        <v>5.16</v>
      </c>
      <c r="E1005" s="17" t="str">
        <f>VLOOKUP($A1005,'Medical Examinations'!$A$1:$J$2336,MATCH(Healthcare!E$1,'Medical Examinations'!$A$1:$J$1,0),0)</f>
        <v>No</v>
      </c>
      <c r="F1005" s="17" t="str">
        <f>VLOOKUP($A1005,'Medical Examinations'!$A$1:$J$2336,MATCH(Healthcare!F$1,'Medical Examinations'!$A$1:$J$1,0),0)</f>
        <v>No</v>
      </c>
      <c r="G1005" s="17" t="str">
        <f>VLOOKUP($A1005,'Medical Examinations'!$A$1:$J$2336,MATCH(Healthcare!G$1,'Medical Examinations'!$A$1:$J$1,0),0)</f>
        <v>No</v>
      </c>
      <c r="H1005" s="17">
        <f>VLOOKUP($A1005,'Medical Examinations'!$A$1:$J$2336,MATCH(Healthcare!H$1,'Medical Examinations'!$A$1:$J$1,0),0)</f>
        <v>2</v>
      </c>
      <c r="I1005" s="17" t="str">
        <f>VLOOKUP($A1005,'Medical Examinations'!$A$1:$J$2336,MATCH(Healthcare!I$1,'Medical Examinations'!$A$1:$J$1,0),0)</f>
        <v>No</v>
      </c>
      <c r="J1005" s="17" t="str">
        <f>VLOOKUP($A1005,'Medical Examinations'!$A$1:$J$2336,MATCH(Healthcare!J$1,'Medical Examinations'!$A$1:$J$1,0),0)</f>
        <v>Obesity</v>
      </c>
      <c r="K1005" s="17" t="str">
        <f>VLOOKUP($A1005,'Medical Examinations'!$A$1:$J$2336,MATCH(Healthcare!K$1,'Medical Examinations'!$A$1:$J$1,0),0)</f>
        <v>Normal</v>
      </c>
      <c r="L1005" s="38">
        <f>VLOOKUP($A1005,'Hospitalisation Details'!$A$2:$K$2344,MATCH(Healthcare!L$1,'Hospitalisation Details'!$A$1:$K$1,0),0)</f>
        <v>26545</v>
      </c>
      <c r="M1005" s="17">
        <f>VLOOKUP($A1005,'Hospitalisation Details'!$A$2:$K$2344,MATCH(Healthcare!M$1,'Hospitalisation Details'!$A$1:$K$1,0),0)</f>
        <v>11186.2</v>
      </c>
      <c r="N1005" s="17" t="str">
        <f>VLOOKUP($A1005,'Hospitalisation Details'!$A$2:$K$2344,MATCH(Healthcare!N$1,'Hospitalisation Details'!$A$1:$K$1,0),0)</f>
        <v>Tier - 3</v>
      </c>
      <c r="O1005" s="17" t="str">
        <f>VLOOKUP($A1005,'Hospitalisation Details'!$A$2:$K$2344,MATCH(Healthcare!O$1,'Hospitalisation Details'!$A$1:$K$1,0),0)</f>
        <v>Tier - 2</v>
      </c>
      <c r="P1005" s="17" t="str">
        <f>VLOOKUP($A1005,'Hospitalisation Details'!$A$2:$K$2344,MATCH(Healthcare!P$1,'Hospitalisation Details'!$A$1:$K$1,0),0)</f>
        <v>R1021</v>
      </c>
      <c r="Q1005" s="17">
        <f>VLOOKUP($A1005,'Hospitalisation Details'!$A$2:$K$2344,MATCH(Healthcare!Q$1,'Hospitalisation Details'!$A$1:$K$1,0),0)</f>
        <v>50</v>
      </c>
    </row>
    <row r="1006" spans="1:17" ht="15.75" x14ac:dyDescent="0.25">
      <c r="A1006" s="25" t="s">
        <v>1049</v>
      </c>
      <c r="B1006" s="17" t="str">
        <f>VLOOKUP($A1006,'Customer Names'!$A$1:$D$2336,4,0)</f>
        <v>Mr. Thomas</v>
      </c>
      <c r="C1006" s="17">
        <f>VLOOKUP($A1006,'Medical Examinations'!$A$1:$J$2336,MATCH(Healthcare!C$1,'Medical Examinations'!$A$1:$J$1,0),0)</f>
        <v>25.934999999999999</v>
      </c>
      <c r="D1006" s="17">
        <f>VLOOKUP($A1006,'Medical Examinations'!$A$1:$J$2336,MATCH(Healthcare!D$1,'Medical Examinations'!$A$1:$J$1,0),0)</f>
        <v>5.96</v>
      </c>
      <c r="E1006" s="17" t="str">
        <f>VLOOKUP($A1006,'Medical Examinations'!$A$1:$J$2336,MATCH(Healthcare!E$1,'Medical Examinations'!$A$1:$J$1,0),0)</f>
        <v>Yes</v>
      </c>
      <c r="F1006" s="17" t="str">
        <f>VLOOKUP($A1006,'Medical Examinations'!$A$1:$J$2336,MATCH(Healthcare!F$1,'Medical Examinations'!$A$1:$J$1,0),0)</f>
        <v>No</v>
      </c>
      <c r="G1006" s="17" t="str">
        <f>VLOOKUP($A1006,'Medical Examinations'!$A$1:$J$2336,MATCH(Healthcare!G$1,'Medical Examinations'!$A$1:$J$1,0),0)</f>
        <v>No</v>
      </c>
      <c r="H1006" s="17">
        <f>VLOOKUP($A1006,'Medical Examinations'!$A$1:$J$2336,MATCH(Healthcare!H$1,'Medical Examinations'!$A$1:$J$1,0),0)</f>
        <v>2</v>
      </c>
      <c r="I1006" s="17" t="str">
        <f>VLOOKUP($A1006,'Medical Examinations'!$A$1:$J$2336,MATCH(Healthcare!I$1,'Medical Examinations'!$A$1:$J$1,0),0)</f>
        <v>No</v>
      </c>
      <c r="J1006" s="17" t="str">
        <f>VLOOKUP($A1006,'Medical Examinations'!$A$1:$J$2336,MATCH(Healthcare!J$1,'Medical Examinations'!$A$1:$J$1,0),0)</f>
        <v>Overweight</v>
      </c>
      <c r="K1006" s="17" t="str">
        <f>VLOOKUP($A1006,'Medical Examinations'!$A$1:$J$2336,MATCH(Healthcare!K$1,'Medical Examinations'!$A$1:$J$1,0),0)</f>
        <v>Prediabetes</v>
      </c>
      <c r="L1006" s="38">
        <f>VLOOKUP($A1006,'Hospitalisation Details'!$A$2:$K$2344,MATCH(Healthcare!L$1,'Hospitalisation Details'!$A$1:$K$1,0),0)</f>
        <v>24325</v>
      </c>
      <c r="M1006" s="17">
        <f>VLOOKUP($A1006,'Hospitalisation Details'!$A$2:$K$2344,MATCH(Healthcare!M$1,'Hospitalisation Details'!$A$1:$K$1,0),0)</f>
        <v>11165.42</v>
      </c>
      <c r="N1006" s="17" t="str">
        <f>VLOOKUP($A1006,'Hospitalisation Details'!$A$2:$K$2344,MATCH(Healthcare!N$1,'Hospitalisation Details'!$A$1:$K$1,0),0)</f>
        <v>Tier - 3</v>
      </c>
      <c r="O1006" s="17" t="str">
        <f>VLOOKUP($A1006,'Hospitalisation Details'!$A$2:$K$2344,MATCH(Healthcare!O$1,'Hospitalisation Details'!$A$1:$K$1,0),0)</f>
        <v>Tier - 1</v>
      </c>
      <c r="P1006" s="17" t="str">
        <f>VLOOKUP($A1006,'Hospitalisation Details'!$A$2:$K$2344,MATCH(Healthcare!P$1,'Hospitalisation Details'!$A$1:$K$1,0),0)</f>
        <v>R1016</v>
      </c>
      <c r="Q1006" s="17">
        <f>VLOOKUP($A1006,'Hospitalisation Details'!$A$2:$K$2344,MATCH(Healthcare!Q$1,'Hospitalisation Details'!$A$1:$K$1,0),0)</f>
        <v>56</v>
      </c>
    </row>
    <row r="1007" spans="1:17" ht="15.75" x14ac:dyDescent="0.25">
      <c r="A1007" s="25" t="s">
        <v>1050</v>
      </c>
      <c r="B1007" s="17" t="str">
        <f>VLOOKUP($A1007,'Customer Names'!$A$1:$D$2336,4,0)</f>
        <v>Ms. Amanda</v>
      </c>
      <c r="C1007" s="17">
        <f>VLOOKUP($A1007,'Medical Examinations'!$A$1:$J$2336,MATCH(Healthcare!C$1,'Medical Examinations'!$A$1:$J$1,0),0)</f>
        <v>35.9</v>
      </c>
      <c r="D1007" s="17">
        <f>VLOOKUP($A1007,'Medical Examinations'!$A$1:$J$2336,MATCH(Healthcare!D$1,'Medical Examinations'!$A$1:$J$1,0),0)</f>
        <v>4.8499999999999996</v>
      </c>
      <c r="E1007" s="17" t="str">
        <f>VLOOKUP($A1007,'Medical Examinations'!$A$1:$J$2336,MATCH(Healthcare!E$1,'Medical Examinations'!$A$1:$J$1,0),0)</f>
        <v>Yes</v>
      </c>
      <c r="F1007" s="17" t="str">
        <f>VLOOKUP($A1007,'Medical Examinations'!$A$1:$J$2336,MATCH(Healthcare!F$1,'Medical Examinations'!$A$1:$J$1,0),0)</f>
        <v>No</v>
      </c>
      <c r="G1007" s="17" t="str">
        <f>VLOOKUP($A1007,'Medical Examinations'!$A$1:$J$2336,MATCH(Healthcare!G$1,'Medical Examinations'!$A$1:$J$1,0),0)</f>
        <v>Yes</v>
      </c>
      <c r="H1007" s="17">
        <f>VLOOKUP($A1007,'Medical Examinations'!$A$1:$J$2336,MATCH(Healthcare!H$1,'Medical Examinations'!$A$1:$J$1,0),0)</f>
        <v>1</v>
      </c>
      <c r="I1007" s="17" t="str">
        <f>VLOOKUP($A1007,'Medical Examinations'!$A$1:$J$2336,MATCH(Healthcare!I$1,'Medical Examinations'!$A$1:$J$1,0),0)</f>
        <v>No</v>
      </c>
      <c r="J1007" s="17" t="str">
        <f>VLOOKUP($A1007,'Medical Examinations'!$A$1:$J$2336,MATCH(Healthcare!J$1,'Medical Examinations'!$A$1:$J$1,0),0)</f>
        <v>Obesity</v>
      </c>
      <c r="K1007" s="17" t="str">
        <f>VLOOKUP($A1007,'Medical Examinations'!$A$1:$J$2336,MATCH(Healthcare!K$1,'Medical Examinations'!$A$1:$J$1,0),0)</f>
        <v>Normal</v>
      </c>
      <c r="L1007" s="38">
        <f>VLOOKUP($A1007,'Hospitalisation Details'!$A$2:$K$2344,MATCH(Healthcare!L$1,'Hospitalisation Details'!$A$1:$K$1,0),0)</f>
        <v>25379</v>
      </c>
      <c r="M1007" s="17">
        <f>VLOOKUP($A1007,'Hospitalisation Details'!$A$2:$K$2344,MATCH(Healthcare!M$1,'Hospitalisation Details'!$A$1:$K$1,0),0)</f>
        <v>11163.57</v>
      </c>
      <c r="N1007" s="17" t="str">
        <f>VLOOKUP($A1007,'Hospitalisation Details'!$A$2:$K$2344,MATCH(Healthcare!N$1,'Hospitalisation Details'!$A$1:$K$1,0),0)</f>
        <v>Tier - 3</v>
      </c>
      <c r="O1007" s="17" t="str">
        <f>VLOOKUP($A1007,'Hospitalisation Details'!$A$2:$K$2344,MATCH(Healthcare!O$1,'Hospitalisation Details'!$A$1:$K$1,0),0)</f>
        <v>Tier - 2</v>
      </c>
      <c r="P1007" s="17" t="str">
        <f>VLOOKUP($A1007,'Hospitalisation Details'!$A$2:$K$2344,MATCH(Healthcare!P$1,'Hospitalisation Details'!$A$1:$K$1,0),0)</f>
        <v>R1011</v>
      </c>
      <c r="Q1007" s="17">
        <f>VLOOKUP($A1007,'Hospitalisation Details'!$A$2:$K$2344,MATCH(Healthcare!Q$1,'Hospitalisation Details'!$A$1:$K$1,0),0)</f>
        <v>53</v>
      </c>
    </row>
    <row r="1008" spans="1:17" ht="15.75" x14ac:dyDescent="0.25">
      <c r="A1008" s="25" t="s">
        <v>1051</v>
      </c>
      <c r="B1008" s="17" t="str">
        <f>VLOOKUP($A1008,'Customer Names'!$A$1:$D$2336,4,0)</f>
        <v>Ms. Teresa</v>
      </c>
      <c r="C1008" s="17">
        <f>VLOOKUP($A1008,'Medical Examinations'!$A$1:$J$2336,MATCH(Healthcare!C$1,'Medical Examinations'!$A$1:$J$1,0),0)</f>
        <v>26.7</v>
      </c>
      <c r="D1008" s="17">
        <f>VLOOKUP($A1008,'Medical Examinations'!$A$1:$J$2336,MATCH(Healthcare!D$1,'Medical Examinations'!$A$1:$J$1,0),0)</f>
        <v>5.09</v>
      </c>
      <c r="E1008" s="17" t="str">
        <f>VLOOKUP($A1008,'Medical Examinations'!$A$1:$J$2336,MATCH(Healthcare!E$1,'Medical Examinations'!$A$1:$J$1,0),0)</f>
        <v>Yes</v>
      </c>
      <c r="F1008" s="17" t="str">
        <f>VLOOKUP($A1008,'Medical Examinations'!$A$1:$J$2336,MATCH(Healthcare!F$1,'Medical Examinations'!$A$1:$J$1,0),0)</f>
        <v>No</v>
      </c>
      <c r="G1008" s="17" t="str">
        <f>VLOOKUP($A1008,'Medical Examinations'!$A$1:$J$2336,MATCH(Healthcare!G$1,'Medical Examinations'!$A$1:$J$1,0),0)</f>
        <v>Yes</v>
      </c>
      <c r="H1008" s="17">
        <f>VLOOKUP($A1008,'Medical Examinations'!$A$1:$J$2336,MATCH(Healthcare!H$1,'Medical Examinations'!$A$1:$J$1,0),0)</f>
        <v>1</v>
      </c>
      <c r="I1008" s="17" t="str">
        <f>VLOOKUP($A1008,'Medical Examinations'!$A$1:$J$2336,MATCH(Healthcare!I$1,'Medical Examinations'!$A$1:$J$1,0),0)</f>
        <v>No</v>
      </c>
      <c r="J1008" s="17" t="str">
        <f>VLOOKUP($A1008,'Medical Examinations'!$A$1:$J$2336,MATCH(Healthcare!J$1,'Medical Examinations'!$A$1:$J$1,0),0)</f>
        <v>Overweight</v>
      </c>
      <c r="K1008" s="17" t="str">
        <f>VLOOKUP($A1008,'Medical Examinations'!$A$1:$J$2336,MATCH(Healthcare!K$1,'Medical Examinations'!$A$1:$J$1,0),0)</f>
        <v>Normal</v>
      </c>
      <c r="L1008" s="38">
        <f>VLOOKUP($A1008,'Hospitalisation Details'!$A$2:$K$2344,MATCH(Healthcare!L$1,'Hospitalisation Details'!$A$1:$K$1,0),0)</f>
        <v>25537</v>
      </c>
      <c r="M1008" s="17">
        <f>VLOOKUP($A1008,'Hospitalisation Details'!$A$2:$K$2344,MATCH(Healthcare!M$1,'Hospitalisation Details'!$A$1:$K$1,0),0)</f>
        <v>11150.78</v>
      </c>
      <c r="N1008" s="17" t="str">
        <f>VLOOKUP($A1008,'Hospitalisation Details'!$A$2:$K$2344,MATCH(Healthcare!N$1,'Hospitalisation Details'!$A$1:$K$1,0),0)</f>
        <v>Tier - 3</v>
      </c>
      <c r="O1008" s="17" t="str">
        <f>VLOOKUP($A1008,'Hospitalisation Details'!$A$2:$K$2344,MATCH(Healthcare!O$1,'Hospitalisation Details'!$A$1:$K$1,0),0)</f>
        <v>Tier - 2</v>
      </c>
      <c r="P1008" s="17" t="str">
        <f>VLOOKUP($A1008,'Hospitalisation Details'!$A$2:$K$2344,MATCH(Healthcare!P$1,'Hospitalisation Details'!$A$1:$K$1,0),0)</f>
        <v>R1011</v>
      </c>
      <c r="Q1008" s="17">
        <f>VLOOKUP($A1008,'Hospitalisation Details'!$A$2:$K$2344,MATCH(Healthcare!Q$1,'Hospitalisation Details'!$A$1:$K$1,0),0)</f>
        <v>53</v>
      </c>
    </row>
    <row r="1009" spans="1:17" ht="15.75" x14ac:dyDescent="0.25">
      <c r="A1009" s="25" t="s">
        <v>1052</v>
      </c>
      <c r="B1009" s="17" t="str">
        <f>VLOOKUP($A1009,'Customer Names'!$A$1:$D$2336,4,0)</f>
        <v>Mr. Dorian</v>
      </c>
      <c r="C1009" s="17">
        <f>VLOOKUP($A1009,'Medical Examinations'!$A$1:$J$2336,MATCH(Healthcare!C$1,'Medical Examinations'!$A$1:$J$1,0),0)</f>
        <v>33.71</v>
      </c>
      <c r="D1009" s="17">
        <f>VLOOKUP($A1009,'Medical Examinations'!$A$1:$J$2336,MATCH(Healthcare!D$1,'Medical Examinations'!$A$1:$J$1,0),0)</f>
        <v>4.9400000000000004</v>
      </c>
      <c r="E1009" s="17" t="str">
        <f>VLOOKUP($A1009,'Medical Examinations'!$A$1:$J$2336,MATCH(Healthcare!E$1,'Medical Examinations'!$A$1:$J$1,0),0)</f>
        <v>No</v>
      </c>
      <c r="F1009" s="17" t="str">
        <f>VLOOKUP($A1009,'Medical Examinations'!$A$1:$J$2336,MATCH(Healthcare!F$1,'Medical Examinations'!$A$1:$J$1,0),0)</f>
        <v>No</v>
      </c>
      <c r="G1009" s="17" t="str">
        <f>VLOOKUP($A1009,'Medical Examinations'!$A$1:$J$2336,MATCH(Healthcare!G$1,'Medical Examinations'!$A$1:$J$1,0),0)</f>
        <v>No</v>
      </c>
      <c r="H1009" s="17">
        <f>VLOOKUP($A1009,'Medical Examinations'!$A$1:$J$2336,MATCH(Healthcare!H$1,'Medical Examinations'!$A$1:$J$1,0),0)</f>
        <v>0</v>
      </c>
      <c r="I1009" s="17" t="str">
        <f>VLOOKUP($A1009,'Medical Examinations'!$A$1:$J$2336,MATCH(Healthcare!I$1,'Medical Examinations'!$A$1:$J$1,0),0)</f>
        <v>No</v>
      </c>
      <c r="J1009" s="17" t="str">
        <f>VLOOKUP($A1009,'Medical Examinations'!$A$1:$J$2336,MATCH(Healthcare!J$1,'Medical Examinations'!$A$1:$J$1,0),0)</f>
        <v>Obesity</v>
      </c>
      <c r="K1009" s="17" t="str">
        <f>VLOOKUP($A1009,'Medical Examinations'!$A$1:$J$2336,MATCH(Healthcare!K$1,'Medical Examinations'!$A$1:$J$1,0),0)</f>
        <v>Normal</v>
      </c>
      <c r="L1009" s="38">
        <f>VLOOKUP($A1009,'Hospitalisation Details'!$A$2:$K$2344,MATCH(Healthcare!L$1,'Hospitalisation Details'!$A$1:$K$1,0),0)</f>
        <v>29453</v>
      </c>
      <c r="M1009" s="17">
        <f>VLOOKUP($A1009,'Hospitalisation Details'!$A$2:$K$2344,MATCH(Healthcare!M$1,'Hospitalisation Details'!$A$1:$K$1,0),0)</f>
        <v>11103.33</v>
      </c>
      <c r="N1009" s="17" t="str">
        <f>VLOOKUP($A1009,'Hospitalisation Details'!$A$2:$K$2344,MATCH(Healthcare!N$1,'Hospitalisation Details'!$A$1:$K$1,0),0)</f>
        <v>Tier - 3</v>
      </c>
      <c r="O1009" s="17" t="str">
        <f>VLOOKUP($A1009,'Hospitalisation Details'!$A$2:$K$2344,MATCH(Healthcare!O$1,'Hospitalisation Details'!$A$1:$K$1,0),0)</f>
        <v>Tier - 1</v>
      </c>
      <c r="P1009" s="17" t="str">
        <f>VLOOKUP($A1009,'Hospitalisation Details'!$A$2:$K$2344,MATCH(Healthcare!P$1,'Hospitalisation Details'!$A$1:$K$1,0),0)</f>
        <v>R1021</v>
      </c>
      <c r="Q1009" s="17">
        <f>VLOOKUP($A1009,'Hospitalisation Details'!$A$2:$K$2344,MATCH(Healthcare!Q$1,'Hospitalisation Details'!$A$1:$K$1,0),0)</f>
        <v>42</v>
      </c>
    </row>
    <row r="1010" spans="1:17" ht="15.75" x14ac:dyDescent="0.25">
      <c r="A1010" s="25" t="s">
        <v>1053</v>
      </c>
      <c r="B1010" s="17" t="str">
        <f>VLOOKUP($A1010,'Customer Names'!$A$1:$D$2336,4,0)</f>
        <v>Ms. Amy</v>
      </c>
      <c r="C1010" s="17">
        <f>VLOOKUP($A1010,'Medical Examinations'!$A$1:$J$2336,MATCH(Healthcare!C$1,'Medical Examinations'!$A$1:$J$1,0),0)</f>
        <v>41.91</v>
      </c>
      <c r="D1010" s="17">
        <f>VLOOKUP($A1010,'Medical Examinations'!$A$1:$J$2336,MATCH(Healthcare!D$1,'Medical Examinations'!$A$1:$J$1,0),0)</f>
        <v>4.92</v>
      </c>
      <c r="E1010" s="17" t="str">
        <f>VLOOKUP($A1010,'Medical Examinations'!$A$1:$J$2336,MATCH(Healthcare!E$1,'Medical Examinations'!$A$1:$J$1,0),0)</f>
        <v>Yes</v>
      </c>
      <c r="F1010" s="17" t="str">
        <f>VLOOKUP($A1010,'Medical Examinations'!$A$1:$J$2336,MATCH(Healthcare!F$1,'Medical Examinations'!$A$1:$J$1,0),0)</f>
        <v>No</v>
      </c>
      <c r="G1010" s="17" t="str">
        <f>VLOOKUP($A1010,'Medical Examinations'!$A$1:$J$2336,MATCH(Healthcare!G$1,'Medical Examinations'!$A$1:$J$1,0),0)</f>
        <v>No</v>
      </c>
      <c r="H1010" s="17">
        <f>VLOOKUP($A1010,'Medical Examinations'!$A$1:$J$2336,MATCH(Healthcare!H$1,'Medical Examinations'!$A$1:$J$1,0),0)</f>
        <v>2</v>
      </c>
      <c r="I1010" s="17" t="str">
        <f>VLOOKUP($A1010,'Medical Examinations'!$A$1:$J$2336,MATCH(Healthcare!I$1,'Medical Examinations'!$A$1:$J$1,0),0)</f>
        <v>No</v>
      </c>
      <c r="J1010" s="17" t="str">
        <f>VLOOKUP($A1010,'Medical Examinations'!$A$1:$J$2336,MATCH(Healthcare!J$1,'Medical Examinations'!$A$1:$J$1,0),0)</f>
        <v>Obesity</v>
      </c>
      <c r="K1010" s="17" t="str">
        <f>VLOOKUP($A1010,'Medical Examinations'!$A$1:$J$2336,MATCH(Healthcare!K$1,'Medical Examinations'!$A$1:$J$1,0),0)</f>
        <v>Normal</v>
      </c>
      <c r="L1010" s="38">
        <f>VLOOKUP($A1010,'Hospitalisation Details'!$A$2:$K$2344,MATCH(Healthcare!L$1,'Hospitalisation Details'!$A$1:$K$1,0),0)</f>
        <v>24293</v>
      </c>
      <c r="M1010" s="17">
        <f>VLOOKUP($A1010,'Hospitalisation Details'!$A$2:$K$2344,MATCH(Healthcare!M$1,'Hospitalisation Details'!$A$1:$K$1,0),0)</f>
        <v>11093.62</v>
      </c>
      <c r="N1010" s="17" t="str">
        <f>VLOOKUP($A1010,'Hospitalisation Details'!$A$2:$K$2344,MATCH(Healthcare!N$1,'Hospitalisation Details'!$A$1:$K$1,0),0)</f>
        <v>Tier - 3</v>
      </c>
      <c r="O1010" s="17" t="str">
        <f>VLOOKUP($A1010,'Hospitalisation Details'!$A$2:$K$2344,MATCH(Healthcare!O$1,'Hospitalisation Details'!$A$1:$K$1,0),0)</f>
        <v>Tier - 1</v>
      </c>
      <c r="P1010" s="17" t="str">
        <f>VLOOKUP($A1010,'Hospitalisation Details'!$A$2:$K$2344,MATCH(Healthcare!P$1,'Hospitalisation Details'!$A$1:$K$1,0),0)</f>
        <v>R1013</v>
      </c>
      <c r="Q1010" s="17">
        <f>VLOOKUP($A1010,'Hospitalisation Details'!$A$2:$K$2344,MATCH(Healthcare!Q$1,'Hospitalisation Details'!$A$1:$K$1,0),0)</f>
        <v>56</v>
      </c>
    </row>
    <row r="1011" spans="1:17" ht="15.75" x14ac:dyDescent="0.25">
      <c r="A1011" s="25" t="s">
        <v>1054</v>
      </c>
      <c r="B1011" s="17" t="str">
        <f>VLOOKUP($A1011,'Customer Names'!$A$1:$D$2336,4,0)</f>
        <v>Ms. Aberu</v>
      </c>
      <c r="C1011" s="17">
        <f>VLOOKUP($A1011,'Medical Examinations'!$A$1:$J$2336,MATCH(Healthcare!C$1,'Medical Examinations'!$A$1:$J$1,0),0)</f>
        <v>39.82</v>
      </c>
      <c r="D1011" s="17">
        <f>VLOOKUP($A1011,'Medical Examinations'!$A$1:$J$2336,MATCH(Healthcare!D$1,'Medical Examinations'!$A$1:$J$1,0),0)</f>
        <v>6.05</v>
      </c>
      <c r="E1011" s="17" t="str">
        <f>VLOOKUP($A1011,'Medical Examinations'!$A$1:$J$2336,MATCH(Healthcare!E$1,'Medical Examinations'!$A$1:$J$1,0),0)</f>
        <v>Yes</v>
      </c>
      <c r="F1011" s="17" t="str">
        <f>VLOOKUP($A1011,'Medical Examinations'!$A$1:$J$2336,MATCH(Healthcare!F$1,'Medical Examinations'!$A$1:$J$1,0),0)</f>
        <v>No</v>
      </c>
      <c r="G1011" s="17" t="str">
        <f>VLOOKUP($A1011,'Medical Examinations'!$A$1:$J$2336,MATCH(Healthcare!G$1,'Medical Examinations'!$A$1:$J$1,0),0)</f>
        <v>No</v>
      </c>
      <c r="H1011" s="17">
        <f>VLOOKUP($A1011,'Medical Examinations'!$A$1:$J$2336,MATCH(Healthcare!H$1,'Medical Examinations'!$A$1:$J$1,0),0)</f>
        <v>2</v>
      </c>
      <c r="I1011" s="17" t="str">
        <f>VLOOKUP($A1011,'Medical Examinations'!$A$1:$J$2336,MATCH(Healthcare!I$1,'Medical Examinations'!$A$1:$J$1,0),0)</f>
        <v>No</v>
      </c>
      <c r="J1011" s="17" t="str">
        <f>VLOOKUP($A1011,'Medical Examinations'!$A$1:$J$2336,MATCH(Healthcare!J$1,'Medical Examinations'!$A$1:$J$1,0),0)</f>
        <v>Obesity</v>
      </c>
      <c r="K1011" s="17" t="str">
        <f>VLOOKUP($A1011,'Medical Examinations'!$A$1:$J$2336,MATCH(Healthcare!K$1,'Medical Examinations'!$A$1:$J$1,0),0)</f>
        <v>Prediabetes</v>
      </c>
      <c r="L1011" s="38">
        <f>VLOOKUP($A1011,'Hospitalisation Details'!$A$2:$K$2344,MATCH(Healthcare!L$1,'Hospitalisation Details'!$A$1:$K$1,0),0)</f>
        <v>24359</v>
      </c>
      <c r="M1011" s="17">
        <f>VLOOKUP($A1011,'Hospitalisation Details'!$A$2:$K$2344,MATCH(Healthcare!M$1,'Hospitalisation Details'!$A$1:$K$1,0),0)</f>
        <v>11090.72</v>
      </c>
      <c r="N1011" s="17" t="str">
        <f>VLOOKUP($A1011,'Hospitalisation Details'!$A$2:$K$2344,MATCH(Healthcare!N$1,'Hospitalisation Details'!$A$1:$K$1,0),0)</f>
        <v>Tier - 3</v>
      </c>
      <c r="O1011" s="17" t="str">
        <f>VLOOKUP($A1011,'Hospitalisation Details'!$A$2:$K$2344,MATCH(Healthcare!O$1,'Hospitalisation Details'!$A$1:$K$1,0),0)</f>
        <v>Tier - 1</v>
      </c>
      <c r="P1011" s="17" t="str">
        <f>VLOOKUP($A1011,'Hospitalisation Details'!$A$2:$K$2344,MATCH(Healthcare!P$1,'Hospitalisation Details'!$A$1:$K$1,0),0)</f>
        <v>R1013</v>
      </c>
      <c r="Q1011" s="17">
        <f>VLOOKUP($A1011,'Hospitalisation Details'!$A$2:$K$2344,MATCH(Healthcare!Q$1,'Hospitalisation Details'!$A$1:$K$1,0),0)</f>
        <v>56</v>
      </c>
    </row>
    <row r="1012" spans="1:17" ht="15.75" x14ac:dyDescent="0.25">
      <c r="A1012" s="25" t="s">
        <v>1055</v>
      </c>
      <c r="B1012" s="17" t="str">
        <f>VLOOKUP($A1012,'Customer Names'!$A$1:$D$2336,4,0)</f>
        <v>Ms. Ashley</v>
      </c>
      <c r="C1012" s="17">
        <f>VLOOKUP($A1012,'Medical Examinations'!$A$1:$J$2336,MATCH(Healthcare!C$1,'Medical Examinations'!$A$1:$J$1,0),0)</f>
        <v>28.12</v>
      </c>
      <c r="D1012" s="17">
        <f>VLOOKUP($A1012,'Medical Examinations'!$A$1:$J$2336,MATCH(Healthcare!D$1,'Medical Examinations'!$A$1:$J$1,0),0)</f>
        <v>4.67</v>
      </c>
      <c r="E1012" s="17" t="str">
        <f>VLOOKUP($A1012,'Medical Examinations'!$A$1:$J$2336,MATCH(Healthcare!E$1,'Medical Examinations'!$A$1:$J$1,0),0)</f>
        <v>No</v>
      </c>
      <c r="F1012" s="17" t="str">
        <f>VLOOKUP($A1012,'Medical Examinations'!$A$1:$J$2336,MATCH(Healthcare!F$1,'Medical Examinations'!$A$1:$J$1,0),0)</f>
        <v>No</v>
      </c>
      <c r="G1012" s="17" t="str">
        <f>VLOOKUP($A1012,'Medical Examinations'!$A$1:$J$2336,MATCH(Healthcare!G$1,'Medical Examinations'!$A$1:$J$1,0),0)</f>
        <v>No</v>
      </c>
      <c r="H1012" s="17">
        <f>VLOOKUP($A1012,'Medical Examinations'!$A$1:$J$2336,MATCH(Healthcare!H$1,'Medical Examinations'!$A$1:$J$1,0),0)</f>
        <v>2</v>
      </c>
      <c r="I1012" s="17" t="str">
        <f>VLOOKUP($A1012,'Medical Examinations'!$A$1:$J$2336,MATCH(Healthcare!I$1,'Medical Examinations'!$A$1:$J$1,0),0)</f>
        <v>No</v>
      </c>
      <c r="J1012" s="17" t="str">
        <f>VLOOKUP($A1012,'Medical Examinations'!$A$1:$J$2336,MATCH(Healthcare!J$1,'Medical Examinations'!$A$1:$J$1,0),0)</f>
        <v>Overweight</v>
      </c>
      <c r="K1012" s="17" t="str">
        <f>VLOOKUP($A1012,'Medical Examinations'!$A$1:$J$2336,MATCH(Healthcare!K$1,'Medical Examinations'!$A$1:$J$1,0),0)</f>
        <v>Normal</v>
      </c>
      <c r="L1012" s="38">
        <f>VLOOKUP($A1012,'Hospitalisation Details'!$A$2:$K$2344,MATCH(Healthcare!L$1,'Hospitalisation Details'!$A$1:$K$1,0),0)</f>
        <v>26579</v>
      </c>
      <c r="M1012" s="17">
        <f>VLOOKUP($A1012,'Hospitalisation Details'!$A$2:$K$2344,MATCH(Healthcare!M$1,'Hospitalisation Details'!$A$1:$K$1,0),0)</f>
        <v>11085.59</v>
      </c>
      <c r="N1012" s="17" t="str">
        <f>VLOOKUP($A1012,'Hospitalisation Details'!$A$2:$K$2344,MATCH(Healthcare!N$1,'Hospitalisation Details'!$A$1:$K$1,0),0)</f>
        <v>Tier - 3</v>
      </c>
      <c r="O1012" s="17" t="str">
        <f>VLOOKUP($A1012,'Hospitalisation Details'!$A$2:$K$2344,MATCH(Healthcare!O$1,'Hospitalisation Details'!$A$1:$K$1,0),0)</f>
        <v>Tier - 2</v>
      </c>
      <c r="P1012" s="17" t="str">
        <f>VLOOKUP($A1012,'Hospitalisation Details'!$A$2:$K$2344,MATCH(Healthcare!P$1,'Hospitalisation Details'!$A$1:$K$1,0),0)</f>
        <v>R1012</v>
      </c>
      <c r="Q1012" s="17">
        <f>VLOOKUP($A1012,'Hospitalisation Details'!$A$2:$K$2344,MATCH(Healthcare!Q$1,'Hospitalisation Details'!$A$1:$K$1,0),0)</f>
        <v>50</v>
      </c>
    </row>
    <row r="1013" spans="1:17" ht="15.75" x14ac:dyDescent="0.25">
      <c r="A1013" s="25" t="s">
        <v>1056</v>
      </c>
      <c r="B1013" s="17" t="str">
        <f>VLOOKUP($A1013,'Customer Names'!$A$1:$D$2336,4,0)</f>
        <v>Ms. Anna</v>
      </c>
      <c r="C1013" s="17">
        <f>VLOOKUP($A1013,'Medical Examinations'!$A$1:$J$2336,MATCH(Healthcare!C$1,'Medical Examinations'!$A$1:$J$1,0),0)</f>
        <v>26.98</v>
      </c>
      <c r="D1013" s="17">
        <f>VLOOKUP($A1013,'Medical Examinations'!$A$1:$J$2336,MATCH(Healthcare!D$1,'Medical Examinations'!$A$1:$J$1,0),0)</f>
        <v>9.81</v>
      </c>
      <c r="E1013" s="17" t="str">
        <f>VLOOKUP($A1013,'Medical Examinations'!$A$1:$J$2336,MATCH(Healthcare!E$1,'Medical Examinations'!$A$1:$J$1,0),0)</f>
        <v>Yes</v>
      </c>
      <c r="F1013" s="17" t="str">
        <f>VLOOKUP($A1013,'Medical Examinations'!$A$1:$J$2336,MATCH(Healthcare!F$1,'Medical Examinations'!$A$1:$J$1,0),0)</f>
        <v>No</v>
      </c>
      <c r="G1013" s="17" t="str">
        <f>VLOOKUP($A1013,'Medical Examinations'!$A$1:$J$2336,MATCH(Healthcare!G$1,'Medical Examinations'!$A$1:$J$1,0),0)</f>
        <v>No</v>
      </c>
      <c r="H1013" s="17">
        <f>VLOOKUP($A1013,'Medical Examinations'!$A$1:$J$2336,MATCH(Healthcare!H$1,'Medical Examinations'!$A$1:$J$1,0),0)</f>
        <v>0</v>
      </c>
      <c r="I1013" s="17" t="str">
        <f>VLOOKUP($A1013,'Medical Examinations'!$A$1:$J$2336,MATCH(Healthcare!I$1,'Medical Examinations'!$A$1:$J$1,0),0)</f>
        <v>No</v>
      </c>
      <c r="J1013" s="17" t="str">
        <f>VLOOKUP($A1013,'Medical Examinations'!$A$1:$J$2336,MATCH(Healthcare!J$1,'Medical Examinations'!$A$1:$J$1,0),0)</f>
        <v>Overweight</v>
      </c>
      <c r="K1013" s="17" t="str">
        <f>VLOOKUP($A1013,'Medical Examinations'!$A$1:$J$2336,MATCH(Healthcare!K$1,'Medical Examinations'!$A$1:$J$1,0),0)</f>
        <v>Diabetes</v>
      </c>
      <c r="L1013" s="38">
        <f>VLOOKUP($A1013,'Hospitalisation Details'!$A$2:$K$2344,MATCH(Healthcare!L$1,'Hospitalisation Details'!$A$1:$K$1,0),0)</f>
        <v>24719</v>
      </c>
      <c r="M1013" s="17">
        <f>VLOOKUP($A1013,'Hospitalisation Details'!$A$2:$K$2344,MATCH(Healthcare!M$1,'Hospitalisation Details'!$A$1:$K$1,0),0)</f>
        <v>11082.58</v>
      </c>
      <c r="N1013" s="17" t="str">
        <f>VLOOKUP($A1013,'Hospitalisation Details'!$A$2:$K$2344,MATCH(Healthcare!N$1,'Hospitalisation Details'!$A$1:$K$1,0),0)</f>
        <v>Tier - 3</v>
      </c>
      <c r="O1013" s="17" t="str">
        <f>VLOOKUP($A1013,'Hospitalisation Details'!$A$2:$K$2344,MATCH(Healthcare!O$1,'Hospitalisation Details'!$A$1:$K$1,0),0)</f>
        <v>Tier - 2</v>
      </c>
      <c r="P1013" s="17" t="str">
        <f>VLOOKUP($A1013,'Hospitalisation Details'!$A$2:$K$2344,MATCH(Healthcare!P$1,'Hospitalisation Details'!$A$1:$K$1,0),0)</f>
        <v>R1012</v>
      </c>
      <c r="Q1013" s="17">
        <f>VLOOKUP($A1013,'Hospitalisation Details'!$A$2:$K$2344,MATCH(Healthcare!Q$1,'Hospitalisation Details'!$A$1:$K$1,0),0)</f>
        <v>55</v>
      </c>
    </row>
    <row r="1014" spans="1:17" ht="15.75" x14ac:dyDescent="0.25">
      <c r="A1014" s="25" t="s">
        <v>1057</v>
      </c>
      <c r="B1014" s="17" t="str">
        <f>VLOOKUP($A1014,'Customer Names'!$A$1:$D$2336,4,0)</f>
        <v>Ms. Tania</v>
      </c>
      <c r="C1014" s="17">
        <f>VLOOKUP($A1014,'Medical Examinations'!$A$1:$J$2336,MATCH(Healthcare!C$1,'Medical Examinations'!$A$1:$J$1,0),0)</f>
        <v>27.2</v>
      </c>
      <c r="D1014" s="17">
        <f>VLOOKUP($A1014,'Medical Examinations'!$A$1:$J$2336,MATCH(Healthcare!D$1,'Medical Examinations'!$A$1:$J$1,0),0)</f>
        <v>6.06</v>
      </c>
      <c r="E1014" s="17" t="str">
        <f>VLOOKUP($A1014,'Medical Examinations'!$A$1:$J$2336,MATCH(Healthcare!E$1,'Medical Examinations'!$A$1:$J$1,0),0)</f>
        <v>Yes</v>
      </c>
      <c r="F1014" s="17" t="str">
        <f>VLOOKUP($A1014,'Medical Examinations'!$A$1:$J$2336,MATCH(Healthcare!F$1,'Medical Examinations'!$A$1:$J$1,0),0)</f>
        <v>No</v>
      </c>
      <c r="G1014" s="17" t="str">
        <f>VLOOKUP($A1014,'Medical Examinations'!$A$1:$J$2336,MATCH(Healthcare!G$1,'Medical Examinations'!$A$1:$J$1,0),0)</f>
        <v>No</v>
      </c>
      <c r="H1014" s="17">
        <f>VLOOKUP($A1014,'Medical Examinations'!$A$1:$J$2336,MATCH(Healthcare!H$1,'Medical Examinations'!$A$1:$J$1,0),0)</f>
        <v>2</v>
      </c>
      <c r="I1014" s="17" t="str">
        <f>VLOOKUP($A1014,'Medical Examinations'!$A$1:$J$2336,MATCH(Healthcare!I$1,'Medical Examinations'!$A$1:$J$1,0),0)</f>
        <v>No</v>
      </c>
      <c r="J1014" s="17" t="str">
        <f>VLOOKUP($A1014,'Medical Examinations'!$A$1:$J$2336,MATCH(Healthcare!J$1,'Medical Examinations'!$A$1:$J$1,0),0)</f>
        <v>Overweight</v>
      </c>
      <c r="K1014" s="17" t="str">
        <f>VLOOKUP($A1014,'Medical Examinations'!$A$1:$J$2336,MATCH(Healthcare!K$1,'Medical Examinations'!$A$1:$J$1,0),0)</f>
        <v>Prediabetes</v>
      </c>
      <c r="L1014" s="38">
        <f>VLOOKUP($A1014,'Hospitalisation Details'!$A$2:$K$2344,MATCH(Healthcare!L$1,'Hospitalisation Details'!$A$1:$K$1,0),0)</f>
        <v>24431</v>
      </c>
      <c r="M1014" s="17">
        <f>VLOOKUP($A1014,'Hospitalisation Details'!$A$2:$K$2344,MATCH(Healthcare!M$1,'Hospitalisation Details'!$A$1:$K$1,0),0)</f>
        <v>11073.18</v>
      </c>
      <c r="N1014" s="17" t="str">
        <f>VLOOKUP($A1014,'Hospitalisation Details'!$A$2:$K$2344,MATCH(Healthcare!N$1,'Hospitalisation Details'!$A$1:$K$1,0),0)</f>
        <v>Tier - 3</v>
      </c>
      <c r="O1014" s="17" t="str">
        <f>VLOOKUP($A1014,'Hospitalisation Details'!$A$2:$K$2344,MATCH(Healthcare!O$1,'Hospitalisation Details'!$A$1:$K$1,0),0)</f>
        <v>Tier - 3</v>
      </c>
      <c r="P1014" s="17" t="str">
        <f>VLOOKUP($A1014,'Hospitalisation Details'!$A$2:$K$2344,MATCH(Healthcare!P$1,'Hospitalisation Details'!$A$1:$K$1,0),0)</f>
        <v>R1011</v>
      </c>
      <c r="Q1014" s="17">
        <f>VLOOKUP($A1014,'Hospitalisation Details'!$A$2:$K$2344,MATCH(Healthcare!Q$1,'Hospitalisation Details'!$A$1:$K$1,0),0)</f>
        <v>56</v>
      </c>
    </row>
    <row r="1015" spans="1:17" ht="15.75" x14ac:dyDescent="0.25">
      <c r="A1015" s="25" t="s">
        <v>1058</v>
      </c>
      <c r="B1015" s="17" t="str">
        <f>VLOOKUP($A1015,'Customer Names'!$A$1:$D$2336,4,0)</f>
        <v>Ms. Ashley</v>
      </c>
      <c r="C1015" s="17">
        <f>VLOOKUP($A1015,'Medical Examinations'!$A$1:$J$2336,MATCH(Healthcare!C$1,'Medical Examinations'!$A$1:$J$1,0),0)</f>
        <v>25.3</v>
      </c>
      <c r="D1015" s="17">
        <f>VLOOKUP($A1015,'Medical Examinations'!$A$1:$J$2336,MATCH(Healthcare!D$1,'Medical Examinations'!$A$1:$J$1,0),0)</f>
        <v>5.19</v>
      </c>
      <c r="E1015" s="17" t="str">
        <f>VLOOKUP($A1015,'Medical Examinations'!$A$1:$J$2336,MATCH(Healthcare!E$1,'Medical Examinations'!$A$1:$J$1,0),0)</f>
        <v>Yes</v>
      </c>
      <c r="F1015" s="17" t="str">
        <f>VLOOKUP($A1015,'Medical Examinations'!$A$1:$J$2336,MATCH(Healthcare!F$1,'Medical Examinations'!$A$1:$J$1,0),0)</f>
        <v>No</v>
      </c>
      <c r="G1015" s="17" t="str">
        <f>VLOOKUP($A1015,'Medical Examinations'!$A$1:$J$2336,MATCH(Healthcare!G$1,'Medical Examinations'!$A$1:$J$1,0),0)</f>
        <v>No</v>
      </c>
      <c r="H1015" s="17">
        <f>VLOOKUP($A1015,'Medical Examinations'!$A$1:$J$2336,MATCH(Healthcare!H$1,'Medical Examinations'!$A$1:$J$1,0),0)</f>
        <v>2</v>
      </c>
      <c r="I1015" s="17" t="str">
        <f>VLOOKUP($A1015,'Medical Examinations'!$A$1:$J$2336,MATCH(Healthcare!I$1,'Medical Examinations'!$A$1:$J$1,0),0)</f>
        <v>No</v>
      </c>
      <c r="J1015" s="17" t="str">
        <f>VLOOKUP($A1015,'Medical Examinations'!$A$1:$J$2336,MATCH(Healthcare!J$1,'Medical Examinations'!$A$1:$J$1,0),0)</f>
        <v>Overweight</v>
      </c>
      <c r="K1015" s="17" t="str">
        <f>VLOOKUP($A1015,'Medical Examinations'!$A$1:$J$2336,MATCH(Healthcare!K$1,'Medical Examinations'!$A$1:$J$1,0),0)</f>
        <v>Normal</v>
      </c>
      <c r="L1015" s="38">
        <f>VLOOKUP($A1015,'Hospitalisation Details'!$A$2:$K$2344,MATCH(Healthcare!L$1,'Hospitalisation Details'!$A$1:$K$1,0),0)</f>
        <v>24418</v>
      </c>
      <c r="M1015" s="17">
        <f>VLOOKUP($A1015,'Hospitalisation Details'!$A$2:$K$2344,MATCH(Healthcare!M$1,'Hospitalisation Details'!$A$1:$K$1,0),0)</f>
        <v>11070.54</v>
      </c>
      <c r="N1015" s="17" t="str">
        <f>VLOOKUP($A1015,'Hospitalisation Details'!$A$2:$K$2344,MATCH(Healthcare!N$1,'Hospitalisation Details'!$A$1:$K$1,0),0)</f>
        <v>Tier - 3</v>
      </c>
      <c r="O1015" s="17" t="str">
        <f>VLOOKUP($A1015,'Hospitalisation Details'!$A$2:$K$2344,MATCH(Healthcare!O$1,'Hospitalisation Details'!$A$1:$K$1,0),0)</f>
        <v>Tier - 3</v>
      </c>
      <c r="P1015" s="17" t="str">
        <f>VLOOKUP($A1015,'Hospitalisation Details'!$A$2:$K$2344,MATCH(Healthcare!P$1,'Hospitalisation Details'!$A$1:$K$1,0),0)</f>
        <v>R1011</v>
      </c>
      <c r="Q1015" s="17">
        <f>VLOOKUP($A1015,'Hospitalisation Details'!$A$2:$K$2344,MATCH(Healthcare!Q$1,'Hospitalisation Details'!$A$1:$K$1,0),0)</f>
        <v>56</v>
      </c>
    </row>
    <row r="1016" spans="1:17" ht="15.75" x14ac:dyDescent="0.25">
      <c r="A1016" s="25" t="s">
        <v>1059</v>
      </c>
      <c r="B1016" s="17" t="str">
        <f>VLOOKUP($A1016,'Customer Names'!$A$1:$D$2336,4,0)</f>
        <v>Ms. Aleksandra</v>
      </c>
      <c r="C1016" s="17">
        <f>VLOOKUP($A1016,'Medical Examinations'!$A$1:$J$2336,MATCH(Healthcare!C$1,'Medical Examinations'!$A$1:$J$1,0),0)</f>
        <v>30.25</v>
      </c>
      <c r="D1016" s="17">
        <f>VLOOKUP($A1016,'Medical Examinations'!$A$1:$J$2336,MATCH(Healthcare!D$1,'Medical Examinations'!$A$1:$J$1,0),0)</f>
        <v>10.16</v>
      </c>
      <c r="E1016" s="17" t="str">
        <f>VLOOKUP($A1016,'Medical Examinations'!$A$1:$J$2336,MATCH(Healthcare!E$1,'Medical Examinations'!$A$1:$J$1,0),0)</f>
        <v>No</v>
      </c>
      <c r="F1016" s="17" t="str">
        <f>VLOOKUP($A1016,'Medical Examinations'!$A$1:$J$2336,MATCH(Healthcare!F$1,'Medical Examinations'!$A$1:$J$1,0),0)</f>
        <v>No</v>
      </c>
      <c r="G1016" s="17" t="str">
        <f>VLOOKUP($A1016,'Medical Examinations'!$A$1:$J$2336,MATCH(Healthcare!G$1,'Medical Examinations'!$A$1:$J$1,0),0)</f>
        <v>No</v>
      </c>
      <c r="H1016" s="17">
        <f>VLOOKUP($A1016,'Medical Examinations'!$A$1:$J$2336,MATCH(Healthcare!H$1,'Medical Examinations'!$A$1:$J$1,0),0)</f>
        <v>0</v>
      </c>
      <c r="I1016" s="17" t="str">
        <f>VLOOKUP($A1016,'Medical Examinations'!$A$1:$J$2336,MATCH(Healthcare!I$1,'Medical Examinations'!$A$1:$J$1,0),0)</f>
        <v>No</v>
      </c>
      <c r="J1016" s="17" t="str">
        <f>VLOOKUP($A1016,'Medical Examinations'!$A$1:$J$2336,MATCH(Healthcare!J$1,'Medical Examinations'!$A$1:$J$1,0),0)</f>
        <v>Obesity</v>
      </c>
      <c r="K1016" s="17" t="str">
        <f>VLOOKUP($A1016,'Medical Examinations'!$A$1:$J$2336,MATCH(Healthcare!K$1,'Medical Examinations'!$A$1:$J$1,0),0)</f>
        <v>Diabetes</v>
      </c>
      <c r="L1016" s="38">
        <f>VLOOKUP($A1016,'Hospitalisation Details'!$A$2:$K$2344,MATCH(Healthcare!L$1,'Hospitalisation Details'!$A$1:$K$1,0),0)</f>
        <v>26246</v>
      </c>
      <c r="M1016" s="17">
        <f>VLOOKUP($A1016,'Hospitalisation Details'!$A$2:$K$2344,MATCH(Healthcare!M$1,'Hospitalisation Details'!$A$1:$K$1,0),0)</f>
        <v>11068.77</v>
      </c>
      <c r="N1016" s="17" t="str">
        <f>VLOOKUP($A1016,'Hospitalisation Details'!$A$2:$K$2344,MATCH(Healthcare!N$1,'Hospitalisation Details'!$A$1:$K$1,0),0)</f>
        <v>Tier - 3</v>
      </c>
      <c r="O1016" s="17" t="str">
        <f>VLOOKUP($A1016,'Hospitalisation Details'!$A$2:$K$2344,MATCH(Healthcare!O$1,'Hospitalisation Details'!$A$1:$K$1,0),0)</f>
        <v>Tier - 2</v>
      </c>
      <c r="P1016" s="17" t="str">
        <f>VLOOKUP($A1016,'Hospitalisation Details'!$A$2:$K$2344,MATCH(Healthcare!P$1,'Hospitalisation Details'!$A$1:$K$1,0),0)</f>
        <v>R1012</v>
      </c>
      <c r="Q1016" s="17">
        <f>VLOOKUP($A1016,'Hospitalisation Details'!$A$2:$K$2344,MATCH(Healthcare!Q$1,'Hospitalisation Details'!$A$1:$K$1,0),0)</f>
        <v>51</v>
      </c>
    </row>
    <row r="1017" spans="1:17" ht="15.75" x14ac:dyDescent="0.25">
      <c r="A1017" s="25" t="s">
        <v>1060</v>
      </c>
      <c r="B1017" s="17" t="str">
        <f>VLOOKUP($A1017,'Customer Names'!$A$1:$D$2336,4,0)</f>
        <v>Ms. Valery</v>
      </c>
      <c r="C1017" s="17">
        <f>VLOOKUP($A1017,'Medical Examinations'!$A$1:$J$2336,MATCH(Healthcare!C$1,'Medical Examinations'!$A$1:$J$1,0),0)</f>
        <v>54</v>
      </c>
      <c r="D1017" s="17">
        <f>VLOOKUP($A1017,'Medical Examinations'!$A$1:$J$2336,MATCH(Healthcare!D$1,'Medical Examinations'!$A$1:$J$1,0),0)</f>
        <v>4.68</v>
      </c>
      <c r="E1017" s="17" t="str">
        <f>VLOOKUP($A1017,'Medical Examinations'!$A$1:$J$2336,MATCH(Healthcare!E$1,'Medical Examinations'!$A$1:$J$1,0),0)</f>
        <v>Yes</v>
      </c>
      <c r="F1017" s="17" t="str">
        <f>VLOOKUP($A1017,'Medical Examinations'!$A$1:$J$2336,MATCH(Healthcare!F$1,'Medical Examinations'!$A$1:$J$1,0),0)</f>
        <v>Yes</v>
      </c>
      <c r="G1017" s="17" t="str">
        <f>VLOOKUP($A1017,'Medical Examinations'!$A$1:$J$2336,MATCH(Healthcare!G$1,'Medical Examinations'!$A$1:$J$1,0),0)</f>
        <v>No</v>
      </c>
      <c r="H1017" s="17">
        <f>VLOOKUP($A1017,'Medical Examinations'!$A$1:$J$2336,MATCH(Healthcare!H$1,'Medical Examinations'!$A$1:$J$1,0),0)</f>
        <v>2</v>
      </c>
      <c r="I1017" s="17" t="str">
        <f>VLOOKUP($A1017,'Medical Examinations'!$A$1:$J$2336,MATCH(Healthcare!I$1,'Medical Examinations'!$A$1:$J$1,0),0)</f>
        <v>No</v>
      </c>
      <c r="J1017" s="17" t="str">
        <f>VLOOKUP($A1017,'Medical Examinations'!$A$1:$J$2336,MATCH(Healthcare!J$1,'Medical Examinations'!$A$1:$J$1,0),0)</f>
        <v>Obesity</v>
      </c>
      <c r="K1017" s="17" t="str">
        <f>VLOOKUP($A1017,'Medical Examinations'!$A$1:$J$2336,MATCH(Healthcare!K$1,'Medical Examinations'!$A$1:$J$1,0),0)</f>
        <v>Normal</v>
      </c>
      <c r="L1017" s="38">
        <f>VLOOKUP($A1017,'Hospitalisation Details'!$A$2:$K$2344,MATCH(Healthcare!L$1,'Hospitalisation Details'!$A$1:$K$1,0),0)</f>
        <v>36787</v>
      </c>
      <c r="M1017" s="17">
        <f>VLOOKUP($A1017,'Hospitalisation Details'!$A$2:$K$2344,MATCH(Healthcare!M$1,'Hospitalisation Details'!$A$1:$K$1,0),0)</f>
        <v>11068.7</v>
      </c>
      <c r="N1017" s="17" t="str">
        <f>VLOOKUP($A1017,'Hospitalisation Details'!$A$2:$K$2344,MATCH(Healthcare!N$1,'Hospitalisation Details'!$A$1:$K$1,0),0)</f>
        <v>Tier - 3</v>
      </c>
      <c r="O1017" s="17" t="str">
        <f>VLOOKUP($A1017,'Hospitalisation Details'!$A$2:$K$2344,MATCH(Healthcare!O$1,'Hospitalisation Details'!$A$1:$K$1,0),0)</f>
        <v>Tier - 1</v>
      </c>
      <c r="P1017" s="17" t="str">
        <f>VLOOKUP($A1017,'Hospitalisation Details'!$A$2:$K$2344,MATCH(Healthcare!P$1,'Hospitalisation Details'!$A$1:$K$1,0),0)</f>
        <v>R1011</v>
      </c>
      <c r="Q1017" s="17">
        <f>VLOOKUP($A1017,'Hospitalisation Details'!$A$2:$K$2344,MATCH(Healthcare!Q$1,'Hospitalisation Details'!$A$1:$K$1,0),0)</f>
        <v>22</v>
      </c>
    </row>
    <row r="1018" spans="1:17" ht="15.75" x14ac:dyDescent="0.25">
      <c r="A1018" s="25" t="s">
        <v>1061</v>
      </c>
      <c r="B1018" s="17" t="str">
        <f>VLOOKUP($A1018,'Customer Names'!$A$1:$D$2336,4,0)</f>
        <v>Mrs. Joanna</v>
      </c>
      <c r="C1018" s="17">
        <f>VLOOKUP($A1018,'Medical Examinations'!$A$1:$J$2336,MATCH(Healthcare!C$1,'Medical Examinations'!$A$1:$J$1,0),0)</f>
        <v>51.86</v>
      </c>
      <c r="D1018" s="17">
        <f>VLOOKUP($A1018,'Medical Examinations'!$A$1:$J$2336,MATCH(Healthcare!D$1,'Medical Examinations'!$A$1:$J$1,0),0)</f>
        <v>5.32</v>
      </c>
      <c r="E1018" s="17" t="str">
        <f>VLOOKUP($A1018,'Medical Examinations'!$A$1:$J$2336,MATCH(Healthcare!E$1,'Medical Examinations'!$A$1:$J$1,0),0)</f>
        <v>Yes</v>
      </c>
      <c r="F1018" s="17" t="str">
        <f>VLOOKUP($A1018,'Medical Examinations'!$A$1:$J$2336,MATCH(Healthcare!F$1,'Medical Examinations'!$A$1:$J$1,0),0)</f>
        <v>No</v>
      </c>
      <c r="G1018" s="17" t="str">
        <f>VLOOKUP($A1018,'Medical Examinations'!$A$1:$J$2336,MATCH(Healthcare!G$1,'Medical Examinations'!$A$1:$J$1,0),0)</f>
        <v>No</v>
      </c>
      <c r="H1018" s="17">
        <f>VLOOKUP($A1018,'Medical Examinations'!$A$1:$J$2336,MATCH(Healthcare!H$1,'Medical Examinations'!$A$1:$J$1,0),0)</f>
        <v>0</v>
      </c>
      <c r="I1018" s="17" t="str">
        <f>VLOOKUP($A1018,'Medical Examinations'!$A$1:$J$2336,MATCH(Healthcare!I$1,'Medical Examinations'!$A$1:$J$1,0),0)</f>
        <v>No</v>
      </c>
      <c r="J1018" s="17" t="str">
        <f>VLOOKUP($A1018,'Medical Examinations'!$A$1:$J$2336,MATCH(Healthcare!J$1,'Medical Examinations'!$A$1:$J$1,0),0)</f>
        <v>Obesity</v>
      </c>
      <c r="K1018" s="17" t="str">
        <f>VLOOKUP($A1018,'Medical Examinations'!$A$1:$J$2336,MATCH(Healthcare!K$1,'Medical Examinations'!$A$1:$J$1,0),0)</f>
        <v>Normal</v>
      </c>
      <c r="L1018" s="38">
        <f>VLOOKUP($A1018,'Hospitalisation Details'!$A$2:$K$2344,MATCH(Healthcare!L$1,'Hospitalisation Details'!$A$1:$K$1,0),0)</f>
        <v>37242</v>
      </c>
      <c r="M1018" s="17">
        <f>VLOOKUP($A1018,'Hospitalisation Details'!$A$2:$K$2344,MATCH(Healthcare!M$1,'Hospitalisation Details'!$A$1:$K$1,0),0)</f>
        <v>11046.02</v>
      </c>
      <c r="N1018" s="17" t="str">
        <f>VLOOKUP($A1018,'Hospitalisation Details'!$A$2:$K$2344,MATCH(Healthcare!N$1,'Hospitalisation Details'!$A$1:$K$1,0),0)</f>
        <v>Tier - 3</v>
      </c>
      <c r="O1018" s="17" t="str">
        <f>VLOOKUP($A1018,'Hospitalisation Details'!$A$2:$K$2344,MATCH(Healthcare!O$1,'Hospitalisation Details'!$A$1:$K$1,0),0)</f>
        <v>Tier - 1</v>
      </c>
      <c r="P1018" s="17" t="str">
        <f>VLOOKUP($A1018,'Hospitalisation Details'!$A$2:$K$2344,MATCH(Healthcare!P$1,'Hospitalisation Details'!$A$1:$K$1,0),0)</f>
        <v>R1026</v>
      </c>
      <c r="Q1018" s="17">
        <f>VLOOKUP($A1018,'Hospitalisation Details'!$A$2:$K$2344,MATCH(Healthcare!Q$1,'Hospitalisation Details'!$A$1:$K$1,0),0)</f>
        <v>21</v>
      </c>
    </row>
    <row r="1019" spans="1:17" ht="15.75" x14ac:dyDescent="0.25">
      <c r="A1019" s="25" t="s">
        <v>1062</v>
      </c>
      <c r="B1019" s="17" t="str">
        <f>VLOOKUP($A1019,'Customer Names'!$A$1:$D$2336,4,0)</f>
        <v>Mrs. Stefanie</v>
      </c>
      <c r="C1019" s="17">
        <f>VLOOKUP($A1019,'Medical Examinations'!$A$1:$J$2336,MATCH(Healthcare!C$1,'Medical Examinations'!$A$1:$J$1,0),0)</f>
        <v>31.39</v>
      </c>
      <c r="D1019" s="17">
        <f>VLOOKUP($A1019,'Medical Examinations'!$A$1:$J$2336,MATCH(Healthcare!D$1,'Medical Examinations'!$A$1:$J$1,0),0)</f>
        <v>6.99</v>
      </c>
      <c r="E1019" s="17" t="str">
        <f>VLOOKUP($A1019,'Medical Examinations'!$A$1:$J$2336,MATCH(Healthcare!E$1,'Medical Examinations'!$A$1:$J$1,0),0)</f>
        <v>No</v>
      </c>
      <c r="F1019" s="17" t="str">
        <f>VLOOKUP($A1019,'Medical Examinations'!$A$1:$J$2336,MATCH(Healthcare!F$1,'Medical Examinations'!$A$1:$J$1,0),0)</f>
        <v>No</v>
      </c>
      <c r="G1019" s="17" t="str">
        <f>VLOOKUP($A1019,'Medical Examinations'!$A$1:$J$2336,MATCH(Healthcare!G$1,'Medical Examinations'!$A$1:$J$1,0),0)</f>
        <v>No</v>
      </c>
      <c r="H1019" s="17">
        <f>VLOOKUP($A1019,'Medical Examinations'!$A$1:$J$2336,MATCH(Healthcare!H$1,'Medical Examinations'!$A$1:$J$1,0),0)</f>
        <v>0</v>
      </c>
      <c r="I1019" s="17" t="str">
        <f>VLOOKUP($A1019,'Medical Examinations'!$A$1:$J$2336,MATCH(Healthcare!I$1,'Medical Examinations'!$A$1:$J$1,0),0)</f>
        <v>No</v>
      </c>
      <c r="J1019" s="17" t="str">
        <f>VLOOKUP($A1019,'Medical Examinations'!$A$1:$J$2336,MATCH(Healthcare!J$1,'Medical Examinations'!$A$1:$J$1,0),0)</f>
        <v>Obesity</v>
      </c>
      <c r="K1019" s="17" t="str">
        <f>VLOOKUP($A1019,'Medical Examinations'!$A$1:$J$2336,MATCH(Healthcare!K$1,'Medical Examinations'!$A$1:$J$1,0),0)</f>
        <v>Diabetes</v>
      </c>
      <c r="L1019" s="38">
        <f>VLOOKUP($A1019,'Hospitalisation Details'!$A$2:$K$2344,MATCH(Healthcare!L$1,'Hospitalisation Details'!$A$1:$K$1,0),0)</f>
        <v>27271</v>
      </c>
      <c r="M1019" s="17">
        <f>VLOOKUP($A1019,'Hospitalisation Details'!$A$2:$K$2344,MATCH(Healthcare!M$1,'Hospitalisation Details'!$A$1:$K$1,0),0)</f>
        <v>11037.85</v>
      </c>
      <c r="N1019" s="17" t="str">
        <f>VLOOKUP($A1019,'Hospitalisation Details'!$A$2:$K$2344,MATCH(Healthcare!N$1,'Hospitalisation Details'!$A$1:$K$1,0),0)</f>
        <v>Tier - 3</v>
      </c>
      <c r="O1019" s="17" t="str">
        <f>VLOOKUP($A1019,'Hospitalisation Details'!$A$2:$K$2344,MATCH(Healthcare!O$1,'Hospitalisation Details'!$A$1:$K$1,0),0)</f>
        <v>Tier - 2</v>
      </c>
      <c r="P1019" s="17" t="str">
        <f>VLOOKUP($A1019,'Hospitalisation Details'!$A$2:$K$2344,MATCH(Healthcare!P$1,'Hospitalisation Details'!$A$1:$K$1,0),0)</f>
        <v>R1025</v>
      </c>
      <c r="Q1019" s="17">
        <f>VLOOKUP($A1019,'Hospitalisation Details'!$A$2:$K$2344,MATCH(Healthcare!Q$1,'Hospitalisation Details'!$A$1:$K$1,0),0)</f>
        <v>48</v>
      </c>
    </row>
    <row r="1020" spans="1:17" ht="15.75" x14ac:dyDescent="0.25">
      <c r="A1020" s="25" t="s">
        <v>1063</v>
      </c>
      <c r="B1020" s="17" t="str">
        <f>VLOOKUP($A1020,'Customer Names'!$A$1:$D$2336,4,0)</f>
        <v>Mr. Stephen</v>
      </c>
      <c r="C1020" s="17">
        <f>VLOOKUP($A1020,'Medical Examinations'!$A$1:$J$2336,MATCH(Healthcare!C$1,'Medical Examinations'!$A$1:$J$1,0),0)</f>
        <v>39.97</v>
      </c>
      <c r="D1020" s="17">
        <f>VLOOKUP($A1020,'Medical Examinations'!$A$1:$J$2336,MATCH(Healthcare!D$1,'Medical Examinations'!$A$1:$J$1,0),0)</f>
        <v>5.55</v>
      </c>
      <c r="E1020" s="17" t="str">
        <f>VLOOKUP($A1020,'Medical Examinations'!$A$1:$J$2336,MATCH(Healthcare!E$1,'Medical Examinations'!$A$1:$J$1,0),0)</f>
        <v>No</v>
      </c>
      <c r="F1020" s="17" t="str">
        <f>VLOOKUP($A1020,'Medical Examinations'!$A$1:$J$2336,MATCH(Healthcare!F$1,'Medical Examinations'!$A$1:$J$1,0),0)</f>
        <v>No</v>
      </c>
      <c r="G1020" s="17" t="str">
        <f>VLOOKUP($A1020,'Medical Examinations'!$A$1:$J$2336,MATCH(Healthcare!G$1,'Medical Examinations'!$A$1:$J$1,0),0)</f>
        <v>No</v>
      </c>
      <c r="H1020" s="17">
        <f>VLOOKUP($A1020,'Medical Examinations'!$A$1:$J$2336,MATCH(Healthcare!H$1,'Medical Examinations'!$A$1:$J$1,0),0)</f>
        <v>0</v>
      </c>
      <c r="I1020" s="17" t="str">
        <f>VLOOKUP($A1020,'Medical Examinations'!$A$1:$J$2336,MATCH(Healthcare!I$1,'Medical Examinations'!$A$1:$J$1,0),0)</f>
        <v>No</v>
      </c>
      <c r="J1020" s="17" t="str">
        <f>VLOOKUP($A1020,'Medical Examinations'!$A$1:$J$2336,MATCH(Healthcare!J$1,'Medical Examinations'!$A$1:$J$1,0),0)</f>
        <v>Obesity</v>
      </c>
      <c r="K1020" s="17" t="str">
        <f>VLOOKUP($A1020,'Medical Examinations'!$A$1:$J$2336,MATCH(Healthcare!K$1,'Medical Examinations'!$A$1:$J$1,0),0)</f>
        <v>Normal</v>
      </c>
      <c r="L1020" s="38">
        <f>VLOOKUP($A1020,'Hospitalisation Details'!$A$2:$K$2344,MATCH(Healthcare!L$1,'Hospitalisation Details'!$A$1:$K$1,0),0)</f>
        <v>32806</v>
      </c>
      <c r="M1020" s="17">
        <f>VLOOKUP($A1020,'Hospitalisation Details'!$A$2:$K$2344,MATCH(Healthcare!M$1,'Hospitalisation Details'!$A$1:$K$1,0),0)</f>
        <v>11037.51</v>
      </c>
      <c r="N1020" s="17" t="str">
        <f>VLOOKUP($A1020,'Hospitalisation Details'!$A$2:$K$2344,MATCH(Healthcare!N$1,'Hospitalisation Details'!$A$1:$K$1,0),0)</f>
        <v>Tier - 3</v>
      </c>
      <c r="O1020" s="17" t="str">
        <f>VLOOKUP($A1020,'Hospitalisation Details'!$A$2:$K$2344,MATCH(Healthcare!O$1,'Hospitalisation Details'!$A$1:$K$1,0),0)</f>
        <v>Tier - 1</v>
      </c>
      <c r="P1020" s="17" t="str">
        <f>VLOOKUP($A1020,'Hospitalisation Details'!$A$2:$K$2344,MATCH(Healthcare!P$1,'Hospitalisation Details'!$A$1:$K$1,0),0)</f>
        <v>R1012</v>
      </c>
      <c r="Q1020" s="17">
        <f>VLOOKUP($A1020,'Hospitalisation Details'!$A$2:$K$2344,MATCH(Healthcare!Q$1,'Hospitalisation Details'!$A$1:$K$1,0),0)</f>
        <v>33</v>
      </c>
    </row>
    <row r="1021" spans="1:17" ht="15.75" x14ac:dyDescent="0.25">
      <c r="A1021" s="25" t="s">
        <v>1064</v>
      </c>
      <c r="B1021" s="17" t="str">
        <f>VLOOKUP($A1021,'Customer Names'!$A$1:$D$2336,4,0)</f>
        <v>Ms. Liza</v>
      </c>
      <c r="C1021" s="17">
        <f>VLOOKUP($A1021,'Medical Examinations'!$A$1:$J$2336,MATCH(Healthcare!C$1,'Medical Examinations'!$A$1:$J$1,0),0)</f>
        <v>41.23</v>
      </c>
      <c r="D1021" s="17">
        <f>VLOOKUP($A1021,'Medical Examinations'!$A$1:$J$2336,MATCH(Healthcare!D$1,'Medical Examinations'!$A$1:$J$1,0),0)</f>
        <v>6.94</v>
      </c>
      <c r="E1021" s="17" t="str">
        <f>VLOOKUP($A1021,'Medical Examinations'!$A$1:$J$2336,MATCH(Healthcare!E$1,'Medical Examinations'!$A$1:$J$1,0),0)</f>
        <v>No</v>
      </c>
      <c r="F1021" s="17" t="str">
        <f>VLOOKUP($A1021,'Medical Examinations'!$A$1:$J$2336,MATCH(Healthcare!F$1,'Medical Examinations'!$A$1:$J$1,0),0)</f>
        <v>No</v>
      </c>
      <c r="G1021" s="17" t="str">
        <f>VLOOKUP($A1021,'Medical Examinations'!$A$1:$J$2336,MATCH(Healthcare!G$1,'Medical Examinations'!$A$1:$J$1,0),0)</f>
        <v>No</v>
      </c>
      <c r="H1021" s="17">
        <f>VLOOKUP($A1021,'Medical Examinations'!$A$1:$J$2336,MATCH(Healthcare!H$1,'Medical Examinations'!$A$1:$J$1,0),0)</f>
        <v>0</v>
      </c>
      <c r="I1021" s="17" t="str">
        <f>VLOOKUP($A1021,'Medical Examinations'!$A$1:$J$2336,MATCH(Healthcare!I$1,'Medical Examinations'!$A$1:$J$1,0),0)</f>
        <v>No</v>
      </c>
      <c r="J1021" s="17" t="str">
        <f>VLOOKUP($A1021,'Medical Examinations'!$A$1:$J$2336,MATCH(Healthcare!J$1,'Medical Examinations'!$A$1:$J$1,0),0)</f>
        <v>Obesity</v>
      </c>
      <c r="K1021" s="17" t="str">
        <f>VLOOKUP($A1021,'Medical Examinations'!$A$1:$J$2336,MATCH(Healthcare!K$1,'Medical Examinations'!$A$1:$J$1,0),0)</f>
        <v>Diabetes</v>
      </c>
      <c r="L1021" s="38">
        <f>VLOOKUP($A1021,'Hospitalisation Details'!$A$2:$K$2344,MATCH(Healthcare!L$1,'Hospitalisation Details'!$A$1:$K$1,0),0)</f>
        <v>27373</v>
      </c>
      <c r="M1021" s="17">
        <f>VLOOKUP($A1021,'Hospitalisation Details'!$A$2:$K$2344,MATCH(Healthcare!M$1,'Hospitalisation Details'!$A$1:$K$1,0),0)</f>
        <v>11033.66</v>
      </c>
      <c r="N1021" s="17" t="str">
        <f>VLOOKUP($A1021,'Hospitalisation Details'!$A$2:$K$2344,MATCH(Healthcare!N$1,'Hospitalisation Details'!$A$1:$K$1,0),0)</f>
        <v>Tier - 3</v>
      </c>
      <c r="O1021" s="17" t="str">
        <f>VLOOKUP($A1021,'Hospitalisation Details'!$A$2:$K$2344,MATCH(Healthcare!O$1,'Hospitalisation Details'!$A$1:$K$1,0),0)</f>
        <v>Tier - 3</v>
      </c>
      <c r="P1021" s="17" t="str">
        <f>VLOOKUP($A1021,'Hospitalisation Details'!$A$2:$K$2344,MATCH(Healthcare!P$1,'Hospitalisation Details'!$A$1:$K$1,0),0)</f>
        <v>R1012</v>
      </c>
      <c r="Q1021" s="17">
        <f>VLOOKUP($A1021,'Hospitalisation Details'!$A$2:$K$2344,MATCH(Healthcare!Q$1,'Hospitalisation Details'!$A$1:$K$1,0),0)</f>
        <v>48</v>
      </c>
    </row>
    <row r="1022" spans="1:17" ht="15.75" x14ac:dyDescent="0.25">
      <c r="A1022" s="25" t="s">
        <v>1065</v>
      </c>
      <c r="B1022" s="17" t="str">
        <f>VLOOKUP($A1022,'Customer Names'!$A$1:$D$2336,4,0)</f>
        <v>Mr. Ian</v>
      </c>
      <c r="C1022" s="17">
        <f>VLOOKUP($A1022,'Medical Examinations'!$A$1:$J$2336,MATCH(Healthcare!C$1,'Medical Examinations'!$A$1:$J$1,0),0)</f>
        <v>49.45</v>
      </c>
      <c r="D1022" s="17">
        <f>VLOOKUP($A1022,'Medical Examinations'!$A$1:$J$2336,MATCH(Healthcare!D$1,'Medical Examinations'!$A$1:$J$1,0),0)</f>
        <v>4.2</v>
      </c>
      <c r="E1022" s="17" t="str">
        <f>VLOOKUP($A1022,'Medical Examinations'!$A$1:$J$2336,MATCH(Healthcare!E$1,'Medical Examinations'!$A$1:$J$1,0),0)</f>
        <v>Yes</v>
      </c>
      <c r="F1022" s="17" t="str">
        <f>VLOOKUP($A1022,'Medical Examinations'!$A$1:$J$2336,MATCH(Healthcare!F$1,'Medical Examinations'!$A$1:$J$1,0),0)</f>
        <v>No</v>
      </c>
      <c r="G1022" s="17" t="str">
        <f>VLOOKUP($A1022,'Medical Examinations'!$A$1:$J$2336,MATCH(Healthcare!G$1,'Medical Examinations'!$A$1:$J$1,0),0)</f>
        <v>No</v>
      </c>
      <c r="H1022" s="17">
        <f>VLOOKUP($A1022,'Medical Examinations'!$A$1:$J$2336,MATCH(Healthcare!H$1,'Medical Examinations'!$A$1:$J$1,0),0)</f>
        <v>0</v>
      </c>
      <c r="I1022" s="17" t="str">
        <f>VLOOKUP($A1022,'Medical Examinations'!$A$1:$J$2336,MATCH(Healthcare!I$1,'Medical Examinations'!$A$1:$J$1,0),0)</f>
        <v>No</v>
      </c>
      <c r="J1022" s="17" t="str">
        <f>VLOOKUP($A1022,'Medical Examinations'!$A$1:$J$2336,MATCH(Healthcare!J$1,'Medical Examinations'!$A$1:$J$1,0),0)</f>
        <v>Obesity</v>
      </c>
      <c r="K1022" s="17" t="str">
        <f>VLOOKUP($A1022,'Medical Examinations'!$A$1:$J$2336,MATCH(Healthcare!K$1,'Medical Examinations'!$A$1:$J$1,0),0)</f>
        <v>Normal</v>
      </c>
      <c r="L1022" s="38">
        <f>VLOOKUP($A1022,'Hospitalisation Details'!$A$2:$K$2344,MATCH(Healthcare!L$1,'Hospitalisation Details'!$A$1:$K$1,0),0)</f>
        <v>35267</v>
      </c>
      <c r="M1022" s="17">
        <f>VLOOKUP($A1022,'Hospitalisation Details'!$A$2:$K$2344,MATCH(Healthcare!M$1,'Hospitalisation Details'!$A$1:$K$1,0),0)</f>
        <v>11028.56</v>
      </c>
      <c r="N1022" s="17" t="str">
        <f>VLOOKUP($A1022,'Hospitalisation Details'!$A$2:$K$2344,MATCH(Healthcare!N$1,'Hospitalisation Details'!$A$1:$K$1,0),0)</f>
        <v>Tier - 3</v>
      </c>
      <c r="O1022" s="17" t="str">
        <f>VLOOKUP($A1022,'Hospitalisation Details'!$A$2:$K$2344,MATCH(Healthcare!O$1,'Hospitalisation Details'!$A$1:$K$1,0),0)</f>
        <v>Tier - 3</v>
      </c>
      <c r="P1022" s="17" t="str">
        <f>VLOOKUP($A1022,'Hospitalisation Details'!$A$2:$K$2344,MATCH(Healthcare!P$1,'Hospitalisation Details'!$A$1:$K$1,0),0)</f>
        <v>R1012</v>
      </c>
      <c r="Q1022" s="17">
        <f>VLOOKUP($A1022,'Hospitalisation Details'!$A$2:$K$2344,MATCH(Healthcare!Q$1,'Hospitalisation Details'!$A$1:$K$1,0),0)</f>
        <v>26</v>
      </c>
    </row>
    <row r="1023" spans="1:17" ht="15.75" x14ac:dyDescent="0.25">
      <c r="A1023" s="25" t="s">
        <v>1066</v>
      </c>
      <c r="B1023" s="17" t="str">
        <f>VLOOKUP($A1023,'Customer Names'!$A$1:$D$2336,4,0)</f>
        <v>Ms. Claudia</v>
      </c>
      <c r="C1023" s="17">
        <f>VLOOKUP($A1023,'Medical Examinations'!$A$1:$J$2336,MATCH(Healthcare!C$1,'Medical Examinations'!$A$1:$J$1,0),0)</f>
        <v>41.04</v>
      </c>
      <c r="D1023" s="17">
        <f>VLOOKUP($A1023,'Medical Examinations'!$A$1:$J$2336,MATCH(Healthcare!D$1,'Medical Examinations'!$A$1:$J$1,0),0)</f>
        <v>5.59</v>
      </c>
      <c r="E1023" s="17" t="str">
        <f>VLOOKUP($A1023,'Medical Examinations'!$A$1:$J$2336,MATCH(Healthcare!E$1,'Medical Examinations'!$A$1:$J$1,0),0)</f>
        <v>No</v>
      </c>
      <c r="F1023" s="17" t="str">
        <f>VLOOKUP($A1023,'Medical Examinations'!$A$1:$J$2336,MATCH(Healthcare!F$1,'Medical Examinations'!$A$1:$J$1,0),0)</f>
        <v>No</v>
      </c>
      <c r="G1023" s="17" t="str">
        <f>VLOOKUP($A1023,'Medical Examinations'!$A$1:$J$2336,MATCH(Healthcare!G$1,'Medical Examinations'!$A$1:$J$1,0),0)</f>
        <v>No</v>
      </c>
      <c r="H1023" s="17">
        <f>VLOOKUP($A1023,'Medical Examinations'!$A$1:$J$2336,MATCH(Healthcare!H$1,'Medical Examinations'!$A$1:$J$1,0),0)</f>
        <v>0</v>
      </c>
      <c r="I1023" s="17" t="str">
        <f>VLOOKUP($A1023,'Medical Examinations'!$A$1:$J$2336,MATCH(Healthcare!I$1,'Medical Examinations'!$A$1:$J$1,0),0)</f>
        <v>No</v>
      </c>
      <c r="J1023" s="17" t="str">
        <f>VLOOKUP($A1023,'Medical Examinations'!$A$1:$J$2336,MATCH(Healthcare!J$1,'Medical Examinations'!$A$1:$J$1,0),0)</f>
        <v>Obesity</v>
      </c>
      <c r="K1023" s="17" t="str">
        <f>VLOOKUP($A1023,'Medical Examinations'!$A$1:$J$2336,MATCH(Healthcare!K$1,'Medical Examinations'!$A$1:$J$1,0),0)</f>
        <v>Normal</v>
      </c>
      <c r="L1023" s="38">
        <f>VLOOKUP($A1023,'Hospitalisation Details'!$A$2:$K$2344,MATCH(Healthcare!L$1,'Hospitalisation Details'!$A$1:$K$1,0),0)</f>
        <v>33415</v>
      </c>
      <c r="M1023" s="17">
        <f>VLOOKUP($A1023,'Hospitalisation Details'!$A$2:$K$2344,MATCH(Healthcare!M$1,'Hospitalisation Details'!$A$1:$K$1,0),0)</f>
        <v>11018.05</v>
      </c>
      <c r="N1023" s="17" t="str">
        <f>VLOOKUP($A1023,'Hospitalisation Details'!$A$2:$K$2344,MATCH(Healthcare!N$1,'Hospitalisation Details'!$A$1:$K$1,0),0)</f>
        <v>Tier - 3</v>
      </c>
      <c r="O1023" s="17" t="str">
        <f>VLOOKUP($A1023,'Hospitalisation Details'!$A$2:$K$2344,MATCH(Healthcare!O$1,'Hospitalisation Details'!$A$1:$K$1,0),0)</f>
        <v>Tier - 2</v>
      </c>
      <c r="P1023" s="17" t="str">
        <f>VLOOKUP($A1023,'Hospitalisation Details'!$A$2:$K$2344,MATCH(Healthcare!P$1,'Hospitalisation Details'!$A$1:$K$1,0),0)</f>
        <v>R1012</v>
      </c>
      <c r="Q1023" s="17">
        <f>VLOOKUP($A1023,'Hospitalisation Details'!$A$2:$K$2344,MATCH(Healthcare!Q$1,'Hospitalisation Details'!$A$1:$K$1,0),0)</f>
        <v>31</v>
      </c>
    </row>
    <row r="1024" spans="1:17" ht="15.75" x14ac:dyDescent="0.25">
      <c r="A1024" s="25" t="s">
        <v>1067</v>
      </c>
      <c r="B1024" s="17" t="str">
        <f>VLOOKUP($A1024,'Customer Names'!$A$1:$D$2336,4,0)</f>
        <v>Ms. Jessica</v>
      </c>
      <c r="C1024" s="17">
        <f>VLOOKUP($A1024,'Medical Examinations'!$A$1:$J$2336,MATCH(Healthcare!C$1,'Medical Examinations'!$A$1:$J$1,0),0)</f>
        <v>27.93</v>
      </c>
      <c r="D1024" s="17">
        <f>VLOOKUP($A1024,'Medical Examinations'!$A$1:$J$2336,MATCH(Healthcare!D$1,'Medical Examinations'!$A$1:$J$1,0),0)</f>
        <v>9.9600000000000009</v>
      </c>
      <c r="E1024" s="17" t="str">
        <f>VLOOKUP($A1024,'Medical Examinations'!$A$1:$J$2336,MATCH(Healthcare!E$1,'Medical Examinations'!$A$1:$J$1,0),0)</f>
        <v>No</v>
      </c>
      <c r="F1024" s="17" t="str">
        <f>VLOOKUP($A1024,'Medical Examinations'!$A$1:$J$2336,MATCH(Healthcare!F$1,'Medical Examinations'!$A$1:$J$1,0),0)</f>
        <v>No</v>
      </c>
      <c r="G1024" s="17" t="str">
        <f>VLOOKUP($A1024,'Medical Examinations'!$A$1:$J$2336,MATCH(Healthcare!G$1,'Medical Examinations'!$A$1:$J$1,0),0)</f>
        <v>No</v>
      </c>
      <c r="H1024" s="17">
        <f>VLOOKUP($A1024,'Medical Examinations'!$A$1:$J$2336,MATCH(Healthcare!H$1,'Medical Examinations'!$A$1:$J$1,0),0)</f>
        <v>0</v>
      </c>
      <c r="I1024" s="17" t="str">
        <f>VLOOKUP($A1024,'Medical Examinations'!$A$1:$J$2336,MATCH(Healthcare!I$1,'Medical Examinations'!$A$1:$J$1,0),0)</f>
        <v>No</v>
      </c>
      <c r="J1024" s="17" t="str">
        <f>VLOOKUP($A1024,'Medical Examinations'!$A$1:$J$2336,MATCH(Healthcare!J$1,'Medical Examinations'!$A$1:$J$1,0),0)</f>
        <v>Overweight</v>
      </c>
      <c r="K1024" s="17" t="str">
        <f>VLOOKUP($A1024,'Medical Examinations'!$A$1:$J$2336,MATCH(Healthcare!K$1,'Medical Examinations'!$A$1:$J$1,0),0)</f>
        <v>Diabetes</v>
      </c>
      <c r="L1024" s="38">
        <f>VLOOKUP($A1024,'Hospitalisation Details'!$A$2:$K$2344,MATCH(Healthcare!L$1,'Hospitalisation Details'!$A$1:$K$1,0),0)</f>
        <v>27378</v>
      </c>
      <c r="M1024" s="17">
        <f>VLOOKUP($A1024,'Hospitalisation Details'!$A$2:$K$2344,MATCH(Healthcare!M$1,'Hospitalisation Details'!$A$1:$K$1,0),0)</f>
        <v>11015.17</v>
      </c>
      <c r="N1024" s="17" t="str">
        <f>VLOOKUP($A1024,'Hospitalisation Details'!$A$2:$K$2344,MATCH(Healthcare!N$1,'Hospitalisation Details'!$A$1:$K$1,0),0)</f>
        <v>Tier - 3</v>
      </c>
      <c r="O1024" s="17" t="str">
        <f>VLOOKUP($A1024,'Hospitalisation Details'!$A$2:$K$2344,MATCH(Healthcare!O$1,'Hospitalisation Details'!$A$1:$K$1,0),0)</f>
        <v>Tier - 1</v>
      </c>
      <c r="P1024" s="17" t="str">
        <f>VLOOKUP($A1024,'Hospitalisation Details'!$A$2:$K$2344,MATCH(Healthcare!P$1,'Hospitalisation Details'!$A$1:$K$1,0),0)</f>
        <v>R1012</v>
      </c>
      <c r="Q1024" s="17">
        <f>VLOOKUP($A1024,'Hospitalisation Details'!$A$2:$K$2344,MATCH(Healthcare!Q$1,'Hospitalisation Details'!$A$1:$K$1,0),0)</f>
        <v>48</v>
      </c>
    </row>
    <row r="1025" spans="1:17" ht="15.75" x14ac:dyDescent="0.25">
      <c r="A1025" s="25" t="s">
        <v>1068</v>
      </c>
      <c r="B1025" s="17" t="str">
        <f>VLOOKUP($A1025,'Customer Names'!$A$1:$D$2336,4,0)</f>
        <v>Mr. Billy</v>
      </c>
      <c r="C1025" s="17">
        <f>VLOOKUP($A1025,'Medical Examinations'!$A$1:$J$2336,MATCH(Healthcare!C$1,'Medical Examinations'!$A$1:$J$1,0),0)</f>
        <v>21.01</v>
      </c>
      <c r="D1025" s="17">
        <f>VLOOKUP($A1025,'Medical Examinations'!$A$1:$J$2336,MATCH(Healthcare!D$1,'Medical Examinations'!$A$1:$J$1,0),0)</f>
        <v>7.37</v>
      </c>
      <c r="E1025" s="17" t="str">
        <f>VLOOKUP($A1025,'Medical Examinations'!$A$1:$J$2336,MATCH(Healthcare!E$1,'Medical Examinations'!$A$1:$J$1,0),0)</f>
        <v>No</v>
      </c>
      <c r="F1025" s="17" t="str">
        <f>VLOOKUP($A1025,'Medical Examinations'!$A$1:$J$2336,MATCH(Healthcare!F$1,'Medical Examinations'!$A$1:$J$1,0),0)</f>
        <v>No</v>
      </c>
      <c r="G1025" s="17" t="str">
        <f>VLOOKUP($A1025,'Medical Examinations'!$A$1:$J$2336,MATCH(Healthcare!G$1,'Medical Examinations'!$A$1:$J$1,0),0)</f>
        <v>No</v>
      </c>
      <c r="H1025" s="17">
        <f>VLOOKUP($A1025,'Medical Examinations'!$A$1:$J$2336,MATCH(Healthcare!H$1,'Medical Examinations'!$A$1:$J$1,0),0)</f>
        <v>0</v>
      </c>
      <c r="I1025" s="17" t="str">
        <f>VLOOKUP($A1025,'Medical Examinations'!$A$1:$J$2336,MATCH(Healthcare!I$1,'Medical Examinations'!$A$1:$J$1,0),0)</f>
        <v>No</v>
      </c>
      <c r="J1025" s="17" t="str">
        <f>VLOOKUP($A1025,'Medical Examinations'!$A$1:$J$2336,MATCH(Healthcare!J$1,'Medical Examinations'!$A$1:$J$1,0),0)</f>
        <v>Healthy Weight</v>
      </c>
      <c r="K1025" s="17" t="str">
        <f>VLOOKUP($A1025,'Medical Examinations'!$A$1:$J$2336,MATCH(Healthcare!K$1,'Medical Examinations'!$A$1:$J$1,0),0)</f>
        <v>Diabetes</v>
      </c>
      <c r="L1025" s="38">
        <f>VLOOKUP($A1025,'Hospitalisation Details'!$A$2:$K$2344,MATCH(Healthcare!L$1,'Hospitalisation Details'!$A$1:$K$1,0),0)</f>
        <v>25135</v>
      </c>
      <c r="M1025" s="17">
        <f>VLOOKUP($A1025,'Hospitalisation Details'!$A$2:$K$2344,MATCH(Healthcare!M$1,'Hospitalisation Details'!$A$1:$K$1,0),0)</f>
        <v>11013.71</v>
      </c>
      <c r="N1025" s="17" t="str">
        <f>VLOOKUP($A1025,'Hospitalisation Details'!$A$2:$K$2344,MATCH(Healthcare!N$1,'Hospitalisation Details'!$A$1:$K$1,0),0)</f>
        <v>Tier - 3</v>
      </c>
      <c r="O1025" s="17" t="str">
        <f>VLOOKUP($A1025,'Hospitalisation Details'!$A$2:$K$2344,MATCH(Healthcare!O$1,'Hospitalisation Details'!$A$1:$K$1,0),0)</f>
        <v>Tier - 1</v>
      </c>
      <c r="P1025" s="17" t="str">
        <f>VLOOKUP($A1025,'Hospitalisation Details'!$A$2:$K$2344,MATCH(Healthcare!P$1,'Hospitalisation Details'!$A$1:$K$1,0),0)</f>
        <v>R1013</v>
      </c>
      <c r="Q1025" s="17">
        <f>VLOOKUP($A1025,'Hospitalisation Details'!$A$2:$K$2344,MATCH(Healthcare!Q$1,'Hospitalisation Details'!$A$1:$K$1,0),0)</f>
        <v>54</v>
      </c>
    </row>
    <row r="1026" spans="1:17" ht="15.75" x14ac:dyDescent="0.25">
      <c r="A1026" s="25" t="s">
        <v>1069</v>
      </c>
      <c r="B1026" s="17" t="str">
        <f>VLOOKUP($A1026,'Customer Names'!$A$1:$D$2336,4,0)</f>
        <v>Mr. David</v>
      </c>
      <c r="C1026" s="17">
        <f>VLOOKUP($A1026,'Medical Examinations'!$A$1:$J$2336,MATCH(Healthcare!C$1,'Medical Examinations'!$A$1:$J$1,0),0)</f>
        <v>52.37</v>
      </c>
      <c r="D1026" s="17">
        <f>VLOOKUP($A1026,'Medical Examinations'!$A$1:$J$2336,MATCH(Healthcare!D$1,'Medical Examinations'!$A$1:$J$1,0),0)</f>
        <v>5.0599999999999996</v>
      </c>
      <c r="E1026" s="17" t="str">
        <f>VLOOKUP($A1026,'Medical Examinations'!$A$1:$J$2336,MATCH(Healthcare!E$1,'Medical Examinations'!$A$1:$J$1,0),0)</f>
        <v>Yes</v>
      </c>
      <c r="F1026" s="17" t="str">
        <f>VLOOKUP($A1026,'Medical Examinations'!$A$1:$J$2336,MATCH(Healthcare!F$1,'Medical Examinations'!$A$1:$J$1,0),0)</f>
        <v>Yes</v>
      </c>
      <c r="G1026" s="17" t="str">
        <f>VLOOKUP($A1026,'Medical Examinations'!$A$1:$J$2336,MATCH(Healthcare!G$1,'Medical Examinations'!$A$1:$J$1,0),0)</f>
        <v>No</v>
      </c>
      <c r="H1026" s="17">
        <f>VLOOKUP($A1026,'Medical Examinations'!$A$1:$J$2336,MATCH(Healthcare!H$1,'Medical Examinations'!$A$1:$J$1,0),0)</f>
        <v>2</v>
      </c>
      <c r="I1026" s="17" t="str">
        <f>VLOOKUP($A1026,'Medical Examinations'!$A$1:$J$2336,MATCH(Healthcare!I$1,'Medical Examinations'!$A$1:$J$1,0),0)</f>
        <v>No</v>
      </c>
      <c r="J1026" s="17" t="str">
        <f>VLOOKUP($A1026,'Medical Examinations'!$A$1:$J$2336,MATCH(Healthcare!J$1,'Medical Examinations'!$A$1:$J$1,0),0)</f>
        <v>Obesity</v>
      </c>
      <c r="K1026" s="17" t="str">
        <f>VLOOKUP($A1026,'Medical Examinations'!$A$1:$J$2336,MATCH(Healthcare!K$1,'Medical Examinations'!$A$1:$J$1,0),0)</f>
        <v>Normal</v>
      </c>
      <c r="L1026" s="38">
        <f>VLOOKUP($A1026,'Hospitalisation Details'!$A$2:$K$2344,MATCH(Healthcare!L$1,'Hospitalisation Details'!$A$1:$K$1,0),0)</f>
        <v>36786</v>
      </c>
      <c r="M1026" s="17">
        <f>VLOOKUP($A1026,'Hospitalisation Details'!$A$2:$K$2344,MATCH(Healthcare!M$1,'Hospitalisation Details'!$A$1:$K$1,0),0)</f>
        <v>10991.58</v>
      </c>
      <c r="N1026" s="17" t="str">
        <f>VLOOKUP($A1026,'Hospitalisation Details'!$A$2:$K$2344,MATCH(Healthcare!N$1,'Hospitalisation Details'!$A$1:$K$1,0),0)</f>
        <v>Tier - 3</v>
      </c>
      <c r="O1026" s="17" t="str">
        <f>VLOOKUP($A1026,'Hospitalisation Details'!$A$2:$K$2344,MATCH(Healthcare!O$1,'Hospitalisation Details'!$A$1:$K$1,0),0)</f>
        <v>Tier - 3</v>
      </c>
      <c r="P1026" s="17" t="str">
        <f>VLOOKUP($A1026,'Hospitalisation Details'!$A$2:$K$2344,MATCH(Healthcare!P$1,'Hospitalisation Details'!$A$1:$K$1,0),0)</f>
        <v>R1012</v>
      </c>
      <c r="Q1026" s="17">
        <f>VLOOKUP($A1026,'Hospitalisation Details'!$A$2:$K$2344,MATCH(Healthcare!Q$1,'Hospitalisation Details'!$A$1:$K$1,0),0)</f>
        <v>22</v>
      </c>
    </row>
    <row r="1027" spans="1:17" ht="15.75" x14ac:dyDescent="0.25">
      <c r="A1027" s="25" t="s">
        <v>1070</v>
      </c>
      <c r="B1027" s="17" t="str">
        <f>VLOOKUP($A1027,'Customer Names'!$A$1:$D$2336,4,0)</f>
        <v>Mr. Tim</v>
      </c>
      <c r="C1027" s="17">
        <f>VLOOKUP($A1027,'Medical Examinations'!$A$1:$J$2336,MATCH(Healthcare!C$1,'Medical Examinations'!$A$1:$J$1,0),0)</f>
        <v>40.369999999999997</v>
      </c>
      <c r="D1027" s="17">
        <f>VLOOKUP($A1027,'Medical Examinations'!$A$1:$J$2336,MATCH(Healthcare!D$1,'Medical Examinations'!$A$1:$J$1,0),0)</f>
        <v>8.2100000000000009</v>
      </c>
      <c r="E1027" s="17" t="str">
        <f>VLOOKUP($A1027,'Medical Examinations'!$A$1:$J$2336,MATCH(Healthcare!E$1,'Medical Examinations'!$A$1:$J$1,0),0)</f>
        <v>No</v>
      </c>
      <c r="F1027" s="17" t="str">
        <f>VLOOKUP($A1027,'Medical Examinations'!$A$1:$J$2336,MATCH(Healthcare!F$1,'Medical Examinations'!$A$1:$J$1,0),0)</f>
        <v>No</v>
      </c>
      <c r="G1027" s="17" t="str">
        <f>VLOOKUP($A1027,'Medical Examinations'!$A$1:$J$2336,MATCH(Healthcare!G$1,'Medical Examinations'!$A$1:$J$1,0),0)</f>
        <v>No</v>
      </c>
      <c r="H1027" s="17">
        <f>VLOOKUP($A1027,'Medical Examinations'!$A$1:$J$2336,MATCH(Healthcare!H$1,'Medical Examinations'!$A$1:$J$1,0),0)</f>
        <v>0</v>
      </c>
      <c r="I1027" s="17" t="str">
        <f>VLOOKUP($A1027,'Medical Examinations'!$A$1:$J$2336,MATCH(Healthcare!I$1,'Medical Examinations'!$A$1:$J$1,0),0)</f>
        <v>No</v>
      </c>
      <c r="J1027" s="17" t="str">
        <f>VLOOKUP($A1027,'Medical Examinations'!$A$1:$J$2336,MATCH(Healthcare!J$1,'Medical Examinations'!$A$1:$J$1,0),0)</f>
        <v>Obesity</v>
      </c>
      <c r="K1027" s="17" t="str">
        <f>VLOOKUP($A1027,'Medical Examinations'!$A$1:$J$2336,MATCH(Healthcare!K$1,'Medical Examinations'!$A$1:$J$1,0),0)</f>
        <v>Diabetes</v>
      </c>
      <c r="L1027" s="38">
        <f>VLOOKUP($A1027,'Hospitalisation Details'!$A$2:$K$2344,MATCH(Healthcare!L$1,'Hospitalisation Details'!$A$1:$K$1,0),0)</f>
        <v>24094</v>
      </c>
      <c r="M1027" s="17">
        <f>VLOOKUP($A1027,'Hospitalisation Details'!$A$2:$K$2344,MATCH(Healthcare!M$1,'Hospitalisation Details'!$A$1:$K$1,0),0)</f>
        <v>10982.5</v>
      </c>
      <c r="N1027" s="17" t="str">
        <f>VLOOKUP($A1027,'Hospitalisation Details'!$A$2:$K$2344,MATCH(Healthcare!N$1,'Hospitalisation Details'!$A$1:$K$1,0),0)</f>
        <v>Tier - 3</v>
      </c>
      <c r="O1027" s="17" t="str">
        <f>VLOOKUP($A1027,'Hospitalisation Details'!$A$2:$K$2344,MATCH(Healthcare!O$1,'Hospitalisation Details'!$A$1:$K$1,0),0)</f>
        <v>Tier - 3</v>
      </c>
      <c r="P1027" s="17" t="str">
        <f>VLOOKUP($A1027,'Hospitalisation Details'!$A$2:$K$2344,MATCH(Healthcare!P$1,'Hospitalisation Details'!$A$1:$K$1,0),0)</f>
        <v>R1013</v>
      </c>
      <c r="Q1027" s="17">
        <f>VLOOKUP($A1027,'Hospitalisation Details'!$A$2:$K$2344,MATCH(Healthcare!Q$1,'Hospitalisation Details'!$A$1:$K$1,0),0)</f>
        <v>57</v>
      </c>
    </row>
    <row r="1028" spans="1:17" ht="15.75" x14ac:dyDescent="0.25">
      <c r="A1028" s="25" t="s">
        <v>1071</v>
      </c>
      <c r="B1028" s="17" t="str">
        <f>VLOOKUP($A1028,'Customer Names'!$A$1:$D$2336,4,0)</f>
        <v>Ms. Emma</v>
      </c>
      <c r="C1028" s="17">
        <f>VLOOKUP($A1028,'Medical Examinations'!$A$1:$J$2336,MATCH(Healthcare!C$1,'Medical Examinations'!$A$1:$J$1,0),0)</f>
        <v>41.47</v>
      </c>
      <c r="D1028" s="17">
        <f>VLOOKUP($A1028,'Medical Examinations'!$A$1:$J$2336,MATCH(Healthcare!D$1,'Medical Examinations'!$A$1:$J$1,0),0)</f>
        <v>10.34</v>
      </c>
      <c r="E1028" s="17" t="str">
        <f>VLOOKUP($A1028,'Medical Examinations'!$A$1:$J$2336,MATCH(Healthcare!E$1,'Medical Examinations'!$A$1:$J$1,0),0)</f>
        <v>No</v>
      </c>
      <c r="F1028" s="17" t="str">
        <f>VLOOKUP($A1028,'Medical Examinations'!$A$1:$J$2336,MATCH(Healthcare!F$1,'Medical Examinations'!$A$1:$J$1,0),0)</f>
        <v>No</v>
      </c>
      <c r="G1028" s="17" t="str">
        <f>VLOOKUP($A1028,'Medical Examinations'!$A$1:$J$2336,MATCH(Healthcare!G$1,'Medical Examinations'!$A$1:$J$1,0),0)</f>
        <v>No</v>
      </c>
      <c r="H1028" s="17">
        <f>VLOOKUP($A1028,'Medical Examinations'!$A$1:$J$2336,MATCH(Healthcare!H$1,'Medical Examinations'!$A$1:$J$1,0),0)</f>
        <v>2</v>
      </c>
      <c r="I1028" s="17" t="str">
        <f>VLOOKUP($A1028,'Medical Examinations'!$A$1:$J$2336,MATCH(Healthcare!I$1,'Medical Examinations'!$A$1:$J$1,0),0)</f>
        <v>No</v>
      </c>
      <c r="J1028" s="17" t="str">
        <f>VLOOKUP($A1028,'Medical Examinations'!$A$1:$J$2336,MATCH(Healthcare!J$1,'Medical Examinations'!$A$1:$J$1,0),0)</f>
        <v>Obesity</v>
      </c>
      <c r="K1028" s="17" t="str">
        <f>VLOOKUP($A1028,'Medical Examinations'!$A$1:$J$2336,MATCH(Healthcare!K$1,'Medical Examinations'!$A$1:$J$1,0),0)</f>
        <v>Diabetes</v>
      </c>
      <c r="L1028" s="38">
        <f>VLOOKUP($A1028,'Hospitalisation Details'!$A$2:$K$2344,MATCH(Healthcare!L$1,'Hospitalisation Details'!$A$1:$K$1,0),0)</f>
        <v>26958</v>
      </c>
      <c r="M1028" s="17">
        <f>VLOOKUP($A1028,'Hospitalisation Details'!$A$2:$K$2344,MATCH(Healthcare!M$1,'Hospitalisation Details'!$A$1:$K$1,0),0)</f>
        <v>10977.21</v>
      </c>
      <c r="N1028" s="17" t="str">
        <f>VLOOKUP($A1028,'Hospitalisation Details'!$A$2:$K$2344,MATCH(Healthcare!N$1,'Hospitalisation Details'!$A$1:$K$1,0),0)</f>
        <v>Tier - 3</v>
      </c>
      <c r="O1028" s="17" t="str">
        <f>VLOOKUP($A1028,'Hospitalisation Details'!$A$2:$K$2344,MATCH(Healthcare!O$1,'Hospitalisation Details'!$A$1:$K$1,0),0)</f>
        <v>Tier - 1</v>
      </c>
      <c r="P1028" s="17" t="str">
        <f>VLOOKUP($A1028,'Hospitalisation Details'!$A$2:$K$2344,MATCH(Healthcare!P$1,'Hospitalisation Details'!$A$1:$K$1,0),0)</f>
        <v>R1013</v>
      </c>
      <c r="Q1028" s="17">
        <f>VLOOKUP($A1028,'Hospitalisation Details'!$A$2:$K$2344,MATCH(Healthcare!Q$1,'Hospitalisation Details'!$A$1:$K$1,0),0)</f>
        <v>49</v>
      </c>
    </row>
    <row r="1029" spans="1:17" ht="15.75" x14ac:dyDescent="0.25">
      <c r="A1029" s="25" t="s">
        <v>1072</v>
      </c>
      <c r="B1029" s="17" t="str">
        <f>VLOOKUP($A1029,'Customer Names'!$A$1:$D$2336,4,0)</f>
        <v>Mr. Tim</v>
      </c>
      <c r="C1029" s="17">
        <f>VLOOKUP($A1029,'Medical Examinations'!$A$1:$J$2336,MATCH(Healthcare!C$1,'Medical Examinations'!$A$1:$J$1,0),0)</f>
        <v>33.725000000000001</v>
      </c>
      <c r="D1029" s="17">
        <f>VLOOKUP($A1029,'Medical Examinations'!$A$1:$J$2336,MATCH(Healthcare!D$1,'Medical Examinations'!$A$1:$J$1,0),0)</f>
        <v>5.51</v>
      </c>
      <c r="E1029" s="17" t="str">
        <f>VLOOKUP($A1029,'Medical Examinations'!$A$1:$J$2336,MATCH(Healthcare!E$1,'Medical Examinations'!$A$1:$J$1,0),0)</f>
        <v>Yes</v>
      </c>
      <c r="F1029" s="17" t="str">
        <f>VLOOKUP($A1029,'Medical Examinations'!$A$1:$J$2336,MATCH(Healthcare!F$1,'Medical Examinations'!$A$1:$J$1,0),0)</f>
        <v>No</v>
      </c>
      <c r="G1029" s="17" t="str">
        <f>VLOOKUP($A1029,'Medical Examinations'!$A$1:$J$2336,MATCH(Healthcare!G$1,'Medical Examinations'!$A$1:$J$1,0),0)</f>
        <v>No</v>
      </c>
      <c r="H1029" s="17">
        <f>VLOOKUP($A1029,'Medical Examinations'!$A$1:$J$2336,MATCH(Healthcare!H$1,'Medical Examinations'!$A$1:$J$1,0),0)</f>
        <v>2</v>
      </c>
      <c r="I1029" s="17" t="str">
        <f>VLOOKUP($A1029,'Medical Examinations'!$A$1:$J$2336,MATCH(Healthcare!I$1,'Medical Examinations'!$A$1:$J$1,0),0)</f>
        <v>No</v>
      </c>
      <c r="J1029" s="17" t="str">
        <f>VLOOKUP($A1029,'Medical Examinations'!$A$1:$J$2336,MATCH(Healthcare!J$1,'Medical Examinations'!$A$1:$J$1,0),0)</f>
        <v>Obesity</v>
      </c>
      <c r="K1029" s="17" t="str">
        <f>VLOOKUP($A1029,'Medical Examinations'!$A$1:$J$2336,MATCH(Healthcare!K$1,'Medical Examinations'!$A$1:$J$1,0),0)</f>
        <v>Normal</v>
      </c>
      <c r="L1029" s="38">
        <f>VLOOKUP($A1029,'Hospitalisation Details'!$A$2:$K$2344,MATCH(Healthcare!L$1,'Hospitalisation Details'!$A$1:$K$1,0),0)</f>
        <v>24297</v>
      </c>
      <c r="M1029" s="17">
        <f>VLOOKUP($A1029,'Hospitalisation Details'!$A$2:$K$2344,MATCH(Healthcare!M$1,'Hospitalisation Details'!$A$1:$K$1,0),0)</f>
        <v>10976.25</v>
      </c>
      <c r="N1029" s="17" t="str">
        <f>VLOOKUP($A1029,'Hospitalisation Details'!$A$2:$K$2344,MATCH(Healthcare!N$1,'Hospitalisation Details'!$A$1:$K$1,0),0)</f>
        <v>Tier - 3</v>
      </c>
      <c r="O1029" s="17" t="str">
        <f>VLOOKUP($A1029,'Hospitalisation Details'!$A$2:$K$2344,MATCH(Healthcare!O$1,'Hospitalisation Details'!$A$1:$K$1,0),0)</f>
        <v>Tier - 2</v>
      </c>
      <c r="P1029" s="17" t="str">
        <f>VLOOKUP($A1029,'Hospitalisation Details'!$A$2:$K$2344,MATCH(Healthcare!P$1,'Hospitalisation Details'!$A$1:$K$1,0),0)</f>
        <v>R1012</v>
      </c>
      <c r="Q1029" s="17">
        <f>VLOOKUP($A1029,'Hospitalisation Details'!$A$2:$K$2344,MATCH(Healthcare!Q$1,'Hospitalisation Details'!$A$1:$K$1,0),0)</f>
        <v>56</v>
      </c>
    </row>
    <row r="1030" spans="1:17" ht="15.75" x14ac:dyDescent="0.25">
      <c r="A1030" s="25" t="s">
        <v>1073</v>
      </c>
      <c r="B1030" s="17" t="str">
        <f>VLOOKUP($A1030,'Customer Names'!$A$1:$D$2336,4,0)</f>
        <v>Mr. Patrick</v>
      </c>
      <c r="C1030" s="17">
        <f>VLOOKUP($A1030,'Medical Examinations'!$A$1:$J$2336,MATCH(Healthcare!C$1,'Medical Examinations'!$A$1:$J$1,0),0)</f>
        <v>28.1</v>
      </c>
      <c r="D1030" s="17">
        <f>VLOOKUP($A1030,'Medical Examinations'!$A$1:$J$2336,MATCH(Healthcare!D$1,'Medical Examinations'!$A$1:$J$1,0),0)</f>
        <v>11.2</v>
      </c>
      <c r="E1030" s="17" t="str">
        <f>VLOOKUP($A1030,'Medical Examinations'!$A$1:$J$2336,MATCH(Healthcare!E$1,'Medical Examinations'!$A$1:$J$1,0),0)</f>
        <v>No</v>
      </c>
      <c r="F1030" s="17" t="str">
        <f>VLOOKUP($A1030,'Medical Examinations'!$A$1:$J$2336,MATCH(Healthcare!F$1,'Medical Examinations'!$A$1:$J$1,0),0)</f>
        <v>No</v>
      </c>
      <c r="G1030" s="17" t="str">
        <f>VLOOKUP($A1030,'Medical Examinations'!$A$1:$J$2336,MATCH(Healthcare!G$1,'Medical Examinations'!$A$1:$J$1,0),0)</f>
        <v>No</v>
      </c>
      <c r="H1030" s="17">
        <f>VLOOKUP($A1030,'Medical Examinations'!$A$1:$J$2336,MATCH(Healthcare!H$1,'Medical Examinations'!$A$1:$J$1,0),0)</f>
        <v>0</v>
      </c>
      <c r="I1030" s="17" t="str">
        <f>VLOOKUP($A1030,'Medical Examinations'!$A$1:$J$2336,MATCH(Healthcare!I$1,'Medical Examinations'!$A$1:$J$1,0),0)</f>
        <v>No</v>
      </c>
      <c r="J1030" s="17" t="str">
        <f>VLOOKUP($A1030,'Medical Examinations'!$A$1:$J$2336,MATCH(Healthcare!J$1,'Medical Examinations'!$A$1:$J$1,0),0)</f>
        <v>Overweight</v>
      </c>
      <c r="K1030" s="17" t="str">
        <f>VLOOKUP($A1030,'Medical Examinations'!$A$1:$J$2336,MATCH(Healthcare!K$1,'Medical Examinations'!$A$1:$J$1,0),0)</f>
        <v>Diabetes</v>
      </c>
      <c r="L1030" s="38">
        <f>VLOOKUP($A1030,'Hospitalisation Details'!$A$2:$K$2344,MATCH(Healthcare!L$1,'Hospitalisation Details'!$A$1:$K$1,0),0)</f>
        <v>23912</v>
      </c>
      <c r="M1030" s="17">
        <f>VLOOKUP($A1030,'Hospitalisation Details'!$A$2:$K$2344,MATCH(Healthcare!M$1,'Hospitalisation Details'!$A$1:$K$1,0),0)</f>
        <v>10965.45</v>
      </c>
      <c r="N1030" s="17" t="str">
        <f>VLOOKUP($A1030,'Hospitalisation Details'!$A$2:$K$2344,MATCH(Healthcare!N$1,'Hospitalisation Details'!$A$1:$K$1,0),0)</f>
        <v>Tier - 3</v>
      </c>
      <c r="O1030" s="17" t="str">
        <f>VLOOKUP($A1030,'Hospitalisation Details'!$A$2:$K$2344,MATCH(Healthcare!O$1,'Hospitalisation Details'!$A$1:$K$1,0),0)</f>
        <v>Tier - 2</v>
      </c>
      <c r="P1030" s="17" t="str">
        <f>VLOOKUP($A1030,'Hospitalisation Details'!$A$2:$K$2344,MATCH(Healthcare!P$1,'Hospitalisation Details'!$A$1:$K$1,0),0)</f>
        <v>R1011</v>
      </c>
      <c r="Q1030" s="17">
        <f>VLOOKUP($A1030,'Hospitalisation Details'!$A$2:$K$2344,MATCH(Healthcare!Q$1,'Hospitalisation Details'!$A$1:$K$1,0),0)</f>
        <v>57</v>
      </c>
    </row>
    <row r="1031" spans="1:17" ht="15.75" x14ac:dyDescent="0.25">
      <c r="A1031" s="25" t="s">
        <v>1074</v>
      </c>
      <c r="B1031" s="17" t="str">
        <f>VLOOKUP($A1031,'Customer Names'!$A$1:$D$2336,4,0)</f>
        <v>Ms. Bridget</v>
      </c>
      <c r="C1031" s="17">
        <f>VLOOKUP($A1031,'Medical Examinations'!$A$1:$J$2336,MATCH(Healthcare!C$1,'Medical Examinations'!$A$1:$J$1,0),0)</f>
        <v>37.43</v>
      </c>
      <c r="D1031" s="17">
        <f>VLOOKUP($A1031,'Medical Examinations'!$A$1:$J$2336,MATCH(Healthcare!D$1,'Medical Examinations'!$A$1:$J$1,0),0)</f>
        <v>4.3499999999999996</v>
      </c>
      <c r="E1031" s="17" t="str">
        <f>VLOOKUP($A1031,'Medical Examinations'!$A$1:$J$2336,MATCH(Healthcare!E$1,'Medical Examinations'!$A$1:$J$1,0),0)</f>
        <v>Yes</v>
      </c>
      <c r="F1031" s="17" t="str">
        <f>VLOOKUP($A1031,'Medical Examinations'!$A$1:$J$2336,MATCH(Healthcare!F$1,'Medical Examinations'!$A$1:$J$1,0),0)</f>
        <v>No</v>
      </c>
      <c r="G1031" s="17" t="str">
        <f>VLOOKUP($A1031,'Medical Examinations'!$A$1:$J$2336,MATCH(Healthcare!G$1,'Medical Examinations'!$A$1:$J$1,0),0)</f>
        <v>Yes</v>
      </c>
      <c r="H1031" s="17">
        <f>VLOOKUP($A1031,'Medical Examinations'!$A$1:$J$2336,MATCH(Healthcare!H$1,'Medical Examinations'!$A$1:$J$1,0),0)</f>
        <v>1</v>
      </c>
      <c r="I1031" s="17" t="str">
        <f>VLOOKUP($A1031,'Medical Examinations'!$A$1:$J$2336,MATCH(Healthcare!I$1,'Medical Examinations'!$A$1:$J$1,0),0)</f>
        <v>No</v>
      </c>
      <c r="J1031" s="17" t="str">
        <f>VLOOKUP($A1031,'Medical Examinations'!$A$1:$J$2336,MATCH(Healthcare!J$1,'Medical Examinations'!$A$1:$J$1,0),0)</f>
        <v>Obesity</v>
      </c>
      <c r="K1031" s="17" t="str">
        <f>VLOOKUP($A1031,'Medical Examinations'!$A$1:$J$2336,MATCH(Healthcare!K$1,'Medical Examinations'!$A$1:$J$1,0),0)</f>
        <v>Normal</v>
      </c>
      <c r="L1031" s="38">
        <f>VLOOKUP($A1031,'Hospitalisation Details'!$A$2:$K$2344,MATCH(Healthcare!L$1,'Hospitalisation Details'!$A$1:$K$1,0),0)</f>
        <v>25429</v>
      </c>
      <c r="M1031" s="17">
        <f>VLOOKUP($A1031,'Hospitalisation Details'!$A$2:$K$2344,MATCH(Healthcare!M$1,'Hospitalisation Details'!$A$1:$K$1,0),0)</f>
        <v>10959.69</v>
      </c>
      <c r="N1031" s="17" t="str">
        <f>VLOOKUP($A1031,'Hospitalisation Details'!$A$2:$K$2344,MATCH(Healthcare!N$1,'Hospitalisation Details'!$A$1:$K$1,0),0)</f>
        <v>Tier - 3</v>
      </c>
      <c r="O1031" s="17" t="str">
        <f>VLOOKUP($A1031,'Hospitalisation Details'!$A$2:$K$2344,MATCH(Healthcare!O$1,'Hospitalisation Details'!$A$1:$K$1,0),0)</f>
        <v>Tier - 3</v>
      </c>
      <c r="P1031" s="17" t="str">
        <f>VLOOKUP($A1031,'Hospitalisation Details'!$A$2:$K$2344,MATCH(Healthcare!P$1,'Hospitalisation Details'!$A$1:$K$1,0),0)</f>
        <v>R1012</v>
      </c>
      <c r="Q1031" s="17">
        <f>VLOOKUP($A1031,'Hospitalisation Details'!$A$2:$K$2344,MATCH(Healthcare!Q$1,'Hospitalisation Details'!$A$1:$K$1,0),0)</f>
        <v>53</v>
      </c>
    </row>
    <row r="1032" spans="1:17" ht="15.75" x14ac:dyDescent="0.25">
      <c r="A1032" s="25" t="s">
        <v>1075</v>
      </c>
      <c r="B1032" s="17" t="str">
        <f>VLOOKUP($A1032,'Customer Names'!$A$1:$D$2336,4,0)</f>
        <v>Mr. Gabriel</v>
      </c>
      <c r="C1032" s="17">
        <f>VLOOKUP($A1032,'Medical Examinations'!$A$1:$J$2336,MATCH(Healthcare!C$1,'Medical Examinations'!$A$1:$J$1,0),0)</f>
        <v>23.7</v>
      </c>
      <c r="D1032" s="17">
        <f>VLOOKUP($A1032,'Medical Examinations'!$A$1:$J$2336,MATCH(Healthcare!D$1,'Medical Examinations'!$A$1:$J$1,0),0)</f>
        <v>10.45</v>
      </c>
      <c r="E1032" s="17" t="str">
        <f>VLOOKUP($A1032,'Medical Examinations'!$A$1:$J$2336,MATCH(Healthcare!E$1,'Medical Examinations'!$A$1:$J$1,0),0)</f>
        <v>No</v>
      </c>
      <c r="F1032" s="17" t="str">
        <f>VLOOKUP($A1032,'Medical Examinations'!$A$1:$J$2336,MATCH(Healthcare!F$1,'Medical Examinations'!$A$1:$J$1,0),0)</f>
        <v>No</v>
      </c>
      <c r="G1032" s="17" t="str">
        <f>VLOOKUP($A1032,'Medical Examinations'!$A$1:$J$2336,MATCH(Healthcare!G$1,'Medical Examinations'!$A$1:$J$1,0),0)</f>
        <v>No</v>
      </c>
      <c r="H1032" s="17">
        <f>VLOOKUP($A1032,'Medical Examinations'!$A$1:$J$2336,MATCH(Healthcare!H$1,'Medical Examinations'!$A$1:$J$1,0),0)</f>
        <v>0</v>
      </c>
      <c r="I1032" s="17" t="str">
        <f>VLOOKUP($A1032,'Medical Examinations'!$A$1:$J$2336,MATCH(Healthcare!I$1,'Medical Examinations'!$A$1:$J$1,0),0)</f>
        <v>No</v>
      </c>
      <c r="J1032" s="17" t="str">
        <f>VLOOKUP($A1032,'Medical Examinations'!$A$1:$J$2336,MATCH(Healthcare!J$1,'Medical Examinations'!$A$1:$J$1,0),0)</f>
        <v>Healthy Weight</v>
      </c>
      <c r="K1032" s="17" t="str">
        <f>VLOOKUP($A1032,'Medical Examinations'!$A$1:$J$2336,MATCH(Healthcare!K$1,'Medical Examinations'!$A$1:$J$1,0),0)</f>
        <v>Diabetes</v>
      </c>
      <c r="L1032" s="38">
        <f>VLOOKUP($A1032,'Hospitalisation Details'!$A$2:$K$2344,MATCH(Healthcare!L$1,'Hospitalisation Details'!$A$1:$K$1,0),0)</f>
        <v>24080</v>
      </c>
      <c r="M1032" s="17">
        <f>VLOOKUP($A1032,'Hospitalisation Details'!$A$2:$K$2344,MATCH(Healthcare!M$1,'Hospitalisation Details'!$A$1:$K$1,0),0)</f>
        <v>10959.33</v>
      </c>
      <c r="N1032" s="17" t="str">
        <f>VLOOKUP($A1032,'Hospitalisation Details'!$A$2:$K$2344,MATCH(Healthcare!N$1,'Hospitalisation Details'!$A$1:$K$1,0),0)</f>
        <v>Tier - 3</v>
      </c>
      <c r="O1032" s="17" t="str">
        <f>VLOOKUP($A1032,'Hospitalisation Details'!$A$2:$K$2344,MATCH(Healthcare!O$1,'Hospitalisation Details'!$A$1:$K$1,0),0)</f>
        <v>Tier - 3</v>
      </c>
      <c r="P1032" s="17" t="str">
        <f>VLOOKUP($A1032,'Hospitalisation Details'!$A$2:$K$2344,MATCH(Healthcare!P$1,'Hospitalisation Details'!$A$1:$K$1,0),0)</f>
        <v>R1011</v>
      </c>
      <c r="Q1032" s="17">
        <f>VLOOKUP($A1032,'Hospitalisation Details'!$A$2:$K$2344,MATCH(Healthcare!Q$1,'Hospitalisation Details'!$A$1:$K$1,0),0)</f>
        <v>57</v>
      </c>
    </row>
    <row r="1033" spans="1:17" ht="15.75" x14ac:dyDescent="0.25">
      <c r="A1033" s="25" t="s">
        <v>1076</v>
      </c>
      <c r="B1033" s="17" t="str">
        <f>VLOOKUP($A1033,'Customer Names'!$A$1:$D$2336,4,0)</f>
        <v>Ms. Natasha</v>
      </c>
      <c r="C1033" s="17">
        <f>VLOOKUP($A1033,'Medical Examinations'!$A$1:$J$2336,MATCH(Healthcare!C$1,'Medical Examinations'!$A$1:$J$1,0),0)</f>
        <v>24.795000000000002</v>
      </c>
      <c r="D1033" s="17">
        <f>VLOOKUP($A1033,'Medical Examinations'!$A$1:$J$2336,MATCH(Healthcare!D$1,'Medical Examinations'!$A$1:$J$1,0),0)</f>
        <v>4.07</v>
      </c>
      <c r="E1033" s="17" t="str">
        <f>VLOOKUP($A1033,'Medical Examinations'!$A$1:$J$2336,MATCH(Healthcare!E$1,'Medical Examinations'!$A$1:$J$1,0),0)</f>
        <v>Yes</v>
      </c>
      <c r="F1033" s="17" t="str">
        <f>VLOOKUP($A1033,'Medical Examinations'!$A$1:$J$2336,MATCH(Healthcare!F$1,'Medical Examinations'!$A$1:$J$1,0),0)</f>
        <v>No</v>
      </c>
      <c r="G1033" s="17" t="str">
        <f>VLOOKUP($A1033,'Medical Examinations'!$A$1:$J$2336,MATCH(Healthcare!G$1,'Medical Examinations'!$A$1:$J$1,0),0)</f>
        <v>Yes</v>
      </c>
      <c r="H1033" s="17">
        <f>VLOOKUP($A1033,'Medical Examinations'!$A$1:$J$2336,MATCH(Healthcare!H$1,'Medical Examinations'!$A$1:$J$1,0),0)</f>
        <v>1</v>
      </c>
      <c r="I1033" s="17" t="str">
        <f>VLOOKUP($A1033,'Medical Examinations'!$A$1:$J$2336,MATCH(Healthcare!I$1,'Medical Examinations'!$A$1:$J$1,0),0)</f>
        <v>No</v>
      </c>
      <c r="J1033" s="17" t="str">
        <f>VLOOKUP($A1033,'Medical Examinations'!$A$1:$J$2336,MATCH(Healthcare!J$1,'Medical Examinations'!$A$1:$J$1,0),0)</f>
        <v>Healthy Weight</v>
      </c>
      <c r="K1033" s="17" t="str">
        <f>VLOOKUP($A1033,'Medical Examinations'!$A$1:$J$2336,MATCH(Healthcare!K$1,'Medical Examinations'!$A$1:$J$1,0),0)</f>
        <v>Normal</v>
      </c>
      <c r="L1033" s="38">
        <f>VLOOKUP($A1033,'Hospitalisation Details'!$A$2:$K$2344,MATCH(Healthcare!L$1,'Hospitalisation Details'!$A$1:$K$1,0),0)</f>
        <v>25517</v>
      </c>
      <c r="M1033" s="17">
        <f>VLOOKUP($A1033,'Hospitalisation Details'!$A$2:$K$2344,MATCH(Healthcare!M$1,'Hospitalisation Details'!$A$1:$K$1,0),0)</f>
        <v>10942.13</v>
      </c>
      <c r="N1033" s="17" t="str">
        <f>VLOOKUP($A1033,'Hospitalisation Details'!$A$2:$K$2344,MATCH(Healthcare!N$1,'Hospitalisation Details'!$A$1:$K$1,0),0)</f>
        <v>Tier - 3</v>
      </c>
      <c r="O1033" s="17" t="str">
        <f>VLOOKUP($A1033,'Hospitalisation Details'!$A$2:$K$2344,MATCH(Healthcare!O$1,'Hospitalisation Details'!$A$1:$K$1,0),0)</f>
        <v>Tier - 3</v>
      </c>
      <c r="P1033" s="17" t="str">
        <f>VLOOKUP($A1033,'Hospitalisation Details'!$A$2:$K$2344,MATCH(Healthcare!P$1,'Hospitalisation Details'!$A$1:$K$1,0),0)</f>
        <v>R1012</v>
      </c>
      <c r="Q1033" s="17">
        <f>VLOOKUP($A1033,'Hospitalisation Details'!$A$2:$K$2344,MATCH(Healthcare!Q$1,'Hospitalisation Details'!$A$1:$K$1,0),0)</f>
        <v>53</v>
      </c>
    </row>
    <row r="1034" spans="1:17" ht="15.75" x14ac:dyDescent="0.25">
      <c r="A1034" s="25" t="s">
        <v>1077</v>
      </c>
      <c r="B1034" s="17" t="str">
        <f>VLOOKUP($A1034,'Customer Names'!$A$1:$D$2336,4,0)</f>
        <v>Ms. Abby</v>
      </c>
      <c r="C1034" s="17">
        <f>VLOOKUP($A1034,'Medical Examinations'!$A$1:$J$2336,MATCH(Healthcare!C$1,'Medical Examinations'!$A$1:$J$1,0),0)</f>
        <v>31.9</v>
      </c>
      <c r="D1034" s="17">
        <f>VLOOKUP($A1034,'Medical Examinations'!$A$1:$J$2336,MATCH(Healthcare!D$1,'Medical Examinations'!$A$1:$J$1,0),0)</f>
        <v>8.34</v>
      </c>
      <c r="E1034" s="17" t="str">
        <f>VLOOKUP($A1034,'Medical Examinations'!$A$1:$J$2336,MATCH(Healthcare!E$1,'Medical Examinations'!$A$1:$J$1,0),0)</f>
        <v>No</v>
      </c>
      <c r="F1034" s="17" t="str">
        <f>VLOOKUP($A1034,'Medical Examinations'!$A$1:$J$2336,MATCH(Healthcare!F$1,'Medical Examinations'!$A$1:$J$1,0),0)</f>
        <v>No</v>
      </c>
      <c r="G1034" s="17" t="str">
        <f>VLOOKUP($A1034,'Medical Examinations'!$A$1:$J$2336,MATCH(Healthcare!G$1,'Medical Examinations'!$A$1:$J$1,0),0)</f>
        <v>No</v>
      </c>
      <c r="H1034" s="17">
        <f>VLOOKUP($A1034,'Medical Examinations'!$A$1:$J$2336,MATCH(Healthcare!H$1,'Medical Examinations'!$A$1:$J$1,0),0)</f>
        <v>0</v>
      </c>
      <c r="I1034" s="17" t="str">
        <f>VLOOKUP($A1034,'Medical Examinations'!$A$1:$J$2336,MATCH(Healthcare!I$1,'Medical Examinations'!$A$1:$J$1,0),0)</f>
        <v>No</v>
      </c>
      <c r="J1034" s="17" t="str">
        <f>VLOOKUP($A1034,'Medical Examinations'!$A$1:$J$2336,MATCH(Healthcare!J$1,'Medical Examinations'!$A$1:$J$1,0),0)</f>
        <v>Obesity</v>
      </c>
      <c r="K1034" s="17" t="str">
        <f>VLOOKUP($A1034,'Medical Examinations'!$A$1:$J$2336,MATCH(Healthcare!K$1,'Medical Examinations'!$A$1:$J$1,0),0)</f>
        <v>Diabetes</v>
      </c>
      <c r="L1034" s="38">
        <f>VLOOKUP($A1034,'Hospitalisation Details'!$A$2:$K$2344,MATCH(Healthcare!L$1,'Hospitalisation Details'!$A$1:$K$1,0),0)</f>
        <v>25154</v>
      </c>
      <c r="M1034" s="17">
        <f>VLOOKUP($A1034,'Hospitalisation Details'!$A$2:$K$2344,MATCH(Healthcare!M$1,'Hospitalisation Details'!$A$1:$K$1,0),0)</f>
        <v>10928.85</v>
      </c>
      <c r="N1034" s="17" t="str">
        <f>VLOOKUP($A1034,'Hospitalisation Details'!$A$2:$K$2344,MATCH(Healthcare!N$1,'Hospitalisation Details'!$A$1:$K$1,0),0)</f>
        <v>Tier - 3</v>
      </c>
      <c r="O1034" s="17" t="str">
        <f>VLOOKUP($A1034,'Hospitalisation Details'!$A$2:$K$2344,MATCH(Healthcare!O$1,'Hospitalisation Details'!$A$1:$K$1,0),0)</f>
        <v>Tier - 3</v>
      </c>
      <c r="P1034" s="17" t="str">
        <f>VLOOKUP($A1034,'Hospitalisation Details'!$A$2:$K$2344,MATCH(Healthcare!P$1,'Hospitalisation Details'!$A$1:$K$1,0),0)</f>
        <v>R1013</v>
      </c>
      <c r="Q1034" s="17">
        <f>VLOOKUP($A1034,'Hospitalisation Details'!$A$2:$K$2344,MATCH(Healthcare!Q$1,'Hospitalisation Details'!$A$1:$K$1,0),0)</f>
        <v>54</v>
      </c>
    </row>
    <row r="1035" spans="1:17" ht="15.75" x14ac:dyDescent="0.25">
      <c r="A1035" s="25" t="s">
        <v>1078</v>
      </c>
      <c r="B1035" s="17" t="str">
        <f>VLOOKUP($A1035,'Customer Names'!$A$1:$D$2336,4,0)</f>
        <v>Ms. Michelle</v>
      </c>
      <c r="C1035" s="17">
        <f>VLOOKUP($A1035,'Medical Examinations'!$A$1:$J$2336,MATCH(Healthcare!C$1,'Medical Examinations'!$A$1:$J$1,0),0)</f>
        <v>32.68</v>
      </c>
      <c r="D1035" s="17">
        <f>VLOOKUP($A1035,'Medical Examinations'!$A$1:$J$2336,MATCH(Healthcare!D$1,'Medical Examinations'!$A$1:$J$1,0),0)</f>
        <v>7.41</v>
      </c>
      <c r="E1035" s="17" t="str">
        <f>VLOOKUP($A1035,'Medical Examinations'!$A$1:$J$2336,MATCH(Healthcare!E$1,'Medical Examinations'!$A$1:$J$1,0),0)</f>
        <v>No</v>
      </c>
      <c r="F1035" s="17" t="str">
        <f>VLOOKUP($A1035,'Medical Examinations'!$A$1:$J$2336,MATCH(Healthcare!F$1,'Medical Examinations'!$A$1:$J$1,0),0)</f>
        <v>No</v>
      </c>
      <c r="G1035" s="17" t="str">
        <f>VLOOKUP($A1035,'Medical Examinations'!$A$1:$J$2336,MATCH(Healthcare!G$1,'Medical Examinations'!$A$1:$J$1,0),0)</f>
        <v>No</v>
      </c>
      <c r="H1035" s="17">
        <f>VLOOKUP($A1035,'Medical Examinations'!$A$1:$J$2336,MATCH(Healthcare!H$1,'Medical Examinations'!$A$1:$J$1,0),0)</f>
        <v>0</v>
      </c>
      <c r="I1035" s="17" t="str">
        <f>VLOOKUP($A1035,'Medical Examinations'!$A$1:$J$2336,MATCH(Healthcare!I$1,'Medical Examinations'!$A$1:$J$1,0),0)</f>
        <v>No</v>
      </c>
      <c r="J1035" s="17" t="str">
        <f>VLOOKUP($A1035,'Medical Examinations'!$A$1:$J$2336,MATCH(Healthcare!J$1,'Medical Examinations'!$A$1:$J$1,0),0)</f>
        <v>Obesity</v>
      </c>
      <c r="K1035" s="17" t="str">
        <f>VLOOKUP($A1035,'Medical Examinations'!$A$1:$J$2336,MATCH(Healthcare!K$1,'Medical Examinations'!$A$1:$J$1,0),0)</f>
        <v>Diabetes</v>
      </c>
      <c r="L1035" s="38">
        <f>VLOOKUP($A1035,'Hospitalisation Details'!$A$2:$K$2344,MATCH(Healthcare!L$1,'Hospitalisation Details'!$A$1:$K$1,0),0)</f>
        <v>25155</v>
      </c>
      <c r="M1035" s="17">
        <f>VLOOKUP($A1035,'Hospitalisation Details'!$A$2:$K$2344,MATCH(Healthcare!M$1,'Hospitalisation Details'!$A$1:$K$1,0),0)</f>
        <v>10923.93</v>
      </c>
      <c r="N1035" s="17" t="str">
        <f>VLOOKUP($A1035,'Hospitalisation Details'!$A$2:$K$2344,MATCH(Healthcare!N$1,'Hospitalisation Details'!$A$1:$K$1,0),0)</f>
        <v>Tier - 3</v>
      </c>
      <c r="O1035" s="17" t="str">
        <f>VLOOKUP($A1035,'Hospitalisation Details'!$A$2:$K$2344,MATCH(Healthcare!O$1,'Hospitalisation Details'!$A$1:$K$1,0),0)</f>
        <v>Tier - 1</v>
      </c>
      <c r="P1035" s="17" t="str">
        <f>VLOOKUP($A1035,'Hospitalisation Details'!$A$2:$K$2344,MATCH(Healthcare!P$1,'Hospitalisation Details'!$A$1:$K$1,0),0)</f>
        <v>R1024</v>
      </c>
      <c r="Q1035" s="17">
        <f>VLOOKUP($A1035,'Hospitalisation Details'!$A$2:$K$2344,MATCH(Healthcare!Q$1,'Hospitalisation Details'!$A$1:$K$1,0),0)</f>
        <v>54</v>
      </c>
    </row>
    <row r="1036" spans="1:17" ht="15.75" x14ac:dyDescent="0.25">
      <c r="A1036" s="25" t="s">
        <v>1079</v>
      </c>
      <c r="B1036" s="17" t="str">
        <f>VLOOKUP($A1036,'Customer Names'!$A$1:$D$2336,4,0)</f>
        <v>Ms. Mckendree</v>
      </c>
      <c r="C1036" s="17">
        <f>VLOOKUP($A1036,'Medical Examinations'!$A$1:$J$2336,MATCH(Healthcare!C$1,'Medical Examinations'!$A$1:$J$1,0),0)</f>
        <v>47.13</v>
      </c>
      <c r="D1036" s="17">
        <f>VLOOKUP($A1036,'Medical Examinations'!$A$1:$J$2336,MATCH(Healthcare!D$1,'Medical Examinations'!$A$1:$J$1,0),0)</f>
        <v>4.3099999999999996</v>
      </c>
      <c r="E1036" s="17" t="str">
        <f>VLOOKUP($A1036,'Medical Examinations'!$A$1:$J$2336,MATCH(Healthcare!E$1,'Medical Examinations'!$A$1:$J$1,0),0)</f>
        <v>No</v>
      </c>
      <c r="F1036" s="17" t="str">
        <f>VLOOKUP($A1036,'Medical Examinations'!$A$1:$J$2336,MATCH(Healthcare!F$1,'Medical Examinations'!$A$1:$J$1,0),0)</f>
        <v>No</v>
      </c>
      <c r="G1036" s="17" t="str">
        <f>VLOOKUP($A1036,'Medical Examinations'!$A$1:$J$2336,MATCH(Healthcare!G$1,'Medical Examinations'!$A$1:$J$1,0),0)</f>
        <v>No</v>
      </c>
      <c r="H1036" s="17">
        <f>VLOOKUP($A1036,'Medical Examinations'!$A$1:$J$2336,MATCH(Healthcare!H$1,'Medical Examinations'!$A$1:$J$1,0),0)</f>
        <v>0</v>
      </c>
      <c r="I1036" s="17" t="str">
        <f>VLOOKUP($A1036,'Medical Examinations'!$A$1:$J$2336,MATCH(Healthcare!I$1,'Medical Examinations'!$A$1:$J$1,0),0)</f>
        <v>No</v>
      </c>
      <c r="J1036" s="17" t="str">
        <f>VLOOKUP($A1036,'Medical Examinations'!$A$1:$J$2336,MATCH(Healthcare!J$1,'Medical Examinations'!$A$1:$J$1,0),0)</f>
        <v>Obesity</v>
      </c>
      <c r="K1036" s="17" t="str">
        <f>VLOOKUP($A1036,'Medical Examinations'!$A$1:$J$2336,MATCH(Healthcare!K$1,'Medical Examinations'!$A$1:$J$1,0),0)</f>
        <v>Normal</v>
      </c>
      <c r="L1036" s="38">
        <f>VLOOKUP($A1036,'Hospitalisation Details'!$A$2:$K$2344,MATCH(Healthcare!L$1,'Hospitalisation Details'!$A$1:$K$1,0),0)</f>
        <v>34583</v>
      </c>
      <c r="M1036" s="17">
        <f>VLOOKUP($A1036,'Hospitalisation Details'!$A$2:$K$2344,MATCH(Healthcare!M$1,'Hospitalisation Details'!$A$1:$K$1,0),0)</f>
        <v>10886.66</v>
      </c>
      <c r="N1036" s="17" t="str">
        <f>VLOOKUP($A1036,'Hospitalisation Details'!$A$2:$K$2344,MATCH(Healthcare!N$1,'Hospitalisation Details'!$A$1:$K$1,0),0)</f>
        <v>Tier - 3</v>
      </c>
      <c r="O1036" s="17" t="str">
        <f>VLOOKUP($A1036,'Hospitalisation Details'!$A$2:$K$2344,MATCH(Healthcare!O$1,'Hospitalisation Details'!$A$1:$K$1,0),0)</f>
        <v>Tier - 3</v>
      </c>
      <c r="P1036" s="17" t="str">
        <f>VLOOKUP($A1036,'Hospitalisation Details'!$A$2:$K$2344,MATCH(Healthcare!P$1,'Hospitalisation Details'!$A$1:$K$1,0),0)</f>
        <v>R1012</v>
      </c>
      <c r="Q1036" s="17">
        <f>VLOOKUP($A1036,'Hospitalisation Details'!$A$2:$K$2344,MATCH(Healthcare!Q$1,'Hospitalisation Details'!$A$1:$K$1,0),0)</f>
        <v>28</v>
      </c>
    </row>
    <row r="1037" spans="1:17" ht="15.75" x14ac:dyDescent="0.25">
      <c r="A1037" s="25" t="s">
        <v>1080</v>
      </c>
      <c r="B1037" s="17" t="str">
        <f>VLOOKUP($A1037,'Customer Names'!$A$1:$D$2336,4,0)</f>
        <v>Ms. Tara</v>
      </c>
      <c r="C1037" s="17">
        <f>VLOOKUP($A1037,'Medical Examinations'!$A$1:$J$2336,MATCH(Healthcare!C$1,'Medical Examinations'!$A$1:$J$1,0),0)</f>
        <v>36.67</v>
      </c>
      <c r="D1037" s="17">
        <f>VLOOKUP($A1037,'Medical Examinations'!$A$1:$J$2336,MATCH(Healthcare!D$1,'Medical Examinations'!$A$1:$J$1,0),0)</f>
        <v>10.83</v>
      </c>
      <c r="E1037" s="17" t="str">
        <f>VLOOKUP($A1037,'Medical Examinations'!$A$1:$J$2336,MATCH(Healthcare!E$1,'Medical Examinations'!$A$1:$J$1,0),0)</f>
        <v>No</v>
      </c>
      <c r="F1037" s="17" t="str">
        <f>VLOOKUP($A1037,'Medical Examinations'!$A$1:$J$2336,MATCH(Healthcare!F$1,'Medical Examinations'!$A$1:$J$1,0),0)</f>
        <v>No</v>
      </c>
      <c r="G1037" s="17" t="str">
        <f>VLOOKUP($A1037,'Medical Examinations'!$A$1:$J$2336,MATCH(Healthcare!G$1,'Medical Examinations'!$A$1:$J$1,0),0)</f>
        <v>No</v>
      </c>
      <c r="H1037" s="17">
        <f>VLOOKUP($A1037,'Medical Examinations'!$A$1:$J$2336,MATCH(Healthcare!H$1,'Medical Examinations'!$A$1:$J$1,0),0)</f>
        <v>0</v>
      </c>
      <c r="I1037" s="17" t="str">
        <f>VLOOKUP($A1037,'Medical Examinations'!$A$1:$J$2336,MATCH(Healthcare!I$1,'Medical Examinations'!$A$1:$J$1,0),0)</f>
        <v>No</v>
      </c>
      <c r="J1037" s="17" t="str">
        <f>VLOOKUP($A1037,'Medical Examinations'!$A$1:$J$2336,MATCH(Healthcare!J$1,'Medical Examinations'!$A$1:$J$1,0),0)</f>
        <v>Obesity</v>
      </c>
      <c r="K1037" s="17" t="str">
        <f>VLOOKUP($A1037,'Medical Examinations'!$A$1:$J$2336,MATCH(Healthcare!K$1,'Medical Examinations'!$A$1:$J$1,0),0)</f>
        <v>Diabetes</v>
      </c>
      <c r="L1037" s="38">
        <f>VLOOKUP($A1037,'Hospitalisation Details'!$A$2:$K$2344,MATCH(Healthcare!L$1,'Hospitalisation Details'!$A$1:$K$1,0),0)</f>
        <v>26287</v>
      </c>
      <c r="M1037" s="17">
        <f>VLOOKUP($A1037,'Hospitalisation Details'!$A$2:$K$2344,MATCH(Healthcare!M$1,'Hospitalisation Details'!$A$1:$K$1,0),0)</f>
        <v>10848.13</v>
      </c>
      <c r="N1037" s="17" t="str">
        <f>VLOOKUP($A1037,'Hospitalisation Details'!$A$2:$K$2344,MATCH(Healthcare!N$1,'Hospitalisation Details'!$A$1:$K$1,0),0)</f>
        <v>Tier - 3</v>
      </c>
      <c r="O1037" s="17" t="str">
        <f>VLOOKUP($A1037,'Hospitalisation Details'!$A$2:$K$2344,MATCH(Healthcare!O$1,'Hospitalisation Details'!$A$1:$K$1,0),0)</f>
        <v>Tier - 3</v>
      </c>
      <c r="P1037" s="17" t="str">
        <f>VLOOKUP($A1037,'Hospitalisation Details'!$A$2:$K$2344,MATCH(Healthcare!P$1,'Hospitalisation Details'!$A$1:$K$1,0),0)</f>
        <v>R1012</v>
      </c>
      <c r="Q1037" s="17">
        <f>VLOOKUP($A1037,'Hospitalisation Details'!$A$2:$K$2344,MATCH(Healthcare!Q$1,'Hospitalisation Details'!$A$1:$K$1,0),0)</f>
        <v>51</v>
      </c>
    </row>
    <row r="1038" spans="1:17" ht="15.75" x14ac:dyDescent="0.25">
      <c r="A1038" s="25" t="s">
        <v>1081</v>
      </c>
      <c r="B1038" s="17" t="str">
        <f>VLOOKUP($A1038,'Customer Names'!$A$1:$D$2336,4,0)</f>
        <v>Mr. Daniel</v>
      </c>
      <c r="C1038" s="17">
        <f>VLOOKUP($A1038,'Medical Examinations'!$A$1:$J$2336,MATCH(Healthcare!C$1,'Medical Examinations'!$A$1:$J$1,0),0)</f>
        <v>33.630000000000003</v>
      </c>
      <c r="D1038" s="17">
        <f>VLOOKUP($A1038,'Medical Examinations'!$A$1:$J$2336,MATCH(Healthcare!D$1,'Medical Examinations'!$A$1:$J$1,0),0)</f>
        <v>11.31</v>
      </c>
      <c r="E1038" s="17" t="str">
        <f>VLOOKUP($A1038,'Medical Examinations'!$A$1:$J$2336,MATCH(Healthcare!E$1,'Medical Examinations'!$A$1:$J$1,0),0)</f>
        <v>No</v>
      </c>
      <c r="F1038" s="17" t="str">
        <f>VLOOKUP($A1038,'Medical Examinations'!$A$1:$J$2336,MATCH(Healthcare!F$1,'Medical Examinations'!$A$1:$J$1,0),0)</f>
        <v>No</v>
      </c>
      <c r="G1038" s="17" t="str">
        <f>VLOOKUP($A1038,'Medical Examinations'!$A$1:$J$2336,MATCH(Healthcare!G$1,'Medical Examinations'!$A$1:$J$1,0),0)</f>
        <v>No</v>
      </c>
      <c r="H1038" s="17">
        <f>VLOOKUP($A1038,'Medical Examinations'!$A$1:$J$2336,MATCH(Healthcare!H$1,'Medical Examinations'!$A$1:$J$1,0),0)</f>
        <v>0</v>
      </c>
      <c r="I1038" s="17" t="str">
        <f>VLOOKUP($A1038,'Medical Examinations'!$A$1:$J$2336,MATCH(Healthcare!I$1,'Medical Examinations'!$A$1:$J$1,0),0)</f>
        <v>No</v>
      </c>
      <c r="J1038" s="17" t="str">
        <f>VLOOKUP($A1038,'Medical Examinations'!$A$1:$J$2336,MATCH(Healthcare!J$1,'Medical Examinations'!$A$1:$J$1,0),0)</f>
        <v>Obesity</v>
      </c>
      <c r="K1038" s="17" t="str">
        <f>VLOOKUP($A1038,'Medical Examinations'!$A$1:$J$2336,MATCH(Healthcare!K$1,'Medical Examinations'!$A$1:$J$1,0),0)</f>
        <v>Diabetes</v>
      </c>
      <c r="L1038" s="38">
        <f>VLOOKUP($A1038,'Hospitalisation Details'!$A$2:$K$2344,MATCH(Healthcare!L$1,'Hospitalisation Details'!$A$1:$K$1,0),0)</f>
        <v>25047</v>
      </c>
      <c r="M1038" s="17">
        <f>VLOOKUP($A1038,'Hospitalisation Details'!$A$2:$K$2344,MATCH(Healthcare!M$1,'Hospitalisation Details'!$A$1:$K$1,0),0)</f>
        <v>10825.25</v>
      </c>
      <c r="N1038" s="17" t="str">
        <f>VLOOKUP($A1038,'Hospitalisation Details'!$A$2:$K$2344,MATCH(Healthcare!N$1,'Hospitalisation Details'!$A$1:$K$1,0),0)</f>
        <v>Tier - 3</v>
      </c>
      <c r="O1038" s="17" t="str">
        <f>VLOOKUP($A1038,'Hospitalisation Details'!$A$2:$K$2344,MATCH(Healthcare!O$1,'Hospitalisation Details'!$A$1:$K$1,0),0)</f>
        <v>Tier - 3</v>
      </c>
      <c r="P1038" s="17" t="str">
        <f>VLOOKUP($A1038,'Hospitalisation Details'!$A$2:$K$2344,MATCH(Healthcare!P$1,'Hospitalisation Details'!$A$1:$K$1,0),0)</f>
        <v>R1012</v>
      </c>
      <c r="Q1038" s="17">
        <f>VLOOKUP($A1038,'Hospitalisation Details'!$A$2:$K$2344,MATCH(Healthcare!Q$1,'Hospitalisation Details'!$A$1:$K$1,0),0)</f>
        <v>54</v>
      </c>
    </row>
    <row r="1039" spans="1:17" ht="15.75" x14ac:dyDescent="0.25">
      <c r="A1039" s="25" t="s">
        <v>1082</v>
      </c>
      <c r="B1039" s="17" t="str">
        <f>VLOOKUP($A1039,'Customer Names'!$A$1:$D$2336,4,0)</f>
        <v>Mr. Joshua</v>
      </c>
      <c r="C1039" s="17">
        <f>VLOOKUP($A1039,'Medical Examinations'!$A$1:$J$2336,MATCH(Healthcare!C$1,'Medical Examinations'!$A$1:$J$1,0),0)</f>
        <v>32.67</v>
      </c>
      <c r="D1039" s="17">
        <f>VLOOKUP($A1039,'Medical Examinations'!$A$1:$J$2336,MATCH(Healthcare!D$1,'Medical Examinations'!$A$1:$J$1,0),0)</f>
        <v>11.81</v>
      </c>
      <c r="E1039" s="17" t="str">
        <f>VLOOKUP($A1039,'Medical Examinations'!$A$1:$J$2336,MATCH(Healthcare!E$1,'Medical Examinations'!$A$1:$J$1,0),0)</f>
        <v>Yes</v>
      </c>
      <c r="F1039" s="17" t="str">
        <f>VLOOKUP($A1039,'Medical Examinations'!$A$1:$J$2336,MATCH(Healthcare!F$1,'Medical Examinations'!$A$1:$J$1,0),0)</f>
        <v>No</v>
      </c>
      <c r="G1039" s="17" t="str">
        <f>VLOOKUP($A1039,'Medical Examinations'!$A$1:$J$2336,MATCH(Healthcare!G$1,'Medical Examinations'!$A$1:$J$1,0),0)</f>
        <v>No</v>
      </c>
      <c r="H1039" s="17">
        <f>VLOOKUP($A1039,'Medical Examinations'!$A$1:$J$2336,MATCH(Healthcare!H$1,'Medical Examinations'!$A$1:$J$1,0),0)</f>
        <v>0</v>
      </c>
      <c r="I1039" s="17" t="str">
        <f>VLOOKUP($A1039,'Medical Examinations'!$A$1:$J$2336,MATCH(Healthcare!I$1,'Medical Examinations'!$A$1:$J$1,0),0)</f>
        <v>No</v>
      </c>
      <c r="J1039" s="17" t="str">
        <f>VLOOKUP($A1039,'Medical Examinations'!$A$1:$J$2336,MATCH(Healthcare!J$1,'Medical Examinations'!$A$1:$J$1,0),0)</f>
        <v>Obesity</v>
      </c>
      <c r="K1039" s="17" t="str">
        <f>VLOOKUP($A1039,'Medical Examinations'!$A$1:$J$2336,MATCH(Healthcare!K$1,'Medical Examinations'!$A$1:$J$1,0),0)</f>
        <v>Diabetes</v>
      </c>
      <c r="L1039" s="38">
        <f>VLOOKUP($A1039,'Hospitalisation Details'!$A$2:$K$2344,MATCH(Healthcare!L$1,'Hospitalisation Details'!$A$1:$K$1,0),0)</f>
        <v>24747</v>
      </c>
      <c r="M1039" s="17">
        <f>VLOOKUP($A1039,'Hospitalisation Details'!$A$2:$K$2344,MATCH(Healthcare!M$1,'Hospitalisation Details'!$A$1:$K$1,0),0)</f>
        <v>10807.49</v>
      </c>
      <c r="N1039" s="17" t="str">
        <f>VLOOKUP($A1039,'Hospitalisation Details'!$A$2:$K$2344,MATCH(Healthcare!N$1,'Hospitalisation Details'!$A$1:$K$1,0),0)</f>
        <v>Tier - 3</v>
      </c>
      <c r="O1039" s="17" t="str">
        <f>VLOOKUP($A1039,'Hospitalisation Details'!$A$2:$K$2344,MATCH(Healthcare!O$1,'Hospitalisation Details'!$A$1:$K$1,0),0)</f>
        <v>Tier - 2</v>
      </c>
      <c r="P1039" s="17" t="str">
        <f>VLOOKUP($A1039,'Hospitalisation Details'!$A$2:$K$2344,MATCH(Healthcare!P$1,'Hospitalisation Details'!$A$1:$K$1,0),0)</f>
        <v>R1013</v>
      </c>
      <c r="Q1039" s="17">
        <f>VLOOKUP($A1039,'Hospitalisation Details'!$A$2:$K$2344,MATCH(Healthcare!Q$1,'Hospitalisation Details'!$A$1:$K$1,0),0)</f>
        <v>55</v>
      </c>
    </row>
    <row r="1040" spans="1:17" ht="15.75" x14ac:dyDescent="0.25">
      <c r="A1040" s="25" t="s">
        <v>1083</v>
      </c>
      <c r="B1040" s="17" t="str">
        <f>VLOOKUP($A1040,'Customer Names'!$A$1:$D$2336,4,0)</f>
        <v>Ms. Erin</v>
      </c>
      <c r="C1040" s="17">
        <f>VLOOKUP($A1040,'Medical Examinations'!$A$1:$J$2336,MATCH(Healthcare!C$1,'Medical Examinations'!$A$1:$J$1,0),0)</f>
        <v>33.299999999999997</v>
      </c>
      <c r="D1040" s="17">
        <f>VLOOKUP($A1040,'Medical Examinations'!$A$1:$J$2336,MATCH(Healthcare!D$1,'Medical Examinations'!$A$1:$J$1,0),0)</f>
        <v>8.26</v>
      </c>
      <c r="E1040" s="17" t="str">
        <f>VLOOKUP($A1040,'Medical Examinations'!$A$1:$J$2336,MATCH(Healthcare!E$1,'Medical Examinations'!$A$1:$J$1,0),0)</f>
        <v>Yes</v>
      </c>
      <c r="F1040" s="17" t="str">
        <f>VLOOKUP($A1040,'Medical Examinations'!$A$1:$J$2336,MATCH(Healthcare!F$1,'Medical Examinations'!$A$1:$J$1,0),0)</f>
        <v>No</v>
      </c>
      <c r="G1040" s="17" t="str">
        <f>VLOOKUP($A1040,'Medical Examinations'!$A$1:$J$2336,MATCH(Healthcare!G$1,'Medical Examinations'!$A$1:$J$1,0),0)</f>
        <v>No</v>
      </c>
      <c r="H1040" s="17">
        <f>VLOOKUP($A1040,'Medical Examinations'!$A$1:$J$2336,MATCH(Healthcare!H$1,'Medical Examinations'!$A$1:$J$1,0),0)</f>
        <v>2</v>
      </c>
      <c r="I1040" s="17" t="str">
        <f>VLOOKUP($A1040,'Medical Examinations'!$A$1:$J$2336,MATCH(Healthcare!I$1,'Medical Examinations'!$A$1:$J$1,0),0)</f>
        <v>No</v>
      </c>
      <c r="J1040" s="17" t="str">
        <f>VLOOKUP($A1040,'Medical Examinations'!$A$1:$J$2336,MATCH(Healthcare!J$1,'Medical Examinations'!$A$1:$J$1,0),0)</f>
        <v>Obesity</v>
      </c>
      <c r="K1040" s="17" t="str">
        <f>VLOOKUP($A1040,'Medical Examinations'!$A$1:$J$2336,MATCH(Healthcare!K$1,'Medical Examinations'!$A$1:$J$1,0),0)</f>
        <v>Diabetes</v>
      </c>
      <c r="L1040" s="38">
        <f>VLOOKUP($A1040,'Hospitalisation Details'!$A$2:$K$2344,MATCH(Healthcare!L$1,'Hospitalisation Details'!$A$1:$K$1,0),0)</f>
        <v>25920</v>
      </c>
      <c r="M1040" s="17">
        <f>VLOOKUP($A1040,'Hospitalisation Details'!$A$2:$K$2344,MATCH(Healthcare!M$1,'Hospitalisation Details'!$A$1:$K$1,0),0)</f>
        <v>10806.84</v>
      </c>
      <c r="N1040" s="17" t="str">
        <f>VLOOKUP($A1040,'Hospitalisation Details'!$A$2:$K$2344,MATCH(Healthcare!N$1,'Hospitalisation Details'!$A$1:$K$1,0),0)</f>
        <v>Tier - 3</v>
      </c>
      <c r="O1040" s="17" t="str">
        <f>VLOOKUP($A1040,'Hospitalisation Details'!$A$2:$K$2344,MATCH(Healthcare!O$1,'Hospitalisation Details'!$A$1:$K$1,0),0)</f>
        <v>Tier - 2</v>
      </c>
      <c r="P1040" s="17" t="str">
        <f>VLOOKUP($A1040,'Hospitalisation Details'!$A$2:$K$2344,MATCH(Healthcare!P$1,'Hospitalisation Details'!$A$1:$K$1,0),0)</f>
        <v>R1011</v>
      </c>
      <c r="Q1040" s="17">
        <f>VLOOKUP($A1040,'Hospitalisation Details'!$A$2:$K$2344,MATCH(Healthcare!Q$1,'Hospitalisation Details'!$A$1:$K$1,0),0)</f>
        <v>52</v>
      </c>
    </row>
    <row r="1041" spans="1:17" ht="15.75" x14ac:dyDescent="0.25">
      <c r="A1041" s="25" t="s">
        <v>1084</v>
      </c>
      <c r="B1041" s="17" t="str">
        <f>VLOOKUP($A1041,'Customer Names'!$A$1:$D$2336,4,0)</f>
        <v>Ms. Shure</v>
      </c>
      <c r="C1041" s="17">
        <f>VLOOKUP($A1041,'Medical Examinations'!$A$1:$J$2336,MATCH(Healthcare!C$1,'Medical Examinations'!$A$1:$J$1,0),0)</f>
        <v>30.78</v>
      </c>
      <c r="D1041" s="17">
        <f>VLOOKUP($A1041,'Medical Examinations'!$A$1:$J$2336,MATCH(Healthcare!D$1,'Medical Examinations'!$A$1:$J$1,0),0)</f>
        <v>10.74</v>
      </c>
      <c r="E1041" s="17" t="str">
        <f>VLOOKUP($A1041,'Medical Examinations'!$A$1:$J$2336,MATCH(Healthcare!E$1,'Medical Examinations'!$A$1:$J$1,0),0)</f>
        <v>Yes</v>
      </c>
      <c r="F1041" s="17" t="str">
        <f>VLOOKUP($A1041,'Medical Examinations'!$A$1:$J$2336,MATCH(Healthcare!F$1,'Medical Examinations'!$A$1:$J$1,0),0)</f>
        <v>No</v>
      </c>
      <c r="G1041" s="17" t="str">
        <f>VLOOKUP($A1041,'Medical Examinations'!$A$1:$J$2336,MATCH(Healthcare!G$1,'Medical Examinations'!$A$1:$J$1,0),0)</f>
        <v>No</v>
      </c>
      <c r="H1041" s="17">
        <f>VLOOKUP($A1041,'Medical Examinations'!$A$1:$J$2336,MATCH(Healthcare!H$1,'Medical Examinations'!$A$1:$J$1,0),0)</f>
        <v>2</v>
      </c>
      <c r="I1041" s="17" t="str">
        <f>VLOOKUP($A1041,'Medical Examinations'!$A$1:$J$2336,MATCH(Healthcare!I$1,'Medical Examinations'!$A$1:$J$1,0),0)</f>
        <v>No</v>
      </c>
      <c r="J1041" s="17" t="str">
        <f>VLOOKUP($A1041,'Medical Examinations'!$A$1:$J$2336,MATCH(Healthcare!J$1,'Medical Examinations'!$A$1:$J$1,0),0)</f>
        <v>Obesity</v>
      </c>
      <c r="K1041" s="17" t="str">
        <f>VLOOKUP($A1041,'Medical Examinations'!$A$1:$J$2336,MATCH(Healthcare!K$1,'Medical Examinations'!$A$1:$J$1,0),0)</f>
        <v>Diabetes</v>
      </c>
      <c r="L1041" s="38">
        <f>VLOOKUP($A1041,'Hospitalisation Details'!$A$2:$K$2344,MATCH(Healthcare!L$1,'Hospitalisation Details'!$A$1:$K$1,0),0)</f>
        <v>25869</v>
      </c>
      <c r="M1041" s="17">
        <f>VLOOKUP($A1041,'Hospitalisation Details'!$A$2:$K$2344,MATCH(Healthcare!M$1,'Hospitalisation Details'!$A$1:$K$1,0),0)</f>
        <v>10797.34</v>
      </c>
      <c r="N1041" s="17" t="str">
        <f>VLOOKUP($A1041,'Hospitalisation Details'!$A$2:$K$2344,MATCH(Healthcare!N$1,'Hospitalisation Details'!$A$1:$K$1,0),0)</f>
        <v>Tier - 3</v>
      </c>
      <c r="O1041" s="17" t="str">
        <f>VLOOKUP($A1041,'Hospitalisation Details'!$A$2:$K$2344,MATCH(Healthcare!O$1,'Hospitalisation Details'!$A$1:$K$1,0),0)</f>
        <v>Tier - 2</v>
      </c>
      <c r="P1041" s="17" t="str">
        <f>VLOOKUP($A1041,'Hospitalisation Details'!$A$2:$K$2344,MATCH(Healthcare!P$1,'Hospitalisation Details'!$A$1:$K$1,0),0)</f>
        <v>R1023</v>
      </c>
      <c r="Q1041" s="17">
        <f>VLOOKUP($A1041,'Hospitalisation Details'!$A$2:$K$2344,MATCH(Healthcare!Q$1,'Hospitalisation Details'!$A$1:$K$1,0),0)</f>
        <v>52</v>
      </c>
    </row>
    <row r="1042" spans="1:17" ht="15.75" x14ac:dyDescent="0.25">
      <c r="A1042" s="25" t="s">
        <v>1085</v>
      </c>
      <c r="B1042" s="17" t="str">
        <f>VLOOKUP($A1042,'Customer Names'!$A$1:$D$2336,4,0)</f>
        <v>Mr. Richard</v>
      </c>
      <c r="C1042" s="17">
        <f>VLOOKUP($A1042,'Medical Examinations'!$A$1:$J$2336,MATCH(Healthcare!C$1,'Medical Examinations'!$A$1:$J$1,0),0)</f>
        <v>28.975000000000001</v>
      </c>
      <c r="D1042" s="17">
        <f>VLOOKUP($A1042,'Medical Examinations'!$A$1:$J$2336,MATCH(Healthcare!D$1,'Medical Examinations'!$A$1:$J$1,0),0)</f>
        <v>7.69</v>
      </c>
      <c r="E1042" s="17" t="str">
        <f>VLOOKUP($A1042,'Medical Examinations'!$A$1:$J$2336,MATCH(Healthcare!E$1,'Medical Examinations'!$A$1:$J$1,0),0)</f>
        <v>Yes</v>
      </c>
      <c r="F1042" s="17" t="str">
        <f>VLOOKUP($A1042,'Medical Examinations'!$A$1:$J$2336,MATCH(Healthcare!F$1,'Medical Examinations'!$A$1:$J$1,0),0)</f>
        <v>No</v>
      </c>
      <c r="G1042" s="17" t="str">
        <f>VLOOKUP($A1042,'Medical Examinations'!$A$1:$J$2336,MATCH(Healthcare!G$1,'Medical Examinations'!$A$1:$J$1,0),0)</f>
        <v>No</v>
      </c>
      <c r="H1042" s="17">
        <f>VLOOKUP($A1042,'Medical Examinations'!$A$1:$J$2336,MATCH(Healthcare!H$1,'Medical Examinations'!$A$1:$J$1,0),0)</f>
        <v>0</v>
      </c>
      <c r="I1042" s="17" t="str">
        <f>VLOOKUP($A1042,'Medical Examinations'!$A$1:$J$2336,MATCH(Healthcare!I$1,'Medical Examinations'!$A$1:$J$1,0),0)</f>
        <v>No</v>
      </c>
      <c r="J1042" s="17" t="str">
        <f>VLOOKUP($A1042,'Medical Examinations'!$A$1:$J$2336,MATCH(Healthcare!J$1,'Medical Examinations'!$A$1:$J$1,0),0)</f>
        <v>Overweight</v>
      </c>
      <c r="K1042" s="17" t="str">
        <f>VLOOKUP($A1042,'Medical Examinations'!$A$1:$J$2336,MATCH(Healthcare!K$1,'Medical Examinations'!$A$1:$J$1,0),0)</f>
        <v>Diabetes</v>
      </c>
      <c r="L1042" s="38">
        <f>VLOOKUP($A1042,'Hospitalisation Details'!$A$2:$K$2344,MATCH(Healthcare!L$1,'Hospitalisation Details'!$A$1:$K$1,0),0)</f>
        <v>24768</v>
      </c>
      <c r="M1042" s="17">
        <f>VLOOKUP($A1042,'Hospitalisation Details'!$A$2:$K$2344,MATCH(Healthcare!M$1,'Hospitalisation Details'!$A$1:$K$1,0),0)</f>
        <v>10796.35</v>
      </c>
      <c r="N1042" s="17" t="str">
        <f>VLOOKUP($A1042,'Hospitalisation Details'!$A$2:$K$2344,MATCH(Healthcare!N$1,'Hospitalisation Details'!$A$1:$K$1,0),0)</f>
        <v>Tier - 3</v>
      </c>
      <c r="O1042" s="17" t="str">
        <f>VLOOKUP($A1042,'Hospitalisation Details'!$A$2:$K$2344,MATCH(Healthcare!O$1,'Hospitalisation Details'!$A$1:$K$1,0),0)</f>
        <v>Tier - 1</v>
      </c>
      <c r="P1042" s="17" t="str">
        <f>VLOOKUP($A1042,'Hospitalisation Details'!$A$2:$K$2344,MATCH(Healthcare!P$1,'Hospitalisation Details'!$A$1:$K$1,0),0)</f>
        <v>R1019</v>
      </c>
      <c r="Q1042" s="17">
        <f>VLOOKUP($A1042,'Hospitalisation Details'!$A$2:$K$2344,MATCH(Healthcare!Q$1,'Hospitalisation Details'!$A$1:$K$1,0),0)</f>
        <v>55</v>
      </c>
    </row>
    <row r="1043" spans="1:17" ht="15.75" x14ac:dyDescent="0.25">
      <c r="A1043" s="25" t="s">
        <v>1086</v>
      </c>
      <c r="B1043" s="17" t="str">
        <f>VLOOKUP($A1043,'Customer Names'!$A$1:$D$2336,4,0)</f>
        <v>Ms. Brenda</v>
      </c>
      <c r="C1043" s="17">
        <f>VLOOKUP($A1043,'Medical Examinations'!$A$1:$J$2336,MATCH(Healthcare!C$1,'Medical Examinations'!$A$1:$J$1,0),0)</f>
        <v>33.4</v>
      </c>
      <c r="D1043" s="17">
        <f>VLOOKUP($A1043,'Medical Examinations'!$A$1:$J$2336,MATCH(Healthcare!D$1,'Medical Examinations'!$A$1:$J$1,0),0)</f>
        <v>4.84</v>
      </c>
      <c r="E1043" s="17" t="str">
        <f>VLOOKUP($A1043,'Medical Examinations'!$A$1:$J$2336,MATCH(Healthcare!E$1,'Medical Examinations'!$A$1:$J$1,0),0)</f>
        <v>No</v>
      </c>
      <c r="F1043" s="17" t="str">
        <f>VLOOKUP($A1043,'Medical Examinations'!$A$1:$J$2336,MATCH(Healthcare!F$1,'Medical Examinations'!$A$1:$J$1,0),0)</f>
        <v>No</v>
      </c>
      <c r="G1043" s="17" t="str">
        <f>VLOOKUP($A1043,'Medical Examinations'!$A$1:$J$2336,MATCH(Healthcare!G$1,'Medical Examinations'!$A$1:$J$1,0),0)</f>
        <v>No</v>
      </c>
      <c r="H1043" s="17">
        <f>VLOOKUP($A1043,'Medical Examinations'!$A$1:$J$2336,MATCH(Healthcare!H$1,'Medical Examinations'!$A$1:$J$1,0),0)</f>
        <v>0</v>
      </c>
      <c r="I1043" s="17" t="str">
        <f>VLOOKUP($A1043,'Medical Examinations'!$A$1:$J$2336,MATCH(Healthcare!I$1,'Medical Examinations'!$A$1:$J$1,0),0)</f>
        <v>No</v>
      </c>
      <c r="J1043" s="17" t="str">
        <f>VLOOKUP($A1043,'Medical Examinations'!$A$1:$J$2336,MATCH(Healthcare!J$1,'Medical Examinations'!$A$1:$J$1,0),0)</f>
        <v>Obesity</v>
      </c>
      <c r="K1043" s="17" t="str">
        <f>VLOOKUP($A1043,'Medical Examinations'!$A$1:$J$2336,MATCH(Healthcare!K$1,'Medical Examinations'!$A$1:$J$1,0),0)</f>
        <v>Normal</v>
      </c>
      <c r="L1043" s="38">
        <f>VLOOKUP($A1043,'Hospitalisation Details'!$A$2:$K$2344,MATCH(Healthcare!L$1,'Hospitalisation Details'!$A$1:$K$1,0),0)</f>
        <v>36518</v>
      </c>
      <c r="M1043" s="17">
        <f>VLOOKUP($A1043,'Hospitalisation Details'!$A$2:$K$2344,MATCH(Healthcare!M$1,'Hospitalisation Details'!$A$1:$K$1,0),0)</f>
        <v>10795.94</v>
      </c>
      <c r="N1043" s="17" t="str">
        <f>VLOOKUP($A1043,'Hospitalisation Details'!$A$2:$K$2344,MATCH(Healthcare!N$1,'Hospitalisation Details'!$A$1:$K$1,0),0)</f>
        <v>Tier - 3</v>
      </c>
      <c r="O1043" s="17" t="str">
        <f>VLOOKUP($A1043,'Hospitalisation Details'!$A$2:$K$2344,MATCH(Healthcare!O$1,'Hospitalisation Details'!$A$1:$K$1,0),0)</f>
        <v>Tier - 1</v>
      </c>
      <c r="P1043" s="17" t="str">
        <f>VLOOKUP($A1043,'Hospitalisation Details'!$A$2:$K$2344,MATCH(Healthcare!P$1,'Hospitalisation Details'!$A$1:$K$1,0),0)</f>
        <v>R1011</v>
      </c>
      <c r="Q1043" s="17">
        <f>VLOOKUP($A1043,'Hospitalisation Details'!$A$2:$K$2344,MATCH(Healthcare!Q$1,'Hospitalisation Details'!$A$1:$K$1,0),0)</f>
        <v>23</v>
      </c>
    </row>
    <row r="1044" spans="1:17" ht="15.75" x14ac:dyDescent="0.25">
      <c r="A1044" s="25" t="s">
        <v>1087</v>
      </c>
      <c r="B1044" s="17" t="str">
        <f>VLOOKUP($A1044,'Customer Names'!$A$1:$D$2336,4,0)</f>
        <v>Mr. Joseph</v>
      </c>
      <c r="C1044" s="17">
        <f>VLOOKUP($A1044,'Medical Examinations'!$A$1:$J$2336,MATCH(Healthcare!C$1,'Medical Examinations'!$A$1:$J$1,0),0)</f>
        <v>21.5</v>
      </c>
      <c r="D1044" s="17">
        <f>VLOOKUP($A1044,'Medical Examinations'!$A$1:$J$2336,MATCH(Healthcare!D$1,'Medical Examinations'!$A$1:$J$1,0),0)</f>
        <v>9.77</v>
      </c>
      <c r="E1044" s="17" t="str">
        <f>VLOOKUP($A1044,'Medical Examinations'!$A$1:$J$2336,MATCH(Healthcare!E$1,'Medical Examinations'!$A$1:$J$1,0),0)</f>
        <v>Yes</v>
      </c>
      <c r="F1044" s="17" t="str">
        <f>VLOOKUP($A1044,'Medical Examinations'!$A$1:$J$2336,MATCH(Healthcare!F$1,'Medical Examinations'!$A$1:$J$1,0),0)</f>
        <v>No</v>
      </c>
      <c r="G1044" s="17" t="str">
        <f>VLOOKUP($A1044,'Medical Examinations'!$A$1:$J$2336,MATCH(Healthcare!G$1,'Medical Examinations'!$A$1:$J$1,0),0)</f>
        <v>No</v>
      </c>
      <c r="H1044" s="17">
        <f>VLOOKUP($A1044,'Medical Examinations'!$A$1:$J$2336,MATCH(Healthcare!H$1,'Medical Examinations'!$A$1:$J$1,0),0)</f>
        <v>0</v>
      </c>
      <c r="I1044" s="17" t="str">
        <f>VLOOKUP($A1044,'Medical Examinations'!$A$1:$J$2336,MATCH(Healthcare!I$1,'Medical Examinations'!$A$1:$J$1,0),0)</f>
        <v>No</v>
      </c>
      <c r="J1044" s="17" t="str">
        <f>VLOOKUP($A1044,'Medical Examinations'!$A$1:$J$2336,MATCH(Healthcare!J$1,'Medical Examinations'!$A$1:$J$1,0),0)</f>
        <v>Healthy Weight</v>
      </c>
      <c r="K1044" s="17" t="str">
        <f>VLOOKUP($A1044,'Medical Examinations'!$A$1:$J$2336,MATCH(Healthcare!K$1,'Medical Examinations'!$A$1:$J$1,0),0)</f>
        <v>Diabetes</v>
      </c>
      <c r="L1044" s="38">
        <f>VLOOKUP($A1044,'Hospitalisation Details'!$A$2:$K$2344,MATCH(Healthcare!L$1,'Hospitalisation Details'!$A$1:$K$1,0),0)</f>
        <v>24787</v>
      </c>
      <c r="M1044" s="17">
        <f>VLOOKUP($A1044,'Hospitalisation Details'!$A$2:$K$2344,MATCH(Healthcare!M$1,'Hospitalisation Details'!$A$1:$K$1,0),0)</f>
        <v>10791.96</v>
      </c>
      <c r="N1044" s="17" t="str">
        <f>VLOOKUP($A1044,'Hospitalisation Details'!$A$2:$K$2344,MATCH(Healthcare!N$1,'Hospitalisation Details'!$A$1:$K$1,0),0)</f>
        <v>Tier - 3</v>
      </c>
      <c r="O1044" s="17" t="str">
        <f>VLOOKUP($A1044,'Hospitalisation Details'!$A$2:$K$2344,MATCH(Healthcare!O$1,'Hospitalisation Details'!$A$1:$K$1,0),0)</f>
        <v>Tier - 2</v>
      </c>
      <c r="P1044" s="17" t="str">
        <f>VLOOKUP($A1044,'Hospitalisation Details'!$A$2:$K$2344,MATCH(Healthcare!P$1,'Hospitalisation Details'!$A$1:$K$1,0),0)</f>
        <v>R1011</v>
      </c>
      <c r="Q1044" s="17">
        <f>VLOOKUP($A1044,'Hospitalisation Details'!$A$2:$K$2344,MATCH(Healthcare!Q$1,'Hospitalisation Details'!$A$1:$K$1,0),0)</f>
        <v>55</v>
      </c>
    </row>
    <row r="1045" spans="1:17" ht="15.75" x14ac:dyDescent="0.25">
      <c r="A1045" s="25" t="s">
        <v>1088</v>
      </c>
      <c r="B1045" s="17" t="str">
        <f>VLOOKUP($A1045,'Customer Names'!$A$1:$D$2336,4,0)</f>
        <v>Mr. Stephen</v>
      </c>
      <c r="C1045" s="17">
        <f>VLOOKUP($A1045,'Medical Examinations'!$A$1:$J$2336,MATCH(Healthcare!C$1,'Medical Examinations'!$A$1:$J$1,0),0)</f>
        <v>38.14</v>
      </c>
      <c r="D1045" s="17">
        <f>VLOOKUP($A1045,'Medical Examinations'!$A$1:$J$2336,MATCH(Healthcare!D$1,'Medical Examinations'!$A$1:$J$1,0),0)</f>
        <v>5.84</v>
      </c>
      <c r="E1045" s="17" t="str">
        <f>VLOOKUP($A1045,'Medical Examinations'!$A$1:$J$2336,MATCH(Healthcare!E$1,'Medical Examinations'!$A$1:$J$1,0),0)</f>
        <v>No</v>
      </c>
      <c r="F1045" s="17" t="str">
        <f>VLOOKUP($A1045,'Medical Examinations'!$A$1:$J$2336,MATCH(Healthcare!F$1,'Medical Examinations'!$A$1:$J$1,0),0)</f>
        <v>No</v>
      </c>
      <c r="G1045" s="17" t="str">
        <f>VLOOKUP($A1045,'Medical Examinations'!$A$1:$J$2336,MATCH(Healthcare!G$1,'Medical Examinations'!$A$1:$J$1,0),0)</f>
        <v>No</v>
      </c>
      <c r="H1045" s="17">
        <f>VLOOKUP($A1045,'Medical Examinations'!$A$1:$J$2336,MATCH(Healthcare!H$1,'Medical Examinations'!$A$1:$J$1,0),0)</f>
        <v>0</v>
      </c>
      <c r="I1045" s="17" t="str">
        <f>VLOOKUP($A1045,'Medical Examinations'!$A$1:$J$2336,MATCH(Healthcare!I$1,'Medical Examinations'!$A$1:$J$1,0),0)</f>
        <v>No</v>
      </c>
      <c r="J1045" s="17" t="str">
        <f>VLOOKUP($A1045,'Medical Examinations'!$A$1:$J$2336,MATCH(Healthcare!J$1,'Medical Examinations'!$A$1:$J$1,0),0)</f>
        <v>Obesity</v>
      </c>
      <c r="K1045" s="17" t="str">
        <f>VLOOKUP($A1045,'Medical Examinations'!$A$1:$J$2336,MATCH(Healthcare!K$1,'Medical Examinations'!$A$1:$J$1,0),0)</f>
        <v>Prediabetes</v>
      </c>
      <c r="L1045" s="38">
        <f>VLOOKUP($A1045,'Hospitalisation Details'!$A$2:$K$2344,MATCH(Healthcare!L$1,'Hospitalisation Details'!$A$1:$K$1,0),0)</f>
        <v>32837</v>
      </c>
      <c r="M1045" s="17">
        <f>VLOOKUP($A1045,'Hospitalisation Details'!$A$2:$K$2344,MATCH(Healthcare!M$1,'Hospitalisation Details'!$A$1:$K$1,0),0)</f>
        <v>10769.75</v>
      </c>
      <c r="N1045" s="17" t="str">
        <f>VLOOKUP($A1045,'Hospitalisation Details'!$A$2:$K$2344,MATCH(Healthcare!N$1,'Hospitalisation Details'!$A$1:$K$1,0),0)</f>
        <v>Tier - 3</v>
      </c>
      <c r="O1045" s="17" t="str">
        <f>VLOOKUP($A1045,'Hospitalisation Details'!$A$2:$K$2344,MATCH(Healthcare!O$1,'Hospitalisation Details'!$A$1:$K$1,0),0)</f>
        <v>Tier - 2</v>
      </c>
      <c r="P1045" s="17" t="str">
        <f>VLOOKUP($A1045,'Hospitalisation Details'!$A$2:$K$2344,MATCH(Healthcare!P$1,'Hospitalisation Details'!$A$1:$K$1,0),0)</f>
        <v>R1022</v>
      </c>
      <c r="Q1045" s="17">
        <f>VLOOKUP($A1045,'Hospitalisation Details'!$A$2:$K$2344,MATCH(Healthcare!Q$1,'Hospitalisation Details'!$A$1:$K$1,0),0)</f>
        <v>33</v>
      </c>
    </row>
    <row r="1046" spans="1:17" ht="15.75" x14ac:dyDescent="0.25">
      <c r="A1046" s="25" t="s">
        <v>1089</v>
      </c>
      <c r="B1046" s="17" t="str">
        <f>VLOOKUP($A1046,'Customer Names'!$A$1:$D$2336,4,0)</f>
        <v>Mrs. Kathya</v>
      </c>
      <c r="C1046" s="17">
        <f>VLOOKUP($A1046,'Medical Examinations'!$A$1:$J$2336,MATCH(Healthcare!C$1,'Medical Examinations'!$A$1:$J$1,0),0)</f>
        <v>35.42</v>
      </c>
      <c r="D1046" s="17">
        <f>VLOOKUP($A1046,'Medical Examinations'!$A$1:$J$2336,MATCH(Healthcare!D$1,'Medical Examinations'!$A$1:$J$1,0),0)</f>
        <v>8.6999999999999993</v>
      </c>
      <c r="E1046" s="17" t="str">
        <f>VLOOKUP($A1046,'Medical Examinations'!$A$1:$J$2336,MATCH(Healthcare!E$1,'Medical Examinations'!$A$1:$J$1,0),0)</f>
        <v>Yes</v>
      </c>
      <c r="F1046" s="17" t="str">
        <f>VLOOKUP($A1046,'Medical Examinations'!$A$1:$J$2336,MATCH(Healthcare!F$1,'Medical Examinations'!$A$1:$J$1,0),0)</f>
        <v>No</v>
      </c>
      <c r="G1046" s="17" t="str">
        <f>VLOOKUP($A1046,'Medical Examinations'!$A$1:$J$2336,MATCH(Healthcare!G$1,'Medical Examinations'!$A$1:$J$1,0),0)</f>
        <v>No</v>
      </c>
      <c r="H1046" s="17">
        <f>VLOOKUP($A1046,'Medical Examinations'!$A$1:$J$2336,MATCH(Healthcare!H$1,'Medical Examinations'!$A$1:$J$1,0),0)</f>
        <v>1</v>
      </c>
      <c r="I1046" s="17" t="str">
        <f>VLOOKUP($A1046,'Medical Examinations'!$A$1:$J$2336,MATCH(Healthcare!I$1,'Medical Examinations'!$A$1:$J$1,0),0)</f>
        <v>No</v>
      </c>
      <c r="J1046" s="17" t="str">
        <f>VLOOKUP($A1046,'Medical Examinations'!$A$1:$J$2336,MATCH(Healthcare!J$1,'Medical Examinations'!$A$1:$J$1,0),0)</f>
        <v>Obesity</v>
      </c>
      <c r="K1046" s="17" t="str">
        <f>VLOOKUP($A1046,'Medical Examinations'!$A$1:$J$2336,MATCH(Healthcare!K$1,'Medical Examinations'!$A$1:$J$1,0),0)</f>
        <v>Diabetes</v>
      </c>
      <c r="L1046" s="38">
        <f>VLOOKUP($A1046,'Hospitalisation Details'!$A$2:$K$2344,MATCH(Healthcare!L$1,'Hospitalisation Details'!$A$1:$K$1,0),0)</f>
        <v>31653</v>
      </c>
      <c r="M1046" s="17">
        <f>VLOOKUP($A1046,'Hospitalisation Details'!$A$2:$K$2344,MATCH(Healthcare!M$1,'Hospitalisation Details'!$A$1:$K$1,0),0)</f>
        <v>10749.02</v>
      </c>
      <c r="N1046" s="17" t="str">
        <f>VLOOKUP($A1046,'Hospitalisation Details'!$A$2:$K$2344,MATCH(Healthcare!N$1,'Hospitalisation Details'!$A$1:$K$1,0),0)</f>
        <v>Tier - 3</v>
      </c>
      <c r="O1046" s="17" t="str">
        <f>VLOOKUP($A1046,'Hospitalisation Details'!$A$2:$K$2344,MATCH(Healthcare!O$1,'Hospitalisation Details'!$A$1:$K$1,0),0)</f>
        <v>Tier - 1</v>
      </c>
      <c r="P1046" s="17" t="str">
        <f>VLOOKUP($A1046,'Hospitalisation Details'!$A$2:$K$2344,MATCH(Healthcare!P$1,'Hospitalisation Details'!$A$1:$K$1,0),0)</f>
        <v>R1026</v>
      </c>
      <c r="Q1046" s="17">
        <f>VLOOKUP($A1046,'Hospitalisation Details'!$A$2:$K$2344,MATCH(Healthcare!Q$1,'Hospitalisation Details'!$A$1:$K$1,0),0)</f>
        <v>36</v>
      </c>
    </row>
    <row r="1047" spans="1:17" ht="15.75" x14ac:dyDescent="0.25">
      <c r="A1047" s="25" t="s">
        <v>1090</v>
      </c>
      <c r="B1047" s="17" t="str">
        <f>VLOOKUP($A1047,'Customer Names'!$A$1:$D$2336,4,0)</f>
        <v>Mr. Wesley</v>
      </c>
      <c r="C1047" s="17">
        <f>VLOOKUP($A1047,'Medical Examinations'!$A$1:$J$2336,MATCH(Healthcare!C$1,'Medical Examinations'!$A$1:$J$1,0),0)</f>
        <v>35.625</v>
      </c>
      <c r="D1047" s="17">
        <f>VLOOKUP($A1047,'Medical Examinations'!$A$1:$J$2336,MATCH(Healthcare!D$1,'Medical Examinations'!$A$1:$J$1,0),0)</f>
        <v>10.79</v>
      </c>
      <c r="E1047" s="17" t="str">
        <f>VLOOKUP($A1047,'Medical Examinations'!$A$1:$J$2336,MATCH(Healthcare!E$1,'Medical Examinations'!$A$1:$J$1,0),0)</f>
        <v>No</v>
      </c>
      <c r="F1047" s="17" t="str">
        <f>VLOOKUP($A1047,'Medical Examinations'!$A$1:$J$2336,MATCH(Healthcare!F$1,'Medical Examinations'!$A$1:$J$1,0),0)</f>
        <v>No</v>
      </c>
      <c r="G1047" s="17" t="str">
        <f>VLOOKUP($A1047,'Medical Examinations'!$A$1:$J$2336,MATCH(Healthcare!G$1,'Medical Examinations'!$A$1:$J$1,0),0)</f>
        <v>No</v>
      </c>
      <c r="H1047" s="17">
        <f>VLOOKUP($A1047,'Medical Examinations'!$A$1:$J$2336,MATCH(Healthcare!H$1,'Medical Examinations'!$A$1:$J$1,0),0)</f>
        <v>0</v>
      </c>
      <c r="I1047" s="17" t="str">
        <f>VLOOKUP($A1047,'Medical Examinations'!$A$1:$J$2336,MATCH(Healthcare!I$1,'Medical Examinations'!$A$1:$J$1,0),0)</f>
        <v>No</v>
      </c>
      <c r="J1047" s="17" t="str">
        <f>VLOOKUP($A1047,'Medical Examinations'!$A$1:$J$2336,MATCH(Healthcare!J$1,'Medical Examinations'!$A$1:$J$1,0),0)</f>
        <v>Obesity</v>
      </c>
      <c r="K1047" s="17" t="str">
        <f>VLOOKUP($A1047,'Medical Examinations'!$A$1:$J$2336,MATCH(Healthcare!K$1,'Medical Examinations'!$A$1:$J$1,0),0)</f>
        <v>Diabetes</v>
      </c>
      <c r="L1047" s="38">
        <f>VLOOKUP($A1047,'Hospitalisation Details'!$A$2:$K$2344,MATCH(Healthcare!L$1,'Hospitalisation Details'!$A$1:$K$1,0),0)</f>
        <v>27372</v>
      </c>
      <c r="M1047" s="17">
        <f>VLOOKUP($A1047,'Hospitalisation Details'!$A$2:$K$2344,MATCH(Healthcare!M$1,'Hospitalisation Details'!$A$1:$K$1,0),0)</f>
        <v>10736.87</v>
      </c>
      <c r="N1047" s="17" t="str">
        <f>VLOOKUP($A1047,'Hospitalisation Details'!$A$2:$K$2344,MATCH(Healthcare!N$1,'Hospitalisation Details'!$A$1:$K$1,0),0)</f>
        <v>Tier - 3</v>
      </c>
      <c r="O1047" s="17" t="str">
        <f>VLOOKUP($A1047,'Hospitalisation Details'!$A$2:$K$2344,MATCH(Healthcare!O$1,'Hospitalisation Details'!$A$1:$K$1,0),0)</f>
        <v>Tier - 1</v>
      </c>
      <c r="P1047" s="17" t="str">
        <f>VLOOKUP($A1047,'Hospitalisation Details'!$A$2:$K$2344,MATCH(Healthcare!P$1,'Hospitalisation Details'!$A$1:$K$1,0),0)</f>
        <v>R1016</v>
      </c>
      <c r="Q1047" s="17">
        <f>VLOOKUP($A1047,'Hospitalisation Details'!$A$2:$K$2344,MATCH(Healthcare!Q$1,'Hospitalisation Details'!$A$1:$K$1,0),0)</f>
        <v>48</v>
      </c>
    </row>
    <row r="1048" spans="1:17" ht="15.75" x14ac:dyDescent="0.25">
      <c r="A1048" s="25" t="s">
        <v>1091</v>
      </c>
      <c r="B1048" s="17" t="str">
        <f>VLOOKUP($A1048,'Customer Names'!$A$1:$D$2336,4,0)</f>
        <v>Mr. Tim</v>
      </c>
      <c r="C1048" s="17">
        <f>VLOOKUP($A1048,'Medical Examinations'!$A$1:$J$2336,MATCH(Healthcare!C$1,'Medical Examinations'!$A$1:$J$1,0),0)</f>
        <v>45.51</v>
      </c>
      <c r="D1048" s="17">
        <f>VLOOKUP($A1048,'Medical Examinations'!$A$1:$J$2336,MATCH(Healthcare!D$1,'Medical Examinations'!$A$1:$J$1,0),0)</f>
        <v>4.32</v>
      </c>
      <c r="E1048" s="17" t="str">
        <f>VLOOKUP($A1048,'Medical Examinations'!$A$1:$J$2336,MATCH(Healthcare!E$1,'Medical Examinations'!$A$1:$J$1,0),0)</f>
        <v>No</v>
      </c>
      <c r="F1048" s="17" t="str">
        <f>VLOOKUP($A1048,'Medical Examinations'!$A$1:$J$2336,MATCH(Healthcare!F$1,'Medical Examinations'!$A$1:$J$1,0),0)</f>
        <v>No</v>
      </c>
      <c r="G1048" s="17" t="str">
        <f>VLOOKUP($A1048,'Medical Examinations'!$A$1:$J$2336,MATCH(Healthcare!G$1,'Medical Examinations'!$A$1:$J$1,0),0)</f>
        <v>No</v>
      </c>
      <c r="H1048" s="17">
        <f>VLOOKUP($A1048,'Medical Examinations'!$A$1:$J$2336,MATCH(Healthcare!H$1,'Medical Examinations'!$A$1:$J$1,0),0)</f>
        <v>1</v>
      </c>
      <c r="I1048" s="17" t="str">
        <f>VLOOKUP($A1048,'Medical Examinations'!$A$1:$J$2336,MATCH(Healthcare!I$1,'Medical Examinations'!$A$1:$J$1,0),0)</f>
        <v>No</v>
      </c>
      <c r="J1048" s="17" t="str">
        <f>VLOOKUP($A1048,'Medical Examinations'!$A$1:$J$2336,MATCH(Healthcare!J$1,'Medical Examinations'!$A$1:$J$1,0),0)</f>
        <v>Obesity</v>
      </c>
      <c r="K1048" s="17" t="str">
        <f>VLOOKUP($A1048,'Medical Examinations'!$A$1:$J$2336,MATCH(Healthcare!K$1,'Medical Examinations'!$A$1:$J$1,0),0)</f>
        <v>Normal</v>
      </c>
      <c r="L1048" s="38">
        <f>VLOOKUP($A1048,'Hospitalisation Details'!$A$2:$K$2344,MATCH(Healthcare!L$1,'Hospitalisation Details'!$A$1:$K$1,0),0)</f>
        <v>33780</v>
      </c>
      <c r="M1048" s="17">
        <f>VLOOKUP($A1048,'Hospitalisation Details'!$A$2:$K$2344,MATCH(Healthcare!M$1,'Hospitalisation Details'!$A$1:$K$1,0),0)</f>
        <v>10719.57</v>
      </c>
      <c r="N1048" s="17" t="str">
        <f>VLOOKUP($A1048,'Hospitalisation Details'!$A$2:$K$2344,MATCH(Healthcare!N$1,'Hospitalisation Details'!$A$1:$K$1,0),0)</f>
        <v>Tier - 3</v>
      </c>
      <c r="O1048" s="17" t="str">
        <f>VLOOKUP($A1048,'Hospitalisation Details'!$A$2:$K$2344,MATCH(Healthcare!O$1,'Hospitalisation Details'!$A$1:$K$1,0),0)</f>
        <v>Tier - 1</v>
      </c>
      <c r="P1048" s="17" t="str">
        <f>VLOOKUP($A1048,'Hospitalisation Details'!$A$2:$K$2344,MATCH(Healthcare!P$1,'Hospitalisation Details'!$A$1:$K$1,0),0)</f>
        <v>R1012</v>
      </c>
      <c r="Q1048" s="17">
        <f>VLOOKUP($A1048,'Hospitalisation Details'!$A$2:$K$2344,MATCH(Healthcare!Q$1,'Hospitalisation Details'!$A$1:$K$1,0),0)</f>
        <v>30</v>
      </c>
    </row>
    <row r="1049" spans="1:17" ht="15.75" x14ac:dyDescent="0.25">
      <c r="A1049" s="25" t="s">
        <v>1092</v>
      </c>
      <c r="B1049" s="17" t="str">
        <f>VLOOKUP($A1049,'Customer Names'!$A$1:$D$2336,4,0)</f>
        <v>Ms. Jamie</v>
      </c>
      <c r="C1049" s="17">
        <f>VLOOKUP($A1049,'Medical Examinations'!$A$1:$J$2336,MATCH(Healthcare!C$1,'Medical Examinations'!$A$1:$J$1,0),0)</f>
        <v>37.1</v>
      </c>
      <c r="D1049" s="17">
        <f>VLOOKUP($A1049,'Medical Examinations'!$A$1:$J$2336,MATCH(Healthcare!D$1,'Medical Examinations'!$A$1:$J$1,0),0)</f>
        <v>7.19</v>
      </c>
      <c r="E1049" s="17" t="str">
        <f>VLOOKUP($A1049,'Medical Examinations'!$A$1:$J$2336,MATCH(Healthcare!E$1,'Medical Examinations'!$A$1:$J$1,0),0)</f>
        <v>Yes</v>
      </c>
      <c r="F1049" s="17" t="str">
        <f>VLOOKUP($A1049,'Medical Examinations'!$A$1:$J$2336,MATCH(Healthcare!F$1,'Medical Examinations'!$A$1:$J$1,0),0)</f>
        <v>No</v>
      </c>
      <c r="G1049" s="17" t="str">
        <f>VLOOKUP($A1049,'Medical Examinations'!$A$1:$J$2336,MATCH(Healthcare!G$1,'Medical Examinations'!$A$1:$J$1,0),0)</f>
        <v>No</v>
      </c>
      <c r="H1049" s="17">
        <f>VLOOKUP($A1049,'Medical Examinations'!$A$1:$J$2336,MATCH(Healthcare!H$1,'Medical Examinations'!$A$1:$J$1,0),0)</f>
        <v>0</v>
      </c>
      <c r="I1049" s="17" t="str">
        <f>VLOOKUP($A1049,'Medical Examinations'!$A$1:$J$2336,MATCH(Healthcare!I$1,'Medical Examinations'!$A$1:$J$1,0),0)</f>
        <v>No</v>
      </c>
      <c r="J1049" s="17" t="str">
        <f>VLOOKUP($A1049,'Medical Examinations'!$A$1:$J$2336,MATCH(Healthcare!J$1,'Medical Examinations'!$A$1:$J$1,0),0)</f>
        <v>Obesity</v>
      </c>
      <c r="K1049" s="17" t="str">
        <f>VLOOKUP($A1049,'Medical Examinations'!$A$1:$J$2336,MATCH(Healthcare!K$1,'Medical Examinations'!$A$1:$J$1,0),0)</f>
        <v>Diabetes</v>
      </c>
      <c r="L1049" s="38">
        <f>VLOOKUP($A1049,'Hospitalisation Details'!$A$2:$K$2344,MATCH(Healthcare!L$1,'Hospitalisation Details'!$A$1:$K$1,0),0)</f>
        <v>24750</v>
      </c>
      <c r="M1049" s="17">
        <f>VLOOKUP($A1049,'Hospitalisation Details'!$A$2:$K$2344,MATCH(Healthcare!M$1,'Hospitalisation Details'!$A$1:$K$1,0),0)</f>
        <v>10713.64</v>
      </c>
      <c r="N1049" s="17" t="str">
        <f>VLOOKUP($A1049,'Hospitalisation Details'!$A$2:$K$2344,MATCH(Healthcare!N$1,'Hospitalisation Details'!$A$1:$K$1,0),0)</f>
        <v>Tier - 3</v>
      </c>
      <c r="O1049" s="17" t="str">
        <f>VLOOKUP($A1049,'Hospitalisation Details'!$A$2:$K$2344,MATCH(Healthcare!O$1,'Hospitalisation Details'!$A$1:$K$1,0),0)</f>
        <v>Tier - 3</v>
      </c>
      <c r="P1049" s="17" t="str">
        <f>VLOOKUP($A1049,'Hospitalisation Details'!$A$2:$K$2344,MATCH(Healthcare!P$1,'Hospitalisation Details'!$A$1:$K$1,0),0)</f>
        <v>R1011</v>
      </c>
      <c r="Q1049" s="17">
        <f>VLOOKUP($A1049,'Hospitalisation Details'!$A$2:$K$2344,MATCH(Healthcare!Q$1,'Hospitalisation Details'!$A$1:$K$1,0),0)</f>
        <v>55</v>
      </c>
    </row>
    <row r="1050" spans="1:17" ht="15.75" x14ac:dyDescent="0.25">
      <c r="A1050" s="25" t="s">
        <v>1093</v>
      </c>
      <c r="B1050" s="17" t="str">
        <f>VLOOKUP($A1050,'Customer Names'!$A$1:$D$2336,4,0)</f>
        <v>Ms. Alexandra</v>
      </c>
      <c r="C1050" s="17">
        <f>VLOOKUP($A1050,'Medical Examinations'!$A$1:$J$2336,MATCH(Healthcare!C$1,'Medical Examinations'!$A$1:$J$1,0),0)</f>
        <v>30.5</v>
      </c>
      <c r="D1050" s="17">
        <f>VLOOKUP($A1050,'Medical Examinations'!$A$1:$J$2336,MATCH(Healthcare!D$1,'Medical Examinations'!$A$1:$J$1,0),0)</f>
        <v>11.94</v>
      </c>
      <c r="E1050" s="17" t="str">
        <f>VLOOKUP($A1050,'Medical Examinations'!$A$1:$J$2336,MATCH(Healthcare!E$1,'Medical Examinations'!$A$1:$J$1,0),0)</f>
        <v>Yes</v>
      </c>
      <c r="F1050" s="17" t="str">
        <f>VLOOKUP($A1050,'Medical Examinations'!$A$1:$J$2336,MATCH(Healthcare!F$1,'Medical Examinations'!$A$1:$J$1,0),0)</f>
        <v>No</v>
      </c>
      <c r="G1050" s="17" t="str">
        <f>VLOOKUP($A1050,'Medical Examinations'!$A$1:$J$2336,MATCH(Healthcare!G$1,'Medical Examinations'!$A$1:$J$1,0),0)</f>
        <v>No</v>
      </c>
      <c r="H1050" s="17">
        <f>VLOOKUP($A1050,'Medical Examinations'!$A$1:$J$2336,MATCH(Healthcare!H$1,'Medical Examinations'!$A$1:$J$1,0),0)</f>
        <v>0</v>
      </c>
      <c r="I1050" s="17" t="str">
        <f>VLOOKUP($A1050,'Medical Examinations'!$A$1:$J$2336,MATCH(Healthcare!I$1,'Medical Examinations'!$A$1:$J$1,0),0)</f>
        <v>No</v>
      </c>
      <c r="J1050" s="17" t="str">
        <f>VLOOKUP($A1050,'Medical Examinations'!$A$1:$J$2336,MATCH(Healthcare!J$1,'Medical Examinations'!$A$1:$J$1,0),0)</f>
        <v>Obesity</v>
      </c>
      <c r="K1050" s="17" t="str">
        <f>VLOOKUP($A1050,'Medical Examinations'!$A$1:$J$2336,MATCH(Healthcare!K$1,'Medical Examinations'!$A$1:$J$1,0),0)</f>
        <v>Diabetes</v>
      </c>
      <c r="L1050" s="38">
        <f>VLOOKUP($A1050,'Hospitalisation Details'!$A$2:$K$2344,MATCH(Healthcare!L$1,'Hospitalisation Details'!$A$1:$K$1,0),0)</f>
        <v>24683</v>
      </c>
      <c r="M1050" s="17">
        <f>VLOOKUP($A1050,'Hospitalisation Details'!$A$2:$K$2344,MATCH(Healthcare!M$1,'Hospitalisation Details'!$A$1:$K$1,0),0)</f>
        <v>10704.47</v>
      </c>
      <c r="N1050" s="17" t="str">
        <f>VLOOKUP($A1050,'Hospitalisation Details'!$A$2:$K$2344,MATCH(Healthcare!N$1,'Hospitalisation Details'!$A$1:$K$1,0),0)</f>
        <v>Tier - 3</v>
      </c>
      <c r="O1050" s="17" t="str">
        <f>VLOOKUP($A1050,'Hospitalisation Details'!$A$2:$K$2344,MATCH(Healthcare!O$1,'Hospitalisation Details'!$A$1:$K$1,0),0)</f>
        <v>Tier - 2</v>
      </c>
      <c r="P1050" s="17" t="str">
        <f>VLOOKUP($A1050,'Hospitalisation Details'!$A$2:$K$2344,MATCH(Healthcare!P$1,'Hospitalisation Details'!$A$1:$K$1,0),0)</f>
        <v>R1011</v>
      </c>
      <c r="Q1050" s="17">
        <f>VLOOKUP($A1050,'Hospitalisation Details'!$A$2:$K$2344,MATCH(Healthcare!Q$1,'Hospitalisation Details'!$A$1:$K$1,0),0)</f>
        <v>55</v>
      </c>
    </row>
    <row r="1051" spans="1:17" ht="15.75" x14ac:dyDescent="0.25">
      <c r="A1051" s="25" t="s">
        <v>1094</v>
      </c>
      <c r="B1051" s="17" t="str">
        <f>VLOOKUP($A1051,'Customer Names'!$A$1:$D$2336,4,0)</f>
        <v>Ms. Tiffany</v>
      </c>
      <c r="C1051" s="17">
        <f>VLOOKUP($A1051,'Medical Examinations'!$A$1:$J$2336,MATCH(Healthcare!C$1,'Medical Examinations'!$A$1:$J$1,0),0)</f>
        <v>28.16</v>
      </c>
      <c r="D1051" s="17">
        <f>VLOOKUP($A1051,'Medical Examinations'!$A$1:$J$2336,MATCH(Healthcare!D$1,'Medical Examinations'!$A$1:$J$1,0),0)</f>
        <v>5.56</v>
      </c>
      <c r="E1051" s="17" t="str">
        <f>VLOOKUP($A1051,'Medical Examinations'!$A$1:$J$2336,MATCH(Healthcare!E$1,'Medical Examinations'!$A$1:$J$1,0),0)</f>
        <v>No</v>
      </c>
      <c r="F1051" s="17" t="str">
        <f>VLOOKUP($A1051,'Medical Examinations'!$A$1:$J$2336,MATCH(Healthcare!F$1,'Medical Examinations'!$A$1:$J$1,0),0)</f>
        <v>No</v>
      </c>
      <c r="G1051" s="17" t="str">
        <f>VLOOKUP($A1051,'Medical Examinations'!$A$1:$J$2336,MATCH(Healthcare!G$1,'Medical Examinations'!$A$1:$J$1,0),0)</f>
        <v>No</v>
      </c>
      <c r="H1051" s="17">
        <f>VLOOKUP($A1051,'Medical Examinations'!$A$1:$J$2336,MATCH(Healthcare!H$1,'Medical Examinations'!$A$1:$J$1,0),0)</f>
        <v>2</v>
      </c>
      <c r="I1051" s="17" t="str">
        <f>VLOOKUP($A1051,'Medical Examinations'!$A$1:$J$2336,MATCH(Healthcare!I$1,'Medical Examinations'!$A$1:$J$1,0),0)</f>
        <v>No</v>
      </c>
      <c r="J1051" s="17" t="str">
        <f>VLOOKUP($A1051,'Medical Examinations'!$A$1:$J$2336,MATCH(Healthcare!J$1,'Medical Examinations'!$A$1:$J$1,0),0)</f>
        <v>Overweight</v>
      </c>
      <c r="K1051" s="17" t="str">
        <f>VLOOKUP($A1051,'Medical Examinations'!$A$1:$J$2336,MATCH(Healthcare!K$1,'Medical Examinations'!$A$1:$J$1,0),0)</f>
        <v>Normal</v>
      </c>
      <c r="L1051" s="38">
        <f>VLOOKUP($A1051,'Hospitalisation Details'!$A$2:$K$2344,MATCH(Healthcare!L$1,'Hospitalisation Details'!$A$1:$K$1,0),0)</f>
        <v>26596</v>
      </c>
      <c r="M1051" s="17">
        <f>VLOOKUP($A1051,'Hospitalisation Details'!$A$2:$K$2344,MATCH(Healthcare!M$1,'Hospitalisation Details'!$A$1:$K$1,0),0)</f>
        <v>10702.64</v>
      </c>
      <c r="N1051" s="17" t="str">
        <f>VLOOKUP($A1051,'Hospitalisation Details'!$A$2:$K$2344,MATCH(Healthcare!N$1,'Hospitalisation Details'!$A$1:$K$1,0),0)</f>
        <v>Tier - 3</v>
      </c>
      <c r="O1051" s="17" t="str">
        <f>VLOOKUP($A1051,'Hospitalisation Details'!$A$2:$K$2344,MATCH(Healthcare!O$1,'Hospitalisation Details'!$A$1:$K$1,0),0)</f>
        <v>Tier - 3</v>
      </c>
      <c r="P1051" s="17" t="str">
        <f>VLOOKUP($A1051,'Hospitalisation Details'!$A$2:$K$2344,MATCH(Healthcare!P$1,'Hospitalisation Details'!$A$1:$K$1,0),0)</f>
        <v>R1013</v>
      </c>
      <c r="Q1051" s="17">
        <f>VLOOKUP($A1051,'Hospitalisation Details'!$A$2:$K$2344,MATCH(Healthcare!Q$1,'Hospitalisation Details'!$A$1:$K$1,0),0)</f>
        <v>50</v>
      </c>
    </row>
    <row r="1052" spans="1:17" ht="15.75" x14ac:dyDescent="0.25">
      <c r="A1052" s="25" t="s">
        <v>1095</v>
      </c>
      <c r="B1052" s="17" t="str">
        <f>VLOOKUP($A1052,'Customer Names'!$A$1:$D$2336,4,0)</f>
        <v>Mrs. Rebecca</v>
      </c>
      <c r="C1052" s="17">
        <f>VLOOKUP($A1052,'Medical Examinations'!$A$1:$J$2336,MATCH(Healthcare!C$1,'Medical Examinations'!$A$1:$J$1,0),0)</f>
        <v>29.1</v>
      </c>
      <c r="D1052" s="17">
        <f>VLOOKUP($A1052,'Medical Examinations'!$A$1:$J$2336,MATCH(Healthcare!D$1,'Medical Examinations'!$A$1:$J$1,0),0)</f>
        <v>5.64</v>
      </c>
      <c r="E1052" s="17" t="str">
        <f>VLOOKUP($A1052,'Medical Examinations'!$A$1:$J$2336,MATCH(Healthcare!E$1,'Medical Examinations'!$A$1:$J$1,0),0)</f>
        <v>Yes</v>
      </c>
      <c r="F1052" s="17" t="str">
        <f>VLOOKUP($A1052,'Medical Examinations'!$A$1:$J$2336,MATCH(Healthcare!F$1,'Medical Examinations'!$A$1:$J$1,0),0)</f>
        <v>No</v>
      </c>
      <c r="G1052" s="17" t="str">
        <f>VLOOKUP($A1052,'Medical Examinations'!$A$1:$J$2336,MATCH(Healthcare!G$1,'Medical Examinations'!$A$1:$J$1,0),0)</f>
        <v>No</v>
      </c>
      <c r="H1052" s="17">
        <f>VLOOKUP($A1052,'Medical Examinations'!$A$1:$J$2336,MATCH(Healthcare!H$1,'Medical Examinations'!$A$1:$J$1,0),0)</f>
        <v>0</v>
      </c>
      <c r="I1052" s="17" t="str">
        <f>VLOOKUP($A1052,'Medical Examinations'!$A$1:$J$2336,MATCH(Healthcare!I$1,'Medical Examinations'!$A$1:$J$1,0),0)</f>
        <v>No</v>
      </c>
      <c r="J1052" s="17" t="str">
        <f>VLOOKUP($A1052,'Medical Examinations'!$A$1:$J$2336,MATCH(Healthcare!J$1,'Medical Examinations'!$A$1:$J$1,0),0)</f>
        <v>Overweight</v>
      </c>
      <c r="K1052" s="17" t="str">
        <f>VLOOKUP($A1052,'Medical Examinations'!$A$1:$J$2336,MATCH(Healthcare!K$1,'Medical Examinations'!$A$1:$J$1,0),0)</f>
        <v>Normal</v>
      </c>
      <c r="L1052" s="38">
        <f>VLOOKUP($A1052,'Hospitalisation Details'!$A$2:$K$2344,MATCH(Healthcare!L$1,'Hospitalisation Details'!$A$1:$K$1,0),0)</f>
        <v>28033</v>
      </c>
      <c r="M1052" s="17">
        <f>VLOOKUP($A1052,'Hospitalisation Details'!$A$2:$K$2344,MATCH(Healthcare!M$1,'Hospitalisation Details'!$A$1:$K$1,0),0)</f>
        <v>10698.38</v>
      </c>
      <c r="N1052" s="17" t="str">
        <f>VLOOKUP($A1052,'Hospitalisation Details'!$A$2:$K$2344,MATCH(Healthcare!N$1,'Hospitalisation Details'!$A$1:$K$1,0),0)</f>
        <v>Tier - 3</v>
      </c>
      <c r="O1052" s="17" t="str">
        <f>VLOOKUP($A1052,'Hospitalisation Details'!$A$2:$K$2344,MATCH(Healthcare!O$1,'Hospitalisation Details'!$A$1:$K$1,0),0)</f>
        <v>Tier - 1</v>
      </c>
      <c r="P1052" s="17" t="str">
        <f>VLOOKUP($A1052,'Hospitalisation Details'!$A$2:$K$2344,MATCH(Healthcare!P$1,'Hospitalisation Details'!$A$1:$K$1,0),0)</f>
        <v>R1025</v>
      </c>
      <c r="Q1052" s="17">
        <f>VLOOKUP($A1052,'Hospitalisation Details'!$A$2:$K$2344,MATCH(Healthcare!Q$1,'Hospitalisation Details'!$A$1:$K$1,0),0)</f>
        <v>46</v>
      </c>
    </row>
    <row r="1053" spans="1:17" ht="15.75" x14ac:dyDescent="0.25">
      <c r="A1053" s="25" t="s">
        <v>1096</v>
      </c>
      <c r="B1053" s="17" t="str">
        <f>VLOOKUP($A1053,'Customer Names'!$A$1:$D$2336,4,0)</f>
        <v>Mr. Austin</v>
      </c>
      <c r="C1053" s="17">
        <f>VLOOKUP($A1053,'Medical Examinations'!$A$1:$J$2336,MATCH(Healthcare!C$1,'Medical Examinations'!$A$1:$J$1,0),0)</f>
        <v>30.22</v>
      </c>
      <c r="D1053" s="17">
        <f>VLOOKUP($A1053,'Medical Examinations'!$A$1:$J$2336,MATCH(Healthcare!D$1,'Medical Examinations'!$A$1:$J$1,0),0)</f>
        <v>4.6500000000000004</v>
      </c>
      <c r="E1053" s="17" t="str">
        <f>VLOOKUP($A1053,'Medical Examinations'!$A$1:$J$2336,MATCH(Healthcare!E$1,'Medical Examinations'!$A$1:$J$1,0),0)</f>
        <v>No</v>
      </c>
      <c r="F1053" s="17" t="str">
        <f>VLOOKUP($A1053,'Medical Examinations'!$A$1:$J$2336,MATCH(Healthcare!F$1,'Medical Examinations'!$A$1:$J$1,0),0)</f>
        <v>No</v>
      </c>
      <c r="G1053" s="17" t="str">
        <f>VLOOKUP($A1053,'Medical Examinations'!$A$1:$J$2336,MATCH(Healthcare!G$1,'Medical Examinations'!$A$1:$J$1,0),0)</f>
        <v>No</v>
      </c>
      <c r="H1053" s="17">
        <f>VLOOKUP($A1053,'Medical Examinations'!$A$1:$J$2336,MATCH(Healthcare!H$1,'Medical Examinations'!$A$1:$J$1,0),0)</f>
        <v>0</v>
      </c>
      <c r="I1053" s="17" t="str">
        <f>VLOOKUP($A1053,'Medical Examinations'!$A$1:$J$2336,MATCH(Healthcare!I$1,'Medical Examinations'!$A$1:$J$1,0),0)</f>
        <v>No</v>
      </c>
      <c r="J1053" s="17" t="str">
        <f>VLOOKUP($A1053,'Medical Examinations'!$A$1:$J$2336,MATCH(Healthcare!J$1,'Medical Examinations'!$A$1:$J$1,0),0)</f>
        <v>Obesity</v>
      </c>
      <c r="K1053" s="17" t="str">
        <f>VLOOKUP($A1053,'Medical Examinations'!$A$1:$J$2336,MATCH(Healthcare!K$1,'Medical Examinations'!$A$1:$J$1,0),0)</f>
        <v>Normal</v>
      </c>
      <c r="L1053" s="38">
        <f>VLOOKUP($A1053,'Hospitalisation Details'!$A$2:$K$2344,MATCH(Healthcare!L$1,'Hospitalisation Details'!$A$1:$K$1,0),0)</f>
        <v>28339</v>
      </c>
      <c r="M1053" s="17">
        <f>VLOOKUP($A1053,'Hospitalisation Details'!$A$2:$K$2344,MATCH(Healthcare!M$1,'Hospitalisation Details'!$A$1:$K$1,0),0)</f>
        <v>10690.11</v>
      </c>
      <c r="N1053" s="17" t="str">
        <f>VLOOKUP($A1053,'Hospitalisation Details'!$A$2:$K$2344,MATCH(Healthcare!N$1,'Hospitalisation Details'!$A$1:$K$1,0),0)</f>
        <v>Tier - 3</v>
      </c>
      <c r="O1053" s="17" t="str">
        <f>VLOOKUP($A1053,'Hospitalisation Details'!$A$2:$K$2344,MATCH(Healthcare!O$1,'Hospitalisation Details'!$A$1:$K$1,0),0)</f>
        <v>Tier - 2</v>
      </c>
      <c r="P1053" s="17" t="str">
        <f>VLOOKUP($A1053,'Hospitalisation Details'!$A$2:$K$2344,MATCH(Healthcare!P$1,'Hospitalisation Details'!$A$1:$K$1,0),0)</f>
        <v>R1021</v>
      </c>
      <c r="Q1053" s="17">
        <f>VLOOKUP($A1053,'Hospitalisation Details'!$A$2:$K$2344,MATCH(Healthcare!Q$1,'Hospitalisation Details'!$A$1:$K$1,0),0)</f>
        <v>45</v>
      </c>
    </row>
    <row r="1054" spans="1:17" ht="15.75" x14ac:dyDescent="0.25">
      <c r="A1054" s="25" t="s">
        <v>1097</v>
      </c>
      <c r="B1054" s="17" t="str">
        <f>VLOOKUP($A1054,'Customer Names'!$A$1:$D$2336,4,0)</f>
        <v>Ms. Jamie</v>
      </c>
      <c r="C1054" s="17">
        <f>VLOOKUP($A1054,'Medical Examinations'!$A$1:$J$2336,MATCH(Healthcare!C$1,'Medical Examinations'!$A$1:$J$1,0),0)</f>
        <v>24.29</v>
      </c>
      <c r="D1054" s="17">
        <f>VLOOKUP($A1054,'Medical Examinations'!$A$1:$J$2336,MATCH(Healthcare!D$1,'Medical Examinations'!$A$1:$J$1,0),0)</f>
        <v>9.0500000000000007</v>
      </c>
      <c r="E1054" s="17" t="str">
        <f>VLOOKUP($A1054,'Medical Examinations'!$A$1:$J$2336,MATCH(Healthcare!E$1,'Medical Examinations'!$A$1:$J$1,0),0)</f>
        <v>No</v>
      </c>
      <c r="F1054" s="17" t="str">
        <f>VLOOKUP($A1054,'Medical Examinations'!$A$1:$J$2336,MATCH(Healthcare!F$1,'Medical Examinations'!$A$1:$J$1,0),0)</f>
        <v>No</v>
      </c>
      <c r="G1054" s="17" t="str">
        <f>VLOOKUP($A1054,'Medical Examinations'!$A$1:$J$2336,MATCH(Healthcare!G$1,'Medical Examinations'!$A$1:$J$1,0),0)</f>
        <v>No</v>
      </c>
      <c r="H1054" s="17">
        <f>VLOOKUP($A1054,'Medical Examinations'!$A$1:$J$2336,MATCH(Healthcare!H$1,'Medical Examinations'!$A$1:$J$1,0),0)</f>
        <v>0</v>
      </c>
      <c r="I1054" s="17" t="str">
        <f>VLOOKUP($A1054,'Medical Examinations'!$A$1:$J$2336,MATCH(Healthcare!I$1,'Medical Examinations'!$A$1:$J$1,0),0)</f>
        <v>No</v>
      </c>
      <c r="J1054" s="17" t="str">
        <f>VLOOKUP($A1054,'Medical Examinations'!$A$1:$J$2336,MATCH(Healthcare!J$1,'Medical Examinations'!$A$1:$J$1,0),0)</f>
        <v>Healthy Weight</v>
      </c>
      <c r="K1054" s="17" t="str">
        <f>VLOOKUP($A1054,'Medical Examinations'!$A$1:$J$2336,MATCH(Healthcare!K$1,'Medical Examinations'!$A$1:$J$1,0),0)</f>
        <v>Diabetes</v>
      </c>
      <c r="L1054" s="38">
        <f>VLOOKUP($A1054,'Hospitalisation Details'!$A$2:$K$2344,MATCH(Healthcare!L$1,'Hospitalisation Details'!$A$1:$K$1,0),0)</f>
        <v>22896</v>
      </c>
      <c r="M1054" s="17">
        <f>VLOOKUP($A1054,'Hospitalisation Details'!$A$2:$K$2344,MATCH(Healthcare!M$1,'Hospitalisation Details'!$A$1:$K$1,0),0)</f>
        <v>10676.83</v>
      </c>
      <c r="N1054" s="17" t="str">
        <f>VLOOKUP($A1054,'Hospitalisation Details'!$A$2:$K$2344,MATCH(Healthcare!N$1,'Hospitalisation Details'!$A$1:$K$1,0),0)</f>
        <v>Tier - 3</v>
      </c>
      <c r="O1054" s="17" t="str">
        <f>VLOOKUP($A1054,'Hospitalisation Details'!$A$2:$K$2344,MATCH(Healthcare!O$1,'Hospitalisation Details'!$A$1:$K$1,0),0)</f>
        <v>Tier - 3</v>
      </c>
      <c r="P1054" s="17" t="str">
        <f>VLOOKUP($A1054,'Hospitalisation Details'!$A$2:$K$2344,MATCH(Healthcare!P$1,'Hospitalisation Details'!$A$1:$K$1,0),0)</f>
        <v>R1013</v>
      </c>
      <c r="Q1054" s="17">
        <f>VLOOKUP($A1054,'Hospitalisation Details'!$A$2:$K$2344,MATCH(Healthcare!Q$1,'Hospitalisation Details'!$A$1:$K$1,0),0)</f>
        <v>60</v>
      </c>
    </row>
    <row r="1055" spans="1:17" ht="15.75" x14ac:dyDescent="0.25">
      <c r="A1055" s="25" t="s">
        <v>1098</v>
      </c>
      <c r="B1055" s="17" t="str">
        <f>VLOOKUP($A1055,'Customer Names'!$A$1:$D$2336,4,0)</f>
        <v>Mr. Matthew</v>
      </c>
      <c r="C1055" s="17">
        <f>VLOOKUP($A1055,'Medical Examinations'!$A$1:$J$2336,MATCH(Healthcare!C$1,'Medical Examinations'!$A$1:$J$1,0),0)</f>
        <v>29.39</v>
      </c>
      <c r="D1055" s="17">
        <f>VLOOKUP($A1055,'Medical Examinations'!$A$1:$J$2336,MATCH(Healthcare!D$1,'Medical Examinations'!$A$1:$J$1,0),0)</f>
        <v>4.5199999999999996</v>
      </c>
      <c r="E1055" s="17" t="str">
        <f>VLOOKUP($A1055,'Medical Examinations'!$A$1:$J$2336,MATCH(Healthcare!E$1,'Medical Examinations'!$A$1:$J$1,0),0)</f>
        <v>Yes</v>
      </c>
      <c r="F1055" s="17" t="str">
        <f>VLOOKUP($A1055,'Medical Examinations'!$A$1:$J$2336,MATCH(Healthcare!F$1,'Medical Examinations'!$A$1:$J$1,0),0)</f>
        <v>No</v>
      </c>
      <c r="G1055" s="17" t="str">
        <f>VLOOKUP($A1055,'Medical Examinations'!$A$1:$J$2336,MATCH(Healthcare!G$1,'Medical Examinations'!$A$1:$J$1,0),0)</f>
        <v>No</v>
      </c>
      <c r="H1055" s="17">
        <f>VLOOKUP($A1055,'Medical Examinations'!$A$1:$J$2336,MATCH(Healthcare!H$1,'Medical Examinations'!$A$1:$J$1,0),0)</f>
        <v>0</v>
      </c>
      <c r="I1055" s="17" t="str">
        <f>VLOOKUP($A1055,'Medical Examinations'!$A$1:$J$2336,MATCH(Healthcare!I$1,'Medical Examinations'!$A$1:$J$1,0),0)</f>
        <v>No</v>
      </c>
      <c r="J1055" s="17" t="str">
        <f>VLOOKUP($A1055,'Medical Examinations'!$A$1:$J$2336,MATCH(Healthcare!J$1,'Medical Examinations'!$A$1:$J$1,0),0)</f>
        <v>Overweight</v>
      </c>
      <c r="K1055" s="17" t="str">
        <f>VLOOKUP($A1055,'Medical Examinations'!$A$1:$J$2336,MATCH(Healthcare!K$1,'Medical Examinations'!$A$1:$J$1,0),0)</f>
        <v>Normal</v>
      </c>
      <c r="L1055" s="38">
        <f>VLOOKUP($A1055,'Hospitalisation Details'!$A$2:$K$2344,MATCH(Healthcare!L$1,'Hospitalisation Details'!$A$1:$K$1,0),0)</f>
        <v>28086</v>
      </c>
      <c r="M1055" s="17">
        <f>VLOOKUP($A1055,'Hospitalisation Details'!$A$2:$K$2344,MATCH(Healthcare!M$1,'Hospitalisation Details'!$A$1:$K$1,0),0)</f>
        <v>10665.44</v>
      </c>
      <c r="N1055" s="17" t="str">
        <f>VLOOKUP($A1055,'Hospitalisation Details'!$A$2:$K$2344,MATCH(Healthcare!N$1,'Hospitalisation Details'!$A$1:$K$1,0),0)</f>
        <v>Tier - 3</v>
      </c>
      <c r="O1055" s="17" t="str">
        <f>VLOOKUP($A1055,'Hospitalisation Details'!$A$2:$K$2344,MATCH(Healthcare!O$1,'Hospitalisation Details'!$A$1:$K$1,0),0)</f>
        <v>Tier - 2</v>
      </c>
      <c r="P1055" s="17" t="str">
        <f>VLOOKUP($A1055,'Hospitalisation Details'!$A$2:$K$2344,MATCH(Healthcare!P$1,'Hospitalisation Details'!$A$1:$K$1,0),0)</f>
        <v>R1021</v>
      </c>
      <c r="Q1055" s="17">
        <f>VLOOKUP($A1055,'Hospitalisation Details'!$A$2:$K$2344,MATCH(Healthcare!Q$1,'Hospitalisation Details'!$A$1:$K$1,0),0)</f>
        <v>46</v>
      </c>
    </row>
    <row r="1056" spans="1:17" ht="15.75" x14ac:dyDescent="0.25">
      <c r="A1056" s="25" t="s">
        <v>1099</v>
      </c>
      <c r="B1056" s="17" t="str">
        <f>VLOOKUP($A1056,'Customer Names'!$A$1:$D$2336,4,0)</f>
        <v>Mrs. Emily</v>
      </c>
      <c r="C1056" s="17">
        <f>VLOOKUP($A1056,'Medical Examinations'!$A$1:$J$2336,MATCH(Healthcare!C$1,'Medical Examinations'!$A$1:$J$1,0),0)</f>
        <v>25.66</v>
      </c>
      <c r="D1056" s="17">
        <f>VLOOKUP($A1056,'Medical Examinations'!$A$1:$J$2336,MATCH(Healthcare!D$1,'Medical Examinations'!$A$1:$J$1,0),0)</f>
        <v>4.62</v>
      </c>
      <c r="E1056" s="17" t="str">
        <f>VLOOKUP($A1056,'Medical Examinations'!$A$1:$J$2336,MATCH(Healthcare!E$1,'Medical Examinations'!$A$1:$J$1,0),0)</f>
        <v>Yes</v>
      </c>
      <c r="F1056" s="17" t="str">
        <f>VLOOKUP($A1056,'Medical Examinations'!$A$1:$J$2336,MATCH(Healthcare!F$1,'Medical Examinations'!$A$1:$J$1,0),0)</f>
        <v>No</v>
      </c>
      <c r="G1056" s="17" t="str">
        <f>VLOOKUP($A1056,'Medical Examinations'!$A$1:$J$2336,MATCH(Healthcare!G$1,'Medical Examinations'!$A$1:$J$1,0),0)</f>
        <v>No</v>
      </c>
      <c r="H1056" s="17">
        <f>VLOOKUP($A1056,'Medical Examinations'!$A$1:$J$2336,MATCH(Healthcare!H$1,'Medical Examinations'!$A$1:$J$1,0),0)</f>
        <v>1</v>
      </c>
      <c r="I1056" s="17" t="str">
        <f>VLOOKUP($A1056,'Medical Examinations'!$A$1:$J$2336,MATCH(Healthcare!I$1,'Medical Examinations'!$A$1:$J$1,0),0)</f>
        <v>No</v>
      </c>
      <c r="J1056" s="17" t="str">
        <f>VLOOKUP($A1056,'Medical Examinations'!$A$1:$J$2336,MATCH(Healthcare!J$1,'Medical Examinations'!$A$1:$J$1,0),0)</f>
        <v>Overweight</v>
      </c>
      <c r="K1056" s="17" t="str">
        <f>VLOOKUP($A1056,'Medical Examinations'!$A$1:$J$2336,MATCH(Healthcare!K$1,'Medical Examinations'!$A$1:$J$1,0),0)</f>
        <v>Normal</v>
      </c>
      <c r="L1056" s="38">
        <f>VLOOKUP($A1056,'Hospitalisation Details'!$A$2:$K$2344,MATCH(Healthcare!L$1,'Hospitalisation Details'!$A$1:$K$1,0),0)</f>
        <v>23597</v>
      </c>
      <c r="M1056" s="17">
        <f>VLOOKUP($A1056,'Hospitalisation Details'!$A$2:$K$2344,MATCH(Healthcare!M$1,'Hospitalisation Details'!$A$1:$K$1,0),0)</f>
        <v>10627.81</v>
      </c>
      <c r="N1056" s="17" t="str">
        <f>VLOOKUP($A1056,'Hospitalisation Details'!$A$2:$K$2344,MATCH(Healthcare!N$1,'Hospitalisation Details'!$A$1:$K$1,0),0)</f>
        <v>Tier - 3</v>
      </c>
      <c r="O1056" s="17" t="str">
        <f>VLOOKUP($A1056,'Hospitalisation Details'!$A$2:$K$2344,MATCH(Healthcare!O$1,'Hospitalisation Details'!$A$1:$K$1,0),0)</f>
        <v>Tier - 3</v>
      </c>
      <c r="P1056" s="17" t="str">
        <f>VLOOKUP($A1056,'Hospitalisation Details'!$A$2:$K$2344,MATCH(Healthcare!P$1,'Hospitalisation Details'!$A$1:$K$1,0),0)</f>
        <v>R1013</v>
      </c>
      <c r="Q1056" s="17">
        <f>VLOOKUP($A1056,'Hospitalisation Details'!$A$2:$K$2344,MATCH(Healthcare!Q$1,'Hospitalisation Details'!$A$1:$K$1,0),0)</f>
        <v>58</v>
      </c>
    </row>
    <row r="1057" spans="1:17" ht="15.75" x14ac:dyDescent="0.25">
      <c r="A1057" s="25" t="s">
        <v>1100</v>
      </c>
      <c r="B1057" s="17" t="str">
        <f>VLOOKUP($A1057,'Customer Names'!$A$1:$D$2336,4,0)</f>
        <v>Ms. Gillian</v>
      </c>
      <c r="C1057" s="17">
        <f>VLOOKUP($A1057,'Medical Examinations'!$A$1:$J$2336,MATCH(Healthcare!C$1,'Medical Examinations'!$A$1:$J$1,0),0)</f>
        <v>39.11</v>
      </c>
      <c r="D1057" s="17">
        <f>VLOOKUP($A1057,'Medical Examinations'!$A$1:$J$2336,MATCH(Healthcare!D$1,'Medical Examinations'!$A$1:$J$1,0),0)</f>
        <v>5.87</v>
      </c>
      <c r="E1057" s="17" t="str">
        <f>VLOOKUP($A1057,'Medical Examinations'!$A$1:$J$2336,MATCH(Healthcare!E$1,'Medical Examinations'!$A$1:$J$1,0),0)</f>
        <v>No</v>
      </c>
      <c r="F1057" s="17" t="str">
        <f>VLOOKUP($A1057,'Medical Examinations'!$A$1:$J$2336,MATCH(Healthcare!F$1,'Medical Examinations'!$A$1:$J$1,0),0)</f>
        <v>No</v>
      </c>
      <c r="G1057" s="17" t="str">
        <f>VLOOKUP($A1057,'Medical Examinations'!$A$1:$J$2336,MATCH(Healthcare!G$1,'Medical Examinations'!$A$1:$J$1,0),0)</f>
        <v>No</v>
      </c>
      <c r="H1057" s="17">
        <f>VLOOKUP($A1057,'Medical Examinations'!$A$1:$J$2336,MATCH(Healthcare!H$1,'Medical Examinations'!$A$1:$J$1,0),0)</f>
        <v>0</v>
      </c>
      <c r="I1057" s="17" t="str">
        <f>VLOOKUP($A1057,'Medical Examinations'!$A$1:$J$2336,MATCH(Healthcare!I$1,'Medical Examinations'!$A$1:$J$1,0),0)</f>
        <v>No</v>
      </c>
      <c r="J1057" s="17" t="str">
        <f>VLOOKUP($A1057,'Medical Examinations'!$A$1:$J$2336,MATCH(Healthcare!J$1,'Medical Examinations'!$A$1:$J$1,0),0)</f>
        <v>Obesity</v>
      </c>
      <c r="K1057" s="17" t="str">
        <f>VLOOKUP($A1057,'Medical Examinations'!$A$1:$J$2336,MATCH(Healthcare!K$1,'Medical Examinations'!$A$1:$J$1,0),0)</f>
        <v>Prediabetes</v>
      </c>
      <c r="L1057" s="38">
        <f>VLOOKUP($A1057,'Hospitalisation Details'!$A$2:$K$2344,MATCH(Healthcare!L$1,'Hospitalisation Details'!$A$1:$K$1,0),0)</f>
        <v>33060</v>
      </c>
      <c r="M1057" s="17">
        <f>VLOOKUP($A1057,'Hospitalisation Details'!$A$2:$K$2344,MATCH(Healthcare!M$1,'Hospitalisation Details'!$A$1:$K$1,0),0)</f>
        <v>10620.26</v>
      </c>
      <c r="N1057" s="17" t="str">
        <f>VLOOKUP($A1057,'Hospitalisation Details'!$A$2:$K$2344,MATCH(Healthcare!N$1,'Hospitalisation Details'!$A$1:$K$1,0),0)</f>
        <v>Tier - 3</v>
      </c>
      <c r="O1057" s="17" t="str">
        <f>VLOOKUP($A1057,'Hospitalisation Details'!$A$2:$K$2344,MATCH(Healthcare!O$1,'Hospitalisation Details'!$A$1:$K$1,0),0)</f>
        <v>Tier - 3</v>
      </c>
      <c r="P1057" s="17" t="str">
        <f>VLOOKUP($A1057,'Hospitalisation Details'!$A$2:$K$2344,MATCH(Healthcare!P$1,'Hospitalisation Details'!$A$1:$K$1,0),0)</f>
        <v>R1012</v>
      </c>
      <c r="Q1057" s="17">
        <f>VLOOKUP($A1057,'Hospitalisation Details'!$A$2:$K$2344,MATCH(Healthcare!Q$1,'Hospitalisation Details'!$A$1:$K$1,0),0)</f>
        <v>32</v>
      </c>
    </row>
    <row r="1058" spans="1:17" ht="15.75" x14ac:dyDescent="0.25">
      <c r="A1058" s="25" t="s">
        <v>1101</v>
      </c>
      <c r="B1058" s="17" t="str">
        <f>VLOOKUP($A1058,'Customer Names'!$A$1:$D$2336,4,0)</f>
        <v>Mrs. Brenn</v>
      </c>
      <c r="C1058" s="17">
        <f>VLOOKUP($A1058,'Medical Examinations'!$A$1:$J$2336,MATCH(Healthcare!C$1,'Medical Examinations'!$A$1:$J$1,0),0)</f>
        <v>43.78</v>
      </c>
      <c r="D1058" s="17">
        <f>VLOOKUP($A1058,'Medical Examinations'!$A$1:$J$2336,MATCH(Healthcare!D$1,'Medical Examinations'!$A$1:$J$1,0),0)</f>
        <v>5.71</v>
      </c>
      <c r="E1058" s="17" t="str">
        <f>VLOOKUP($A1058,'Medical Examinations'!$A$1:$J$2336,MATCH(Healthcare!E$1,'Medical Examinations'!$A$1:$J$1,0),0)</f>
        <v>No</v>
      </c>
      <c r="F1058" s="17" t="str">
        <f>VLOOKUP($A1058,'Medical Examinations'!$A$1:$J$2336,MATCH(Healthcare!F$1,'Medical Examinations'!$A$1:$J$1,0),0)</f>
        <v>No</v>
      </c>
      <c r="G1058" s="17" t="str">
        <f>VLOOKUP($A1058,'Medical Examinations'!$A$1:$J$2336,MATCH(Healthcare!G$1,'Medical Examinations'!$A$1:$J$1,0),0)</f>
        <v>No</v>
      </c>
      <c r="H1058" s="17">
        <f>VLOOKUP($A1058,'Medical Examinations'!$A$1:$J$2336,MATCH(Healthcare!H$1,'Medical Examinations'!$A$1:$J$1,0),0)</f>
        <v>1</v>
      </c>
      <c r="I1058" s="17" t="str">
        <f>VLOOKUP($A1058,'Medical Examinations'!$A$1:$J$2336,MATCH(Healthcare!I$1,'Medical Examinations'!$A$1:$J$1,0),0)</f>
        <v>No</v>
      </c>
      <c r="J1058" s="17" t="str">
        <f>VLOOKUP($A1058,'Medical Examinations'!$A$1:$J$2336,MATCH(Healthcare!J$1,'Medical Examinations'!$A$1:$J$1,0),0)</f>
        <v>Obesity</v>
      </c>
      <c r="K1058" s="17" t="str">
        <f>VLOOKUP($A1058,'Medical Examinations'!$A$1:$J$2336,MATCH(Healthcare!K$1,'Medical Examinations'!$A$1:$J$1,0),0)</f>
        <v>Prediabetes</v>
      </c>
      <c r="L1058" s="38">
        <f>VLOOKUP($A1058,'Hospitalisation Details'!$A$2:$K$2344,MATCH(Healthcare!L$1,'Hospitalisation Details'!$A$1:$K$1,0),0)</f>
        <v>33808</v>
      </c>
      <c r="M1058" s="17">
        <f>VLOOKUP($A1058,'Hospitalisation Details'!$A$2:$K$2344,MATCH(Healthcare!M$1,'Hospitalisation Details'!$A$1:$K$1,0),0)</f>
        <v>10617.04</v>
      </c>
      <c r="N1058" s="17" t="str">
        <f>VLOOKUP($A1058,'Hospitalisation Details'!$A$2:$K$2344,MATCH(Healthcare!N$1,'Hospitalisation Details'!$A$1:$K$1,0),0)</f>
        <v>Tier - 3</v>
      </c>
      <c r="O1058" s="17" t="str">
        <f>VLOOKUP($A1058,'Hospitalisation Details'!$A$2:$K$2344,MATCH(Healthcare!O$1,'Hospitalisation Details'!$A$1:$K$1,0),0)</f>
        <v>Tier - 3</v>
      </c>
      <c r="P1058" s="17" t="str">
        <f>VLOOKUP($A1058,'Hospitalisation Details'!$A$2:$K$2344,MATCH(Healthcare!P$1,'Hospitalisation Details'!$A$1:$K$1,0),0)</f>
        <v>R1026</v>
      </c>
      <c r="Q1058" s="17">
        <f>VLOOKUP($A1058,'Hospitalisation Details'!$A$2:$K$2344,MATCH(Healthcare!Q$1,'Hospitalisation Details'!$A$1:$K$1,0),0)</f>
        <v>30</v>
      </c>
    </row>
    <row r="1059" spans="1:17" ht="15.75" x14ac:dyDescent="0.25">
      <c r="A1059" s="25" t="s">
        <v>1102</v>
      </c>
      <c r="B1059" s="17" t="str">
        <f>VLOOKUP($A1059,'Customer Names'!$A$1:$D$2336,4,0)</f>
        <v>Ms. Lisa</v>
      </c>
      <c r="C1059" s="17">
        <f>VLOOKUP($A1059,'Medical Examinations'!$A$1:$J$2336,MATCH(Healthcare!C$1,'Medical Examinations'!$A$1:$J$1,0),0)</f>
        <v>24.35</v>
      </c>
      <c r="D1059" s="17">
        <f>VLOOKUP($A1059,'Medical Examinations'!$A$1:$J$2336,MATCH(Healthcare!D$1,'Medical Examinations'!$A$1:$J$1,0),0)</f>
        <v>9.08</v>
      </c>
      <c r="E1059" s="17" t="str">
        <f>VLOOKUP($A1059,'Medical Examinations'!$A$1:$J$2336,MATCH(Healthcare!E$1,'Medical Examinations'!$A$1:$J$1,0),0)</f>
        <v>No</v>
      </c>
      <c r="F1059" s="17" t="str">
        <f>VLOOKUP($A1059,'Medical Examinations'!$A$1:$J$2336,MATCH(Healthcare!F$1,'Medical Examinations'!$A$1:$J$1,0),0)</f>
        <v>No</v>
      </c>
      <c r="G1059" s="17" t="str">
        <f>VLOOKUP($A1059,'Medical Examinations'!$A$1:$J$2336,MATCH(Healthcare!G$1,'Medical Examinations'!$A$1:$J$1,0),0)</f>
        <v>No</v>
      </c>
      <c r="H1059" s="17">
        <f>VLOOKUP($A1059,'Medical Examinations'!$A$1:$J$2336,MATCH(Healthcare!H$1,'Medical Examinations'!$A$1:$J$1,0),0)</f>
        <v>0</v>
      </c>
      <c r="I1059" s="17" t="str">
        <f>VLOOKUP($A1059,'Medical Examinations'!$A$1:$J$2336,MATCH(Healthcare!I$1,'Medical Examinations'!$A$1:$J$1,0),0)</f>
        <v>No</v>
      </c>
      <c r="J1059" s="17" t="str">
        <f>VLOOKUP($A1059,'Medical Examinations'!$A$1:$J$2336,MATCH(Healthcare!J$1,'Medical Examinations'!$A$1:$J$1,0),0)</f>
        <v>Healthy Weight</v>
      </c>
      <c r="K1059" s="17" t="str">
        <f>VLOOKUP($A1059,'Medical Examinations'!$A$1:$J$2336,MATCH(Healthcare!K$1,'Medical Examinations'!$A$1:$J$1,0),0)</f>
        <v>Diabetes</v>
      </c>
      <c r="L1059" s="38">
        <f>VLOOKUP($A1059,'Hospitalisation Details'!$A$2:$K$2344,MATCH(Healthcare!L$1,'Hospitalisation Details'!$A$1:$K$1,0),0)</f>
        <v>23920</v>
      </c>
      <c r="M1059" s="17">
        <f>VLOOKUP($A1059,'Hospitalisation Details'!$A$2:$K$2344,MATCH(Healthcare!M$1,'Hospitalisation Details'!$A$1:$K$1,0),0)</f>
        <v>10608.67</v>
      </c>
      <c r="N1059" s="17" t="str">
        <f>VLOOKUP($A1059,'Hospitalisation Details'!$A$2:$K$2344,MATCH(Healthcare!N$1,'Hospitalisation Details'!$A$1:$K$1,0),0)</f>
        <v>Tier - 3</v>
      </c>
      <c r="O1059" s="17" t="str">
        <f>VLOOKUP($A1059,'Hospitalisation Details'!$A$2:$K$2344,MATCH(Healthcare!O$1,'Hospitalisation Details'!$A$1:$K$1,0),0)</f>
        <v>Tier - 3</v>
      </c>
      <c r="P1059" s="17" t="str">
        <f>VLOOKUP($A1059,'Hospitalisation Details'!$A$2:$K$2344,MATCH(Healthcare!P$1,'Hospitalisation Details'!$A$1:$K$1,0),0)</f>
        <v>R1012</v>
      </c>
      <c r="Q1059" s="17">
        <f>VLOOKUP($A1059,'Hospitalisation Details'!$A$2:$K$2344,MATCH(Healthcare!Q$1,'Hospitalisation Details'!$A$1:$K$1,0),0)</f>
        <v>57</v>
      </c>
    </row>
    <row r="1060" spans="1:17" ht="15.75" x14ac:dyDescent="0.25">
      <c r="A1060" s="25" t="s">
        <v>1103</v>
      </c>
      <c r="B1060" s="17" t="str">
        <f>VLOOKUP($A1060,'Customer Names'!$A$1:$D$2336,4,0)</f>
        <v>Mr. Matt</v>
      </c>
      <c r="C1060" s="17">
        <f>VLOOKUP($A1060,'Medical Examinations'!$A$1:$J$2336,MATCH(Healthcare!C$1,'Medical Examinations'!$A$1:$J$1,0),0)</f>
        <v>40.299999999999997</v>
      </c>
      <c r="D1060" s="17">
        <f>VLOOKUP($A1060,'Medical Examinations'!$A$1:$J$2336,MATCH(Healthcare!D$1,'Medical Examinations'!$A$1:$J$1,0),0)</f>
        <v>5.3</v>
      </c>
      <c r="E1060" s="17" t="str">
        <f>VLOOKUP($A1060,'Medical Examinations'!$A$1:$J$2336,MATCH(Healthcare!E$1,'Medical Examinations'!$A$1:$J$1,0),0)</f>
        <v>Yes</v>
      </c>
      <c r="F1060" s="17" t="str">
        <f>VLOOKUP($A1060,'Medical Examinations'!$A$1:$J$2336,MATCH(Healthcare!F$1,'Medical Examinations'!$A$1:$J$1,0),0)</f>
        <v>No</v>
      </c>
      <c r="G1060" s="17" t="str">
        <f>VLOOKUP($A1060,'Medical Examinations'!$A$1:$J$2336,MATCH(Healthcare!G$1,'Medical Examinations'!$A$1:$J$1,0),0)</f>
        <v>No</v>
      </c>
      <c r="H1060" s="17">
        <f>VLOOKUP($A1060,'Medical Examinations'!$A$1:$J$2336,MATCH(Healthcare!H$1,'Medical Examinations'!$A$1:$J$1,0),0)</f>
        <v>2</v>
      </c>
      <c r="I1060" s="17" t="str">
        <f>VLOOKUP($A1060,'Medical Examinations'!$A$1:$J$2336,MATCH(Healthcare!I$1,'Medical Examinations'!$A$1:$J$1,0),0)</f>
        <v>No</v>
      </c>
      <c r="J1060" s="17" t="str">
        <f>VLOOKUP($A1060,'Medical Examinations'!$A$1:$J$2336,MATCH(Healthcare!J$1,'Medical Examinations'!$A$1:$J$1,0),0)</f>
        <v>Obesity</v>
      </c>
      <c r="K1060" s="17" t="str">
        <f>VLOOKUP($A1060,'Medical Examinations'!$A$1:$J$2336,MATCH(Healthcare!K$1,'Medical Examinations'!$A$1:$J$1,0),0)</f>
        <v>Normal</v>
      </c>
      <c r="L1060" s="38">
        <f>VLOOKUP($A1060,'Hospitalisation Details'!$A$2:$K$2344,MATCH(Healthcare!L$1,'Hospitalisation Details'!$A$1:$K$1,0),0)</f>
        <v>24290</v>
      </c>
      <c r="M1060" s="17">
        <f>VLOOKUP($A1060,'Hospitalisation Details'!$A$2:$K$2344,MATCH(Healthcare!M$1,'Hospitalisation Details'!$A$1:$K$1,0),0)</f>
        <v>10602.39</v>
      </c>
      <c r="N1060" s="17" t="str">
        <f>VLOOKUP($A1060,'Hospitalisation Details'!$A$2:$K$2344,MATCH(Healthcare!N$1,'Hospitalisation Details'!$A$1:$K$1,0),0)</f>
        <v>Tier - 3</v>
      </c>
      <c r="O1060" s="17" t="str">
        <f>VLOOKUP($A1060,'Hospitalisation Details'!$A$2:$K$2344,MATCH(Healthcare!O$1,'Hospitalisation Details'!$A$1:$K$1,0),0)</f>
        <v>Tier - 3</v>
      </c>
      <c r="P1060" s="17" t="str">
        <f>VLOOKUP($A1060,'Hospitalisation Details'!$A$2:$K$2344,MATCH(Healthcare!P$1,'Hospitalisation Details'!$A$1:$K$1,0),0)</f>
        <v>R1011</v>
      </c>
      <c r="Q1060" s="17">
        <f>VLOOKUP($A1060,'Hospitalisation Details'!$A$2:$K$2344,MATCH(Healthcare!Q$1,'Hospitalisation Details'!$A$1:$K$1,0),0)</f>
        <v>56</v>
      </c>
    </row>
    <row r="1061" spans="1:17" ht="15.75" x14ac:dyDescent="0.25">
      <c r="A1061" s="25" t="s">
        <v>1104</v>
      </c>
      <c r="B1061" s="17" t="str">
        <f>VLOOKUP($A1061,'Customer Names'!$A$1:$D$2336,4,0)</f>
        <v>Mr. Thomas</v>
      </c>
      <c r="C1061" s="17">
        <f>VLOOKUP($A1061,'Medical Examinations'!$A$1:$J$2336,MATCH(Healthcare!C$1,'Medical Examinations'!$A$1:$J$1,0),0)</f>
        <v>32.774999999999999</v>
      </c>
      <c r="D1061" s="17">
        <f>VLOOKUP($A1061,'Medical Examinations'!$A$1:$J$2336,MATCH(Healthcare!D$1,'Medical Examinations'!$A$1:$J$1,0),0)</f>
        <v>11.76</v>
      </c>
      <c r="E1061" s="17" t="str">
        <f>VLOOKUP($A1061,'Medical Examinations'!$A$1:$J$2336,MATCH(Healthcare!E$1,'Medical Examinations'!$A$1:$J$1,0),0)</f>
        <v>Yes</v>
      </c>
      <c r="F1061" s="17" t="str">
        <f>VLOOKUP($A1061,'Medical Examinations'!$A$1:$J$2336,MATCH(Healthcare!F$1,'Medical Examinations'!$A$1:$J$1,0),0)</f>
        <v>No</v>
      </c>
      <c r="G1061" s="17" t="str">
        <f>VLOOKUP($A1061,'Medical Examinations'!$A$1:$J$2336,MATCH(Healthcare!G$1,'Medical Examinations'!$A$1:$J$1,0),0)</f>
        <v>No</v>
      </c>
      <c r="H1061" s="17">
        <f>VLOOKUP($A1061,'Medical Examinations'!$A$1:$J$2336,MATCH(Healthcare!H$1,'Medical Examinations'!$A$1:$J$1,0),0)</f>
        <v>0</v>
      </c>
      <c r="I1061" s="17" t="str">
        <f>VLOOKUP($A1061,'Medical Examinations'!$A$1:$J$2336,MATCH(Healthcare!I$1,'Medical Examinations'!$A$1:$J$1,0),0)</f>
        <v>No</v>
      </c>
      <c r="J1061" s="17" t="str">
        <f>VLOOKUP($A1061,'Medical Examinations'!$A$1:$J$2336,MATCH(Healthcare!J$1,'Medical Examinations'!$A$1:$J$1,0),0)</f>
        <v>Obesity</v>
      </c>
      <c r="K1061" s="17" t="str">
        <f>VLOOKUP($A1061,'Medical Examinations'!$A$1:$J$2336,MATCH(Healthcare!K$1,'Medical Examinations'!$A$1:$J$1,0),0)</f>
        <v>Diabetes</v>
      </c>
      <c r="L1061" s="38">
        <f>VLOOKUP($A1061,'Hospitalisation Details'!$A$2:$K$2344,MATCH(Healthcare!L$1,'Hospitalisation Details'!$A$1:$K$1,0),0)</f>
        <v>24646</v>
      </c>
      <c r="M1061" s="17">
        <f>VLOOKUP($A1061,'Hospitalisation Details'!$A$2:$K$2344,MATCH(Healthcare!M$1,'Hospitalisation Details'!$A$1:$K$1,0),0)</f>
        <v>10601.63</v>
      </c>
      <c r="N1061" s="17" t="str">
        <f>VLOOKUP($A1061,'Hospitalisation Details'!$A$2:$K$2344,MATCH(Healthcare!N$1,'Hospitalisation Details'!$A$1:$K$1,0),0)</f>
        <v>Tier - 3</v>
      </c>
      <c r="O1061" s="17" t="str">
        <f>VLOOKUP($A1061,'Hospitalisation Details'!$A$2:$K$2344,MATCH(Healthcare!O$1,'Hospitalisation Details'!$A$1:$K$1,0),0)</f>
        <v>Tier - 2</v>
      </c>
      <c r="P1061" s="17" t="str">
        <f>VLOOKUP($A1061,'Hospitalisation Details'!$A$2:$K$2344,MATCH(Healthcare!P$1,'Hospitalisation Details'!$A$1:$K$1,0),0)</f>
        <v>R1012</v>
      </c>
      <c r="Q1061" s="17">
        <f>VLOOKUP($A1061,'Hospitalisation Details'!$A$2:$K$2344,MATCH(Healthcare!Q$1,'Hospitalisation Details'!$A$1:$K$1,0),0)</f>
        <v>55</v>
      </c>
    </row>
    <row r="1062" spans="1:17" ht="15.75" x14ac:dyDescent="0.25">
      <c r="A1062" s="25" t="s">
        <v>1105</v>
      </c>
      <c r="B1062" s="17" t="str">
        <f>VLOOKUP($A1062,'Customer Names'!$A$1:$D$2336,4,0)</f>
        <v>Mr. Kevin</v>
      </c>
      <c r="C1062" s="17">
        <f>VLOOKUP($A1062,'Medical Examinations'!$A$1:$J$2336,MATCH(Healthcare!C$1,'Medical Examinations'!$A$1:$J$1,0),0)</f>
        <v>39.6</v>
      </c>
      <c r="D1062" s="17">
        <f>VLOOKUP($A1062,'Medical Examinations'!$A$1:$J$2336,MATCH(Healthcare!D$1,'Medical Examinations'!$A$1:$J$1,0),0)</f>
        <v>5.1100000000000003</v>
      </c>
      <c r="E1062" s="17" t="str">
        <f>VLOOKUP($A1062,'Medical Examinations'!$A$1:$J$2336,MATCH(Healthcare!E$1,'Medical Examinations'!$A$1:$J$1,0),0)</f>
        <v>Yes</v>
      </c>
      <c r="F1062" s="17" t="str">
        <f>VLOOKUP($A1062,'Medical Examinations'!$A$1:$J$2336,MATCH(Healthcare!F$1,'Medical Examinations'!$A$1:$J$1,0),0)</f>
        <v>No</v>
      </c>
      <c r="G1062" s="17" t="str">
        <f>VLOOKUP($A1062,'Medical Examinations'!$A$1:$J$2336,MATCH(Healthcare!G$1,'Medical Examinations'!$A$1:$J$1,0),0)</f>
        <v>No</v>
      </c>
      <c r="H1062" s="17">
        <f>VLOOKUP($A1062,'Medical Examinations'!$A$1:$J$2336,MATCH(Healthcare!H$1,'Medical Examinations'!$A$1:$J$1,0),0)</f>
        <v>2</v>
      </c>
      <c r="I1062" s="17" t="str">
        <f>VLOOKUP($A1062,'Medical Examinations'!$A$1:$J$2336,MATCH(Healthcare!I$1,'Medical Examinations'!$A$1:$J$1,0),0)</f>
        <v>No</v>
      </c>
      <c r="J1062" s="17" t="str">
        <f>VLOOKUP($A1062,'Medical Examinations'!$A$1:$J$2336,MATCH(Healthcare!J$1,'Medical Examinations'!$A$1:$J$1,0),0)</f>
        <v>Obesity</v>
      </c>
      <c r="K1062" s="17" t="str">
        <f>VLOOKUP($A1062,'Medical Examinations'!$A$1:$J$2336,MATCH(Healthcare!K$1,'Medical Examinations'!$A$1:$J$1,0),0)</f>
        <v>Normal</v>
      </c>
      <c r="L1062" s="38">
        <f>VLOOKUP($A1062,'Hospitalisation Details'!$A$2:$K$2344,MATCH(Healthcare!L$1,'Hospitalisation Details'!$A$1:$K$1,0),0)</f>
        <v>24308</v>
      </c>
      <c r="M1062" s="17">
        <f>VLOOKUP($A1062,'Hospitalisation Details'!$A$2:$K$2344,MATCH(Healthcare!M$1,'Hospitalisation Details'!$A$1:$K$1,0),0)</f>
        <v>10601.41</v>
      </c>
      <c r="N1062" s="17" t="str">
        <f>VLOOKUP($A1062,'Hospitalisation Details'!$A$2:$K$2344,MATCH(Healthcare!N$1,'Hospitalisation Details'!$A$1:$K$1,0),0)</f>
        <v>Tier - 3</v>
      </c>
      <c r="O1062" s="17" t="str">
        <f>VLOOKUP($A1062,'Hospitalisation Details'!$A$2:$K$2344,MATCH(Healthcare!O$1,'Hospitalisation Details'!$A$1:$K$1,0),0)</f>
        <v>Tier - 2</v>
      </c>
      <c r="P1062" s="17" t="str">
        <f>VLOOKUP($A1062,'Hospitalisation Details'!$A$2:$K$2344,MATCH(Healthcare!P$1,'Hospitalisation Details'!$A$1:$K$1,0),0)</f>
        <v>R1011</v>
      </c>
      <c r="Q1062" s="17">
        <f>VLOOKUP($A1062,'Hospitalisation Details'!$A$2:$K$2344,MATCH(Healthcare!Q$1,'Hospitalisation Details'!$A$1:$K$1,0),0)</f>
        <v>56</v>
      </c>
    </row>
    <row r="1063" spans="1:17" ht="15.75" x14ac:dyDescent="0.25">
      <c r="A1063" s="25" t="s">
        <v>1106</v>
      </c>
      <c r="B1063" s="17" t="str">
        <f>VLOOKUP($A1063,'Customer Names'!$A$1:$D$2336,4,0)</f>
        <v>Mr. William</v>
      </c>
      <c r="C1063" s="17">
        <f>VLOOKUP($A1063,'Medical Examinations'!$A$1:$J$2336,MATCH(Healthcare!C$1,'Medical Examinations'!$A$1:$J$1,0),0)</f>
        <v>30.97</v>
      </c>
      <c r="D1063" s="17">
        <f>VLOOKUP($A1063,'Medical Examinations'!$A$1:$J$2336,MATCH(Healthcare!D$1,'Medical Examinations'!$A$1:$J$1,0),0)</f>
        <v>5.54</v>
      </c>
      <c r="E1063" s="17" t="str">
        <f>VLOOKUP($A1063,'Medical Examinations'!$A$1:$J$2336,MATCH(Healthcare!E$1,'Medical Examinations'!$A$1:$J$1,0),0)</f>
        <v>No</v>
      </c>
      <c r="F1063" s="17" t="str">
        <f>VLOOKUP($A1063,'Medical Examinations'!$A$1:$J$2336,MATCH(Healthcare!F$1,'Medical Examinations'!$A$1:$J$1,0),0)</f>
        <v>No</v>
      </c>
      <c r="G1063" s="17" t="str">
        <f>VLOOKUP($A1063,'Medical Examinations'!$A$1:$J$2336,MATCH(Healthcare!G$1,'Medical Examinations'!$A$1:$J$1,0),0)</f>
        <v>No</v>
      </c>
      <c r="H1063" s="17">
        <f>VLOOKUP($A1063,'Medical Examinations'!$A$1:$J$2336,MATCH(Healthcare!H$1,'Medical Examinations'!$A$1:$J$1,0),0)</f>
        <v>2</v>
      </c>
      <c r="I1063" s="17" t="str">
        <f>VLOOKUP($A1063,'Medical Examinations'!$A$1:$J$2336,MATCH(Healthcare!I$1,'Medical Examinations'!$A$1:$J$1,0),0)</f>
        <v>No</v>
      </c>
      <c r="J1063" s="17" t="str">
        <f>VLOOKUP($A1063,'Medical Examinations'!$A$1:$J$2336,MATCH(Healthcare!J$1,'Medical Examinations'!$A$1:$J$1,0),0)</f>
        <v>Obesity</v>
      </c>
      <c r="K1063" s="17" t="str">
        <f>VLOOKUP($A1063,'Medical Examinations'!$A$1:$J$2336,MATCH(Healthcare!K$1,'Medical Examinations'!$A$1:$J$1,0),0)</f>
        <v>Normal</v>
      </c>
      <c r="L1063" s="38">
        <f>VLOOKUP($A1063,'Hospitalisation Details'!$A$2:$K$2344,MATCH(Healthcare!L$1,'Hospitalisation Details'!$A$1:$K$1,0),0)</f>
        <v>26647</v>
      </c>
      <c r="M1063" s="17">
        <f>VLOOKUP($A1063,'Hospitalisation Details'!$A$2:$K$2344,MATCH(Healthcare!M$1,'Hospitalisation Details'!$A$1:$K$1,0),0)</f>
        <v>10600.55</v>
      </c>
      <c r="N1063" s="17" t="str">
        <f>VLOOKUP($A1063,'Hospitalisation Details'!$A$2:$K$2344,MATCH(Healthcare!N$1,'Hospitalisation Details'!$A$1:$K$1,0),0)</f>
        <v>Tier - 3</v>
      </c>
      <c r="O1063" s="17" t="str">
        <f>VLOOKUP($A1063,'Hospitalisation Details'!$A$2:$K$2344,MATCH(Healthcare!O$1,'Hospitalisation Details'!$A$1:$K$1,0),0)</f>
        <v>Tier - 1</v>
      </c>
      <c r="P1063" s="17" t="str">
        <f>VLOOKUP($A1063,'Hospitalisation Details'!$A$2:$K$2344,MATCH(Healthcare!P$1,'Hospitalisation Details'!$A$1:$K$1,0),0)</f>
        <v>R1012</v>
      </c>
      <c r="Q1063" s="17">
        <f>VLOOKUP($A1063,'Hospitalisation Details'!$A$2:$K$2344,MATCH(Healthcare!Q$1,'Hospitalisation Details'!$A$1:$K$1,0),0)</f>
        <v>50</v>
      </c>
    </row>
    <row r="1064" spans="1:17" ht="15.75" x14ac:dyDescent="0.25">
      <c r="A1064" s="25" t="s">
        <v>1107</v>
      </c>
      <c r="B1064" s="17" t="str">
        <f>VLOOKUP($A1064,'Customer Names'!$A$1:$D$2336,4,0)</f>
        <v>Mr. Gal</v>
      </c>
      <c r="C1064" s="17">
        <f>VLOOKUP($A1064,'Medical Examinations'!$A$1:$J$2336,MATCH(Healthcare!C$1,'Medical Examinations'!$A$1:$J$1,0),0)</f>
        <v>27.645</v>
      </c>
      <c r="D1064" s="17">
        <f>VLOOKUP($A1064,'Medical Examinations'!$A$1:$J$2336,MATCH(Healthcare!D$1,'Medical Examinations'!$A$1:$J$1,0),0)</f>
        <v>8.8699999999999992</v>
      </c>
      <c r="E1064" s="17" t="str">
        <f>VLOOKUP($A1064,'Medical Examinations'!$A$1:$J$2336,MATCH(Healthcare!E$1,'Medical Examinations'!$A$1:$J$1,0),0)</f>
        <v>Yes</v>
      </c>
      <c r="F1064" s="17" t="str">
        <f>VLOOKUP($A1064,'Medical Examinations'!$A$1:$J$2336,MATCH(Healthcare!F$1,'Medical Examinations'!$A$1:$J$1,0),0)</f>
        <v>No</v>
      </c>
      <c r="G1064" s="17" t="str">
        <f>VLOOKUP($A1064,'Medical Examinations'!$A$1:$J$2336,MATCH(Healthcare!G$1,'Medical Examinations'!$A$1:$J$1,0),0)</f>
        <v>No</v>
      </c>
      <c r="H1064" s="17">
        <f>VLOOKUP($A1064,'Medical Examinations'!$A$1:$J$2336,MATCH(Healthcare!H$1,'Medical Examinations'!$A$1:$J$1,0),0)</f>
        <v>0</v>
      </c>
      <c r="I1064" s="17" t="str">
        <f>VLOOKUP($A1064,'Medical Examinations'!$A$1:$J$2336,MATCH(Healthcare!I$1,'Medical Examinations'!$A$1:$J$1,0),0)</f>
        <v>No</v>
      </c>
      <c r="J1064" s="17" t="str">
        <f>VLOOKUP($A1064,'Medical Examinations'!$A$1:$J$2336,MATCH(Healthcare!J$1,'Medical Examinations'!$A$1:$J$1,0),0)</f>
        <v>Overweight</v>
      </c>
      <c r="K1064" s="17" t="str">
        <f>VLOOKUP($A1064,'Medical Examinations'!$A$1:$J$2336,MATCH(Healthcare!K$1,'Medical Examinations'!$A$1:$J$1,0),0)</f>
        <v>Diabetes</v>
      </c>
      <c r="L1064" s="38">
        <f>VLOOKUP($A1064,'Hospitalisation Details'!$A$2:$K$2344,MATCH(Healthcare!L$1,'Hospitalisation Details'!$A$1:$K$1,0),0)</f>
        <v>24805</v>
      </c>
      <c r="M1064" s="17">
        <f>VLOOKUP($A1064,'Hospitalisation Details'!$A$2:$K$2344,MATCH(Healthcare!M$1,'Hospitalisation Details'!$A$1:$K$1,0),0)</f>
        <v>10594.5</v>
      </c>
      <c r="N1064" s="17" t="str">
        <f>VLOOKUP($A1064,'Hospitalisation Details'!$A$2:$K$2344,MATCH(Healthcare!N$1,'Hospitalisation Details'!$A$1:$K$1,0),0)</f>
        <v>Tier - 3</v>
      </c>
      <c r="O1064" s="17" t="str">
        <f>VLOOKUP($A1064,'Hospitalisation Details'!$A$2:$K$2344,MATCH(Healthcare!O$1,'Hospitalisation Details'!$A$1:$K$1,0),0)</f>
        <v>Tier - 1</v>
      </c>
      <c r="P1064" s="17" t="str">
        <f>VLOOKUP($A1064,'Hospitalisation Details'!$A$2:$K$2344,MATCH(Healthcare!P$1,'Hospitalisation Details'!$A$1:$K$1,0),0)</f>
        <v>R1012</v>
      </c>
      <c r="Q1064" s="17">
        <f>VLOOKUP($A1064,'Hospitalisation Details'!$A$2:$K$2344,MATCH(Healthcare!Q$1,'Hospitalisation Details'!$A$1:$K$1,0),0)</f>
        <v>55</v>
      </c>
    </row>
    <row r="1065" spans="1:17" ht="15.75" x14ac:dyDescent="0.25">
      <c r="A1065" s="25" t="s">
        <v>1108</v>
      </c>
      <c r="B1065" s="17" t="str">
        <f>VLOOKUP($A1065,'Customer Names'!$A$1:$D$2336,4,0)</f>
        <v>Mr. Anton</v>
      </c>
      <c r="C1065" s="17">
        <f>VLOOKUP($A1065,'Medical Examinations'!$A$1:$J$2336,MATCH(Healthcare!C$1,'Medical Examinations'!$A$1:$J$1,0),0)</f>
        <v>34.43</v>
      </c>
      <c r="D1065" s="17">
        <f>VLOOKUP($A1065,'Medical Examinations'!$A$1:$J$2336,MATCH(Healthcare!D$1,'Medical Examinations'!$A$1:$J$1,0),0)</f>
        <v>5.96</v>
      </c>
      <c r="E1065" s="17" t="str">
        <f>VLOOKUP($A1065,'Medical Examinations'!$A$1:$J$2336,MATCH(Healthcare!E$1,'Medical Examinations'!$A$1:$J$1,0),0)</f>
        <v>Yes</v>
      </c>
      <c r="F1065" s="17" t="str">
        <f>VLOOKUP($A1065,'Medical Examinations'!$A$1:$J$2336,MATCH(Healthcare!F$1,'Medical Examinations'!$A$1:$J$1,0),0)</f>
        <v>No</v>
      </c>
      <c r="G1065" s="17" t="str">
        <f>VLOOKUP($A1065,'Medical Examinations'!$A$1:$J$2336,MATCH(Healthcare!G$1,'Medical Examinations'!$A$1:$J$1,0),0)</f>
        <v>No</v>
      </c>
      <c r="H1065" s="17">
        <f>VLOOKUP($A1065,'Medical Examinations'!$A$1:$J$2336,MATCH(Healthcare!H$1,'Medical Examinations'!$A$1:$J$1,0),0)</f>
        <v>2</v>
      </c>
      <c r="I1065" s="17" t="str">
        <f>VLOOKUP($A1065,'Medical Examinations'!$A$1:$J$2336,MATCH(Healthcare!I$1,'Medical Examinations'!$A$1:$J$1,0),0)</f>
        <v>No</v>
      </c>
      <c r="J1065" s="17" t="str">
        <f>VLOOKUP($A1065,'Medical Examinations'!$A$1:$J$2336,MATCH(Healthcare!J$1,'Medical Examinations'!$A$1:$J$1,0),0)</f>
        <v>Obesity</v>
      </c>
      <c r="K1065" s="17" t="str">
        <f>VLOOKUP($A1065,'Medical Examinations'!$A$1:$J$2336,MATCH(Healthcare!K$1,'Medical Examinations'!$A$1:$J$1,0),0)</f>
        <v>Prediabetes</v>
      </c>
      <c r="L1065" s="38">
        <f>VLOOKUP($A1065,'Hospitalisation Details'!$A$2:$K$2344,MATCH(Healthcare!L$1,'Hospitalisation Details'!$A$1:$K$1,0),0)</f>
        <v>24414</v>
      </c>
      <c r="M1065" s="17">
        <f>VLOOKUP($A1065,'Hospitalisation Details'!$A$2:$K$2344,MATCH(Healthcare!M$1,'Hospitalisation Details'!$A$1:$K$1,0),0)</f>
        <v>10594.23</v>
      </c>
      <c r="N1065" s="17" t="str">
        <f>VLOOKUP($A1065,'Hospitalisation Details'!$A$2:$K$2344,MATCH(Healthcare!N$1,'Hospitalisation Details'!$A$1:$K$1,0),0)</f>
        <v>Tier - 3</v>
      </c>
      <c r="O1065" s="17" t="str">
        <f>VLOOKUP($A1065,'Hospitalisation Details'!$A$2:$K$2344,MATCH(Healthcare!O$1,'Hospitalisation Details'!$A$1:$K$1,0),0)</f>
        <v>Tier - 3</v>
      </c>
      <c r="P1065" s="17" t="str">
        <f>VLOOKUP($A1065,'Hospitalisation Details'!$A$2:$K$2344,MATCH(Healthcare!P$1,'Hospitalisation Details'!$A$1:$K$1,0),0)</f>
        <v>R1013</v>
      </c>
      <c r="Q1065" s="17">
        <f>VLOOKUP($A1065,'Hospitalisation Details'!$A$2:$K$2344,MATCH(Healthcare!Q$1,'Hospitalisation Details'!$A$1:$K$1,0),0)</f>
        <v>56</v>
      </c>
    </row>
    <row r="1066" spans="1:17" ht="15.75" x14ac:dyDescent="0.25">
      <c r="A1066" s="25" t="s">
        <v>1109</v>
      </c>
      <c r="B1066" s="17" t="str">
        <f>VLOOKUP($A1066,'Customer Names'!$A$1:$D$2336,4,0)</f>
        <v>Ms. Yazmin</v>
      </c>
      <c r="C1066" s="17">
        <f>VLOOKUP($A1066,'Medical Examinations'!$A$1:$J$2336,MATCH(Healthcare!C$1,'Medical Examinations'!$A$1:$J$1,0),0)</f>
        <v>39.6</v>
      </c>
      <c r="D1066" s="17">
        <f>VLOOKUP($A1066,'Medical Examinations'!$A$1:$J$2336,MATCH(Healthcare!D$1,'Medical Examinations'!$A$1:$J$1,0),0)</f>
        <v>4.4400000000000004</v>
      </c>
      <c r="E1066" s="17" t="str">
        <f>VLOOKUP($A1066,'Medical Examinations'!$A$1:$J$2336,MATCH(Healthcare!E$1,'Medical Examinations'!$A$1:$J$1,0),0)</f>
        <v>Yes</v>
      </c>
      <c r="F1066" s="17" t="str">
        <f>VLOOKUP($A1066,'Medical Examinations'!$A$1:$J$2336,MATCH(Healthcare!F$1,'Medical Examinations'!$A$1:$J$1,0),0)</f>
        <v>No</v>
      </c>
      <c r="G1066" s="17" t="str">
        <f>VLOOKUP($A1066,'Medical Examinations'!$A$1:$J$2336,MATCH(Healthcare!G$1,'Medical Examinations'!$A$1:$J$1,0),0)</f>
        <v>Yes</v>
      </c>
      <c r="H1066" s="17">
        <f>VLOOKUP($A1066,'Medical Examinations'!$A$1:$J$2336,MATCH(Healthcare!H$1,'Medical Examinations'!$A$1:$J$1,0),0)</f>
        <v>1</v>
      </c>
      <c r="I1066" s="17" t="str">
        <f>VLOOKUP($A1066,'Medical Examinations'!$A$1:$J$2336,MATCH(Healthcare!I$1,'Medical Examinations'!$A$1:$J$1,0),0)</f>
        <v>No</v>
      </c>
      <c r="J1066" s="17" t="str">
        <f>VLOOKUP($A1066,'Medical Examinations'!$A$1:$J$2336,MATCH(Healthcare!J$1,'Medical Examinations'!$A$1:$J$1,0),0)</f>
        <v>Obesity</v>
      </c>
      <c r="K1066" s="17" t="str">
        <f>VLOOKUP($A1066,'Medical Examinations'!$A$1:$J$2336,MATCH(Healthcare!K$1,'Medical Examinations'!$A$1:$J$1,0),0)</f>
        <v>Normal</v>
      </c>
      <c r="L1066" s="38">
        <f>VLOOKUP($A1066,'Hospitalisation Details'!$A$2:$K$2344,MATCH(Healthcare!L$1,'Hospitalisation Details'!$A$1:$K$1,0),0)</f>
        <v>25562</v>
      </c>
      <c r="M1066" s="17">
        <f>VLOOKUP($A1066,'Hospitalisation Details'!$A$2:$K$2344,MATCH(Healthcare!M$1,'Hospitalisation Details'!$A$1:$K$1,0),0)</f>
        <v>10579.71</v>
      </c>
      <c r="N1066" s="17" t="str">
        <f>VLOOKUP($A1066,'Hospitalisation Details'!$A$2:$K$2344,MATCH(Healthcare!N$1,'Hospitalisation Details'!$A$1:$K$1,0),0)</f>
        <v>Tier - 3</v>
      </c>
      <c r="O1066" s="17" t="str">
        <f>VLOOKUP($A1066,'Hospitalisation Details'!$A$2:$K$2344,MATCH(Healthcare!O$1,'Hospitalisation Details'!$A$1:$K$1,0),0)</f>
        <v>Tier - 3</v>
      </c>
      <c r="P1066" s="17" t="str">
        <f>VLOOKUP($A1066,'Hospitalisation Details'!$A$2:$K$2344,MATCH(Healthcare!P$1,'Hospitalisation Details'!$A$1:$K$1,0),0)</f>
        <v>R1013</v>
      </c>
      <c r="Q1066" s="17">
        <f>VLOOKUP($A1066,'Hospitalisation Details'!$A$2:$K$2344,MATCH(Healthcare!Q$1,'Hospitalisation Details'!$A$1:$K$1,0),0)</f>
        <v>53</v>
      </c>
    </row>
    <row r="1067" spans="1:17" ht="15.75" x14ac:dyDescent="0.25">
      <c r="A1067" s="25" t="s">
        <v>1110</v>
      </c>
      <c r="B1067" s="17" t="str">
        <f>VLOOKUP($A1067,'Customer Names'!$A$1:$D$2336,4,0)</f>
        <v>Mr. Florian</v>
      </c>
      <c r="C1067" s="17">
        <f>VLOOKUP($A1067,'Medical Examinations'!$A$1:$J$2336,MATCH(Healthcare!C$1,'Medical Examinations'!$A$1:$J$1,0),0)</f>
        <v>22.1</v>
      </c>
      <c r="D1067" s="17">
        <f>VLOOKUP($A1067,'Medical Examinations'!$A$1:$J$2336,MATCH(Healthcare!D$1,'Medical Examinations'!$A$1:$J$1,0),0)</f>
        <v>4.6500000000000004</v>
      </c>
      <c r="E1067" s="17" t="str">
        <f>VLOOKUP($A1067,'Medical Examinations'!$A$1:$J$2336,MATCH(Healthcare!E$1,'Medical Examinations'!$A$1:$J$1,0),0)</f>
        <v>Yes</v>
      </c>
      <c r="F1067" s="17" t="str">
        <f>VLOOKUP($A1067,'Medical Examinations'!$A$1:$J$2336,MATCH(Healthcare!F$1,'Medical Examinations'!$A$1:$J$1,0),0)</f>
        <v>No</v>
      </c>
      <c r="G1067" s="17" t="str">
        <f>VLOOKUP($A1067,'Medical Examinations'!$A$1:$J$2336,MATCH(Healthcare!G$1,'Medical Examinations'!$A$1:$J$1,0),0)</f>
        <v>No</v>
      </c>
      <c r="H1067" s="17">
        <f>VLOOKUP($A1067,'Medical Examinations'!$A$1:$J$2336,MATCH(Healthcare!H$1,'Medical Examinations'!$A$1:$J$1,0),0)</f>
        <v>2</v>
      </c>
      <c r="I1067" s="17" t="str">
        <f>VLOOKUP($A1067,'Medical Examinations'!$A$1:$J$2336,MATCH(Healthcare!I$1,'Medical Examinations'!$A$1:$J$1,0),0)</f>
        <v>No</v>
      </c>
      <c r="J1067" s="17" t="str">
        <f>VLOOKUP($A1067,'Medical Examinations'!$A$1:$J$2336,MATCH(Healthcare!J$1,'Medical Examinations'!$A$1:$J$1,0),0)</f>
        <v>Healthy Weight</v>
      </c>
      <c r="K1067" s="17" t="str">
        <f>VLOOKUP($A1067,'Medical Examinations'!$A$1:$J$2336,MATCH(Healthcare!K$1,'Medical Examinations'!$A$1:$J$1,0),0)</f>
        <v>Normal</v>
      </c>
      <c r="L1067" s="38">
        <f>VLOOKUP($A1067,'Hospitalisation Details'!$A$2:$K$2344,MATCH(Healthcare!L$1,'Hospitalisation Details'!$A$1:$K$1,0),0)</f>
        <v>24452</v>
      </c>
      <c r="M1067" s="17">
        <f>VLOOKUP($A1067,'Hospitalisation Details'!$A$2:$K$2344,MATCH(Healthcare!M$1,'Hospitalisation Details'!$A$1:$K$1,0),0)</f>
        <v>10577.09</v>
      </c>
      <c r="N1067" s="17" t="str">
        <f>VLOOKUP($A1067,'Hospitalisation Details'!$A$2:$K$2344,MATCH(Healthcare!N$1,'Hospitalisation Details'!$A$1:$K$1,0),0)</f>
        <v>Tier - 3</v>
      </c>
      <c r="O1067" s="17" t="str">
        <f>VLOOKUP($A1067,'Hospitalisation Details'!$A$2:$K$2344,MATCH(Healthcare!O$1,'Hospitalisation Details'!$A$1:$K$1,0),0)</f>
        <v>Tier - 3</v>
      </c>
      <c r="P1067" s="17" t="str">
        <f>VLOOKUP($A1067,'Hospitalisation Details'!$A$2:$K$2344,MATCH(Healthcare!P$1,'Hospitalisation Details'!$A$1:$K$1,0),0)</f>
        <v>R1011</v>
      </c>
      <c r="Q1067" s="17">
        <f>VLOOKUP($A1067,'Hospitalisation Details'!$A$2:$K$2344,MATCH(Healthcare!Q$1,'Hospitalisation Details'!$A$1:$K$1,0),0)</f>
        <v>56</v>
      </c>
    </row>
    <row r="1068" spans="1:17" ht="15.75" x14ac:dyDescent="0.25">
      <c r="A1068" s="25" t="s">
        <v>1111</v>
      </c>
      <c r="B1068" s="17" t="str">
        <f>VLOOKUP($A1068,'Customer Names'!$A$1:$D$2336,4,0)</f>
        <v>Ms. Karen</v>
      </c>
      <c r="C1068" s="17">
        <f>VLOOKUP($A1068,'Medical Examinations'!$A$1:$J$2336,MATCH(Healthcare!C$1,'Medical Examinations'!$A$1:$J$1,0),0)</f>
        <v>33.25</v>
      </c>
      <c r="D1068" s="17">
        <f>VLOOKUP($A1068,'Medical Examinations'!$A$1:$J$2336,MATCH(Healthcare!D$1,'Medical Examinations'!$A$1:$J$1,0),0)</f>
        <v>5.64</v>
      </c>
      <c r="E1068" s="17" t="str">
        <f>VLOOKUP($A1068,'Medical Examinations'!$A$1:$J$2336,MATCH(Healthcare!E$1,'Medical Examinations'!$A$1:$J$1,0),0)</f>
        <v>Yes</v>
      </c>
      <c r="F1068" s="17" t="str">
        <f>VLOOKUP($A1068,'Medical Examinations'!$A$1:$J$2336,MATCH(Healthcare!F$1,'Medical Examinations'!$A$1:$J$1,0),0)</f>
        <v>No</v>
      </c>
      <c r="G1068" s="17" t="str">
        <f>VLOOKUP($A1068,'Medical Examinations'!$A$1:$J$2336,MATCH(Healthcare!G$1,'Medical Examinations'!$A$1:$J$1,0),0)</f>
        <v>Yes</v>
      </c>
      <c r="H1068" s="17">
        <f>VLOOKUP($A1068,'Medical Examinations'!$A$1:$J$2336,MATCH(Healthcare!H$1,'Medical Examinations'!$A$1:$J$1,0),0)</f>
        <v>1</v>
      </c>
      <c r="I1068" s="17" t="str">
        <f>VLOOKUP($A1068,'Medical Examinations'!$A$1:$J$2336,MATCH(Healthcare!I$1,'Medical Examinations'!$A$1:$J$1,0),0)</f>
        <v>No</v>
      </c>
      <c r="J1068" s="17" t="str">
        <f>VLOOKUP($A1068,'Medical Examinations'!$A$1:$J$2336,MATCH(Healthcare!J$1,'Medical Examinations'!$A$1:$J$1,0),0)</f>
        <v>Obesity</v>
      </c>
      <c r="K1068" s="17" t="str">
        <f>VLOOKUP($A1068,'Medical Examinations'!$A$1:$J$2336,MATCH(Healthcare!K$1,'Medical Examinations'!$A$1:$J$1,0),0)</f>
        <v>Normal</v>
      </c>
      <c r="L1068" s="38">
        <f>VLOOKUP($A1068,'Hospitalisation Details'!$A$2:$K$2344,MATCH(Healthcare!L$1,'Hospitalisation Details'!$A$1:$K$1,0),0)</f>
        <v>25401</v>
      </c>
      <c r="M1068" s="17">
        <f>VLOOKUP($A1068,'Hospitalisation Details'!$A$2:$K$2344,MATCH(Healthcare!M$1,'Hospitalisation Details'!$A$1:$K$1,0),0)</f>
        <v>10564.88</v>
      </c>
      <c r="N1068" s="17" t="str">
        <f>VLOOKUP($A1068,'Hospitalisation Details'!$A$2:$K$2344,MATCH(Healthcare!N$1,'Hospitalisation Details'!$A$1:$K$1,0),0)</f>
        <v>Tier - 3</v>
      </c>
      <c r="O1068" s="17" t="str">
        <f>VLOOKUP($A1068,'Hospitalisation Details'!$A$2:$K$2344,MATCH(Healthcare!O$1,'Hospitalisation Details'!$A$1:$K$1,0),0)</f>
        <v>Tier - 1</v>
      </c>
      <c r="P1068" s="17" t="str">
        <f>VLOOKUP($A1068,'Hospitalisation Details'!$A$2:$K$2344,MATCH(Healthcare!P$1,'Hospitalisation Details'!$A$1:$K$1,0),0)</f>
        <v>R1024</v>
      </c>
      <c r="Q1068" s="17">
        <f>VLOOKUP($A1068,'Hospitalisation Details'!$A$2:$K$2344,MATCH(Healthcare!Q$1,'Hospitalisation Details'!$A$1:$K$1,0),0)</f>
        <v>53</v>
      </c>
    </row>
    <row r="1069" spans="1:17" ht="15.75" x14ac:dyDescent="0.25">
      <c r="A1069" s="25" t="s">
        <v>1112</v>
      </c>
      <c r="B1069" s="17" t="str">
        <f>VLOOKUP($A1069,'Customer Names'!$A$1:$D$2336,4,0)</f>
        <v>Mr. Scott</v>
      </c>
      <c r="C1069" s="17">
        <f>VLOOKUP($A1069,'Medical Examinations'!$A$1:$J$2336,MATCH(Healthcare!C$1,'Medical Examinations'!$A$1:$J$1,0),0)</f>
        <v>33.33</v>
      </c>
      <c r="D1069" s="17">
        <f>VLOOKUP($A1069,'Medical Examinations'!$A$1:$J$2336,MATCH(Healthcare!D$1,'Medical Examinations'!$A$1:$J$1,0),0)</f>
        <v>10.19</v>
      </c>
      <c r="E1069" s="17" t="str">
        <f>VLOOKUP($A1069,'Medical Examinations'!$A$1:$J$2336,MATCH(Healthcare!E$1,'Medical Examinations'!$A$1:$J$1,0),0)</f>
        <v>No</v>
      </c>
      <c r="F1069" s="17" t="str">
        <f>VLOOKUP($A1069,'Medical Examinations'!$A$1:$J$2336,MATCH(Healthcare!F$1,'Medical Examinations'!$A$1:$J$1,0),0)</f>
        <v>No</v>
      </c>
      <c r="G1069" s="17" t="str">
        <f>VLOOKUP($A1069,'Medical Examinations'!$A$1:$J$2336,MATCH(Healthcare!G$1,'Medical Examinations'!$A$1:$J$1,0),0)</f>
        <v>No</v>
      </c>
      <c r="H1069" s="17">
        <f>VLOOKUP($A1069,'Medical Examinations'!$A$1:$J$2336,MATCH(Healthcare!H$1,'Medical Examinations'!$A$1:$J$1,0),0)</f>
        <v>0</v>
      </c>
      <c r="I1069" s="17" t="str">
        <f>VLOOKUP($A1069,'Medical Examinations'!$A$1:$J$2336,MATCH(Healthcare!I$1,'Medical Examinations'!$A$1:$J$1,0),0)</f>
        <v>No</v>
      </c>
      <c r="J1069" s="17" t="str">
        <f>VLOOKUP($A1069,'Medical Examinations'!$A$1:$J$2336,MATCH(Healthcare!J$1,'Medical Examinations'!$A$1:$J$1,0),0)</f>
        <v>Obesity</v>
      </c>
      <c r="K1069" s="17" t="str">
        <f>VLOOKUP($A1069,'Medical Examinations'!$A$1:$J$2336,MATCH(Healthcare!K$1,'Medical Examinations'!$A$1:$J$1,0),0)</f>
        <v>Diabetes</v>
      </c>
      <c r="L1069" s="38">
        <f>VLOOKUP($A1069,'Hospitalisation Details'!$A$2:$K$2344,MATCH(Healthcare!L$1,'Hospitalisation Details'!$A$1:$K$1,0),0)</f>
        <v>26113</v>
      </c>
      <c r="M1069" s="17">
        <f>VLOOKUP($A1069,'Hospitalisation Details'!$A$2:$K$2344,MATCH(Healthcare!M$1,'Hospitalisation Details'!$A$1:$K$1,0),0)</f>
        <v>10560.49</v>
      </c>
      <c r="N1069" s="17" t="str">
        <f>VLOOKUP($A1069,'Hospitalisation Details'!$A$2:$K$2344,MATCH(Healthcare!N$1,'Hospitalisation Details'!$A$1:$K$1,0),0)</f>
        <v>Tier - 3</v>
      </c>
      <c r="O1069" s="17" t="str">
        <f>VLOOKUP($A1069,'Hospitalisation Details'!$A$2:$K$2344,MATCH(Healthcare!O$1,'Hospitalisation Details'!$A$1:$K$1,0),0)</f>
        <v>Tier - 2</v>
      </c>
      <c r="P1069" s="17" t="str">
        <f>VLOOKUP($A1069,'Hospitalisation Details'!$A$2:$K$2344,MATCH(Healthcare!P$1,'Hospitalisation Details'!$A$1:$K$1,0),0)</f>
        <v>R1013</v>
      </c>
      <c r="Q1069" s="17">
        <f>VLOOKUP($A1069,'Hospitalisation Details'!$A$2:$K$2344,MATCH(Healthcare!Q$1,'Hospitalisation Details'!$A$1:$K$1,0),0)</f>
        <v>51</v>
      </c>
    </row>
    <row r="1070" spans="1:17" ht="15.75" x14ac:dyDescent="0.25">
      <c r="A1070" s="25" t="s">
        <v>1113</v>
      </c>
      <c r="B1070" s="17" t="str">
        <f>VLOOKUP($A1070,'Customer Names'!$A$1:$D$2336,4,0)</f>
        <v>Ms. Claire</v>
      </c>
      <c r="C1070" s="17">
        <f>VLOOKUP($A1070,'Medical Examinations'!$A$1:$J$2336,MATCH(Healthcare!C$1,'Medical Examinations'!$A$1:$J$1,0),0)</f>
        <v>30.5</v>
      </c>
      <c r="D1070" s="17">
        <f>VLOOKUP($A1070,'Medical Examinations'!$A$1:$J$2336,MATCH(Healthcare!D$1,'Medical Examinations'!$A$1:$J$1,0),0)</f>
        <v>10.79</v>
      </c>
      <c r="E1070" s="17" t="str">
        <f>VLOOKUP($A1070,'Medical Examinations'!$A$1:$J$2336,MATCH(Healthcare!E$1,'Medical Examinations'!$A$1:$J$1,0),0)</f>
        <v>No</v>
      </c>
      <c r="F1070" s="17" t="str">
        <f>VLOOKUP($A1070,'Medical Examinations'!$A$1:$J$2336,MATCH(Healthcare!F$1,'Medical Examinations'!$A$1:$J$1,0),0)</f>
        <v>No</v>
      </c>
      <c r="G1070" s="17" t="str">
        <f>VLOOKUP($A1070,'Medical Examinations'!$A$1:$J$2336,MATCH(Healthcare!G$1,'Medical Examinations'!$A$1:$J$1,0),0)</f>
        <v>No</v>
      </c>
      <c r="H1070" s="17">
        <f>VLOOKUP($A1070,'Medical Examinations'!$A$1:$J$2336,MATCH(Healthcare!H$1,'Medical Examinations'!$A$1:$J$1,0),0)</f>
        <v>0</v>
      </c>
      <c r="I1070" s="17" t="str">
        <f>VLOOKUP($A1070,'Medical Examinations'!$A$1:$J$2336,MATCH(Healthcare!I$1,'Medical Examinations'!$A$1:$J$1,0),0)</f>
        <v>No</v>
      </c>
      <c r="J1070" s="17" t="str">
        <f>VLOOKUP($A1070,'Medical Examinations'!$A$1:$J$2336,MATCH(Healthcare!J$1,'Medical Examinations'!$A$1:$J$1,0),0)</f>
        <v>Obesity</v>
      </c>
      <c r="K1070" s="17" t="str">
        <f>VLOOKUP($A1070,'Medical Examinations'!$A$1:$J$2336,MATCH(Healthcare!K$1,'Medical Examinations'!$A$1:$J$1,0),0)</f>
        <v>Diabetes</v>
      </c>
      <c r="L1070" s="38">
        <f>VLOOKUP($A1070,'Hospitalisation Details'!$A$2:$K$2344,MATCH(Healthcare!L$1,'Hospitalisation Details'!$A$1:$K$1,0),0)</f>
        <v>26202</v>
      </c>
      <c r="M1070" s="17">
        <f>VLOOKUP($A1070,'Hospitalisation Details'!$A$2:$K$2344,MATCH(Healthcare!M$1,'Hospitalisation Details'!$A$1:$K$1,0),0)</f>
        <v>10546.48</v>
      </c>
      <c r="N1070" s="17" t="str">
        <f>VLOOKUP($A1070,'Hospitalisation Details'!$A$2:$K$2344,MATCH(Healthcare!N$1,'Hospitalisation Details'!$A$1:$K$1,0),0)</f>
        <v>Tier - 3</v>
      </c>
      <c r="O1070" s="17" t="str">
        <f>VLOOKUP($A1070,'Hospitalisation Details'!$A$2:$K$2344,MATCH(Healthcare!O$1,'Hospitalisation Details'!$A$1:$K$1,0),0)</f>
        <v>Tier - 3</v>
      </c>
      <c r="P1070" s="17" t="str">
        <f>VLOOKUP($A1070,'Hospitalisation Details'!$A$2:$K$2344,MATCH(Healthcare!P$1,'Hospitalisation Details'!$A$1:$K$1,0),0)</f>
        <v>R1011</v>
      </c>
      <c r="Q1070" s="17">
        <f>VLOOKUP($A1070,'Hospitalisation Details'!$A$2:$K$2344,MATCH(Healthcare!Q$1,'Hospitalisation Details'!$A$1:$K$1,0),0)</f>
        <v>51</v>
      </c>
    </row>
    <row r="1071" spans="1:17" ht="15.75" x14ac:dyDescent="0.25">
      <c r="A1071" s="25" t="s">
        <v>1114</v>
      </c>
      <c r="B1071" s="17" t="str">
        <f>VLOOKUP($A1071,'Customer Names'!$A$1:$D$2336,4,0)</f>
        <v>Ms. Lynn</v>
      </c>
      <c r="C1071" s="17">
        <f>VLOOKUP($A1071,'Medical Examinations'!$A$1:$J$2336,MATCH(Healthcare!C$1,'Medical Examinations'!$A$1:$J$1,0),0)</f>
        <v>30.3</v>
      </c>
      <c r="D1071" s="17">
        <f>VLOOKUP($A1071,'Medical Examinations'!$A$1:$J$2336,MATCH(Healthcare!D$1,'Medical Examinations'!$A$1:$J$1,0),0)</f>
        <v>4.24</v>
      </c>
      <c r="E1071" s="17" t="str">
        <f>VLOOKUP($A1071,'Medical Examinations'!$A$1:$J$2336,MATCH(Healthcare!E$1,'Medical Examinations'!$A$1:$J$1,0),0)</f>
        <v>No</v>
      </c>
      <c r="F1071" s="17" t="str">
        <f>VLOOKUP($A1071,'Medical Examinations'!$A$1:$J$2336,MATCH(Healthcare!F$1,'Medical Examinations'!$A$1:$J$1,0),0)</f>
        <v>No</v>
      </c>
      <c r="G1071" s="17" t="str">
        <f>VLOOKUP($A1071,'Medical Examinations'!$A$1:$J$2336,MATCH(Healthcare!G$1,'Medical Examinations'!$A$1:$J$1,0),0)</f>
        <v>No</v>
      </c>
      <c r="H1071" s="17">
        <f>VLOOKUP($A1071,'Medical Examinations'!$A$1:$J$2336,MATCH(Healthcare!H$1,'Medical Examinations'!$A$1:$J$1,0),0)</f>
        <v>0</v>
      </c>
      <c r="I1071" s="17" t="str">
        <f>VLOOKUP($A1071,'Medical Examinations'!$A$1:$J$2336,MATCH(Healthcare!I$1,'Medical Examinations'!$A$1:$J$1,0),0)</f>
        <v>No</v>
      </c>
      <c r="J1071" s="17" t="str">
        <f>VLOOKUP($A1071,'Medical Examinations'!$A$1:$J$2336,MATCH(Healthcare!J$1,'Medical Examinations'!$A$1:$J$1,0),0)</f>
        <v>Obesity</v>
      </c>
      <c r="K1071" s="17" t="str">
        <f>VLOOKUP($A1071,'Medical Examinations'!$A$1:$J$2336,MATCH(Healthcare!K$1,'Medical Examinations'!$A$1:$J$1,0),0)</f>
        <v>Normal</v>
      </c>
      <c r="L1071" s="38">
        <f>VLOOKUP($A1071,'Hospitalisation Details'!$A$2:$K$2344,MATCH(Healthcare!L$1,'Hospitalisation Details'!$A$1:$K$1,0),0)</f>
        <v>28423</v>
      </c>
      <c r="M1071" s="17">
        <f>VLOOKUP($A1071,'Hospitalisation Details'!$A$2:$K$2344,MATCH(Healthcare!M$1,'Hospitalisation Details'!$A$1:$K$1,0),0)</f>
        <v>10495.6</v>
      </c>
      <c r="N1071" s="17" t="str">
        <f>VLOOKUP($A1071,'Hospitalisation Details'!$A$2:$K$2344,MATCH(Healthcare!N$1,'Hospitalisation Details'!$A$1:$K$1,0),0)</f>
        <v>Tier - 3</v>
      </c>
      <c r="O1071" s="17" t="str">
        <f>VLOOKUP($A1071,'Hospitalisation Details'!$A$2:$K$2344,MATCH(Healthcare!O$1,'Hospitalisation Details'!$A$1:$K$1,0),0)</f>
        <v>Tier - 1</v>
      </c>
      <c r="P1071" s="17" t="str">
        <f>VLOOKUP($A1071,'Hospitalisation Details'!$A$2:$K$2344,MATCH(Healthcare!P$1,'Hospitalisation Details'!$A$1:$K$1,0),0)</f>
        <v>R1012</v>
      </c>
      <c r="Q1071" s="17">
        <f>VLOOKUP($A1071,'Hospitalisation Details'!$A$2:$K$2344,MATCH(Healthcare!Q$1,'Hospitalisation Details'!$A$1:$K$1,0),0)</f>
        <v>45</v>
      </c>
    </row>
    <row r="1072" spans="1:17" ht="15.75" x14ac:dyDescent="0.25">
      <c r="A1072" s="25" t="s">
        <v>1115</v>
      </c>
      <c r="B1072" s="17" t="str">
        <f>VLOOKUP($A1072,'Customer Names'!$A$1:$D$2336,4,0)</f>
        <v>Ms. Sharon</v>
      </c>
      <c r="C1072" s="17">
        <f>VLOOKUP($A1072,'Medical Examinations'!$A$1:$J$2336,MATCH(Healthcare!C$1,'Medical Examinations'!$A$1:$J$1,0),0)</f>
        <v>26.22</v>
      </c>
      <c r="D1072" s="17">
        <f>VLOOKUP($A1072,'Medical Examinations'!$A$1:$J$2336,MATCH(Healthcare!D$1,'Medical Examinations'!$A$1:$J$1,0),0)</f>
        <v>5.83</v>
      </c>
      <c r="E1072" s="17" t="str">
        <f>VLOOKUP($A1072,'Medical Examinations'!$A$1:$J$2336,MATCH(Healthcare!E$1,'Medical Examinations'!$A$1:$J$1,0),0)</f>
        <v>No</v>
      </c>
      <c r="F1072" s="17" t="str">
        <f>VLOOKUP($A1072,'Medical Examinations'!$A$1:$J$2336,MATCH(Healthcare!F$1,'Medical Examinations'!$A$1:$J$1,0),0)</f>
        <v>No</v>
      </c>
      <c r="G1072" s="17" t="str">
        <f>VLOOKUP($A1072,'Medical Examinations'!$A$1:$J$2336,MATCH(Healthcare!G$1,'Medical Examinations'!$A$1:$J$1,0),0)</f>
        <v>No</v>
      </c>
      <c r="H1072" s="17">
        <f>VLOOKUP($A1072,'Medical Examinations'!$A$1:$J$2336,MATCH(Healthcare!H$1,'Medical Examinations'!$A$1:$J$1,0),0)</f>
        <v>2</v>
      </c>
      <c r="I1072" s="17" t="str">
        <f>VLOOKUP($A1072,'Medical Examinations'!$A$1:$J$2336,MATCH(Healthcare!I$1,'Medical Examinations'!$A$1:$J$1,0),0)</f>
        <v>No</v>
      </c>
      <c r="J1072" s="17" t="str">
        <f>VLOOKUP($A1072,'Medical Examinations'!$A$1:$J$2336,MATCH(Healthcare!J$1,'Medical Examinations'!$A$1:$J$1,0),0)</f>
        <v>Overweight</v>
      </c>
      <c r="K1072" s="17" t="str">
        <f>VLOOKUP($A1072,'Medical Examinations'!$A$1:$J$2336,MATCH(Healthcare!K$1,'Medical Examinations'!$A$1:$J$1,0),0)</f>
        <v>Prediabetes</v>
      </c>
      <c r="L1072" s="38">
        <f>VLOOKUP($A1072,'Hospitalisation Details'!$A$2:$K$2344,MATCH(Healthcare!L$1,'Hospitalisation Details'!$A$1:$K$1,0),0)</f>
        <v>26591</v>
      </c>
      <c r="M1072" s="17">
        <f>VLOOKUP($A1072,'Hospitalisation Details'!$A$2:$K$2344,MATCH(Healthcare!M$1,'Hospitalisation Details'!$A$1:$K$1,0),0)</f>
        <v>10493.95</v>
      </c>
      <c r="N1072" s="17" t="str">
        <f>VLOOKUP($A1072,'Hospitalisation Details'!$A$2:$K$2344,MATCH(Healthcare!N$1,'Hospitalisation Details'!$A$1:$K$1,0),0)</f>
        <v>Tier - 3</v>
      </c>
      <c r="O1072" s="17" t="str">
        <f>VLOOKUP($A1072,'Hospitalisation Details'!$A$2:$K$2344,MATCH(Healthcare!O$1,'Hospitalisation Details'!$A$1:$K$1,0),0)</f>
        <v>Tier - 1</v>
      </c>
      <c r="P1072" s="17" t="str">
        <f>VLOOKUP($A1072,'Hospitalisation Details'!$A$2:$K$2344,MATCH(Healthcare!P$1,'Hospitalisation Details'!$A$1:$K$1,0),0)</f>
        <v>R1012</v>
      </c>
      <c r="Q1072" s="17">
        <f>VLOOKUP($A1072,'Hospitalisation Details'!$A$2:$K$2344,MATCH(Healthcare!Q$1,'Hospitalisation Details'!$A$1:$K$1,0),0)</f>
        <v>50</v>
      </c>
    </row>
    <row r="1073" spans="1:17" ht="15.75" x14ac:dyDescent="0.25">
      <c r="A1073" s="25" t="s">
        <v>1116</v>
      </c>
      <c r="B1073" s="17" t="str">
        <f>VLOOKUP($A1073,'Customer Names'!$A$1:$D$2336,4,0)</f>
        <v>Mrs. Candice</v>
      </c>
      <c r="C1073" s="17">
        <f>VLOOKUP($A1073,'Medical Examinations'!$A$1:$J$2336,MATCH(Healthcare!C$1,'Medical Examinations'!$A$1:$J$1,0),0)</f>
        <v>29.99</v>
      </c>
      <c r="D1073" s="17">
        <f>VLOOKUP($A1073,'Medical Examinations'!$A$1:$J$2336,MATCH(Healthcare!D$1,'Medical Examinations'!$A$1:$J$1,0),0)</f>
        <v>11.85</v>
      </c>
      <c r="E1073" s="17" t="str">
        <f>VLOOKUP($A1073,'Medical Examinations'!$A$1:$J$2336,MATCH(Healthcare!E$1,'Medical Examinations'!$A$1:$J$1,0),0)</f>
        <v>No</v>
      </c>
      <c r="F1073" s="17" t="str">
        <f>VLOOKUP($A1073,'Medical Examinations'!$A$1:$J$2336,MATCH(Healthcare!F$1,'Medical Examinations'!$A$1:$J$1,0),0)</f>
        <v>No</v>
      </c>
      <c r="G1073" s="17" t="str">
        <f>VLOOKUP($A1073,'Medical Examinations'!$A$1:$J$2336,MATCH(Healthcare!G$1,'Medical Examinations'!$A$1:$J$1,0),0)</f>
        <v>No</v>
      </c>
      <c r="H1073" s="17">
        <f>VLOOKUP($A1073,'Medical Examinations'!$A$1:$J$2336,MATCH(Healthcare!H$1,'Medical Examinations'!$A$1:$J$1,0),0)</f>
        <v>0</v>
      </c>
      <c r="I1073" s="17" t="str">
        <f>VLOOKUP($A1073,'Medical Examinations'!$A$1:$J$2336,MATCH(Healthcare!I$1,'Medical Examinations'!$A$1:$J$1,0),0)</f>
        <v>No</v>
      </c>
      <c r="J1073" s="17" t="str">
        <f>VLOOKUP($A1073,'Medical Examinations'!$A$1:$J$2336,MATCH(Healthcare!J$1,'Medical Examinations'!$A$1:$J$1,0),0)</f>
        <v>Overweight</v>
      </c>
      <c r="K1073" s="17" t="str">
        <f>VLOOKUP($A1073,'Medical Examinations'!$A$1:$J$2336,MATCH(Healthcare!K$1,'Medical Examinations'!$A$1:$J$1,0),0)</f>
        <v>Diabetes</v>
      </c>
      <c r="L1073" s="38">
        <f>VLOOKUP($A1073,'Hospitalisation Details'!$A$2:$K$2344,MATCH(Healthcare!L$1,'Hospitalisation Details'!$A$1:$K$1,0),0)</f>
        <v>28723</v>
      </c>
      <c r="M1073" s="17">
        <f>VLOOKUP($A1073,'Hospitalisation Details'!$A$2:$K$2344,MATCH(Healthcare!M$1,'Hospitalisation Details'!$A$1:$K$1,0),0)</f>
        <v>10486.55</v>
      </c>
      <c r="N1073" s="17" t="str">
        <f>VLOOKUP($A1073,'Hospitalisation Details'!$A$2:$K$2344,MATCH(Healthcare!N$1,'Hospitalisation Details'!$A$1:$K$1,0),0)</f>
        <v>Tier - 3</v>
      </c>
      <c r="O1073" s="17" t="str">
        <f>VLOOKUP($A1073,'Hospitalisation Details'!$A$2:$K$2344,MATCH(Healthcare!O$1,'Hospitalisation Details'!$A$1:$K$1,0),0)</f>
        <v>Tier - 3</v>
      </c>
      <c r="P1073" s="17" t="str">
        <f>VLOOKUP($A1073,'Hospitalisation Details'!$A$2:$K$2344,MATCH(Healthcare!P$1,'Hospitalisation Details'!$A$1:$K$1,0),0)</f>
        <v>R1025</v>
      </c>
      <c r="Q1073" s="17">
        <f>VLOOKUP($A1073,'Hospitalisation Details'!$A$2:$K$2344,MATCH(Healthcare!Q$1,'Hospitalisation Details'!$A$1:$K$1,0),0)</f>
        <v>44</v>
      </c>
    </row>
    <row r="1074" spans="1:17" ht="15.75" x14ac:dyDescent="0.25">
      <c r="A1074" s="25" t="s">
        <v>1117</v>
      </c>
      <c r="B1074" s="17" t="str">
        <f>VLOOKUP($A1074,'Customer Names'!$A$1:$D$2336,4,0)</f>
        <v>Ms. Jennifer</v>
      </c>
      <c r="C1074" s="17">
        <f>VLOOKUP($A1074,'Medical Examinations'!$A$1:$J$2336,MATCH(Healthcare!C$1,'Medical Examinations'!$A$1:$J$1,0),0)</f>
        <v>36.380000000000003</v>
      </c>
      <c r="D1074" s="17">
        <f>VLOOKUP($A1074,'Medical Examinations'!$A$1:$J$2336,MATCH(Healthcare!D$1,'Medical Examinations'!$A$1:$J$1,0),0)</f>
        <v>5.98</v>
      </c>
      <c r="E1074" s="17" t="str">
        <f>VLOOKUP($A1074,'Medical Examinations'!$A$1:$J$2336,MATCH(Healthcare!E$1,'Medical Examinations'!$A$1:$J$1,0),0)</f>
        <v>No</v>
      </c>
      <c r="F1074" s="17" t="str">
        <f>VLOOKUP($A1074,'Medical Examinations'!$A$1:$J$2336,MATCH(Healthcare!F$1,'Medical Examinations'!$A$1:$J$1,0),0)</f>
        <v>No</v>
      </c>
      <c r="G1074" s="17" t="str">
        <f>VLOOKUP($A1074,'Medical Examinations'!$A$1:$J$2336,MATCH(Healthcare!G$1,'Medical Examinations'!$A$1:$J$1,0),0)</f>
        <v>No</v>
      </c>
      <c r="H1074" s="17">
        <f>VLOOKUP($A1074,'Medical Examinations'!$A$1:$J$2336,MATCH(Healthcare!H$1,'Medical Examinations'!$A$1:$J$1,0),0)</f>
        <v>1</v>
      </c>
      <c r="I1074" s="17" t="str">
        <f>VLOOKUP($A1074,'Medical Examinations'!$A$1:$J$2336,MATCH(Healthcare!I$1,'Medical Examinations'!$A$1:$J$1,0),0)</f>
        <v>No</v>
      </c>
      <c r="J1074" s="17" t="str">
        <f>VLOOKUP($A1074,'Medical Examinations'!$A$1:$J$2336,MATCH(Healthcare!J$1,'Medical Examinations'!$A$1:$J$1,0),0)</f>
        <v>Obesity</v>
      </c>
      <c r="K1074" s="17" t="str">
        <f>VLOOKUP($A1074,'Medical Examinations'!$A$1:$J$2336,MATCH(Healthcare!K$1,'Medical Examinations'!$A$1:$J$1,0),0)</f>
        <v>Prediabetes</v>
      </c>
      <c r="L1074" s="38">
        <f>VLOOKUP($A1074,'Hospitalisation Details'!$A$2:$K$2344,MATCH(Healthcare!L$1,'Hospitalisation Details'!$A$1:$K$1,0),0)</f>
        <v>31956</v>
      </c>
      <c r="M1074" s="17">
        <f>VLOOKUP($A1074,'Hospitalisation Details'!$A$2:$K$2344,MATCH(Healthcare!M$1,'Hospitalisation Details'!$A$1:$K$1,0),0)</f>
        <v>10464.83</v>
      </c>
      <c r="N1074" s="17" t="str">
        <f>VLOOKUP($A1074,'Hospitalisation Details'!$A$2:$K$2344,MATCH(Healthcare!N$1,'Hospitalisation Details'!$A$1:$K$1,0),0)</f>
        <v>Tier - 3</v>
      </c>
      <c r="O1074" s="17" t="str">
        <f>VLOOKUP($A1074,'Hospitalisation Details'!$A$2:$K$2344,MATCH(Healthcare!O$1,'Hospitalisation Details'!$A$1:$K$1,0),0)</f>
        <v>Tier - 1</v>
      </c>
      <c r="P1074" s="17" t="str">
        <f>VLOOKUP($A1074,'Hospitalisation Details'!$A$2:$K$2344,MATCH(Healthcare!P$1,'Hospitalisation Details'!$A$1:$K$1,0),0)</f>
        <v>R1012</v>
      </c>
      <c r="Q1074" s="17">
        <f>VLOOKUP($A1074,'Hospitalisation Details'!$A$2:$K$2344,MATCH(Healthcare!Q$1,'Hospitalisation Details'!$A$1:$K$1,0),0)</f>
        <v>35</v>
      </c>
    </row>
    <row r="1075" spans="1:17" ht="15.75" x14ac:dyDescent="0.25">
      <c r="A1075" s="25" t="s">
        <v>1118</v>
      </c>
      <c r="B1075" s="17" t="str">
        <f>VLOOKUP($A1075,'Customer Names'!$A$1:$D$2336,4,0)</f>
        <v>Mr. Eric</v>
      </c>
      <c r="C1075" s="17">
        <f>VLOOKUP($A1075,'Medical Examinations'!$A$1:$J$2336,MATCH(Healthcare!C$1,'Medical Examinations'!$A$1:$J$1,0),0)</f>
        <v>31.16</v>
      </c>
      <c r="D1075" s="17">
        <f>VLOOKUP($A1075,'Medical Examinations'!$A$1:$J$2336,MATCH(Healthcare!D$1,'Medical Examinations'!$A$1:$J$1,0),0)</f>
        <v>4.26</v>
      </c>
      <c r="E1075" s="17" t="str">
        <f>VLOOKUP($A1075,'Medical Examinations'!$A$1:$J$2336,MATCH(Healthcare!E$1,'Medical Examinations'!$A$1:$J$1,0),0)</f>
        <v>Yes</v>
      </c>
      <c r="F1075" s="17" t="str">
        <f>VLOOKUP($A1075,'Medical Examinations'!$A$1:$J$2336,MATCH(Healthcare!F$1,'Medical Examinations'!$A$1:$J$1,0),0)</f>
        <v>No</v>
      </c>
      <c r="G1075" s="17" t="str">
        <f>VLOOKUP($A1075,'Medical Examinations'!$A$1:$J$2336,MATCH(Healthcare!G$1,'Medical Examinations'!$A$1:$J$1,0),0)</f>
        <v>Yes</v>
      </c>
      <c r="H1075" s="17">
        <f>VLOOKUP($A1075,'Medical Examinations'!$A$1:$J$2336,MATCH(Healthcare!H$1,'Medical Examinations'!$A$1:$J$1,0),0)</f>
        <v>1</v>
      </c>
      <c r="I1075" s="17" t="str">
        <f>VLOOKUP($A1075,'Medical Examinations'!$A$1:$J$2336,MATCH(Healthcare!I$1,'Medical Examinations'!$A$1:$J$1,0),0)</f>
        <v>No</v>
      </c>
      <c r="J1075" s="17" t="str">
        <f>VLOOKUP($A1075,'Medical Examinations'!$A$1:$J$2336,MATCH(Healthcare!J$1,'Medical Examinations'!$A$1:$J$1,0),0)</f>
        <v>Obesity</v>
      </c>
      <c r="K1075" s="17" t="str">
        <f>VLOOKUP($A1075,'Medical Examinations'!$A$1:$J$2336,MATCH(Healthcare!K$1,'Medical Examinations'!$A$1:$J$1,0),0)</f>
        <v>Normal</v>
      </c>
      <c r="L1075" s="38">
        <f>VLOOKUP($A1075,'Hospitalisation Details'!$A$2:$K$2344,MATCH(Healthcare!L$1,'Hospitalisation Details'!$A$1:$K$1,0),0)</f>
        <v>25468</v>
      </c>
      <c r="M1075" s="17">
        <f>VLOOKUP($A1075,'Hospitalisation Details'!$A$2:$K$2344,MATCH(Healthcare!M$1,'Hospitalisation Details'!$A$1:$K$1,0),0)</f>
        <v>10461.98</v>
      </c>
      <c r="N1075" s="17" t="str">
        <f>VLOOKUP($A1075,'Hospitalisation Details'!$A$2:$K$2344,MATCH(Healthcare!N$1,'Hospitalisation Details'!$A$1:$K$1,0),0)</f>
        <v>Tier - 3</v>
      </c>
      <c r="O1075" s="17" t="str">
        <f>VLOOKUP($A1075,'Hospitalisation Details'!$A$2:$K$2344,MATCH(Healthcare!O$1,'Hospitalisation Details'!$A$1:$K$1,0),0)</f>
        <v>Tier - 1</v>
      </c>
      <c r="P1075" s="17" t="str">
        <f>VLOOKUP($A1075,'Hospitalisation Details'!$A$2:$K$2344,MATCH(Healthcare!P$1,'Hospitalisation Details'!$A$1:$K$1,0),0)</f>
        <v>R1012</v>
      </c>
      <c r="Q1075" s="17">
        <f>VLOOKUP($A1075,'Hospitalisation Details'!$A$2:$K$2344,MATCH(Healthcare!Q$1,'Hospitalisation Details'!$A$1:$K$1,0),0)</f>
        <v>53</v>
      </c>
    </row>
    <row r="1076" spans="1:17" ht="15.75" x14ac:dyDescent="0.25">
      <c r="A1076" s="25" t="s">
        <v>1119</v>
      </c>
      <c r="B1076" s="17" t="str">
        <f>VLOOKUP($A1076,'Customer Names'!$A$1:$D$2336,4,0)</f>
        <v>Mr. Bryan</v>
      </c>
      <c r="C1076" s="17">
        <f>VLOOKUP($A1076,'Medical Examinations'!$A$1:$J$2336,MATCH(Healthcare!C$1,'Medical Examinations'!$A$1:$J$1,0),0)</f>
        <v>25.55</v>
      </c>
      <c r="D1076" s="17">
        <f>VLOOKUP($A1076,'Medical Examinations'!$A$1:$J$2336,MATCH(Healthcare!D$1,'Medical Examinations'!$A$1:$J$1,0),0)</f>
        <v>4.96</v>
      </c>
      <c r="E1076" s="17" t="str">
        <f>VLOOKUP($A1076,'Medical Examinations'!$A$1:$J$2336,MATCH(Healthcare!E$1,'Medical Examinations'!$A$1:$J$1,0),0)</f>
        <v>Yes</v>
      </c>
      <c r="F1076" s="17" t="str">
        <f>VLOOKUP($A1076,'Medical Examinations'!$A$1:$J$2336,MATCH(Healthcare!F$1,'Medical Examinations'!$A$1:$J$1,0),0)</f>
        <v>No</v>
      </c>
      <c r="G1076" s="17" t="str">
        <f>VLOOKUP($A1076,'Medical Examinations'!$A$1:$J$2336,MATCH(Healthcare!G$1,'Medical Examinations'!$A$1:$J$1,0),0)</f>
        <v>No</v>
      </c>
      <c r="H1076" s="17">
        <f>VLOOKUP($A1076,'Medical Examinations'!$A$1:$J$2336,MATCH(Healthcare!H$1,'Medical Examinations'!$A$1:$J$1,0),0)</f>
        <v>1</v>
      </c>
      <c r="I1076" s="17" t="str">
        <f>VLOOKUP($A1076,'Medical Examinations'!$A$1:$J$2336,MATCH(Healthcare!I$1,'Medical Examinations'!$A$1:$J$1,0),0)</f>
        <v>No</v>
      </c>
      <c r="J1076" s="17" t="str">
        <f>VLOOKUP($A1076,'Medical Examinations'!$A$1:$J$2336,MATCH(Healthcare!J$1,'Medical Examinations'!$A$1:$J$1,0),0)</f>
        <v>Overweight</v>
      </c>
      <c r="K1076" s="17" t="str">
        <f>VLOOKUP($A1076,'Medical Examinations'!$A$1:$J$2336,MATCH(Healthcare!K$1,'Medical Examinations'!$A$1:$J$1,0),0)</f>
        <v>Normal</v>
      </c>
      <c r="L1076" s="38">
        <f>VLOOKUP($A1076,'Hospitalisation Details'!$A$2:$K$2344,MATCH(Healthcare!L$1,'Hospitalisation Details'!$A$1:$K$1,0),0)</f>
        <v>23585</v>
      </c>
      <c r="M1076" s="17">
        <f>VLOOKUP($A1076,'Hospitalisation Details'!$A$2:$K$2344,MATCH(Healthcare!M$1,'Hospitalisation Details'!$A$1:$K$1,0),0)</f>
        <v>10459.19</v>
      </c>
      <c r="N1076" s="17" t="str">
        <f>VLOOKUP($A1076,'Hospitalisation Details'!$A$2:$K$2344,MATCH(Healthcare!N$1,'Hospitalisation Details'!$A$1:$K$1,0),0)</f>
        <v>Tier - 3</v>
      </c>
      <c r="O1076" s="17" t="str">
        <f>VLOOKUP($A1076,'Hospitalisation Details'!$A$2:$K$2344,MATCH(Healthcare!O$1,'Hospitalisation Details'!$A$1:$K$1,0),0)</f>
        <v>Tier - 1</v>
      </c>
      <c r="P1076" s="17" t="str">
        <f>VLOOKUP($A1076,'Hospitalisation Details'!$A$2:$K$2344,MATCH(Healthcare!P$1,'Hospitalisation Details'!$A$1:$K$1,0),0)</f>
        <v>R1013</v>
      </c>
      <c r="Q1076" s="17">
        <f>VLOOKUP($A1076,'Hospitalisation Details'!$A$2:$K$2344,MATCH(Healthcare!Q$1,'Hospitalisation Details'!$A$1:$K$1,0),0)</f>
        <v>58</v>
      </c>
    </row>
    <row r="1077" spans="1:17" ht="15.75" x14ac:dyDescent="0.25">
      <c r="A1077" s="25" t="s">
        <v>1120</v>
      </c>
      <c r="B1077" s="17" t="str">
        <f>VLOOKUP($A1077,'Customer Names'!$A$1:$D$2336,4,0)</f>
        <v>Mr. Devon</v>
      </c>
      <c r="C1077" s="17">
        <f>VLOOKUP($A1077,'Medical Examinations'!$A$1:$J$2336,MATCH(Healthcare!C$1,'Medical Examinations'!$A$1:$J$1,0),0)</f>
        <v>28.77</v>
      </c>
      <c r="D1077" s="17">
        <f>VLOOKUP($A1077,'Medical Examinations'!$A$1:$J$2336,MATCH(Healthcare!D$1,'Medical Examinations'!$A$1:$J$1,0),0)</f>
        <v>4</v>
      </c>
      <c r="E1077" s="17" t="str">
        <f>VLOOKUP($A1077,'Medical Examinations'!$A$1:$J$2336,MATCH(Healthcare!E$1,'Medical Examinations'!$A$1:$J$1,0),0)</f>
        <v>Yes</v>
      </c>
      <c r="F1077" s="17" t="str">
        <f>VLOOKUP($A1077,'Medical Examinations'!$A$1:$J$2336,MATCH(Healthcare!F$1,'Medical Examinations'!$A$1:$J$1,0),0)</f>
        <v>No</v>
      </c>
      <c r="G1077" s="17" t="str">
        <f>VLOOKUP($A1077,'Medical Examinations'!$A$1:$J$2336,MATCH(Healthcare!G$1,'Medical Examinations'!$A$1:$J$1,0),0)</f>
        <v>No</v>
      </c>
      <c r="H1077" s="17">
        <f>VLOOKUP($A1077,'Medical Examinations'!$A$1:$J$2336,MATCH(Healthcare!H$1,'Medical Examinations'!$A$1:$J$1,0),0)</f>
        <v>0</v>
      </c>
      <c r="I1077" s="17" t="str">
        <f>VLOOKUP($A1077,'Medical Examinations'!$A$1:$J$2336,MATCH(Healthcare!I$1,'Medical Examinations'!$A$1:$J$1,0),0)</f>
        <v>No</v>
      </c>
      <c r="J1077" s="17" t="str">
        <f>VLOOKUP($A1077,'Medical Examinations'!$A$1:$J$2336,MATCH(Healthcare!J$1,'Medical Examinations'!$A$1:$J$1,0),0)</f>
        <v>Overweight</v>
      </c>
      <c r="K1077" s="17" t="str">
        <f>VLOOKUP($A1077,'Medical Examinations'!$A$1:$J$2336,MATCH(Healthcare!K$1,'Medical Examinations'!$A$1:$J$1,0),0)</f>
        <v>Normal</v>
      </c>
      <c r="L1077" s="38">
        <f>VLOOKUP($A1077,'Hospitalisation Details'!$A$2:$K$2344,MATCH(Healthcare!L$1,'Hospitalisation Details'!$A$1:$K$1,0),0)</f>
        <v>27975</v>
      </c>
      <c r="M1077" s="17">
        <f>VLOOKUP($A1077,'Hospitalisation Details'!$A$2:$K$2344,MATCH(Healthcare!M$1,'Hospitalisation Details'!$A$1:$K$1,0),0)</f>
        <v>10455.14</v>
      </c>
      <c r="N1077" s="17" t="str">
        <f>VLOOKUP($A1077,'Hospitalisation Details'!$A$2:$K$2344,MATCH(Healthcare!N$1,'Hospitalisation Details'!$A$1:$K$1,0),0)</f>
        <v>Tier - 3</v>
      </c>
      <c r="O1077" s="17" t="str">
        <f>VLOOKUP($A1077,'Hospitalisation Details'!$A$2:$K$2344,MATCH(Healthcare!O$1,'Hospitalisation Details'!$A$1:$K$1,0),0)</f>
        <v>Tier - 2</v>
      </c>
      <c r="P1077" s="17" t="str">
        <f>VLOOKUP($A1077,'Hospitalisation Details'!$A$2:$K$2344,MATCH(Healthcare!P$1,'Hospitalisation Details'!$A$1:$K$1,0),0)</f>
        <v>R1021</v>
      </c>
      <c r="Q1077" s="17">
        <f>VLOOKUP($A1077,'Hospitalisation Details'!$A$2:$K$2344,MATCH(Healthcare!Q$1,'Hospitalisation Details'!$A$1:$K$1,0),0)</f>
        <v>46</v>
      </c>
    </row>
    <row r="1078" spans="1:17" ht="15.75" x14ac:dyDescent="0.25">
      <c r="A1078" s="25" t="s">
        <v>1121</v>
      </c>
      <c r="B1078" s="17" t="str">
        <f>VLOOKUP($A1078,'Customer Names'!$A$1:$D$2336,4,0)</f>
        <v>Ms. Elena</v>
      </c>
      <c r="C1078" s="17">
        <f>VLOOKUP($A1078,'Medical Examinations'!$A$1:$J$2336,MATCH(Healthcare!C$1,'Medical Examinations'!$A$1:$J$1,0),0)</f>
        <v>23.14</v>
      </c>
      <c r="D1078" s="17">
        <f>VLOOKUP($A1078,'Medical Examinations'!$A$1:$J$2336,MATCH(Healthcare!D$1,'Medical Examinations'!$A$1:$J$1,0),0)</f>
        <v>4.1500000000000004</v>
      </c>
      <c r="E1078" s="17" t="str">
        <f>VLOOKUP($A1078,'Medical Examinations'!$A$1:$J$2336,MATCH(Healthcare!E$1,'Medical Examinations'!$A$1:$J$1,0),0)</f>
        <v>Yes</v>
      </c>
      <c r="F1078" s="17" t="str">
        <f>VLOOKUP($A1078,'Medical Examinations'!$A$1:$J$2336,MATCH(Healthcare!F$1,'Medical Examinations'!$A$1:$J$1,0),0)</f>
        <v>No</v>
      </c>
      <c r="G1078" s="17" t="str">
        <f>VLOOKUP($A1078,'Medical Examinations'!$A$1:$J$2336,MATCH(Healthcare!G$1,'Medical Examinations'!$A$1:$J$1,0),0)</f>
        <v>No</v>
      </c>
      <c r="H1078" s="17">
        <f>VLOOKUP($A1078,'Medical Examinations'!$A$1:$J$2336,MATCH(Healthcare!H$1,'Medical Examinations'!$A$1:$J$1,0),0)</f>
        <v>1</v>
      </c>
      <c r="I1078" s="17" t="str">
        <f>VLOOKUP($A1078,'Medical Examinations'!$A$1:$J$2336,MATCH(Healthcare!I$1,'Medical Examinations'!$A$1:$J$1,0),0)</f>
        <v>No</v>
      </c>
      <c r="J1078" s="17" t="str">
        <f>VLOOKUP($A1078,'Medical Examinations'!$A$1:$J$2336,MATCH(Healthcare!J$1,'Medical Examinations'!$A$1:$J$1,0),0)</f>
        <v>Healthy Weight</v>
      </c>
      <c r="K1078" s="17" t="str">
        <f>VLOOKUP($A1078,'Medical Examinations'!$A$1:$J$2336,MATCH(Healthcare!K$1,'Medical Examinations'!$A$1:$J$1,0),0)</f>
        <v>Normal</v>
      </c>
      <c r="L1078" s="38">
        <f>VLOOKUP($A1078,'Hospitalisation Details'!$A$2:$K$2344,MATCH(Healthcare!L$1,'Hospitalisation Details'!$A$1:$K$1,0),0)</f>
        <v>23664</v>
      </c>
      <c r="M1078" s="17">
        <f>VLOOKUP($A1078,'Hospitalisation Details'!$A$2:$K$2344,MATCH(Healthcare!M$1,'Hospitalisation Details'!$A$1:$K$1,0),0)</f>
        <v>10455.1</v>
      </c>
      <c r="N1078" s="17" t="str">
        <f>VLOOKUP($A1078,'Hospitalisation Details'!$A$2:$K$2344,MATCH(Healthcare!N$1,'Hospitalisation Details'!$A$1:$K$1,0),0)</f>
        <v>Tier - 3</v>
      </c>
      <c r="O1078" s="17" t="str">
        <f>VLOOKUP($A1078,'Hospitalisation Details'!$A$2:$K$2344,MATCH(Healthcare!O$1,'Hospitalisation Details'!$A$1:$K$1,0),0)</f>
        <v>Tier - 1</v>
      </c>
      <c r="P1078" s="17" t="str">
        <f>VLOOKUP($A1078,'Hospitalisation Details'!$A$2:$K$2344,MATCH(Healthcare!P$1,'Hospitalisation Details'!$A$1:$K$1,0),0)</f>
        <v>R1012</v>
      </c>
      <c r="Q1078" s="17">
        <f>VLOOKUP($A1078,'Hospitalisation Details'!$A$2:$K$2344,MATCH(Healthcare!Q$1,'Hospitalisation Details'!$A$1:$K$1,0),0)</f>
        <v>58</v>
      </c>
    </row>
    <row r="1079" spans="1:17" ht="15.75" x14ac:dyDescent="0.25">
      <c r="A1079" s="25" t="s">
        <v>1122</v>
      </c>
      <c r="B1079" s="17" t="str">
        <f>VLOOKUP($A1079,'Customer Names'!$A$1:$D$2336,4,0)</f>
        <v>Mr. Chris</v>
      </c>
      <c r="C1079" s="17">
        <f>VLOOKUP($A1079,'Medical Examinations'!$A$1:$J$2336,MATCH(Healthcare!C$1,'Medical Examinations'!$A$1:$J$1,0),0)</f>
        <v>39.6</v>
      </c>
      <c r="D1079" s="17">
        <f>VLOOKUP($A1079,'Medical Examinations'!$A$1:$J$2336,MATCH(Healthcare!D$1,'Medical Examinations'!$A$1:$J$1,0),0)</f>
        <v>11.36</v>
      </c>
      <c r="E1079" s="17" t="str">
        <f>VLOOKUP($A1079,'Medical Examinations'!$A$1:$J$2336,MATCH(Healthcare!E$1,'Medical Examinations'!$A$1:$J$1,0),0)</f>
        <v>No</v>
      </c>
      <c r="F1079" s="17" t="str">
        <f>VLOOKUP($A1079,'Medical Examinations'!$A$1:$J$2336,MATCH(Healthcare!F$1,'Medical Examinations'!$A$1:$J$1,0),0)</f>
        <v>No</v>
      </c>
      <c r="G1079" s="17" t="str">
        <f>VLOOKUP($A1079,'Medical Examinations'!$A$1:$J$2336,MATCH(Healthcare!G$1,'Medical Examinations'!$A$1:$J$1,0),0)</f>
        <v>No</v>
      </c>
      <c r="H1079" s="17">
        <f>VLOOKUP($A1079,'Medical Examinations'!$A$1:$J$2336,MATCH(Healthcare!H$1,'Medical Examinations'!$A$1:$J$1,0),0)</f>
        <v>0</v>
      </c>
      <c r="I1079" s="17" t="str">
        <f>VLOOKUP($A1079,'Medical Examinations'!$A$1:$J$2336,MATCH(Healthcare!I$1,'Medical Examinations'!$A$1:$J$1,0),0)</f>
        <v>No</v>
      </c>
      <c r="J1079" s="17" t="str">
        <f>VLOOKUP($A1079,'Medical Examinations'!$A$1:$J$2336,MATCH(Healthcare!J$1,'Medical Examinations'!$A$1:$J$1,0),0)</f>
        <v>Obesity</v>
      </c>
      <c r="K1079" s="17" t="str">
        <f>VLOOKUP($A1079,'Medical Examinations'!$A$1:$J$2336,MATCH(Healthcare!K$1,'Medical Examinations'!$A$1:$J$1,0),0)</f>
        <v>Diabetes</v>
      </c>
      <c r="L1079" s="38">
        <f>VLOOKUP($A1079,'Hospitalisation Details'!$A$2:$K$2344,MATCH(Healthcare!L$1,'Hospitalisation Details'!$A$1:$K$1,0),0)</f>
        <v>25150</v>
      </c>
      <c r="M1079" s="17">
        <f>VLOOKUP($A1079,'Hospitalisation Details'!$A$2:$K$2344,MATCH(Healthcare!M$1,'Hospitalisation Details'!$A$1:$K$1,0),0)</f>
        <v>10450.549999999999</v>
      </c>
      <c r="N1079" s="17" t="str">
        <f>VLOOKUP($A1079,'Hospitalisation Details'!$A$2:$K$2344,MATCH(Healthcare!N$1,'Hospitalisation Details'!$A$1:$K$1,0),0)</f>
        <v>Tier - 3</v>
      </c>
      <c r="O1079" s="17" t="str">
        <f>VLOOKUP($A1079,'Hospitalisation Details'!$A$2:$K$2344,MATCH(Healthcare!O$1,'Hospitalisation Details'!$A$1:$K$1,0),0)</f>
        <v>Tier - 1</v>
      </c>
      <c r="P1079" s="17" t="str">
        <f>VLOOKUP($A1079,'Hospitalisation Details'!$A$2:$K$2344,MATCH(Healthcare!P$1,'Hospitalisation Details'!$A$1:$K$1,0),0)</f>
        <v>R1011</v>
      </c>
      <c r="Q1079" s="17">
        <f>VLOOKUP($A1079,'Hospitalisation Details'!$A$2:$K$2344,MATCH(Healthcare!Q$1,'Hospitalisation Details'!$A$1:$K$1,0),0)</f>
        <v>54</v>
      </c>
    </row>
    <row r="1080" spans="1:17" ht="15.75" x14ac:dyDescent="0.25">
      <c r="A1080" s="25" t="s">
        <v>1123</v>
      </c>
      <c r="B1080" s="17" t="str">
        <f>VLOOKUP($A1080,'Customer Names'!$A$1:$D$2336,4,0)</f>
        <v>Mr. Bert</v>
      </c>
      <c r="C1080" s="17">
        <f>VLOOKUP($A1080,'Medical Examinations'!$A$1:$J$2336,MATCH(Healthcare!C$1,'Medical Examinations'!$A$1:$J$1,0),0)</f>
        <v>29.2</v>
      </c>
      <c r="D1080" s="17">
        <f>VLOOKUP($A1080,'Medical Examinations'!$A$1:$J$2336,MATCH(Healthcare!D$1,'Medical Examinations'!$A$1:$J$1,0),0)</f>
        <v>7.53</v>
      </c>
      <c r="E1080" s="17" t="str">
        <f>VLOOKUP($A1080,'Medical Examinations'!$A$1:$J$2336,MATCH(Healthcare!E$1,'Medical Examinations'!$A$1:$J$1,0),0)</f>
        <v>No</v>
      </c>
      <c r="F1080" s="17" t="str">
        <f>VLOOKUP($A1080,'Medical Examinations'!$A$1:$J$2336,MATCH(Healthcare!F$1,'Medical Examinations'!$A$1:$J$1,0),0)</f>
        <v>No</v>
      </c>
      <c r="G1080" s="17" t="str">
        <f>VLOOKUP($A1080,'Medical Examinations'!$A$1:$J$2336,MATCH(Healthcare!G$1,'Medical Examinations'!$A$1:$J$1,0),0)</f>
        <v>No</v>
      </c>
      <c r="H1080" s="17">
        <f>VLOOKUP($A1080,'Medical Examinations'!$A$1:$J$2336,MATCH(Healthcare!H$1,'Medical Examinations'!$A$1:$J$1,0),0)</f>
        <v>0</v>
      </c>
      <c r="I1080" s="17" t="str">
        <f>VLOOKUP($A1080,'Medical Examinations'!$A$1:$J$2336,MATCH(Healthcare!I$1,'Medical Examinations'!$A$1:$J$1,0),0)</f>
        <v>No</v>
      </c>
      <c r="J1080" s="17" t="str">
        <f>VLOOKUP($A1080,'Medical Examinations'!$A$1:$J$2336,MATCH(Healthcare!J$1,'Medical Examinations'!$A$1:$J$1,0),0)</f>
        <v>Overweight</v>
      </c>
      <c r="K1080" s="17" t="str">
        <f>VLOOKUP($A1080,'Medical Examinations'!$A$1:$J$2336,MATCH(Healthcare!K$1,'Medical Examinations'!$A$1:$J$1,0),0)</f>
        <v>Diabetes</v>
      </c>
      <c r="L1080" s="38">
        <f>VLOOKUP($A1080,'Hospitalisation Details'!$A$2:$K$2344,MATCH(Healthcare!L$1,'Hospitalisation Details'!$A$1:$K$1,0),0)</f>
        <v>25079</v>
      </c>
      <c r="M1080" s="17">
        <f>VLOOKUP($A1080,'Hospitalisation Details'!$A$2:$K$2344,MATCH(Healthcare!M$1,'Hospitalisation Details'!$A$1:$K$1,0),0)</f>
        <v>10436.1</v>
      </c>
      <c r="N1080" s="17" t="str">
        <f>VLOOKUP($A1080,'Hospitalisation Details'!$A$2:$K$2344,MATCH(Healthcare!N$1,'Hospitalisation Details'!$A$1:$K$1,0),0)</f>
        <v>Tier - 3</v>
      </c>
      <c r="O1080" s="17" t="str">
        <f>VLOOKUP($A1080,'Hospitalisation Details'!$A$2:$K$2344,MATCH(Healthcare!O$1,'Hospitalisation Details'!$A$1:$K$1,0),0)</f>
        <v>Tier - 3</v>
      </c>
      <c r="P1080" s="17" t="str">
        <f>VLOOKUP($A1080,'Hospitalisation Details'!$A$2:$K$2344,MATCH(Healthcare!P$1,'Hospitalisation Details'!$A$1:$K$1,0),0)</f>
        <v>R1011</v>
      </c>
      <c r="Q1080" s="17">
        <f>VLOOKUP($A1080,'Hospitalisation Details'!$A$2:$K$2344,MATCH(Healthcare!Q$1,'Hospitalisation Details'!$A$1:$K$1,0),0)</f>
        <v>54</v>
      </c>
    </row>
    <row r="1081" spans="1:17" ht="15.75" x14ac:dyDescent="0.25">
      <c r="A1081" s="25" t="s">
        <v>1124</v>
      </c>
      <c r="B1081" s="17" t="str">
        <f>VLOOKUP($A1081,'Customer Names'!$A$1:$D$2336,4,0)</f>
        <v>Mr. John</v>
      </c>
      <c r="C1081" s="17">
        <f>VLOOKUP($A1081,'Medical Examinations'!$A$1:$J$2336,MATCH(Healthcare!C$1,'Medical Examinations'!$A$1:$J$1,0),0)</f>
        <v>32.774999999999999</v>
      </c>
      <c r="D1081" s="17">
        <f>VLOOKUP($A1081,'Medical Examinations'!$A$1:$J$2336,MATCH(Healthcare!D$1,'Medical Examinations'!$A$1:$J$1,0),0)</f>
        <v>7.95</v>
      </c>
      <c r="E1081" s="17" t="str">
        <f>VLOOKUP($A1081,'Medical Examinations'!$A$1:$J$2336,MATCH(Healthcare!E$1,'Medical Examinations'!$A$1:$J$1,0),0)</f>
        <v>No</v>
      </c>
      <c r="F1081" s="17" t="str">
        <f>VLOOKUP($A1081,'Medical Examinations'!$A$1:$J$2336,MATCH(Healthcare!F$1,'Medical Examinations'!$A$1:$J$1,0),0)</f>
        <v>No</v>
      </c>
      <c r="G1081" s="17" t="str">
        <f>VLOOKUP($A1081,'Medical Examinations'!$A$1:$J$2336,MATCH(Healthcare!G$1,'Medical Examinations'!$A$1:$J$1,0),0)</f>
        <v>No</v>
      </c>
      <c r="H1081" s="17">
        <f>VLOOKUP($A1081,'Medical Examinations'!$A$1:$J$2336,MATCH(Healthcare!H$1,'Medical Examinations'!$A$1:$J$1,0),0)</f>
        <v>0</v>
      </c>
      <c r="I1081" s="17" t="str">
        <f>VLOOKUP($A1081,'Medical Examinations'!$A$1:$J$2336,MATCH(Healthcare!I$1,'Medical Examinations'!$A$1:$J$1,0),0)</f>
        <v>No</v>
      </c>
      <c r="J1081" s="17" t="str">
        <f>VLOOKUP($A1081,'Medical Examinations'!$A$1:$J$2336,MATCH(Healthcare!J$1,'Medical Examinations'!$A$1:$J$1,0),0)</f>
        <v>Obesity</v>
      </c>
      <c r="K1081" s="17" t="str">
        <f>VLOOKUP($A1081,'Medical Examinations'!$A$1:$J$2336,MATCH(Healthcare!K$1,'Medical Examinations'!$A$1:$J$1,0),0)</f>
        <v>Diabetes</v>
      </c>
      <c r="L1081" s="38">
        <f>VLOOKUP($A1081,'Hospitalisation Details'!$A$2:$K$2344,MATCH(Healthcare!L$1,'Hospitalisation Details'!$A$1:$K$1,0),0)</f>
        <v>25073</v>
      </c>
      <c r="M1081" s="17">
        <f>VLOOKUP($A1081,'Hospitalisation Details'!$A$2:$K$2344,MATCH(Healthcare!M$1,'Hospitalisation Details'!$A$1:$K$1,0),0)</f>
        <v>10435.07</v>
      </c>
      <c r="N1081" s="17" t="str">
        <f>VLOOKUP($A1081,'Hospitalisation Details'!$A$2:$K$2344,MATCH(Healthcare!N$1,'Hospitalisation Details'!$A$1:$K$1,0),0)</f>
        <v>Tier - 3</v>
      </c>
      <c r="O1081" s="17" t="str">
        <f>VLOOKUP($A1081,'Hospitalisation Details'!$A$2:$K$2344,MATCH(Healthcare!O$1,'Hospitalisation Details'!$A$1:$K$1,0),0)</f>
        <v>Tier - 1</v>
      </c>
      <c r="P1081" s="17" t="str">
        <f>VLOOKUP($A1081,'Hospitalisation Details'!$A$2:$K$2344,MATCH(Healthcare!P$1,'Hospitalisation Details'!$A$1:$K$1,0),0)</f>
        <v>R1016</v>
      </c>
      <c r="Q1081" s="17">
        <f>VLOOKUP($A1081,'Hospitalisation Details'!$A$2:$K$2344,MATCH(Healthcare!Q$1,'Hospitalisation Details'!$A$1:$K$1,0),0)</f>
        <v>54</v>
      </c>
    </row>
    <row r="1082" spans="1:17" ht="15.75" x14ac:dyDescent="0.25">
      <c r="A1082" s="25" t="s">
        <v>1125</v>
      </c>
      <c r="B1082" s="17" t="str">
        <f>VLOOKUP($A1082,'Customer Names'!$A$1:$D$2336,4,0)</f>
        <v>Mr. Daniel</v>
      </c>
      <c r="C1082" s="17">
        <f>VLOOKUP($A1082,'Medical Examinations'!$A$1:$J$2336,MATCH(Healthcare!C$1,'Medical Examinations'!$A$1:$J$1,0),0)</f>
        <v>24.035</v>
      </c>
      <c r="D1082" s="17">
        <f>VLOOKUP($A1082,'Medical Examinations'!$A$1:$J$2336,MATCH(Healthcare!D$1,'Medical Examinations'!$A$1:$J$1,0),0)</f>
        <v>8.5</v>
      </c>
      <c r="E1082" s="17" t="str">
        <f>VLOOKUP($A1082,'Medical Examinations'!$A$1:$J$2336,MATCH(Healthcare!E$1,'Medical Examinations'!$A$1:$J$1,0),0)</f>
        <v>No</v>
      </c>
      <c r="F1082" s="17" t="str">
        <f>VLOOKUP($A1082,'Medical Examinations'!$A$1:$J$2336,MATCH(Healthcare!F$1,'Medical Examinations'!$A$1:$J$1,0),0)</f>
        <v>No</v>
      </c>
      <c r="G1082" s="17" t="str">
        <f>VLOOKUP($A1082,'Medical Examinations'!$A$1:$J$2336,MATCH(Healthcare!G$1,'Medical Examinations'!$A$1:$J$1,0),0)</f>
        <v>No</v>
      </c>
      <c r="H1082" s="17">
        <f>VLOOKUP($A1082,'Medical Examinations'!$A$1:$J$2336,MATCH(Healthcare!H$1,'Medical Examinations'!$A$1:$J$1,0),0)</f>
        <v>0</v>
      </c>
      <c r="I1082" s="17" t="str">
        <f>VLOOKUP($A1082,'Medical Examinations'!$A$1:$J$2336,MATCH(Healthcare!I$1,'Medical Examinations'!$A$1:$J$1,0),0)</f>
        <v>No</v>
      </c>
      <c r="J1082" s="17" t="str">
        <f>VLOOKUP($A1082,'Medical Examinations'!$A$1:$J$2336,MATCH(Healthcare!J$1,'Medical Examinations'!$A$1:$J$1,0),0)</f>
        <v>Healthy Weight</v>
      </c>
      <c r="K1082" s="17" t="str">
        <f>VLOOKUP($A1082,'Medical Examinations'!$A$1:$J$2336,MATCH(Healthcare!K$1,'Medical Examinations'!$A$1:$J$1,0),0)</f>
        <v>Diabetes</v>
      </c>
      <c r="L1082" s="38">
        <f>VLOOKUP($A1082,'Hospitalisation Details'!$A$2:$K$2344,MATCH(Healthcare!L$1,'Hospitalisation Details'!$A$1:$K$1,0),0)</f>
        <v>25199</v>
      </c>
      <c r="M1082" s="17">
        <f>VLOOKUP($A1082,'Hospitalisation Details'!$A$2:$K$2344,MATCH(Healthcare!M$1,'Hospitalisation Details'!$A$1:$K$1,0),0)</f>
        <v>10422.92</v>
      </c>
      <c r="N1082" s="17" t="str">
        <f>VLOOKUP($A1082,'Hospitalisation Details'!$A$2:$K$2344,MATCH(Healthcare!N$1,'Hospitalisation Details'!$A$1:$K$1,0),0)</f>
        <v>Tier - 3</v>
      </c>
      <c r="O1082" s="17" t="str">
        <f>VLOOKUP($A1082,'Hospitalisation Details'!$A$2:$K$2344,MATCH(Healthcare!O$1,'Hospitalisation Details'!$A$1:$K$1,0),0)</f>
        <v>Tier - 1</v>
      </c>
      <c r="P1082" s="17" t="str">
        <f>VLOOKUP($A1082,'Hospitalisation Details'!$A$2:$K$2344,MATCH(Healthcare!P$1,'Hospitalisation Details'!$A$1:$K$1,0),0)</f>
        <v>R1017</v>
      </c>
      <c r="Q1082" s="17">
        <f>VLOOKUP($A1082,'Hospitalisation Details'!$A$2:$K$2344,MATCH(Healthcare!Q$1,'Hospitalisation Details'!$A$1:$K$1,0),0)</f>
        <v>54</v>
      </c>
    </row>
    <row r="1083" spans="1:17" ht="15.75" x14ac:dyDescent="0.25">
      <c r="A1083" s="25" t="s">
        <v>1126</v>
      </c>
      <c r="B1083" s="17" t="str">
        <f>VLOOKUP($A1083,'Customer Names'!$A$1:$D$2336,4,0)</f>
        <v>Mrs. Lisa</v>
      </c>
      <c r="C1083" s="17">
        <f>VLOOKUP($A1083,'Medical Examinations'!$A$1:$J$2336,MATCH(Healthcare!C$1,'Medical Examinations'!$A$1:$J$1,0),0)</f>
        <v>30.55</v>
      </c>
      <c r="D1083" s="17">
        <f>VLOOKUP($A1083,'Medical Examinations'!$A$1:$J$2336,MATCH(Healthcare!D$1,'Medical Examinations'!$A$1:$J$1,0),0)</f>
        <v>5.89</v>
      </c>
      <c r="E1083" s="17" t="str">
        <f>VLOOKUP($A1083,'Medical Examinations'!$A$1:$J$2336,MATCH(Healthcare!E$1,'Medical Examinations'!$A$1:$J$1,0),0)</f>
        <v>No</v>
      </c>
      <c r="F1083" s="17" t="str">
        <f>VLOOKUP($A1083,'Medical Examinations'!$A$1:$J$2336,MATCH(Healthcare!F$1,'Medical Examinations'!$A$1:$J$1,0),0)</f>
        <v>No</v>
      </c>
      <c r="G1083" s="17" t="str">
        <f>VLOOKUP($A1083,'Medical Examinations'!$A$1:$J$2336,MATCH(Healthcare!G$1,'Medical Examinations'!$A$1:$J$1,0),0)</f>
        <v>Yes</v>
      </c>
      <c r="H1083" s="17">
        <f>VLOOKUP($A1083,'Medical Examinations'!$A$1:$J$2336,MATCH(Healthcare!H$1,'Medical Examinations'!$A$1:$J$1,0),0)</f>
        <v>1</v>
      </c>
      <c r="I1083" s="17" t="str">
        <f>VLOOKUP($A1083,'Medical Examinations'!$A$1:$J$2336,MATCH(Healthcare!I$1,'Medical Examinations'!$A$1:$J$1,0),0)</f>
        <v>No</v>
      </c>
      <c r="J1083" s="17" t="str">
        <f>VLOOKUP($A1083,'Medical Examinations'!$A$1:$J$2336,MATCH(Healthcare!J$1,'Medical Examinations'!$A$1:$J$1,0),0)</f>
        <v>Obesity</v>
      </c>
      <c r="K1083" s="17" t="str">
        <f>VLOOKUP($A1083,'Medical Examinations'!$A$1:$J$2336,MATCH(Healthcare!K$1,'Medical Examinations'!$A$1:$J$1,0),0)</f>
        <v>Prediabetes</v>
      </c>
      <c r="L1083" s="38">
        <f>VLOOKUP($A1083,'Hospitalisation Details'!$A$2:$K$2344,MATCH(Healthcare!L$1,'Hospitalisation Details'!$A$1:$K$1,0),0)</f>
        <v>29184</v>
      </c>
      <c r="M1083" s="17">
        <f>VLOOKUP($A1083,'Hospitalisation Details'!$A$2:$K$2344,MATCH(Healthcare!M$1,'Hospitalisation Details'!$A$1:$K$1,0),0)</f>
        <v>10419.65</v>
      </c>
      <c r="N1083" s="17" t="str">
        <f>VLOOKUP($A1083,'Hospitalisation Details'!$A$2:$K$2344,MATCH(Healthcare!N$1,'Hospitalisation Details'!$A$1:$K$1,0),0)</f>
        <v>Tier - 3</v>
      </c>
      <c r="O1083" s="17" t="str">
        <f>VLOOKUP($A1083,'Hospitalisation Details'!$A$2:$K$2344,MATCH(Healthcare!O$1,'Hospitalisation Details'!$A$1:$K$1,0),0)</f>
        <v>Tier - 2</v>
      </c>
      <c r="P1083" s="17" t="str">
        <f>VLOOKUP($A1083,'Hospitalisation Details'!$A$2:$K$2344,MATCH(Healthcare!P$1,'Hospitalisation Details'!$A$1:$K$1,0),0)</f>
        <v>R1025</v>
      </c>
      <c r="Q1083" s="17">
        <f>VLOOKUP($A1083,'Hospitalisation Details'!$A$2:$K$2344,MATCH(Healthcare!Q$1,'Hospitalisation Details'!$A$1:$K$1,0),0)</f>
        <v>43</v>
      </c>
    </row>
    <row r="1084" spans="1:17" ht="15.75" x14ac:dyDescent="0.25">
      <c r="A1084" s="25" t="s">
        <v>1127</v>
      </c>
      <c r="B1084" s="17" t="str">
        <f>VLOOKUP($A1084,'Customer Names'!$A$1:$D$2336,4,0)</f>
        <v>Mrs. Kristine</v>
      </c>
      <c r="C1084" s="17">
        <f>VLOOKUP($A1084,'Medical Examinations'!$A$1:$J$2336,MATCH(Healthcare!C$1,'Medical Examinations'!$A$1:$J$1,0),0)</f>
        <v>28.81</v>
      </c>
      <c r="D1084" s="17">
        <f>VLOOKUP($A1084,'Medical Examinations'!$A$1:$J$2336,MATCH(Healthcare!D$1,'Medical Examinations'!$A$1:$J$1,0),0)</f>
        <v>8.76</v>
      </c>
      <c r="E1084" s="17" t="str">
        <f>VLOOKUP($A1084,'Medical Examinations'!$A$1:$J$2336,MATCH(Healthcare!E$1,'Medical Examinations'!$A$1:$J$1,0),0)</f>
        <v>No</v>
      </c>
      <c r="F1084" s="17" t="str">
        <f>VLOOKUP($A1084,'Medical Examinations'!$A$1:$J$2336,MATCH(Healthcare!F$1,'Medical Examinations'!$A$1:$J$1,0),0)</f>
        <v>No</v>
      </c>
      <c r="G1084" s="17" t="str">
        <f>VLOOKUP($A1084,'Medical Examinations'!$A$1:$J$2336,MATCH(Healthcare!G$1,'Medical Examinations'!$A$1:$J$1,0),0)</f>
        <v>No</v>
      </c>
      <c r="H1084" s="17">
        <f>VLOOKUP($A1084,'Medical Examinations'!$A$1:$J$2336,MATCH(Healthcare!H$1,'Medical Examinations'!$A$1:$J$1,0),0)</f>
        <v>2</v>
      </c>
      <c r="I1084" s="17" t="str">
        <f>VLOOKUP($A1084,'Medical Examinations'!$A$1:$J$2336,MATCH(Healthcare!I$1,'Medical Examinations'!$A$1:$J$1,0),0)</f>
        <v>No</v>
      </c>
      <c r="J1084" s="17" t="str">
        <f>VLOOKUP($A1084,'Medical Examinations'!$A$1:$J$2336,MATCH(Healthcare!J$1,'Medical Examinations'!$A$1:$J$1,0),0)</f>
        <v>Overweight</v>
      </c>
      <c r="K1084" s="17" t="str">
        <f>VLOOKUP($A1084,'Medical Examinations'!$A$1:$J$2336,MATCH(Healthcare!K$1,'Medical Examinations'!$A$1:$J$1,0),0)</f>
        <v>Diabetes</v>
      </c>
      <c r="L1084" s="38">
        <f>VLOOKUP($A1084,'Hospitalisation Details'!$A$2:$K$2344,MATCH(Healthcare!L$1,'Hospitalisation Details'!$A$1:$K$1,0),0)</f>
        <v>26948</v>
      </c>
      <c r="M1084" s="17">
        <f>VLOOKUP($A1084,'Hospitalisation Details'!$A$2:$K$2344,MATCH(Healthcare!M$1,'Hospitalisation Details'!$A$1:$K$1,0),0)</f>
        <v>10419.59</v>
      </c>
      <c r="N1084" s="17" t="str">
        <f>VLOOKUP($A1084,'Hospitalisation Details'!$A$2:$K$2344,MATCH(Healthcare!N$1,'Hospitalisation Details'!$A$1:$K$1,0),0)</f>
        <v>Tier - 3</v>
      </c>
      <c r="O1084" s="17" t="str">
        <f>VLOOKUP($A1084,'Hospitalisation Details'!$A$2:$K$2344,MATCH(Healthcare!O$1,'Hospitalisation Details'!$A$1:$K$1,0),0)</f>
        <v>Tier - 2</v>
      </c>
      <c r="P1084" s="17" t="str">
        <f>VLOOKUP($A1084,'Hospitalisation Details'!$A$2:$K$2344,MATCH(Healthcare!P$1,'Hospitalisation Details'!$A$1:$K$1,0),0)</f>
        <v>R1025</v>
      </c>
      <c r="Q1084" s="17">
        <f>VLOOKUP($A1084,'Hospitalisation Details'!$A$2:$K$2344,MATCH(Healthcare!Q$1,'Hospitalisation Details'!$A$1:$K$1,0),0)</f>
        <v>49</v>
      </c>
    </row>
    <row r="1085" spans="1:17" ht="15.75" x14ac:dyDescent="0.25">
      <c r="A1085" s="25" t="s">
        <v>1128</v>
      </c>
      <c r="B1085" s="17" t="str">
        <f>VLOOKUP($A1085,'Customer Names'!$A$1:$D$2336,4,0)</f>
        <v>Mr. Paul</v>
      </c>
      <c r="C1085" s="17">
        <f>VLOOKUP($A1085,'Medical Examinations'!$A$1:$J$2336,MATCH(Healthcare!C$1,'Medical Examinations'!$A$1:$J$1,0),0)</f>
        <v>31.66</v>
      </c>
      <c r="D1085" s="17">
        <f>VLOOKUP($A1085,'Medical Examinations'!$A$1:$J$2336,MATCH(Healthcare!D$1,'Medical Examinations'!$A$1:$J$1,0),0)</f>
        <v>4.1100000000000003</v>
      </c>
      <c r="E1085" s="17" t="str">
        <f>VLOOKUP($A1085,'Medical Examinations'!$A$1:$J$2336,MATCH(Healthcare!E$1,'Medical Examinations'!$A$1:$J$1,0),0)</f>
        <v>No</v>
      </c>
      <c r="F1085" s="17" t="str">
        <f>VLOOKUP($A1085,'Medical Examinations'!$A$1:$J$2336,MATCH(Healthcare!F$1,'Medical Examinations'!$A$1:$J$1,0),0)</f>
        <v>No</v>
      </c>
      <c r="G1085" s="17" t="str">
        <f>VLOOKUP($A1085,'Medical Examinations'!$A$1:$J$2336,MATCH(Healthcare!G$1,'Medical Examinations'!$A$1:$J$1,0),0)</f>
        <v>No</v>
      </c>
      <c r="H1085" s="17">
        <f>VLOOKUP($A1085,'Medical Examinations'!$A$1:$J$2336,MATCH(Healthcare!H$1,'Medical Examinations'!$A$1:$J$1,0),0)</f>
        <v>0</v>
      </c>
      <c r="I1085" s="17" t="str">
        <f>VLOOKUP($A1085,'Medical Examinations'!$A$1:$J$2336,MATCH(Healthcare!I$1,'Medical Examinations'!$A$1:$J$1,0),0)</f>
        <v>No</v>
      </c>
      <c r="J1085" s="17" t="str">
        <f>VLOOKUP($A1085,'Medical Examinations'!$A$1:$J$2336,MATCH(Healthcare!J$1,'Medical Examinations'!$A$1:$J$1,0),0)</f>
        <v>Obesity</v>
      </c>
      <c r="K1085" s="17" t="str">
        <f>VLOOKUP($A1085,'Medical Examinations'!$A$1:$J$2336,MATCH(Healthcare!K$1,'Medical Examinations'!$A$1:$J$1,0),0)</f>
        <v>Normal</v>
      </c>
      <c r="L1085" s="38">
        <f>VLOOKUP($A1085,'Hospitalisation Details'!$A$2:$K$2344,MATCH(Healthcare!L$1,'Hospitalisation Details'!$A$1:$K$1,0),0)</f>
        <v>29518</v>
      </c>
      <c r="M1085" s="17">
        <f>VLOOKUP($A1085,'Hospitalisation Details'!$A$2:$K$2344,MATCH(Healthcare!M$1,'Hospitalisation Details'!$A$1:$K$1,0),0)</f>
        <v>10407.98</v>
      </c>
      <c r="N1085" s="17" t="str">
        <f>VLOOKUP($A1085,'Hospitalisation Details'!$A$2:$K$2344,MATCH(Healthcare!N$1,'Hospitalisation Details'!$A$1:$K$1,0),0)</f>
        <v>Tier - 3</v>
      </c>
      <c r="O1085" s="17" t="str">
        <f>VLOOKUP($A1085,'Hospitalisation Details'!$A$2:$K$2344,MATCH(Healthcare!O$1,'Hospitalisation Details'!$A$1:$K$1,0),0)</f>
        <v>Tier - 1</v>
      </c>
      <c r="P1085" s="17" t="str">
        <f>VLOOKUP($A1085,'Hospitalisation Details'!$A$2:$K$2344,MATCH(Healthcare!P$1,'Hospitalisation Details'!$A$1:$K$1,0),0)</f>
        <v>R1021</v>
      </c>
      <c r="Q1085" s="17">
        <f>VLOOKUP($A1085,'Hospitalisation Details'!$A$2:$K$2344,MATCH(Healthcare!Q$1,'Hospitalisation Details'!$A$1:$K$1,0),0)</f>
        <v>42</v>
      </c>
    </row>
    <row r="1086" spans="1:17" ht="15.75" x14ac:dyDescent="0.25">
      <c r="A1086" s="25" t="s">
        <v>1129</v>
      </c>
      <c r="B1086" s="17" t="str">
        <f>VLOOKUP($A1086,'Customer Names'!$A$1:$D$2336,4,0)</f>
        <v>Mr. Bryan</v>
      </c>
      <c r="C1086" s="17">
        <f>VLOOKUP($A1086,'Medical Examinations'!$A$1:$J$2336,MATCH(Healthcare!C$1,'Medical Examinations'!$A$1:$J$1,0),0)</f>
        <v>28.215</v>
      </c>
      <c r="D1086" s="17">
        <f>VLOOKUP($A1086,'Medical Examinations'!$A$1:$J$2336,MATCH(Healthcare!D$1,'Medical Examinations'!$A$1:$J$1,0),0)</f>
        <v>7.56</v>
      </c>
      <c r="E1086" s="17" t="str">
        <f>VLOOKUP($A1086,'Medical Examinations'!$A$1:$J$2336,MATCH(Healthcare!E$1,'Medical Examinations'!$A$1:$J$1,0),0)</f>
        <v>Yes</v>
      </c>
      <c r="F1086" s="17" t="str">
        <f>VLOOKUP($A1086,'Medical Examinations'!$A$1:$J$2336,MATCH(Healthcare!F$1,'Medical Examinations'!$A$1:$J$1,0),0)</f>
        <v>No</v>
      </c>
      <c r="G1086" s="17" t="str">
        <f>VLOOKUP($A1086,'Medical Examinations'!$A$1:$J$2336,MATCH(Healthcare!G$1,'Medical Examinations'!$A$1:$J$1,0),0)</f>
        <v>No</v>
      </c>
      <c r="H1086" s="17">
        <f>VLOOKUP($A1086,'Medical Examinations'!$A$1:$J$2336,MATCH(Healthcare!H$1,'Medical Examinations'!$A$1:$J$1,0),0)</f>
        <v>1</v>
      </c>
      <c r="I1086" s="17" t="str">
        <f>VLOOKUP($A1086,'Medical Examinations'!$A$1:$J$2336,MATCH(Healthcare!I$1,'Medical Examinations'!$A$1:$J$1,0),0)</f>
        <v>No</v>
      </c>
      <c r="J1086" s="17" t="str">
        <f>VLOOKUP($A1086,'Medical Examinations'!$A$1:$J$2336,MATCH(Healthcare!J$1,'Medical Examinations'!$A$1:$J$1,0),0)</f>
        <v>Overweight</v>
      </c>
      <c r="K1086" s="17" t="str">
        <f>VLOOKUP($A1086,'Medical Examinations'!$A$1:$J$2336,MATCH(Healthcare!K$1,'Medical Examinations'!$A$1:$J$1,0),0)</f>
        <v>Diabetes</v>
      </c>
      <c r="L1086" s="38">
        <f>VLOOKUP($A1086,'Hospitalisation Details'!$A$2:$K$2344,MATCH(Healthcare!L$1,'Hospitalisation Details'!$A$1:$K$1,0),0)</f>
        <v>27550</v>
      </c>
      <c r="M1086" s="17">
        <f>VLOOKUP($A1086,'Hospitalisation Details'!$A$2:$K$2344,MATCH(Healthcare!M$1,'Hospitalisation Details'!$A$1:$K$1,0),0)</f>
        <v>10407.09</v>
      </c>
      <c r="N1086" s="17" t="str">
        <f>VLOOKUP($A1086,'Hospitalisation Details'!$A$2:$K$2344,MATCH(Healthcare!N$1,'Hospitalisation Details'!$A$1:$K$1,0),0)</f>
        <v>Tier - 3</v>
      </c>
      <c r="O1086" s="17" t="str">
        <f>VLOOKUP($A1086,'Hospitalisation Details'!$A$2:$K$2344,MATCH(Healthcare!O$1,'Hospitalisation Details'!$A$1:$K$1,0),0)</f>
        <v>Tier - 1</v>
      </c>
      <c r="P1086" s="17" t="str">
        <f>VLOOKUP($A1086,'Hospitalisation Details'!$A$2:$K$2344,MATCH(Healthcare!P$1,'Hospitalisation Details'!$A$1:$K$1,0),0)</f>
        <v>R1015</v>
      </c>
      <c r="Q1086" s="17">
        <f>VLOOKUP($A1086,'Hospitalisation Details'!$A$2:$K$2344,MATCH(Healthcare!Q$1,'Hospitalisation Details'!$A$1:$K$1,0),0)</f>
        <v>48</v>
      </c>
    </row>
    <row r="1087" spans="1:17" ht="15.75" x14ac:dyDescent="0.25">
      <c r="A1087" s="25" t="s">
        <v>1130</v>
      </c>
      <c r="B1087" s="17" t="str">
        <f>VLOOKUP($A1087,'Customer Names'!$A$1:$D$2336,4,0)</f>
        <v>Mr. Chris</v>
      </c>
      <c r="C1087" s="17">
        <f>VLOOKUP($A1087,'Medical Examinations'!$A$1:$J$2336,MATCH(Healthcare!C$1,'Medical Examinations'!$A$1:$J$1,0),0)</f>
        <v>26.12</v>
      </c>
      <c r="D1087" s="17">
        <f>VLOOKUP($A1087,'Medical Examinations'!$A$1:$J$2336,MATCH(Healthcare!D$1,'Medical Examinations'!$A$1:$J$1,0),0)</f>
        <v>4.17</v>
      </c>
      <c r="E1087" s="17" t="str">
        <f>VLOOKUP($A1087,'Medical Examinations'!$A$1:$J$2336,MATCH(Healthcare!E$1,'Medical Examinations'!$A$1:$J$1,0),0)</f>
        <v>Yes</v>
      </c>
      <c r="F1087" s="17" t="str">
        <f>VLOOKUP($A1087,'Medical Examinations'!$A$1:$J$2336,MATCH(Healthcare!F$1,'Medical Examinations'!$A$1:$J$1,0),0)</f>
        <v>No</v>
      </c>
      <c r="G1087" s="17" t="str">
        <f>VLOOKUP($A1087,'Medical Examinations'!$A$1:$J$2336,MATCH(Healthcare!G$1,'Medical Examinations'!$A$1:$J$1,0),0)</f>
        <v>Yes</v>
      </c>
      <c r="H1087" s="17">
        <f>VLOOKUP($A1087,'Medical Examinations'!$A$1:$J$2336,MATCH(Healthcare!H$1,'Medical Examinations'!$A$1:$J$1,0),0)</f>
        <v>1</v>
      </c>
      <c r="I1087" s="17" t="str">
        <f>VLOOKUP($A1087,'Medical Examinations'!$A$1:$J$2336,MATCH(Healthcare!I$1,'Medical Examinations'!$A$1:$J$1,0),0)</f>
        <v>No</v>
      </c>
      <c r="J1087" s="17" t="str">
        <f>VLOOKUP($A1087,'Medical Examinations'!$A$1:$J$2336,MATCH(Healthcare!J$1,'Medical Examinations'!$A$1:$J$1,0),0)</f>
        <v>Overweight</v>
      </c>
      <c r="K1087" s="17" t="str">
        <f>VLOOKUP($A1087,'Medical Examinations'!$A$1:$J$2336,MATCH(Healthcare!K$1,'Medical Examinations'!$A$1:$J$1,0),0)</f>
        <v>Normal</v>
      </c>
      <c r="L1087" s="38">
        <f>VLOOKUP($A1087,'Hospitalisation Details'!$A$2:$K$2344,MATCH(Healthcare!L$1,'Hospitalisation Details'!$A$1:$K$1,0),0)</f>
        <v>25391</v>
      </c>
      <c r="M1087" s="17">
        <f>VLOOKUP($A1087,'Hospitalisation Details'!$A$2:$K$2344,MATCH(Healthcare!M$1,'Hospitalisation Details'!$A$1:$K$1,0),0)</f>
        <v>10403.27</v>
      </c>
      <c r="N1087" s="17" t="str">
        <f>VLOOKUP($A1087,'Hospitalisation Details'!$A$2:$K$2344,MATCH(Healthcare!N$1,'Hospitalisation Details'!$A$1:$K$1,0),0)</f>
        <v>Tier - 3</v>
      </c>
      <c r="O1087" s="17" t="str">
        <f>VLOOKUP($A1087,'Hospitalisation Details'!$A$2:$K$2344,MATCH(Healthcare!O$1,'Hospitalisation Details'!$A$1:$K$1,0),0)</f>
        <v>Tier - 2</v>
      </c>
      <c r="P1087" s="17" t="str">
        <f>VLOOKUP($A1087,'Hospitalisation Details'!$A$2:$K$2344,MATCH(Healthcare!P$1,'Hospitalisation Details'!$A$1:$K$1,0),0)</f>
        <v>R1020</v>
      </c>
      <c r="Q1087" s="17">
        <f>VLOOKUP($A1087,'Hospitalisation Details'!$A$2:$K$2344,MATCH(Healthcare!Q$1,'Hospitalisation Details'!$A$1:$K$1,0),0)</f>
        <v>53</v>
      </c>
    </row>
    <row r="1088" spans="1:17" ht="15.75" x14ac:dyDescent="0.25">
      <c r="A1088" s="25" t="s">
        <v>1131</v>
      </c>
      <c r="B1088" s="17" t="str">
        <f>VLOOKUP($A1088,'Customer Names'!$A$1:$D$2336,4,0)</f>
        <v>Ms. Milah</v>
      </c>
      <c r="C1088" s="17">
        <f>VLOOKUP($A1088,'Medical Examinations'!$A$1:$J$2336,MATCH(Healthcare!C$1,'Medical Examinations'!$A$1:$J$1,0),0)</f>
        <v>36.630000000000003</v>
      </c>
      <c r="D1088" s="17">
        <f>VLOOKUP($A1088,'Medical Examinations'!$A$1:$J$2336,MATCH(Healthcare!D$1,'Medical Examinations'!$A$1:$J$1,0),0)</f>
        <v>11.42</v>
      </c>
      <c r="E1088" s="17" t="str">
        <f>VLOOKUP($A1088,'Medical Examinations'!$A$1:$J$2336,MATCH(Healthcare!E$1,'Medical Examinations'!$A$1:$J$1,0),0)</f>
        <v>No</v>
      </c>
      <c r="F1088" s="17" t="str">
        <f>VLOOKUP($A1088,'Medical Examinations'!$A$1:$J$2336,MATCH(Healthcare!F$1,'Medical Examinations'!$A$1:$J$1,0),0)</f>
        <v>No</v>
      </c>
      <c r="G1088" s="17" t="str">
        <f>VLOOKUP($A1088,'Medical Examinations'!$A$1:$J$2336,MATCH(Healthcare!G$1,'Medical Examinations'!$A$1:$J$1,0),0)</f>
        <v>No</v>
      </c>
      <c r="H1088" s="17">
        <f>VLOOKUP($A1088,'Medical Examinations'!$A$1:$J$2336,MATCH(Healthcare!H$1,'Medical Examinations'!$A$1:$J$1,0),0)</f>
        <v>2</v>
      </c>
      <c r="I1088" s="17" t="str">
        <f>VLOOKUP($A1088,'Medical Examinations'!$A$1:$J$2336,MATCH(Healthcare!I$1,'Medical Examinations'!$A$1:$J$1,0),0)</f>
        <v>No</v>
      </c>
      <c r="J1088" s="17" t="str">
        <f>VLOOKUP($A1088,'Medical Examinations'!$A$1:$J$2336,MATCH(Healthcare!J$1,'Medical Examinations'!$A$1:$J$1,0),0)</f>
        <v>Obesity</v>
      </c>
      <c r="K1088" s="17" t="str">
        <f>VLOOKUP($A1088,'Medical Examinations'!$A$1:$J$2336,MATCH(Healthcare!K$1,'Medical Examinations'!$A$1:$J$1,0),0)</f>
        <v>Diabetes</v>
      </c>
      <c r="L1088" s="38">
        <f>VLOOKUP($A1088,'Hospitalisation Details'!$A$2:$K$2344,MATCH(Healthcare!L$1,'Hospitalisation Details'!$A$1:$K$1,0),0)</f>
        <v>26926</v>
      </c>
      <c r="M1088" s="17">
        <f>VLOOKUP($A1088,'Hospitalisation Details'!$A$2:$K$2344,MATCH(Healthcare!M$1,'Hospitalisation Details'!$A$1:$K$1,0),0)</f>
        <v>10381.48</v>
      </c>
      <c r="N1088" s="17" t="str">
        <f>VLOOKUP($A1088,'Hospitalisation Details'!$A$2:$K$2344,MATCH(Healthcare!N$1,'Hospitalisation Details'!$A$1:$K$1,0),0)</f>
        <v>Tier - 3</v>
      </c>
      <c r="O1088" s="17" t="str">
        <f>VLOOKUP($A1088,'Hospitalisation Details'!$A$2:$K$2344,MATCH(Healthcare!O$1,'Hospitalisation Details'!$A$1:$K$1,0),0)</f>
        <v>Tier - 3</v>
      </c>
      <c r="P1088" s="17" t="str">
        <f>VLOOKUP($A1088,'Hospitalisation Details'!$A$2:$K$2344,MATCH(Healthcare!P$1,'Hospitalisation Details'!$A$1:$K$1,0),0)</f>
        <v>R1013</v>
      </c>
      <c r="Q1088" s="17">
        <f>VLOOKUP($A1088,'Hospitalisation Details'!$A$2:$K$2344,MATCH(Healthcare!Q$1,'Hospitalisation Details'!$A$1:$K$1,0),0)</f>
        <v>49</v>
      </c>
    </row>
    <row r="1089" spans="1:17" ht="15.75" x14ac:dyDescent="0.25">
      <c r="A1089" s="25" t="s">
        <v>1132</v>
      </c>
      <c r="B1089" s="17" t="str">
        <f>VLOOKUP($A1089,'Customer Names'!$A$1:$D$2336,4,0)</f>
        <v>Ms. Annette</v>
      </c>
      <c r="C1089" s="17">
        <f>VLOOKUP($A1089,'Medical Examinations'!$A$1:$J$2336,MATCH(Healthcare!C$1,'Medical Examinations'!$A$1:$J$1,0),0)</f>
        <v>33.344999999999999</v>
      </c>
      <c r="D1089" s="17">
        <f>VLOOKUP($A1089,'Medical Examinations'!$A$1:$J$2336,MATCH(Healthcare!D$1,'Medical Examinations'!$A$1:$J$1,0),0)</f>
        <v>7.33</v>
      </c>
      <c r="E1089" s="17" t="str">
        <f>VLOOKUP($A1089,'Medical Examinations'!$A$1:$J$2336,MATCH(Healthcare!E$1,'Medical Examinations'!$A$1:$J$1,0),0)</f>
        <v>No</v>
      </c>
      <c r="F1089" s="17" t="str">
        <f>VLOOKUP($A1089,'Medical Examinations'!$A$1:$J$2336,MATCH(Healthcare!F$1,'Medical Examinations'!$A$1:$J$1,0),0)</f>
        <v>No</v>
      </c>
      <c r="G1089" s="17" t="str">
        <f>VLOOKUP($A1089,'Medical Examinations'!$A$1:$J$2336,MATCH(Healthcare!G$1,'Medical Examinations'!$A$1:$J$1,0),0)</f>
        <v>No</v>
      </c>
      <c r="H1089" s="17">
        <f>VLOOKUP($A1089,'Medical Examinations'!$A$1:$J$2336,MATCH(Healthcare!H$1,'Medical Examinations'!$A$1:$J$1,0),0)</f>
        <v>2</v>
      </c>
      <c r="I1089" s="17" t="str">
        <f>VLOOKUP($A1089,'Medical Examinations'!$A$1:$J$2336,MATCH(Healthcare!I$1,'Medical Examinations'!$A$1:$J$1,0),0)</f>
        <v>No</v>
      </c>
      <c r="J1089" s="17" t="str">
        <f>VLOOKUP($A1089,'Medical Examinations'!$A$1:$J$2336,MATCH(Healthcare!J$1,'Medical Examinations'!$A$1:$J$1,0),0)</f>
        <v>Obesity</v>
      </c>
      <c r="K1089" s="17" t="str">
        <f>VLOOKUP($A1089,'Medical Examinations'!$A$1:$J$2336,MATCH(Healthcare!K$1,'Medical Examinations'!$A$1:$J$1,0),0)</f>
        <v>Diabetes</v>
      </c>
      <c r="L1089" s="38">
        <f>VLOOKUP($A1089,'Hospitalisation Details'!$A$2:$K$2344,MATCH(Healthcare!L$1,'Hospitalisation Details'!$A$1:$K$1,0),0)</f>
        <v>26936</v>
      </c>
      <c r="M1089" s="17">
        <f>VLOOKUP($A1089,'Hospitalisation Details'!$A$2:$K$2344,MATCH(Healthcare!M$1,'Hospitalisation Details'!$A$1:$K$1,0),0)</f>
        <v>10370.91</v>
      </c>
      <c r="N1089" s="17" t="str">
        <f>VLOOKUP($A1089,'Hospitalisation Details'!$A$2:$K$2344,MATCH(Healthcare!N$1,'Hospitalisation Details'!$A$1:$K$1,0),0)</f>
        <v>Tier - 3</v>
      </c>
      <c r="O1089" s="17" t="str">
        <f>VLOOKUP($A1089,'Hospitalisation Details'!$A$2:$K$2344,MATCH(Healthcare!O$1,'Hospitalisation Details'!$A$1:$K$1,0),0)</f>
        <v>Tier - 3</v>
      </c>
      <c r="P1089" s="17" t="str">
        <f>VLOOKUP($A1089,'Hospitalisation Details'!$A$2:$K$2344,MATCH(Healthcare!P$1,'Hospitalisation Details'!$A$1:$K$1,0),0)</f>
        <v>R1024</v>
      </c>
      <c r="Q1089" s="17">
        <f>VLOOKUP($A1089,'Hospitalisation Details'!$A$2:$K$2344,MATCH(Healthcare!Q$1,'Hospitalisation Details'!$A$1:$K$1,0),0)</f>
        <v>49</v>
      </c>
    </row>
    <row r="1090" spans="1:17" ht="15.75" x14ac:dyDescent="0.25">
      <c r="A1090" s="25" t="s">
        <v>1133</v>
      </c>
      <c r="B1090" s="17" t="str">
        <f>VLOOKUP($A1090,'Customer Names'!$A$1:$D$2336,4,0)</f>
        <v>Mrs. Yoko</v>
      </c>
      <c r="C1090" s="17">
        <f>VLOOKUP($A1090,'Medical Examinations'!$A$1:$J$2336,MATCH(Healthcare!C$1,'Medical Examinations'!$A$1:$J$1,0),0)</f>
        <v>27.11</v>
      </c>
      <c r="D1090" s="17">
        <f>VLOOKUP($A1090,'Medical Examinations'!$A$1:$J$2336,MATCH(Healthcare!D$1,'Medical Examinations'!$A$1:$J$1,0),0)</f>
        <v>6.7</v>
      </c>
      <c r="E1090" s="17" t="str">
        <f>VLOOKUP($A1090,'Medical Examinations'!$A$1:$J$2336,MATCH(Healthcare!E$1,'Medical Examinations'!$A$1:$J$1,0),0)</f>
        <v>No</v>
      </c>
      <c r="F1090" s="17" t="str">
        <f>VLOOKUP($A1090,'Medical Examinations'!$A$1:$J$2336,MATCH(Healthcare!F$1,'Medical Examinations'!$A$1:$J$1,0),0)</f>
        <v>No</v>
      </c>
      <c r="G1090" s="17" t="str">
        <f>VLOOKUP($A1090,'Medical Examinations'!$A$1:$J$2336,MATCH(Healthcare!G$1,'Medical Examinations'!$A$1:$J$1,0),0)</f>
        <v>No</v>
      </c>
      <c r="H1090" s="17">
        <f>VLOOKUP($A1090,'Medical Examinations'!$A$1:$J$2336,MATCH(Healthcare!H$1,'Medical Examinations'!$A$1:$J$1,0),0)</f>
        <v>0</v>
      </c>
      <c r="I1090" s="17" t="str">
        <f>VLOOKUP($A1090,'Medical Examinations'!$A$1:$J$2336,MATCH(Healthcare!I$1,'Medical Examinations'!$A$1:$J$1,0),0)</f>
        <v>No</v>
      </c>
      <c r="J1090" s="17" t="str">
        <f>VLOOKUP($A1090,'Medical Examinations'!$A$1:$J$2336,MATCH(Healthcare!J$1,'Medical Examinations'!$A$1:$J$1,0),0)</f>
        <v>Overweight</v>
      </c>
      <c r="K1090" s="17" t="str">
        <f>VLOOKUP($A1090,'Medical Examinations'!$A$1:$J$2336,MATCH(Healthcare!K$1,'Medical Examinations'!$A$1:$J$1,0),0)</f>
        <v>Diabetes</v>
      </c>
      <c r="L1090" s="38">
        <f>VLOOKUP($A1090,'Hospitalisation Details'!$A$2:$K$2344,MATCH(Healthcare!L$1,'Hospitalisation Details'!$A$1:$K$1,0),0)</f>
        <v>26182</v>
      </c>
      <c r="M1090" s="17">
        <f>VLOOKUP($A1090,'Hospitalisation Details'!$A$2:$K$2344,MATCH(Healthcare!M$1,'Hospitalisation Details'!$A$1:$K$1,0),0)</f>
        <v>10356.67</v>
      </c>
      <c r="N1090" s="17" t="str">
        <f>VLOOKUP($A1090,'Hospitalisation Details'!$A$2:$K$2344,MATCH(Healthcare!N$1,'Hospitalisation Details'!$A$1:$K$1,0),0)</f>
        <v>Tier - 3</v>
      </c>
      <c r="O1090" s="17" t="str">
        <f>VLOOKUP($A1090,'Hospitalisation Details'!$A$2:$K$2344,MATCH(Healthcare!O$1,'Hospitalisation Details'!$A$1:$K$1,0),0)</f>
        <v>Tier - 1</v>
      </c>
      <c r="P1090" s="17" t="str">
        <f>VLOOKUP($A1090,'Hospitalisation Details'!$A$2:$K$2344,MATCH(Healthcare!P$1,'Hospitalisation Details'!$A$1:$K$1,0),0)</f>
        <v>R1025</v>
      </c>
      <c r="Q1090" s="17">
        <f>VLOOKUP($A1090,'Hospitalisation Details'!$A$2:$K$2344,MATCH(Healthcare!Q$1,'Hospitalisation Details'!$A$1:$K$1,0),0)</f>
        <v>51</v>
      </c>
    </row>
    <row r="1091" spans="1:17" ht="15.75" x14ac:dyDescent="0.25">
      <c r="A1091" s="25" t="s">
        <v>1134</v>
      </c>
      <c r="B1091" s="17" t="str">
        <f>VLOOKUP($A1091,'Customer Names'!$A$1:$D$2336,4,0)</f>
        <v>Ms. Laura</v>
      </c>
      <c r="C1091" s="17">
        <f>VLOOKUP($A1091,'Medical Examinations'!$A$1:$J$2336,MATCH(Healthcare!C$1,'Medical Examinations'!$A$1:$J$1,0),0)</f>
        <v>26.6</v>
      </c>
      <c r="D1091" s="17">
        <f>VLOOKUP($A1091,'Medical Examinations'!$A$1:$J$2336,MATCH(Healthcare!D$1,'Medical Examinations'!$A$1:$J$1,0),0)</f>
        <v>5.27</v>
      </c>
      <c r="E1091" s="17" t="str">
        <f>VLOOKUP($A1091,'Medical Examinations'!$A$1:$J$2336,MATCH(Healthcare!E$1,'Medical Examinations'!$A$1:$J$1,0),0)</f>
        <v>Yes</v>
      </c>
      <c r="F1091" s="17" t="str">
        <f>VLOOKUP($A1091,'Medical Examinations'!$A$1:$J$2336,MATCH(Healthcare!F$1,'Medical Examinations'!$A$1:$J$1,0),0)</f>
        <v>No</v>
      </c>
      <c r="G1091" s="17" t="str">
        <f>VLOOKUP($A1091,'Medical Examinations'!$A$1:$J$2336,MATCH(Healthcare!G$1,'Medical Examinations'!$A$1:$J$1,0),0)</f>
        <v>Yes</v>
      </c>
      <c r="H1091" s="17">
        <f>VLOOKUP($A1091,'Medical Examinations'!$A$1:$J$2336,MATCH(Healthcare!H$1,'Medical Examinations'!$A$1:$J$1,0),0)</f>
        <v>1</v>
      </c>
      <c r="I1091" s="17" t="str">
        <f>VLOOKUP($A1091,'Medical Examinations'!$A$1:$J$2336,MATCH(Healthcare!I$1,'Medical Examinations'!$A$1:$J$1,0),0)</f>
        <v>No</v>
      </c>
      <c r="J1091" s="17" t="str">
        <f>VLOOKUP($A1091,'Medical Examinations'!$A$1:$J$2336,MATCH(Healthcare!J$1,'Medical Examinations'!$A$1:$J$1,0),0)</f>
        <v>Overweight</v>
      </c>
      <c r="K1091" s="17" t="str">
        <f>VLOOKUP($A1091,'Medical Examinations'!$A$1:$J$2336,MATCH(Healthcare!K$1,'Medical Examinations'!$A$1:$J$1,0),0)</f>
        <v>Normal</v>
      </c>
      <c r="L1091" s="38">
        <f>VLOOKUP($A1091,'Hospitalisation Details'!$A$2:$K$2344,MATCH(Healthcare!L$1,'Hospitalisation Details'!$A$1:$K$1,0),0)</f>
        <v>25371</v>
      </c>
      <c r="M1091" s="17">
        <f>VLOOKUP($A1091,'Hospitalisation Details'!$A$2:$K$2344,MATCH(Healthcare!M$1,'Hospitalisation Details'!$A$1:$K$1,0),0)</f>
        <v>10355.64</v>
      </c>
      <c r="N1091" s="17" t="str">
        <f>VLOOKUP($A1091,'Hospitalisation Details'!$A$2:$K$2344,MATCH(Healthcare!N$1,'Hospitalisation Details'!$A$1:$K$1,0),0)</f>
        <v>Tier - 3</v>
      </c>
      <c r="O1091" s="17" t="str">
        <f>VLOOKUP($A1091,'Hospitalisation Details'!$A$2:$K$2344,MATCH(Healthcare!O$1,'Hospitalisation Details'!$A$1:$K$1,0),0)</f>
        <v>Tier - 1</v>
      </c>
      <c r="P1091" s="17" t="str">
        <f>VLOOKUP($A1091,'Hospitalisation Details'!$A$2:$K$2344,MATCH(Healthcare!P$1,'Hospitalisation Details'!$A$1:$K$1,0),0)</f>
        <v>R1012</v>
      </c>
      <c r="Q1091" s="17">
        <f>VLOOKUP($A1091,'Hospitalisation Details'!$A$2:$K$2344,MATCH(Healthcare!Q$1,'Hospitalisation Details'!$A$1:$K$1,0),0)</f>
        <v>53</v>
      </c>
    </row>
    <row r="1092" spans="1:17" ht="15.75" x14ac:dyDescent="0.25">
      <c r="A1092" s="25" t="s">
        <v>1135</v>
      </c>
      <c r="B1092" s="17" t="str">
        <f>VLOOKUP($A1092,'Customer Names'!$A$1:$D$2336,4,0)</f>
        <v>Ms. Tess</v>
      </c>
      <c r="C1092" s="17">
        <f>VLOOKUP($A1092,'Medical Examinations'!$A$1:$J$2336,MATCH(Healthcare!C$1,'Medical Examinations'!$A$1:$J$1,0),0)</f>
        <v>30.41</v>
      </c>
      <c r="D1092" s="17">
        <f>VLOOKUP($A1092,'Medical Examinations'!$A$1:$J$2336,MATCH(Healthcare!D$1,'Medical Examinations'!$A$1:$J$1,0),0)</f>
        <v>7.72</v>
      </c>
      <c r="E1092" s="17" t="str">
        <f>VLOOKUP($A1092,'Medical Examinations'!$A$1:$J$2336,MATCH(Healthcare!E$1,'Medical Examinations'!$A$1:$J$1,0),0)</f>
        <v>No</v>
      </c>
      <c r="F1092" s="17" t="str">
        <f>VLOOKUP($A1092,'Medical Examinations'!$A$1:$J$2336,MATCH(Healthcare!F$1,'Medical Examinations'!$A$1:$J$1,0),0)</f>
        <v>No</v>
      </c>
      <c r="G1092" s="17" t="str">
        <f>VLOOKUP($A1092,'Medical Examinations'!$A$1:$J$2336,MATCH(Healthcare!G$1,'Medical Examinations'!$A$1:$J$1,0),0)</f>
        <v>No</v>
      </c>
      <c r="H1092" s="17">
        <f>VLOOKUP($A1092,'Medical Examinations'!$A$1:$J$2336,MATCH(Healthcare!H$1,'Medical Examinations'!$A$1:$J$1,0),0)</f>
        <v>0</v>
      </c>
      <c r="I1092" s="17" t="str">
        <f>VLOOKUP($A1092,'Medical Examinations'!$A$1:$J$2336,MATCH(Healthcare!I$1,'Medical Examinations'!$A$1:$J$1,0),0)</f>
        <v>No</v>
      </c>
      <c r="J1092" s="17" t="str">
        <f>VLOOKUP($A1092,'Medical Examinations'!$A$1:$J$2336,MATCH(Healthcare!J$1,'Medical Examinations'!$A$1:$J$1,0),0)</f>
        <v>Obesity</v>
      </c>
      <c r="K1092" s="17" t="str">
        <f>VLOOKUP($A1092,'Medical Examinations'!$A$1:$J$2336,MATCH(Healthcare!K$1,'Medical Examinations'!$A$1:$J$1,0),0)</f>
        <v>Diabetes</v>
      </c>
      <c r="L1092" s="38">
        <f>VLOOKUP($A1092,'Hospitalisation Details'!$A$2:$K$2344,MATCH(Healthcare!L$1,'Hospitalisation Details'!$A$1:$K$1,0),0)</f>
        <v>27301</v>
      </c>
      <c r="M1092" s="17">
        <f>VLOOKUP($A1092,'Hospitalisation Details'!$A$2:$K$2344,MATCH(Healthcare!M$1,'Hospitalisation Details'!$A$1:$K$1,0),0)</f>
        <v>10352.48</v>
      </c>
      <c r="N1092" s="17" t="str">
        <f>VLOOKUP($A1092,'Hospitalisation Details'!$A$2:$K$2344,MATCH(Healthcare!N$1,'Hospitalisation Details'!$A$1:$K$1,0),0)</f>
        <v>Tier - 3</v>
      </c>
      <c r="O1092" s="17" t="str">
        <f>VLOOKUP($A1092,'Hospitalisation Details'!$A$2:$K$2344,MATCH(Healthcare!O$1,'Hospitalisation Details'!$A$1:$K$1,0),0)</f>
        <v>Tier - 1</v>
      </c>
      <c r="P1092" s="17" t="str">
        <f>VLOOKUP($A1092,'Hospitalisation Details'!$A$2:$K$2344,MATCH(Healthcare!P$1,'Hospitalisation Details'!$A$1:$K$1,0),0)</f>
        <v>R1012</v>
      </c>
      <c r="Q1092" s="17">
        <f>VLOOKUP($A1092,'Hospitalisation Details'!$A$2:$K$2344,MATCH(Healthcare!Q$1,'Hospitalisation Details'!$A$1:$K$1,0),0)</f>
        <v>48</v>
      </c>
    </row>
    <row r="1093" spans="1:17" ht="15.75" x14ac:dyDescent="0.25">
      <c r="A1093" s="25" t="s">
        <v>1136</v>
      </c>
      <c r="B1093" s="17" t="str">
        <f>VLOOKUP($A1093,'Customer Names'!$A$1:$D$2336,4,0)</f>
        <v>Mr. William</v>
      </c>
      <c r="C1093" s="17">
        <f>VLOOKUP($A1093,'Medical Examinations'!$A$1:$J$2336,MATCH(Healthcare!C$1,'Medical Examinations'!$A$1:$J$1,0),0)</f>
        <v>28.98</v>
      </c>
      <c r="D1093" s="17">
        <f>VLOOKUP($A1093,'Medical Examinations'!$A$1:$J$2336,MATCH(Healthcare!D$1,'Medical Examinations'!$A$1:$J$1,0),0)</f>
        <v>8.68</v>
      </c>
      <c r="E1093" s="17" t="str">
        <f>VLOOKUP($A1093,'Medical Examinations'!$A$1:$J$2336,MATCH(Healthcare!E$1,'Medical Examinations'!$A$1:$J$1,0),0)</f>
        <v>No</v>
      </c>
      <c r="F1093" s="17" t="str">
        <f>VLOOKUP($A1093,'Medical Examinations'!$A$1:$J$2336,MATCH(Healthcare!F$1,'Medical Examinations'!$A$1:$J$1,0),0)</f>
        <v>No</v>
      </c>
      <c r="G1093" s="17" t="str">
        <f>VLOOKUP($A1093,'Medical Examinations'!$A$1:$J$2336,MATCH(Healthcare!G$1,'Medical Examinations'!$A$1:$J$1,0),0)</f>
        <v>No</v>
      </c>
      <c r="H1093" s="17">
        <f>VLOOKUP($A1093,'Medical Examinations'!$A$1:$J$2336,MATCH(Healthcare!H$1,'Medical Examinations'!$A$1:$J$1,0),0)</f>
        <v>2</v>
      </c>
      <c r="I1093" s="17" t="str">
        <f>VLOOKUP($A1093,'Medical Examinations'!$A$1:$J$2336,MATCH(Healthcare!I$1,'Medical Examinations'!$A$1:$J$1,0),0)</f>
        <v>No</v>
      </c>
      <c r="J1093" s="17" t="str">
        <f>VLOOKUP($A1093,'Medical Examinations'!$A$1:$J$2336,MATCH(Healthcare!J$1,'Medical Examinations'!$A$1:$J$1,0),0)</f>
        <v>Overweight</v>
      </c>
      <c r="K1093" s="17" t="str">
        <f>VLOOKUP($A1093,'Medical Examinations'!$A$1:$J$2336,MATCH(Healthcare!K$1,'Medical Examinations'!$A$1:$J$1,0),0)</f>
        <v>Diabetes</v>
      </c>
      <c r="L1093" s="38">
        <f>VLOOKUP($A1093,'Hospitalisation Details'!$A$2:$K$2344,MATCH(Healthcare!L$1,'Hospitalisation Details'!$A$1:$K$1,0),0)</f>
        <v>26884</v>
      </c>
      <c r="M1093" s="17">
        <f>VLOOKUP($A1093,'Hospitalisation Details'!$A$2:$K$2344,MATCH(Healthcare!M$1,'Hospitalisation Details'!$A$1:$K$1,0),0)</f>
        <v>10345.93</v>
      </c>
      <c r="N1093" s="17" t="str">
        <f>VLOOKUP($A1093,'Hospitalisation Details'!$A$2:$K$2344,MATCH(Healthcare!N$1,'Hospitalisation Details'!$A$1:$K$1,0),0)</f>
        <v>Tier - 3</v>
      </c>
      <c r="O1093" s="17" t="str">
        <f>VLOOKUP($A1093,'Hospitalisation Details'!$A$2:$K$2344,MATCH(Healthcare!O$1,'Hospitalisation Details'!$A$1:$K$1,0),0)</f>
        <v>Tier - 2</v>
      </c>
      <c r="P1093" s="17" t="str">
        <f>VLOOKUP($A1093,'Hospitalisation Details'!$A$2:$K$2344,MATCH(Healthcare!P$1,'Hospitalisation Details'!$A$1:$K$1,0),0)</f>
        <v>R1021</v>
      </c>
      <c r="Q1093" s="17">
        <f>VLOOKUP($A1093,'Hospitalisation Details'!$A$2:$K$2344,MATCH(Healthcare!Q$1,'Hospitalisation Details'!$A$1:$K$1,0),0)</f>
        <v>49</v>
      </c>
    </row>
    <row r="1094" spans="1:17" ht="15.75" x14ac:dyDescent="0.25">
      <c r="A1094" s="25" t="s">
        <v>1137</v>
      </c>
      <c r="B1094" s="17" t="str">
        <f>VLOOKUP($A1094,'Customer Names'!$A$1:$D$2336,4,0)</f>
        <v>Ms. Paige</v>
      </c>
      <c r="C1094" s="17">
        <f>VLOOKUP($A1094,'Medical Examinations'!$A$1:$J$2336,MATCH(Healthcare!C$1,'Medical Examinations'!$A$1:$J$1,0),0)</f>
        <v>31.24</v>
      </c>
      <c r="D1094" s="17">
        <f>VLOOKUP($A1094,'Medical Examinations'!$A$1:$J$2336,MATCH(Healthcare!D$1,'Medical Examinations'!$A$1:$J$1,0),0)</f>
        <v>9.8000000000000007</v>
      </c>
      <c r="E1094" s="17" t="str">
        <f>VLOOKUP($A1094,'Medical Examinations'!$A$1:$J$2336,MATCH(Healthcare!E$1,'Medical Examinations'!$A$1:$J$1,0),0)</f>
        <v>No</v>
      </c>
      <c r="F1094" s="17" t="str">
        <f>VLOOKUP($A1094,'Medical Examinations'!$A$1:$J$2336,MATCH(Healthcare!F$1,'Medical Examinations'!$A$1:$J$1,0),0)</f>
        <v>No</v>
      </c>
      <c r="G1094" s="17" t="str">
        <f>VLOOKUP($A1094,'Medical Examinations'!$A$1:$J$2336,MATCH(Healthcare!G$1,'Medical Examinations'!$A$1:$J$1,0),0)</f>
        <v>No</v>
      </c>
      <c r="H1094" s="17">
        <f>VLOOKUP($A1094,'Medical Examinations'!$A$1:$J$2336,MATCH(Healthcare!H$1,'Medical Examinations'!$A$1:$J$1,0),0)</f>
        <v>0</v>
      </c>
      <c r="I1094" s="17" t="str">
        <f>VLOOKUP($A1094,'Medical Examinations'!$A$1:$J$2336,MATCH(Healthcare!I$1,'Medical Examinations'!$A$1:$J$1,0),0)</f>
        <v>No</v>
      </c>
      <c r="J1094" s="17" t="str">
        <f>VLOOKUP($A1094,'Medical Examinations'!$A$1:$J$2336,MATCH(Healthcare!J$1,'Medical Examinations'!$A$1:$J$1,0),0)</f>
        <v>Obesity</v>
      </c>
      <c r="K1094" s="17" t="str">
        <f>VLOOKUP($A1094,'Medical Examinations'!$A$1:$J$2336,MATCH(Healthcare!K$1,'Medical Examinations'!$A$1:$J$1,0),0)</f>
        <v>Diabetes</v>
      </c>
      <c r="L1094" s="38">
        <f>VLOOKUP($A1094,'Hospitalisation Details'!$A$2:$K$2344,MATCH(Healthcare!L$1,'Hospitalisation Details'!$A$1:$K$1,0),0)</f>
        <v>25038</v>
      </c>
      <c r="M1094" s="17">
        <f>VLOOKUP($A1094,'Hospitalisation Details'!$A$2:$K$2344,MATCH(Healthcare!M$1,'Hospitalisation Details'!$A$1:$K$1,0),0)</f>
        <v>10338.93</v>
      </c>
      <c r="N1094" s="17" t="str">
        <f>VLOOKUP($A1094,'Hospitalisation Details'!$A$2:$K$2344,MATCH(Healthcare!N$1,'Hospitalisation Details'!$A$1:$K$1,0),0)</f>
        <v>Tier - 3</v>
      </c>
      <c r="O1094" s="17" t="str">
        <f>VLOOKUP($A1094,'Hospitalisation Details'!$A$2:$K$2344,MATCH(Healthcare!O$1,'Hospitalisation Details'!$A$1:$K$1,0),0)</f>
        <v>Tier - 1</v>
      </c>
      <c r="P1094" s="17" t="str">
        <f>VLOOKUP($A1094,'Hospitalisation Details'!$A$2:$K$2344,MATCH(Healthcare!P$1,'Hospitalisation Details'!$A$1:$K$1,0),0)</f>
        <v>R1013</v>
      </c>
      <c r="Q1094" s="17">
        <f>VLOOKUP($A1094,'Hospitalisation Details'!$A$2:$K$2344,MATCH(Healthcare!Q$1,'Hospitalisation Details'!$A$1:$K$1,0),0)</f>
        <v>54</v>
      </c>
    </row>
    <row r="1095" spans="1:17" ht="15.75" x14ac:dyDescent="0.25">
      <c r="A1095" s="25" t="s">
        <v>1138</v>
      </c>
      <c r="B1095" s="17" t="str">
        <f>VLOOKUP($A1095,'Customer Names'!$A$1:$D$2336,4,0)</f>
        <v>Mr. Matthew</v>
      </c>
      <c r="C1095" s="17">
        <f>VLOOKUP($A1095,'Medical Examinations'!$A$1:$J$2336,MATCH(Healthcare!C$1,'Medical Examinations'!$A$1:$J$1,0),0)</f>
        <v>31.54</v>
      </c>
      <c r="D1095" s="17">
        <f>VLOOKUP($A1095,'Medical Examinations'!$A$1:$J$2336,MATCH(Healthcare!D$1,'Medical Examinations'!$A$1:$J$1,0),0)</f>
        <v>4.4400000000000004</v>
      </c>
      <c r="E1095" s="17" t="str">
        <f>VLOOKUP($A1095,'Medical Examinations'!$A$1:$J$2336,MATCH(Healthcare!E$1,'Medical Examinations'!$A$1:$J$1,0),0)</f>
        <v>No</v>
      </c>
      <c r="F1095" s="17" t="str">
        <f>VLOOKUP($A1095,'Medical Examinations'!$A$1:$J$2336,MATCH(Healthcare!F$1,'Medical Examinations'!$A$1:$J$1,0),0)</f>
        <v>No</v>
      </c>
      <c r="G1095" s="17" t="str">
        <f>VLOOKUP($A1095,'Medical Examinations'!$A$1:$J$2336,MATCH(Healthcare!G$1,'Medical Examinations'!$A$1:$J$1,0),0)</f>
        <v>No</v>
      </c>
      <c r="H1095" s="17">
        <f>VLOOKUP($A1095,'Medical Examinations'!$A$1:$J$2336,MATCH(Healthcare!H$1,'Medical Examinations'!$A$1:$J$1,0),0)</f>
        <v>0</v>
      </c>
      <c r="I1095" s="17" t="str">
        <f>VLOOKUP($A1095,'Medical Examinations'!$A$1:$J$2336,MATCH(Healthcare!I$1,'Medical Examinations'!$A$1:$J$1,0),0)</f>
        <v>No</v>
      </c>
      <c r="J1095" s="17" t="str">
        <f>VLOOKUP($A1095,'Medical Examinations'!$A$1:$J$2336,MATCH(Healthcare!J$1,'Medical Examinations'!$A$1:$J$1,0),0)</f>
        <v>Obesity</v>
      </c>
      <c r="K1095" s="17" t="str">
        <f>VLOOKUP($A1095,'Medical Examinations'!$A$1:$J$2336,MATCH(Healthcare!K$1,'Medical Examinations'!$A$1:$J$1,0),0)</f>
        <v>Normal</v>
      </c>
      <c r="L1095" s="38">
        <f>VLOOKUP($A1095,'Hospitalisation Details'!$A$2:$K$2344,MATCH(Healthcare!L$1,'Hospitalisation Details'!$A$1:$K$1,0),0)</f>
        <v>30153</v>
      </c>
      <c r="M1095" s="17">
        <f>VLOOKUP($A1095,'Hospitalisation Details'!$A$2:$K$2344,MATCH(Healthcare!M$1,'Hospitalisation Details'!$A$1:$K$1,0),0)</f>
        <v>10329.06</v>
      </c>
      <c r="N1095" s="17" t="str">
        <f>VLOOKUP($A1095,'Hospitalisation Details'!$A$2:$K$2344,MATCH(Healthcare!N$1,'Hospitalisation Details'!$A$1:$K$1,0),0)</f>
        <v>Tier - 3</v>
      </c>
      <c r="O1095" s="17" t="str">
        <f>VLOOKUP($A1095,'Hospitalisation Details'!$A$2:$K$2344,MATCH(Healthcare!O$1,'Hospitalisation Details'!$A$1:$K$1,0),0)</f>
        <v>Tier - 1</v>
      </c>
      <c r="P1095" s="17" t="str">
        <f>VLOOKUP($A1095,'Hospitalisation Details'!$A$2:$K$2344,MATCH(Healthcare!P$1,'Hospitalisation Details'!$A$1:$K$1,0),0)</f>
        <v>R1021</v>
      </c>
      <c r="Q1095" s="17">
        <f>VLOOKUP($A1095,'Hospitalisation Details'!$A$2:$K$2344,MATCH(Healthcare!Q$1,'Hospitalisation Details'!$A$1:$K$1,0),0)</f>
        <v>40</v>
      </c>
    </row>
    <row r="1096" spans="1:17" ht="15.75" x14ac:dyDescent="0.25">
      <c r="A1096" s="25" t="s">
        <v>1139</v>
      </c>
      <c r="B1096" s="17" t="str">
        <f>VLOOKUP($A1096,'Customer Names'!$A$1:$D$2336,4,0)</f>
        <v>Mr. Matthew</v>
      </c>
      <c r="C1096" s="17">
        <f>VLOOKUP($A1096,'Medical Examinations'!$A$1:$J$2336,MATCH(Healthcare!C$1,'Medical Examinations'!$A$1:$J$1,0),0)</f>
        <v>38.6</v>
      </c>
      <c r="D1096" s="17">
        <f>VLOOKUP($A1096,'Medical Examinations'!$A$1:$J$2336,MATCH(Healthcare!D$1,'Medical Examinations'!$A$1:$J$1,0),0)</f>
        <v>7.19</v>
      </c>
      <c r="E1096" s="17" t="str">
        <f>VLOOKUP($A1096,'Medical Examinations'!$A$1:$J$2336,MATCH(Healthcare!E$1,'Medical Examinations'!$A$1:$J$1,0),0)</f>
        <v>Yes</v>
      </c>
      <c r="F1096" s="17" t="str">
        <f>VLOOKUP($A1096,'Medical Examinations'!$A$1:$J$2336,MATCH(Healthcare!F$1,'Medical Examinations'!$A$1:$J$1,0),0)</f>
        <v>No</v>
      </c>
      <c r="G1096" s="17" t="str">
        <f>VLOOKUP($A1096,'Medical Examinations'!$A$1:$J$2336,MATCH(Healthcare!G$1,'Medical Examinations'!$A$1:$J$1,0),0)</f>
        <v>No</v>
      </c>
      <c r="H1096" s="17">
        <f>VLOOKUP($A1096,'Medical Examinations'!$A$1:$J$2336,MATCH(Healthcare!H$1,'Medical Examinations'!$A$1:$J$1,0),0)</f>
        <v>2</v>
      </c>
      <c r="I1096" s="17" t="str">
        <f>VLOOKUP($A1096,'Medical Examinations'!$A$1:$J$2336,MATCH(Healthcare!I$1,'Medical Examinations'!$A$1:$J$1,0),0)</f>
        <v>No</v>
      </c>
      <c r="J1096" s="17" t="str">
        <f>VLOOKUP($A1096,'Medical Examinations'!$A$1:$J$2336,MATCH(Healthcare!J$1,'Medical Examinations'!$A$1:$J$1,0),0)</f>
        <v>Obesity</v>
      </c>
      <c r="K1096" s="17" t="str">
        <f>VLOOKUP($A1096,'Medical Examinations'!$A$1:$J$2336,MATCH(Healthcare!K$1,'Medical Examinations'!$A$1:$J$1,0),0)</f>
        <v>Diabetes</v>
      </c>
      <c r="L1096" s="38">
        <f>VLOOKUP($A1096,'Hospitalisation Details'!$A$2:$K$2344,MATCH(Healthcare!L$1,'Hospitalisation Details'!$A$1:$K$1,0),0)</f>
        <v>25903</v>
      </c>
      <c r="M1096" s="17">
        <f>VLOOKUP($A1096,'Hospitalisation Details'!$A$2:$K$2344,MATCH(Healthcare!M$1,'Hospitalisation Details'!$A$1:$K$1,0),0)</f>
        <v>10325.209999999999</v>
      </c>
      <c r="N1096" s="17" t="str">
        <f>VLOOKUP($A1096,'Hospitalisation Details'!$A$2:$K$2344,MATCH(Healthcare!N$1,'Hospitalisation Details'!$A$1:$K$1,0),0)</f>
        <v>Tier - 3</v>
      </c>
      <c r="O1096" s="17" t="str">
        <f>VLOOKUP($A1096,'Hospitalisation Details'!$A$2:$K$2344,MATCH(Healthcare!O$1,'Hospitalisation Details'!$A$1:$K$1,0),0)</f>
        <v>Tier - 3</v>
      </c>
      <c r="P1096" s="17" t="str">
        <f>VLOOKUP($A1096,'Hospitalisation Details'!$A$2:$K$2344,MATCH(Healthcare!P$1,'Hospitalisation Details'!$A$1:$K$1,0),0)</f>
        <v>R1011</v>
      </c>
      <c r="Q1096" s="17">
        <f>VLOOKUP($A1096,'Hospitalisation Details'!$A$2:$K$2344,MATCH(Healthcare!Q$1,'Hospitalisation Details'!$A$1:$K$1,0),0)</f>
        <v>52</v>
      </c>
    </row>
    <row r="1097" spans="1:17" ht="15.75" x14ac:dyDescent="0.25">
      <c r="A1097" s="25" t="s">
        <v>1140</v>
      </c>
      <c r="B1097" s="17" t="str">
        <f>VLOOKUP($A1097,'Customer Names'!$A$1:$D$2336,4,0)</f>
        <v>Mrs. Maria</v>
      </c>
      <c r="C1097" s="17">
        <f>VLOOKUP($A1097,'Medical Examinations'!$A$1:$J$2336,MATCH(Healthcare!C$1,'Medical Examinations'!$A$1:$J$1,0),0)</f>
        <v>37.950000000000003</v>
      </c>
      <c r="D1097" s="17">
        <f>VLOOKUP($A1097,'Medical Examinations'!$A$1:$J$2336,MATCH(Healthcare!D$1,'Medical Examinations'!$A$1:$J$1,0),0)</f>
        <v>6.06</v>
      </c>
      <c r="E1097" s="17" t="str">
        <f>VLOOKUP($A1097,'Medical Examinations'!$A$1:$J$2336,MATCH(Healthcare!E$1,'Medical Examinations'!$A$1:$J$1,0),0)</f>
        <v>No</v>
      </c>
      <c r="F1097" s="17" t="str">
        <f>VLOOKUP($A1097,'Medical Examinations'!$A$1:$J$2336,MATCH(Healthcare!F$1,'Medical Examinations'!$A$1:$J$1,0),0)</f>
        <v>No</v>
      </c>
      <c r="G1097" s="17" t="str">
        <f>VLOOKUP($A1097,'Medical Examinations'!$A$1:$J$2336,MATCH(Healthcare!G$1,'Medical Examinations'!$A$1:$J$1,0),0)</f>
        <v>No</v>
      </c>
      <c r="H1097" s="17">
        <f>VLOOKUP($A1097,'Medical Examinations'!$A$1:$J$2336,MATCH(Healthcare!H$1,'Medical Examinations'!$A$1:$J$1,0),0)</f>
        <v>0</v>
      </c>
      <c r="I1097" s="17" t="str">
        <f>VLOOKUP($A1097,'Medical Examinations'!$A$1:$J$2336,MATCH(Healthcare!I$1,'Medical Examinations'!$A$1:$J$1,0),0)</f>
        <v>No</v>
      </c>
      <c r="J1097" s="17" t="str">
        <f>VLOOKUP($A1097,'Medical Examinations'!$A$1:$J$2336,MATCH(Healthcare!J$1,'Medical Examinations'!$A$1:$J$1,0),0)</f>
        <v>Obesity</v>
      </c>
      <c r="K1097" s="17" t="str">
        <f>VLOOKUP($A1097,'Medical Examinations'!$A$1:$J$2336,MATCH(Healthcare!K$1,'Medical Examinations'!$A$1:$J$1,0),0)</f>
        <v>Prediabetes</v>
      </c>
      <c r="L1097" s="38">
        <f>VLOOKUP($A1097,'Hospitalisation Details'!$A$2:$K$2344,MATCH(Healthcare!L$1,'Hospitalisation Details'!$A$1:$K$1,0),0)</f>
        <v>33471</v>
      </c>
      <c r="M1097" s="17">
        <f>VLOOKUP($A1097,'Hospitalisation Details'!$A$2:$K$2344,MATCH(Healthcare!M$1,'Hospitalisation Details'!$A$1:$K$1,0),0)</f>
        <v>10322.9</v>
      </c>
      <c r="N1097" s="17" t="str">
        <f>VLOOKUP($A1097,'Hospitalisation Details'!$A$2:$K$2344,MATCH(Healthcare!N$1,'Hospitalisation Details'!$A$1:$K$1,0),0)</f>
        <v>Tier - 3</v>
      </c>
      <c r="O1097" s="17" t="str">
        <f>VLOOKUP($A1097,'Hospitalisation Details'!$A$2:$K$2344,MATCH(Healthcare!O$1,'Hospitalisation Details'!$A$1:$K$1,0),0)</f>
        <v>Tier - 1</v>
      </c>
      <c r="P1097" s="17" t="str">
        <f>VLOOKUP($A1097,'Hospitalisation Details'!$A$2:$K$2344,MATCH(Healthcare!P$1,'Hospitalisation Details'!$A$1:$K$1,0),0)</f>
        <v>R1026</v>
      </c>
      <c r="Q1097" s="17">
        <f>VLOOKUP($A1097,'Hospitalisation Details'!$A$2:$K$2344,MATCH(Healthcare!Q$1,'Hospitalisation Details'!$A$1:$K$1,0),0)</f>
        <v>31</v>
      </c>
    </row>
    <row r="1098" spans="1:17" ht="15.75" x14ac:dyDescent="0.25">
      <c r="A1098" s="25" t="s">
        <v>1141</v>
      </c>
      <c r="B1098" s="17" t="str">
        <f>VLOOKUP($A1098,'Customer Names'!$A$1:$D$2336,4,0)</f>
        <v>Ms. Stephanie</v>
      </c>
      <c r="C1098" s="17">
        <f>VLOOKUP($A1098,'Medical Examinations'!$A$1:$J$2336,MATCH(Healthcare!C$1,'Medical Examinations'!$A$1:$J$1,0),0)</f>
        <v>38.97</v>
      </c>
      <c r="D1098" s="17">
        <f>VLOOKUP($A1098,'Medical Examinations'!$A$1:$J$2336,MATCH(Healthcare!D$1,'Medical Examinations'!$A$1:$J$1,0),0)</f>
        <v>5.12</v>
      </c>
      <c r="E1098" s="17" t="str">
        <f>VLOOKUP($A1098,'Medical Examinations'!$A$1:$J$2336,MATCH(Healthcare!E$1,'Medical Examinations'!$A$1:$J$1,0),0)</f>
        <v>No</v>
      </c>
      <c r="F1098" s="17" t="str">
        <f>VLOOKUP($A1098,'Medical Examinations'!$A$1:$J$2336,MATCH(Healthcare!F$1,'Medical Examinations'!$A$1:$J$1,0),0)</f>
        <v>No</v>
      </c>
      <c r="G1098" s="17" t="str">
        <f>VLOOKUP($A1098,'Medical Examinations'!$A$1:$J$2336,MATCH(Healthcare!G$1,'Medical Examinations'!$A$1:$J$1,0),0)</f>
        <v>No</v>
      </c>
      <c r="H1098" s="17">
        <f>VLOOKUP($A1098,'Medical Examinations'!$A$1:$J$2336,MATCH(Healthcare!H$1,'Medical Examinations'!$A$1:$J$1,0),0)</f>
        <v>0</v>
      </c>
      <c r="I1098" s="17" t="str">
        <f>VLOOKUP($A1098,'Medical Examinations'!$A$1:$J$2336,MATCH(Healthcare!I$1,'Medical Examinations'!$A$1:$J$1,0),0)</f>
        <v>No</v>
      </c>
      <c r="J1098" s="17" t="str">
        <f>VLOOKUP($A1098,'Medical Examinations'!$A$1:$J$2336,MATCH(Healthcare!J$1,'Medical Examinations'!$A$1:$J$1,0),0)</f>
        <v>Obesity</v>
      </c>
      <c r="K1098" s="17" t="str">
        <f>VLOOKUP($A1098,'Medical Examinations'!$A$1:$J$2336,MATCH(Healthcare!K$1,'Medical Examinations'!$A$1:$J$1,0),0)</f>
        <v>Normal</v>
      </c>
      <c r="L1098" s="38">
        <f>VLOOKUP($A1098,'Hospitalisation Details'!$A$2:$K$2344,MATCH(Healthcare!L$1,'Hospitalisation Details'!$A$1:$K$1,0),0)</f>
        <v>33559</v>
      </c>
      <c r="M1098" s="17">
        <f>VLOOKUP($A1098,'Hospitalisation Details'!$A$2:$K$2344,MATCH(Healthcare!M$1,'Hospitalisation Details'!$A$1:$K$1,0),0)</f>
        <v>10315.91</v>
      </c>
      <c r="N1098" s="17" t="str">
        <f>VLOOKUP($A1098,'Hospitalisation Details'!$A$2:$K$2344,MATCH(Healthcare!N$1,'Hospitalisation Details'!$A$1:$K$1,0),0)</f>
        <v>Tier - 3</v>
      </c>
      <c r="O1098" s="17" t="str">
        <f>VLOOKUP($A1098,'Hospitalisation Details'!$A$2:$K$2344,MATCH(Healthcare!O$1,'Hospitalisation Details'!$A$1:$K$1,0),0)</f>
        <v>Tier - 2</v>
      </c>
      <c r="P1098" s="17" t="str">
        <f>VLOOKUP($A1098,'Hospitalisation Details'!$A$2:$K$2344,MATCH(Healthcare!P$1,'Hospitalisation Details'!$A$1:$K$1,0),0)</f>
        <v>R1012</v>
      </c>
      <c r="Q1098" s="17">
        <f>VLOOKUP($A1098,'Hospitalisation Details'!$A$2:$K$2344,MATCH(Healthcare!Q$1,'Hospitalisation Details'!$A$1:$K$1,0),0)</f>
        <v>31</v>
      </c>
    </row>
    <row r="1099" spans="1:17" ht="15.75" x14ac:dyDescent="0.25">
      <c r="A1099" s="25" t="s">
        <v>1142</v>
      </c>
      <c r="B1099" s="17" t="str">
        <f>VLOOKUP($A1099,'Customer Names'!$A$1:$D$2336,4,0)</f>
        <v>Ms. Tiffany</v>
      </c>
      <c r="C1099" s="17">
        <f>VLOOKUP($A1099,'Medical Examinations'!$A$1:$J$2336,MATCH(Healthcare!C$1,'Medical Examinations'!$A$1:$J$1,0),0)</f>
        <v>21.2</v>
      </c>
      <c r="D1099" s="17">
        <f>VLOOKUP($A1099,'Medical Examinations'!$A$1:$J$2336,MATCH(Healthcare!D$1,'Medical Examinations'!$A$1:$J$1,0),0)</f>
        <v>10.72</v>
      </c>
      <c r="E1099" s="17" t="str">
        <f>VLOOKUP($A1099,'Medical Examinations'!$A$1:$J$2336,MATCH(Healthcare!E$1,'Medical Examinations'!$A$1:$J$1,0),0)</f>
        <v>No</v>
      </c>
      <c r="F1099" s="17" t="str">
        <f>VLOOKUP($A1099,'Medical Examinations'!$A$1:$J$2336,MATCH(Healthcare!F$1,'Medical Examinations'!$A$1:$J$1,0),0)</f>
        <v>No</v>
      </c>
      <c r="G1099" s="17" t="str">
        <f>VLOOKUP($A1099,'Medical Examinations'!$A$1:$J$2336,MATCH(Healthcare!G$1,'Medical Examinations'!$A$1:$J$1,0),0)</f>
        <v>No</v>
      </c>
      <c r="H1099" s="17">
        <f>VLOOKUP($A1099,'Medical Examinations'!$A$1:$J$2336,MATCH(Healthcare!H$1,'Medical Examinations'!$A$1:$J$1,0),0)</f>
        <v>0</v>
      </c>
      <c r="I1099" s="17" t="str">
        <f>VLOOKUP($A1099,'Medical Examinations'!$A$1:$J$2336,MATCH(Healthcare!I$1,'Medical Examinations'!$A$1:$J$1,0),0)</f>
        <v>No</v>
      </c>
      <c r="J1099" s="17" t="str">
        <f>VLOOKUP($A1099,'Medical Examinations'!$A$1:$J$2336,MATCH(Healthcare!J$1,'Medical Examinations'!$A$1:$J$1,0),0)</f>
        <v>Healthy Weight</v>
      </c>
      <c r="K1099" s="17" t="str">
        <f>VLOOKUP($A1099,'Medical Examinations'!$A$1:$J$2336,MATCH(Healthcare!K$1,'Medical Examinations'!$A$1:$J$1,0),0)</f>
        <v>Diabetes</v>
      </c>
      <c r="L1099" s="38">
        <f>VLOOKUP($A1099,'Hospitalisation Details'!$A$2:$K$2344,MATCH(Healthcare!L$1,'Hospitalisation Details'!$A$1:$K$1,0),0)</f>
        <v>22839</v>
      </c>
      <c r="M1099" s="17">
        <f>VLOOKUP($A1099,'Hospitalisation Details'!$A$2:$K$2344,MATCH(Healthcare!M$1,'Hospitalisation Details'!$A$1:$K$1,0),0)</f>
        <v>10310.780000000001</v>
      </c>
      <c r="N1099" s="17" t="str">
        <f>VLOOKUP($A1099,'Hospitalisation Details'!$A$2:$K$2344,MATCH(Healthcare!N$1,'Hospitalisation Details'!$A$1:$K$1,0),0)</f>
        <v>Tier - 3</v>
      </c>
      <c r="O1099" s="17" t="str">
        <f>VLOOKUP($A1099,'Hospitalisation Details'!$A$2:$K$2344,MATCH(Healthcare!O$1,'Hospitalisation Details'!$A$1:$K$1,0),0)</f>
        <v>Tier - 3</v>
      </c>
      <c r="P1099" s="17" t="str">
        <f>VLOOKUP($A1099,'Hospitalisation Details'!$A$2:$K$2344,MATCH(Healthcare!P$1,'Hospitalisation Details'!$A$1:$K$1,0),0)</f>
        <v>R1012</v>
      </c>
      <c r="Q1099" s="17">
        <f>VLOOKUP($A1099,'Hospitalisation Details'!$A$2:$K$2344,MATCH(Healthcare!Q$1,'Hospitalisation Details'!$A$1:$K$1,0),0)</f>
        <v>60</v>
      </c>
    </row>
    <row r="1100" spans="1:17" ht="15.75" x14ac:dyDescent="0.25">
      <c r="A1100" s="25" t="s">
        <v>1143</v>
      </c>
      <c r="B1100" s="17" t="str">
        <f>VLOOKUP($A1100,'Customer Names'!$A$1:$D$2336,4,0)</f>
        <v>Ms. Sara</v>
      </c>
      <c r="C1100" s="17">
        <f>VLOOKUP($A1100,'Medical Examinations'!$A$1:$J$2336,MATCH(Healthcare!C$1,'Medical Examinations'!$A$1:$J$1,0),0)</f>
        <v>23.96</v>
      </c>
      <c r="D1100" s="17">
        <f>VLOOKUP($A1100,'Medical Examinations'!$A$1:$J$2336,MATCH(Healthcare!D$1,'Medical Examinations'!$A$1:$J$1,0),0)</f>
        <v>9.58</v>
      </c>
      <c r="E1100" s="17" t="str">
        <f>VLOOKUP($A1100,'Medical Examinations'!$A$1:$J$2336,MATCH(Healthcare!E$1,'Medical Examinations'!$A$1:$J$1,0),0)</f>
        <v>Yes</v>
      </c>
      <c r="F1100" s="17" t="str">
        <f>VLOOKUP($A1100,'Medical Examinations'!$A$1:$J$2336,MATCH(Healthcare!F$1,'Medical Examinations'!$A$1:$J$1,0),0)</f>
        <v>No</v>
      </c>
      <c r="G1100" s="17" t="str">
        <f>VLOOKUP($A1100,'Medical Examinations'!$A$1:$J$2336,MATCH(Healthcare!G$1,'Medical Examinations'!$A$1:$J$1,0),0)</f>
        <v>Yes</v>
      </c>
      <c r="H1100" s="17">
        <f>VLOOKUP($A1100,'Medical Examinations'!$A$1:$J$2336,MATCH(Healthcare!H$1,'Medical Examinations'!$A$1:$J$1,0),0)</f>
        <v>1</v>
      </c>
      <c r="I1100" s="17" t="str">
        <f>VLOOKUP($A1100,'Medical Examinations'!$A$1:$J$2336,MATCH(Healthcare!I$1,'Medical Examinations'!$A$1:$J$1,0),0)</f>
        <v>No</v>
      </c>
      <c r="J1100" s="17" t="str">
        <f>VLOOKUP($A1100,'Medical Examinations'!$A$1:$J$2336,MATCH(Healthcare!J$1,'Medical Examinations'!$A$1:$J$1,0),0)</f>
        <v>Healthy Weight</v>
      </c>
      <c r="K1100" s="17" t="str">
        <f>VLOOKUP($A1100,'Medical Examinations'!$A$1:$J$2336,MATCH(Healthcare!K$1,'Medical Examinations'!$A$1:$J$1,0),0)</f>
        <v>Diabetes</v>
      </c>
      <c r="L1100" s="38">
        <f>VLOOKUP($A1100,'Hospitalisation Details'!$A$2:$K$2344,MATCH(Healthcare!L$1,'Hospitalisation Details'!$A$1:$K$1,0),0)</f>
        <v>23278</v>
      </c>
      <c r="M1100" s="17">
        <f>VLOOKUP($A1100,'Hospitalisation Details'!$A$2:$K$2344,MATCH(Healthcare!M$1,'Hospitalisation Details'!$A$1:$K$1,0),0)</f>
        <v>10308.040000000001</v>
      </c>
      <c r="N1100" s="17" t="str">
        <f>VLOOKUP($A1100,'Hospitalisation Details'!$A$2:$K$2344,MATCH(Healthcare!N$1,'Hospitalisation Details'!$A$1:$K$1,0),0)</f>
        <v>Tier - 3</v>
      </c>
      <c r="O1100" s="17" t="str">
        <f>VLOOKUP($A1100,'Hospitalisation Details'!$A$2:$K$2344,MATCH(Healthcare!O$1,'Hospitalisation Details'!$A$1:$K$1,0),0)</f>
        <v>Tier - 1</v>
      </c>
      <c r="P1100" s="17" t="str">
        <f>VLOOKUP($A1100,'Hospitalisation Details'!$A$2:$K$2344,MATCH(Healthcare!P$1,'Hospitalisation Details'!$A$1:$K$1,0),0)</f>
        <v>R1013</v>
      </c>
      <c r="Q1100" s="17">
        <f>VLOOKUP($A1100,'Hospitalisation Details'!$A$2:$K$2344,MATCH(Healthcare!Q$1,'Hospitalisation Details'!$A$1:$K$1,0),0)</f>
        <v>59</v>
      </c>
    </row>
    <row r="1101" spans="1:17" ht="15.75" x14ac:dyDescent="0.25">
      <c r="A1101" s="25" t="s">
        <v>1144</v>
      </c>
      <c r="B1101" s="17" t="str">
        <f>VLOOKUP($A1101,'Customer Names'!$A$1:$D$2336,4,0)</f>
        <v>Mr. Scott</v>
      </c>
      <c r="C1101" s="17">
        <f>VLOOKUP($A1101,'Medical Examinations'!$A$1:$J$2336,MATCH(Healthcare!C$1,'Medical Examinations'!$A$1:$J$1,0),0)</f>
        <v>35.93</v>
      </c>
      <c r="D1101" s="17">
        <f>VLOOKUP($A1101,'Medical Examinations'!$A$1:$J$2336,MATCH(Healthcare!D$1,'Medical Examinations'!$A$1:$J$1,0),0)</f>
        <v>6.4</v>
      </c>
      <c r="E1101" s="17" t="str">
        <f>VLOOKUP($A1101,'Medical Examinations'!$A$1:$J$2336,MATCH(Healthcare!E$1,'Medical Examinations'!$A$1:$J$1,0),0)</f>
        <v>Yes</v>
      </c>
      <c r="F1101" s="17" t="str">
        <f>VLOOKUP($A1101,'Medical Examinations'!$A$1:$J$2336,MATCH(Healthcare!F$1,'Medical Examinations'!$A$1:$J$1,0),0)</f>
        <v>No</v>
      </c>
      <c r="G1101" s="17" t="str">
        <f>VLOOKUP($A1101,'Medical Examinations'!$A$1:$J$2336,MATCH(Healthcare!G$1,'Medical Examinations'!$A$1:$J$1,0),0)</f>
        <v>No</v>
      </c>
      <c r="H1101" s="17">
        <f>VLOOKUP($A1101,'Medical Examinations'!$A$1:$J$2336,MATCH(Healthcare!H$1,'Medical Examinations'!$A$1:$J$1,0),0)</f>
        <v>1</v>
      </c>
      <c r="I1101" s="17" t="str">
        <f>VLOOKUP($A1101,'Medical Examinations'!$A$1:$J$2336,MATCH(Healthcare!I$1,'Medical Examinations'!$A$1:$J$1,0),0)</f>
        <v>No</v>
      </c>
      <c r="J1101" s="17" t="str">
        <f>VLOOKUP($A1101,'Medical Examinations'!$A$1:$J$2336,MATCH(Healthcare!J$1,'Medical Examinations'!$A$1:$J$1,0),0)</f>
        <v>Obesity</v>
      </c>
      <c r="K1101" s="17" t="str">
        <f>VLOOKUP($A1101,'Medical Examinations'!$A$1:$J$2336,MATCH(Healthcare!K$1,'Medical Examinations'!$A$1:$J$1,0),0)</f>
        <v>Prediabetes</v>
      </c>
      <c r="L1101" s="38">
        <f>VLOOKUP($A1101,'Hospitalisation Details'!$A$2:$K$2344,MATCH(Healthcare!L$1,'Hospitalisation Details'!$A$1:$K$1,0),0)</f>
        <v>32400</v>
      </c>
      <c r="M1101" s="17">
        <f>VLOOKUP($A1101,'Hospitalisation Details'!$A$2:$K$2344,MATCH(Healthcare!M$1,'Hospitalisation Details'!$A$1:$K$1,0),0)</f>
        <v>10276.99</v>
      </c>
      <c r="N1101" s="17" t="str">
        <f>VLOOKUP($A1101,'Hospitalisation Details'!$A$2:$K$2344,MATCH(Healthcare!N$1,'Hospitalisation Details'!$A$1:$K$1,0),0)</f>
        <v>Tier - 3</v>
      </c>
      <c r="O1101" s="17" t="str">
        <f>VLOOKUP($A1101,'Hospitalisation Details'!$A$2:$K$2344,MATCH(Healthcare!O$1,'Hospitalisation Details'!$A$1:$K$1,0),0)</f>
        <v>Tier - 1</v>
      </c>
      <c r="P1101" s="17" t="str">
        <f>VLOOKUP($A1101,'Hospitalisation Details'!$A$2:$K$2344,MATCH(Healthcare!P$1,'Hospitalisation Details'!$A$1:$K$1,0),0)</f>
        <v>R1021</v>
      </c>
      <c r="Q1101" s="17">
        <f>VLOOKUP($A1101,'Hospitalisation Details'!$A$2:$K$2344,MATCH(Healthcare!Q$1,'Hospitalisation Details'!$A$1:$K$1,0),0)</f>
        <v>34</v>
      </c>
    </row>
    <row r="1102" spans="1:17" ht="15.75" x14ac:dyDescent="0.25">
      <c r="A1102" s="25" t="s">
        <v>1145</v>
      </c>
      <c r="B1102" s="17" t="str">
        <f>VLOOKUP($A1102,'Customer Names'!$A$1:$D$2336,4,0)</f>
        <v>Mrs. Lauren</v>
      </c>
      <c r="C1102" s="17">
        <f>VLOOKUP($A1102,'Medical Examinations'!$A$1:$J$2336,MATCH(Healthcare!C$1,'Medical Examinations'!$A$1:$J$1,0),0)</f>
        <v>26.11</v>
      </c>
      <c r="D1102" s="17">
        <f>VLOOKUP($A1102,'Medical Examinations'!$A$1:$J$2336,MATCH(Healthcare!D$1,'Medical Examinations'!$A$1:$J$1,0),0)</f>
        <v>6.8</v>
      </c>
      <c r="E1102" s="17" t="str">
        <f>VLOOKUP($A1102,'Medical Examinations'!$A$1:$J$2336,MATCH(Healthcare!E$1,'Medical Examinations'!$A$1:$J$1,0),0)</f>
        <v>Yes</v>
      </c>
      <c r="F1102" s="17" t="str">
        <f>VLOOKUP($A1102,'Medical Examinations'!$A$1:$J$2336,MATCH(Healthcare!F$1,'Medical Examinations'!$A$1:$J$1,0),0)</f>
        <v>No</v>
      </c>
      <c r="G1102" s="17" t="str">
        <f>VLOOKUP($A1102,'Medical Examinations'!$A$1:$J$2336,MATCH(Healthcare!G$1,'Medical Examinations'!$A$1:$J$1,0),0)</f>
        <v>No</v>
      </c>
      <c r="H1102" s="17">
        <f>VLOOKUP($A1102,'Medical Examinations'!$A$1:$J$2336,MATCH(Healthcare!H$1,'Medical Examinations'!$A$1:$J$1,0),0)</f>
        <v>2</v>
      </c>
      <c r="I1102" s="17" t="str">
        <f>VLOOKUP($A1102,'Medical Examinations'!$A$1:$J$2336,MATCH(Healthcare!I$1,'Medical Examinations'!$A$1:$J$1,0),0)</f>
        <v>No</v>
      </c>
      <c r="J1102" s="17" t="str">
        <f>VLOOKUP($A1102,'Medical Examinations'!$A$1:$J$2336,MATCH(Healthcare!J$1,'Medical Examinations'!$A$1:$J$1,0),0)</f>
        <v>Overweight</v>
      </c>
      <c r="K1102" s="17" t="str">
        <f>VLOOKUP($A1102,'Medical Examinations'!$A$1:$J$2336,MATCH(Healthcare!K$1,'Medical Examinations'!$A$1:$J$1,0),0)</f>
        <v>Diabetes</v>
      </c>
      <c r="L1102" s="38">
        <f>VLOOKUP($A1102,'Hospitalisation Details'!$A$2:$K$2344,MATCH(Healthcare!L$1,'Hospitalisation Details'!$A$1:$K$1,0),0)</f>
        <v>25740</v>
      </c>
      <c r="M1102" s="17">
        <f>VLOOKUP($A1102,'Hospitalisation Details'!$A$2:$K$2344,MATCH(Healthcare!M$1,'Hospitalisation Details'!$A$1:$K$1,0),0)</f>
        <v>10274.33</v>
      </c>
      <c r="N1102" s="17" t="str">
        <f>VLOOKUP($A1102,'Hospitalisation Details'!$A$2:$K$2344,MATCH(Healthcare!N$1,'Hospitalisation Details'!$A$1:$K$1,0),0)</f>
        <v>Tier - 3</v>
      </c>
      <c r="O1102" s="17" t="str">
        <f>VLOOKUP($A1102,'Hospitalisation Details'!$A$2:$K$2344,MATCH(Healthcare!O$1,'Hospitalisation Details'!$A$1:$K$1,0),0)</f>
        <v>Tier - 1</v>
      </c>
      <c r="P1102" s="17" t="str">
        <f>VLOOKUP($A1102,'Hospitalisation Details'!$A$2:$K$2344,MATCH(Healthcare!P$1,'Hospitalisation Details'!$A$1:$K$1,0),0)</f>
        <v>R1024</v>
      </c>
      <c r="Q1102" s="17">
        <f>VLOOKUP($A1102,'Hospitalisation Details'!$A$2:$K$2344,MATCH(Healthcare!Q$1,'Hospitalisation Details'!$A$1:$K$1,0),0)</f>
        <v>52</v>
      </c>
    </row>
    <row r="1103" spans="1:17" ht="15.75" x14ac:dyDescent="0.25">
      <c r="A1103" s="25" t="s">
        <v>1146</v>
      </c>
      <c r="B1103" s="17" t="str">
        <f>VLOOKUP($A1103,'Customer Names'!$A$1:$D$2336,4,0)</f>
        <v>Mr. Scott</v>
      </c>
      <c r="C1103" s="17">
        <f>VLOOKUP($A1103,'Medical Examinations'!$A$1:$J$2336,MATCH(Healthcare!C$1,'Medical Examinations'!$A$1:$J$1,0),0)</f>
        <v>32.299999999999997</v>
      </c>
      <c r="D1103" s="17">
        <f>VLOOKUP($A1103,'Medical Examinations'!$A$1:$J$2336,MATCH(Healthcare!D$1,'Medical Examinations'!$A$1:$J$1,0),0)</f>
        <v>9.48</v>
      </c>
      <c r="E1103" s="17" t="str">
        <f>VLOOKUP($A1103,'Medical Examinations'!$A$1:$J$2336,MATCH(Healthcare!E$1,'Medical Examinations'!$A$1:$J$1,0),0)</f>
        <v>No</v>
      </c>
      <c r="F1103" s="17" t="str">
        <f>VLOOKUP($A1103,'Medical Examinations'!$A$1:$J$2336,MATCH(Healthcare!F$1,'Medical Examinations'!$A$1:$J$1,0),0)</f>
        <v>No</v>
      </c>
      <c r="G1103" s="17" t="str">
        <f>VLOOKUP($A1103,'Medical Examinations'!$A$1:$J$2336,MATCH(Healthcare!G$1,'Medical Examinations'!$A$1:$J$1,0),0)</f>
        <v>No</v>
      </c>
      <c r="H1103" s="17">
        <f>VLOOKUP($A1103,'Medical Examinations'!$A$1:$J$2336,MATCH(Healthcare!H$1,'Medical Examinations'!$A$1:$J$1,0),0)</f>
        <v>2</v>
      </c>
      <c r="I1103" s="17" t="str">
        <f>VLOOKUP($A1103,'Medical Examinations'!$A$1:$J$2336,MATCH(Healthcare!I$1,'Medical Examinations'!$A$1:$J$1,0),0)</f>
        <v>No</v>
      </c>
      <c r="J1103" s="17" t="str">
        <f>VLOOKUP($A1103,'Medical Examinations'!$A$1:$J$2336,MATCH(Healthcare!J$1,'Medical Examinations'!$A$1:$J$1,0),0)</f>
        <v>Obesity</v>
      </c>
      <c r="K1103" s="17" t="str">
        <f>VLOOKUP($A1103,'Medical Examinations'!$A$1:$J$2336,MATCH(Healthcare!K$1,'Medical Examinations'!$A$1:$J$1,0),0)</f>
        <v>Diabetes</v>
      </c>
      <c r="L1103" s="38">
        <f>VLOOKUP($A1103,'Hospitalisation Details'!$A$2:$K$2344,MATCH(Healthcare!L$1,'Hospitalisation Details'!$A$1:$K$1,0),0)</f>
        <v>26995</v>
      </c>
      <c r="M1103" s="17">
        <f>VLOOKUP($A1103,'Hospitalisation Details'!$A$2:$K$2344,MATCH(Healthcare!M$1,'Hospitalisation Details'!$A$1:$K$1,0),0)</f>
        <v>10269.459999999999</v>
      </c>
      <c r="N1103" s="17" t="str">
        <f>VLOOKUP($A1103,'Hospitalisation Details'!$A$2:$K$2344,MATCH(Healthcare!N$1,'Hospitalisation Details'!$A$1:$K$1,0),0)</f>
        <v>Tier - 3</v>
      </c>
      <c r="O1103" s="17" t="str">
        <f>VLOOKUP($A1103,'Hospitalisation Details'!$A$2:$K$2344,MATCH(Healthcare!O$1,'Hospitalisation Details'!$A$1:$K$1,0),0)</f>
        <v>Tier - 3</v>
      </c>
      <c r="P1103" s="17" t="str">
        <f>VLOOKUP($A1103,'Hospitalisation Details'!$A$2:$K$2344,MATCH(Healthcare!P$1,'Hospitalisation Details'!$A$1:$K$1,0),0)</f>
        <v>R1012</v>
      </c>
      <c r="Q1103" s="17">
        <f>VLOOKUP($A1103,'Hospitalisation Details'!$A$2:$K$2344,MATCH(Healthcare!Q$1,'Hospitalisation Details'!$A$1:$K$1,0),0)</f>
        <v>49</v>
      </c>
    </row>
    <row r="1104" spans="1:17" ht="15.75" x14ac:dyDescent="0.25">
      <c r="A1104" s="25" t="s">
        <v>1147</v>
      </c>
      <c r="B1104" s="17" t="str">
        <f>VLOOKUP($A1104,'Customer Names'!$A$1:$D$2336,4,0)</f>
        <v>Mr. Brian</v>
      </c>
      <c r="C1104" s="17">
        <f>VLOOKUP($A1104,'Medical Examinations'!$A$1:$J$2336,MATCH(Healthcare!C$1,'Medical Examinations'!$A$1:$J$1,0),0)</f>
        <v>28.69</v>
      </c>
      <c r="D1104" s="17">
        <f>VLOOKUP($A1104,'Medical Examinations'!$A$1:$J$2336,MATCH(Healthcare!D$1,'Medical Examinations'!$A$1:$J$1,0),0)</f>
        <v>7.45</v>
      </c>
      <c r="E1104" s="17" t="str">
        <f>VLOOKUP($A1104,'Medical Examinations'!$A$1:$J$2336,MATCH(Healthcare!E$1,'Medical Examinations'!$A$1:$J$1,0),0)</f>
        <v>No</v>
      </c>
      <c r="F1104" s="17" t="str">
        <f>VLOOKUP($A1104,'Medical Examinations'!$A$1:$J$2336,MATCH(Healthcare!F$1,'Medical Examinations'!$A$1:$J$1,0),0)</f>
        <v>No</v>
      </c>
      <c r="G1104" s="17" t="str">
        <f>VLOOKUP($A1104,'Medical Examinations'!$A$1:$J$2336,MATCH(Healthcare!G$1,'Medical Examinations'!$A$1:$J$1,0),0)</f>
        <v>No</v>
      </c>
      <c r="H1104" s="17">
        <f>VLOOKUP($A1104,'Medical Examinations'!$A$1:$J$2336,MATCH(Healthcare!H$1,'Medical Examinations'!$A$1:$J$1,0),0)</f>
        <v>2</v>
      </c>
      <c r="I1104" s="17" t="str">
        <f>VLOOKUP($A1104,'Medical Examinations'!$A$1:$J$2336,MATCH(Healthcare!I$1,'Medical Examinations'!$A$1:$J$1,0),0)</f>
        <v>No</v>
      </c>
      <c r="J1104" s="17" t="str">
        <f>VLOOKUP($A1104,'Medical Examinations'!$A$1:$J$2336,MATCH(Healthcare!J$1,'Medical Examinations'!$A$1:$J$1,0),0)</f>
        <v>Overweight</v>
      </c>
      <c r="K1104" s="17" t="str">
        <f>VLOOKUP($A1104,'Medical Examinations'!$A$1:$J$2336,MATCH(Healthcare!K$1,'Medical Examinations'!$A$1:$J$1,0),0)</f>
        <v>Diabetes</v>
      </c>
      <c r="L1104" s="38">
        <f>VLOOKUP($A1104,'Hospitalisation Details'!$A$2:$K$2344,MATCH(Healthcare!L$1,'Hospitalisation Details'!$A$1:$K$1,0),0)</f>
        <v>26912</v>
      </c>
      <c r="M1104" s="17">
        <f>VLOOKUP($A1104,'Hospitalisation Details'!$A$2:$K$2344,MATCH(Healthcare!M$1,'Hospitalisation Details'!$A$1:$K$1,0),0)</f>
        <v>10264.44</v>
      </c>
      <c r="N1104" s="17" t="str">
        <f>VLOOKUP($A1104,'Hospitalisation Details'!$A$2:$K$2344,MATCH(Healthcare!N$1,'Hospitalisation Details'!$A$1:$K$1,0),0)</f>
        <v>Tier - 3</v>
      </c>
      <c r="O1104" s="17" t="str">
        <f>VLOOKUP($A1104,'Hospitalisation Details'!$A$2:$K$2344,MATCH(Healthcare!O$1,'Hospitalisation Details'!$A$1:$K$1,0),0)</f>
        <v>Tier - 2</v>
      </c>
      <c r="P1104" s="17" t="str">
        <f>VLOOKUP($A1104,'Hospitalisation Details'!$A$2:$K$2344,MATCH(Healthcare!P$1,'Hospitalisation Details'!$A$1:$K$1,0),0)</f>
        <v>R1012</v>
      </c>
      <c r="Q1104" s="17">
        <f>VLOOKUP($A1104,'Hospitalisation Details'!$A$2:$K$2344,MATCH(Healthcare!Q$1,'Hospitalisation Details'!$A$1:$K$1,0),0)</f>
        <v>49</v>
      </c>
    </row>
    <row r="1105" spans="1:17" ht="15.75" x14ac:dyDescent="0.25">
      <c r="A1105" s="25" t="s">
        <v>1148</v>
      </c>
      <c r="B1105" s="17" t="str">
        <f>VLOOKUP($A1105,'Customer Names'!$A$1:$D$2336,4,0)</f>
        <v>Ms. Kaitlin</v>
      </c>
      <c r="C1105" s="17">
        <f>VLOOKUP($A1105,'Medical Examinations'!$A$1:$J$2336,MATCH(Healthcare!C$1,'Medical Examinations'!$A$1:$J$1,0),0)</f>
        <v>31.28</v>
      </c>
      <c r="D1105" s="17">
        <f>VLOOKUP($A1105,'Medical Examinations'!$A$1:$J$2336,MATCH(Healthcare!D$1,'Medical Examinations'!$A$1:$J$1,0),0)</f>
        <v>6.94</v>
      </c>
      <c r="E1105" s="17" t="str">
        <f>VLOOKUP($A1105,'Medical Examinations'!$A$1:$J$2336,MATCH(Healthcare!E$1,'Medical Examinations'!$A$1:$J$1,0),0)</f>
        <v>Yes</v>
      </c>
      <c r="F1105" s="17" t="str">
        <f>VLOOKUP($A1105,'Medical Examinations'!$A$1:$J$2336,MATCH(Healthcare!F$1,'Medical Examinations'!$A$1:$J$1,0),0)</f>
        <v>No</v>
      </c>
      <c r="G1105" s="17" t="str">
        <f>VLOOKUP($A1105,'Medical Examinations'!$A$1:$J$2336,MATCH(Healthcare!G$1,'Medical Examinations'!$A$1:$J$1,0),0)</f>
        <v>No</v>
      </c>
      <c r="H1105" s="17">
        <f>VLOOKUP($A1105,'Medical Examinations'!$A$1:$J$2336,MATCH(Healthcare!H$1,'Medical Examinations'!$A$1:$J$1,0),0)</f>
        <v>1</v>
      </c>
      <c r="I1105" s="17" t="str">
        <f>VLOOKUP($A1105,'Medical Examinations'!$A$1:$J$2336,MATCH(Healthcare!I$1,'Medical Examinations'!$A$1:$J$1,0),0)</f>
        <v>No</v>
      </c>
      <c r="J1105" s="17" t="str">
        <f>VLOOKUP($A1105,'Medical Examinations'!$A$1:$J$2336,MATCH(Healthcare!J$1,'Medical Examinations'!$A$1:$J$1,0),0)</f>
        <v>Obesity</v>
      </c>
      <c r="K1105" s="17" t="str">
        <f>VLOOKUP($A1105,'Medical Examinations'!$A$1:$J$2336,MATCH(Healthcare!K$1,'Medical Examinations'!$A$1:$J$1,0),0)</f>
        <v>Diabetes</v>
      </c>
      <c r="L1105" s="38">
        <f>VLOOKUP($A1105,'Hospitalisation Details'!$A$2:$K$2344,MATCH(Healthcare!L$1,'Hospitalisation Details'!$A$1:$K$1,0),0)</f>
        <v>27621</v>
      </c>
      <c r="M1105" s="17">
        <f>VLOOKUP($A1105,'Hospitalisation Details'!$A$2:$K$2344,MATCH(Healthcare!M$1,'Hospitalisation Details'!$A$1:$K$1,0),0)</f>
        <v>10259.129999999999</v>
      </c>
      <c r="N1105" s="17" t="str">
        <f>VLOOKUP($A1105,'Hospitalisation Details'!$A$2:$K$2344,MATCH(Healthcare!N$1,'Hospitalisation Details'!$A$1:$K$1,0),0)</f>
        <v>Tier - 3</v>
      </c>
      <c r="O1105" s="17" t="str">
        <f>VLOOKUP($A1105,'Hospitalisation Details'!$A$2:$K$2344,MATCH(Healthcare!O$1,'Hospitalisation Details'!$A$1:$K$1,0),0)</f>
        <v>Tier - 2</v>
      </c>
      <c r="P1105" s="17" t="str">
        <f>VLOOKUP($A1105,'Hospitalisation Details'!$A$2:$K$2344,MATCH(Healthcare!P$1,'Hospitalisation Details'!$A$1:$K$1,0),0)</f>
        <v>R1011</v>
      </c>
      <c r="Q1105" s="17">
        <f>VLOOKUP($A1105,'Hospitalisation Details'!$A$2:$K$2344,MATCH(Healthcare!Q$1,'Hospitalisation Details'!$A$1:$K$1,0),0)</f>
        <v>47</v>
      </c>
    </row>
    <row r="1106" spans="1:17" ht="15.75" x14ac:dyDescent="0.25">
      <c r="A1106" s="25" t="s">
        <v>1149</v>
      </c>
      <c r="B1106" s="17" t="str">
        <f>VLOOKUP($A1106,'Customer Names'!$A$1:$D$2336,4,0)</f>
        <v>Mr. Mohammad</v>
      </c>
      <c r="C1106" s="17">
        <f>VLOOKUP($A1106,'Medical Examinations'!$A$1:$J$2336,MATCH(Healthcare!C$1,'Medical Examinations'!$A$1:$J$1,0),0)</f>
        <v>30.21</v>
      </c>
      <c r="D1106" s="17">
        <f>VLOOKUP($A1106,'Medical Examinations'!$A$1:$J$2336,MATCH(Healthcare!D$1,'Medical Examinations'!$A$1:$J$1,0),0)</f>
        <v>7.83</v>
      </c>
      <c r="E1106" s="17" t="str">
        <f>VLOOKUP($A1106,'Medical Examinations'!$A$1:$J$2336,MATCH(Healthcare!E$1,'Medical Examinations'!$A$1:$J$1,0),0)</f>
        <v>No</v>
      </c>
      <c r="F1106" s="17" t="str">
        <f>VLOOKUP($A1106,'Medical Examinations'!$A$1:$J$2336,MATCH(Healthcare!F$1,'Medical Examinations'!$A$1:$J$1,0),0)</f>
        <v>No</v>
      </c>
      <c r="G1106" s="17" t="str">
        <f>VLOOKUP($A1106,'Medical Examinations'!$A$1:$J$2336,MATCH(Healthcare!G$1,'Medical Examinations'!$A$1:$J$1,0),0)</f>
        <v>No</v>
      </c>
      <c r="H1106" s="17">
        <f>VLOOKUP($A1106,'Medical Examinations'!$A$1:$J$2336,MATCH(Healthcare!H$1,'Medical Examinations'!$A$1:$J$1,0),0)</f>
        <v>0</v>
      </c>
      <c r="I1106" s="17" t="str">
        <f>VLOOKUP($A1106,'Medical Examinations'!$A$1:$J$2336,MATCH(Healthcare!I$1,'Medical Examinations'!$A$1:$J$1,0),0)</f>
        <v>No</v>
      </c>
      <c r="J1106" s="17" t="str">
        <f>VLOOKUP($A1106,'Medical Examinations'!$A$1:$J$2336,MATCH(Healthcare!J$1,'Medical Examinations'!$A$1:$J$1,0),0)</f>
        <v>Obesity</v>
      </c>
      <c r="K1106" s="17" t="str">
        <f>VLOOKUP($A1106,'Medical Examinations'!$A$1:$J$2336,MATCH(Healthcare!K$1,'Medical Examinations'!$A$1:$J$1,0),0)</f>
        <v>Diabetes</v>
      </c>
      <c r="L1106" s="38">
        <f>VLOOKUP($A1106,'Hospitalisation Details'!$A$2:$K$2344,MATCH(Healthcare!L$1,'Hospitalisation Details'!$A$1:$K$1,0),0)</f>
        <v>25104</v>
      </c>
      <c r="M1106" s="17">
        <f>VLOOKUP($A1106,'Hospitalisation Details'!$A$2:$K$2344,MATCH(Healthcare!M$1,'Hospitalisation Details'!$A$1:$K$1,0),0)</f>
        <v>10231.5</v>
      </c>
      <c r="N1106" s="17" t="str">
        <f>VLOOKUP($A1106,'Hospitalisation Details'!$A$2:$K$2344,MATCH(Healthcare!N$1,'Hospitalisation Details'!$A$1:$K$1,0),0)</f>
        <v>Tier - 3</v>
      </c>
      <c r="O1106" s="17" t="str">
        <f>VLOOKUP($A1106,'Hospitalisation Details'!$A$2:$K$2344,MATCH(Healthcare!O$1,'Hospitalisation Details'!$A$1:$K$1,0),0)</f>
        <v>Tier - 1</v>
      </c>
      <c r="P1106" s="17" t="str">
        <f>VLOOKUP($A1106,'Hospitalisation Details'!$A$2:$K$2344,MATCH(Healthcare!P$1,'Hospitalisation Details'!$A$1:$K$1,0),0)</f>
        <v>R1012</v>
      </c>
      <c r="Q1106" s="17">
        <f>VLOOKUP($A1106,'Hospitalisation Details'!$A$2:$K$2344,MATCH(Healthcare!Q$1,'Hospitalisation Details'!$A$1:$K$1,0),0)</f>
        <v>54</v>
      </c>
    </row>
    <row r="1107" spans="1:17" ht="15.75" x14ac:dyDescent="0.25">
      <c r="A1107" s="25" t="s">
        <v>1150</v>
      </c>
      <c r="B1107" s="17" t="str">
        <f>VLOOKUP($A1107,'Customer Names'!$A$1:$D$2336,4,0)</f>
        <v>Mr. Charlie</v>
      </c>
      <c r="C1107" s="17">
        <f>VLOOKUP($A1107,'Medical Examinations'!$A$1:$J$2336,MATCH(Healthcare!C$1,'Medical Examinations'!$A$1:$J$1,0),0)</f>
        <v>38.28</v>
      </c>
      <c r="D1107" s="17">
        <f>VLOOKUP($A1107,'Medical Examinations'!$A$1:$J$2336,MATCH(Healthcare!D$1,'Medical Examinations'!$A$1:$J$1,0),0)</f>
        <v>10.17</v>
      </c>
      <c r="E1107" s="17" t="str">
        <f>VLOOKUP($A1107,'Medical Examinations'!$A$1:$J$2336,MATCH(Healthcare!E$1,'Medical Examinations'!$A$1:$J$1,0),0)</f>
        <v>Yes</v>
      </c>
      <c r="F1107" s="17" t="str">
        <f>VLOOKUP($A1107,'Medical Examinations'!$A$1:$J$2336,MATCH(Healthcare!F$1,'Medical Examinations'!$A$1:$J$1,0),0)</f>
        <v>No</v>
      </c>
      <c r="G1107" s="17" t="str">
        <f>VLOOKUP($A1107,'Medical Examinations'!$A$1:$J$2336,MATCH(Healthcare!G$1,'Medical Examinations'!$A$1:$J$1,0),0)</f>
        <v>No</v>
      </c>
      <c r="H1107" s="17">
        <f>VLOOKUP($A1107,'Medical Examinations'!$A$1:$J$2336,MATCH(Healthcare!H$1,'Medical Examinations'!$A$1:$J$1,0),0)</f>
        <v>0</v>
      </c>
      <c r="I1107" s="17" t="str">
        <f>VLOOKUP($A1107,'Medical Examinations'!$A$1:$J$2336,MATCH(Healthcare!I$1,'Medical Examinations'!$A$1:$J$1,0),0)</f>
        <v>No</v>
      </c>
      <c r="J1107" s="17" t="str">
        <f>VLOOKUP($A1107,'Medical Examinations'!$A$1:$J$2336,MATCH(Healthcare!J$1,'Medical Examinations'!$A$1:$J$1,0),0)</f>
        <v>Obesity</v>
      </c>
      <c r="K1107" s="17" t="str">
        <f>VLOOKUP($A1107,'Medical Examinations'!$A$1:$J$2336,MATCH(Healthcare!K$1,'Medical Examinations'!$A$1:$J$1,0),0)</f>
        <v>Diabetes</v>
      </c>
      <c r="L1107" s="38">
        <f>VLOOKUP($A1107,'Hospitalisation Details'!$A$2:$K$2344,MATCH(Healthcare!L$1,'Hospitalisation Details'!$A$1:$K$1,0),0)</f>
        <v>24651</v>
      </c>
      <c r="M1107" s="17">
        <f>VLOOKUP($A1107,'Hospitalisation Details'!$A$2:$K$2344,MATCH(Healthcare!M$1,'Hospitalisation Details'!$A$1:$K$1,0),0)</f>
        <v>10226.280000000001</v>
      </c>
      <c r="N1107" s="17" t="str">
        <f>VLOOKUP($A1107,'Hospitalisation Details'!$A$2:$K$2344,MATCH(Healthcare!N$1,'Hospitalisation Details'!$A$1:$K$1,0),0)</f>
        <v>Tier - 3</v>
      </c>
      <c r="O1107" s="17" t="str">
        <f>VLOOKUP($A1107,'Hospitalisation Details'!$A$2:$K$2344,MATCH(Healthcare!O$1,'Hospitalisation Details'!$A$1:$K$1,0),0)</f>
        <v>Tier - 3</v>
      </c>
      <c r="P1107" s="17" t="str">
        <f>VLOOKUP($A1107,'Hospitalisation Details'!$A$2:$K$2344,MATCH(Healthcare!P$1,'Hospitalisation Details'!$A$1:$K$1,0),0)</f>
        <v>R1013</v>
      </c>
      <c r="Q1107" s="17">
        <f>VLOOKUP($A1107,'Hospitalisation Details'!$A$2:$K$2344,MATCH(Healthcare!Q$1,'Hospitalisation Details'!$A$1:$K$1,0),0)</f>
        <v>55</v>
      </c>
    </row>
    <row r="1108" spans="1:17" ht="15.75" x14ac:dyDescent="0.25">
      <c r="A1108" s="25" t="s">
        <v>1151</v>
      </c>
      <c r="B1108" s="17" t="str">
        <f>VLOOKUP($A1108,'Customer Names'!$A$1:$D$2336,4,0)</f>
        <v>Mr. Brent</v>
      </c>
      <c r="C1108" s="17">
        <f>VLOOKUP($A1108,'Medical Examinations'!$A$1:$J$2336,MATCH(Healthcare!C$1,'Medical Examinations'!$A$1:$J$1,0),0)</f>
        <v>29.9</v>
      </c>
      <c r="D1108" s="17">
        <f>VLOOKUP($A1108,'Medical Examinations'!$A$1:$J$2336,MATCH(Healthcare!D$1,'Medical Examinations'!$A$1:$J$1,0),0)</f>
        <v>8.9600000000000009</v>
      </c>
      <c r="E1108" s="17" t="str">
        <f>VLOOKUP($A1108,'Medical Examinations'!$A$1:$J$2336,MATCH(Healthcare!E$1,'Medical Examinations'!$A$1:$J$1,0),0)</f>
        <v>Yes</v>
      </c>
      <c r="F1108" s="17" t="str">
        <f>VLOOKUP($A1108,'Medical Examinations'!$A$1:$J$2336,MATCH(Healthcare!F$1,'Medical Examinations'!$A$1:$J$1,0),0)</f>
        <v>No</v>
      </c>
      <c r="G1108" s="17" t="str">
        <f>VLOOKUP($A1108,'Medical Examinations'!$A$1:$J$2336,MATCH(Healthcare!G$1,'Medical Examinations'!$A$1:$J$1,0),0)</f>
        <v>No</v>
      </c>
      <c r="H1108" s="17">
        <f>VLOOKUP($A1108,'Medical Examinations'!$A$1:$J$2336,MATCH(Healthcare!H$1,'Medical Examinations'!$A$1:$J$1,0),0)</f>
        <v>0</v>
      </c>
      <c r="I1108" s="17" t="str">
        <f>VLOOKUP($A1108,'Medical Examinations'!$A$1:$J$2336,MATCH(Healthcare!I$1,'Medical Examinations'!$A$1:$J$1,0),0)</f>
        <v>No</v>
      </c>
      <c r="J1108" s="17" t="str">
        <f>VLOOKUP($A1108,'Medical Examinations'!$A$1:$J$2336,MATCH(Healthcare!J$1,'Medical Examinations'!$A$1:$J$1,0),0)</f>
        <v>Overweight</v>
      </c>
      <c r="K1108" s="17" t="str">
        <f>VLOOKUP($A1108,'Medical Examinations'!$A$1:$J$2336,MATCH(Healthcare!K$1,'Medical Examinations'!$A$1:$J$1,0),0)</f>
        <v>Diabetes</v>
      </c>
      <c r="L1108" s="38">
        <f>VLOOKUP($A1108,'Hospitalisation Details'!$A$2:$K$2344,MATCH(Healthcare!L$1,'Hospitalisation Details'!$A$1:$K$1,0),0)</f>
        <v>24741</v>
      </c>
      <c r="M1108" s="17">
        <f>VLOOKUP($A1108,'Hospitalisation Details'!$A$2:$K$2344,MATCH(Healthcare!M$1,'Hospitalisation Details'!$A$1:$K$1,0),0)</f>
        <v>10214.64</v>
      </c>
      <c r="N1108" s="17" t="str">
        <f>VLOOKUP($A1108,'Hospitalisation Details'!$A$2:$K$2344,MATCH(Healthcare!N$1,'Hospitalisation Details'!$A$1:$K$1,0),0)</f>
        <v>Tier - 3</v>
      </c>
      <c r="O1108" s="17" t="str">
        <f>VLOOKUP($A1108,'Hospitalisation Details'!$A$2:$K$2344,MATCH(Healthcare!O$1,'Hospitalisation Details'!$A$1:$K$1,0),0)</f>
        <v>Tier - 2</v>
      </c>
      <c r="P1108" s="17" t="str">
        <f>VLOOKUP($A1108,'Hospitalisation Details'!$A$2:$K$2344,MATCH(Healthcare!P$1,'Hospitalisation Details'!$A$1:$K$1,0),0)</f>
        <v>R1011</v>
      </c>
      <c r="Q1108" s="17">
        <f>VLOOKUP($A1108,'Hospitalisation Details'!$A$2:$K$2344,MATCH(Healthcare!Q$1,'Hospitalisation Details'!$A$1:$K$1,0),0)</f>
        <v>55</v>
      </c>
    </row>
    <row r="1109" spans="1:17" ht="15.75" x14ac:dyDescent="0.25">
      <c r="A1109" s="25" t="s">
        <v>1152</v>
      </c>
      <c r="B1109" s="17" t="str">
        <f>VLOOKUP($A1109,'Customer Names'!$A$1:$D$2336,4,0)</f>
        <v>Ms. Kelli</v>
      </c>
      <c r="C1109" s="17">
        <f>VLOOKUP($A1109,'Medical Examinations'!$A$1:$J$2336,MATCH(Healthcare!C$1,'Medical Examinations'!$A$1:$J$1,0),0)</f>
        <v>23.18</v>
      </c>
      <c r="D1109" s="17">
        <f>VLOOKUP($A1109,'Medical Examinations'!$A$1:$J$2336,MATCH(Healthcare!D$1,'Medical Examinations'!$A$1:$J$1,0),0)</f>
        <v>6.96</v>
      </c>
      <c r="E1109" s="17" t="str">
        <f>VLOOKUP($A1109,'Medical Examinations'!$A$1:$J$2336,MATCH(Healthcare!E$1,'Medical Examinations'!$A$1:$J$1,0),0)</f>
        <v>Yes</v>
      </c>
      <c r="F1109" s="17" t="str">
        <f>VLOOKUP($A1109,'Medical Examinations'!$A$1:$J$2336,MATCH(Healthcare!F$1,'Medical Examinations'!$A$1:$J$1,0),0)</f>
        <v>No</v>
      </c>
      <c r="G1109" s="17" t="str">
        <f>VLOOKUP($A1109,'Medical Examinations'!$A$1:$J$2336,MATCH(Healthcare!G$1,'Medical Examinations'!$A$1:$J$1,0),0)</f>
        <v>No</v>
      </c>
      <c r="H1109" s="17">
        <f>VLOOKUP($A1109,'Medical Examinations'!$A$1:$J$2336,MATCH(Healthcare!H$1,'Medical Examinations'!$A$1:$J$1,0),0)</f>
        <v>2</v>
      </c>
      <c r="I1109" s="17" t="str">
        <f>VLOOKUP($A1109,'Medical Examinations'!$A$1:$J$2336,MATCH(Healthcare!I$1,'Medical Examinations'!$A$1:$J$1,0),0)</f>
        <v>No</v>
      </c>
      <c r="J1109" s="17" t="str">
        <f>VLOOKUP($A1109,'Medical Examinations'!$A$1:$J$2336,MATCH(Healthcare!J$1,'Medical Examinations'!$A$1:$J$1,0),0)</f>
        <v>Healthy Weight</v>
      </c>
      <c r="K1109" s="17" t="str">
        <f>VLOOKUP($A1109,'Medical Examinations'!$A$1:$J$2336,MATCH(Healthcare!K$1,'Medical Examinations'!$A$1:$J$1,0),0)</f>
        <v>Diabetes</v>
      </c>
      <c r="L1109" s="38">
        <f>VLOOKUP($A1109,'Hospitalisation Details'!$A$2:$K$2344,MATCH(Healthcare!L$1,'Hospitalisation Details'!$A$1:$K$1,0),0)</f>
        <v>25926</v>
      </c>
      <c r="M1109" s="17">
        <f>VLOOKUP($A1109,'Hospitalisation Details'!$A$2:$K$2344,MATCH(Healthcare!M$1,'Hospitalisation Details'!$A$1:$K$1,0),0)</f>
        <v>10197.77</v>
      </c>
      <c r="N1109" s="17" t="str">
        <f>VLOOKUP($A1109,'Hospitalisation Details'!$A$2:$K$2344,MATCH(Healthcare!N$1,'Hospitalisation Details'!$A$1:$K$1,0),0)</f>
        <v>Tier - 3</v>
      </c>
      <c r="O1109" s="17" t="str">
        <f>VLOOKUP($A1109,'Hospitalisation Details'!$A$2:$K$2344,MATCH(Healthcare!O$1,'Hospitalisation Details'!$A$1:$K$1,0),0)</f>
        <v>Tier - 1</v>
      </c>
      <c r="P1109" s="17" t="str">
        <f>VLOOKUP($A1109,'Hospitalisation Details'!$A$2:$K$2344,MATCH(Healthcare!P$1,'Hospitalisation Details'!$A$1:$K$1,0),0)</f>
        <v>R1024</v>
      </c>
      <c r="Q1109" s="17">
        <f>VLOOKUP($A1109,'Hospitalisation Details'!$A$2:$K$2344,MATCH(Healthcare!Q$1,'Hospitalisation Details'!$A$1:$K$1,0),0)</f>
        <v>52</v>
      </c>
    </row>
    <row r="1110" spans="1:17" ht="15.75" x14ac:dyDescent="0.25">
      <c r="A1110" s="25" t="s">
        <v>1153</v>
      </c>
      <c r="B1110" s="17" t="str">
        <f>VLOOKUP($A1110,'Customer Names'!$A$1:$D$2336,4,0)</f>
        <v>Mrs. Sheridan</v>
      </c>
      <c r="C1110" s="17">
        <f>VLOOKUP($A1110,'Medical Examinations'!$A$1:$J$2336,MATCH(Healthcare!C$1,'Medical Examinations'!$A$1:$J$1,0),0)</f>
        <v>33.020000000000003</v>
      </c>
      <c r="D1110" s="17">
        <f>VLOOKUP($A1110,'Medical Examinations'!$A$1:$J$2336,MATCH(Healthcare!D$1,'Medical Examinations'!$A$1:$J$1,0),0)</f>
        <v>5.07</v>
      </c>
      <c r="E1110" s="17" t="str">
        <f>VLOOKUP($A1110,'Medical Examinations'!$A$1:$J$2336,MATCH(Healthcare!E$1,'Medical Examinations'!$A$1:$J$1,0),0)</f>
        <v>Yes</v>
      </c>
      <c r="F1110" s="17" t="str">
        <f>VLOOKUP($A1110,'Medical Examinations'!$A$1:$J$2336,MATCH(Healthcare!F$1,'Medical Examinations'!$A$1:$J$1,0),0)</f>
        <v>No</v>
      </c>
      <c r="G1110" s="17" t="str">
        <f>VLOOKUP($A1110,'Medical Examinations'!$A$1:$J$2336,MATCH(Healthcare!G$1,'Medical Examinations'!$A$1:$J$1,0),0)</f>
        <v>No</v>
      </c>
      <c r="H1110" s="17">
        <f>VLOOKUP($A1110,'Medical Examinations'!$A$1:$J$2336,MATCH(Healthcare!H$1,'Medical Examinations'!$A$1:$J$1,0),0)</f>
        <v>0</v>
      </c>
      <c r="I1110" s="17" t="str">
        <f>VLOOKUP($A1110,'Medical Examinations'!$A$1:$J$2336,MATCH(Healthcare!I$1,'Medical Examinations'!$A$1:$J$1,0),0)</f>
        <v>No</v>
      </c>
      <c r="J1110" s="17" t="str">
        <f>VLOOKUP($A1110,'Medical Examinations'!$A$1:$J$2336,MATCH(Healthcare!J$1,'Medical Examinations'!$A$1:$J$1,0),0)</f>
        <v>Obesity</v>
      </c>
      <c r="K1110" s="17" t="str">
        <f>VLOOKUP($A1110,'Medical Examinations'!$A$1:$J$2336,MATCH(Healthcare!K$1,'Medical Examinations'!$A$1:$J$1,0),0)</f>
        <v>Normal</v>
      </c>
      <c r="L1110" s="38">
        <f>VLOOKUP($A1110,'Hospitalisation Details'!$A$2:$K$2344,MATCH(Healthcare!L$1,'Hospitalisation Details'!$A$1:$K$1,0),0)</f>
        <v>31336</v>
      </c>
      <c r="M1110" s="17">
        <f>VLOOKUP($A1110,'Hospitalisation Details'!$A$2:$K$2344,MATCH(Healthcare!M$1,'Hospitalisation Details'!$A$1:$K$1,0),0)</f>
        <v>10191.82</v>
      </c>
      <c r="N1110" s="17" t="str">
        <f>VLOOKUP($A1110,'Hospitalisation Details'!$A$2:$K$2344,MATCH(Healthcare!N$1,'Hospitalisation Details'!$A$1:$K$1,0),0)</f>
        <v>Tier - 3</v>
      </c>
      <c r="O1110" s="17" t="str">
        <f>VLOOKUP($A1110,'Hospitalisation Details'!$A$2:$K$2344,MATCH(Healthcare!O$1,'Hospitalisation Details'!$A$1:$K$1,0),0)</f>
        <v>Tier - 2</v>
      </c>
      <c r="P1110" s="17" t="str">
        <f>VLOOKUP($A1110,'Hospitalisation Details'!$A$2:$K$2344,MATCH(Healthcare!P$1,'Hospitalisation Details'!$A$1:$K$1,0),0)</f>
        <v>R1026</v>
      </c>
      <c r="Q1110" s="17">
        <f>VLOOKUP($A1110,'Hospitalisation Details'!$A$2:$K$2344,MATCH(Healthcare!Q$1,'Hospitalisation Details'!$A$1:$K$1,0),0)</f>
        <v>37</v>
      </c>
    </row>
    <row r="1111" spans="1:17" ht="15.75" x14ac:dyDescent="0.25">
      <c r="A1111" s="25" t="s">
        <v>1154</v>
      </c>
      <c r="B1111" s="17" t="str">
        <f>VLOOKUP($A1111,'Customer Names'!$A$1:$D$2336,4,0)</f>
        <v>Mrs. Sarah</v>
      </c>
      <c r="C1111" s="17">
        <f>VLOOKUP($A1111,'Medical Examinations'!$A$1:$J$2336,MATCH(Healthcare!C$1,'Medical Examinations'!$A$1:$J$1,0),0)</f>
        <v>27.29</v>
      </c>
      <c r="D1111" s="17">
        <f>VLOOKUP($A1111,'Medical Examinations'!$A$1:$J$2336,MATCH(Healthcare!D$1,'Medical Examinations'!$A$1:$J$1,0),0)</f>
        <v>5.85</v>
      </c>
      <c r="E1111" s="17" t="str">
        <f>VLOOKUP($A1111,'Medical Examinations'!$A$1:$J$2336,MATCH(Healthcare!E$1,'Medical Examinations'!$A$1:$J$1,0),0)</f>
        <v>No</v>
      </c>
      <c r="F1111" s="17" t="str">
        <f>VLOOKUP($A1111,'Medical Examinations'!$A$1:$J$2336,MATCH(Healthcare!F$1,'Medical Examinations'!$A$1:$J$1,0),0)</f>
        <v>No</v>
      </c>
      <c r="G1111" s="17" t="str">
        <f>VLOOKUP($A1111,'Medical Examinations'!$A$1:$J$2336,MATCH(Healthcare!G$1,'Medical Examinations'!$A$1:$J$1,0),0)</f>
        <v>No</v>
      </c>
      <c r="H1111" s="17">
        <f>VLOOKUP($A1111,'Medical Examinations'!$A$1:$J$2336,MATCH(Healthcare!H$1,'Medical Examinations'!$A$1:$J$1,0),0)</f>
        <v>2</v>
      </c>
      <c r="I1111" s="17" t="str">
        <f>VLOOKUP($A1111,'Medical Examinations'!$A$1:$J$2336,MATCH(Healthcare!I$1,'Medical Examinations'!$A$1:$J$1,0),0)</f>
        <v>No</v>
      </c>
      <c r="J1111" s="17" t="str">
        <f>VLOOKUP($A1111,'Medical Examinations'!$A$1:$J$2336,MATCH(Healthcare!J$1,'Medical Examinations'!$A$1:$J$1,0),0)</f>
        <v>Overweight</v>
      </c>
      <c r="K1111" s="17" t="str">
        <f>VLOOKUP($A1111,'Medical Examinations'!$A$1:$J$2336,MATCH(Healthcare!K$1,'Medical Examinations'!$A$1:$J$1,0),0)</f>
        <v>Prediabetes</v>
      </c>
      <c r="L1111" s="38">
        <f>VLOOKUP($A1111,'Hospitalisation Details'!$A$2:$K$2344,MATCH(Healthcare!L$1,'Hospitalisation Details'!$A$1:$K$1,0),0)</f>
        <v>26490</v>
      </c>
      <c r="M1111" s="17">
        <f>VLOOKUP($A1111,'Hospitalisation Details'!$A$2:$K$2344,MATCH(Healthcare!M$1,'Hospitalisation Details'!$A$1:$K$1,0),0)</f>
        <v>10160.870000000001</v>
      </c>
      <c r="N1111" s="17" t="str">
        <f>VLOOKUP($A1111,'Hospitalisation Details'!$A$2:$K$2344,MATCH(Healthcare!N$1,'Hospitalisation Details'!$A$1:$K$1,0),0)</f>
        <v>Tier - 3</v>
      </c>
      <c r="O1111" s="17" t="str">
        <f>VLOOKUP($A1111,'Hospitalisation Details'!$A$2:$K$2344,MATCH(Healthcare!O$1,'Hospitalisation Details'!$A$1:$K$1,0),0)</f>
        <v>Tier - 3</v>
      </c>
      <c r="P1111" s="17" t="str">
        <f>VLOOKUP($A1111,'Hospitalisation Details'!$A$2:$K$2344,MATCH(Healthcare!P$1,'Hospitalisation Details'!$A$1:$K$1,0),0)</f>
        <v>R1025</v>
      </c>
      <c r="Q1111" s="17">
        <f>VLOOKUP($A1111,'Hospitalisation Details'!$A$2:$K$2344,MATCH(Healthcare!Q$1,'Hospitalisation Details'!$A$1:$K$1,0),0)</f>
        <v>50</v>
      </c>
    </row>
    <row r="1112" spans="1:17" ht="15.75" x14ac:dyDescent="0.25">
      <c r="A1112" s="25" t="s">
        <v>1155</v>
      </c>
      <c r="B1112" s="17" t="str">
        <f>VLOOKUP($A1112,'Customer Names'!$A$1:$D$2336,4,0)</f>
        <v>Ms. Jennifer</v>
      </c>
      <c r="C1112" s="17">
        <f>VLOOKUP($A1112,'Medical Examinations'!$A$1:$J$2336,MATCH(Healthcare!C$1,'Medical Examinations'!$A$1:$J$1,0),0)</f>
        <v>23.18</v>
      </c>
      <c r="D1112" s="17">
        <f>VLOOKUP($A1112,'Medical Examinations'!$A$1:$J$2336,MATCH(Healthcare!D$1,'Medical Examinations'!$A$1:$J$1,0),0)</f>
        <v>10.56</v>
      </c>
      <c r="E1112" s="17" t="str">
        <f>VLOOKUP($A1112,'Medical Examinations'!$A$1:$J$2336,MATCH(Healthcare!E$1,'Medical Examinations'!$A$1:$J$1,0),0)</f>
        <v>No</v>
      </c>
      <c r="F1112" s="17" t="str">
        <f>VLOOKUP($A1112,'Medical Examinations'!$A$1:$J$2336,MATCH(Healthcare!F$1,'Medical Examinations'!$A$1:$J$1,0),0)</f>
        <v>No</v>
      </c>
      <c r="G1112" s="17" t="str">
        <f>VLOOKUP($A1112,'Medical Examinations'!$A$1:$J$2336,MATCH(Healthcare!G$1,'Medical Examinations'!$A$1:$J$1,0),0)</f>
        <v>No</v>
      </c>
      <c r="H1112" s="17">
        <f>VLOOKUP($A1112,'Medical Examinations'!$A$1:$J$2336,MATCH(Healthcare!H$1,'Medical Examinations'!$A$1:$J$1,0),0)</f>
        <v>2</v>
      </c>
      <c r="I1112" s="17" t="str">
        <f>VLOOKUP($A1112,'Medical Examinations'!$A$1:$J$2336,MATCH(Healthcare!I$1,'Medical Examinations'!$A$1:$J$1,0),0)</f>
        <v>No</v>
      </c>
      <c r="J1112" s="17" t="str">
        <f>VLOOKUP($A1112,'Medical Examinations'!$A$1:$J$2336,MATCH(Healthcare!J$1,'Medical Examinations'!$A$1:$J$1,0),0)</f>
        <v>Healthy Weight</v>
      </c>
      <c r="K1112" s="17" t="str">
        <f>VLOOKUP($A1112,'Medical Examinations'!$A$1:$J$2336,MATCH(Healthcare!K$1,'Medical Examinations'!$A$1:$J$1,0),0)</f>
        <v>Diabetes</v>
      </c>
      <c r="L1112" s="38">
        <f>VLOOKUP($A1112,'Hospitalisation Details'!$A$2:$K$2344,MATCH(Healthcare!L$1,'Hospitalisation Details'!$A$1:$K$1,0),0)</f>
        <v>26950</v>
      </c>
      <c r="M1112" s="17">
        <f>VLOOKUP($A1112,'Hospitalisation Details'!$A$2:$K$2344,MATCH(Healthcare!M$1,'Hospitalisation Details'!$A$1:$K$1,0),0)</f>
        <v>10156.780000000001</v>
      </c>
      <c r="N1112" s="17" t="str">
        <f>VLOOKUP($A1112,'Hospitalisation Details'!$A$2:$K$2344,MATCH(Healthcare!N$1,'Hospitalisation Details'!$A$1:$K$1,0),0)</f>
        <v>Tier - 3</v>
      </c>
      <c r="O1112" s="17" t="str">
        <f>VLOOKUP($A1112,'Hospitalisation Details'!$A$2:$K$2344,MATCH(Healthcare!O$1,'Hospitalisation Details'!$A$1:$K$1,0),0)</f>
        <v>Tier - 2</v>
      </c>
      <c r="P1112" s="17" t="str">
        <f>VLOOKUP($A1112,'Hospitalisation Details'!$A$2:$K$2344,MATCH(Healthcare!P$1,'Hospitalisation Details'!$A$1:$K$1,0),0)</f>
        <v>R1012</v>
      </c>
      <c r="Q1112" s="17">
        <f>VLOOKUP($A1112,'Hospitalisation Details'!$A$2:$K$2344,MATCH(Healthcare!Q$1,'Hospitalisation Details'!$A$1:$K$1,0),0)</f>
        <v>49</v>
      </c>
    </row>
    <row r="1113" spans="1:17" ht="15.75" x14ac:dyDescent="0.25">
      <c r="A1113" s="25" t="s">
        <v>1156</v>
      </c>
      <c r="B1113" s="17" t="str">
        <f>VLOOKUP($A1113,'Customer Names'!$A$1:$D$2336,4,0)</f>
        <v>Mrs. Laura</v>
      </c>
      <c r="C1113" s="17">
        <f>VLOOKUP($A1113,'Medical Examinations'!$A$1:$J$2336,MATCH(Healthcare!C$1,'Medical Examinations'!$A$1:$J$1,0),0)</f>
        <v>32.659999999999997</v>
      </c>
      <c r="D1113" s="17">
        <f>VLOOKUP($A1113,'Medical Examinations'!$A$1:$J$2336,MATCH(Healthcare!D$1,'Medical Examinations'!$A$1:$J$1,0),0)</f>
        <v>8.92</v>
      </c>
      <c r="E1113" s="17" t="str">
        <f>VLOOKUP($A1113,'Medical Examinations'!$A$1:$J$2336,MATCH(Healthcare!E$1,'Medical Examinations'!$A$1:$J$1,0),0)</f>
        <v>Yes</v>
      </c>
      <c r="F1113" s="17" t="str">
        <f>VLOOKUP($A1113,'Medical Examinations'!$A$1:$J$2336,MATCH(Healthcare!F$1,'Medical Examinations'!$A$1:$J$1,0),0)</f>
        <v>No</v>
      </c>
      <c r="G1113" s="17" t="str">
        <f>VLOOKUP($A1113,'Medical Examinations'!$A$1:$J$2336,MATCH(Healthcare!G$1,'Medical Examinations'!$A$1:$J$1,0),0)</f>
        <v>No</v>
      </c>
      <c r="H1113" s="17">
        <f>VLOOKUP($A1113,'Medical Examinations'!$A$1:$J$2336,MATCH(Healthcare!H$1,'Medical Examinations'!$A$1:$J$1,0),0)</f>
        <v>0</v>
      </c>
      <c r="I1113" s="17" t="str">
        <f>VLOOKUP($A1113,'Medical Examinations'!$A$1:$J$2336,MATCH(Healthcare!I$1,'Medical Examinations'!$A$1:$J$1,0),0)</f>
        <v>No</v>
      </c>
      <c r="J1113" s="17" t="str">
        <f>VLOOKUP($A1113,'Medical Examinations'!$A$1:$J$2336,MATCH(Healthcare!J$1,'Medical Examinations'!$A$1:$J$1,0),0)</f>
        <v>Obesity</v>
      </c>
      <c r="K1113" s="17" t="str">
        <f>VLOOKUP($A1113,'Medical Examinations'!$A$1:$J$2336,MATCH(Healthcare!K$1,'Medical Examinations'!$A$1:$J$1,0),0)</f>
        <v>Diabetes</v>
      </c>
      <c r="L1113" s="38">
        <f>VLOOKUP($A1113,'Hospitalisation Details'!$A$2:$K$2344,MATCH(Healthcare!L$1,'Hospitalisation Details'!$A$1:$K$1,0),0)</f>
        <v>29749</v>
      </c>
      <c r="M1113" s="17">
        <f>VLOOKUP($A1113,'Hospitalisation Details'!$A$2:$K$2344,MATCH(Healthcare!M$1,'Hospitalisation Details'!$A$1:$K$1,0),0)</f>
        <v>10146.129999999999</v>
      </c>
      <c r="N1113" s="17" t="str">
        <f>VLOOKUP($A1113,'Hospitalisation Details'!$A$2:$K$2344,MATCH(Healthcare!N$1,'Hospitalisation Details'!$A$1:$K$1,0),0)</f>
        <v>Tier - 3</v>
      </c>
      <c r="O1113" s="17" t="str">
        <f>VLOOKUP($A1113,'Hospitalisation Details'!$A$2:$K$2344,MATCH(Healthcare!O$1,'Hospitalisation Details'!$A$1:$K$1,0),0)</f>
        <v>Tier - 1</v>
      </c>
      <c r="P1113" s="17" t="str">
        <f>VLOOKUP($A1113,'Hospitalisation Details'!$A$2:$K$2344,MATCH(Healthcare!P$1,'Hospitalisation Details'!$A$1:$K$1,0),0)</f>
        <v>R1025</v>
      </c>
      <c r="Q1113" s="17">
        <f>VLOOKUP($A1113,'Hospitalisation Details'!$A$2:$K$2344,MATCH(Healthcare!Q$1,'Hospitalisation Details'!$A$1:$K$1,0),0)</f>
        <v>41</v>
      </c>
    </row>
    <row r="1114" spans="1:17" ht="15.75" x14ac:dyDescent="0.25">
      <c r="A1114" s="25" t="s">
        <v>1157</v>
      </c>
      <c r="B1114" s="17" t="str">
        <f>VLOOKUP($A1114,'Customer Names'!$A$1:$D$2336,4,0)</f>
        <v>Mr. Thomas</v>
      </c>
      <c r="C1114" s="17">
        <f>VLOOKUP($A1114,'Medical Examinations'!$A$1:$J$2336,MATCH(Healthcare!C$1,'Medical Examinations'!$A$1:$J$1,0),0)</f>
        <v>30.78</v>
      </c>
      <c r="D1114" s="17">
        <f>VLOOKUP($A1114,'Medical Examinations'!$A$1:$J$2336,MATCH(Healthcare!D$1,'Medical Examinations'!$A$1:$J$1,0),0)</f>
        <v>8.6300000000000008</v>
      </c>
      <c r="E1114" s="17" t="str">
        <f>VLOOKUP($A1114,'Medical Examinations'!$A$1:$J$2336,MATCH(Healthcare!E$1,'Medical Examinations'!$A$1:$J$1,0),0)</f>
        <v>No</v>
      </c>
      <c r="F1114" s="17" t="str">
        <f>VLOOKUP($A1114,'Medical Examinations'!$A$1:$J$2336,MATCH(Healthcare!F$1,'Medical Examinations'!$A$1:$J$1,0),0)</f>
        <v>No</v>
      </c>
      <c r="G1114" s="17" t="str">
        <f>VLOOKUP($A1114,'Medical Examinations'!$A$1:$J$2336,MATCH(Healthcare!G$1,'Medical Examinations'!$A$1:$J$1,0),0)</f>
        <v>No</v>
      </c>
      <c r="H1114" s="17">
        <f>VLOOKUP($A1114,'Medical Examinations'!$A$1:$J$2336,MATCH(Healthcare!H$1,'Medical Examinations'!$A$1:$J$1,0),0)</f>
        <v>0</v>
      </c>
      <c r="I1114" s="17" t="str">
        <f>VLOOKUP($A1114,'Medical Examinations'!$A$1:$J$2336,MATCH(Healthcare!I$1,'Medical Examinations'!$A$1:$J$1,0),0)</f>
        <v>No</v>
      </c>
      <c r="J1114" s="17" t="str">
        <f>VLOOKUP($A1114,'Medical Examinations'!$A$1:$J$2336,MATCH(Healthcare!J$1,'Medical Examinations'!$A$1:$J$1,0),0)</f>
        <v>Obesity</v>
      </c>
      <c r="K1114" s="17" t="str">
        <f>VLOOKUP($A1114,'Medical Examinations'!$A$1:$J$2336,MATCH(Healthcare!K$1,'Medical Examinations'!$A$1:$J$1,0),0)</f>
        <v>Diabetes</v>
      </c>
      <c r="L1114" s="38">
        <f>VLOOKUP($A1114,'Hospitalisation Details'!$A$2:$K$2344,MATCH(Healthcare!L$1,'Hospitalisation Details'!$A$1:$K$1,0),0)</f>
        <v>27393</v>
      </c>
      <c r="M1114" s="17">
        <f>VLOOKUP($A1114,'Hospitalisation Details'!$A$2:$K$2344,MATCH(Healthcare!M$1,'Hospitalisation Details'!$A$1:$K$1,0),0)</f>
        <v>10141.14</v>
      </c>
      <c r="N1114" s="17" t="str">
        <f>VLOOKUP($A1114,'Hospitalisation Details'!$A$2:$K$2344,MATCH(Healthcare!N$1,'Hospitalisation Details'!$A$1:$K$1,0),0)</f>
        <v>Tier - 3</v>
      </c>
      <c r="O1114" s="17" t="str">
        <f>VLOOKUP($A1114,'Hospitalisation Details'!$A$2:$K$2344,MATCH(Healthcare!O$1,'Hospitalisation Details'!$A$1:$K$1,0),0)</f>
        <v>Tier - 1</v>
      </c>
      <c r="P1114" s="17" t="str">
        <f>VLOOKUP($A1114,'Hospitalisation Details'!$A$2:$K$2344,MATCH(Healthcare!P$1,'Hospitalisation Details'!$A$1:$K$1,0),0)</f>
        <v>R1016</v>
      </c>
      <c r="Q1114" s="17">
        <f>VLOOKUP($A1114,'Hospitalisation Details'!$A$2:$K$2344,MATCH(Healthcare!Q$1,'Hospitalisation Details'!$A$1:$K$1,0),0)</f>
        <v>48</v>
      </c>
    </row>
    <row r="1115" spans="1:17" ht="15.75" x14ac:dyDescent="0.25">
      <c r="A1115" s="25" t="s">
        <v>1158</v>
      </c>
      <c r="B1115" s="17" t="str">
        <f>VLOOKUP($A1115,'Customer Names'!$A$1:$D$2336,4,0)</f>
        <v>Ms. Gisele</v>
      </c>
      <c r="C1115" s="17">
        <f>VLOOKUP($A1115,'Medical Examinations'!$A$1:$J$2336,MATCH(Healthcare!C$1,'Medical Examinations'!$A$1:$J$1,0),0)</f>
        <v>47.2</v>
      </c>
      <c r="D1115" s="17">
        <f>VLOOKUP($A1115,'Medical Examinations'!$A$1:$J$2336,MATCH(Healthcare!D$1,'Medical Examinations'!$A$1:$J$1,0),0)</f>
        <v>6.29</v>
      </c>
      <c r="E1115" s="17" t="str">
        <f>VLOOKUP($A1115,'Medical Examinations'!$A$1:$J$2336,MATCH(Healthcare!E$1,'Medical Examinations'!$A$1:$J$1,0),0)</f>
        <v>Yes</v>
      </c>
      <c r="F1115" s="17" t="str">
        <f>VLOOKUP($A1115,'Medical Examinations'!$A$1:$J$2336,MATCH(Healthcare!F$1,'Medical Examinations'!$A$1:$J$1,0),0)</f>
        <v>No</v>
      </c>
      <c r="G1115" s="17" t="str">
        <f>VLOOKUP($A1115,'Medical Examinations'!$A$1:$J$2336,MATCH(Healthcare!G$1,'Medical Examinations'!$A$1:$J$1,0),0)</f>
        <v>Yes</v>
      </c>
      <c r="H1115" s="17">
        <f>VLOOKUP($A1115,'Medical Examinations'!$A$1:$J$2336,MATCH(Healthcare!H$1,'Medical Examinations'!$A$1:$J$1,0),0)</f>
        <v>1</v>
      </c>
      <c r="I1115" s="17" t="str">
        <f>VLOOKUP($A1115,'Medical Examinations'!$A$1:$J$2336,MATCH(Healthcare!I$1,'Medical Examinations'!$A$1:$J$1,0),0)</f>
        <v>No</v>
      </c>
      <c r="J1115" s="17" t="str">
        <f>VLOOKUP($A1115,'Medical Examinations'!$A$1:$J$2336,MATCH(Healthcare!J$1,'Medical Examinations'!$A$1:$J$1,0),0)</f>
        <v>Obesity</v>
      </c>
      <c r="K1115" s="17" t="str">
        <f>VLOOKUP($A1115,'Medical Examinations'!$A$1:$J$2336,MATCH(Healthcare!K$1,'Medical Examinations'!$A$1:$J$1,0),0)</f>
        <v>Prediabetes</v>
      </c>
      <c r="L1115" s="38">
        <f>VLOOKUP($A1115,'Hospitalisation Details'!$A$2:$K$2344,MATCH(Healthcare!L$1,'Hospitalisation Details'!$A$1:$K$1,0),0)</f>
        <v>35678</v>
      </c>
      <c r="M1115" s="17">
        <f>VLOOKUP($A1115,'Hospitalisation Details'!$A$2:$K$2344,MATCH(Healthcare!M$1,'Hospitalisation Details'!$A$1:$K$1,0),0)</f>
        <v>10139.84</v>
      </c>
      <c r="N1115" s="17" t="str">
        <f>VLOOKUP($A1115,'Hospitalisation Details'!$A$2:$K$2344,MATCH(Healthcare!N$1,'Hospitalisation Details'!$A$1:$K$1,0),0)</f>
        <v>Tier - 3</v>
      </c>
      <c r="O1115" s="17" t="str">
        <f>VLOOKUP($A1115,'Hospitalisation Details'!$A$2:$K$2344,MATCH(Healthcare!O$1,'Hospitalisation Details'!$A$1:$K$1,0),0)</f>
        <v>Tier - 2</v>
      </c>
      <c r="P1115" s="17" t="str">
        <f>VLOOKUP($A1115,'Hospitalisation Details'!$A$2:$K$2344,MATCH(Healthcare!P$1,'Hospitalisation Details'!$A$1:$K$1,0),0)</f>
        <v>R1012</v>
      </c>
      <c r="Q1115" s="17">
        <f>VLOOKUP($A1115,'Hospitalisation Details'!$A$2:$K$2344,MATCH(Healthcare!Q$1,'Hospitalisation Details'!$A$1:$K$1,0),0)</f>
        <v>25</v>
      </c>
    </row>
    <row r="1116" spans="1:17" ht="15.75" x14ac:dyDescent="0.25">
      <c r="A1116" s="25" t="s">
        <v>1159</v>
      </c>
      <c r="B1116" s="17" t="str">
        <f>VLOOKUP($A1116,'Customer Names'!$A$1:$D$2336,4,0)</f>
        <v>Ms. Myra</v>
      </c>
      <c r="C1116" s="17">
        <f>VLOOKUP($A1116,'Medical Examinations'!$A$1:$J$2336,MATCH(Healthcare!C$1,'Medical Examinations'!$A$1:$J$1,0),0)</f>
        <v>31.6</v>
      </c>
      <c r="D1116" s="17">
        <f>VLOOKUP($A1116,'Medical Examinations'!$A$1:$J$2336,MATCH(Healthcare!D$1,'Medical Examinations'!$A$1:$J$1,0),0)</f>
        <v>5.75</v>
      </c>
      <c r="E1116" s="17" t="str">
        <f>VLOOKUP($A1116,'Medical Examinations'!$A$1:$J$2336,MATCH(Healthcare!E$1,'Medical Examinations'!$A$1:$J$1,0),0)</f>
        <v>No</v>
      </c>
      <c r="F1116" s="17" t="str">
        <f>VLOOKUP($A1116,'Medical Examinations'!$A$1:$J$2336,MATCH(Healthcare!F$1,'Medical Examinations'!$A$1:$J$1,0),0)</f>
        <v>No</v>
      </c>
      <c r="G1116" s="17" t="str">
        <f>VLOOKUP($A1116,'Medical Examinations'!$A$1:$J$2336,MATCH(Healthcare!G$1,'Medical Examinations'!$A$1:$J$1,0),0)</f>
        <v>No</v>
      </c>
      <c r="H1116" s="17">
        <f>VLOOKUP($A1116,'Medical Examinations'!$A$1:$J$2336,MATCH(Healthcare!H$1,'Medical Examinations'!$A$1:$J$1,0),0)</f>
        <v>2</v>
      </c>
      <c r="I1116" s="17" t="str">
        <f>VLOOKUP($A1116,'Medical Examinations'!$A$1:$J$2336,MATCH(Healthcare!I$1,'Medical Examinations'!$A$1:$J$1,0),0)</f>
        <v>No</v>
      </c>
      <c r="J1116" s="17" t="str">
        <f>VLOOKUP($A1116,'Medical Examinations'!$A$1:$J$2336,MATCH(Healthcare!J$1,'Medical Examinations'!$A$1:$J$1,0),0)</f>
        <v>Obesity</v>
      </c>
      <c r="K1116" s="17" t="str">
        <f>VLOOKUP($A1116,'Medical Examinations'!$A$1:$J$2336,MATCH(Healthcare!K$1,'Medical Examinations'!$A$1:$J$1,0),0)</f>
        <v>Prediabetes</v>
      </c>
      <c r="L1116" s="38">
        <f>VLOOKUP($A1116,'Hospitalisation Details'!$A$2:$K$2344,MATCH(Healthcare!L$1,'Hospitalisation Details'!$A$1:$K$1,0),0)</f>
        <v>26619</v>
      </c>
      <c r="M1116" s="17">
        <f>VLOOKUP($A1116,'Hospitalisation Details'!$A$2:$K$2344,MATCH(Healthcare!M$1,'Hospitalisation Details'!$A$1:$K$1,0),0)</f>
        <v>10118.42</v>
      </c>
      <c r="N1116" s="17" t="str">
        <f>VLOOKUP($A1116,'Hospitalisation Details'!$A$2:$K$2344,MATCH(Healthcare!N$1,'Hospitalisation Details'!$A$1:$K$1,0),0)</f>
        <v>Tier - 3</v>
      </c>
      <c r="O1116" s="17" t="str">
        <f>VLOOKUP($A1116,'Hospitalisation Details'!$A$2:$K$2344,MATCH(Healthcare!O$1,'Hospitalisation Details'!$A$1:$K$1,0),0)</f>
        <v>Tier - 3</v>
      </c>
      <c r="P1116" s="17" t="str">
        <f>VLOOKUP($A1116,'Hospitalisation Details'!$A$2:$K$2344,MATCH(Healthcare!P$1,'Hospitalisation Details'!$A$1:$K$1,0),0)</f>
        <v>R1011</v>
      </c>
      <c r="Q1116" s="17">
        <f>VLOOKUP($A1116,'Hospitalisation Details'!$A$2:$K$2344,MATCH(Healthcare!Q$1,'Hospitalisation Details'!$A$1:$K$1,0),0)</f>
        <v>50</v>
      </c>
    </row>
    <row r="1117" spans="1:17" ht="15.75" x14ac:dyDescent="0.25">
      <c r="A1117" s="25" t="s">
        <v>1160</v>
      </c>
      <c r="B1117" s="17" t="str">
        <f>VLOOKUP($A1117,'Customer Names'!$A$1:$D$2336,4,0)</f>
        <v>Ms. Melissa</v>
      </c>
      <c r="C1117" s="17">
        <f>VLOOKUP($A1117,'Medical Examinations'!$A$1:$J$2336,MATCH(Healthcare!C$1,'Medical Examinations'!$A$1:$J$1,0),0)</f>
        <v>33.914999999999999</v>
      </c>
      <c r="D1117" s="17">
        <f>VLOOKUP($A1117,'Medical Examinations'!$A$1:$J$2336,MATCH(Healthcare!D$1,'Medical Examinations'!$A$1:$J$1,0),0)</f>
        <v>6.66</v>
      </c>
      <c r="E1117" s="17" t="str">
        <f>VLOOKUP($A1117,'Medical Examinations'!$A$1:$J$2336,MATCH(Healthcare!E$1,'Medical Examinations'!$A$1:$J$1,0),0)</f>
        <v>Yes</v>
      </c>
      <c r="F1117" s="17" t="str">
        <f>VLOOKUP($A1117,'Medical Examinations'!$A$1:$J$2336,MATCH(Healthcare!F$1,'Medical Examinations'!$A$1:$J$1,0),0)</f>
        <v>No</v>
      </c>
      <c r="G1117" s="17" t="str">
        <f>VLOOKUP($A1117,'Medical Examinations'!$A$1:$J$2336,MATCH(Healthcare!G$1,'Medical Examinations'!$A$1:$J$1,0),0)</f>
        <v>No</v>
      </c>
      <c r="H1117" s="17">
        <f>VLOOKUP($A1117,'Medical Examinations'!$A$1:$J$2336,MATCH(Healthcare!H$1,'Medical Examinations'!$A$1:$J$1,0),0)</f>
        <v>1</v>
      </c>
      <c r="I1117" s="17" t="str">
        <f>VLOOKUP($A1117,'Medical Examinations'!$A$1:$J$2336,MATCH(Healthcare!I$1,'Medical Examinations'!$A$1:$J$1,0),0)</f>
        <v>No</v>
      </c>
      <c r="J1117" s="17" t="str">
        <f>VLOOKUP($A1117,'Medical Examinations'!$A$1:$J$2336,MATCH(Healthcare!J$1,'Medical Examinations'!$A$1:$J$1,0),0)</f>
        <v>Obesity</v>
      </c>
      <c r="K1117" s="17" t="str">
        <f>VLOOKUP($A1117,'Medical Examinations'!$A$1:$J$2336,MATCH(Healthcare!K$1,'Medical Examinations'!$A$1:$J$1,0),0)</f>
        <v>Diabetes</v>
      </c>
      <c r="L1117" s="38">
        <f>VLOOKUP($A1117,'Hospitalisation Details'!$A$2:$K$2344,MATCH(Healthcare!L$1,'Hospitalisation Details'!$A$1:$K$1,0),0)</f>
        <v>27577</v>
      </c>
      <c r="M1117" s="17">
        <f>VLOOKUP($A1117,'Hospitalisation Details'!$A$2:$K$2344,MATCH(Healthcare!M$1,'Hospitalisation Details'!$A$1:$K$1,0),0)</f>
        <v>10115.01</v>
      </c>
      <c r="N1117" s="17" t="str">
        <f>VLOOKUP($A1117,'Hospitalisation Details'!$A$2:$K$2344,MATCH(Healthcare!N$1,'Hospitalisation Details'!$A$1:$K$1,0),0)</f>
        <v>Tier - 3</v>
      </c>
      <c r="O1117" s="17" t="str">
        <f>VLOOKUP($A1117,'Hospitalisation Details'!$A$2:$K$2344,MATCH(Healthcare!O$1,'Hospitalisation Details'!$A$1:$K$1,0),0)</f>
        <v>Tier - 3</v>
      </c>
      <c r="P1117" s="17" t="str">
        <f>VLOOKUP($A1117,'Hospitalisation Details'!$A$2:$K$2344,MATCH(Healthcare!P$1,'Hospitalisation Details'!$A$1:$K$1,0),0)</f>
        <v>R1012</v>
      </c>
      <c r="Q1117" s="17">
        <f>VLOOKUP($A1117,'Hospitalisation Details'!$A$2:$K$2344,MATCH(Healthcare!Q$1,'Hospitalisation Details'!$A$1:$K$1,0),0)</f>
        <v>47</v>
      </c>
    </row>
    <row r="1118" spans="1:17" ht="15.75" x14ac:dyDescent="0.25">
      <c r="A1118" s="25" t="s">
        <v>1161</v>
      </c>
      <c r="B1118" s="17" t="str">
        <f>VLOOKUP($A1118,'Customer Names'!$A$1:$D$2336,4,0)</f>
        <v>Ms. Eleanor</v>
      </c>
      <c r="C1118" s="17">
        <f>VLOOKUP($A1118,'Medical Examinations'!$A$1:$J$2336,MATCH(Healthcare!C$1,'Medical Examinations'!$A$1:$J$1,0),0)</f>
        <v>23.54</v>
      </c>
      <c r="D1118" s="17">
        <f>VLOOKUP($A1118,'Medical Examinations'!$A$1:$J$2336,MATCH(Healthcare!D$1,'Medical Examinations'!$A$1:$J$1,0),0)</f>
        <v>5.0999999999999996</v>
      </c>
      <c r="E1118" s="17" t="str">
        <f>VLOOKUP($A1118,'Medical Examinations'!$A$1:$J$2336,MATCH(Healthcare!E$1,'Medical Examinations'!$A$1:$J$1,0),0)</f>
        <v>No</v>
      </c>
      <c r="F1118" s="17" t="str">
        <f>VLOOKUP($A1118,'Medical Examinations'!$A$1:$J$2336,MATCH(Healthcare!F$1,'Medical Examinations'!$A$1:$J$1,0),0)</f>
        <v>No</v>
      </c>
      <c r="G1118" s="17" t="str">
        <f>VLOOKUP($A1118,'Medical Examinations'!$A$1:$J$2336,MATCH(Healthcare!G$1,'Medical Examinations'!$A$1:$J$1,0),0)</f>
        <v>No</v>
      </c>
      <c r="H1118" s="17">
        <f>VLOOKUP($A1118,'Medical Examinations'!$A$1:$J$2336,MATCH(Healthcare!H$1,'Medical Examinations'!$A$1:$J$1,0),0)</f>
        <v>2</v>
      </c>
      <c r="I1118" s="17" t="str">
        <f>VLOOKUP($A1118,'Medical Examinations'!$A$1:$J$2336,MATCH(Healthcare!I$1,'Medical Examinations'!$A$1:$J$1,0),0)</f>
        <v>No</v>
      </c>
      <c r="J1118" s="17" t="str">
        <f>VLOOKUP($A1118,'Medical Examinations'!$A$1:$J$2336,MATCH(Healthcare!J$1,'Medical Examinations'!$A$1:$J$1,0),0)</f>
        <v>Healthy Weight</v>
      </c>
      <c r="K1118" s="17" t="str">
        <f>VLOOKUP($A1118,'Medical Examinations'!$A$1:$J$2336,MATCH(Healthcare!K$1,'Medical Examinations'!$A$1:$J$1,0),0)</f>
        <v>Normal</v>
      </c>
      <c r="L1118" s="38">
        <f>VLOOKUP($A1118,'Hospitalisation Details'!$A$2:$K$2344,MATCH(Healthcare!L$1,'Hospitalisation Details'!$A$1:$K$1,0),0)</f>
        <v>26519</v>
      </c>
      <c r="M1118" s="17">
        <f>VLOOKUP($A1118,'Hospitalisation Details'!$A$2:$K$2344,MATCH(Healthcare!M$1,'Hospitalisation Details'!$A$1:$K$1,0),0)</f>
        <v>10107.219999999999</v>
      </c>
      <c r="N1118" s="17" t="str">
        <f>VLOOKUP($A1118,'Hospitalisation Details'!$A$2:$K$2344,MATCH(Healthcare!N$1,'Hospitalisation Details'!$A$1:$K$1,0),0)</f>
        <v>Tier - 3</v>
      </c>
      <c r="O1118" s="17" t="str">
        <f>VLOOKUP($A1118,'Hospitalisation Details'!$A$2:$K$2344,MATCH(Healthcare!O$1,'Hospitalisation Details'!$A$1:$K$1,0),0)</f>
        <v>Tier - 1</v>
      </c>
      <c r="P1118" s="17" t="str">
        <f>VLOOKUP($A1118,'Hospitalisation Details'!$A$2:$K$2344,MATCH(Healthcare!P$1,'Hospitalisation Details'!$A$1:$K$1,0),0)</f>
        <v>R1013</v>
      </c>
      <c r="Q1118" s="17">
        <f>VLOOKUP($A1118,'Hospitalisation Details'!$A$2:$K$2344,MATCH(Healthcare!Q$1,'Hospitalisation Details'!$A$1:$K$1,0),0)</f>
        <v>50</v>
      </c>
    </row>
    <row r="1119" spans="1:17" ht="15.75" x14ac:dyDescent="0.25">
      <c r="A1119" s="25" t="s">
        <v>1162</v>
      </c>
      <c r="B1119" s="17" t="str">
        <f>VLOOKUP($A1119,'Customer Names'!$A$1:$D$2336,4,0)</f>
        <v>Ms. Elizabeth</v>
      </c>
      <c r="C1119" s="17">
        <f>VLOOKUP($A1119,'Medical Examinations'!$A$1:$J$2336,MATCH(Healthcare!C$1,'Medical Examinations'!$A$1:$J$1,0),0)</f>
        <v>27.074999999999999</v>
      </c>
      <c r="D1119" s="17">
        <f>VLOOKUP($A1119,'Medical Examinations'!$A$1:$J$2336,MATCH(Healthcare!D$1,'Medical Examinations'!$A$1:$J$1,0),0)</f>
        <v>4.41</v>
      </c>
      <c r="E1119" s="17" t="str">
        <f>VLOOKUP($A1119,'Medical Examinations'!$A$1:$J$2336,MATCH(Healthcare!E$1,'Medical Examinations'!$A$1:$J$1,0),0)</f>
        <v>No</v>
      </c>
      <c r="F1119" s="17" t="str">
        <f>VLOOKUP($A1119,'Medical Examinations'!$A$1:$J$2336,MATCH(Healthcare!F$1,'Medical Examinations'!$A$1:$J$1,0),0)</f>
        <v>No</v>
      </c>
      <c r="G1119" s="17" t="str">
        <f>VLOOKUP($A1119,'Medical Examinations'!$A$1:$J$2336,MATCH(Healthcare!G$1,'Medical Examinations'!$A$1:$J$1,0),0)</f>
        <v>No</v>
      </c>
      <c r="H1119" s="17">
        <f>VLOOKUP($A1119,'Medical Examinations'!$A$1:$J$2336,MATCH(Healthcare!H$1,'Medical Examinations'!$A$1:$J$1,0),0)</f>
        <v>2</v>
      </c>
      <c r="I1119" s="17" t="str">
        <f>VLOOKUP($A1119,'Medical Examinations'!$A$1:$J$2336,MATCH(Healthcare!I$1,'Medical Examinations'!$A$1:$J$1,0),0)</f>
        <v>No</v>
      </c>
      <c r="J1119" s="17" t="str">
        <f>VLOOKUP($A1119,'Medical Examinations'!$A$1:$J$2336,MATCH(Healthcare!J$1,'Medical Examinations'!$A$1:$J$1,0),0)</f>
        <v>Overweight</v>
      </c>
      <c r="K1119" s="17" t="str">
        <f>VLOOKUP($A1119,'Medical Examinations'!$A$1:$J$2336,MATCH(Healthcare!K$1,'Medical Examinations'!$A$1:$J$1,0),0)</f>
        <v>Normal</v>
      </c>
      <c r="L1119" s="38">
        <f>VLOOKUP($A1119,'Hospitalisation Details'!$A$2:$K$2344,MATCH(Healthcare!L$1,'Hospitalisation Details'!$A$1:$K$1,0),0)</f>
        <v>26591</v>
      </c>
      <c r="M1119" s="17">
        <f>VLOOKUP($A1119,'Hospitalisation Details'!$A$2:$K$2344,MATCH(Healthcare!M$1,'Hospitalisation Details'!$A$1:$K$1,0),0)</f>
        <v>10106.129999999999</v>
      </c>
      <c r="N1119" s="17" t="str">
        <f>VLOOKUP($A1119,'Hospitalisation Details'!$A$2:$K$2344,MATCH(Healthcare!N$1,'Hospitalisation Details'!$A$1:$K$1,0),0)</f>
        <v>Tier - 3</v>
      </c>
      <c r="O1119" s="17" t="str">
        <f>VLOOKUP($A1119,'Hospitalisation Details'!$A$2:$K$2344,MATCH(Healthcare!O$1,'Hospitalisation Details'!$A$1:$K$1,0),0)</f>
        <v>Tier - 1</v>
      </c>
      <c r="P1119" s="17" t="str">
        <f>VLOOKUP($A1119,'Hospitalisation Details'!$A$2:$K$2344,MATCH(Healthcare!P$1,'Hospitalisation Details'!$A$1:$K$1,0),0)</f>
        <v>R1024</v>
      </c>
      <c r="Q1119" s="17">
        <f>VLOOKUP($A1119,'Hospitalisation Details'!$A$2:$K$2344,MATCH(Healthcare!Q$1,'Hospitalisation Details'!$A$1:$K$1,0),0)</f>
        <v>50</v>
      </c>
    </row>
    <row r="1120" spans="1:17" ht="15.75" x14ac:dyDescent="0.25">
      <c r="A1120" s="25" t="s">
        <v>1163</v>
      </c>
      <c r="B1120" s="17" t="str">
        <f>VLOOKUP($A1120,'Customer Names'!$A$1:$D$2336,4,0)</f>
        <v>Mr. Kenneth</v>
      </c>
      <c r="C1120" s="17">
        <f>VLOOKUP($A1120,'Medical Examinations'!$A$1:$J$2336,MATCH(Healthcare!C$1,'Medical Examinations'!$A$1:$J$1,0),0)</f>
        <v>25.8</v>
      </c>
      <c r="D1120" s="17">
        <f>VLOOKUP($A1120,'Medical Examinations'!$A$1:$J$2336,MATCH(Healthcare!D$1,'Medical Examinations'!$A$1:$J$1,0),0)</f>
        <v>5.52</v>
      </c>
      <c r="E1120" s="17" t="str">
        <f>VLOOKUP($A1120,'Medical Examinations'!$A$1:$J$2336,MATCH(Healthcare!E$1,'Medical Examinations'!$A$1:$J$1,0),0)</f>
        <v>Yes</v>
      </c>
      <c r="F1120" s="17" t="str">
        <f>VLOOKUP($A1120,'Medical Examinations'!$A$1:$J$2336,MATCH(Healthcare!F$1,'Medical Examinations'!$A$1:$J$1,0),0)</f>
        <v>No</v>
      </c>
      <c r="G1120" s="17" t="str">
        <f>VLOOKUP($A1120,'Medical Examinations'!$A$1:$J$2336,MATCH(Healthcare!G$1,'Medical Examinations'!$A$1:$J$1,0),0)</f>
        <v>No</v>
      </c>
      <c r="H1120" s="17">
        <f>VLOOKUP($A1120,'Medical Examinations'!$A$1:$J$2336,MATCH(Healthcare!H$1,'Medical Examinations'!$A$1:$J$1,0),0)</f>
        <v>0</v>
      </c>
      <c r="I1120" s="17" t="str">
        <f>VLOOKUP($A1120,'Medical Examinations'!$A$1:$J$2336,MATCH(Healthcare!I$1,'Medical Examinations'!$A$1:$J$1,0),0)</f>
        <v>No</v>
      </c>
      <c r="J1120" s="17" t="str">
        <f>VLOOKUP($A1120,'Medical Examinations'!$A$1:$J$2336,MATCH(Healthcare!J$1,'Medical Examinations'!$A$1:$J$1,0),0)</f>
        <v>Overweight</v>
      </c>
      <c r="K1120" s="17" t="str">
        <f>VLOOKUP($A1120,'Medical Examinations'!$A$1:$J$2336,MATCH(Healthcare!K$1,'Medical Examinations'!$A$1:$J$1,0),0)</f>
        <v>Normal</v>
      </c>
      <c r="L1120" s="38">
        <f>VLOOKUP($A1120,'Hospitalisation Details'!$A$2:$K$2344,MATCH(Healthcare!L$1,'Hospitalisation Details'!$A$1:$K$1,0),0)</f>
        <v>28113</v>
      </c>
      <c r="M1120" s="17">
        <f>VLOOKUP($A1120,'Hospitalisation Details'!$A$2:$K$2344,MATCH(Healthcare!M$1,'Hospitalisation Details'!$A$1:$K$1,0),0)</f>
        <v>10096.969999999999</v>
      </c>
      <c r="N1120" s="17" t="str">
        <f>VLOOKUP($A1120,'Hospitalisation Details'!$A$2:$K$2344,MATCH(Healthcare!N$1,'Hospitalisation Details'!$A$1:$K$1,0),0)</f>
        <v>Tier - 3</v>
      </c>
      <c r="O1120" s="17" t="str">
        <f>VLOOKUP($A1120,'Hospitalisation Details'!$A$2:$K$2344,MATCH(Healthcare!O$1,'Hospitalisation Details'!$A$1:$K$1,0),0)</f>
        <v>Tier - 2</v>
      </c>
      <c r="P1120" s="17" t="str">
        <f>VLOOKUP($A1120,'Hospitalisation Details'!$A$2:$K$2344,MATCH(Healthcare!P$1,'Hospitalisation Details'!$A$1:$K$1,0),0)</f>
        <v>R1011</v>
      </c>
      <c r="Q1120" s="17">
        <f>VLOOKUP($A1120,'Hospitalisation Details'!$A$2:$K$2344,MATCH(Healthcare!Q$1,'Hospitalisation Details'!$A$1:$K$1,0),0)</f>
        <v>46</v>
      </c>
    </row>
    <row r="1121" spans="1:17" ht="15.75" x14ac:dyDescent="0.25">
      <c r="A1121" s="25" t="s">
        <v>1164</v>
      </c>
      <c r="B1121" s="17" t="str">
        <f>VLOOKUP($A1121,'Customer Names'!$A$1:$D$2336,4,0)</f>
        <v>Mr. Robert</v>
      </c>
      <c r="C1121" s="17">
        <f>VLOOKUP($A1121,'Medical Examinations'!$A$1:$J$2336,MATCH(Healthcare!C$1,'Medical Examinations'!$A$1:$J$1,0),0)</f>
        <v>36.1</v>
      </c>
      <c r="D1121" s="17">
        <f>VLOOKUP($A1121,'Medical Examinations'!$A$1:$J$2336,MATCH(Healthcare!D$1,'Medical Examinations'!$A$1:$J$1,0),0)</f>
        <v>4.62</v>
      </c>
      <c r="E1121" s="17" t="str">
        <f>VLOOKUP($A1121,'Medical Examinations'!$A$1:$J$2336,MATCH(Healthcare!E$1,'Medical Examinations'!$A$1:$J$1,0),0)</f>
        <v>Yes</v>
      </c>
      <c r="F1121" s="17" t="str">
        <f>VLOOKUP($A1121,'Medical Examinations'!$A$1:$J$2336,MATCH(Healthcare!F$1,'Medical Examinations'!$A$1:$J$1,0),0)</f>
        <v>No</v>
      </c>
      <c r="G1121" s="17" t="str">
        <f>VLOOKUP($A1121,'Medical Examinations'!$A$1:$J$2336,MATCH(Healthcare!G$1,'Medical Examinations'!$A$1:$J$1,0),0)</f>
        <v>Yes</v>
      </c>
      <c r="H1121" s="17">
        <f>VLOOKUP($A1121,'Medical Examinations'!$A$1:$J$2336,MATCH(Healthcare!H$1,'Medical Examinations'!$A$1:$J$1,0),0)</f>
        <v>1</v>
      </c>
      <c r="I1121" s="17" t="str">
        <f>VLOOKUP($A1121,'Medical Examinations'!$A$1:$J$2336,MATCH(Healthcare!I$1,'Medical Examinations'!$A$1:$J$1,0),0)</f>
        <v>No</v>
      </c>
      <c r="J1121" s="17" t="str">
        <f>VLOOKUP($A1121,'Medical Examinations'!$A$1:$J$2336,MATCH(Healthcare!J$1,'Medical Examinations'!$A$1:$J$1,0),0)</f>
        <v>Obesity</v>
      </c>
      <c r="K1121" s="17" t="str">
        <f>VLOOKUP($A1121,'Medical Examinations'!$A$1:$J$2336,MATCH(Healthcare!K$1,'Medical Examinations'!$A$1:$J$1,0),0)</f>
        <v>Normal</v>
      </c>
      <c r="L1121" s="38">
        <f>VLOOKUP($A1121,'Hospitalisation Details'!$A$2:$K$2344,MATCH(Healthcare!L$1,'Hospitalisation Details'!$A$1:$K$1,0),0)</f>
        <v>25387</v>
      </c>
      <c r="M1121" s="17">
        <f>VLOOKUP($A1121,'Hospitalisation Details'!$A$2:$K$2344,MATCH(Healthcare!M$1,'Hospitalisation Details'!$A$1:$K$1,0),0)</f>
        <v>10085.85</v>
      </c>
      <c r="N1121" s="17" t="str">
        <f>VLOOKUP($A1121,'Hospitalisation Details'!$A$2:$K$2344,MATCH(Healthcare!N$1,'Hospitalisation Details'!$A$1:$K$1,0),0)</f>
        <v>Tier - 3</v>
      </c>
      <c r="O1121" s="17" t="str">
        <f>VLOOKUP($A1121,'Hospitalisation Details'!$A$2:$K$2344,MATCH(Healthcare!O$1,'Hospitalisation Details'!$A$1:$K$1,0),0)</f>
        <v>Tier - 3</v>
      </c>
      <c r="P1121" s="17" t="str">
        <f>VLOOKUP($A1121,'Hospitalisation Details'!$A$2:$K$2344,MATCH(Healthcare!P$1,'Hospitalisation Details'!$A$1:$K$1,0),0)</f>
        <v>R1011</v>
      </c>
      <c r="Q1121" s="17">
        <f>VLOOKUP($A1121,'Hospitalisation Details'!$A$2:$K$2344,MATCH(Healthcare!Q$1,'Hospitalisation Details'!$A$1:$K$1,0),0)</f>
        <v>53</v>
      </c>
    </row>
    <row r="1122" spans="1:17" ht="15.75" x14ac:dyDescent="0.25">
      <c r="A1122" s="25" t="s">
        <v>1165</v>
      </c>
      <c r="B1122" s="17" t="str">
        <f>VLOOKUP($A1122,'Customer Names'!$A$1:$D$2336,4,0)</f>
        <v>Mr. Thomas</v>
      </c>
      <c r="C1122" s="17">
        <f>VLOOKUP($A1122,'Medical Examinations'!$A$1:$J$2336,MATCH(Healthcare!C$1,'Medical Examinations'!$A$1:$J$1,0),0)</f>
        <v>30.495000000000001</v>
      </c>
      <c r="D1122" s="17">
        <f>VLOOKUP($A1122,'Medical Examinations'!$A$1:$J$2336,MATCH(Healthcare!D$1,'Medical Examinations'!$A$1:$J$1,0),0)</f>
        <v>5.74</v>
      </c>
      <c r="E1122" s="17" t="str">
        <f>VLOOKUP($A1122,'Medical Examinations'!$A$1:$J$2336,MATCH(Healthcare!E$1,'Medical Examinations'!$A$1:$J$1,0),0)</f>
        <v>Yes</v>
      </c>
      <c r="F1122" s="17" t="str">
        <f>VLOOKUP($A1122,'Medical Examinations'!$A$1:$J$2336,MATCH(Healthcare!F$1,'Medical Examinations'!$A$1:$J$1,0),0)</f>
        <v>No</v>
      </c>
      <c r="G1122" s="17" t="str">
        <f>VLOOKUP($A1122,'Medical Examinations'!$A$1:$J$2336,MATCH(Healthcare!G$1,'Medical Examinations'!$A$1:$J$1,0),0)</f>
        <v>Yes</v>
      </c>
      <c r="H1122" s="17">
        <f>VLOOKUP($A1122,'Medical Examinations'!$A$1:$J$2336,MATCH(Healthcare!H$1,'Medical Examinations'!$A$1:$J$1,0),0)</f>
        <v>1</v>
      </c>
      <c r="I1122" s="17" t="str">
        <f>VLOOKUP($A1122,'Medical Examinations'!$A$1:$J$2336,MATCH(Healthcare!I$1,'Medical Examinations'!$A$1:$J$1,0),0)</f>
        <v>No</v>
      </c>
      <c r="J1122" s="17" t="str">
        <f>VLOOKUP($A1122,'Medical Examinations'!$A$1:$J$2336,MATCH(Healthcare!J$1,'Medical Examinations'!$A$1:$J$1,0),0)</f>
        <v>Obesity</v>
      </c>
      <c r="K1122" s="17" t="str">
        <f>VLOOKUP($A1122,'Medical Examinations'!$A$1:$J$2336,MATCH(Healthcare!K$1,'Medical Examinations'!$A$1:$J$1,0),0)</f>
        <v>Prediabetes</v>
      </c>
      <c r="L1122" s="38">
        <f>VLOOKUP($A1122,'Hospitalisation Details'!$A$2:$K$2344,MATCH(Healthcare!L$1,'Hospitalisation Details'!$A$1:$K$1,0),0)</f>
        <v>25503</v>
      </c>
      <c r="M1122" s="17">
        <f>VLOOKUP($A1122,'Hospitalisation Details'!$A$2:$K$2344,MATCH(Healthcare!M$1,'Hospitalisation Details'!$A$1:$K$1,0),0)</f>
        <v>10072.06</v>
      </c>
      <c r="N1122" s="17" t="str">
        <f>VLOOKUP($A1122,'Hospitalisation Details'!$A$2:$K$2344,MATCH(Healthcare!N$1,'Hospitalisation Details'!$A$1:$K$1,0),0)</f>
        <v>Tier - 3</v>
      </c>
      <c r="O1122" s="17" t="str">
        <f>VLOOKUP($A1122,'Hospitalisation Details'!$A$2:$K$2344,MATCH(Healthcare!O$1,'Hospitalisation Details'!$A$1:$K$1,0),0)</f>
        <v>Tier - 1</v>
      </c>
      <c r="P1122" s="17" t="str">
        <f>VLOOKUP($A1122,'Hospitalisation Details'!$A$2:$K$2344,MATCH(Healthcare!P$1,'Hospitalisation Details'!$A$1:$K$1,0),0)</f>
        <v>R1017</v>
      </c>
      <c r="Q1122" s="17">
        <f>VLOOKUP($A1122,'Hospitalisation Details'!$A$2:$K$2344,MATCH(Healthcare!Q$1,'Hospitalisation Details'!$A$1:$K$1,0),0)</f>
        <v>53</v>
      </c>
    </row>
    <row r="1123" spans="1:17" ht="15.75" x14ac:dyDescent="0.25">
      <c r="A1123" s="25" t="s">
        <v>1166</v>
      </c>
      <c r="B1123" s="17" t="str">
        <f>VLOOKUP($A1123,'Customer Names'!$A$1:$D$2336,4,0)</f>
        <v>Mr. Matthew</v>
      </c>
      <c r="C1123" s="17">
        <f>VLOOKUP($A1123,'Medical Examinations'!$A$1:$J$2336,MATCH(Healthcare!C$1,'Medical Examinations'!$A$1:$J$1,0),0)</f>
        <v>21.4</v>
      </c>
      <c r="D1123" s="17">
        <f>VLOOKUP($A1123,'Medical Examinations'!$A$1:$J$2336,MATCH(Healthcare!D$1,'Medical Examinations'!$A$1:$J$1,0),0)</f>
        <v>6.3</v>
      </c>
      <c r="E1123" s="17" t="str">
        <f>VLOOKUP($A1123,'Medical Examinations'!$A$1:$J$2336,MATCH(Healthcare!E$1,'Medical Examinations'!$A$1:$J$1,0),0)</f>
        <v>Yes</v>
      </c>
      <c r="F1123" s="17" t="str">
        <f>VLOOKUP($A1123,'Medical Examinations'!$A$1:$J$2336,MATCH(Healthcare!F$1,'Medical Examinations'!$A$1:$J$1,0),0)</f>
        <v>No</v>
      </c>
      <c r="G1123" s="17" t="str">
        <f>VLOOKUP($A1123,'Medical Examinations'!$A$1:$J$2336,MATCH(Healthcare!G$1,'Medical Examinations'!$A$1:$J$1,0),0)</f>
        <v>Yes</v>
      </c>
      <c r="H1123" s="17">
        <f>VLOOKUP($A1123,'Medical Examinations'!$A$1:$J$2336,MATCH(Healthcare!H$1,'Medical Examinations'!$A$1:$J$1,0),0)</f>
        <v>1</v>
      </c>
      <c r="I1123" s="17" t="str">
        <f>VLOOKUP($A1123,'Medical Examinations'!$A$1:$J$2336,MATCH(Healthcare!I$1,'Medical Examinations'!$A$1:$J$1,0),0)</f>
        <v>No</v>
      </c>
      <c r="J1123" s="17" t="str">
        <f>VLOOKUP($A1123,'Medical Examinations'!$A$1:$J$2336,MATCH(Healthcare!J$1,'Medical Examinations'!$A$1:$J$1,0),0)</f>
        <v>Healthy Weight</v>
      </c>
      <c r="K1123" s="17" t="str">
        <f>VLOOKUP($A1123,'Medical Examinations'!$A$1:$J$2336,MATCH(Healthcare!K$1,'Medical Examinations'!$A$1:$J$1,0),0)</f>
        <v>Prediabetes</v>
      </c>
      <c r="L1123" s="38">
        <f>VLOOKUP($A1123,'Hospitalisation Details'!$A$2:$K$2344,MATCH(Healthcare!L$1,'Hospitalisation Details'!$A$1:$K$1,0),0)</f>
        <v>25437</v>
      </c>
      <c r="M1123" s="17">
        <f>VLOOKUP($A1123,'Hospitalisation Details'!$A$2:$K$2344,MATCH(Healthcare!M$1,'Hospitalisation Details'!$A$1:$K$1,0),0)</f>
        <v>10065.41</v>
      </c>
      <c r="N1123" s="17" t="str">
        <f>VLOOKUP($A1123,'Hospitalisation Details'!$A$2:$K$2344,MATCH(Healthcare!N$1,'Hospitalisation Details'!$A$1:$K$1,0),0)</f>
        <v>Tier - 3</v>
      </c>
      <c r="O1123" s="17" t="str">
        <f>VLOOKUP($A1123,'Hospitalisation Details'!$A$2:$K$2344,MATCH(Healthcare!O$1,'Hospitalisation Details'!$A$1:$K$1,0),0)</f>
        <v>Tier - 2</v>
      </c>
      <c r="P1123" s="17" t="str">
        <f>VLOOKUP($A1123,'Hospitalisation Details'!$A$2:$K$2344,MATCH(Healthcare!P$1,'Hospitalisation Details'!$A$1:$K$1,0),0)</f>
        <v>R1011</v>
      </c>
      <c r="Q1123" s="17">
        <f>VLOOKUP($A1123,'Hospitalisation Details'!$A$2:$K$2344,MATCH(Healthcare!Q$1,'Hospitalisation Details'!$A$1:$K$1,0),0)</f>
        <v>53</v>
      </c>
    </row>
    <row r="1124" spans="1:17" ht="15.75" x14ac:dyDescent="0.25">
      <c r="A1124" s="25" t="s">
        <v>1167</v>
      </c>
      <c r="B1124" s="17" t="str">
        <f>VLOOKUP($A1124,'Customer Names'!$A$1:$D$2336,4,0)</f>
        <v>Ms. Mallory</v>
      </c>
      <c r="C1124" s="17">
        <f>VLOOKUP($A1124,'Medical Examinations'!$A$1:$J$2336,MATCH(Healthcare!C$1,'Medical Examinations'!$A$1:$J$1,0),0)</f>
        <v>32.299999999999997</v>
      </c>
      <c r="D1124" s="17">
        <f>VLOOKUP($A1124,'Medical Examinations'!$A$1:$J$2336,MATCH(Healthcare!D$1,'Medical Examinations'!$A$1:$J$1,0),0)</f>
        <v>10.27</v>
      </c>
      <c r="E1124" s="17" t="str">
        <f>VLOOKUP($A1124,'Medical Examinations'!$A$1:$J$2336,MATCH(Healthcare!E$1,'Medical Examinations'!$A$1:$J$1,0),0)</f>
        <v>No</v>
      </c>
      <c r="F1124" s="17" t="str">
        <f>VLOOKUP($A1124,'Medical Examinations'!$A$1:$J$2336,MATCH(Healthcare!F$1,'Medical Examinations'!$A$1:$J$1,0),0)</f>
        <v>No</v>
      </c>
      <c r="G1124" s="17" t="str">
        <f>VLOOKUP($A1124,'Medical Examinations'!$A$1:$J$2336,MATCH(Healthcare!G$1,'Medical Examinations'!$A$1:$J$1,0),0)</f>
        <v>No</v>
      </c>
      <c r="H1124" s="17">
        <f>VLOOKUP($A1124,'Medical Examinations'!$A$1:$J$2336,MATCH(Healthcare!H$1,'Medical Examinations'!$A$1:$J$1,0),0)</f>
        <v>0</v>
      </c>
      <c r="I1124" s="17" t="str">
        <f>VLOOKUP($A1124,'Medical Examinations'!$A$1:$J$2336,MATCH(Healthcare!I$1,'Medical Examinations'!$A$1:$J$1,0),0)</f>
        <v>No</v>
      </c>
      <c r="J1124" s="17" t="str">
        <f>VLOOKUP($A1124,'Medical Examinations'!$A$1:$J$2336,MATCH(Healthcare!J$1,'Medical Examinations'!$A$1:$J$1,0),0)</f>
        <v>Obesity</v>
      </c>
      <c r="K1124" s="17" t="str">
        <f>VLOOKUP($A1124,'Medical Examinations'!$A$1:$J$2336,MATCH(Healthcare!K$1,'Medical Examinations'!$A$1:$J$1,0),0)</f>
        <v>Diabetes</v>
      </c>
      <c r="L1124" s="38">
        <f>VLOOKUP($A1124,'Hospitalisation Details'!$A$2:$K$2344,MATCH(Healthcare!L$1,'Hospitalisation Details'!$A$1:$K$1,0),0)</f>
        <v>27271</v>
      </c>
      <c r="M1124" s="17">
        <f>VLOOKUP($A1124,'Hospitalisation Details'!$A$2:$K$2344,MATCH(Healthcare!M$1,'Hospitalisation Details'!$A$1:$K$1,0),0)</f>
        <v>10043.25</v>
      </c>
      <c r="N1124" s="17" t="str">
        <f>VLOOKUP($A1124,'Hospitalisation Details'!$A$2:$K$2344,MATCH(Healthcare!N$1,'Hospitalisation Details'!$A$1:$K$1,0),0)</f>
        <v>Tier - 3</v>
      </c>
      <c r="O1124" s="17" t="str">
        <f>VLOOKUP($A1124,'Hospitalisation Details'!$A$2:$K$2344,MATCH(Healthcare!O$1,'Hospitalisation Details'!$A$1:$K$1,0),0)</f>
        <v>Tier - 2</v>
      </c>
      <c r="P1124" s="17" t="str">
        <f>VLOOKUP($A1124,'Hospitalisation Details'!$A$2:$K$2344,MATCH(Healthcare!P$1,'Hospitalisation Details'!$A$1:$K$1,0),0)</f>
        <v>R1024</v>
      </c>
      <c r="Q1124" s="17">
        <f>VLOOKUP($A1124,'Hospitalisation Details'!$A$2:$K$2344,MATCH(Healthcare!Q$1,'Hospitalisation Details'!$A$1:$K$1,0),0)</f>
        <v>48</v>
      </c>
    </row>
    <row r="1125" spans="1:17" ht="15.75" x14ac:dyDescent="0.25">
      <c r="A1125" s="25" t="s">
        <v>1168</v>
      </c>
      <c r="B1125" s="17" t="str">
        <f>VLOOKUP($A1125,'Customer Names'!$A$1:$D$2336,4,0)</f>
        <v>Mr. Christopher</v>
      </c>
      <c r="C1125" s="17">
        <f>VLOOKUP($A1125,'Medical Examinations'!$A$1:$J$2336,MATCH(Healthcare!C$1,'Medical Examinations'!$A$1:$J$1,0),0)</f>
        <v>29.78</v>
      </c>
      <c r="D1125" s="17">
        <f>VLOOKUP($A1125,'Medical Examinations'!$A$1:$J$2336,MATCH(Healthcare!D$1,'Medical Examinations'!$A$1:$J$1,0),0)</f>
        <v>5.85</v>
      </c>
      <c r="E1125" s="17" t="str">
        <f>VLOOKUP($A1125,'Medical Examinations'!$A$1:$J$2336,MATCH(Healthcare!E$1,'Medical Examinations'!$A$1:$J$1,0),0)</f>
        <v>No</v>
      </c>
      <c r="F1125" s="17" t="str">
        <f>VLOOKUP($A1125,'Medical Examinations'!$A$1:$J$2336,MATCH(Healthcare!F$1,'Medical Examinations'!$A$1:$J$1,0),0)</f>
        <v>No</v>
      </c>
      <c r="G1125" s="17" t="str">
        <f>VLOOKUP($A1125,'Medical Examinations'!$A$1:$J$2336,MATCH(Healthcare!G$1,'Medical Examinations'!$A$1:$J$1,0),0)</f>
        <v>Yes</v>
      </c>
      <c r="H1125" s="17">
        <f>VLOOKUP($A1125,'Medical Examinations'!$A$1:$J$2336,MATCH(Healthcare!H$1,'Medical Examinations'!$A$1:$J$1,0),0)</f>
        <v>1</v>
      </c>
      <c r="I1125" s="17" t="str">
        <f>VLOOKUP($A1125,'Medical Examinations'!$A$1:$J$2336,MATCH(Healthcare!I$1,'Medical Examinations'!$A$1:$J$1,0),0)</f>
        <v>No</v>
      </c>
      <c r="J1125" s="17" t="str">
        <f>VLOOKUP($A1125,'Medical Examinations'!$A$1:$J$2336,MATCH(Healthcare!J$1,'Medical Examinations'!$A$1:$J$1,0),0)</f>
        <v>Overweight</v>
      </c>
      <c r="K1125" s="17" t="str">
        <f>VLOOKUP($A1125,'Medical Examinations'!$A$1:$J$2336,MATCH(Healthcare!K$1,'Medical Examinations'!$A$1:$J$1,0),0)</f>
        <v>Prediabetes</v>
      </c>
      <c r="L1125" s="38">
        <f>VLOOKUP($A1125,'Hospitalisation Details'!$A$2:$K$2344,MATCH(Healthcare!L$1,'Hospitalisation Details'!$A$1:$K$1,0),0)</f>
        <v>29217</v>
      </c>
      <c r="M1125" s="17">
        <f>VLOOKUP($A1125,'Hospitalisation Details'!$A$2:$K$2344,MATCH(Healthcare!M$1,'Hospitalisation Details'!$A$1:$K$1,0),0)</f>
        <v>10027.15</v>
      </c>
      <c r="N1125" s="17" t="str">
        <f>VLOOKUP($A1125,'Hospitalisation Details'!$A$2:$K$2344,MATCH(Healthcare!N$1,'Hospitalisation Details'!$A$1:$K$1,0),0)</f>
        <v>Tier - 3</v>
      </c>
      <c r="O1125" s="17" t="str">
        <f>VLOOKUP($A1125,'Hospitalisation Details'!$A$2:$K$2344,MATCH(Healthcare!O$1,'Hospitalisation Details'!$A$1:$K$1,0),0)</f>
        <v>Tier - 1</v>
      </c>
      <c r="P1125" s="17" t="str">
        <f>VLOOKUP($A1125,'Hospitalisation Details'!$A$2:$K$2344,MATCH(Healthcare!P$1,'Hospitalisation Details'!$A$1:$K$1,0),0)</f>
        <v>R1021</v>
      </c>
      <c r="Q1125" s="17">
        <f>VLOOKUP($A1125,'Hospitalisation Details'!$A$2:$K$2344,MATCH(Healthcare!Q$1,'Hospitalisation Details'!$A$1:$K$1,0),0)</f>
        <v>43</v>
      </c>
    </row>
    <row r="1126" spans="1:17" ht="15.75" x14ac:dyDescent="0.25">
      <c r="A1126" s="25" t="s">
        <v>1169</v>
      </c>
      <c r="B1126" s="17" t="str">
        <f>VLOOKUP($A1126,'Customer Names'!$A$1:$D$2336,4,0)</f>
        <v>Mrs. Jamie</v>
      </c>
      <c r="C1126" s="17">
        <f>VLOOKUP($A1126,'Medical Examinations'!$A$1:$J$2336,MATCH(Healthcare!C$1,'Medical Examinations'!$A$1:$J$1,0),0)</f>
        <v>34.76</v>
      </c>
      <c r="D1126" s="17">
        <f>VLOOKUP($A1126,'Medical Examinations'!$A$1:$J$2336,MATCH(Healthcare!D$1,'Medical Examinations'!$A$1:$J$1,0),0)</f>
        <v>5.92</v>
      </c>
      <c r="E1126" s="17" t="str">
        <f>VLOOKUP($A1126,'Medical Examinations'!$A$1:$J$2336,MATCH(Healthcare!E$1,'Medical Examinations'!$A$1:$J$1,0),0)</f>
        <v>Yes</v>
      </c>
      <c r="F1126" s="17" t="str">
        <f>VLOOKUP($A1126,'Medical Examinations'!$A$1:$J$2336,MATCH(Healthcare!F$1,'Medical Examinations'!$A$1:$J$1,0),0)</f>
        <v>No</v>
      </c>
      <c r="G1126" s="17" t="str">
        <f>VLOOKUP($A1126,'Medical Examinations'!$A$1:$J$2336,MATCH(Healthcare!G$1,'Medical Examinations'!$A$1:$J$1,0),0)</f>
        <v>No</v>
      </c>
      <c r="H1126" s="17">
        <f>VLOOKUP($A1126,'Medical Examinations'!$A$1:$J$2336,MATCH(Healthcare!H$1,'Medical Examinations'!$A$1:$J$1,0),0)</f>
        <v>1</v>
      </c>
      <c r="I1126" s="17" t="str">
        <f>VLOOKUP($A1126,'Medical Examinations'!$A$1:$J$2336,MATCH(Healthcare!I$1,'Medical Examinations'!$A$1:$J$1,0),0)</f>
        <v>No</v>
      </c>
      <c r="J1126" s="17" t="str">
        <f>VLOOKUP($A1126,'Medical Examinations'!$A$1:$J$2336,MATCH(Healthcare!J$1,'Medical Examinations'!$A$1:$J$1,0),0)</f>
        <v>Obesity</v>
      </c>
      <c r="K1126" s="17" t="str">
        <f>VLOOKUP($A1126,'Medical Examinations'!$A$1:$J$2336,MATCH(Healthcare!K$1,'Medical Examinations'!$A$1:$J$1,0),0)</f>
        <v>Prediabetes</v>
      </c>
      <c r="L1126" s="38">
        <f>VLOOKUP($A1126,'Hospitalisation Details'!$A$2:$K$2344,MATCH(Healthcare!L$1,'Hospitalisation Details'!$A$1:$K$1,0),0)</f>
        <v>32327</v>
      </c>
      <c r="M1126" s="17">
        <f>VLOOKUP($A1126,'Hospitalisation Details'!$A$2:$K$2344,MATCH(Healthcare!M$1,'Hospitalisation Details'!$A$1:$K$1,0),0)</f>
        <v>10011.44</v>
      </c>
      <c r="N1126" s="17" t="str">
        <f>VLOOKUP($A1126,'Hospitalisation Details'!$A$2:$K$2344,MATCH(Healthcare!N$1,'Hospitalisation Details'!$A$1:$K$1,0),0)</f>
        <v>Tier - 3</v>
      </c>
      <c r="O1126" s="17" t="str">
        <f>VLOOKUP($A1126,'Hospitalisation Details'!$A$2:$K$2344,MATCH(Healthcare!O$1,'Hospitalisation Details'!$A$1:$K$1,0),0)</f>
        <v>Tier - 3</v>
      </c>
      <c r="P1126" s="17" t="str">
        <f>VLOOKUP($A1126,'Hospitalisation Details'!$A$2:$K$2344,MATCH(Healthcare!P$1,'Hospitalisation Details'!$A$1:$K$1,0),0)</f>
        <v>R1026</v>
      </c>
      <c r="Q1126" s="17">
        <f>VLOOKUP($A1126,'Hospitalisation Details'!$A$2:$K$2344,MATCH(Healthcare!Q$1,'Hospitalisation Details'!$A$1:$K$1,0),0)</f>
        <v>34</v>
      </c>
    </row>
    <row r="1127" spans="1:17" ht="15.75" x14ac:dyDescent="0.25">
      <c r="A1127" s="25" t="s">
        <v>1170</v>
      </c>
      <c r="B1127" s="17" t="str">
        <f>VLOOKUP($A1127,'Customer Names'!$A$1:$D$2336,4,0)</f>
        <v>Ms. Ariell</v>
      </c>
      <c r="C1127" s="17">
        <f>VLOOKUP($A1127,'Medical Examinations'!$A$1:$J$2336,MATCH(Healthcare!C$1,'Medical Examinations'!$A$1:$J$1,0),0)</f>
        <v>18.335000000000001</v>
      </c>
      <c r="D1127" s="17">
        <f>VLOOKUP($A1127,'Medical Examinations'!$A$1:$J$2336,MATCH(Healthcare!D$1,'Medical Examinations'!$A$1:$J$1,0),0)</f>
        <v>10.01</v>
      </c>
      <c r="E1127" s="17" t="str">
        <f>VLOOKUP($A1127,'Medical Examinations'!$A$1:$J$2336,MATCH(Healthcare!E$1,'Medical Examinations'!$A$1:$J$1,0),0)</f>
        <v>Yes</v>
      </c>
      <c r="F1127" s="17" t="str">
        <f>VLOOKUP($A1127,'Medical Examinations'!$A$1:$J$2336,MATCH(Healthcare!F$1,'Medical Examinations'!$A$1:$J$1,0),0)</f>
        <v>No</v>
      </c>
      <c r="G1127" s="17" t="str">
        <f>VLOOKUP($A1127,'Medical Examinations'!$A$1:$J$2336,MATCH(Healthcare!G$1,'Medical Examinations'!$A$1:$J$1,0),0)</f>
        <v>No</v>
      </c>
      <c r="H1127" s="17">
        <f>VLOOKUP($A1127,'Medical Examinations'!$A$1:$J$2336,MATCH(Healthcare!H$1,'Medical Examinations'!$A$1:$J$1,0),0)</f>
        <v>2</v>
      </c>
      <c r="I1127" s="17" t="str">
        <f>VLOOKUP($A1127,'Medical Examinations'!$A$1:$J$2336,MATCH(Healthcare!I$1,'Medical Examinations'!$A$1:$J$1,0),0)</f>
        <v>No</v>
      </c>
      <c r="J1127" s="17" t="str">
        <f>VLOOKUP($A1127,'Medical Examinations'!$A$1:$J$2336,MATCH(Healthcare!J$1,'Medical Examinations'!$A$1:$J$1,0),0)</f>
        <v>Underweight</v>
      </c>
      <c r="K1127" s="17" t="str">
        <f>VLOOKUP($A1127,'Medical Examinations'!$A$1:$J$2336,MATCH(Healthcare!K$1,'Medical Examinations'!$A$1:$J$1,0),0)</f>
        <v>Diabetes</v>
      </c>
      <c r="L1127" s="38">
        <f>VLOOKUP($A1127,'Hospitalisation Details'!$A$2:$K$2344,MATCH(Healthcare!L$1,'Hospitalisation Details'!$A$1:$K$1,0),0)</f>
        <v>25791</v>
      </c>
      <c r="M1127" s="17">
        <f>VLOOKUP($A1127,'Hospitalisation Details'!$A$2:$K$2344,MATCH(Healthcare!M$1,'Hospitalisation Details'!$A$1:$K$1,0),0)</f>
        <v>9991.0400000000009</v>
      </c>
      <c r="N1127" s="17" t="str">
        <f>VLOOKUP($A1127,'Hospitalisation Details'!$A$2:$K$2344,MATCH(Healthcare!N$1,'Hospitalisation Details'!$A$1:$K$1,0),0)</f>
        <v>Tier - 2</v>
      </c>
      <c r="O1127" s="17" t="str">
        <f>VLOOKUP($A1127,'Hospitalisation Details'!$A$2:$K$2344,MATCH(Healthcare!O$1,'Hospitalisation Details'!$A$1:$K$1,0),0)</f>
        <v>Tier - 3</v>
      </c>
      <c r="P1127" s="17" t="str">
        <f>VLOOKUP($A1127,'Hospitalisation Details'!$A$2:$K$2344,MATCH(Healthcare!P$1,'Hospitalisation Details'!$A$1:$K$1,0),0)</f>
        <v>R1012</v>
      </c>
      <c r="Q1127" s="17">
        <f>VLOOKUP($A1127,'Hospitalisation Details'!$A$2:$K$2344,MATCH(Healthcare!Q$1,'Hospitalisation Details'!$A$1:$K$1,0),0)</f>
        <v>52</v>
      </c>
    </row>
    <row r="1128" spans="1:17" ht="15.75" x14ac:dyDescent="0.25">
      <c r="A1128" s="25" t="s">
        <v>1171</v>
      </c>
      <c r="B1128" s="17" t="str">
        <f>VLOOKUP($A1128,'Customer Names'!$A$1:$D$2336,4,0)</f>
        <v>Mr. Christopher</v>
      </c>
      <c r="C1128" s="17">
        <f>VLOOKUP($A1128,'Medical Examinations'!$A$1:$J$2336,MATCH(Healthcare!C$1,'Medical Examinations'!$A$1:$J$1,0),0)</f>
        <v>32.299999999999997</v>
      </c>
      <c r="D1128" s="17">
        <f>VLOOKUP($A1128,'Medical Examinations'!$A$1:$J$2336,MATCH(Healthcare!D$1,'Medical Examinations'!$A$1:$J$1,0),0)</f>
        <v>9.59</v>
      </c>
      <c r="E1128" s="17" t="str">
        <f>VLOOKUP($A1128,'Medical Examinations'!$A$1:$J$2336,MATCH(Healthcare!E$1,'Medical Examinations'!$A$1:$J$1,0),0)</f>
        <v>No</v>
      </c>
      <c r="F1128" s="17" t="str">
        <f>VLOOKUP($A1128,'Medical Examinations'!$A$1:$J$2336,MATCH(Healthcare!F$1,'Medical Examinations'!$A$1:$J$1,0),0)</f>
        <v>No</v>
      </c>
      <c r="G1128" s="17" t="str">
        <f>VLOOKUP($A1128,'Medical Examinations'!$A$1:$J$2336,MATCH(Healthcare!G$1,'Medical Examinations'!$A$1:$J$1,0),0)</f>
        <v>No</v>
      </c>
      <c r="H1128" s="17">
        <f>VLOOKUP($A1128,'Medical Examinations'!$A$1:$J$2336,MATCH(Healthcare!H$1,'Medical Examinations'!$A$1:$J$1,0),0)</f>
        <v>0</v>
      </c>
      <c r="I1128" s="17" t="str">
        <f>VLOOKUP($A1128,'Medical Examinations'!$A$1:$J$2336,MATCH(Healthcare!I$1,'Medical Examinations'!$A$1:$J$1,0),0)</f>
        <v>No</v>
      </c>
      <c r="J1128" s="17" t="str">
        <f>VLOOKUP($A1128,'Medical Examinations'!$A$1:$J$2336,MATCH(Healthcare!J$1,'Medical Examinations'!$A$1:$J$1,0),0)</f>
        <v>Obesity</v>
      </c>
      <c r="K1128" s="17" t="str">
        <f>VLOOKUP($A1128,'Medical Examinations'!$A$1:$J$2336,MATCH(Healthcare!K$1,'Medical Examinations'!$A$1:$J$1,0),0)</f>
        <v>Diabetes</v>
      </c>
      <c r="L1128" s="38">
        <f>VLOOKUP($A1128,'Hospitalisation Details'!$A$2:$K$2344,MATCH(Healthcare!L$1,'Hospitalisation Details'!$A$1:$K$1,0),0)</f>
        <v>26212</v>
      </c>
      <c r="M1128" s="17">
        <f>VLOOKUP($A1128,'Hospitalisation Details'!$A$2:$K$2344,MATCH(Healthcare!M$1,'Hospitalisation Details'!$A$1:$K$1,0),0)</f>
        <v>9964.06</v>
      </c>
      <c r="N1128" s="17" t="str">
        <f>VLOOKUP($A1128,'Hospitalisation Details'!$A$2:$K$2344,MATCH(Healthcare!N$1,'Hospitalisation Details'!$A$1:$K$1,0),0)</f>
        <v>Tier - 2</v>
      </c>
      <c r="O1128" s="17" t="str">
        <f>VLOOKUP($A1128,'Hospitalisation Details'!$A$2:$K$2344,MATCH(Healthcare!O$1,'Hospitalisation Details'!$A$1:$K$1,0),0)</f>
        <v>Tier - 2</v>
      </c>
      <c r="P1128" s="17" t="str">
        <f>VLOOKUP($A1128,'Hospitalisation Details'!$A$2:$K$2344,MATCH(Healthcare!P$1,'Hospitalisation Details'!$A$1:$K$1,0),0)</f>
        <v>R1019</v>
      </c>
      <c r="Q1128" s="17">
        <f>VLOOKUP($A1128,'Hospitalisation Details'!$A$2:$K$2344,MATCH(Healthcare!Q$1,'Hospitalisation Details'!$A$1:$K$1,0),0)</f>
        <v>51</v>
      </c>
    </row>
    <row r="1129" spans="1:17" ht="15.75" x14ac:dyDescent="0.25">
      <c r="A1129" s="25" t="s">
        <v>1172</v>
      </c>
      <c r="B1129" s="17" t="str">
        <f>VLOOKUP($A1129,'Customer Names'!$A$1:$D$2336,4,0)</f>
        <v>Mr. Ryan</v>
      </c>
      <c r="C1129" s="17">
        <f>VLOOKUP($A1129,'Medical Examinations'!$A$1:$J$2336,MATCH(Healthcare!C$1,'Medical Examinations'!$A$1:$J$1,0),0)</f>
        <v>27.74</v>
      </c>
      <c r="D1129" s="17">
        <f>VLOOKUP($A1129,'Medical Examinations'!$A$1:$J$2336,MATCH(Healthcare!D$1,'Medical Examinations'!$A$1:$J$1,0),0)</f>
        <v>10.37</v>
      </c>
      <c r="E1129" s="17" t="str">
        <f>VLOOKUP($A1129,'Medical Examinations'!$A$1:$J$2336,MATCH(Healthcare!E$1,'Medical Examinations'!$A$1:$J$1,0),0)</f>
        <v>No</v>
      </c>
      <c r="F1129" s="17" t="str">
        <f>VLOOKUP($A1129,'Medical Examinations'!$A$1:$J$2336,MATCH(Healthcare!F$1,'Medical Examinations'!$A$1:$J$1,0),0)</f>
        <v>No</v>
      </c>
      <c r="G1129" s="17" t="str">
        <f>VLOOKUP($A1129,'Medical Examinations'!$A$1:$J$2336,MATCH(Healthcare!G$1,'Medical Examinations'!$A$1:$J$1,0),0)</f>
        <v>No</v>
      </c>
      <c r="H1129" s="17">
        <f>VLOOKUP($A1129,'Medical Examinations'!$A$1:$J$2336,MATCH(Healthcare!H$1,'Medical Examinations'!$A$1:$J$1,0),0)</f>
        <v>0</v>
      </c>
      <c r="I1129" s="17" t="str">
        <f>VLOOKUP($A1129,'Medical Examinations'!$A$1:$J$2336,MATCH(Healthcare!I$1,'Medical Examinations'!$A$1:$J$1,0),0)</f>
        <v>No</v>
      </c>
      <c r="J1129" s="17" t="str">
        <f>VLOOKUP($A1129,'Medical Examinations'!$A$1:$J$2336,MATCH(Healthcare!J$1,'Medical Examinations'!$A$1:$J$1,0),0)</f>
        <v>Overweight</v>
      </c>
      <c r="K1129" s="17" t="str">
        <f>VLOOKUP($A1129,'Medical Examinations'!$A$1:$J$2336,MATCH(Healthcare!K$1,'Medical Examinations'!$A$1:$J$1,0),0)</f>
        <v>Diabetes</v>
      </c>
      <c r="L1129" s="38">
        <f>VLOOKUP($A1129,'Hospitalisation Details'!$A$2:$K$2344,MATCH(Healthcare!L$1,'Hospitalisation Details'!$A$1:$K$1,0),0)</f>
        <v>26293</v>
      </c>
      <c r="M1129" s="17">
        <f>VLOOKUP($A1129,'Hospitalisation Details'!$A$2:$K$2344,MATCH(Healthcare!M$1,'Hospitalisation Details'!$A$1:$K$1,0),0)</f>
        <v>9957.7199999999993</v>
      </c>
      <c r="N1129" s="17" t="str">
        <f>VLOOKUP($A1129,'Hospitalisation Details'!$A$2:$K$2344,MATCH(Healthcare!N$1,'Hospitalisation Details'!$A$1:$K$1,0),0)</f>
        <v>Tier - 2</v>
      </c>
      <c r="O1129" s="17" t="str">
        <f>VLOOKUP($A1129,'Hospitalisation Details'!$A$2:$K$2344,MATCH(Healthcare!O$1,'Hospitalisation Details'!$A$1:$K$1,0),0)</f>
        <v>Tier - 3</v>
      </c>
      <c r="P1129" s="17" t="str">
        <f>VLOOKUP($A1129,'Hospitalisation Details'!$A$2:$K$2344,MATCH(Healthcare!P$1,'Hospitalisation Details'!$A$1:$K$1,0),0)</f>
        <v>R1018</v>
      </c>
      <c r="Q1129" s="17">
        <f>VLOOKUP($A1129,'Hospitalisation Details'!$A$2:$K$2344,MATCH(Healthcare!Q$1,'Hospitalisation Details'!$A$1:$K$1,0),0)</f>
        <v>51</v>
      </c>
    </row>
    <row r="1130" spans="1:17" ht="15.75" x14ac:dyDescent="0.25">
      <c r="A1130" s="25" t="s">
        <v>1173</v>
      </c>
      <c r="B1130" s="17" t="str">
        <f>VLOOKUP($A1130,'Customer Names'!$A$1:$D$2336,4,0)</f>
        <v>Mr. Thomas</v>
      </c>
      <c r="C1130" s="17">
        <f>VLOOKUP($A1130,'Medical Examinations'!$A$1:$J$2336,MATCH(Healthcare!C$1,'Medical Examinations'!$A$1:$J$1,0),0)</f>
        <v>24</v>
      </c>
      <c r="D1130" s="17">
        <f>VLOOKUP($A1130,'Medical Examinations'!$A$1:$J$2336,MATCH(Healthcare!D$1,'Medical Examinations'!$A$1:$J$1,0),0)</f>
        <v>4.01</v>
      </c>
      <c r="E1130" s="17" t="str">
        <f>VLOOKUP($A1130,'Medical Examinations'!$A$1:$J$2336,MATCH(Healthcare!E$1,'Medical Examinations'!$A$1:$J$1,0),0)</f>
        <v>Yes</v>
      </c>
      <c r="F1130" s="17" t="str">
        <f>VLOOKUP($A1130,'Medical Examinations'!$A$1:$J$2336,MATCH(Healthcare!F$1,'Medical Examinations'!$A$1:$J$1,0),0)</f>
        <v>No</v>
      </c>
      <c r="G1130" s="17" t="str">
        <f>VLOOKUP($A1130,'Medical Examinations'!$A$1:$J$2336,MATCH(Healthcare!G$1,'Medical Examinations'!$A$1:$J$1,0),0)</f>
        <v>No</v>
      </c>
      <c r="H1130" s="17">
        <f>VLOOKUP($A1130,'Medical Examinations'!$A$1:$J$2336,MATCH(Healthcare!H$1,'Medical Examinations'!$A$1:$J$1,0),0)</f>
        <v>1</v>
      </c>
      <c r="I1130" s="17" t="str">
        <f>VLOOKUP($A1130,'Medical Examinations'!$A$1:$J$2336,MATCH(Healthcare!I$1,'Medical Examinations'!$A$1:$J$1,0),0)</f>
        <v>No</v>
      </c>
      <c r="J1130" s="17" t="str">
        <f>VLOOKUP($A1130,'Medical Examinations'!$A$1:$J$2336,MATCH(Healthcare!J$1,'Medical Examinations'!$A$1:$J$1,0),0)</f>
        <v>Healthy Weight</v>
      </c>
      <c r="K1130" s="17" t="str">
        <f>VLOOKUP($A1130,'Medical Examinations'!$A$1:$J$2336,MATCH(Healthcare!K$1,'Medical Examinations'!$A$1:$J$1,0),0)</f>
        <v>Normal</v>
      </c>
      <c r="L1130" s="38">
        <f>VLOOKUP($A1130,'Hospitalisation Details'!$A$2:$K$2344,MATCH(Healthcare!L$1,'Hospitalisation Details'!$A$1:$K$1,0),0)</f>
        <v>23631</v>
      </c>
      <c r="M1130" s="17">
        <f>VLOOKUP($A1130,'Hospitalisation Details'!$A$2:$K$2344,MATCH(Healthcare!M$1,'Hospitalisation Details'!$A$1:$K$1,0),0)</f>
        <v>9933.44</v>
      </c>
      <c r="N1130" s="17" t="str">
        <f>VLOOKUP($A1130,'Hospitalisation Details'!$A$2:$K$2344,MATCH(Healthcare!N$1,'Hospitalisation Details'!$A$1:$K$1,0),0)</f>
        <v>Tier - 3</v>
      </c>
      <c r="O1130" s="17" t="str">
        <f>VLOOKUP($A1130,'Hospitalisation Details'!$A$2:$K$2344,MATCH(Healthcare!O$1,'Hospitalisation Details'!$A$1:$K$1,0),0)</f>
        <v>Tier - 3</v>
      </c>
      <c r="P1130" s="17" t="str">
        <f>VLOOKUP($A1130,'Hospitalisation Details'!$A$2:$K$2344,MATCH(Healthcare!P$1,'Hospitalisation Details'!$A$1:$K$1,0),0)</f>
        <v>R1013</v>
      </c>
      <c r="Q1130" s="17">
        <f>VLOOKUP($A1130,'Hospitalisation Details'!$A$2:$K$2344,MATCH(Healthcare!Q$1,'Hospitalisation Details'!$A$1:$K$1,0),0)</f>
        <v>58</v>
      </c>
    </row>
    <row r="1131" spans="1:17" ht="15.75" x14ac:dyDescent="0.25">
      <c r="A1131" s="25" t="s">
        <v>1174</v>
      </c>
      <c r="B1131" s="17" t="str">
        <f>VLOOKUP($A1131,'Customer Names'!$A$1:$D$2336,4,0)</f>
        <v>Ms. Katie</v>
      </c>
      <c r="C1131" s="17">
        <f>VLOOKUP($A1131,'Medical Examinations'!$A$1:$J$2336,MATCH(Healthcare!C$1,'Medical Examinations'!$A$1:$J$1,0),0)</f>
        <v>31.78</v>
      </c>
      <c r="D1131" s="17">
        <f>VLOOKUP($A1131,'Medical Examinations'!$A$1:$J$2336,MATCH(Healthcare!D$1,'Medical Examinations'!$A$1:$J$1,0),0)</f>
        <v>4.24</v>
      </c>
      <c r="E1131" s="17" t="str">
        <f>VLOOKUP($A1131,'Medical Examinations'!$A$1:$J$2336,MATCH(Healthcare!E$1,'Medical Examinations'!$A$1:$J$1,0),0)</f>
        <v>Yes</v>
      </c>
      <c r="F1131" s="17" t="str">
        <f>VLOOKUP($A1131,'Medical Examinations'!$A$1:$J$2336,MATCH(Healthcare!F$1,'Medical Examinations'!$A$1:$J$1,0),0)</f>
        <v>No</v>
      </c>
      <c r="G1131" s="17" t="str">
        <f>VLOOKUP($A1131,'Medical Examinations'!$A$1:$J$2336,MATCH(Healthcare!G$1,'Medical Examinations'!$A$1:$J$1,0),0)</f>
        <v>Yes</v>
      </c>
      <c r="H1131" s="17">
        <f>VLOOKUP($A1131,'Medical Examinations'!$A$1:$J$2336,MATCH(Healthcare!H$1,'Medical Examinations'!$A$1:$J$1,0),0)</f>
        <v>1</v>
      </c>
      <c r="I1131" s="17" t="str">
        <f>VLOOKUP($A1131,'Medical Examinations'!$A$1:$J$2336,MATCH(Healthcare!I$1,'Medical Examinations'!$A$1:$J$1,0),0)</f>
        <v>No</v>
      </c>
      <c r="J1131" s="17" t="str">
        <f>VLOOKUP($A1131,'Medical Examinations'!$A$1:$J$2336,MATCH(Healthcare!J$1,'Medical Examinations'!$A$1:$J$1,0),0)</f>
        <v>Obesity</v>
      </c>
      <c r="K1131" s="17" t="str">
        <f>VLOOKUP($A1131,'Medical Examinations'!$A$1:$J$2336,MATCH(Healthcare!K$1,'Medical Examinations'!$A$1:$J$1,0),0)</f>
        <v>Normal</v>
      </c>
      <c r="L1131" s="38">
        <f>VLOOKUP($A1131,'Hospitalisation Details'!$A$2:$K$2344,MATCH(Healthcare!L$1,'Hospitalisation Details'!$A$1:$K$1,0),0)</f>
        <v>30653</v>
      </c>
      <c r="M1131" s="17">
        <f>VLOOKUP($A1131,'Hospitalisation Details'!$A$2:$K$2344,MATCH(Healthcare!M$1,'Hospitalisation Details'!$A$1:$K$1,0),0)</f>
        <v>9931.9599999999991</v>
      </c>
      <c r="N1131" s="17" t="str">
        <f>VLOOKUP($A1131,'Hospitalisation Details'!$A$2:$K$2344,MATCH(Healthcare!N$1,'Hospitalisation Details'!$A$1:$K$1,0),0)</f>
        <v>Tier - 2</v>
      </c>
      <c r="O1131" s="17" t="str">
        <f>VLOOKUP($A1131,'Hospitalisation Details'!$A$2:$K$2344,MATCH(Healthcare!O$1,'Hospitalisation Details'!$A$1:$K$1,0),0)</f>
        <v>Tier - 2</v>
      </c>
      <c r="P1131" s="17" t="str">
        <f>VLOOKUP($A1131,'Hospitalisation Details'!$A$2:$K$2344,MATCH(Healthcare!P$1,'Hospitalisation Details'!$A$1:$K$1,0),0)</f>
        <v>R1012</v>
      </c>
      <c r="Q1131" s="17">
        <f>VLOOKUP($A1131,'Hospitalisation Details'!$A$2:$K$2344,MATCH(Healthcare!Q$1,'Hospitalisation Details'!$A$1:$K$1,0),0)</f>
        <v>39</v>
      </c>
    </row>
    <row r="1132" spans="1:17" ht="15.75" x14ac:dyDescent="0.25">
      <c r="A1132" s="25" t="s">
        <v>1175</v>
      </c>
      <c r="B1132" s="17" t="str">
        <f>VLOOKUP($A1132,'Customer Names'!$A$1:$D$2336,4,0)</f>
        <v>Mrs. Rachelle</v>
      </c>
      <c r="C1132" s="17">
        <f>VLOOKUP($A1132,'Medical Examinations'!$A$1:$J$2336,MATCH(Healthcare!C$1,'Medical Examinations'!$A$1:$J$1,0),0)</f>
        <v>32.25</v>
      </c>
      <c r="D1132" s="17">
        <f>VLOOKUP($A1132,'Medical Examinations'!$A$1:$J$2336,MATCH(Healthcare!D$1,'Medical Examinations'!$A$1:$J$1,0),0)</f>
        <v>5.36</v>
      </c>
      <c r="E1132" s="17" t="str">
        <f>VLOOKUP($A1132,'Medical Examinations'!$A$1:$J$2336,MATCH(Healthcare!E$1,'Medical Examinations'!$A$1:$J$1,0),0)</f>
        <v>Yes</v>
      </c>
      <c r="F1132" s="17" t="str">
        <f>VLOOKUP($A1132,'Medical Examinations'!$A$1:$J$2336,MATCH(Healthcare!F$1,'Medical Examinations'!$A$1:$J$1,0),0)</f>
        <v>No</v>
      </c>
      <c r="G1132" s="17" t="str">
        <f>VLOOKUP($A1132,'Medical Examinations'!$A$1:$J$2336,MATCH(Healthcare!G$1,'Medical Examinations'!$A$1:$J$1,0),0)</f>
        <v>No</v>
      </c>
      <c r="H1132" s="17">
        <f>VLOOKUP($A1132,'Medical Examinations'!$A$1:$J$2336,MATCH(Healthcare!H$1,'Medical Examinations'!$A$1:$J$1,0),0)</f>
        <v>0</v>
      </c>
      <c r="I1132" s="17" t="str">
        <f>VLOOKUP($A1132,'Medical Examinations'!$A$1:$J$2336,MATCH(Healthcare!I$1,'Medical Examinations'!$A$1:$J$1,0),0)</f>
        <v>No</v>
      </c>
      <c r="J1132" s="17" t="str">
        <f>VLOOKUP($A1132,'Medical Examinations'!$A$1:$J$2336,MATCH(Healthcare!J$1,'Medical Examinations'!$A$1:$J$1,0),0)</f>
        <v>Obesity</v>
      </c>
      <c r="K1132" s="17" t="str">
        <f>VLOOKUP($A1132,'Medical Examinations'!$A$1:$J$2336,MATCH(Healthcare!K$1,'Medical Examinations'!$A$1:$J$1,0),0)</f>
        <v>Normal</v>
      </c>
      <c r="L1132" s="38">
        <f>VLOOKUP($A1132,'Hospitalisation Details'!$A$2:$K$2344,MATCH(Healthcare!L$1,'Hospitalisation Details'!$A$1:$K$1,0),0)</f>
        <v>31278</v>
      </c>
      <c r="M1132" s="17">
        <f>VLOOKUP($A1132,'Hospitalisation Details'!$A$2:$K$2344,MATCH(Healthcare!M$1,'Hospitalisation Details'!$A$1:$K$1,0),0)</f>
        <v>9930.64</v>
      </c>
      <c r="N1132" s="17" t="str">
        <f>VLOOKUP($A1132,'Hospitalisation Details'!$A$2:$K$2344,MATCH(Healthcare!N$1,'Hospitalisation Details'!$A$1:$K$1,0),0)</f>
        <v>Tier - 2</v>
      </c>
      <c r="O1132" s="17" t="str">
        <f>VLOOKUP($A1132,'Hospitalisation Details'!$A$2:$K$2344,MATCH(Healthcare!O$1,'Hospitalisation Details'!$A$1:$K$1,0),0)</f>
        <v>Tier - 3</v>
      </c>
      <c r="P1132" s="17" t="str">
        <f>VLOOKUP($A1132,'Hospitalisation Details'!$A$2:$K$2344,MATCH(Healthcare!P$1,'Hospitalisation Details'!$A$1:$K$1,0),0)</f>
        <v>R1025</v>
      </c>
      <c r="Q1132" s="17">
        <f>VLOOKUP($A1132,'Hospitalisation Details'!$A$2:$K$2344,MATCH(Healthcare!Q$1,'Hospitalisation Details'!$A$1:$K$1,0),0)</f>
        <v>37</v>
      </c>
    </row>
    <row r="1133" spans="1:17" ht="15.75" x14ac:dyDescent="0.25">
      <c r="A1133" s="25" t="s">
        <v>1176</v>
      </c>
      <c r="B1133" s="17" t="str">
        <f>VLOOKUP($A1133,'Customer Names'!$A$1:$D$2336,4,0)</f>
        <v>Ms. Colleen</v>
      </c>
      <c r="C1133" s="17">
        <f>VLOOKUP($A1133,'Medical Examinations'!$A$1:$J$2336,MATCH(Healthcare!C$1,'Medical Examinations'!$A$1:$J$1,0),0)</f>
        <v>30.114999999999998</v>
      </c>
      <c r="D1133" s="17">
        <f>VLOOKUP($A1133,'Medical Examinations'!$A$1:$J$2336,MATCH(Healthcare!D$1,'Medical Examinations'!$A$1:$J$1,0),0)</f>
        <v>4.99</v>
      </c>
      <c r="E1133" s="17" t="str">
        <f>VLOOKUP($A1133,'Medical Examinations'!$A$1:$J$2336,MATCH(Healthcare!E$1,'Medical Examinations'!$A$1:$J$1,0),0)</f>
        <v>No</v>
      </c>
      <c r="F1133" s="17" t="str">
        <f>VLOOKUP($A1133,'Medical Examinations'!$A$1:$J$2336,MATCH(Healthcare!F$1,'Medical Examinations'!$A$1:$J$1,0),0)</f>
        <v>No</v>
      </c>
      <c r="G1133" s="17" t="str">
        <f>VLOOKUP($A1133,'Medical Examinations'!$A$1:$J$2336,MATCH(Healthcare!G$1,'Medical Examinations'!$A$1:$J$1,0),0)</f>
        <v>No</v>
      </c>
      <c r="H1133" s="17">
        <f>VLOOKUP($A1133,'Medical Examinations'!$A$1:$J$2336,MATCH(Healthcare!H$1,'Medical Examinations'!$A$1:$J$1,0),0)</f>
        <v>2</v>
      </c>
      <c r="I1133" s="17" t="str">
        <f>VLOOKUP($A1133,'Medical Examinations'!$A$1:$J$2336,MATCH(Healthcare!I$1,'Medical Examinations'!$A$1:$J$1,0),0)</f>
        <v>No</v>
      </c>
      <c r="J1133" s="17" t="str">
        <f>VLOOKUP($A1133,'Medical Examinations'!$A$1:$J$2336,MATCH(Healthcare!J$1,'Medical Examinations'!$A$1:$J$1,0),0)</f>
        <v>Obesity</v>
      </c>
      <c r="K1133" s="17" t="str">
        <f>VLOOKUP($A1133,'Medical Examinations'!$A$1:$J$2336,MATCH(Healthcare!K$1,'Medical Examinations'!$A$1:$J$1,0),0)</f>
        <v>Normal</v>
      </c>
      <c r="L1133" s="38">
        <f>VLOOKUP($A1133,'Hospitalisation Details'!$A$2:$K$2344,MATCH(Healthcare!L$1,'Hospitalisation Details'!$A$1:$K$1,0),0)</f>
        <v>26556</v>
      </c>
      <c r="M1133" s="17">
        <f>VLOOKUP($A1133,'Hospitalisation Details'!$A$2:$K$2344,MATCH(Healthcare!M$1,'Hospitalisation Details'!$A$1:$K$1,0),0)</f>
        <v>9910.36</v>
      </c>
      <c r="N1133" s="17" t="str">
        <f>VLOOKUP($A1133,'Hospitalisation Details'!$A$2:$K$2344,MATCH(Healthcare!N$1,'Hospitalisation Details'!$A$1:$K$1,0),0)</f>
        <v>Tier - 2</v>
      </c>
      <c r="O1133" s="17" t="str">
        <f>VLOOKUP($A1133,'Hospitalisation Details'!$A$2:$K$2344,MATCH(Healthcare!O$1,'Hospitalisation Details'!$A$1:$K$1,0),0)</f>
        <v>Tier - 3</v>
      </c>
      <c r="P1133" s="17" t="str">
        <f>VLOOKUP($A1133,'Hospitalisation Details'!$A$2:$K$2344,MATCH(Healthcare!P$1,'Hospitalisation Details'!$A$1:$K$1,0),0)</f>
        <v>R1012</v>
      </c>
      <c r="Q1133" s="17">
        <f>VLOOKUP($A1133,'Hospitalisation Details'!$A$2:$K$2344,MATCH(Healthcare!Q$1,'Hospitalisation Details'!$A$1:$K$1,0),0)</f>
        <v>50</v>
      </c>
    </row>
    <row r="1134" spans="1:17" ht="15.75" x14ac:dyDescent="0.25">
      <c r="A1134" s="25" t="s">
        <v>1177</v>
      </c>
      <c r="B1134" s="17" t="str">
        <f>VLOOKUP($A1134,'Customer Names'!$A$1:$D$2336,4,0)</f>
        <v>Mr. Gregory</v>
      </c>
      <c r="C1134" s="17">
        <f>VLOOKUP($A1134,'Medical Examinations'!$A$1:$J$2336,MATCH(Healthcare!C$1,'Medical Examinations'!$A$1:$J$1,0),0)</f>
        <v>22.41</v>
      </c>
      <c r="D1134" s="17">
        <f>VLOOKUP($A1134,'Medical Examinations'!$A$1:$J$2336,MATCH(Healthcare!D$1,'Medical Examinations'!$A$1:$J$1,0),0)</f>
        <v>8.68</v>
      </c>
      <c r="E1134" s="17" t="str">
        <f>VLOOKUP($A1134,'Medical Examinations'!$A$1:$J$2336,MATCH(Healthcare!E$1,'Medical Examinations'!$A$1:$J$1,0),0)</f>
        <v>No</v>
      </c>
      <c r="F1134" s="17" t="str">
        <f>VLOOKUP($A1134,'Medical Examinations'!$A$1:$J$2336,MATCH(Healthcare!F$1,'Medical Examinations'!$A$1:$J$1,0),0)</f>
        <v>No</v>
      </c>
      <c r="G1134" s="17" t="str">
        <f>VLOOKUP($A1134,'Medical Examinations'!$A$1:$J$2336,MATCH(Healthcare!G$1,'Medical Examinations'!$A$1:$J$1,0),0)</f>
        <v>No</v>
      </c>
      <c r="H1134" s="17">
        <f>VLOOKUP($A1134,'Medical Examinations'!$A$1:$J$2336,MATCH(Healthcare!H$1,'Medical Examinations'!$A$1:$J$1,0),0)</f>
        <v>0</v>
      </c>
      <c r="I1134" s="17" t="str">
        <f>VLOOKUP($A1134,'Medical Examinations'!$A$1:$J$2336,MATCH(Healthcare!I$1,'Medical Examinations'!$A$1:$J$1,0),0)</f>
        <v>No</v>
      </c>
      <c r="J1134" s="17" t="str">
        <f>VLOOKUP($A1134,'Medical Examinations'!$A$1:$J$2336,MATCH(Healthcare!J$1,'Medical Examinations'!$A$1:$J$1,0),0)</f>
        <v>Healthy Weight</v>
      </c>
      <c r="K1134" s="17" t="str">
        <f>VLOOKUP($A1134,'Medical Examinations'!$A$1:$J$2336,MATCH(Healthcare!K$1,'Medical Examinations'!$A$1:$J$1,0),0)</f>
        <v>Diabetes</v>
      </c>
      <c r="L1134" s="38">
        <f>VLOOKUP($A1134,'Hospitalisation Details'!$A$2:$K$2344,MATCH(Healthcare!L$1,'Hospitalisation Details'!$A$1:$K$1,0),0)</f>
        <v>22875</v>
      </c>
      <c r="M1134" s="17">
        <f>VLOOKUP($A1134,'Hospitalisation Details'!$A$2:$K$2344,MATCH(Healthcare!M$1,'Hospitalisation Details'!$A$1:$K$1,0),0)</f>
        <v>9907.83</v>
      </c>
      <c r="N1134" s="17" t="str">
        <f>VLOOKUP($A1134,'Hospitalisation Details'!$A$2:$K$2344,MATCH(Healthcare!N$1,'Hospitalisation Details'!$A$1:$K$1,0),0)</f>
        <v>Tier - 3</v>
      </c>
      <c r="O1134" s="17" t="str">
        <f>VLOOKUP($A1134,'Hospitalisation Details'!$A$2:$K$2344,MATCH(Healthcare!O$1,'Hospitalisation Details'!$A$1:$K$1,0),0)</f>
        <v>Tier - 2</v>
      </c>
      <c r="P1134" s="17" t="str">
        <f>VLOOKUP($A1134,'Hospitalisation Details'!$A$2:$K$2344,MATCH(Healthcare!P$1,'Hospitalisation Details'!$A$1:$K$1,0),0)</f>
        <v>R1013</v>
      </c>
      <c r="Q1134" s="17">
        <f>VLOOKUP($A1134,'Hospitalisation Details'!$A$2:$K$2344,MATCH(Healthcare!Q$1,'Hospitalisation Details'!$A$1:$K$1,0),0)</f>
        <v>60</v>
      </c>
    </row>
    <row r="1135" spans="1:17" ht="15.75" x14ac:dyDescent="0.25">
      <c r="A1135" s="25" t="s">
        <v>1178</v>
      </c>
      <c r="B1135" s="17" t="str">
        <f>VLOOKUP($A1135,'Customer Names'!$A$1:$D$2336,4,0)</f>
        <v>Ms. Lara</v>
      </c>
      <c r="C1135" s="17">
        <f>VLOOKUP($A1135,'Medical Examinations'!$A$1:$J$2336,MATCH(Healthcare!C$1,'Medical Examinations'!$A$1:$J$1,0),0)</f>
        <v>45.72</v>
      </c>
      <c r="D1135" s="17">
        <f>VLOOKUP($A1135,'Medical Examinations'!$A$1:$J$2336,MATCH(Healthcare!D$1,'Medical Examinations'!$A$1:$J$1,0),0)</f>
        <v>4.2300000000000004</v>
      </c>
      <c r="E1135" s="17" t="str">
        <f>VLOOKUP($A1135,'Medical Examinations'!$A$1:$J$2336,MATCH(Healthcare!E$1,'Medical Examinations'!$A$1:$J$1,0),0)</f>
        <v>Yes</v>
      </c>
      <c r="F1135" s="17" t="str">
        <f>VLOOKUP($A1135,'Medical Examinations'!$A$1:$J$2336,MATCH(Healthcare!F$1,'Medical Examinations'!$A$1:$J$1,0),0)</f>
        <v>No</v>
      </c>
      <c r="G1135" s="17" t="str">
        <f>VLOOKUP($A1135,'Medical Examinations'!$A$1:$J$2336,MATCH(Healthcare!G$1,'Medical Examinations'!$A$1:$J$1,0),0)</f>
        <v>No</v>
      </c>
      <c r="H1135" s="17">
        <f>VLOOKUP($A1135,'Medical Examinations'!$A$1:$J$2336,MATCH(Healthcare!H$1,'Medical Examinations'!$A$1:$J$1,0),0)</f>
        <v>0</v>
      </c>
      <c r="I1135" s="17" t="str">
        <f>VLOOKUP($A1135,'Medical Examinations'!$A$1:$J$2336,MATCH(Healthcare!I$1,'Medical Examinations'!$A$1:$J$1,0),0)</f>
        <v>No</v>
      </c>
      <c r="J1135" s="17" t="str">
        <f>VLOOKUP($A1135,'Medical Examinations'!$A$1:$J$2336,MATCH(Healthcare!J$1,'Medical Examinations'!$A$1:$J$1,0),0)</f>
        <v>Obesity</v>
      </c>
      <c r="K1135" s="17" t="str">
        <f>VLOOKUP($A1135,'Medical Examinations'!$A$1:$J$2336,MATCH(Healthcare!K$1,'Medical Examinations'!$A$1:$J$1,0),0)</f>
        <v>Normal</v>
      </c>
      <c r="L1135" s="38">
        <f>VLOOKUP($A1135,'Hospitalisation Details'!$A$2:$K$2344,MATCH(Healthcare!L$1,'Hospitalisation Details'!$A$1:$K$1,0),0)</f>
        <v>35254</v>
      </c>
      <c r="M1135" s="17">
        <f>VLOOKUP($A1135,'Hospitalisation Details'!$A$2:$K$2344,MATCH(Healthcare!M$1,'Hospitalisation Details'!$A$1:$K$1,0),0)</f>
        <v>9894.69</v>
      </c>
      <c r="N1135" s="17" t="str">
        <f>VLOOKUP($A1135,'Hospitalisation Details'!$A$2:$K$2344,MATCH(Healthcare!N$1,'Hospitalisation Details'!$A$1:$K$1,0),0)</f>
        <v>Tier - 2</v>
      </c>
      <c r="O1135" s="17" t="str">
        <f>VLOOKUP($A1135,'Hospitalisation Details'!$A$2:$K$2344,MATCH(Healthcare!O$1,'Hospitalisation Details'!$A$1:$K$1,0),0)</f>
        <v>Tier - 3</v>
      </c>
      <c r="P1135" s="17" t="str">
        <f>VLOOKUP($A1135,'Hospitalisation Details'!$A$2:$K$2344,MATCH(Healthcare!P$1,'Hospitalisation Details'!$A$1:$K$1,0),0)</f>
        <v>R1012</v>
      </c>
      <c r="Q1135" s="17">
        <f>VLOOKUP($A1135,'Hospitalisation Details'!$A$2:$K$2344,MATCH(Healthcare!Q$1,'Hospitalisation Details'!$A$1:$K$1,0),0)</f>
        <v>26</v>
      </c>
    </row>
    <row r="1136" spans="1:17" ht="15.75" x14ac:dyDescent="0.25">
      <c r="A1136" s="25" t="s">
        <v>1179</v>
      </c>
      <c r="B1136" s="17" t="str">
        <f>VLOOKUP($A1136,'Customer Names'!$A$1:$D$2336,4,0)</f>
        <v>Ms. Megan</v>
      </c>
      <c r="C1136" s="17">
        <f>VLOOKUP($A1136,'Medical Examinations'!$A$1:$J$2336,MATCH(Healthcare!C$1,'Medical Examinations'!$A$1:$J$1,0),0)</f>
        <v>25</v>
      </c>
      <c r="D1136" s="17">
        <f>VLOOKUP($A1136,'Medical Examinations'!$A$1:$J$2336,MATCH(Healthcare!D$1,'Medical Examinations'!$A$1:$J$1,0),0)</f>
        <v>5.32</v>
      </c>
      <c r="E1136" s="17" t="str">
        <f>VLOOKUP($A1136,'Medical Examinations'!$A$1:$J$2336,MATCH(Healthcare!E$1,'Medical Examinations'!$A$1:$J$1,0),0)</f>
        <v>Yes</v>
      </c>
      <c r="F1136" s="17" t="str">
        <f>VLOOKUP($A1136,'Medical Examinations'!$A$1:$J$2336,MATCH(Healthcare!F$1,'Medical Examinations'!$A$1:$J$1,0),0)</f>
        <v>No</v>
      </c>
      <c r="G1136" s="17" t="str">
        <f>VLOOKUP($A1136,'Medical Examinations'!$A$1:$J$2336,MATCH(Healthcare!G$1,'Medical Examinations'!$A$1:$J$1,0),0)</f>
        <v>No</v>
      </c>
      <c r="H1136" s="17">
        <f>VLOOKUP($A1136,'Medical Examinations'!$A$1:$J$2336,MATCH(Healthcare!H$1,'Medical Examinations'!$A$1:$J$1,0),0)</f>
        <v>2</v>
      </c>
      <c r="I1136" s="17" t="str">
        <f>VLOOKUP($A1136,'Medical Examinations'!$A$1:$J$2336,MATCH(Healthcare!I$1,'Medical Examinations'!$A$1:$J$1,0),0)</f>
        <v>No</v>
      </c>
      <c r="J1136" s="17" t="str">
        <f>VLOOKUP($A1136,'Medical Examinations'!$A$1:$J$2336,MATCH(Healthcare!J$1,'Medical Examinations'!$A$1:$J$1,0),0)</f>
        <v>Overweight</v>
      </c>
      <c r="K1136" s="17" t="str">
        <f>VLOOKUP($A1136,'Medical Examinations'!$A$1:$J$2336,MATCH(Healthcare!K$1,'Medical Examinations'!$A$1:$J$1,0),0)</f>
        <v>Normal</v>
      </c>
      <c r="L1136" s="38">
        <f>VLOOKUP($A1136,'Hospitalisation Details'!$A$2:$K$2344,MATCH(Healthcare!L$1,'Hospitalisation Details'!$A$1:$K$1,0),0)</f>
        <v>24416</v>
      </c>
      <c r="M1136" s="17">
        <f>VLOOKUP($A1136,'Hospitalisation Details'!$A$2:$K$2344,MATCH(Healthcare!M$1,'Hospitalisation Details'!$A$1:$K$1,0),0)</f>
        <v>9890.23</v>
      </c>
      <c r="N1136" s="17" t="str">
        <f>VLOOKUP($A1136,'Hospitalisation Details'!$A$2:$K$2344,MATCH(Healthcare!N$1,'Hospitalisation Details'!$A$1:$K$1,0),0)</f>
        <v>Tier - 3</v>
      </c>
      <c r="O1136" s="17" t="str">
        <f>VLOOKUP($A1136,'Hospitalisation Details'!$A$2:$K$2344,MATCH(Healthcare!O$1,'Hospitalisation Details'!$A$1:$K$1,0),0)</f>
        <v>Tier - 3</v>
      </c>
      <c r="P1136" s="17" t="str">
        <f>VLOOKUP($A1136,'Hospitalisation Details'!$A$2:$K$2344,MATCH(Healthcare!P$1,'Hospitalisation Details'!$A$1:$K$1,0),0)</f>
        <v>R1013</v>
      </c>
      <c r="Q1136" s="17">
        <f>VLOOKUP($A1136,'Hospitalisation Details'!$A$2:$K$2344,MATCH(Healthcare!Q$1,'Hospitalisation Details'!$A$1:$K$1,0),0)</f>
        <v>56</v>
      </c>
    </row>
    <row r="1137" spans="1:17" ht="15.75" x14ac:dyDescent="0.25">
      <c r="A1137" s="25" t="s">
        <v>1180</v>
      </c>
      <c r="B1137" s="17" t="str">
        <f>VLOOKUP($A1137,'Customer Names'!$A$1:$D$2336,4,0)</f>
        <v>Ms. Sara</v>
      </c>
      <c r="C1137" s="17">
        <f>VLOOKUP($A1137,'Medical Examinations'!$A$1:$J$2336,MATCH(Healthcare!C$1,'Medical Examinations'!$A$1:$J$1,0),0)</f>
        <v>39.5</v>
      </c>
      <c r="D1137" s="17">
        <f>VLOOKUP($A1137,'Medical Examinations'!$A$1:$J$2336,MATCH(Healthcare!D$1,'Medical Examinations'!$A$1:$J$1,0),0)</f>
        <v>6.66</v>
      </c>
      <c r="E1137" s="17" t="str">
        <f>VLOOKUP($A1137,'Medical Examinations'!$A$1:$J$2336,MATCH(Healthcare!E$1,'Medical Examinations'!$A$1:$J$1,0),0)</f>
        <v>No</v>
      </c>
      <c r="F1137" s="17" t="str">
        <f>VLOOKUP($A1137,'Medical Examinations'!$A$1:$J$2336,MATCH(Healthcare!F$1,'Medical Examinations'!$A$1:$J$1,0),0)</f>
        <v>No</v>
      </c>
      <c r="G1137" s="17" t="str">
        <f>VLOOKUP($A1137,'Medical Examinations'!$A$1:$J$2336,MATCH(Healthcare!G$1,'Medical Examinations'!$A$1:$J$1,0),0)</f>
        <v>No</v>
      </c>
      <c r="H1137" s="17">
        <f>VLOOKUP($A1137,'Medical Examinations'!$A$1:$J$2336,MATCH(Healthcare!H$1,'Medical Examinations'!$A$1:$J$1,0),0)</f>
        <v>0</v>
      </c>
      <c r="I1137" s="17" t="str">
        <f>VLOOKUP($A1137,'Medical Examinations'!$A$1:$J$2336,MATCH(Healthcare!I$1,'Medical Examinations'!$A$1:$J$1,0),0)</f>
        <v>No</v>
      </c>
      <c r="J1137" s="17" t="str">
        <f>VLOOKUP($A1137,'Medical Examinations'!$A$1:$J$2336,MATCH(Healthcare!J$1,'Medical Examinations'!$A$1:$J$1,0),0)</f>
        <v>Obesity</v>
      </c>
      <c r="K1137" s="17" t="str">
        <f>VLOOKUP($A1137,'Medical Examinations'!$A$1:$J$2336,MATCH(Healthcare!K$1,'Medical Examinations'!$A$1:$J$1,0),0)</f>
        <v>Diabetes</v>
      </c>
      <c r="L1137" s="38">
        <f>VLOOKUP($A1137,'Hospitalisation Details'!$A$2:$K$2344,MATCH(Healthcare!L$1,'Hospitalisation Details'!$A$1:$K$1,0),0)</f>
        <v>26245</v>
      </c>
      <c r="M1137" s="17">
        <f>VLOOKUP($A1137,'Hospitalisation Details'!$A$2:$K$2344,MATCH(Healthcare!M$1,'Hospitalisation Details'!$A$1:$K$1,0),0)</f>
        <v>9880.07</v>
      </c>
      <c r="N1137" s="17" t="str">
        <f>VLOOKUP($A1137,'Hospitalisation Details'!$A$2:$K$2344,MATCH(Healthcare!N$1,'Hospitalisation Details'!$A$1:$K$1,0),0)</f>
        <v>Tier - 2</v>
      </c>
      <c r="O1137" s="17" t="str">
        <f>VLOOKUP($A1137,'Hospitalisation Details'!$A$2:$K$2344,MATCH(Healthcare!O$1,'Hospitalisation Details'!$A$1:$K$1,0),0)</f>
        <v>Tier - 3</v>
      </c>
      <c r="P1137" s="17" t="str">
        <f>VLOOKUP($A1137,'Hospitalisation Details'!$A$2:$K$2344,MATCH(Healthcare!P$1,'Hospitalisation Details'!$A$1:$K$1,0),0)</f>
        <v>R1011</v>
      </c>
      <c r="Q1137" s="17">
        <f>VLOOKUP($A1137,'Hospitalisation Details'!$A$2:$K$2344,MATCH(Healthcare!Q$1,'Hospitalisation Details'!$A$1:$K$1,0),0)</f>
        <v>51</v>
      </c>
    </row>
    <row r="1138" spans="1:17" ht="15.75" x14ac:dyDescent="0.25">
      <c r="A1138" s="25" t="s">
        <v>1181</v>
      </c>
      <c r="B1138" s="17" t="str">
        <f>VLOOKUP($A1138,'Customer Names'!$A$1:$D$2336,4,0)</f>
        <v>Ms. Lucie</v>
      </c>
      <c r="C1138" s="17">
        <f>VLOOKUP($A1138,'Medical Examinations'!$A$1:$J$2336,MATCH(Healthcare!C$1,'Medical Examinations'!$A$1:$J$1,0),0)</f>
        <v>37.729999999999997</v>
      </c>
      <c r="D1138" s="17">
        <f>VLOOKUP($A1138,'Medical Examinations'!$A$1:$J$2336,MATCH(Healthcare!D$1,'Medical Examinations'!$A$1:$J$1,0),0)</f>
        <v>7.4</v>
      </c>
      <c r="E1138" s="17" t="str">
        <f>VLOOKUP($A1138,'Medical Examinations'!$A$1:$J$2336,MATCH(Healthcare!E$1,'Medical Examinations'!$A$1:$J$1,0),0)</f>
        <v>No</v>
      </c>
      <c r="F1138" s="17" t="str">
        <f>VLOOKUP($A1138,'Medical Examinations'!$A$1:$J$2336,MATCH(Healthcare!F$1,'Medical Examinations'!$A$1:$J$1,0),0)</f>
        <v>No</v>
      </c>
      <c r="G1138" s="17" t="str">
        <f>VLOOKUP($A1138,'Medical Examinations'!$A$1:$J$2336,MATCH(Healthcare!G$1,'Medical Examinations'!$A$1:$J$1,0),0)</f>
        <v>No</v>
      </c>
      <c r="H1138" s="17">
        <f>VLOOKUP($A1138,'Medical Examinations'!$A$1:$J$2336,MATCH(Healthcare!H$1,'Medical Examinations'!$A$1:$J$1,0),0)</f>
        <v>0</v>
      </c>
      <c r="I1138" s="17" t="str">
        <f>VLOOKUP($A1138,'Medical Examinations'!$A$1:$J$2336,MATCH(Healthcare!I$1,'Medical Examinations'!$A$1:$J$1,0),0)</f>
        <v>No</v>
      </c>
      <c r="J1138" s="17" t="str">
        <f>VLOOKUP($A1138,'Medical Examinations'!$A$1:$J$2336,MATCH(Healthcare!J$1,'Medical Examinations'!$A$1:$J$1,0),0)</f>
        <v>Obesity</v>
      </c>
      <c r="K1138" s="17" t="str">
        <f>VLOOKUP($A1138,'Medical Examinations'!$A$1:$J$2336,MATCH(Healthcare!K$1,'Medical Examinations'!$A$1:$J$1,0),0)</f>
        <v>Diabetes</v>
      </c>
      <c r="L1138" s="38">
        <f>VLOOKUP($A1138,'Hospitalisation Details'!$A$2:$K$2344,MATCH(Healthcare!L$1,'Hospitalisation Details'!$A$1:$K$1,0),0)</f>
        <v>26209</v>
      </c>
      <c r="M1138" s="17">
        <f>VLOOKUP($A1138,'Hospitalisation Details'!$A$2:$K$2344,MATCH(Healthcare!M$1,'Hospitalisation Details'!$A$1:$K$1,0),0)</f>
        <v>9877.61</v>
      </c>
      <c r="N1138" s="17" t="str">
        <f>VLOOKUP($A1138,'Hospitalisation Details'!$A$2:$K$2344,MATCH(Healthcare!N$1,'Hospitalisation Details'!$A$1:$K$1,0),0)</f>
        <v>Tier - 2</v>
      </c>
      <c r="O1138" s="17" t="str">
        <f>VLOOKUP($A1138,'Hospitalisation Details'!$A$2:$K$2344,MATCH(Healthcare!O$1,'Hospitalisation Details'!$A$1:$K$1,0),0)</f>
        <v>Tier - 1</v>
      </c>
      <c r="P1138" s="17" t="str">
        <f>VLOOKUP($A1138,'Hospitalisation Details'!$A$2:$K$2344,MATCH(Healthcare!P$1,'Hospitalisation Details'!$A$1:$K$1,0),0)</f>
        <v>R1013</v>
      </c>
      <c r="Q1138" s="17">
        <f>VLOOKUP($A1138,'Hospitalisation Details'!$A$2:$K$2344,MATCH(Healthcare!Q$1,'Hospitalisation Details'!$A$1:$K$1,0),0)</f>
        <v>51</v>
      </c>
    </row>
    <row r="1139" spans="1:17" ht="15.75" x14ac:dyDescent="0.25">
      <c r="A1139" s="25" t="s">
        <v>1182</v>
      </c>
      <c r="B1139" s="17" t="str">
        <f>VLOOKUP($A1139,'Customer Names'!$A$1:$D$2336,4,0)</f>
        <v>Ms. Elizabeth</v>
      </c>
      <c r="C1139" s="17">
        <f>VLOOKUP($A1139,'Medical Examinations'!$A$1:$J$2336,MATCH(Healthcare!C$1,'Medical Examinations'!$A$1:$J$1,0),0)</f>
        <v>40.659999999999997</v>
      </c>
      <c r="D1139" s="17">
        <f>VLOOKUP($A1139,'Medical Examinations'!$A$1:$J$2336,MATCH(Healthcare!D$1,'Medical Examinations'!$A$1:$J$1,0),0)</f>
        <v>10.08</v>
      </c>
      <c r="E1139" s="17" t="str">
        <f>VLOOKUP($A1139,'Medical Examinations'!$A$1:$J$2336,MATCH(Healthcare!E$1,'Medical Examinations'!$A$1:$J$1,0),0)</f>
        <v>No</v>
      </c>
      <c r="F1139" s="17" t="str">
        <f>VLOOKUP($A1139,'Medical Examinations'!$A$1:$J$2336,MATCH(Healthcare!F$1,'Medical Examinations'!$A$1:$J$1,0),0)</f>
        <v>No</v>
      </c>
      <c r="G1139" s="17" t="str">
        <f>VLOOKUP($A1139,'Medical Examinations'!$A$1:$J$2336,MATCH(Healthcare!G$1,'Medical Examinations'!$A$1:$J$1,0),0)</f>
        <v>No</v>
      </c>
      <c r="H1139" s="17">
        <f>VLOOKUP($A1139,'Medical Examinations'!$A$1:$J$2336,MATCH(Healthcare!H$1,'Medical Examinations'!$A$1:$J$1,0),0)</f>
        <v>0</v>
      </c>
      <c r="I1139" s="17" t="str">
        <f>VLOOKUP($A1139,'Medical Examinations'!$A$1:$J$2336,MATCH(Healthcare!I$1,'Medical Examinations'!$A$1:$J$1,0),0)</f>
        <v>No</v>
      </c>
      <c r="J1139" s="17" t="str">
        <f>VLOOKUP($A1139,'Medical Examinations'!$A$1:$J$2336,MATCH(Healthcare!J$1,'Medical Examinations'!$A$1:$J$1,0),0)</f>
        <v>Obesity</v>
      </c>
      <c r="K1139" s="17" t="str">
        <f>VLOOKUP($A1139,'Medical Examinations'!$A$1:$J$2336,MATCH(Healthcare!K$1,'Medical Examinations'!$A$1:$J$1,0),0)</f>
        <v>Diabetes</v>
      </c>
      <c r="L1139" s="38">
        <f>VLOOKUP($A1139,'Hospitalisation Details'!$A$2:$K$2344,MATCH(Healthcare!L$1,'Hospitalisation Details'!$A$1:$K$1,0),0)</f>
        <v>26117</v>
      </c>
      <c r="M1139" s="17">
        <f>VLOOKUP($A1139,'Hospitalisation Details'!$A$2:$K$2344,MATCH(Healthcare!M$1,'Hospitalisation Details'!$A$1:$K$1,0),0)</f>
        <v>9875.68</v>
      </c>
      <c r="N1139" s="17" t="str">
        <f>VLOOKUP($A1139,'Hospitalisation Details'!$A$2:$K$2344,MATCH(Healthcare!N$1,'Hospitalisation Details'!$A$1:$K$1,0),0)</f>
        <v>Tier - 2</v>
      </c>
      <c r="O1139" s="17" t="str">
        <f>VLOOKUP($A1139,'Hospitalisation Details'!$A$2:$K$2344,MATCH(Healthcare!O$1,'Hospitalisation Details'!$A$1:$K$1,0),0)</f>
        <v>Tier - 3</v>
      </c>
      <c r="P1139" s="17" t="str">
        <f>VLOOKUP($A1139,'Hospitalisation Details'!$A$2:$K$2344,MATCH(Healthcare!P$1,'Hospitalisation Details'!$A$1:$K$1,0),0)</f>
        <v>R1024</v>
      </c>
      <c r="Q1139" s="17">
        <f>VLOOKUP($A1139,'Hospitalisation Details'!$A$2:$K$2344,MATCH(Healthcare!Q$1,'Hospitalisation Details'!$A$1:$K$1,0),0)</f>
        <v>51</v>
      </c>
    </row>
    <row r="1140" spans="1:17" ht="15.75" x14ac:dyDescent="0.25">
      <c r="A1140" s="25" t="s">
        <v>1183</v>
      </c>
      <c r="B1140" s="17" t="str">
        <f>VLOOKUP($A1140,'Customer Names'!$A$1:$D$2336,4,0)</f>
        <v>Ms. Carma</v>
      </c>
      <c r="C1140" s="17">
        <f>VLOOKUP($A1140,'Medical Examinations'!$A$1:$J$2336,MATCH(Healthcare!C$1,'Medical Examinations'!$A$1:$J$1,0),0)</f>
        <v>34.200000000000003</v>
      </c>
      <c r="D1140" s="17">
        <f>VLOOKUP($A1140,'Medical Examinations'!$A$1:$J$2336,MATCH(Healthcare!D$1,'Medical Examinations'!$A$1:$J$1,0),0)</f>
        <v>8.58</v>
      </c>
      <c r="E1140" s="17" t="str">
        <f>VLOOKUP($A1140,'Medical Examinations'!$A$1:$J$2336,MATCH(Healthcare!E$1,'Medical Examinations'!$A$1:$J$1,0),0)</f>
        <v>No</v>
      </c>
      <c r="F1140" s="17" t="str">
        <f>VLOOKUP($A1140,'Medical Examinations'!$A$1:$J$2336,MATCH(Healthcare!F$1,'Medical Examinations'!$A$1:$J$1,0),0)</f>
        <v>No</v>
      </c>
      <c r="G1140" s="17" t="str">
        <f>VLOOKUP($A1140,'Medical Examinations'!$A$1:$J$2336,MATCH(Healthcare!G$1,'Medical Examinations'!$A$1:$J$1,0),0)</f>
        <v>No</v>
      </c>
      <c r="H1140" s="17">
        <f>VLOOKUP($A1140,'Medical Examinations'!$A$1:$J$2336,MATCH(Healthcare!H$1,'Medical Examinations'!$A$1:$J$1,0),0)</f>
        <v>0</v>
      </c>
      <c r="I1140" s="17" t="str">
        <f>VLOOKUP($A1140,'Medical Examinations'!$A$1:$J$2336,MATCH(Healthcare!I$1,'Medical Examinations'!$A$1:$J$1,0),0)</f>
        <v>No</v>
      </c>
      <c r="J1140" s="17" t="str">
        <f>VLOOKUP($A1140,'Medical Examinations'!$A$1:$J$2336,MATCH(Healthcare!J$1,'Medical Examinations'!$A$1:$J$1,0),0)</f>
        <v>Obesity</v>
      </c>
      <c r="K1140" s="17" t="str">
        <f>VLOOKUP($A1140,'Medical Examinations'!$A$1:$J$2336,MATCH(Healthcare!K$1,'Medical Examinations'!$A$1:$J$1,0),0)</f>
        <v>Diabetes</v>
      </c>
      <c r="L1140" s="38">
        <f>VLOOKUP($A1140,'Hospitalisation Details'!$A$2:$K$2344,MATCH(Healthcare!L$1,'Hospitalisation Details'!$A$1:$K$1,0),0)</f>
        <v>26289</v>
      </c>
      <c r="M1140" s="17">
        <f>VLOOKUP($A1140,'Hospitalisation Details'!$A$2:$K$2344,MATCH(Healthcare!M$1,'Hospitalisation Details'!$A$1:$K$1,0),0)</f>
        <v>9872.7000000000007</v>
      </c>
      <c r="N1140" s="17" t="str">
        <f>VLOOKUP($A1140,'Hospitalisation Details'!$A$2:$K$2344,MATCH(Healthcare!N$1,'Hospitalisation Details'!$A$1:$K$1,0),0)</f>
        <v>Tier - 2</v>
      </c>
      <c r="O1140" s="17" t="str">
        <f>VLOOKUP($A1140,'Hospitalisation Details'!$A$2:$K$2344,MATCH(Healthcare!O$1,'Hospitalisation Details'!$A$1:$K$1,0),0)</f>
        <v>Tier - 2</v>
      </c>
      <c r="P1140" s="17" t="str">
        <f>VLOOKUP($A1140,'Hospitalisation Details'!$A$2:$K$2344,MATCH(Healthcare!P$1,'Hospitalisation Details'!$A$1:$K$1,0),0)</f>
        <v>R1011</v>
      </c>
      <c r="Q1140" s="17">
        <f>VLOOKUP($A1140,'Hospitalisation Details'!$A$2:$K$2344,MATCH(Healthcare!Q$1,'Hospitalisation Details'!$A$1:$K$1,0),0)</f>
        <v>51</v>
      </c>
    </row>
    <row r="1141" spans="1:17" ht="15.75" x14ac:dyDescent="0.25">
      <c r="A1141" s="25" t="s">
        <v>1184</v>
      </c>
      <c r="B1141" s="17" t="str">
        <f>VLOOKUP($A1141,'Customer Names'!$A$1:$D$2336,4,0)</f>
        <v>Mr. Ryan</v>
      </c>
      <c r="C1141" s="17">
        <f>VLOOKUP($A1141,'Medical Examinations'!$A$1:$J$2336,MATCH(Healthcare!C$1,'Medical Examinations'!$A$1:$J$1,0),0)</f>
        <v>46.51</v>
      </c>
      <c r="D1141" s="17">
        <f>VLOOKUP($A1141,'Medical Examinations'!$A$1:$J$2336,MATCH(Healthcare!D$1,'Medical Examinations'!$A$1:$J$1,0),0)</f>
        <v>5.84</v>
      </c>
      <c r="E1141" s="17" t="str">
        <f>VLOOKUP($A1141,'Medical Examinations'!$A$1:$J$2336,MATCH(Healthcare!E$1,'Medical Examinations'!$A$1:$J$1,0),0)</f>
        <v>No</v>
      </c>
      <c r="F1141" s="17" t="str">
        <f>VLOOKUP($A1141,'Medical Examinations'!$A$1:$J$2336,MATCH(Healthcare!F$1,'Medical Examinations'!$A$1:$J$1,0),0)</f>
        <v>No</v>
      </c>
      <c r="G1141" s="17" t="str">
        <f>VLOOKUP($A1141,'Medical Examinations'!$A$1:$J$2336,MATCH(Healthcare!G$1,'Medical Examinations'!$A$1:$J$1,0),0)</f>
        <v>No</v>
      </c>
      <c r="H1141" s="17">
        <f>VLOOKUP($A1141,'Medical Examinations'!$A$1:$J$2336,MATCH(Healthcare!H$1,'Medical Examinations'!$A$1:$J$1,0),0)</f>
        <v>1</v>
      </c>
      <c r="I1141" s="17" t="str">
        <f>VLOOKUP($A1141,'Medical Examinations'!$A$1:$J$2336,MATCH(Healthcare!I$1,'Medical Examinations'!$A$1:$J$1,0),0)</f>
        <v>No</v>
      </c>
      <c r="J1141" s="17" t="str">
        <f>VLOOKUP($A1141,'Medical Examinations'!$A$1:$J$2336,MATCH(Healthcare!J$1,'Medical Examinations'!$A$1:$J$1,0),0)</f>
        <v>Obesity</v>
      </c>
      <c r="K1141" s="17" t="str">
        <f>VLOOKUP($A1141,'Medical Examinations'!$A$1:$J$2336,MATCH(Healthcare!K$1,'Medical Examinations'!$A$1:$J$1,0),0)</f>
        <v>Prediabetes</v>
      </c>
      <c r="L1141" s="38">
        <f>VLOOKUP($A1141,'Hospitalisation Details'!$A$2:$K$2344,MATCH(Healthcare!L$1,'Hospitalisation Details'!$A$1:$K$1,0),0)</f>
        <v>35982</v>
      </c>
      <c r="M1141" s="17">
        <f>VLOOKUP($A1141,'Hospitalisation Details'!$A$2:$K$2344,MATCH(Healthcare!M$1,'Hospitalisation Details'!$A$1:$K$1,0),0)</f>
        <v>9870.59</v>
      </c>
      <c r="N1141" s="17" t="str">
        <f>VLOOKUP($A1141,'Hospitalisation Details'!$A$2:$K$2344,MATCH(Healthcare!N$1,'Hospitalisation Details'!$A$1:$K$1,0),0)</f>
        <v>Tier - 2</v>
      </c>
      <c r="O1141" s="17" t="str">
        <f>VLOOKUP($A1141,'Hospitalisation Details'!$A$2:$K$2344,MATCH(Healthcare!O$1,'Hospitalisation Details'!$A$1:$K$1,0),0)</f>
        <v>Tier - 2</v>
      </c>
      <c r="P1141" s="17" t="str">
        <f>VLOOKUP($A1141,'Hospitalisation Details'!$A$2:$K$2344,MATCH(Healthcare!P$1,'Hospitalisation Details'!$A$1:$K$1,0),0)</f>
        <v>R1023</v>
      </c>
      <c r="Q1141" s="17">
        <f>VLOOKUP($A1141,'Hospitalisation Details'!$A$2:$K$2344,MATCH(Healthcare!Q$1,'Hospitalisation Details'!$A$1:$K$1,0),0)</f>
        <v>24</v>
      </c>
    </row>
    <row r="1142" spans="1:17" ht="15.75" x14ac:dyDescent="0.25">
      <c r="A1142" s="25" t="s">
        <v>1185</v>
      </c>
      <c r="B1142" s="17" t="str">
        <f>VLOOKUP($A1142,'Customer Names'!$A$1:$D$2336,4,0)</f>
        <v>Mr. Daniel</v>
      </c>
      <c r="C1142" s="17">
        <f>VLOOKUP($A1142,'Medical Examinations'!$A$1:$J$2336,MATCH(Healthcare!C$1,'Medical Examinations'!$A$1:$J$1,0),0)</f>
        <v>28.88</v>
      </c>
      <c r="D1142" s="17">
        <f>VLOOKUP($A1142,'Medical Examinations'!$A$1:$J$2336,MATCH(Healthcare!D$1,'Medical Examinations'!$A$1:$J$1,0),0)</f>
        <v>4.8600000000000003</v>
      </c>
      <c r="E1142" s="17" t="str">
        <f>VLOOKUP($A1142,'Medical Examinations'!$A$1:$J$2336,MATCH(Healthcare!E$1,'Medical Examinations'!$A$1:$J$1,0),0)</f>
        <v>Yes</v>
      </c>
      <c r="F1142" s="17" t="str">
        <f>VLOOKUP($A1142,'Medical Examinations'!$A$1:$J$2336,MATCH(Healthcare!F$1,'Medical Examinations'!$A$1:$J$1,0),0)</f>
        <v>No</v>
      </c>
      <c r="G1142" s="17" t="str">
        <f>VLOOKUP($A1142,'Medical Examinations'!$A$1:$J$2336,MATCH(Healthcare!G$1,'Medical Examinations'!$A$1:$J$1,0),0)</f>
        <v>Yes</v>
      </c>
      <c r="H1142" s="17">
        <f>VLOOKUP($A1142,'Medical Examinations'!$A$1:$J$2336,MATCH(Healthcare!H$1,'Medical Examinations'!$A$1:$J$1,0),0)</f>
        <v>1</v>
      </c>
      <c r="I1142" s="17" t="str">
        <f>VLOOKUP($A1142,'Medical Examinations'!$A$1:$J$2336,MATCH(Healthcare!I$1,'Medical Examinations'!$A$1:$J$1,0),0)</f>
        <v>No</v>
      </c>
      <c r="J1142" s="17" t="str">
        <f>VLOOKUP($A1142,'Medical Examinations'!$A$1:$J$2336,MATCH(Healthcare!J$1,'Medical Examinations'!$A$1:$J$1,0),0)</f>
        <v>Overweight</v>
      </c>
      <c r="K1142" s="17" t="str">
        <f>VLOOKUP($A1142,'Medical Examinations'!$A$1:$J$2336,MATCH(Healthcare!K$1,'Medical Examinations'!$A$1:$J$1,0),0)</f>
        <v>Normal</v>
      </c>
      <c r="L1142" s="38">
        <f>VLOOKUP($A1142,'Hospitalisation Details'!$A$2:$K$2344,MATCH(Healthcare!L$1,'Hospitalisation Details'!$A$1:$K$1,0),0)</f>
        <v>25428</v>
      </c>
      <c r="M1142" s="17">
        <f>VLOOKUP($A1142,'Hospitalisation Details'!$A$2:$K$2344,MATCH(Healthcare!M$1,'Hospitalisation Details'!$A$1:$K$1,0),0)</f>
        <v>9869.81</v>
      </c>
      <c r="N1142" s="17" t="str">
        <f>VLOOKUP($A1142,'Hospitalisation Details'!$A$2:$K$2344,MATCH(Healthcare!N$1,'Hospitalisation Details'!$A$1:$K$1,0),0)</f>
        <v>Tier - 3</v>
      </c>
      <c r="O1142" s="17" t="str">
        <f>VLOOKUP($A1142,'Hospitalisation Details'!$A$2:$K$2344,MATCH(Healthcare!O$1,'Hospitalisation Details'!$A$1:$K$1,0),0)</f>
        <v>Tier - 3</v>
      </c>
      <c r="P1142" s="17" t="str">
        <f>VLOOKUP($A1142,'Hospitalisation Details'!$A$2:$K$2344,MATCH(Healthcare!P$1,'Hospitalisation Details'!$A$1:$K$1,0),0)</f>
        <v>R1012</v>
      </c>
      <c r="Q1142" s="17">
        <f>VLOOKUP($A1142,'Hospitalisation Details'!$A$2:$K$2344,MATCH(Healthcare!Q$1,'Hospitalisation Details'!$A$1:$K$1,0),0)</f>
        <v>53</v>
      </c>
    </row>
    <row r="1143" spans="1:17" ht="15.75" x14ac:dyDescent="0.25">
      <c r="A1143" s="25" t="s">
        <v>1186</v>
      </c>
      <c r="B1143" s="17" t="str">
        <f>VLOOKUP($A1143,'Customer Names'!$A$1:$D$2336,4,0)</f>
        <v>Ms. Sarah</v>
      </c>
      <c r="C1143" s="17">
        <f>VLOOKUP($A1143,'Medical Examinations'!$A$1:$J$2336,MATCH(Healthcare!C$1,'Medical Examinations'!$A$1:$J$1,0),0)</f>
        <v>33.914999999999999</v>
      </c>
      <c r="D1143" s="17">
        <f>VLOOKUP($A1143,'Medical Examinations'!$A$1:$J$2336,MATCH(Healthcare!D$1,'Medical Examinations'!$A$1:$J$1,0),0)</f>
        <v>11.52</v>
      </c>
      <c r="E1143" s="17" t="str">
        <f>VLOOKUP($A1143,'Medical Examinations'!$A$1:$J$2336,MATCH(Healthcare!E$1,'Medical Examinations'!$A$1:$J$1,0),0)</f>
        <v>No</v>
      </c>
      <c r="F1143" s="17" t="str">
        <f>VLOOKUP($A1143,'Medical Examinations'!$A$1:$J$2336,MATCH(Healthcare!F$1,'Medical Examinations'!$A$1:$J$1,0),0)</f>
        <v>No</v>
      </c>
      <c r="G1143" s="17" t="str">
        <f>VLOOKUP($A1143,'Medical Examinations'!$A$1:$J$2336,MATCH(Healthcare!G$1,'Medical Examinations'!$A$1:$J$1,0),0)</f>
        <v>No</v>
      </c>
      <c r="H1143" s="17">
        <f>VLOOKUP($A1143,'Medical Examinations'!$A$1:$J$2336,MATCH(Healthcare!H$1,'Medical Examinations'!$A$1:$J$1,0),0)</f>
        <v>0</v>
      </c>
      <c r="I1143" s="17" t="str">
        <f>VLOOKUP($A1143,'Medical Examinations'!$A$1:$J$2336,MATCH(Healthcare!I$1,'Medical Examinations'!$A$1:$J$1,0),0)</f>
        <v>No</v>
      </c>
      <c r="J1143" s="17" t="str">
        <f>VLOOKUP($A1143,'Medical Examinations'!$A$1:$J$2336,MATCH(Healthcare!J$1,'Medical Examinations'!$A$1:$J$1,0),0)</f>
        <v>Obesity</v>
      </c>
      <c r="K1143" s="17" t="str">
        <f>VLOOKUP($A1143,'Medical Examinations'!$A$1:$J$2336,MATCH(Healthcare!K$1,'Medical Examinations'!$A$1:$J$1,0),0)</f>
        <v>Diabetes</v>
      </c>
      <c r="L1143" s="38">
        <f>VLOOKUP($A1143,'Hospitalisation Details'!$A$2:$K$2344,MATCH(Healthcare!L$1,'Hospitalisation Details'!$A$1:$K$1,0),0)</f>
        <v>26246</v>
      </c>
      <c r="M1143" s="17">
        <f>VLOOKUP($A1143,'Hospitalisation Details'!$A$2:$K$2344,MATCH(Healthcare!M$1,'Hospitalisation Details'!$A$1:$K$1,0),0)</f>
        <v>9866.2999999999993</v>
      </c>
      <c r="N1143" s="17" t="str">
        <f>VLOOKUP($A1143,'Hospitalisation Details'!$A$2:$K$2344,MATCH(Healthcare!N$1,'Hospitalisation Details'!$A$1:$K$1,0),0)</f>
        <v>Tier - 2</v>
      </c>
      <c r="O1143" s="17" t="str">
        <f>VLOOKUP($A1143,'Hospitalisation Details'!$A$2:$K$2344,MATCH(Healthcare!O$1,'Hospitalisation Details'!$A$1:$K$1,0),0)</f>
        <v>Tier - 3</v>
      </c>
      <c r="P1143" s="17" t="str">
        <f>VLOOKUP($A1143,'Hospitalisation Details'!$A$2:$K$2344,MATCH(Healthcare!P$1,'Hospitalisation Details'!$A$1:$K$1,0),0)</f>
        <v>R1024</v>
      </c>
      <c r="Q1143" s="17">
        <f>VLOOKUP($A1143,'Hospitalisation Details'!$A$2:$K$2344,MATCH(Healthcare!Q$1,'Hospitalisation Details'!$A$1:$K$1,0),0)</f>
        <v>51</v>
      </c>
    </row>
    <row r="1144" spans="1:17" ht="15.75" x14ac:dyDescent="0.25">
      <c r="A1144" s="25" t="s">
        <v>1187</v>
      </c>
      <c r="B1144" s="17" t="str">
        <f>VLOOKUP($A1144,'Customer Names'!$A$1:$D$2336,4,0)</f>
        <v>Mr. Matthew</v>
      </c>
      <c r="C1144" s="17">
        <f>VLOOKUP($A1144,'Medical Examinations'!$A$1:$J$2336,MATCH(Healthcare!C$1,'Medical Examinations'!$A$1:$J$1,0),0)</f>
        <v>24.32</v>
      </c>
      <c r="D1144" s="17">
        <f>VLOOKUP($A1144,'Medical Examinations'!$A$1:$J$2336,MATCH(Healthcare!D$1,'Medical Examinations'!$A$1:$J$1,0),0)</f>
        <v>6.15</v>
      </c>
      <c r="E1144" s="17" t="str">
        <f>VLOOKUP($A1144,'Medical Examinations'!$A$1:$J$2336,MATCH(Healthcare!E$1,'Medical Examinations'!$A$1:$J$1,0),0)</f>
        <v>Yes</v>
      </c>
      <c r="F1144" s="17" t="str">
        <f>VLOOKUP($A1144,'Medical Examinations'!$A$1:$J$2336,MATCH(Healthcare!F$1,'Medical Examinations'!$A$1:$J$1,0),0)</f>
        <v>No</v>
      </c>
      <c r="G1144" s="17" t="str">
        <f>VLOOKUP($A1144,'Medical Examinations'!$A$1:$J$2336,MATCH(Healthcare!G$1,'Medical Examinations'!$A$1:$J$1,0),0)</f>
        <v>Yes</v>
      </c>
      <c r="H1144" s="17">
        <f>VLOOKUP($A1144,'Medical Examinations'!$A$1:$J$2336,MATCH(Healthcare!H$1,'Medical Examinations'!$A$1:$J$1,0),0)</f>
        <v>1</v>
      </c>
      <c r="I1144" s="17" t="str">
        <f>VLOOKUP($A1144,'Medical Examinations'!$A$1:$J$2336,MATCH(Healthcare!I$1,'Medical Examinations'!$A$1:$J$1,0),0)</f>
        <v>No</v>
      </c>
      <c r="J1144" s="17" t="str">
        <f>VLOOKUP($A1144,'Medical Examinations'!$A$1:$J$2336,MATCH(Healthcare!J$1,'Medical Examinations'!$A$1:$J$1,0),0)</f>
        <v>Healthy Weight</v>
      </c>
      <c r="K1144" s="17" t="str">
        <f>VLOOKUP($A1144,'Medical Examinations'!$A$1:$J$2336,MATCH(Healthcare!K$1,'Medical Examinations'!$A$1:$J$1,0),0)</f>
        <v>Prediabetes</v>
      </c>
      <c r="L1144" s="38">
        <f>VLOOKUP($A1144,'Hospitalisation Details'!$A$2:$K$2344,MATCH(Healthcare!L$1,'Hospitalisation Details'!$A$1:$K$1,0),0)</f>
        <v>25496</v>
      </c>
      <c r="M1144" s="17">
        <f>VLOOKUP($A1144,'Hospitalisation Details'!$A$2:$K$2344,MATCH(Healthcare!M$1,'Hospitalisation Details'!$A$1:$K$1,0),0)</f>
        <v>9863.4699999999993</v>
      </c>
      <c r="N1144" s="17" t="str">
        <f>VLOOKUP($A1144,'Hospitalisation Details'!$A$2:$K$2344,MATCH(Healthcare!N$1,'Hospitalisation Details'!$A$1:$K$1,0),0)</f>
        <v>Tier - 3</v>
      </c>
      <c r="O1144" s="17" t="str">
        <f>VLOOKUP($A1144,'Hospitalisation Details'!$A$2:$K$2344,MATCH(Healthcare!O$1,'Hospitalisation Details'!$A$1:$K$1,0),0)</f>
        <v>Tier - 3</v>
      </c>
      <c r="P1144" s="17" t="str">
        <f>VLOOKUP($A1144,'Hospitalisation Details'!$A$2:$K$2344,MATCH(Healthcare!P$1,'Hospitalisation Details'!$A$1:$K$1,0),0)</f>
        <v>R1012</v>
      </c>
      <c r="Q1144" s="17">
        <f>VLOOKUP($A1144,'Hospitalisation Details'!$A$2:$K$2344,MATCH(Healthcare!Q$1,'Hospitalisation Details'!$A$1:$K$1,0),0)</f>
        <v>53</v>
      </c>
    </row>
    <row r="1145" spans="1:17" ht="15.75" x14ac:dyDescent="0.25">
      <c r="A1145" s="25" t="s">
        <v>1188</v>
      </c>
      <c r="B1145" s="17" t="str">
        <f>VLOOKUP($A1145,'Customer Names'!$A$1:$D$2336,4,0)</f>
        <v>Ms. Francesca</v>
      </c>
      <c r="C1145" s="17">
        <f>VLOOKUP($A1145,'Medical Examinations'!$A$1:$J$2336,MATCH(Healthcare!C$1,'Medical Examinations'!$A$1:$J$1,0),0)</f>
        <v>25.8</v>
      </c>
      <c r="D1145" s="17">
        <f>VLOOKUP($A1145,'Medical Examinations'!$A$1:$J$2336,MATCH(Healthcare!D$1,'Medical Examinations'!$A$1:$J$1,0),0)</f>
        <v>9.94</v>
      </c>
      <c r="E1145" s="17" t="str">
        <f>VLOOKUP($A1145,'Medical Examinations'!$A$1:$J$2336,MATCH(Healthcare!E$1,'Medical Examinations'!$A$1:$J$1,0),0)</f>
        <v>No</v>
      </c>
      <c r="F1145" s="17" t="str">
        <f>VLOOKUP($A1145,'Medical Examinations'!$A$1:$J$2336,MATCH(Healthcare!F$1,'Medical Examinations'!$A$1:$J$1,0),0)</f>
        <v>No</v>
      </c>
      <c r="G1145" s="17" t="str">
        <f>VLOOKUP($A1145,'Medical Examinations'!$A$1:$J$2336,MATCH(Healthcare!G$1,'Medical Examinations'!$A$1:$J$1,0),0)</f>
        <v>No</v>
      </c>
      <c r="H1145" s="17">
        <f>VLOOKUP($A1145,'Medical Examinations'!$A$1:$J$2336,MATCH(Healthcare!H$1,'Medical Examinations'!$A$1:$J$1,0),0)</f>
        <v>0</v>
      </c>
      <c r="I1145" s="17" t="str">
        <f>VLOOKUP($A1145,'Medical Examinations'!$A$1:$J$2336,MATCH(Healthcare!I$1,'Medical Examinations'!$A$1:$J$1,0),0)</f>
        <v>No</v>
      </c>
      <c r="J1145" s="17" t="str">
        <f>VLOOKUP($A1145,'Medical Examinations'!$A$1:$J$2336,MATCH(Healthcare!J$1,'Medical Examinations'!$A$1:$J$1,0),0)</f>
        <v>Overweight</v>
      </c>
      <c r="K1145" s="17" t="str">
        <f>VLOOKUP($A1145,'Medical Examinations'!$A$1:$J$2336,MATCH(Healthcare!K$1,'Medical Examinations'!$A$1:$J$1,0),0)</f>
        <v>Diabetes</v>
      </c>
      <c r="L1145" s="38">
        <f>VLOOKUP($A1145,'Hospitalisation Details'!$A$2:$K$2344,MATCH(Healthcare!L$1,'Hospitalisation Details'!$A$1:$K$1,0),0)</f>
        <v>26131</v>
      </c>
      <c r="M1145" s="17">
        <f>VLOOKUP($A1145,'Hospitalisation Details'!$A$2:$K$2344,MATCH(Healthcare!M$1,'Hospitalisation Details'!$A$1:$K$1,0),0)</f>
        <v>9861.0300000000007</v>
      </c>
      <c r="N1145" s="17" t="str">
        <f>VLOOKUP($A1145,'Hospitalisation Details'!$A$2:$K$2344,MATCH(Healthcare!N$1,'Hospitalisation Details'!$A$1:$K$1,0),0)</f>
        <v>Tier - 2</v>
      </c>
      <c r="O1145" s="17" t="str">
        <f>VLOOKUP($A1145,'Hospitalisation Details'!$A$2:$K$2344,MATCH(Healthcare!O$1,'Hospitalisation Details'!$A$1:$K$1,0),0)</f>
        <v>Tier - 2</v>
      </c>
      <c r="P1145" s="17" t="str">
        <f>VLOOKUP($A1145,'Hospitalisation Details'!$A$2:$K$2344,MATCH(Healthcare!P$1,'Hospitalisation Details'!$A$1:$K$1,0),0)</f>
        <v>R1011</v>
      </c>
      <c r="Q1145" s="17">
        <f>VLOOKUP($A1145,'Hospitalisation Details'!$A$2:$K$2344,MATCH(Healthcare!Q$1,'Hospitalisation Details'!$A$1:$K$1,0),0)</f>
        <v>51</v>
      </c>
    </row>
    <row r="1146" spans="1:17" ht="15.75" x14ac:dyDescent="0.25">
      <c r="A1146" s="25" t="s">
        <v>1189</v>
      </c>
      <c r="B1146" s="17" t="str">
        <f>VLOOKUP($A1146,'Customer Names'!$A$1:$D$2336,4,0)</f>
        <v>Ms. Nicole</v>
      </c>
      <c r="C1146" s="17">
        <f>VLOOKUP($A1146,'Medical Examinations'!$A$1:$J$2336,MATCH(Healthcare!C$1,'Medical Examinations'!$A$1:$J$1,0),0)</f>
        <v>21.56</v>
      </c>
      <c r="D1146" s="17">
        <f>VLOOKUP($A1146,'Medical Examinations'!$A$1:$J$2336,MATCH(Healthcare!D$1,'Medical Examinations'!$A$1:$J$1,0),0)</f>
        <v>10.56</v>
      </c>
      <c r="E1146" s="17" t="str">
        <f>VLOOKUP($A1146,'Medical Examinations'!$A$1:$J$2336,MATCH(Healthcare!E$1,'Medical Examinations'!$A$1:$J$1,0),0)</f>
        <v>No</v>
      </c>
      <c r="F1146" s="17" t="str">
        <f>VLOOKUP($A1146,'Medical Examinations'!$A$1:$J$2336,MATCH(Healthcare!F$1,'Medical Examinations'!$A$1:$J$1,0),0)</f>
        <v>No</v>
      </c>
      <c r="G1146" s="17" t="str">
        <f>VLOOKUP($A1146,'Medical Examinations'!$A$1:$J$2336,MATCH(Healthcare!G$1,'Medical Examinations'!$A$1:$J$1,0),0)</f>
        <v>No</v>
      </c>
      <c r="H1146" s="17">
        <f>VLOOKUP($A1146,'Medical Examinations'!$A$1:$J$2336,MATCH(Healthcare!H$1,'Medical Examinations'!$A$1:$J$1,0),0)</f>
        <v>0</v>
      </c>
      <c r="I1146" s="17" t="str">
        <f>VLOOKUP($A1146,'Medical Examinations'!$A$1:$J$2336,MATCH(Healthcare!I$1,'Medical Examinations'!$A$1:$J$1,0),0)</f>
        <v>No</v>
      </c>
      <c r="J1146" s="17" t="str">
        <f>VLOOKUP($A1146,'Medical Examinations'!$A$1:$J$2336,MATCH(Healthcare!J$1,'Medical Examinations'!$A$1:$J$1,0),0)</f>
        <v>Healthy Weight</v>
      </c>
      <c r="K1146" s="17" t="str">
        <f>VLOOKUP($A1146,'Medical Examinations'!$A$1:$J$2336,MATCH(Healthcare!K$1,'Medical Examinations'!$A$1:$J$1,0),0)</f>
        <v>Diabetes</v>
      </c>
      <c r="L1146" s="38">
        <f>VLOOKUP($A1146,'Hospitalisation Details'!$A$2:$K$2344,MATCH(Healthcare!L$1,'Hospitalisation Details'!$A$1:$K$1,0),0)</f>
        <v>26229</v>
      </c>
      <c r="M1146" s="17">
        <f>VLOOKUP($A1146,'Hospitalisation Details'!$A$2:$K$2344,MATCH(Healthcare!M$1,'Hospitalisation Details'!$A$1:$K$1,0),0)</f>
        <v>9855.1299999999992</v>
      </c>
      <c r="N1146" s="17" t="str">
        <f>VLOOKUP($A1146,'Hospitalisation Details'!$A$2:$K$2344,MATCH(Healthcare!N$1,'Hospitalisation Details'!$A$1:$K$1,0),0)</f>
        <v>Tier - 2</v>
      </c>
      <c r="O1146" s="17" t="str">
        <f>VLOOKUP($A1146,'Hospitalisation Details'!$A$2:$K$2344,MATCH(Healthcare!O$1,'Hospitalisation Details'!$A$1:$K$1,0),0)</f>
        <v>Tier - 3</v>
      </c>
      <c r="P1146" s="17" t="str">
        <f>VLOOKUP($A1146,'Hospitalisation Details'!$A$2:$K$2344,MATCH(Healthcare!P$1,'Hospitalisation Details'!$A$1:$K$1,0),0)</f>
        <v>R1013</v>
      </c>
      <c r="Q1146" s="17">
        <f>VLOOKUP($A1146,'Hospitalisation Details'!$A$2:$K$2344,MATCH(Healthcare!Q$1,'Hospitalisation Details'!$A$1:$K$1,0),0)</f>
        <v>51</v>
      </c>
    </row>
    <row r="1147" spans="1:17" ht="15.75" x14ac:dyDescent="0.25">
      <c r="A1147" s="25" t="s">
        <v>1190</v>
      </c>
      <c r="B1147" s="17" t="str">
        <f>VLOOKUP($A1147,'Customer Names'!$A$1:$D$2336,4,0)</f>
        <v>Mr. Toshiyuki</v>
      </c>
      <c r="C1147" s="17">
        <f>VLOOKUP($A1147,'Medical Examinations'!$A$1:$J$2336,MATCH(Healthcare!C$1,'Medical Examinations'!$A$1:$J$1,0),0)</f>
        <v>31.6</v>
      </c>
      <c r="D1147" s="17">
        <f>VLOOKUP($A1147,'Medical Examinations'!$A$1:$J$2336,MATCH(Healthcare!D$1,'Medical Examinations'!$A$1:$J$1,0),0)</f>
        <v>6.79</v>
      </c>
      <c r="E1147" s="17" t="str">
        <f>VLOOKUP($A1147,'Medical Examinations'!$A$1:$J$2336,MATCH(Healthcare!E$1,'Medical Examinations'!$A$1:$J$1,0),0)</f>
        <v>No</v>
      </c>
      <c r="F1147" s="17" t="str">
        <f>VLOOKUP($A1147,'Medical Examinations'!$A$1:$J$2336,MATCH(Healthcare!F$1,'Medical Examinations'!$A$1:$J$1,0),0)</f>
        <v>No</v>
      </c>
      <c r="G1147" s="17" t="str">
        <f>VLOOKUP($A1147,'Medical Examinations'!$A$1:$J$2336,MATCH(Healthcare!G$1,'Medical Examinations'!$A$1:$J$1,0),0)</f>
        <v>No</v>
      </c>
      <c r="H1147" s="17">
        <f>VLOOKUP($A1147,'Medical Examinations'!$A$1:$J$2336,MATCH(Healthcare!H$1,'Medical Examinations'!$A$1:$J$1,0),0)</f>
        <v>0</v>
      </c>
      <c r="I1147" s="17" t="str">
        <f>VLOOKUP($A1147,'Medical Examinations'!$A$1:$J$2336,MATCH(Healthcare!I$1,'Medical Examinations'!$A$1:$J$1,0),0)</f>
        <v>No</v>
      </c>
      <c r="J1147" s="17" t="str">
        <f>VLOOKUP($A1147,'Medical Examinations'!$A$1:$J$2336,MATCH(Healthcare!J$1,'Medical Examinations'!$A$1:$J$1,0),0)</f>
        <v>Obesity</v>
      </c>
      <c r="K1147" s="17" t="str">
        <f>VLOOKUP($A1147,'Medical Examinations'!$A$1:$J$2336,MATCH(Healthcare!K$1,'Medical Examinations'!$A$1:$J$1,0),0)</f>
        <v>Diabetes</v>
      </c>
      <c r="L1147" s="38">
        <f>VLOOKUP($A1147,'Hospitalisation Details'!$A$2:$K$2344,MATCH(Healthcare!L$1,'Hospitalisation Details'!$A$1:$K$1,0),0)</f>
        <v>25146</v>
      </c>
      <c r="M1147" s="17">
        <f>VLOOKUP($A1147,'Hospitalisation Details'!$A$2:$K$2344,MATCH(Healthcare!M$1,'Hospitalisation Details'!$A$1:$K$1,0),0)</f>
        <v>9850.43</v>
      </c>
      <c r="N1147" s="17" t="str">
        <f>VLOOKUP($A1147,'Hospitalisation Details'!$A$2:$K$2344,MATCH(Healthcare!N$1,'Hospitalisation Details'!$A$1:$K$1,0),0)</f>
        <v>Tier - 3</v>
      </c>
      <c r="O1147" s="17" t="str">
        <f>VLOOKUP($A1147,'Hospitalisation Details'!$A$2:$K$2344,MATCH(Healthcare!O$1,'Hospitalisation Details'!$A$1:$K$1,0),0)</f>
        <v>Tier - 3</v>
      </c>
      <c r="P1147" s="17" t="str">
        <f>VLOOKUP($A1147,'Hospitalisation Details'!$A$2:$K$2344,MATCH(Healthcare!P$1,'Hospitalisation Details'!$A$1:$K$1,0),0)</f>
        <v>R1011</v>
      </c>
      <c r="Q1147" s="17">
        <f>VLOOKUP($A1147,'Hospitalisation Details'!$A$2:$K$2344,MATCH(Healthcare!Q$1,'Hospitalisation Details'!$A$1:$K$1,0),0)</f>
        <v>54</v>
      </c>
    </row>
    <row r="1148" spans="1:17" ht="15.75" x14ac:dyDescent="0.25">
      <c r="A1148" s="25" t="s">
        <v>1191</v>
      </c>
      <c r="B1148" s="17" t="str">
        <f>VLOOKUP($A1148,'Customer Names'!$A$1:$D$2336,4,0)</f>
        <v>Mr. Tom</v>
      </c>
      <c r="C1148" s="17">
        <f>VLOOKUP($A1148,'Medical Examinations'!$A$1:$J$2336,MATCH(Healthcare!C$1,'Medical Examinations'!$A$1:$J$1,0),0)</f>
        <v>42.93</v>
      </c>
      <c r="D1148" s="17">
        <f>VLOOKUP($A1148,'Medical Examinations'!$A$1:$J$2336,MATCH(Healthcare!D$1,'Medical Examinations'!$A$1:$J$1,0),0)</f>
        <v>4.8</v>
      </c>
      <c r="E1148" s="17" t="str">
        <f>VLOOKUP($A1148,'Medical Examinations'!$A$1:$J$2336,MATCH(Healthcare!E$1,'Medical Examinations'!$A$1:$J$1,0),0)</f>
        <v>No</v>
      </c>
      <c r="F1148" s="17" t="str">
        <f>VLOOKUP($A1148,'Medical Examinations'!$A$1:$J$2336,MATCH(Healthcare!F$1,'Medical Examinations'!$A$1:$J$1,0),0)</f>
        <v>No</v>
      </c>
      <c r="G1148" s="17" t="str">
        <f>VLOOKUP($A1148,'Medical Examinations'!$A$1:$J$2336,MATCH(Healthcare!G$1,'Medical Examinations'!$A$1:$J$1,0),0)</f>
        <v>No</v>
      </c>
      <c r="H1148" s="17">
        <f>VLOOKUP($A1148,'Medical Examinations'!$A$1:$J$2336,MATCH(Healthcare!H$1,'Medical Examinations'!$A$1:$J$1,0),0)</f>
        <v>1</v>
      </c>
      <c r="I1148" s="17" t="str">
        <f>VLOOKUP($A1148,'Medical Examinations'!$A$1:$J$2336,MATCH(Healthcare!I$1,'Medical Examinations'!$A$1:$J$1,0),0)</f>
        <v>No</v>
      </c>
      <c r="J1148" s="17" t="str">
        <f>VLOOKUP($A1148,'Medical Examinations'!$A$1:$J$2336,MATCH(Healthcare!J$1,'Medical Examinations'!$A$1:$J$1,0),0)</f>
        <v>Obesity</v>
      </c>
      <c r="K1148" s="17" t="str">
        <f>VLOOKUP($A1148,'Medical Examinations'!$A$1:$J$2336,MATCH(Healthcare!K$1,'Medical Examinations'!$A$1:$J$1,0),0)</f>
        <v>Normal</v>
      </c>
      <c r="L1148" s="38">
        <f>VLOOKUP($A1148,'Hospitalisation Details'!$A$2:$K$2344,MATCH(Healthcare!L$1,'Hospitalisation Details'!$A$1:$K$1,0),0)</f>
        <v>33829</v>
      </c>
      <c r="M1148" s="17">
        <f>VLOOKUP($A1148,'Hospitalisation Details'!$A$2:$K$2344,MATCH(Healthcare!M$1,'Hospitalisation Details'!$A$1:$K$1,0),0)</f>
        <v>9844.4500000000007</v>
      </c>
      <c r="N1148" s="17" t="str">
        <f>VLOOKUP($A1148,'Hospitalisation Details'!$A$2:$K$2344,MATCH(Healthcare!N$1,'Hospitalisation Details'!$A$1:$K$1,0),0)</f>
        <v>Tier - 2</v>
      </c>
      <c r="O1148" s="17" t="str">
        <f>VLOOKUP($A1148,'Hospitalisation Details'!$A$2:$K$2344,MATCH(Healthcare!O$1,'Hospitalisation Details'!$A$1:$K$1,0),0)</f>
        <v>Tier - 1</v>
      </c>
      <c r="P1148" s="17" t="str">
        <f>VLOOKUP($A1148,'Hospitalisation Details'!$A$2:$K$2344,MATCH(Healthcare!P$1,'Hospitalisation Details'!$A$1:$K$1,0),0)</f>
        <v>R1012</v>
      </c>
      <c r="Q1148" s="17">
        <f>VLOOKUP($A1148,'Hospitalisation Details'!$A$2:$K$2344,MATCH(Healthcare!Q$1,'Hospitalisation Details'!$A$1:$K$1,0),0)</f>
        <v>30</v>
      </c>
    </row>
    <row r="1149" spans="1:17" ht="15.75" x14ac:dyDescent="0.25">
      <c r="A1149" s="25" t="s">
        <v>1192</v>
      </c>
      <c r="B1149" s="17" t="str">
        <f>VLOOKUP($A1149,'Customer Names'!$A$1:$D$2336,4,0)</f>
        <v>Mr. Brian</v>
      </c>
      <c r="C1149" s="17">
        <f>VLOOKUP($A1149,'Medical Examinations'!$A$1:$J$2336,MATCH(Healthcare!C$1,'Medical Examinations'!$A$1:$J$1,0),0)</f>
        <v>26.72</v>
      </c>
      <c r="D1149" s="17">
        <f>VLOOKUP($A1149,'Medical Examinations'!$A$1:$J$2336,MATCH(Healthcare!D$1,'Medical Examinations'!$A$1:$J$1,0),0)</f>
        <v>5.75</v>
      </c>
      <c r="E1149" s="17" t="str">
        <f>VLOOKUP($A1149,'Medical Examinations'!$A$1:$J$2336,MATCH(Healthcare!E$1,'Medical Examinations'!$A$1:$J$1,0),0)</f>
        <v>No</v>
      </c>
      <c r="F1149" s="17" t="str">
        <f>VLOOKUP($A1149,'Medical Examinations'!$A$1:$J$2336,MATCH(Healthcare!F$1,'Medical Examinations'!$A$1:$J$1,0),0)</f>
        <v>No</v>
      </c>
      <c r="G1149" s="17" t="str">
        <f>VLOOKUP($A1149,'Medical Examinations'!$A$1:$J$2336,MATCH(Healthcare!G$1,'Medical Examinations'!$A$1:$J$1,0),0)</f>
        <v>No</v>
      </c>
      <c r="H1149" s="17">
        <f>VLOOKUP($A1149,'Medical Examinations'!$A$1:$J$2336,MATCH(Healthcare!H$1,'Medical Examinations'!$A$1:$J$1,0),0)</f>
        <v>2</v>
      </c>
      <c r="I1149" s="17" t="str">
        <f>VLOOKUP($A1149,'Medical Examinations'!$A$1:$J$2336,MATCH(Healthcare!I$1,'Medical Examinations'!$A$1:$J$1,0),0)</f>
        <v>No</v>
      </c>
      <c r="J1149" s="17" t="str">
        <f>VLOOKUP($A1149,'Medical Examinations'!$A$1:$J$2336,MATCH(Healthcare!J$1,'Medical Examinations'!$A$1:$J$1,0),0)</f>
        <v>Overweight</v>
      </c>
      <c r="K1149" s="17" t="str">
        <f>VLOOKUP($A1149,'Medical Examinations'!$A$1:$J$2336,MATCH(Healthcare!K$1,'Medical Examinations'!$A$1:$J$1,0),0)</f>
        <v>Prediabetes</v>
      </c>
      <c r="L1149" s="38">
        <f>VLOOKUP($A1149,'Hospitalisation Details'!$A$2:$K$2344,MATCH(Healthcare!L$1,'Hospitalisation Details'!$A$1:$K$1,0),0)</f>
        <v>26568</v>
      </c>
      <c r="M1149" s="17">
        <f>VLOOKUP($A1149,'Hospitalisation Details'!$A$2:$K$2344,MATCH(Healthcare!M$1,'Hospitalisation Details'!$A$1:$K$1,0),0)</f>
        <v>9836.2099999999991</v>
      </c>
      <c r="N1149" s="17" t="str">
        <f>VLOOKUP($A1149,'Hospitalisation Details'!$A$2:$K$2344,MATCH(Healthcare!N$1,'Hospitalisation Details'!$A$1:$K$1,0),0)</f>
        <v>Tier - 2</v>
      </c>
      <c r="O1149" s="17" t="str">
        <f>VLOOKUP($A1149,'Hospitalisation Details'!$A$2:$K$2344,MATCH(Healthcare!O$1,'Hospitalisation Details'!$A$1:$K$1,0),0)</f>
        <v>Tier - 3</v>
      </c>
      <c r="P1149" s="17" t="str">
        <f>VLOOKUP($A1149,'Hospitalisation Details'!$A$2:$K$2344,MATCH(Healthcare!P$1,'Hospitalisation Details'!$A$1:$K$1,0),0)</f>
        <v>R1021</v>
      </c>
      <c r="Q1149" s="17">
        <f>VLOOKUP($A1149,'Hospitalisation Details'!$A$2:$K$2344,MATCH(Healthcare!Q$1,'Hospitalisation Details'!$A$1:$K$1,0),0)</f>
        <v>50</v>
      </c>
    </row>
    <row r="1150" spans="1:17" ht="15.75" x14ac:dyDescent="0.25">
      <c r="A1150" s="25" t="s">
        <v>1193</v>
      </c>
      <c r="B1150" s="17" t="str">
        <f>VLOOKUP($A1150,'Customer Names'!$A$1:$D$2336,4,0)</f>
        <v>Mr. Matthew</v>
      </c>
      <c r="C1150" s="17">
        <f>VLOOKUP($A1150,'Medical Examinations'!$A$1:$J$2336,MATCH(Healthcare!C$1,'Medical Examinations'!$A$1:$J$1,0),0)</f>
        <v>26.67</v>
      </c>
      <c r="D1150" s="17">
        <f>VLOOKUP($A1150,'Medical Examinations'!$A$1:$J$2336,MATCH(Healthcare!D$1,'Medical Examinations'!$A$1:$J$1,0),0)</f>
        <v>5.81</v>
      </c>
      <c r="E1150" s="17" t="str">
        <f>VLOOKUP($A1150,'Medical Examinations'!$A$1:$J$2336,MATCH(Healthcare!E$1,'Medical Examinations'!$A$1:$J$1,0),0)</f>
        <v>No</v>
      </c>
      <c r="F1150" s="17" t="str">
        <f>VLOOKUP($A1150,'Medical Examinations'!$A$1:$J$2336,MATCH(Healthcare!F$1,'Medical Examinations'!$A$1:$J$1,0),0)</f>
        <v>No</v>
      </c>
      <c r="G1150" s="17" t="str">
        <f>VLOOKUP($A1150,'Medical Examinations'!$A$1:$J$2336,MATCH(Healthcare!G$1,'Medical Examinations'!$A$1:$J$1,0),0)</f>
        <v>No</v>
      </c>
      <c r="H1150" s="17">
        <f>VLOOKUP($A1150,'Medical Examinations'!$A$1:$J$2336,MATCH(Healthcare!H$1,'Medical Examinations'!$A$1:$J$1,0),0)</f>
        <v>2</v>
      </c>
      <c r="I1150" s="17" t="str">
        <f>VLOOKUP($A1150,'Medical Examinations'!$A$1:$J$2336,MATCH(Healthcare!I$1,'Medical Examinations'!$A$1:$J$1,0),0)</f>
        <v>No</v>
      </c>
      <c r="J1150" s="17" t="str">
        <f>VLOOKUP($A1150,'Medical Examinations'!$A$1:$J$2336,MATCH(Healthcare!J$1,'Medical Examinations'!$A$1:$J$1,0),0)</f>
        <v>Overweight</v>
      </c>
      <c r="K1150" s="17" t="str">
        <f>VLOOKUP($A1150,'Medical Examinations'!$A$1:$J$2336,MATCH(Healthcare!K$1,'Medical Examinations'!$A$1:$J$1,0),0)</f>
        <v>Prediabetes</v>
      </c>
      <c r="L1150" s="38">
        <f>VLOOKUP($A1150,'Hospitalisation Details'!$A$2:$K$2344,MATCH(Healthcare!L$1,'Hospitalisation Details'!$A$1:$K$1,0),0)</f>
        <v>26478</v>
      </c>
      <c r="M1150" s="17">
        <f>VLOOKUP($A1150,'Hospitalisation Details'!$A$2:$K$2344,MATCH(Healthcare!M$1,'Hospitalisation Details'!$A$1:$K$1,0),0)</f>
        <v>9819.25</v>
      </c>
      <c r="N1150" s="17" t="str">
        <f>VLOOKUP($A1150,'Hospitalisation Details'!$A$2:$K$2344,MATCH(Healthcare!N$1,'Hospitalisation Details'!$A$1:$K$1,0),0)</f>
        <v>Tier - 2</v>
      </c>
      <c r="O1150" s="17" t="str">
        <f>VLOOKUP($A1150,'Hospitalisation Details'!$A$2:$K$2344,MATCH(Healthcare!O$1,'Hospitalisation Details'!$A$1:$K$1,0),0)</f>
        <v>Tier - 2</v>
      </c>
      <c r="P1150" s="17" t="str">
        <f>VLOOKUP($A1150,'Hospitalisation Details'!$A$2:$K$2344,MATCH(Healthcare!P$1,'Hospitalisation Details'!$A$1:$K$1,0),0)</f>
        <v>R1021</v>
      </c>
      <c r="Q1150" s="17">
        <f>VLOOKUP($A1150,'Hospitalisation Details'!$A$2:$K$2344,MATCH(Healthcare!Q$1,'Hospitalisation Details'!$A$1:$K$1,0),0)</f>
        <v>50</v>
      </c>
    </row>
    <row r="1151" spans="1:17" ht="15.75" x14ac:dyDescent="0.25">
      <c r="A1151" s="25" t="s">
        <v>1194</v>
      </c>
      <c r="B1151" s="17" t="str">
        <f>VLOOKUP($A1151,'Customer Names'!$A$1:$D$2336,4,0)</f>
        <v>Ms. Julee</v>
      </c>
      <c r="C1151" s="17">
        <f>VLOOKUP($A1151,'Medical Examinations'!$A$1:$J$2336,MATCH(Healthcare!C$1,'Medical Examinations'!$A$1:$J$1,0),0)</f>
        <v>42.68</v>
      </c>
      <c r="D1151" s="17">
        <f>VLOOKUP($A1151,'Medical Examinations'!$A$1:$J$2336,MATCH(Healthcare!D$1,'Medical Examinations'!$A$1:$J$1,0),0)</f>
        <v>9.2799999999999994</v>
      </c>
      <c r="E1151" s="17" t="str">
        <f>VLOOKUP($A1151,'Medical Examinations'!$A$1:$J$2336,MATCH(Healthcare!E$1,'Medical Examinations'!$A$1:$J$1,0),0)</f>
        <v>No</v>
      </c>
      <c r="F1151" s="17" t="str">
        <f>VLOOKUP($A1151,'Medical Examinations'!$A$1:$J$2336,MATCH(Healthcare!F$1,'Medical Examinations'!$A$1:$J$1,0),0)</f>
        <v>No</v>
      </c>
      <c r="G1151" s="17" t="str">
        <f>VLOOKUP($A1151,'Medical Examinations'!$A$1:$J$2336,MATCH(Healthcare!G$1,'Medical Examinations'!$A$1:$J$1,0),0)</f>
        <v>No</v>
      </c>
      <c r="H1151" s="17">
        <f>VLOOKUP($A1151,'Medical Examinations'!$A$1:$J$2336,MATCH(Healthcare!H$1,'Medical Examinations'!$A$1:$J$1,0),0)</f>
        <v>2</v>
      </c>
      <c r="I1151" s="17" t="str">
        <f>VLOOKUP($A1151,'Medical Examinations'!$A$1:$J$2336,MATCH(Healthcare!I$1,'Medical Examinations'!$A$1:$J$1,0),0)</f>
        <v>No</v>
      </c>
      <c r="J1151" s="17" t="str">
        <f>VLOOKUP($A1151,'Medical Examinations'!$A$1:$J$2336,MATCH(Healthcare!J$1,'Medical Examinations'!$A$1:$J$1,0),0)</f>
        <v>Obesity</v>
      </c>
      <c r="K1151" s="17" t="str">
        <f>VLOOKUP($A1151,'Medical Examinations'!$A$1:$J$2336,MATCH(Healthcare!K$1,'Medical Examinations'!$A$1:$J$1,0),0)</f>
        <v>Diabetes</v>
      </c>
      <c r="L1151" s="38">
        <f>VLOOKUP($A1151,'Hospitalisation Details'!$A$2:$K$2344,MATCH(Healthcare!L$1,'Hospitalisation Details'!$A$1:$K$1,0),0)</f>
        <v>26924</v>
      </c>
      <c r="M1151" s="17">
        <f>VLOOKUP($A1151,'Hospitalisation Details'!$A$2:$K$2344,MATCH(Healthcare!M$1,'Hospitalisation Details'!$A$1:$K$1,0),0)</f>
        <v>9800.89</v>
      </c>
      <c r="N1151" s="17" t="str">
        <f>VLOOKUP($A1151,'Hospitalisation Details'!$A$2:$K$2344,MATCH(Healthcare!N$1,'Hospitalisation Details'!$A$1:$K$1,0),0)</f>
        <v>Tier - 2</v>
      </c>
      <c r="O1151" s="17" t="str">
        <f>VLOOKUP($A1151,'Hospitalisation Details'!$A$2:$K$2344,MATCH(Healthcare!O$1,'Hospitalisation Details'!$A$1:$K$1,0),0)</f>
        <v>Tier - 1</v>
      </c>
      <c r="P1151" s="17" t="str">
        <f>VLOOKUP($A1151,'Hospitalisation Details'!$A$2:$K$2344,MATCH(Healthcare!P$1,'Hospitalisation Details'!$A$1:$K$1,0),0)</f>
        <v>R1013</v>
      </c>
      <c r="Q1151" s="17">
        <f>VLOOKUP($A1151,'Hospitalisation Details'!$A$2:$K$2344,MATCH(Healthcare!Q$1,'Hospitalisation Details'!$A$1:$K$1,0),0)</f>
        <v>49</v>
      </c>
    </row>
    <row r="1152" spans="1:17" ht="15.75" x14ac:dyDescent="0.25">
      <c r="A1152" s="25" t="s">
        <v>1195</v>
      </c>
      <c r="B1152" s="17" t="str">
        <f>VLOOKUP($A1152,'Customer Names'!$A$1:$D$2336,4,0)</f>
        <v>Mr. Christopher</v>
      </c>
      <c r="C1152" s="17">
        <f>VLOOKUP($A1152,'Medical Examinations'!$A$1:$J$2336,MATCH(Healthcare!C$1,'Medical Examinations'!$A$1:$J$1,0),0)</f>
        <v>24.31</v>
      </c>
      <c r="D1152" s="17">
        <f>VLOOKUP($A1152,'Medical Examinations'!$A$1:$J$2336,MATCH(Healthcare!D$1,'Medical Examinations'!$A$1:$J$1,0),0)</f>
        <v>6.37</v>
      </c>
      <c r="E1152" s="17" t="str">
        <f>VLOOKUP($A1152,'Medical Examinations'!$A$1:$J$2336,MATCH(Healthcare!E$1,'Medical Examinations'!$A$1:$J$1,0),0)</f>
        <v>No</v>
      </c>
      <c r="F1152" s="17" t="str">
        <f>VLOOKUP($A1152,'Medical Examinations'!$A$1:$J$2336,MATCH(Healthcare!F$1,'Medical Examinations'!$A$1:$J$1,0),0)</f>
        <v>No</v>
      </c>
      <c r="G1152" s="17" t="str">
        <f>VLOOKUP($A1152,'Medical Examinations'!$A$1:$J$2336,MATCH(Healthcare!G$1,'Medical Examinations'!$A$1:$J$1,0),0)</f>
        <v>No</v>
      </c>
      <c r="H1152" s="17">
        <f>VLOOKUP($A1152,'Medical Examinations'!$A$1:$J$2336,MATCH(Healthcare!H$1,'Medical Examinations'!$A$1:$J$1,0),0)</f>
        <v>0</v>
      </c>
      <c r="I1152" s="17" t="str">
        <f>VLOOKUP($A1152,'Medical Examinations'!$A$1:$J$2336,MATCH(Healthcare!I$1,'Medical Examinations'!$A$1:$J$1,0),0)</f>
        <v>No</v>
      </c>
      <c r="J1152" s="17" t="str">
        <f>VLOOKUP($A1152,'Medical Examinations'!$A$1:$J$2336,MATCH(Healthcare!J$1,'Medical Examinations'!$A$1:$J$1,0),0)</f>
        <v>Healthy Weight</v>
      </c>
      <c r="K1152" s="17" t="str">
        <f>VLOOKUP($A1152,'Medical Examinations'!$A$1:$J$2336,MATCH(Healthcare!K$1,'Medical Examinations'!$A$1:$J$1,0),0)</f>
        <v>Prediabetes</v>
      </c>
      <c r="L1152" s="38">
        <f>VLOOKUP($A1152,'Hospitalisation Details'!$A$2:$K$2344,MATCH(Healthcare!L$1,'Hospitalisation Details'!$A$1:$K$1,0),0)</f>
        <v>28283</v>
      </c>
      <c r="M1152" s="17">
        <f>VLOOKUP($A1152,'Hospitalisation Details'!$A$2:$K$2344,MATCH(Healthcare!M$1,'Hospitalisation Details'!$A$1:$K$1,0),0)</f>
        <v>9788.8700000000008</v>
      </c>
      <c r="N1152" s="17" t="str">
        <f>VLOOKUP($A1152,'Hospitalisation Details'!$A$2:$K$2344,MATCH(Healthcare!N$1,'Hospitalisation Details'!$A$1:$K$1,0),0)</f>
        <v>Tier - 3</v>
      </c>
      <c r="O1152" s="17" t="str">
        <f>VLOOKUP($A1152,'Hospitalisation Details'!$A$2:$K$2344,MATCH(Healthcare!O$1,'Hospitalisation Details'!$A$1:$K$1,0),0)</f>
        <v>Tier - 2</v>
      </c>
      <c r="P1152" s="17" t="str">
        <f>VLOOKUP($A1152,'Hospitalisation Details'!$A$2:$K$2344,MATCH(Healthcare!P$1,'Hospitalisation Details'!$A$1:$K$1,0),0)</f>
        <v>R1013</v>
      </c>
      <c r="Q1152" s="17">
        <f>VLOOKUP($A1152,'Hospitalisation Details'!$A$2:$K$2344,MATCH(Healthcare!Q$1,'Hospitalisation Details'!$A$1:$K$1,0),0)</f>
        <v>46</v>
      </c>
    </row>
    <row r="1153" spans="1:17" ht="15.75" x14ac:dyDescent="0.25">
      <c r="A1153" s="25" t="s">
        <v>1196</v>
      </c>
      <c r="B1153" s="17" t="str">
        <f>VLOOKUP($A1153,'Customer Names'!$A$1:$D$2336,4,0)</f>
        <v>Mr. Ciaran</v>
      </c>
      <c r="C1153" s="17">
        <f>VLOOKUP($A1153,'Medical Examinations'!$A$1:$J$2336,MATCH(Healthcare!C$1,'Medical Examinations'!$A$1:$J$1,0),0)</f>
        <v>44.75</v>
      </c>
      <c r="D1153" s="17">
        <f>VLOOKUP($A1153,'Medical Examinations'!$A$1:$J$2336,MATCH(Healthcare!D$1,'Medical Examinations'!$A$1:$J$1,0),0)</f>
        <v>5.09</v>
      </c>
      <c r="E1153" s="17" t="str">
        <f>VLOOKUP($A1153,'Medical Examinations'!$A$1:$J$2336,MATCH(Healthcare!E$1,'Medical Examinations'!$A$1:$J$1,0),0)</f>
        <v>Yes</v>
      </c>
      <c r="F1153" s="17" t="str">
        <f>VLOOKUP($A1153,'Medical Examinations'!$A$1:$J$2336,MATCH(Healthcare!F$1,'Medical Examinations'!$A$1:$J$1,0),0)</f>
        <v>No</v>
      </c>
      <c r="G1153" s="17" t="str">
        <f>VLOOKUP($A1153,'Medical Examinations'!$A$1:$J$2336,MATCH(Healthcare!G$1,'Medical Examinations'!$A$1:$J$1,0),0)</f>
        <v>No</v>
      </c>
      <c r="H1153" s="17">
        <f>VLOOKUP($A1153,'Medical Examinations'!$A$1:$J$2336,MATCH(Healthcare!H$1,'Medical Examinations'!$A$1:$J$1,0),0)</f>
        <v>0</v>
      </c>
      <c r="I1153" s="17" t="str">
        <f>VLOOKUP($A1153,'Medical Examinations'!$A$1:$J$2336,MATCH(Healthcare!I$1,'Medical Examinations'!$A$1:$J$1,0),0)</f>
        <v>No</v>
      </c>
      <c r="J1153" s="17" t="str">
        <f>VLOOKUP($A1153,'Medical Examinations'!$A$1:$J$2336,MATCH(Healthcare!J$1,'Medical Examinations'!$A$1:$J$1,0),0)</f>
        <v>Obesity</v>
      </c>
      <c r="K1153" s="17" t="str">
        <f>VLOOKUP($A1153,'Medical Examinations'!$A$1:$J$2336,MATCH(Healthcare!K$1,'Medical Examinations'!$A$1:$J$1,0),0)</f>
        <v>Normal</v>
      </c>
      <c r="L1153" s="38">
        <f>VLOOKUP($A1153,'Hospitalisation Details'!$A$2:$K$2344,MATCH(Healthcare!L$1,'Hospitalisation Details'!$A$1:$K$1,0),0)</f>
        <v>35285</v>
      </c>
      <c r="M1153" s="17">
        <f>VLOOKUP($A1153,'Hospitalisation Details'!$A$2:$K$2344,MATCH(Healthcare!M$1,'Hospitalisation Details'!$A$1:$K$1,0),0)</f>
        <v>9787.32</v>
      </c>
      <c r="N1153" s="17" t="str">
        <f>VLOOKUP($A1153,'Hospitalisation Details'!$A$2:$K$2344,MATCH(Healthcare!N$1,'Hospitalisation Details'!$A$1:$K$1,0),0)</f>
        <v>Tier - 2</v>
      </c>
      <c r="O1153" s="17" t="str">
        <f>VLOOKUP($A1153,'Hospitalisation Details'!$A$2:$K$2344,MATCH(Healthcare!O$1,'Hospitalisation Details'!$A$1:$K$1,0),0)</f>
        <v>Tier - 3</v>
      </c>
      <c r="P1153" s="17" t="str">
        <f>VLOOKUP($A1153,'Hospitalisation Details'!$A$2:$K$2344,MATCH(Healthcare!P$1,'Hospitalisation Details'!$A$1:$K$1,0),0)</f>
        <v>R1023</v>
      </c>
      <c r="Q1153" s="17">
        <f>VLOOKUP($A1153,'Hospitalisation Details'!$A$2:$K$2344,MATCH(Healthcare!Q$1,'Hospitalisation Details'!$A$1:$K$1,0),0)</f>
        <v>26</v>
      </c>
    </row>
    <row r="1154" spans="1:17" ht="15.75" x14ac:dyDescent="0.25">
      <c r="A1154" s="25" t="s">
        <v>1197</v>
      </c>
      <c r="B1154" s="17" t="str">
        <f>VLOOKUP($A1154,'Customer Names'!$A$1:$D$2336,4,0)</f>
        <v>Ms. Kara</v>
      </c>
      <c r="C1154" s="17">
        <f>VLOOKUP($A1154,'Medical Examinations'!$A$1:$J$2336,MATCH(Healthcare!C$1,'Medical Examinations'!$A$1:$J$1,0),0)</f>
        <v>30.78</v>
      </c>
      <c r="D1154" s="17">
        <f>VLOOKUP($A1154,'Medical Examinations'!$A$1:$J$2336,MATCH(Healthcare!D$1,'Medical Examinations'!$A$1:$J$1,0),0)</f>
        <v>7.94</v>
      </c>
      <c r="E1154" s="17" t="str">
        <f>VLOOKUP($A1154,'Medical Examinations'!$A$1:$J$2336,MATCH(Healthcare!E$1,'Medical Examinations'!$A$1:$J$1,0),0)</f>
        <v>No</v>
      </c>
      <c r="F1154" s="17" t="str">
        <f>VLOOKUP($A1154,'Medical Examinations'!$A$1:$J$2336,MATCH(Healthcare!F$1,'Medical Examinations'!$A$1:$J$1,0),0)</f>
        <v>No</v>
      </c>
      <c r="G1154" s="17" t="str">
        <f>VLOOKUP($A1154,'Medical Examinations'!$A$1:$J$2336,MATCH(Healthcare!G$1,'Medical Examinations'!$A$1:$J$1,0),0)</f>
        <v>No</v>
      </c>
      <c r="H1154" s="17">
        <f>VLOOKUP($A1154,'Medical Examinations'!$A$1:$J$2336,MATCH(Healthcare!H$1,'Medical Examinations'!$A$1:$J$1,0),0)</f>
        <v>2</v>
      </c>
      <c r="I1154" s="17" t="str">
        <f>VLOOKUP($A1154,'Medical Examinations'!$A$1:$J$2336,MATCH(Healthcare!I$1,'Medical Examinations'!$A$1:$J$1,0),0)</f>
        <v>No</v>
      </c>
      <c r="J1154" s="17" t="str">
        <f>VLOOKUP($A1154,'Medical Examinations'!$A$1:$J$2336,MATCH(Healthcare!J$1,'Medical Examinations'!$A$1:$J$1,0),0)</f>
        <v>Obesity</v>
      </c>
      <c r="K1154" s="17" t="str">
        <f>VLOOKUP($A1154,'Medical Examinations'!$A$1:$J$2336,MATCH(Healthcare!K$1,'Medical Examinations'!$A$1:$J$1,0),0)</f>
        <v>Diabetes</v>
      </c>
      <c r="L1154" s="38">
        <f>VLOOKUP($A1154,'Hospitalisation Details'!$A$2:$K$2344,MATCH(Healthcare!L$1,'Hospitalisation Details'!$A$1:$K$1,0),0)</f>
        <v>26852</v>
      </c>
      <c r="M1154" s="17">
        <f>VLOOKUP($A1154,'Hospitalisation Details'!$A$2:$K$2344,MATCH(Healthcare!M$1,'Hospitalisation Details'!$A$1:$K$1,0),0)</f>
        <v>9778.35</v>
      </c>
      <c r="N1154" s="17" t="str">
        <f>VLOOKUP($A1154,'Hospitalisation Details'!$A$2:$K$2344,MATCH(Healthcare!N$1,'Hospitalisation Details'!$A$1:$K$1,0),0)</f>
        <v>Tier - 2</v>
      </c>
      <c r="O1154" s="17" t="str">
        <f>VLOOKUP($A1154,'Hospitalisation Details'!$A$2:$K$2344,MATCH(Healthcare!O$1,'Hospitalisation Details'!$A$1:$K$1,0),0)</f>
        <v>Tier - 2</v>
      </c>
      <c r="P1154" s="17" t="str">
        <f>VLOOKUP($A1154,'Hospitalisation Details'!$A$2:$K$2344,MATCH(Healthcare!P$1,'Hospitalisation Details'!$A$1:$K$1,0),0)</f>
        <v>R1024</v>
      </c>
      <c r="Q1154" s="17">
        <f>VLOOKUP($A1154,'Hospitalisation Details'!$A$2:$K$2344,MATCH(Healthcare!Q$1,'Hospitalisation Details'!$A$1:$K$1,0),0)</f>
        <v>49</v>
      </c>
    </row>
    <row r="1155" spans="1:17" ht="15.75" x14ac:dyDescent="0.25">
      <c r="A1155" s="25" t="s">
        <v>1198</v>
      </c>
      <c r="B1155" s="17" t="str">
        <f>VLOOKUP($A1155,'Customer Names'!$A$1:$D$2336,4,0)</f>
        <v>Ms. Makie</v>
      </c>
      <c r="C1155" s="17">
        <f>VLOOKUP($A1155,'Medical Examinations'!$A$1:$J$2336,MATCH(Healthcare!C$1,'Medical Examinations'!$A$1:$J$1,0),0)</f>
        <v>21.86</v>
      </c>
      <c r="D1155" s="17">
        <f>VLOOKUP($A1155,'Medical Examinations'!$A$1:$J$2336,MATCH(Healthcare!D$1,'Medical Examinations'!$A$1:$J$1,0),0)</f>
        <v>10.95</v>
      </c>
      <c r="E1155" s="17" t="str">
        <f>VLOOKUP($A1155,'Medical Examinations'!$A$1:$J$2336,MATCH(Healthcare!E$1,'Medical Examinations'!$A$1:$J$1,0),0)</f>
        <v>No</v>
      </c>
      <c r="F1155" s="17" t="str">
        <f>VLOOKUP($A1155,'Medical Examinations'!$A$1:$J$2336,MATCH(Healthcare!F$1,'Medical Examinations'!$A$1:$J$1,0),0)</f>
        <v>No</v>
      </c>
      <c r="G1155" s="17" t="str">
        <f>VLOOKUP($A1155,'Medical Examinations'!$A$1:$J$2336,MATCH(Healthcare!G$1,'Medical Examinations'!$A$1:$J$1,0),0)</f>
        <v>No</v>
      </c>
      <c r="H1155" s="17">
        <f>VLOOKUP($A1155,'Medical Examinations'!$A$1:$J$2336,MATCH(Healthcare!H$1,'Medical Examinations'!$A$1:$J$1,0),0)</f>
        <v>0</v>
      </c>
      <c r="I1155" s="17" t="str">
        <f>VLOOKUP($A1155,'Medical Examinations'!$A$1:$J$2336,MATCH(Healthcare!I$1,'Medical Examinations'!$A$1:$J$1,0),0)</f>
        <v>No</v>
      </c>
      <c r="J1155" s="17" t="str">
        <f>VLOOKUP($A1155,'Medical Examinations'!$A$1:$J$2336,MATCH(Healthcare!J$1,'Medical Examinations'!$A$1:$J$1,0),0)</f>
        <v>Healthy Weight</v>
      </c>
      <c r="K1155" s="17" t="str">
        <f>VLOOKUP($A1155,'Medical Examinations'!$A$1:$J$2336,MATCH(Healthcare!K$1,'Medical Examinations'!$A$1:$J$1,0),0)</f>
        <v>Diabetes</v>
      </c>
      <c r="L1155" s="38">
        <f>VLOOKUP($A1155,'Hospitalisation Details'!$A$2:$K$2344,MATCH(Healthcare!L$1,'Hospitalisation Details'!$A$1:$K$1,0),0)</f>
        <v>23990</v>
      </c>
      <c r="M1155" s="17">
        <f>VLOOKUP($A1155,'Hospitalisation Details'!$A$2:$K$2344,MATCH(Healthcare!M$1,'Hospitalisation Details'!$A$1:$K$1,0),0)</f>
        <v>9764.08</v>
      </c>
      <c r="N1155" s="17" t="str">
        <f>VLOOKUP($A1155,'Hospitalisation Details'!$A$2:$K$2344,MATCH(Healthcare!N$1,'Hospitalisation Details'!$A$1:$K$1,0),0)</f>
        <v>Tier - 3</v>
      </c>
      <c r="O1155" s="17" t="str">
        <f>VLOOKUP($A1155,'Hospitalisation Details'!$A$2:$K$2344,MATCH(Healthcare!O$1,'Hospitalisation Details'!$A$1:$K$1,0),0)</f>
        <v>Tier - 1</v>
      </c>
      <c r="P1155" s="17" t="str">
        <f>VLOOKUP($A1155,'Hospitalisation Details'!$A$2:$K$2344,MATCH(Healthcare!P$1,'Hospitalisation Details'!$A$1:$K$1,0),0)</f>
        <v>R1012</v>
      </c>
      <c r="Q1155" s="17">
        <f>VLOOKUP($A1155,'Hospitalisation Details'!$A$2:$K$2344,MATCH(Healthcare!Q$1,'Hospitalisation Details'!$A$1:$K$1,0),0)</f>
        <v>57</v>
      </c>
    </row>
    <row r="1156" spans="1:17" ht="15.75" x14ac:dyDescent="0.25">
      <c r="A1156" s="25" t="s">
        <v>1199</v>
      </c>
      <c r="B1156" s="17" t="str">
        <f>VLOOKUP($A1156,'Customer Names'!$A$1:$D$2336,4,0)</f>
        <v>Ms. Emily</v>
      </c>
      <c r="C1156" s="17">
        <f>VLOOKUP($A1156,'Medical Examinations'!$A$1:$J$2336,MATCH(Healthcare!C$1,'Medical Examinations'!$A$1:$J$1,0),0)</f>
        <v>49.09</v>
      </c>
      <c r="D1156" s="17">
        <f>VLOOKUP($A1156,'Medical Examinations'!$A$1:$J$2336,MATCH(Healthcare!D$1,'Medical Examinations'!$A$1:$J$1,0),0)</f>
        <v>6.3</v>
      </c>
      <c r="E1156" s="17" t="str">
        <f>VLOOKUP($A1156,'Medical Examinations'!$A$1:$J$2336,MATCH(Healthcare!E$1,'Medical Examinations'!$A$1:$J$1,0),0)</f>
        <v>Yes</v>
      </c>
      <c r="F1156" s="17" t="str">
        <f>VLOOKUP($A1156,'Medical Examinations'!$A$1:$J$2336,MATCH(Healthcare!F$1,'Medical Examinations'!$A$1:$J$1,0),0)</f>
        <v>No</v>
      </c>
      <c r="G1156" s="17" t="str">
        <f>VLOOKUP($A1156,'Medical Examinations'!$A$1:$J$2336,MATCH(Healthcare!G$1,'Medical Examinations'!$A$1:$J$1,0),0)</f>
        <v>No</v>
      </c>
      <c r="H1156" s="17">
        <f>VLOOKUP($A1156,'Medical Examinations'!$A$1:$J$2336,MATCH(Healthcare!H$1,'Medical Examinations'!$A$1:$J$1,0),0)</f>
        <v>0</v>
      </c>
      <c r="I1156" s="17" t="str">
        <f>VLOOKUP($A1156,'Medical Examinations'!$A$1:$J$2336,MATCH(Healthcare!I$1,'Medical Examinations'!$A$1:$J$1,0),0)</f>
        <v>No</v>
      </c>
      <c r="J1156" s="17" t="str">
        <f>VLOOKUP($A1156,'Medical Examinations'!$A$1:$J$2336,MATCH(Healthcare!J$1,'Medical Examinations'!$A$1:$J$1,0),0)</f>
        <v>Obesity</v>
      </c>
      <c r="K1156" s="17" t="str">
        <f>VLOOKUP($A1156,'Medical Examinations'!$A$1:$J$2336,MATCH(Healthcare!K$1,'Medical Examinations'!$A$1:$J$1,0),0)</f>
        <v>Prediabetes</v>
      </c>
      <c r="L1156" s="38">
        <f>VLOOKUP($A1156,'Hospitalisation Details'!$A$2:$K$2344,MATCH(Healthcare!L$1,'Hospitalisation Details'!$A$1:$K$1,0),0)</f>
        <v>37086</v>
      </c>
      <c r="M1156" s="17">
        <f>VLOOKUP($A1156,'Hospitalisation Details'!$A$2:$K$2344,MATCH(Healthcare!M$1,'Hospitalisation Details'!$A$1:$K$1,0),0)</f>
        <v>9753.49</v>
      </c>
      <c r="N1156" s="17" t="str">
        <f>VLOOKUP($A1156,'Hospitalisation Details'!$A$2:$K$2344,MATCH(Healthcare!N$1,'Hospitalisation Details'!$A$1:$K$1,0),0)</f>
        <v>Tier - 2</v>
      </c>
      <c r="O1156" s="17" t="str">
        <f>VLOOKUP($A1156,'Hospitalisation Details'!$A$2:$K$2344,MATCH(Healthcare!O$1,'Hospitalisation Details'!$A$1:$K$1,0),0)</f>
        <v>Tier - 2</v>
      </c>
      <c r="P1156" s="17" t="str">
        <f>VLOOKUP($A1156,'Hospitalisation Details'!$A$2:$K$2344,MATCH(Healthcare!P$1,'Hospitalisation Details'!$A$1:$K$1,0),0)</f>
        <v>R1012</v>
      </c>
      <c r="Q1156" s="17">
        <f>VLOOKUP($A1156,'Hospitalisation Details'!$A$2:$K$2344,MATCH(Healthcare!Q$1,'Hospitalisation Details'!$A$1:$K$1,0),0)</f>
        <v>21</v>
      </c>
    </row>
    <row r="1157" spans="1:17" ht="15.75" x14ac:dyDescent="0.25">
      <c r="A1157" s="25" t="s">
        <v>1200</v>
      </c>
      <c r="B1157" s="17" t="str">
        <f>VLOOKUP($A1157,'Customer Names'!$A$1:$D$2336,4,0)</f>
        <v>Mr. Cary</v>
      </c>
      <c r="C1157" s="17">
        <f>VLOOKUP($A1157,'Medical Examinations'!$A$1:$J$2336,MATCH(Healthcare!C$1,'Medical Examinations'!$A$1:$J$1,0),0)</f>
        <v>47.74</v>
      </c>
      <c r="D1157" s="17">
        <f>VLOOKUP($A1157,'Medical Examinations'!$A$1:$J$2336,MATCH(Healthcare!D$1,'Medical Examinations'!$A$1:$J$1,0),0)</f>
        <v>8.0500000000000007</v>
      </c>
      <c r="E1157" s="17" t="str">
        <f>VLOOKUP($A1157,'Medical Examinations'!$A$1:$J$2336,MATCH(Healthcare!E$1,'Medical Examinations'!$A$1:$J$1,0),0)</f>
        <v>Yes</v>
      </c>
      <c r="F1157" s="17" t="str">
        <f>VLOOKUP($A1157,'Medical Examinations'!$A$1:$J$2336,MATCH(Healthcare!F$1,'Medical Examinations'!$A$1:$J$1,0),0)</f>
        <v>No</v>
      </c>
      <c r="G1157" s="17" t="str">
        <f>VLOOKUP($A1157,'Medical Examinations'!$A$1:$J$2336,MATCH(Healthcare!G$1,'Medical Examinations'!$A$1:$J$1,0),0)</f>
        <v>No</v>
      </c>
      <c r="H1157" s="17">
        <f>VLOOKUP($A1157,'Medical Examinations'!$A$1:$J$2336,MATCH(Healthcare!H$1,'Medical Examinations'!$A$1:$J$1,0),0)</f>
        <v>2</v>
      </c>
      <c r="I1157" s="17" t="str">
        <f>VLOOKUP($A1157,'Medical Examinations'!$A$1:$J$2336,MATCH(Healthcare!I$1,'Medical Examinations'!$A$1:$J$1,0),0)</f>
        <v>No</v>
      </c>
      <c r="J1157" s="17" t="str">
        <f>VLOOKUP($A1157,'Medical Examinations'!$A$1:$J$2336,MATCH(Healthcare!J$1,'Medical Examinations'!$A$1:$J$1,0),0)</f>
        <v>Obesity</v>
      </c>
      <c r="K1157" s="17" t="str">
        <f>VLOOKUP($A1157,'Medical Examinations'!$A$1:$J$2336,MATCH(Healthcare!K$1,'Medical Examinations'!$A$1:$J$1,0),0)</f>
        <v>Diabetes</v>
      </c>
      <c r="L1157" s="38">
        <f>VLOOKUP($A1157,'Hospitalisation Details'!$A$2:$K$2344,MATCH(Healthcare!L$1,'Hospitalisation Details'!$A$1:$K$1,0),0)</f>
        <v>25753</v>
      </c>
      <c r="M1157" s="17">
        <f>VLOOKUP($A1157,'Hospitalisation Details'!$A$2:$K$2344,MATCH(Healthcare!M$1,'Hospitalisation Details'!$A$1:$K$1,0),0)</f>
        <v>9748.91</v>
      </c>
      <c r="N1157" s="17" t="str">
        <f>VLOOKUP($A1157,'Hospitalisation Details'!$A$2:$K$2344,MATCH(Healthcare!N$1,'Hospitalisation Details'!$A$1:$K$1,0),0)</f>
        <v>Tier - 2</v>
      </c>
      <c r="O1157" s="17" t="str">
        <f>VLOOKUP($A1157,'Hospitalisation Details'!$A$2:$K$2344,MATCH(Healthcare!O$1,'Hospitalisation Details'!$A$1:$K$1,0),0)</f>
        <v>Tier - 1</v>
      </c>
      <c r="P1157" s="17" t="str">
        <f>VLOOKUP($A1157,'Hospitalisation Details'!$A$2:$K$2344,MATCH(Healthcare!P$1,'Hospitalisation Details'!$A$1:$K$1,0),0)</f>
        <v>R1013</v>
      </c>
      <c r="Q1157" s="17">
        <f>VLOOKUP($A1157,'Hospitalisation Details'!$A$2:$K$2344,MATCH(Healthcare!Q$1,'Hospitalisation Details'!$A$1:$K$1,0),0)</f>
        <v>52</v>
      </c>
    </row>
    <row r="1158" spans="1:17" ht="15.75" x14ac:dyDescent="0.25">
      <c r="A1158" s="25" t="s">
        <v>1201</v>
      </c>
      <c r="B1158" s="17" t="str">
        <f>VLOOKUP($A1158,'Customer Names'!$A$1:$D$2336,4,0)</f>
        <v>Mr. Steven</v>
      </c>
      <c r="C1158" s="17">
        <f>VLOOKUP($A1158,'Medical Examinations'!$A$1:$J$2336,MATCH(Healthcare!C$1,'Medical Examinations'!$A$1:$J$1,0),0)</f>
        <v>30.2</v>
      </c>
      <c r="D1158" s="17">
        <f>VLOOKUP($A1158,'Medical Examinations'!$A$1:$J$2336,MATCH(Healthcare!D$1,'Medical Examinations'!$A$1:$J$1,0),0)</f>
        <v>9.8800000000000008</v>
      </c>
      <c r="E1158" s="17" t="str">
        <f>VLOOKUP($A1158,'Medical Examinations'!$A$1:$J$2336,MATCH(Healthcare!E$1,'Medical Examinations'!$A$1:$J$1,0),0)</f>
        <v>Yes</v>
      </c>
      <c r="F1158" s="17" t="str">
        <f>VLOOKUP($A1158,'Medical Examinations'!$A$1:$J$2336,MATCH(Healthcare!F$1,'Medical Examinations'!$A$1:$J$1,0),0)</f>
        <v>No</v>
      </c>
      <c r="G1158" s="17" t="str">
        <f>VLOOKUP($A1158,'Medical Examinations'!$A$1:$J$2336,MATCH(Healthcare!G$1,'Medical Examinations'!$A$1:$J$1,0),0)</f>
        <v>No</v>
      </c>
      <c r="H1158" s="17">
        <f>VLOOKUP($A1158,'Medical Examinations'!$A$1:$J$2336,MATCH(Healthcare!H$1,'Medical Examinations'!$A$1:$J$1,0),0)</f>
        <v>2</v>
      </c>
      <c r="I1158" s="17" t="str">
        <f>VLOOKUP($A1158,'Medical Examinations'!$A$1:$J$2336,MATCH(Healthcare!I$1,'Medical Examinations'!$A$1:$J$1,0),0)</f>
        <v>No</v>
      </c>
      <c r="J1158" s="17" t="str">
        <f>VLOOKUP($A1158,'Medical Examinations'!$A$1:$J$2336,MATCH(Healthcare!J$1,'Medical Examinations'!$A$1:$J$1,0),0)</f>
        <v>Obesity</v>
      </c>
      <c r="K1158" s="17" t="str">
        <f>VLOOKUP($A1158,'Medical Examinations'!$A$1:$J$2336,MATCH(Healthcare!K$1,'Medical Examinations'!$A$1:$J$1,0),0)</f>
        <v>Diabetes</v>
      </c>
      <c r="L1158" s="38">
        <f>VLOOKUP($A1158,'Hospitalisation Details'!$A$2:$K$2344,MATCH(Healthcare!L$1,'Hospitalisation Details'!$A$1:$K$1,0),0)</f>
        <v>25798</v>
      </c>
      <c r="M1158" s="17">
        <f>VLOOKUP($A1158,'Hospitalisation Details'!$A$2:$K$2344,MATCH(Healthcare!M$1,'Hospitalisation Details'!$A$1:$K$1,0),0)</f>
        <v>9724.5300000000007</v>
      </c>
      <c r="N1158" s="17" t="str">
        <f>VLOOKUP($A1158,'Hospitalisation Details'!$A$2:$K$2344,MATCH(Healthcare!N$1,'Hospitalisation Details'!$A$1:$K$1,0),0)</f>
        <v>Tier - 3</v>
      </c>
      <c r="O1158" s="17" t="str">
        <f>VLOOKUP($A1158,'Hospitalisation Details'!$A$2:$K$2344,MATCH(Healthcare!O$1,'Hospitalisation Details'!$A$1:$K$1,0),0)</f>
        <v>Tier - 1</v>
      </c>
      <c r="P1158" s="17" t="str">
        <f>VLOOKUP($A1158,'Hospitalisation Details'!$A$2:$K$2344,MATCH(Healthcare!P$1,'Hospitalisation Details'!$A$1:$K$1,0),0)</f>
        <v>R1011</v>
      </c>
      <c r="Q1158" s="17">
        <f>VLOOKUP($A1158,'Hospitalisation Details'!$A$2:$K$2344,MATCH(Healthcare!Q$1,'Hospitalisation Details'!$A$1:$K$1,0),0)</f>
        <v>52</v>
      </c>
    </row>
    <row r="1159" spans="1:17" ht="15.75" x14ac:dyDescent="0.25">
      <c r="A1159" s="25" t="s">
        <v>1202</v>
      </c>
      <c r="B1159" s="17" t="str">
        <f>VLOOKUP($A1159,'Customer Names'!$A$1:$D$2336,4,0)</f>
        <v>Mr. Jose</v>
      </c>
      <c r="C1159" s="17">
        <f>VLOOKUP($A1159,'Medical Examinations'!$A$1:$J$2336,MATCH(Healthcare!C$1,'Medical Examinations'!$A$1:$J$1,0),0)</f>
        <v>33.25</v>
      </c>
      <c r="D1159" s="17">
        <f>VLOOKUP($A1159,'Medical Examinations'!$A$1:$J$2336,MATCH(Healthcare!D$1,'Medical Examinations'!$A$1:$J$1,0),0)</f>
        <v>7.42</v>
      </c>
      <c r="E1159" s="17" t="str">
        <f>VLOOKUP($A1159,'Medical Examinations'!$A$1:$J$2336,MATCH(Healthcare!E$1,'Medical Examinations'!$A$1:$J$1,0),0)</f>
        <v>Yes</v>
      </c>
      <c r="F1159" s="17" t="str">
        <f>VLOOKUP($A1159,'Medical Examinations'!$A$1:$J$2336,MATCH(Healthcare!F$1,'Medical Examinations'!$A$1:$J$1,0),0)</f>
        <v>No</v>
      </c>
      <c r="G1159" s="17" t="str">
        <f>VLOOKUP($A1159,'Medical Examinations'!$A$1:$J$2336,MATCH(Healthcare!G$1,'Medical Examinations'!$A$1:$J$1,0),0)</f>
        <v>No</v>
      </c>
      <c r="H1159" s="17">
        <f>VLOOKUP($A1159,'Medical Examinations'!$A$1:$J$2336,MATCH(Healthcare!H$1,'Medical Examinations'!$A$1:$J$1,0),0)</f>
        <v>2</v>
      </c>
      <c r="I1159" s="17" t="str">
        <f>VLOOKUP($A1159,'Medical Examinations'!$A$1:$J$2336,MATCH(Healthcare!I$1,'Medical Examinations'!$A$1:$J$1,0),0)</f>
        <v>No</v>
      </c>
      <c r="J1159" s="17" t="str">
        <f>VLOOKUP($A1159,'Medical Examinations'!$A$1:$J$2336,MATCH(Healthcare!J$1,'Medical Examinations'!$A$1:$J$1,0),0)</f>
        <v>Obesity</v>
      </c>
      <c r="K1159" s="17" t="str">
        <f>VLOOKUP($A1159,'Medical Examinations'!$A$1:$J$2336,MATCH(Healthcare!K$1,'Medical Examinations'!$A$1:$J$1,0),0)</f>
        <v>Diabetes</v>
      </c>
      <c r="L1159" s="38">
        <f>VLOOKUP($A1159,'Hospitalisation Details'!$A$2:$K$2344,MATCH(Healthcare!L$1,'Hospitalisation Details'!$A$1:$K$1,0),0)</f>
        <v>25823</v>
      </c>
      <c r="M1159" s="17">
        <f>VLOOKUP($A1159,'Hospitalisation Details'!$A$2:$K$2344,MATCH(Healthcare!M$1,'Hospitalisation Details'!$A$1:$K$1,0),0)</f>
        <v>9722.77</v>
      </c>
      <c r="N1159" s="17" t="str">
        <f>VLOOKUP($A1159,'Hospitalisation Details'!$A$2:$K$2344,MATCH(Healthcare!N$1,'Hospitalisation Details'!$A$1:$K$1,0),0)</f>
        <v>Tier - 3</v>
      </c>
      <c r="O1159" s="17" t="str">
        <f>VLOOKUP($A1159,'Hospitalisation Details'!$A$2:$K$2344,MATCH(Healthcare!O$1,'Hospitalisation Details'!$A$1:$K$1,0),0)</f>
        <v>Tier - 1</v>
      </c>
      <c r="P1159" s="17" t="str">
        <f>VLOOKUP($A1159,'Hospitalisation Details'!$A$2:$K$2344,MATCH(Healthcare!P$1,'Hospitalisation Details'!$A$1:$K$1,0),0)</f>
        <v>R1016</v>
      </c>
      <c r="Q1159" s="17">
        <f>VLOOKUP($A1159,'Hospitalisation Details'!$A$2:$K$2344,MATCH(Healthcare!Q$1,'Hospitalisation Details'!$A$1:$K$1,0),0)</f>
        <v>52</v>
      </c>
    </row>
    <row r="1160" spans="1:17" ht="15.75" x14ac:dyDescent="0.25">
      <c r="A1160" s="25" t="s">
        <v>1203</v>
      </c>
      <c r="B1160" s="17" t="str">
        <f>VLOOKUP($A1160,'Customer Names'!$A$1:$D$2336,4,0)</f>
        <v>Ms. Tatiana</v>
      </c>
      <c r="C1160" s="17">
        <f>VLOOKUP($A1160,'Medical Examinations'!$A$1:$J$2336,MATCH(Healthcare!C$1,'Medical Examinations'!$A$1:$J$1,0),0)</f>
        <v>26.6</v>
      </c>
      <c r="D1160" s="17">
        <f>VLOOKUP($A1160,'Medical Examinations'!$A$1:$J$2336,MATCH(Healthcare!D$1,'Medical Examinations'!$A$1:$J$1,0),0)</f>
        <v>8.4499999999999993</v>
      </c>
      <c r="E1160" s="17" t="str">
        <f>VLOOKUP($A1160,'Medical Examinations'!$A$1:$J$2336,MATCH(Healthcare!E$1,'Medical Examinations'!$A$1:$J$1,0),0)</f>
        <v>Yes</v>
      </c>
      <c r="F1160" s="17" t="str">
        <f>VLOOKUP($A1160,'Medical Examinations'!$A$1:$J$2336,MATCH(Healthcare!F$1,'Medical Examinations'!$A$1:$J$1,0),0)</f>
        <v>No</v>
      </c>
      <c r="G1160" s="17" t="str">
        <f>VLOOKUP($A1160,'Medical Examinations'!$A$1:$J$2336,MATCH(Healthcare!G$1,'Medical Examinations'!$A$1:$J$1,0),0)</f>
        <v>No</v>
      </c>
      <c r="H1160" s="17">
        <f>VLOOKUP($A1160,'Medical Examinations'!$A$1:$J$2336,MATCH(Healthcare!H$1,'Medical Examinations'!$A$1:$J$1,0),0)</f>
        <v>1</v>
      </c>
      <c r="I1160" s="17" t="str">
        <f>VLOOKUP($A1160,'Medical Examinations'!$A$1:$J$2336,MATCH(Healthcare!I$1,'Medical Examinations'!$A$1:$J$1,0),0)</f>
        <v>No</v>
      </c>
      <c r="J1160" s="17" t="str">
        <f>VLOOKUP($A1160,'Medical Examinations'!$A$1:$J$2336,MATCH(Healthcare!J$1,'Medical Examinations'!$A$1:$J$1,0),0)</f>
        <v>Overweight</v>
      </c>
      <c r="K1160" s="17" t="str">
        <f>VLOOKUP($A1160,'Medical Examinations'!$A$1:$J$2336,MATCH(Healthcare!K$1,'Medical Examinations'!$A$1:$J$1,0),0)</f>
        <v>Diabetes</v>
      </c>
      <c r="L1160" s="38">
        <f>VLOOKUP($A1160,'Hospitalisation Details'!$A$2:$K$2344,MATCH(Healthcare!L$1,'Hospitalisation Details'!$A$1:$K$1,0),0)</f>
        <v>27572</v>
      </c>
      <c r="M1160" s="17">
        <f>VLOOKUP($A1160,'Hospitalisation Details'!$A$2:$K$2344,MATCH(Healthcare!M$1,'Hospitalisation Details'!$A$1:$K$1,0),0)</f>
        <v>9715.84</v>
      </c>
      <c r="N1160" s="17" t="str">
        <f>VLOOKUP($A1160,'Hospitalisation Details'!$A$2:$K$2344,MATCH(Healthcare!N$1,'Hospitalisation Details'!$A$1:$K$1,0),0)</f>
        <v>Tier - 2</v>
      </c>
      <c r="O1160" s="17" t="str">
        <f>VLOOKUP($A1160,'Hospitalisation Details'!$A$2:$K$2344,MATCH(Healthcare!O$1,'Hospitalisation Details'!$A$1:$K$1,0),0)</f>
        <v>Tier - 1</v>
      </c>
      <c r="P1160" s="17" t="str">
        <f>VLOOKUP($A1160,'Hospitalisation Details'!$A$2:$K$2344,MATCH(Healthcare!P$1,'Hospitalisation Details'!$A$1:$K$1,0),0)</f>
        <v>R1024</v>
      </c>
      <c r="Q1160" s="17">
        <f>VLOOKUP($A1160,'Hospitalisation Details'!$A$2:$K$2344,MATCH(Healthcare!Q$1,'Hospitalisation Details'!$A$1:$K$1,0),0)</f>
        <v>47</v>
      </c>
    </row>
    <row r="1161" spans="1:17" ht="15.75" x14ac:dyDescent="0.25">
      <c r="A1161" s="25" t="s">
        <v>1204</v>
      </c>
      <c r="B1161" s="17" t="str">
        <f>VLOOKUP($A1161,'Customer Names'!$A$1:$D$2336,4,0)</f>
        <v>Mr. Dan</v>
      </c>
      <c r="C1161" s="17">
        <f>VLOOKUP($A1161,'Medical Examinations'!$A$1:$J$2336,MATCH(Healthcare!C$1,'Medical Examinations'!$A$1:$J$1,0),0)</f>
        <v>26.35</v>
      </c>
      <c r="D1161" s="17">
        <f>VLOOKUP($A1161,'Medical Examinations'!$A$1:$J$2336,MATCH(Healthcare!D$1,'Medical Examinations'!$A$1:$J$1,0),0)</f>
        <v>6.21</v>
      </c>
      <c r="E1161" s="17" t="str">
        <f>VLOOKUP($A1161,'Medical Examinations'!$A$1:$J$2336,MATCH(Healthcare!E$1,'Medical Examinations'!$A$1:$J$1,0),0)</f>
        <v>No</v>
      </c>
      <c r="F1161" s="17" t="str">
        <f>VLOOKUP($A1161,'Medical Examinations'!$A$1:$J$2336,MATCH(Healthcare!F$1,'Medical Examinations'!$A$1:$J$1,0),0)</f>
        <v>No</v>
      </c>
      <c r="G1161" s="17" t="str">
        <f>VLOOKUP($A1161,'Medical Examinations'!$A$1:$J$2336,MATCH(Healthcare!G$1,'Medical Examinations'!$A$1:$J$1,0),0)</f>
        <v>No</v>
      </c>
      <c r="H1161" s="17">
        <f>VLOOKUP($A1161,'Medical Examinations'!$A$1:$J$2336,MATCH(Healthcare!H$1,'Medical Examinations'!$A$1:$J$1,0),0)</f>
        <v>2</v>
      </c>
      <c r="I1161" s="17" t="str">
        <f>VLOOKUP($A1161,'Medical Examinations'!$A$1:$J$2336,MATCH(Healthcare!I$1,'Medical Examinations'!$A$1:$J$1,0),0)</f>
        <v>No</v>
      </c>
      <c r="J1161" s="17" t="str">
        <f>VLOOKUP($A1161,'Medical Examinations'!$A$1:$J$2336,MATCH(Healthcare!J$1,'Medical Examinations'!$A$1:$J$1,0),0)</f>
        <v>Overweight</v>
      </c>
      <c r="K1161" s="17" t="str">
        <f>VLOOKUP($A1161,'Medical Examinations'!$A$1:$J$2336,MATCH(Healthcare!K$1,'Medical Examinations'!$A$1:$J$1,0),0)</f>
        <v>Prediabetes</v>
      </c>
      <c r="L1161" s="38">
        <f>VLOOKUP($A1161,'Hospitalisation Details'!$A$2:$K$2344,MATCH(Healthcare!L$1,'Hospitalisation Details'!$A$1:$K$1,0),0)</f>
        <v>26490</v>
      </c>
      <c r="M1161" s="17">
        <f>VLOOKUP($A1161,'Hospitalisation Details'!$A$2:$K$2344,MATCH(Healthcare!M$1,'Hospitalisation Details'!$A$1:$K$1,0),0)</f>
        <v>9710.7099999999991</v>
      </c>
      <c r="N1161" s="17" t="str">
        <f>VLOOKUP($A1161,'Hospitalisation Details'!$A$2:$K$2344,MATCH(Healthcare!N$1,'Hospitalisation Details'!$A$1:$K$1,0),0)</f>
        <v>Tier - 2</v>
      </c>
      <c r="O1161" s="17" t="str">
        <f>VLOOKUP($A1161,'Hospitalisation Details'!$A$2:$K$2344,MATCH(Healthcare!O$1,'Hospitalisation Details'!$A$1:$K$1,0),0)</f>
        <v>Tier - 1</v>
      </c>
      <c r="P1161" s="17" t="str">
        <f>VLOOKUP($A1161,'Hospitalisation Details'!$A$2:$K$2344,MATCH(Healthcare!P$1,'Hospitalisation Details'!$A$1:$K$1,0),0)</f>
        <v>R1021</v>
      </c>
      <c r="Q1161" s="17">
        <f>VLOOKUP($A1161,'Hospitalisation Details'!$A$2:$K$2344,MATCH(Healthcare!Q$1,'Hospitalisation Details'!$A$1:$K$1,0),0)</f>
        <v>50</v>
      </c>
    </row>
    <row r="1162" spans="1:17" ht="15.75" x14ac:dyDescent="0.25">
      <c r="A1162" s="25" t="s">
        <v>1205</v>
      </c>
      <c r="B1162" s="17" t="str">
        <f>VLOOKUP($A1162,'Customer Names'!$A$1:$D$2336,4,0)</f>
        <v>Ms. Liisa</v>
      </c>
      <c r="C1162" s="17">
        <f>VLOOKUP($A1162,'Medical Examinations'!$A$1:$J$2336,MATCH(Healthcare!C$1,'Medical Examinations'!$A$1:$J$1,0),0)</f>
        <v>39.994999999999997</v>
      </c>
      <c r="D1162" s="17">
        <f>VLOOKUP($A1162,'Medical Examinations'!$A$1:$J$2336,MATCH(Healthcare!D$1,'Medical Examinations'!$A$1:$J$1,0),0)</f>
        <v>4.6500000000000004</v>
      </c>
      <c r="E1162" s="17" t="str">
        <f>VLOOKUP($A1162,'Medical Examinations'!$A$1:$J$2336,MATCH(Healthcare!E$1,'Medical Examinations'!$A$1:$J$1,0),0)</f>
        <v>No</v>
      </c>
      <c r="F1162" s="17" t="str">
        <f>VLOOKUP($A1162,'Medical Examinations'!$A$1:$J$2336,MATCH(Healthcare!F$1,'Medical Examinations'!$A$1:$J$1,0),0)</f>
        <v>No</v>
      </c>
      <c r="G1162" s="17" t="str">
        <f>VLOOKUP($A1162,'Medical Examinations'!$A$1:$J$2336,MATCH(Healthcare!G$1,'Medical Examinations'!$A$1:$J$1,0),0)</f>
        <v>No</v>
      </c>
      <c r="H1162" s="17">
        <f>VLOOKUP($A1162,'Medical Examinations'!$A$1:$J$2336,MATCH(Healthcare!H$1,'Medical Examinations'!$A$1:$J$1,0),0)</f>
        <v>0</v>
      </c>
      <c r="I1162" s="17" t="str">
        <f>VLOOKUP($A1162,'Medical Examinations'!$A$1:$J$2336,MATCH(Healthcare!I$1,'Medical Examinations'!$A$1:$J$1,0),0)</f>
        <v>No</v>
      </c>
      <c r="J1162" s="17" t="str">
        <f>VLOOKUP($A1162,'Medical Examinations'!$A$1:$J$2336,MATCH(Healthcare!J$1,'Medical Examinations'!$A$1:$J$1,0),0)</f>
        <v>Obesity</v>
      </c>
      <c r="K1162" s="17" t="str">
        <f>VLOOKUP($A1162,'Medical Examinations'!$A$1:$J$2336,MATCH(Healthcare!K$1,'Medical Examinations'!$A$1:$J$1,0),0)</f>
        <v>Normal</v>
      </c>
      <c r="L1162" s="38">
        <f>VLOOKUP($A1162,'Hospitalisation Details'!$A$2:$K$2344,MATCH(Healthcare!L$1,'Hospitalisation Details'!$A$1:$K$1,0),0)</f>
        <v>28387</v>
      </c>
      <c r="M1162" s="17">
        <f>VLOOKUP($A1162,'Hospitalisation Details'!$A$2:$K$2344,MATCH(Healthcare!M$1,'Hospitalisation Details'!$A$1:$K$1,0),0)</f>
        <v>9704.67</v>
      </c>
      <c r="N1162" s="17" t="str">
        <f>VLOOKUP($A1162,'Hospitalisation Details'!$A$2:$K$2344,MATCH(Healthcare!N$1,'Hospitalisation Details'!$A$1:$K$1,0),0)</f>
        <v>Tier - 2</v>
      </c>
      <c r="O1162" s="17" t="str">
        <f>VLOOKUP($A1162,'Hospitalisation Details'!$A$2:$K$2344,MATCH(Healthcare!O$1,'Hospitalisation Details'!$A$1:$K$1,0),0)</f>
        <v>Tier - 3</v>
      </c>
      <c r="P1162" s="17" t="str">
        <f>VLOOKUP($A1162,'Hospitalisation Details'!$A$2:$K$2344,MATCH(Healthcare!P$1,'Hospitalisation Details'!$A$1:$K$1,0),0)</f>
        <v>R1024</v>
      </c>
      <c r="Q1162" s="17">
        <f>VLOOKUP($A1162,'Hospitalisation Details'!$A$2:$K$2344,MATCH(Healthcare!Q$1,'Hospitalisation Details'!$A$1:$K$1,0),0)</f>
        <v>45</v>
      </c>
    </row>
    <row r="1163" spans="1:17" ht="15.75" x14ac:dyDescent="0.25">
      <c r="A1163" s="25" t="s">
        <v>1206</v>
      </c>
      <c r="B1163" s="17" t="str">
        <f>VLOOKUP($A1163,'Customer Names'!$A$1:$D$2336,4,0)</f>
        <v>Ms. Kathryn</v>
      </c>
      <c r="C1163" s="17">
        <f>VLOOKUP($A1163,'Medical Examinations'!$A$1:$J$2336,MATCH(Healthcare!C$1,'Medical Examinations'!$A$1:$J$1,0),0)</f>
        <v>22.92</v>
      </c>
      <c r="D1163" s="17">
        <f>VLOOKUP($A1163,'Medical Examinations'!$A$1:$J$2336,MATCH(Healthcare!D$1,'Medical Examinations'!$A$1:$J$1,0),0)</f>
        <v>5.87</v>
      </c>
      <c r="E1163" s="17" t="str">
        <f>VLOOKUP($A1163,'Medical Examinations'!$A$1:$J$2336,MATCH(Healthcare!E$1,'Medical Examinations'!$A$1:$J$1,0),0)</f>
        <v>Yes</v>
      </c>
      <c r="F1163" s="17" t="str">
        <f>VLOOKUP($A1163,'Medical Examinations'!$A$1:$J$2336,MATCH(Healthcare!F$1,'Medical Examinations'!$A$1:$J$1,0),0)</f>
        <v>No</v>
      </c>
      <c r="G1163" s="17" t="str">
        <f>VLOOKUP($A1163,'Medical Examinations'!$A$1:$J$2336,MATCH(Healthcare!G$1,'Medical Examinations'!$A$1:$J$1,0),0)</f>
        <v>No</v>
      </c>
      <c r="H1163" s="17">
        <f>VLOOKUP($A1163,'Medical Examinations'!$A$1:$J$2336,MATCH(Healthcare!H$1,'Medical Examinations'!$A$1:$J$1,0),0)</f>
        <v>1</v>
      </c>
      <c r="I1163" s="17" t="str">
        <f>VLOOKUP($A1163,'Medical Examinations'!$A$1:$J$2336,MATCH(Healthcare!I$1,'Medical Examinations'!$A$1:$J$1,0),0)</f>
        <v>No</v>
      </c>
      <c r="J1163" s="17" t="str">
        <f>VLOOKUP($A1163,'Medical Examinations'!$A$1:$J$2336,MATCH(Healthcare!J$1,'Medical Examinations'!$A$1:$J$1,0),0)</f>
        <v>Healthy Weight</v>
      </c>
      <c r="K1163" s="17" t="str">
        <f>VLOOKUP($A1163,'Medical Examinations'!$A$1:$J$2336,MATCH(Healthcare!K$1,'Medical Examinations'!$A$1:$J$1,0),0)</f>
        <v>Prediabetes</v>
      </c>
      <c r="L1163" s="38">
        <f>VLOOKUP($A1163,'Hospitalisation Details'!$A$2:$K$2344,MATCH(Healthcare!L$1,'Hospitalisation Details'!$A$1:$K$1,0),0)</f>
        <v>23688</v>
      </c>
      <c r="M1163" s="17">
        <f>VLOOKUP($A1163,'Hospitalisation Details'!$A$2:$K$2344,MATCH(Healthcare!M$1,'Hospitalisation Details'!$A$1:$K$1,0),0)</f>
        <v>9698.42</v>
      </c>
      <c r="N1163" s="17" t="str">
        <f>VLOOKUP($A1163,'Hospitalisation Details'!$A$2:$K$2344,MATCH(Healthcare!N$1,'Hospitalisation Details'!$A$1:$K$1,0),0)</f>
        <v>Tier - 3</v>
      </c>
      <c r="O1163" s="17" t="str">
        <f>VLOOKUP($A1163,'Hospitalisation Details'!$A$2:$K$2344,MATCH(Healthcare!O$1,'Hospitalisation Details'!$A$1:$K$1,0),0)</f>
        <v>Tier - 3</v>
      </c>
      <c r="P1163" s="17" t="str">
        <f>VLOOKUP($A1163,'Hospitalisation Details'!$A$2:$K$2344,MATCH(Healthcare!P$1,'Hospitalisation Details'!$A$1:$K$1,0),0)</f>
        <v>R1013</v>
      </c>
      <c r="Q1163" s="17">
        <f>VLOOKUP($A1163,'Hospitalisation Details'!$A$2:$K$2344,MATCH(Healthcare!Q$1,'Hospitalisation Details'!$A$1:$K$1,0),0)</f>
        <v>58</v>
      </c>
    </row>
    <row r="1164" spans="1:17" ht="15.75" x14ac:dyDescent="0.25">
      <c r="A1164" s="25" t="s">
        <v>1207</v>
      </c>
      <c r="B1164" s="17" t="str">
        <f>VLOOKUP($A1164,'Customer Names'!$A$1:$D$2336,4,0)</f>
        <v>Mr. Maxwell</v>
      </c>
      <c r="C1164" s="17">
        <f>VLOOKUP($A1164,'Medical Examinations'!$A$1:$J$2336,MATCH(Healthcare!C$1,'Medical Examinations'!$A$1:$J$1,0),0)</f>
        <v>24.78</v>
      </c>
      <c r="D1164" s="17">
        <f>VLOOKUP($A1164,'Medical Examinations'!$A$1:$J$2336,MATCH(Healthcare!D$1,'Medical Examinations'!$A$1:$J$1,0),0)</f>
        <v>4.24</v>
      </c>
      <c r="E1164" s="17" t="str">
        <f>VLOOKUP($A1164,'Medical Examinations'!$A$1:$J$2336,MATCH(Healthcare!E$1,'Medical Examinations'!$A$1:$J$1,0),0)</f>
        <v>Yes</v>
      </c>
      <c r="F1164" s="17" t="str">
        <f>VLOOKUP($A1164,'Medical Examinations'!$A$1:$J$2336,MATCH(Healthcare!F$1,'Medical Examinations'!$A$1:$J$1,0),0)</f>
        <v>No</v>
      </c>
      <c r="G1164" s="17" t="str">
        <f>VLOOKUP($A1164,'Medical Examinations'!$A$1:$J$2336,MATCH(Healthcare!G$1,'Medical Examinations'!$A$1:$J$1,0),0)</f>
        <v>No</v>
      </c>
      <c r="H1164" s="17">
        <f>VLOOKUP($A1164,'Medical Examinations'!$A$1:$J$2336,MATCH(Healthcare!H$1,'Medical Examinations'!$A$1:$J$1,0),0)</f>
        <v>2</v>
      </c>
      <c r="I1164" s="17" t="str">
        <f>VLOOKUP($A1164,'Medical Examinations'!$A$1:$J$2336,MATCH(Healthcare!I$1,'Medical Examinations'!$A$1:$J$1,0),0)</f>
        <v>No</v>
      </c>
      <c r="J1164" s="17" t="str">
        <f>VLOOKUP($A1164,'Medical Examinations'!$A$1:$J$2336,MATCH(Healthcare!J$1,'Medical Examinations'!$A$1:$J$1,0),0)</f>
        <v>Healthy Weight</v>
      </c>
      <c r="K1164" s="17" t="str">
        <f>VLOOKUP($A1164,'Medical Examinations'!$A$1:$J$2336,MATCH(Healthcare!K$1,'Medical Examinations'!$A$1:$J$1,0),0)</f>
        <v>Normal</v>
      </c>
      <c r="L1164" s="38">
        <f>VLOOKUP($A1164,'Hospitalisation Details'!$A$2:$K$2344,MATCH(Healthcare!L$1,'Hospitalisation Details'!$A$1:$K$1,0),0)</f>
        <v>24366</v>
      </c>
      <c r="M1164" s="17">
        <f>VLOOKUP($A1164,'Hospitalisation Details'!$A$2:$K$2344,MATCH(Healthcare!M$1,'Hospitalisation Details'!$A$1:$K$1,0),0)</f>
        <v>9684.2900000000009</v>
      </c>
      <c r="N1164" s="17" t="str">
        <f>VLOOKUP($A1164,'Hospitalisation Details'!$A$2:$K$2344,MATCH(Healthcare!N$1,'Hospitalisation Details'!$A$1:$K$1,0),0)</f>
        <v>Tier - 3</v>
      </c>
      <c r="O1164" s="17" t="str">
        <f>VLOOKUP($A1164,'Hospitalisation Details'!$A$2:$K$2344,MATCH(Healthcare!O$1,'Hospitalisation Details'!$A$1:$K$1,0),0)</f>
        <v>Tier - 2</v>
      </c>
      <c r="P1164" s="17" t="str">
        <f>VLOOKUP($A1164,'Hospitalisation Details'!$A$2:$K$2344,MATCH(Healthcare!P$1,'Hospitalisation Details'!$A$1:$K$1,0),0)</f>
        <v>R1013</v>
      </c>
      <c r="Q1164" s="17">
        <f>VLOOKUP($A1164,'Hospitalisation Details'!$A$2:$K$2344,MATCH(Healthcare!Q$1,'Hospitalisation Details'!$A$1:$K$1,0),0)</f>
        <v>56</v>
      </c>
    </row>
    <row r="1165" spans="1:17" ht="15.75" x14ac:dyDescent="0.25">
      <c r="A1165" s="25" t="s">
        <v>1208</v>
      </c>
      <c r="B1165" s="17" t="str">
        <f>VLOOKUP($A1165,'Customer Names'!$A$1:$D$2336,4,0)</f>
        <v>Ms. Pascale</v>
      </c>
      <c r="C1165" s="17">
        <f>VLOOKUP($A1165,'Medical Examinations'!$A$1:$J$2336,MATCH(Healthcare!C$1,'Medical Examinations'!$A$1:$J$1,0),0)</f>
        <v>34.07</v>
      </c>
      <c r="D1165" s="17">
        <f>VLOOKUP($A1165,'Medical Examinations'!$A$1:$J$2336,MATCH(Healthcare!D$1,'Medical Examinations'!$A$1:$J$1,0),0)</f>
        <v>7.81</v>
      </c>
      <c r="E1165" s="17" t="str">
        <f>VLOOKUP($A1165,'Medical Examinations'!$A$1:$J$2336,MATCH(Healthcare!E$1,'Medical Examinations'!$A$1:$J$1,0),0)</f>
        <v>Yes</v>
      </c>
      <c r="F1165" s="17" t="str">
        <f>VLOOKUP($A1165,'Medical Examinations'!$A$1:$J$2336,MATCH(Healthcare!F$1,'Medical Examinations'!$A$1:$J$1,0),0)</f>
        <v>No</v>
      </c>
      <c r="G1165" s="17" t="str">
        <f>VLOOKUP($A1165,'Medical Examinations'!$A$1:$J$2336,MATCH(Healthcare!G$1,'Medical Examinations'!$A$1:$J$1,0),0)</f>
        <v>No</v>
      </c>
      <c r="H1165" s="17">
        <f>VLOOKUP($A1165,'Medical Examinations'!$A$1:$J$2336,MATCH(Healthcare!H$1,'Medical Examinations'!$A$1:$J$1,0),0)</f>
        <v>0</v>
      </c>
      <c r="I1165" s="17" t="str">
        <f>VLOOKUP($A1165,'Medical Examinations'!$A$1:$J$2336,MATCH(Healthcare!I$1,'Medical Examinations'!$A$1:$J$1,0),0)</f>
        <v>No</v>
      </c>
      <c r="J1165" s="17" t="str">
        <f>VLOOKUP($A1165,'Medical Examinations'!$A$1:$J$2336,MATCH(Healthcare!J$1,'Medical Examinations'!$A$1:$J$1,0),0)</f>
        <v>Obesity</v>
      </c>
      <c r="K1165" s="17" t="str">
        <f>VLOOKUP($A1165,'Medical Examinations'!$A$1:$J$2336,MATCH(Healthcare!K$1,'Medical Examinations'!$A$1:$J$1,0),0)</f>
        <v>Diabetes</v>
      </c>
      <c r="L1165" s="38">
        <f>VLOOKUP($A1165,'Hospitalisation Details'!$A$2:$K$2344,MATCH(Healthcare!L$1,'Hospitalisation Details'!$A$1:$K$1,0),0)</f>
        <v>29806</v>
      </c>
      <c r="M1165" s="17">
        <f>VLOOKUP($A1165,'Hospitalisation Details'!$A$2:$K$2344,MATCH(Healthcare!M$1,'Hospitalisation Details'!$A$1:$K$1,0),0)</f>
        <v>9664.34</v>
      </c>
      <c r="N1165" s="17" t="str">
        <f>VLOOKUP($A1165,'Hospitalisation Details'!$A$2:$K$2344,MATCH(Healthcare!N$1,'Hospitalisation Details'!$A$1:$K$1,0),0)</f>
        <v>Tier - 2</v>
      </c>
      <c r="O1165" s="17" t="str">
        <f>VLOOKUP($A1165,'Hospitalisation Details'!$A$2:$K$2344,MATCH(Healthcare!O$1,'Hospitalisation Details'!$A$1:$K$1,0),0)</f>
        <v>Tier - 3</v>
      </c>
      <c r="P1165" s="17" t="str">
        <f>VLOOKUP($A1165,'Hospitalisation Details'!$A$2:$K$2344,MATCH(Healthcare!P$1,'Hospitalisation Details'!$A$1:$K$1,0),0)</f>
        <v>R1011</v>
      </c>
      <c r="Q1165" s="17">
        <f>VLOOKUP($A1165,'Hospitalisation Details'!$A$2:$K$2344,MATCH(Healthcare!Q$1,'Hospitalisation Details'!$A$1:$K$1,0),0)</f>
        <v>41</v>
      </c>
    </row>
    <row r="1166" spans="1:17" ht="15.75" x14ac:dyDescent="0.25">
      <c r="A1166" s="25" t="s">
        <v>1209</v>
      </c>
      <c r="B1166" s="17" t="str">
        <f>VLOOKUP($A1166,'Customer Names'!$A$1:$D$2336,4,0)</f>
        <v>Ms. Becca</v>
      </c>
      <c r="C1166" s="17">
        <f>VLOOKUP($A1166,'Medical Examinations'!$A$1:$J$2336,MATCH(Healthcare!C$1,'Medical Examinations'!$A$1:$J$1,0),0)</f>
        <v>30.14</v>
      </c>
      <c r="D1166" s="17">
        <f>VLOOKUP($A1166,'Medical Examinations'!$A$1:$J$2336,MATCH(Healthcare!D$1,'Medical Examinations'!$A$1:$J$1,0),0)</f>
        <v>9.85</v>
      </c>
      <c r="E1166" s="17" t="str">
        <f>VLOOKUP($A1166,'Medical Examinations'!$A$1:$J$2336,MATCH(Healthcare!E$1,'Medical Examinations'!$A$1:$J$1,0),0)</f>
        <v>No</v>
      </c>
      <c r="F1166" s="17" t="str">
        <f>VLOOKUP($A1166,'Medical Examinations'!$A$1:$J$2336,MATCH(Healthcare!F$1,'Medical Examinations'!$A$1:$J$1,0),0)</f>
        <v>No</v>
      </c>
      <c r="G1166" s="17" t="str">
        <f>VLOOKUP($A1166,'Medical Examinations'!$A$1:$J$2336,MATCH(Healthcare!G$1,'Medical Examinations'!$A$1:$J$1,0),0)</f>
        <v>No</v>
      </c>
      <c r="H1166" s="17">
        <f>VLOOKUP($A1166,'Medical Examinations'!$A$1:$J$2336,MATCH(Healthcare!H$1,'Medical Examinations'!$A$1:$J$1,0),0)</f>
        <v>0</v>
      </c>
      <c r="I1166" s="17" t="str">
        <f>VLOOKUP($A1166,'Medical Examinations'!$A$1:$J$2336,MATCH(Healthcare!I$1,'Medical Examinations'!$A$1:$J$1,0),0)</f>
        <v>No</v>
      </c>
      <c r="J1166" s="17" t="str">
        <f>VLOOKUP($A1166,'Medical Examinations'!$A$1:$J$2336,MATCH(Healthcare!J$1,'Medical Examinations'!$A$1:$J$1,0),0)</f>
        <v>Obesity</v>
      </c>
      <c r="K1166" s="17" t="str">
        <f>VLOOKUP($A1166,'Medical Examinations'!$A$1:$J$2336,MATCH(Healthcare!K$1,'Medical Examinations'!$A$1:$J$1,0),0)</f>
        <v>Diabetes</v>
      </c>
      <c r="L1166" s="38">
        <f>VLOOKUP($A1166,'Hospitalisation Details'!$A$2:$K$2344,MATCH(Healthcare!L$1,'Hospitalisation Details'!$A$1:$K$1,0),0)</f>
        <v>27218</v>
      </c>
      <c r="M1166" s="17">
        <f>VLOOKUP($A1166,'Hospitalisation Details'!$A$2:$K$2344,MATCH(Healthcare!M$1,'Hospitalisation Details'!$A$1:$K$1,0),0)</f>
        <v>9653.81</v>
      </c>
      <c r="N1166" s="17" t="str">
        <f>VLOOKUP($A1166,'Hospitalisation Details'!$A$2:$K$2344,MATCH(Healthcare!N$1,'Hospitalisation Details'!$A$1:$K$1,0),0)</f>
        <v>Tier - 2</v>
      </c>
      <c r="O1166" s="17" t="str">
        <f>VLOOKUP($A1166,'Hospitalisation Details'!$A$2:$K$2344,MATCH(Healthcare!O$1,'Hospitalisation Details'!$A$1:$K$1,0),0)</f>
        <v>Tier - 2</v>
      </c>
      <c r="P1166" s="17" t="str">
        <f>VLOOKUP($A1166,'Hospitalisation Details'!$A$2:$K$2344,MATCH(Healthcare!P$1,'Hospitalisation Details'!$A$1:$K$1,0),0)</f>
        <v>R1011</v>
      </c>
      <c r="Q1166" s="17">
        <f>VLOOKUP($A1166,'Hospitalisation Details'!$A$2:$K$2344,MATCH(Healthcare!Q$1,'Hospitalisation Details'!$A$1:$K$1,0),0)</f>
        <v>48</v>
      </c>
    </row>
    <row r="1167" spans="1:17" ht="15.75" x14ac:dyDescent="0.25">
      <c r="A1167" s="25" t="s">
        <v>1210</v>
      </c>
      <c r="B1167" s="17" t="str">
        <f>VLOOKUP($A1167,'Customer Names'!$A$1:$D$2336,4,0)</f>
        <v>Ms. Grace</v>
      </c>
      <c r="C1167" s="17">
        <f>VLOOKUP($A1167,'Medical Examinations'!$A$1:$J$2336,MATCH(Healthcare!C$1,'Medical Examinations'!$A$1:$J$1,0),0)</f>
        <v>18.05</v>
      </c>
      <c r="D1167" s="17">
        <f>VLOOKUP($A1167,'Medical Examinations'!$A$1:$J$2336,MATCH(Healthcare!D$1,'Medical Examinations'!$A$1:$J$1,0),0)</f>
        <v>6.94</v>
      </c>
      <c r="E1167" s="17" t="str">
        <f>VLOOKUP($A1167,'Medical Examinations'!$A$1:$J$2336,MATCH(Healthcare!E$1,'Medical Examinations'!$A$1:$J$1,0),0)</f>
        <v>No</v>
      </c>
      <c r="F1167" s="17" t="str">
        <f>VLOOKUP($A1167,'Medical Examinations'!$A$1:$J$2336,MATCH(Healthcare!F$1,'Medical Examinations'!$A$1:$J$1,0),0)</f>
        <v>No</v>
      </c>
      <c r="G1167" s="17" t="str">
        <f>VLOOKUP($A1167,'Medical Examinations'!$A$1:$J$2336,MATCH(Healthcare!G$1,'Medical Examinations'!$A$1:$J$1,0),0)</f>
        <v>No</v>
      </c>
      <c r="H1167" s="17">
        <f>VLOOKUP($A1167,'Medical Examinations'!$A$1:$J$2336,MATCH(Healthcare!H$1,'Medical Examinations'!$A$1:$J$1,0),0)</f>
        <v>0</v>
      </c>
      <c r="I1167" s="17" t="str">
        <f>VLOOKUP($A1167,'Medical Examinations'!$A$1:$J$2336,MATCH(Healthcare!I$1,'Medical Examinations'!$A$1:$J$1,0),0)</f>
        <v>No</v>
      </c>
      <c r="J1167" s="17" t="str">
        <f>VLOOKUP($A1167,'Medical Examinations'!$A$1:$J$2336,MATCH(Healthcare!J$1,'Medical Examinations'!$A$1:$J$1,0),0)</f>
        <v>Underweight</v>
      </c>
      <c r="K1167" s="17" t="str">
        <f>VLOOKUP($A1167,'Medical Examinations'!$A$1:$J$2336,MATCH(Healthcare!K$1,'Medical Examinations'!$A$1:$J$1,0),0)</f>
        <v>Diabetes</v>
      </c>
      <c r="L1167" s="38">
        <f>VLOOKUP($A1167,'Hospitalisation Details'!$A$2:$K$2344,MATCH(Healthcare!L$1,'Hospitalisation Details'!$A$1:$K$1,0),0)</f>
        <v>26133</v>
      </c>
      <c r="M1167" s="17">
        <f>VLOOKUP($A1167,'Hospitalisation Details'!$A$2:$K$2344,MATCH(Healthcare!M$1,'Hospitalisation Details'!$A$1:$K$1,0),0)</f>
        <v>9644.25</v>
      </c>
      <c r="N1167" s="17" t="str">
        <f>VLOOKUP($A1167,'Hospitalisation Details'!$A$2:$K$2344,MATCH(Healthcare!N$1,'Hospitalisation Details'!$A$1:$K$1,0),0)</f>
        <v>Tier - 2</v>
      </c>
      <c r="O1167" s="17" t="str">
        <f>VLOOKUP($A1167,'Hospitalisation Details'!$A$2:$K$2344,MATCH(Healthcare!O$1,'Hospitalisation Details'!$A$1:$K$1,0),0)</f>
        <v>Tier - 1</v>
      </c>
      <c r="P1167" s="17" t="str">
        <f>VLOOKUP($A1167,'Hospitalisation Details'!$A$2:$K$2344,MATCH(Healthcare!P$1,'Hospitalisation Details'!$A$1:$K$1,0),0)</f>
        <v>R1012</v>
      </c>
      <c r="Q1167" s="17">
        <f>VLOOKUP($A1167,'Hospitalisation Details'!$A$2:$K$2344,MATCH(Healthcare!Q$1,'Hospitalisation Details'!$A$1:$K$1,0),0)</f>
        <v>51</v>
      </c>
    </row>
    <row r="1168" spans="1:17" ht="15.75" x14ac:dyDescent="0.25">
      <c r="A1168" s="25" t="s">
        <v>1211</v>
      </c>
      <c r="B1168" s="17" t="str">
        <f>VLOOKUP($A1168,'Customer Names'!$A$1:$D$2336,4,0)</f>
        <v>Ms. Samantha</v>
      </c>
      <c r="C1168" s="17">
        <f>VLOOKUP($A1168,'Medical Examinations'!$A$1:$J$2336,MATCH(Healthcare!C$1,'Medical Examinations'!$A$1:$J$1,0),0)</f>
        <v>37.4</v>
      </c>
      <c r="D1168" s="17">
        <f>VLOOKUP($A1168,'Medical Examinations'!$A$1:$J$2336,MATCH(Healthcare!D$1,'Medical Examinations'!$A$1:$J$1,0),0)</f>
        <v>11.3</v>
      </c>
      <c r="E1168" s="17" t="str">
        <f>VLOOKUP($A1168,'Medical Examinations'!$A$1:$J$2336,MATCH(Healthcare!E$1,'Medical Examinations'!$A$1:$J$1,0),0)</f>
        <v>Yes</v>
      </c>
      <c r="F1168" s="17" t="str">
        <f>VLOOKUP($A1168,'Medical Examinations'!$A$1:$J$2336,MATCH(Healthcare!F$1,'Medical Examinations'!$A$1:$J$1,0),0)</f>
        <v>No</v>
      </c>
      <c r="G1168" s="17" t="str">
        <f>VLOOKUP($A1168,'Medical Examinations'!$A$1:$J$2336,MATCH(Healthcare!G$1,'Medical Examinations'!$A$1:$J$1,0),0)</f>
        <v>No</v>
      </c>
      <c r="H1168" s="17">
        <f>VLOOKUP($A1168,'Medical Examinations'!$A$1:$J$2336,MATCH(Healthcare!H$1,'Medical Examinations'!$A$1:$J$1,0),0)</f>
        <v>2</v>
      </c>
      <c r="I1168" s="17" t="str">
        <f>VLOOKUP($A1168,'Medical Examinations'!$A$1:$J$2336,MATCH(Healthcare!I$1,'Medical Examinations'!$A$1:$J$1,0),0)</f>
        <v>No</v>
      </c>
      <c r="J1168" s="17" t="str">
        <f>VLOOKUP($A1168,'Medical Examinations'!$A$1:$J$2336,MATCH(Healthcare!J$1,'Medical Examinations'!$A$1:$J$1,0),0)</f>
        <v>Obesity</v>
      </c>
      <c r="K1168" s="17" t="str">
        <f>VLOOKUP($A1168,'Medical Examinations'!$A$1:$J$2336,MATCH(Healthcare!K$1,'Medical Examinations'!$A$1:$J$1,0),0)</f>
        <v>Diabetes</v>
      </c>
      <c r="L1168" s="38">
        <f>VLOOKUP($A1168,'Hospitalisation Details'!$A$2:$K$2344,MATCH(Healthcare!L$1,'Hospitalisation Details'!$A$1:$K$1,0),0)</f>
        <v>25841</v>
      </c>
      <c r="M1168" s="17">
        <f>VLOOKUP($A1168,'Hospitalisation Details'!$A$2:$K$2344,MATCH(Healthcare!M$1,'Hospitalisation Details'!$A$1:$K$1,0),0)</f>
        <v>9634.5400000000009</v>
      </c>
      <c r="N1168" s="17" t="str">
        <f>VLOOKUP($A1168,'Hospitalisation Details'!$A$2:$K$2344,MATCH(Healthcare!N$1,'Hospitalisation Details'!$A$1:$K$1,0),0)</f>
        <v>Tier - 2</v>
      </c>
      <c r="O1168" s="17" t="str">
        <f>VLOOKUP($A1168,'Hospitalisation Details'!$A$2:$K$2344,MATCH(Healthcare!O$1,'Hospitalisation Details'!$A$1:$K$1,0),0)</f>
        <v>Tier - 2</v>
      </c>
      <c r="P1168" s="17" t="str">
        <f>VLOOKUP($A1168,'Hospitalisation Details'!$A$2:$K$2344,MATCH(Healthcare!P$1,'Hospitalisation Details'!$A$1:$K$1,0),0)</f>
        <v>R1011</v>
      </c>
      <c r="Q1168" s="17">
        <f>VLOOKUP($A1168,'Hospitalisation Details'!$A$2:$K$2344,MATCH(Healthcare!Q$1,'Hospitalisation Details'!$A$1:$K$1,0),0)</f>
        <v>52</v>
      </c>
    </row>
    <row r="1169" spans="1:17" ht="15.75" x14ac:dyDescent="0.25">
      <c r="A1169" s="25" t="s">
        <v>1212</v>
      </c>
      <c r="B1169" s="17" t="str">
        <f>VLOOKUP($A1169,'Customer Names'!$A$1:$D$2336,4,0)</f>
        <v>Mrs. Nicole</v>
      </c>
      <c r="C1169" s="17">
        <f>VLOOKUP($A1169,'Medical Examinations'!$A$1:$J$2336,MATCH(Healthcare!C$1,'Medical Examinations'!$A$1:$J$1,0),0)</f>
        <v>25.75</v>
      </c>
      <c r="D1169" s="17">
        <f>VLOOKUP($A1169,'Medical Examinations'!$A$1:$J$2336,MATCH(Healthcare!D$1,'Medical Examinations'!$A$1:$J$1,0),0)</f>
        <v>9.23</v>
      </c>
      <c r="E1169" s="17" t="str">
        <f>VLOOKUP($A1169,'Medical Examinations'!$A$1:$J$2336,MATCH(Healthcare!E$1,'Medical Examinations'!$A$1:$J$1,0),0)</f>
        <v>No</v>
      </c>
      <c r="F1169" s="17" t="str">
        <f>VLOOKUP($A1169,'Medical Examinations'!$A$1:$J$2336,MATCH(Healthcare!F$1,'Medical Examinations'!$A$1:$J$1,0),0)</f>
        <v>No</v>
      </c>
      <c r="G1169" s="17" t="str">
        <f>VLOOKUP($A1169,'Medical Examinations'!$A$1:$J$2336,MATCH(Healthcare!G$1,'Medical Examinations'!$A$1:$J$1,0),0)</f>
        <v>No</v>
      </c>
      <c r="H1169" s="17">
        <f>VLOOKUP($A1169,'Medical Examinations'!$A$1:$J$2336,MATCH(Healthcare!H$1,'Medical Examinations'!$A$1:$J$1,0),0)</f>
        <v>0</v>
      </c>
      <c r="I1169" s="17" t="str">
        <f>VLOOKUP($A1169,'Medical Examinations'!$A$1:$J$2336,MATCH(Healthcare!I$1,'Medical Examinations'!$A$1:$J$1,0),0)</f>
        <v>No</v>
      </c>
      <c r="J1169" s="17" t="str">
        <f>VLOOKUP($A1169,'Medical Examinations'!$A$1:$J$2336,MATCH(Healthcare!J$1,'Medical Examinations'!$A$1:$J$1,0),0)</f>
        <v>Overweight</v>
      </c>
      <c r="K1169" s="17" t="str">
        <f>VLOOKUP($A1169,'Medical Examinations'!$A$1:$J$2336,MATCH(Healthcare!K$1,'Medical Examinations'!$A$1:$J$1,0),0)</f>
        <v>Diabetes</v>
      </c>
      <c r="L1169" s="38">
        <f>VLOOKUP($A1169,'Hospitalisation Details'!$A$2:$K$2344,MATCH(Healthcare!L$1,'Hospitalisation Details'!$A$1:$K$1,0),0)</f>
        <v>25011</v>
      </c>
      <c r="M1169" s="17">
        <f>VLOOKUP($A1169,'Hospitalisation Details'!$A$2:$K$2344,MATCH(Healthcare!M$1,'Hospitalisation Details'!$A$1:$K$1,0),0)</f>
        <v>9630.91</v>
      </c>
      <c r="N1169" s="17" t="str">
        <f>VLOOKUP($A1169,'Hospitalisation Details'!$A$2:$K$2344,MATCH(Healthcare!N$1,'Hospitalisation Details'!$A$1:$K$1,0),0)</f>
        <v>Tier - 3</v>
      </c>
      <c r="O1169" s="17" t="str">
        <f>VLOOKUP($A1169,'Hospitalisation Details'!$A$2:$K$2344,MATCH(Healthcare!O$1,'Hospitalisation Details'!$A$1:$K$1,0),0)</f>
        <v>Tier - 2</v>
      </c>
      <c r="P1169" s="17" t="str">
        <f>VLOOKUP($A1169,'Hospitalisation Details'!$A$2:$K$2344,MATCH(Healthcare!P$1,'Hospitalisation Details'!$A$1:$K$1,0),0)</f>
        <v>R1013</v>
      </c>
      <c r="Q1169" s="17">
        <f>VLOOKUP($A1169,'Hospitalisation Details'!$A$2:$K$2344,MATCH(Healthcare!Q$1,'Hospitalisation Details'!$A$1:$K$1,0),0)</f>
        <v>54</v>
      </c>
    </row>
    <row r="1170" spans="1:17" ht="15.75" x14ac:dyDescent="0.25">
      <c r="A1170" s="25" t="s">
        <v>1213</v>
      </c>
      <c r="B1170" s="17" t="str">
        <f>VLOOKUP($A1170,'Customer Names'!$A$1:$D$2336,4,0)</f>
        <v>Mr. David</v>
      </c>
      <c r="C1170" s="17">
        <f>VLOOKUP($A1170,'Medical Examinations'!$A$1:$J$2336,MATCH(Healthcare!C$1,'Medical Examinations'!$A$1:$J$1,0),0)</f>
        <v>32.299999999999997</v>
      </c>
      <c r="D1170" s="17">
        <f>VLOOKUP($A1170,'Medical Examinations'!$A$1:$J$2336,MATCH(Healthcare!D$1,'Medical Examinations'!$A$1:$J$1,0),0)</f>
        <v>4.37</v>
      </c>
      <c r="E1170" s="17" t="str">
        <f>VLOOKUP($A1170,'Medical Examinations'!$A$1:$J$2336,MATCH(Healthcare!E$1,'Medical Examinations'!$A$1:$J$1,0),0)</f>
        <v>No</v>
      </c>
      <c r="F1170" s="17" t="str">
        <f>VLOOKUP($A1170,'Medical Examinations'!$A$1:$J$2336,MATCH(Healthcare!F$1,'Medical Examinations'!$A$1:$J$1,0),0)</f>
        <v>No</v>
      </c>
      <c r="G1170" s="17" t="str">
        <f>VLOOKUP($A1170,'Medical Examinations'!$A$1:$J$2336,MATCH(Healthcare!G$1,'Medical Examinations'!$A$1:$J$1,0),0)</f>
        <v>No</v>
      </c>
      <c r="H1170" s="17">
        <f>VLOOKUP($A1170,'Medical Examinations'!$A$1:$J$2336,MATCH(Healthcare!H$1,'Medical Examinations'!$A$1:$J$1,0),0)</f>
        <v>2</v>
      </c>
      <c r="I1170" s="17" t="str">
        <f>VLOOKUP($A1170,'Medical Examinations'!$A$1:$J$2336,MATCH(Healthcare!I$1,'Medical Examinations'!$A$1:$J$1,0),0)</f>
        <v>No</v>
      </c>
      <c r="J1170" s="17" t="str">
        <f>VLOOKUP($A1170,'Medical Examinations'!$A$1:$J$2336,MATCH(Healthcare!J$1,'Medical Examinations'!$A$1:$J$1,0),0)</f>
        <v>Obesity</v>
      </c>
      <c r="K1170" s="17" t="str">
        <f>VLOOKUP($A1170,'Medical Examinations'!$A$1:$J$2336,MATCH(Healthcare!K$1,'Medical Examinations'!$A$1:$J$1,0),0)</f>
        <v>Normal</v>
      </c>
      <c r="L1170" s="38">
        <f>VLOOKUP($A1170,'Hospitalisation Details'!$A$2:$K$2344,MATCH(Healthcare!L$1,'Hospitalisation Details'!$A$1:$K$1,0),0)</f>
        <v>26595</v>
      </c>
      <c r="M1170" s="17">
        <f>VLOOKUP($A1170,'Hospitalisation Details'!$A$2:$K$2344,MATCH(Healthcare!M$1,'Hospitalisation Details'!$A$1:$K$1,0),0)</f>
        <v>9630.4</v>
      </c>
      <c r="N1170" s="17" t="str">
        <f>VLOOKUP($A1170,'Hospitalisation Details'!$A$2:$K$2344,MATCH(Healthcare!N$1,'Hospitalisation Details'!$A$1:$K$1,0),0)</f>
        <v>Tier - 2</v>
      </c>
      <c r="O1170" s="17" t="str">
        <f>VLOOKUP($A1170,'Hospitalisation Details'!$A$2:$K$2344,MATCH(Healthcare!O$1,'Hospitalisation Details'!$A$1:$K$1,0),0)</f>
        <v>Tier - 2</v>
      </c>
      <c r="P1170" s="17" t="str">
        <f>VLOOKUP($A1170,'Hospitalisation Details'!$A$2:$K$2344,MATCH(Healthcare!P$1,'Hospitalisation Details'!$A$1:$K$1,0),0)</f>
        <v>R1011</v>
      </c>
      <c r="Q1170" s="17">
        <f>VLOOKUP($A1170,'Hospitalisation Details'!$A$2:$K$2344,MATCH(Healthcare!Q$1,'Hospitalisation Details'!$A$1:$K$1,0),0)</f>
        <v>50</v>
      </c>
    </row>
    <row r="1171" spans="1:17" ht="15.75" x14ac:dyDescent="0.25">
      <c r="A1171" s="25" t="s">
        <v>1214</v>
      </c>
      <c r="B1171" s="17" t="str">
        <f>VLOOKUP($A1171,'Customer Names'!$A$1:$D$2336,4,0)</f>
        <v>Mr. Grant</v>
      </c>
      <c r="C1171" s="17">
        <f>VLOOKUP($A1171,'Medical Examinations'!$A$1:$J$2336,MATCH(Healthcare!C$1,'Medical Examinations'!$A$1:$J$1,0),0)</f>
        <v>28.61</v>
      </c>
      <c r="D1171" s="17">
        <f>VLOOKUP($A1171,'Medical Examinations'!$A$1:$J$2336,MATCH(Healthcare!D$1,'Medical Examinations'!$A$1:$J$1,0),0)</f>
        <v>5.76</v>
      </c>
      <c r="E1171" s="17" t="str">
        <f>VLOOKUP($A1171,'Medical Examinations'!$A$1:$J$2336,MATCH(Healthcare!E$1,'Medical Examinations'!$A$1:$J$1,0),0)</f>
        <v>No</v>
      </c>
      <c r="F1171" s="17" t="str">
        <f>VLOOKUP($A1171,'Medical Examinations'!$A$1:$J$2336,MATCH(Healthcare!F$1,'Medical Examinations'!$A$1:$J$1,0),0)</f>
        <v>No</v>
      </c>
      <c r="G1171" s="17" t="str">
        <f>VLOOKUP($A1171,'Medical Examinations'!$A$1:$J$2336,MATCH(Healthcare!G$1,'Medical Examinations'!$A$1:$J$1,0),0)</f>
        <v>Yes</v>
      </c>
      <c r="H1171" s="17">
        <f>VLOOKUP($A1171,'Medical Examinations'!$A$1:$J$2336,MATCH(Healthcare!H$1,'Medical Examinations'!$A$1:$J$1,0),0)</f>
        <v>1</v>
      </c>
      <c r="I1171" s="17" t="str">
        <f>VLOOKUP($A1171,'Medical Examinations'!$A$1:$J$2336,MATCH(Healthcare!I$1,'Medical Examinations'!$A$1:$J$1,0),0)</f>
        <v>No</v>
      </c>
      <c r="J1171" s="17" t="str">
        <f>VLOOKUP($A1171,'Medical Examinations'!$A$1:$J$2336,MATCH(Healthcare!J$1,'Medical Examinations'!$A$1:$J$1,0),0)</f>
        <v>Overweight</v>
      </c>
      <c r="K1171" s="17" t="str">
        <f>VLOOKUP($A1171,'Medical Examinations'!$A$1:$J$2336,MATCH(Healthcare!K$1,'Medical Examinations'!$A$1:$J$1,0),0)</f>
        <v>Prediabetes</v>
      </c>
      <c r="L1171" s="38">
        <f>VLOOKUP($A1171,'Hospitalisation Details'!$A$2:$K$2344,MATCH(Healthcare!L$1,'Hospitalisation Details'!$A$1:$K$1,0),0)</f>
        <v>29208</v>
      </c>
      <c r="M1171" s="17">
        <f>VLOOKUP($A1171,'Hospitalisation Details'!$A$2:$K$2344,MATCH(Healthcare!M$1,'Hospitalisation Details'!$A$1:$K$1,0),0)</f>
        <v>9630.2999999999993</v>
      </c>
      <c r="N1171" s="17" t="str">
        <f>VLOOKUP($A1171,'Hospitalisation Details'!$A$2:$K$2344,MATCH(Healthcare!N$1,'Hospitalisation Details'!$A$1:$K$1,0),0)</f>
        <v>Tier - 2</v>
      </c>
      <c r="O1171" s="17" t="str">
        <f>VLOOKUP($A1171,'Hospitalisation Details'!$A$2:$K$2344,MATCH(Healthcare!O$1,'Hospitalisation Details'!$A$1:$K$1,0),0)</f>
        <v>Tier - 2</v>
      </c>
      <c r="P1171" s="17" t="str">
        <f>VLOOKUP($A1171,'Hospitalisation Details'!$A$2:$K$2344,MATCH(Healthcare!P$1,'Hospitalisation Details'!$A$1:$K$1,0),0)</f>
        <v>R1021</v>
      </c>
      <c r="Q1171" s="17">
        <f>VLOOKUP($A1171,'Hospitalisation Details'!$A$2:$K$2344,MATCH(Healthcare!Q$1,'Hospitalisation Details'!$A$1:$K$1,0),0)</f>
        <v>43</v>
      </c>
    </row>
    <row r="1172" spans="1:17" ht="15.75" x14ac:dyDescent="0.25">
      <c r="A1172" s="25" t="s">
        <v>1215</v>
      </c>
      <c r="B1172" s="17" t="str">
        <f>VLOOKUP($A1172,'Customer Names'!$A$1:$D$2336,4,0)</f>
        <v>Mrs. Sophia</v>
      </c>
      <c r="C1172" s="17">
        <f>VLOOKUP($A1172,'Medical Examinations'!$A$1:$J$2336,MATCH(Healthcare!C$1,'Medical Examinations'!$A$1:$J$1,0),0)</f>
        <v>45.41</v>
      </c>
      <c r="D1172" s="17">
        <f>VLOOKUP($A1172,'Medical Examinations'!$A$1:$J$2336,MATCH(Healthcare!D$1,'Medical Examinations'!$A$1:$J$1,0),0)</f>
        <v>4.96</v>
      </c>
      <c r="E1172" s="17" t="str">
        <f>VLOOKUP($A1172,'Medical Examinations'!$A$1:$J$2336,MATCH(Healthcare!E$1,'Medical Examinations'!$A$1:$J$1,0),0)</f>
        <v>No</v>
      </c>
      <c r="F1172" s="17" t="str">
        <f>VLOOKUP($A1172,'Medical Examinations'!$A$1:$J$2336,MATCH(Healthcare!F$1,'Medical Examinations'!$A$1:$J$1,0),0)</f>
        <v>No</v>
      </c>
      <c r="G1172" s="17" t="str">
        <f>VLOOKUP($A1172,'Medical Examinations'!$A$1:$J$2336,MATCH(Healthcare!G$1,'Medical Examinations'!$A$1:$J$1,0),0)</f>
        <v>No</v>
      </c>
      <c r="H1172" s="17">
        <f>VLOOKUP($A1172,'Medical Examinations'!$A$1:$J$2336,MATCH(Healthcare!H$1,'Medical Examinations'!$A$1:$J$1,0),0)</f>
        <v>1</v>
      </c>
      <c r="I1172" s="17" t="str">
        <f>VLOOKUP($A1172,'Medical Examinations'!$A$1:$J$2336,MATCH(Healthcare!I$1,'Medical Examinations'!$A$1:$J$1,0),0)</f>
        <v>No</v>
      </c>
      <c r="J1172" s="17" t="str">
        <f>VLOOKUP($A1172,'Medical Examinations'!$A$1:$J$2336,MATCH(Healthcare!J$1,'Medical Examinations'!$A$1:$J$1,0),0)</f>
        <v>Obesity</v>
      </c>
      <c r="K1172" s="17" t="str">
        <f>VLOOKUP($A1172,'Medical Examinations'!$A$1:$J$2336,MATCH(Healthcare!K$1,'Medical Examinations'!$A$1:$J$1,0),0)</f>
        <v>Normal</v>
      </c>
      <c r="L1172" s="38">
        <f>VLOOKUP($A1172,'Hospitalisation Details'!$A$2:$K$2344,MATCH(Healthcare!L$1,'Hospitalisation Details'!$A$1:$K$1,0),0)</f>
        <v>35969</v>
      </c>
      <c r="M1172" s="17">
        <f>VLOOKUP($A1172,'Hospitalisation Details'!$A$2:$K$2344,MATCH(Healthcare!M$1,'Hospitalisation Details'!$A$1:$K$1,0),0)</f>
        <v>9628.7900000000009</v>
      </c>
      <c r="N1172" s="17" t="str">
        <f>VLOOKUP($A1172,'Hospitalisation Details'!$A$2:$K$2344,MATCH(Healthcare!N$1,'Hospitalisation Details'!$A$1:$K$1,0),0)</f>
        <v>Tier - 2</v>
      </c>
      <c r="O1172" s="17" t="str">
        <f>VLOOKUP($A1172,'Hospitalisation Details'!$A$2:$K$2344,MATCH(Healthcare!O$1,'Hospitalisation Details'!$A$1:$K$1,0),0)</f>
        <v>Tier - 2</v>
      </c>
      <c r="P1172" s="17" t="str">
        <f>VLOOKUP($A1172,'Hospitalisation Details'!$A$2:$K$2344,MATCH(Healthcare!P$1,'Hospitalisation Details'!$A$1:$K$1,0),0)</f>
        <v>R1026</v>
      </c>
      <c r="Q1172" s="17">
        <f>VLOOKUP($A1172,'Hospitalisation Details'!$A$2:$K$2344,MATCH(Healthcare!Q$1,'Hospitalisation Details'!$A$1:$K$1,0),0)</f>
        <v>24</v>
      </c>
    </row>
    <row r="1173" spans="1:17" ht="15.75" x14ac:dyDescent="0.25">
      <c r="A1173" s="25" t="s">
        <v>1216</v>
      </c>
      <c r="B1173" s="17" t="str">
        <f>VLOOKUP($A1173,'Customer Names'!$A$1:$D$2336,4,0)</f>
        <v>Ms. Christina</v>
      </c>
      <c r="C1173" s="17">
        <f>VLOOKUP($A1173,'Medical Examinations'!$A$1:$J$2336,MATCH(Healthcare!C$1,'Medical Examinations'!$A$1:$J$1,0),0)</f>
        <v>31.2</v>
      </c>
      <c r="D1173" s="17">
        <f>VLOOKUP($A1173,'Medical Examinations'!$A$1:$J$2336,MATCH(Healthcare!D$1,'Medical Examinations'!$A$1:$J$1,0),0)</f>
        <v>11.04</v>
      </c>
      <c r="E1173" s="17" t="str">
        <f>VLOOKUP($A1173,'Medical Examinations'!$A$1:$J$2336,MATCH(Healthcare!E$1,'Medical Examinations'!$A$1:$J$1,0),0)</f>
        <v>Yes</v>
      </c>
      <c r="F1173" s="17" t="str">
        <f>VLOOKUP($A1173,'Medical Examinations'!$A$1:$J$2336,MATCH(Healthcare!F$1,'Medical Examinations'!$A$1:$J$1,0),0)</f>
        <v>No</v>
      </c>
      <c r="G1173" s="17" t="str">
        <f>VLOOKUP($A1173,'Medical Examinations'!$A$1:$J$2336,MATCH(Healthcare!G$1,'Medical Examinations'!$A$1:$J$1,0),0)</f>
        <v>No</v>
      </c>
      <c r="H1173" s="17">
        <f>VLOOKUP($A1173,'Medical Examinations'!$A$1:$J$2336,MATCH(Healthcare!H$1,'Medical Examinations'!$A$1:$J$1,0),0)</f>
        <v>2</v>
      </c>
      <c r="I1173" s="17" t="str">
        <f>VLOOKUP($A1173,'Medical Examinations'!$A$1:$J$2336,MATCH(Healthcare!I$1,'Medical Examinations'!$A$1:$J$1,0),0)</f>
        <v>No</v>
      </c>
      <c r="J1173" s="17" t="str">
        <f>VLOOKUP($A1173,'Medical Examinations'!$A$1:$J$2336,MATCH(Healthcare!J$1,'Medical Examinations'!$A$1:$J$1,0),0)</f>
        <v>Obesity</v>
      </c>
      <c r="K1173" s="17" t="str">
        <f>VLOOKUP($A1173,'Medical Examinations'!$A$1:$J$2336,MATCH(Healthcare!K$1,'Medical Examinations'!$A$1:$J$1,0),0)</f>
        <v>Diabetes</v>
      </c>
      <c r="L1173" s="38">
        <f>VLOOKUP($A1173,'Hospitalisation Details'!$A$2:$K$2344,MATCH(Healthcare!L$1,'Hospitalisation Details'!$A$1:$K$1,0),0)</f>
        <v>25918</v>
      </c>
      <c r="M1173" s="17">
        <f>VLOOKUP($A1173,'Hospitalisation Details'!$A$2:$K$2344,MATCH(Healthcare!M$1,'Hospitalisation Details'!$A$1:$K$1,0),0)</f>
        <v>9625.92</v>
      </c>
      <c r="N1173" s="17" t="str">
        <f>VLOOKUP($A1173,'Hospitalisation Details'!$A$2:$K$2344,MATCH(Healthcare!N$1,'Hospitalisation Details'!$A$1:$K$1,0),0)</f>
        <v>Tier - 2</v>
      </c>
      <c r="O1173" s="17" t="str">
        <f>VLOOKUP($A1173,'Hospitalisation Details'!$A$2:$K$2344,MATCH(Healthcare!O$1,'Hospitalisation Details'!$A$1:$K$1,0),0)</f>
        <v>Tier - 3</v>
      </c>
      <c r="P1173" s="17" t="str">
        <f>VLOOKUP($A1173,'Hospitalisation Details'!$A$2:$K$2344,MATCH(Healthcare!P$1,'Hospitalisation Details'!$A$1:$K$1,0),0)</f>
        <v>R1011</v>
      </c>
      <c r="Q1173" s="17">
        <f>VLOOKUP($A1173,'Hospitalisation Details'!$A$2:$K$2344,MATCH(Healthcare!Q$1,'Hospitalisation Details'!$A$1:$K$1,0),0)</f>
        <v>52</v>
      </c>
    </row>
    <row r="1174" spans="1:17" ht="15.75" x14ac:dyDescent="0.25">
      <c r="A1174" s="25" t="s">
        <v>1217</v>
      </c>
      <c r="B1174" s="17" t="str">
        <f>VLOOKUP($A1174,'Customer Names'!$A$1:$D$2336,4,0)</f>
        <v>Mr. Sam</v>
      </c>
      <c r="C1174" s="17">
        <f>VLOOKUP($A1174,'Medical Examinations'!$A$1:$J$2336,MATCH(Healthcare!C$1,'Medical Examinations'!$A$1:$J$1,0),0)</f>
        <v>29.83</v>
      </c>
      <c r="D1174" s="17">
        <f>VLOOKUP($A1174,'Medical Examinations'!$A$1:$J$2336,MATCH(Healthcare!D$1,'Medical Examinations'!$A$1:$J$1,0),0)</f>
        <v>7.81</v>
      </c>
      <c r="E1174" s="17" t="str">
        <f>VLOOKUP($A1174,'Medical Examinations'!$A$1:$J$2336,MATCH(Healthcare!E$1,'Medical Examinations'!$A$1:$J$1,0),0)</f>
        <v>Yes</v>
      </c>
      <c r="F1174" s="17" t="str">
        <f>VLOOKUP($A1174,'Medical Examinations'!$A$1:$J$2336,MATCH(Healthcare!F$1,'Medical Examinations'!$A$1:$J$1,0),0)</f>
        <v>No</v>
      </c>
      <c r="G1174" s="17" t="str">
        <f>VLOOKUP($A1174,'Medical Examinations'!$A$1:$J$2336,MATCH(Healthcare!G$1,'Medical Examinations'!$A$1:$J$1,0),0)</f>
        <v>No</v>
      </c>
      <c r="H1174" s="17">
        <f>VLOOKUP($A1174,'Medical Examinations'!$A$1:$J$2336,MATCH(Healthcare!H$1,'Medical Examinations'!$A$1:$J$1,0),0)</f>
        <v>1</v>
      </c>
      <c r="I1174" s="17" t="str">
        <f>VLOOKUP($A1174,'Medical Examinations'!$A$1:$J$2336,MATCH(Healthcare!I$1,'Medical Examinations'!$A$1:$J$1,0),0)</f>
        <v>No</v>
      </c>
      <c r="J1174" s="17" t="str">
        <f>VLOOKUP($A1174,'Medical Examinations'!$A$1:$J$2336,MATCH(Healthcare!J$1,'Medical Examinations'!$A$1:$J$1,0),0)</f>
        <v>Overweight</v>
      </c>
      <c r="K1174" s="17" t="str">
        <f>VLOOKUP($A1174,'Medical Examinations'!$A$1:$J$2336,MATCH(Healthcare!K$1,'Medical Examinations'!$A$1:$J$1,0),0)</f>
        <v>Diabetes</v>
      </c>
      <c r="L1174" s="38">
        <f>VLOOKUP($A1174,'Hospitalisation Details'!$A$2:$K$2344,MATCH(Healthcare!L$1,'Hospitalisation Details'!$A$1:$K$1,0),0)</f>
        <v>27696</v>
      </c>
      <c r="M1174" s="17">
        <f>VLOOKUP($A1174,'Hospitalisation Details'!$A$2:$K$2344,MATCH(Healthcare!M$1,'Hospitalisation Details'!$A$1:$K$1,0),0)</f>
        <v>9620.33</v>
      </c>
      <c r="N1174" s="17" t="str">
        <f>VLOOKUP($A1174,'Hospitalisation Details'!$A$2:$K$2344,MATCH(Healthcare!N$1,'Hospitalisation Details'!$A$1:$K$1,0),0)</f>
        <v>Tier - 3</v>
      </c>
      <c r="O1174" s="17" t="str">
        <f>VLOOKUP($A1174,'Hospitalisation Details'!$A$2:$K$2344,MATCH(Healthcare!O$1,'Hospitalisation Details'!$A$1:$K$1,0),0)</f>
        <v>Tier - 3</v>
      </c>
      <c r="P1174" s="17" t="str">
        <f>VLOOKUP($A1174,'Hospitalisation Details'!$A$2:$K$2344,MATCH(Healthcare!P$1,'Hospitalisation Details'!$A$1:$K$1,0),0)</f>
        <v>R1012</v>
      </c>
      <c r="Q1174" s="17">
        <f>VLOOKUP($A1174,'Hospitalisation Details'!$A$2:$K$2344,MATCH(Healthcare!Q$1,'Hospitalisation Details'!$A$1:$K$1,0),0)</f>
        <v>47</v>
      </c>
    </row>
    <row r="1175" spans="1:17" ht="15.75" x14ac:dyDescent="0.25">
      <c r="A1175" s="25" t="s">
        <v>1218</v>
      </c>
      <c r="B1175" s="17" t="str">
        <f>VLOOKUP($A1175,'Customer Names'!$A$1:$D$2336,4,0)</f>
        <v>Mrs. Haley</v>
      </c>
      <c r="C1175" s="17">
        <f>VLOOKUP($A1175,'Medical Examinations'!$A$1:$J$2336,MATCH(Healthcare!C$1,'Medical Examinations'!$A$1:$J$1,0),0)</f>
        <v>29.06</v>
      </c>
      <c r="D1175" s="17">
        <f>VLOOKUP($A1175,'Medical Examinations'!$A$1:$J$2336,MATCH(Healthcare!D$1,'Medical Examinations'!$A$1:$J$1,0),0)</f>
        <v>4.55</v>
      </c>
      <c r="E1175" s="17" t="str">
        <f>VLOOKUP($A1175,'Medical Examinations'!$A$1:$J$2336,MATCH(Healthcare!E$1,'Medical Examinations'!$A$1:$J$1,0),0)</f>
        <v>No</v>
      </c>
      <c r="F1175" s="17" t="str">
        <f>VLOOKUP($A1175,'Medical Examinations'!$A$1:$J$2336,MATCH(Healthcare!F$1,'Medical Examinations'!$A$1:$J$1,0),0)</f>
        <v>No</v>
      </c>
      <c r="G1175" s="17" t="str">
        <f>VLOOKUP($A1175,'Medical Examinations'!$A$1:$J$2336,MATCH(Healthcare!G$1,'Medical Examinations'!$A$1:$J$1,0),0)</f>
        <v>No</v>
      </c>
      <c r="H1175" s="17">
        <f>VLOOKUP($A1175,'Medical Examinations'!$A$1:$J$2336,MATCH(Healthcare!H$1,'Medical Examinations'!$A$1:$J$1,0),0)</f>
        <v>0</v>
      </c>
      <c r="I1175" s="17" t="str">
        <f>VLOOKUP($A1175,'Medical Examinations'!$A$1:$J$2336,MATCH(Healthcare!I$1,'Medical Examinations'!$A$1:$J$1,0),0)</f>
        <v>No</v>
      </c>
      <c r="J1175" s="17" t="str">
        <f>VLOOKUP($A1175,'Medical Examinations'!$A$1:$J$2336,MATCH(Healthcare!J$1,'Medical Examinations'!$A$1:$J$1,0),0)</f>
        <v>Overweight</v>
      </c>
      <c r="K1175" s="17" t="str">
        <f>VLOOKUP($A1175,'Medical Examinations'!$A$1:$J$2336,MATCH(Healthcare!K$1,'Medical Examinations'!$A$1:$J$1,0),0)</f>
        <v>Normal</v>
      </c>
      <c r="L1175" s="38">
        <f>VLOOKUP($A1175,'Hospitalisation Details'!$A$2:$K$2344,MATCH(Healthcare!L$1,'Hospitalisation Details'!$A$1:$K$1,0),0)</f>
        <v>30192</v>
      </c>
      <c r="M1175" s="17">
        <f>VLOOKUP($A1175,'Hospitalisation Details'!$A$2:$K$2344,MATCH(Healthcare!M$1,'Hospitalisation Details'!$A$1:$K$1,0),0)</f>
        <v>9619.18</v>
      </c>
      <c r="N1175" s="17" t="str">
        <f>VLOOKUP($A1175,'Hospitalisation Details'!$A$2:$K$2344,MATCH(Healthcare!N$1,'Hospitalisation Details'!$A$1:$K$1,0),0)</f>
        <v>Tier - 2</v>
      </c>
      <c r="O1175" s="17" t="str">
        <f>VLOOKUP($A1175,'Hospitalisation Details'!$A$2:$K$2344,MATCH(Healthcare!O$1,'Hospitalisation Details'!$A$1:$K$1,0),0)</f>
        <v>Tier - 1</v>
      </c>
      <c r="P1175" s="17" t="str">
        <f>VLOOKUP($A1175,'Hospitalisation Details'!$A$2:$K$2344,MATCH(Healthcare!P$1,'Hospitalisation Details'!$A$1:$K$1,0),0)</f>
        <v>R1025</v>
      </c>
      <c r="Q1175" s="17">
        <f>VLOOKUP($A1175,'Hospitalisation Details'!$A$2:$K$2344,MATCH(Healthcare!Q$1,'Hospitalisation Details'!$A$1:$K$1,0),0)</f>
        <v>40</v>
      </c>
    </row>
    <row r="1176" spans="1:17" ht="15.75" x14ac:dyDescent="0.25">
      <c r="A1176" s="25" t="s">
        <v>1219</v>
      </c>
      <c r="B1176" s="17" t="str">
        <f>VLOOKUP($A1176,'Customer Names'!$A$1:$D$2336,4,0)</f>
        <v>Mr. Ethan</v>
      </c>
      <c r="C1176" s="17">
        <f>VLOOKUP($A1176,'Medical Examinations'!$A$1:$J$2336,MATCH(Healthcare!C$1,'Medical Examinations'!$A$1:$J$1,0),0)</f>
        <v>27.454999999999998</v>
      </c>
      <c r="D1176" s="17">
        <f>VLOOKUP($A1176,'Medical Examinations'!$A$1:$J$2336,MATCH(Healthcare!D$1,'Medical Examinations'!$A$1:$J$1,0),0)</f>
        <v>6.13</v>
      </c>
      <c r="E1176" s="17" t="str">
        <f>VLOOKUP($A1176,'Medical Examinations'!$A$1:$J$2336,MATCH(Healthcare!E$1,'Medical Examinations'!$A$1:$J$1,0),0)</f>
        <v>No</v>
      </c>
      <c r="F1176" s="17" t="str">
        <f>VLOOKUP($A1176,'Medical Examinations'!$A$1:$J$2336,MATCH(Healthcare!F$1,'Medical Examinations'!$A$1:$J$1,0),0)</f>
        <v>No</v>
      </c>
      <c r="G1176" s="17" t="str">
        <f>VLOOKUP($A1176,'Medical Examinations'!$A$1:$J$2336,MATCH(Healthcare!G$1,'Medical Examinations'!$A$1:$J$1,0),0)</f>
        <v>No</v>
      </c>
      <c r="H1176" s="17">
        <f>VLOOKUP($A1176,'Medical Examinations'!$A$1:$J$2336,MATCH(Healthcare!H$1,'Medical Examinations'!$A$1:$J$1,0),0)</f>
        <v>2</v>
      </c>
      <c r="I1176" s="17" t="str">
        <f>VLOOKUP($A1176,'Medical Examinations'!$A$1:$J$2336,MATCH(Healthcare!I$1,'Medical Examinations'!$A$1:$J$1,0),0)</f>
        <v>No</v>
      </c>
      <c r="J1176" s="17" t="str">
        <f>VLOOKUP($A1176,'Medical Examinations'!$A$1:$J$2336,MATCH(Healthcare!J$1,'Medical Examinations'!$A$1:$J$1,0),0)</f>
        <v>Overweight</v>
      </c>
      <c r="K1176" s="17" t="str">
        <f>VLOOKUP($A1176,'Medical Examinations'!$A$1:$J$2336,MATCH(Healthcare!K$1,'Medical Examinations'!$A$1:$J$1,0),0)</f>
        <v>Prediabetes</v>
      </c>
      <c r="L1176" s="38">
        <f>VLOOKUP($A1176,'Hospitalisation Details'!$A$2:$K$2344,MATCH(Healthcare!L$1,'Hospitalisation Details'!$A$1:$K$1,0),0)</f>
        <v>26660</v>
      </c>
      <c r="M1176" s="17">
        <f>VLOOKUP($A1176,'Hospitalisation Details'!$A$2:$K$2344,MATCH(Healthcare!M$1,'Hospitalisation Details'!$A$1:$K$1,0),0)</f>
        <v>9617.66</v>
      </c>
      <c r="N1176" s="17" t="str">
        <f>VLOOKUP($A1176,'Hospitalisation Details'!$A$2:$K$2344,MATCH(Healthcare!N$1,'Hospitalisation Details'!$A$1:$K$1,0),0)</f>
        <v>Tier - 3</v>
      </c>
      <c r="O1176" s="17" t="str">
        <f>VLOOKUP($A1176,'Hospitalisation Details'!$A$2:$K$2344,MATCH(Healthcare!O$1,'Hospitalisation Details'!$A$1:$K$1,0),0)</f>
        <v>Tier - 3</v>
      </c>
      <c r="P1176" s="17" t="str">
        <f>VLOOKUP($A1176,'Hospitalisation Details'!$A$2:$K$2344,MATCH(Healthcare!P$1,'Hospitalisation Details'!$A$1:$K$1,0),0)</f>
        <v>R1016</v>
      </c>
      <c r="Q1176" s="17">
        <f>VLOOKUP($A1176,'Hospitalisation Details'!$A$2:$K$2344,MATCH(Healthcare!Q$1,'Hospitalisation Details'!$A$1:$K$1,0),0)</f>
        <v>50</v>
      </c>
    </row>
    <row r="1177" spans="1:17" ht="15.75" x14ac:dyDescent="0.25">
      <c r="A1177" s="25" t="s">
        <v>1220</v>
      </c>
      <c r="B1177" s="17" t="str">
        <f>VLOOKUP($A1177,'Customer Names'!$A$1:$D$2336,4,0)</f>
        <v>Mr. Andrew</v>
      </c>
      <c r="C1177" s="17">
        <f>VLOOKUP($A1177,'Medical Examinations'!$A$1:$J$2336,MATCH(Healthcare!C$1,'Medical Examinations'!$A$1:$J$1,0),0)</f>
        <v>23.01</v>
      </c>
      <c r="D1177" s="17">
        <f>VLOOKUP($A1177,'Medical Examinations'!$A$1:$J$2336,MATCH(Healthcare!D$1,'Medical Examinations'!$A$1:$J$1,0),0)</f>
        <v>6.04</v>
      </c>
      <c r="E1177" s="17" t="str">
        <f>VLOOKUP($A1177,'Medical Examinations'!$A$1:$J$2336,MATCH(Healthcare!E$1,'Medical Examinations'!$A$1:$J$1,0),0)</f>
        <v>Yes</v>
      </c>
      <c r="F1177" s="17" t="str">
        <f>VLOOKUP($A1177,'Medical Examinations'!$A$1:$J$2336,MATCH(Healthcare!F$1,'Medical Examinations'!$A$1:$J$1,0),0)</f>
        <v>No</v>
      </c>
      <c r="G1177" s="17" t="str">
        <f>VLOOKUP($A1177,'Medical Examinations'!$A$1:$J$2336,MATCH(Healthcare!G$1,'Medical Examinations'!$A$1:$J$1,0),0)</f>
        <v>No</v>
      </c>
      <c r="H1177" s="17">
        <f>VLOOKUP($A1177,'Medical Examinations'!$A$1:$J$2336,MATCH(Healthcare!H$1,'Medical Examinations'!$A$1:$J$1,0),0)</f>
        <v>1</v>
      </c>
      <c r="I1177" s="17" t="str">
        <f>VLOOKUP($A1177,'Medical Examinations'!$A$1:$J$2336,MATCH(Healthcare!I$1,'Medical Examinations'!$A$1:$J$1,0),0)</f>
        <v>No</v>
      </c>
      <c r="J1177" s="17" t="str">
        <f>VLOOKUP($A1177,'Medical Examinations'!$A$1:$J$2336,MATCH(Healthcare!J$1,'Medical Examinations'!$A$1:$J$1,0),0)</f>
        <v>Healthy Weight</v>
      </c>
      <c r="K1177" s="17" t="str">
        <f>VLOOKUP($A1177,'Medical Examinations'!$A$1:$J$2336,MATCH(Healthcare!K$1,'Medical Examinations'!$A$1:$J$1,0),0)</f>
        <v>Prediabetes</v>
      </c>
      <c r="L1177" s="38">
        <f>VLOOKUP($A1177,'Hospitalisation Details'!$A$2:$K$2344,MATCH(Healthcare!L$1,'Hospitalisation Details'!$A$1:$K$1,0),0)</f>
        <v>23726</v>
      </c>
      <c r="M1177" s="17">
        <f>VLOOKUP($A1177,'Hospitalisation Details'!$A$2:$K$2344,MATCH(Healthcare!M$1,'Hospitalisation Details'!$A$1:$K$1,0),0)</f>
        <v>9597.6299999999992</v>
      </c>
      <c r="N1177" s="17" t="str">
        <f>VLOOKUP($A1177,'Hospitalisation Details'!$A$2:$K$2344,MATCH(Healthcare!N$1,'Hospitalisation Details'!$A$1:$K$1,0),0)</f>
        <v>Tier - 3</v>
      </c>
      <c r="O1177" s="17" t="str">
        <f>VLOOKUP($A1177,'Hospitalisation Details'!$A$2:$K$2344,MATCH(Healthcare!O$1,'Hospitalisation Details'!$A$1:$K$1,0),0)</f>
        <v>Tier - 3</v>
      </c>
      <c r="P1177" s="17" t="str">
        <f>VLOOKUP($A1177,'Hospitalisation Details'!$A$2:$K$2344,MATCH(Healthcare!P$1,'Hospitalisation Details'!$A$1:$K$1,0),0)</f>
        <v>R1013</v>
      </c>
      <c r="Q1177" s="17">
        <f>VLOOKUP($A1177,'Hospitalisation Details'!$A$2:$K$2344,MATCH(Healthcare!Q$1,'Hospitalisation Details'!$A$1:$K$1,0),0)</f>
        <v>58</v>
      </c>
    </row>
    <row r="1178" spans="1:17" ht="15.75" x14ac:dyDescent="0.25">
      <c r="A1178" s="25" t="s">
        <v>1221</v>
      </c>
      <c r="B1178" s="17" t="str">
        <f>VLOOKUP($A1178,'Customer Names'!$A$1:$D$2336,4,0)</f>
        <v>Mr. Mark</v>
      </c>
      <c r="C1178" s="17">
        <f>VLOOKUP($A1178,'Medical Examinations'!$A$1:$J$2336,MATCH(Healthcare!C$1,'Medical Examinations'!$A$1:$J$1,0),0)</f>
        <v>31.39</v>
      </c>
      <c r="D1178" s="17">
        <f>VLOOKUP($A1178,'Medical Examinations'!$A$1:$J$2336,MATCH(Healthcare!D$1,'Medical Examinations'!$A$1:$J$1,0),0)</f>
        <v>8.85</v>
      </c>
      <c r="E1178" s="17" t="str">
        <f>VLOOKUP($A1178,'Medical Examinations'!$A$1:$J$2336,MATCH(Healthcare!E$1,'Medical Examinations'!$A$1:$J$1,0),0)</f>
        <v>Yes</v>
      </c>
      <c r="F1178" s="17" t="str">
        <f>VLOOKUP($A1178,'Medical Examinations'!$A$1:$J$2336,MATCH(Healthcare!F$1,'Medical Examinations'!$A$1:$J$1,0),0)</f>
        <v>No</v>
      </c>
      <c r="G1178" s="17" t="str">
        <f>VLOOKUP($A1178,'Medical Examinations'!$A$1:$J$2336,MATCH(Healthcare!G$1,'Medical Examinations'!$A$1:$J$1,0),0)</f>
        <v>No</v>
      </c>
      <c r="H1178" s="17">
        <f>VLOOKUP($A1178,'Medical Examinations'!$A$1:$J$2336,MATCH(Healthcare!H$1,'Medical Examinations'!$A$1:$J$1,0),0)</f>
        <v>0</v>
      </c>
      <c r="I1178" s="17" t="str">
        <f>VLOOKUP($A1178,'Medical Examinations'!$A$1:$J$2336,MATCH(Healthcare!I$1,'Medical Examinations'!$A$1:$J$1,0),0)</f>
        <v>No</v>
      </c>
      <c r="J1178" s="17" t="str">
        <f>VLOOKUP($A1178,'Medical Examinations'!$A$1:$J$2336,MATCH(Healthcare!J$1,'Medical Examinations'!$A$1:$J$1,0),0)</f>
        <v>Obesity</v>
      </c>
      <c r="K1178" s="17" t="str">
        <f>VLOOKUP($A1178,'Medical Examinations'!$A$1:$J$2336,MATCH(Healthcare!K$1,'Medical Examinations'!$A$1:$J$1,0),0)</f>
        <v>Diabetes</v>
      </c>
      <c r="L1178" s="38">
        <f>VLOOKUP($A1178,'Hospitalisation Details'!$A$2:$K$2344,MATCH(Healthcare!L$1,'Hospitalisation Details'!$A$1:$K$1,0),0)</f>
        <v>29877</v>
      </c>
      <c r="M1178" s="17">
        <f>VLOOKUP($A1178,'Hospitalisation Details'!$A$2:$K$2344,MATCH(Healthcare!M$1,'Hospitalisation Details'!$A$1:$K$1,0),0)</f>
        <v>9584.0400000000009</v>
      </c>
      <c r="N1178" s="17" t="str">
        <f>VLOOKUP($A1178,'Hospitalisation Details'!$A$2:$K$2344,MATCH(Healthcare!N$1,'Hospitalisation Details'!$A$1:$K$1,0),0)</f>
        <v>Tier - 2</v>
      </c>
      <c r="O1178" s="17" t="str">
        <f>VLOOKUP($A1178,'Hospitalisation Details'!$A$2:$K$2344,MATCH(Healthcare!O$1,'Hospitalisation Details'!$A$1:$K$1,0),0)</f>
        <v>Tier - 1</v>
      </c>
      <c r="P1178" s="17" t="str">
        <f>VLOOKUP($A1178,'Hospitalisation Details'!$A$2:$K$2344,MATCH(Healthcare!P$1,'Hospitalisation Details'!$A$1:$K$1,0),0)</f>
        <v>R1021</v>
      </c>
      <c r="Q1178" s="17">
        <f>VLOOKUP($A1178,'Hospitalisation Details'!$A$2:$K$2344,MATCH(Healthcare!Q$1,'Hospitalisation Details'!$A$1:$K$1,0),0)</f>
        <v>41</v>
      </c>
    </row>
    <row r="1179" spans="1:17" ht="15.75" x14ac:dyDescent="0.25">
      <c r="A1179" s="25" t="s">
        <v>1222</v>
      </c>
      <c r="B1179" s="17" t="str">
        <f>VLOOKUP($A1179,'Customer Names'!$A$1:$D$2336,4,0)</f>
        <v>Ms. Kasey</v>
      </c>
      <c r="C1179" s="17">
        <f>VLOOKUP($A1179,'Medical Examinations'!$A$1:$J$2336,MATCH(Healthcare!C$1,'Medical Examinations'!$A$1:$J$1,0),0)</f>
        <v>34.770000000000003</v>
      </c>
      <c r="D1179" s="17">
        <f>VLOOKUP($A1179,'Medical Examinations'!$A$1:$J$2336,MATCH(Healthcare!D$1,'Medical Examinations'!$A$1:$J$1,0),0)</f>
        <v>10.54</v>
      </c>
      <c r="E1179" s="17" t="str">
        <f>VLOOKUP($A1179,'Medical Examinations'!$A$1:$J$2336,MATCH(Healthcare!E$1,'Medical Examinations'!$A$1:$J$1,0),0)</f>
        <v>No</v>
      </c>
      <c r="F1179" s="17" t="str">
        <f>VLOOKUP($A1179,'Medical Examinations'!$A$1:$J$2336,MATCH(Healthcare!F$1,'Medical Examinations'!$A$1:$J$1,0),0)</f>
        <v>No</v>
      </c>
      <c r="G1179" s="17" t="str">
        <f>VLOOKUP($A1179,'Medical Examinations'!$A$1:$J$2336,MATCH(Healthcare!G$1,'Medical Examinations'!$A$1:$J$1,0),0)</f>
        <v>No</v>
      </c>
      <c r="H1179" s="17">
        <f>VLOOKUP($A1179,'Medical Examinations'!$A$1:$J$2336,MATCH(Healthcare!H$1,'Medical Examinations'!$A$1:$J$1,0),0)</f>
        <v>2</v>
      </c>
      <c r="I1179" s="17" t="str">
        <f>VLOOKUP($A1179,'Medical Examinations'!$A$1:$J$2336,MATCH(Healthcare!I$1,'Medical Examinations'!$A$1:$J$1,0),0)</f>
        <v>No</v>
      </c>
      <c r="J1179" s="17" t="str">
        <f>VLOOKUP($A1179,'Medical Examinations'!$A$1:$J$2336,MATCH(Healthcare!J$1,'Medical Examinations'!$A$1:$J$1,0),0)</f>
        <v>Obesity</v>
      </c>
      <c r="K1179" s="17" t="str">
        <f>VLOOKUP($A1179,'Medical Examinations'!$A$1:$J$2336,MATCH(Healthcare!K$1,'Medical Examinations'!$A$1:$J$1,0),0)</f>
        <v>Diabetes</v>
      </c>
      <c r="L1179" s="38">
        <f>VLOOKUP($A1179,'Hospitalisation Details'!$A$2:$K$2344,MATCH(Healthcare!L$1,'Hospitalisation Details'!$A$1:$K$1,0),0)</f>
        <v>26996</v>
      </c>
      <c r="M1179" s="17">
        <f>VLOOKUP($A1179,'Hospitalisation Details'!$A$2:$K$2344,MATCH(Healthcare!M$1,'Hospitalisation Details'!$A$1:$K$1,0),0)</f>
        <v>9583.89</v>
      </c>
      <c r="N1179" s="17" t="str">
        <f>VLOOKUP($A1179,'Hospitalisation Details'!$A$2:$K$2344,MATCH(Healthcare!N$1,'Hospitalisation Details'!$A$1:$K$1,0),0)</f>
        <v>Tier - 2</v>
      </c>
      <c r="O1179" s="17" t="str">
        <f>VLOOKUP($A1179,'Hospitalisation Details'!$A$2:$K$2344,MATCH(Healthcare!O$1,'Hospitalisation Details'!$A$1:$K$1,0),0)</f>
        <v>Tier - 3</v>
      </c>
      <c r="P1179" s="17" t="str">
        <f>VLOOKUP($A1179,'Hospitalisation Details'!$A$2:$K$2344,MATCH(Healthcare!P$1,'Hospitalisation Details'!$A$1:$K$1,0),0)</f>
        <v>R1012</v>
      </c>
      <c r="Q1179" s="17">
        <f>VLOOKUP($A1179,'Hospitalisation Details'!$A$2:$K$2344,MATCH(Healthcare!Q$1,'Hospitalisation Details'!$A$1:$K$1,0),0)</f>
        <v>49</v>
      </c>
    </row>
    <row r="1180" spans="1:17" ht="15.75" x14ac:dyDescent="0.25">
      <c r="A1180" s="25" t="s">
        <v>1223</v>
      </c>
      <c r="B1180" s="17" t="str">
        <f>VLOOKUP($A1180,'Customer Names'!$A$1:$D$2336,4,0)</f>
        <v>Mr. Jeff</v>
      </c>
      <c r="C1180" s="17">
        <f>VLOOKUP($A1180,'Medical Examinations'!$A$1:$J$2336,MATCH(Healthcare!C$1,'Medical Examinations'!$A$1:$J$1,0),0)</f>
        <v>24.48</v>
      </c>
      <c r="D1180" s="17">
        <f>VLOOKUP($A1180,'Medical Examinations'!$A$1:$J$2336,MATCH(Healthcare!D$1,'Medical Examinations'!$A$1:$J$1,0),0)</f>
        <v>4.37</v>
      </c>
      <c r="E1180" s="17" t="str">
        <f>VLOOKUP($A1180,'Medical Examinations'!$A$1:$J$2336,MATCH(Healthcare!E$1,'Medical Examinations'!$A$1:$J$1,0),0)</f>
        <v>Yes</v>
      </c>
      <c r="F1180" s="17" t="str">
        <f>VLOOKUP($A1180,'Medical Examinations'!$A$1:$J$2336,MATCH(Healthcare!F$1,'Medical Examinations'!$A$1:$J$1,0),0)</f>
        <v>No</v>
      </c>
      <c r="G1180" s="17" t="str">
        <f>VLOOKUP($A1180,'Medical Examinations'!$A$1:$J$2336,MATCH(Healthcare!G$1,'Medical Examinations'!$A$1:$J$1,0),0)</f>
        <v>No</v>
      </c>
      <c r="H1180" s="17">
        <f>VLOOKUP($A1180,'Medical Examinations'!$A$1:$J$2336,MATCH(Healthcare!H$1,'Medical Examinations'!$A$1:$J$1,0),0)</f>
        <v>2</v>
      </c>
      <c r="I1180" s="17" t="str">
        <f>VLOOKUP($A1180,'Medical Examinations'!$A$1:$J$2336,MATCH(Healthcare!I$1,'Medical Examinations'!$A$1:$J$1,0),0)</f>
        <v>No</v>
      </c>
      <c r="J1180" s="17" t="str">
        <f>VLOOKUP($A1180,'Medical Examinations'!$A$1:$J$2336,MATCH(Healthcare!J$1,'Medical Examinations'!$A$1:$J$1,0),0)</f>
        <v>Healthy Weight</v>
      </c>
      <c r="K1180" s="17" t="str">
        <f>VLOOKUP($A1180,'Medical Examinations'!$A$1:$J$2336,MATCH(Healthcare!K$1,'Medical Examinations'!$A$1:$J$1,0),0)</f>
        <v>Normal</v>
      </c>
      <c r="L1180" s="38">
        <f>VLOOKUP($A1180,'Hospitalisation Details'!$A$2:$K$2344,MATCH(Healthcare!L$1,'Hospitalisation Details'!$A$1:$K$1,0),0)</f>
        <v>24445</v>
      </c>
      <c r="M1180" s="17">
        <f>VLOOKUP($A1180,'Hospitalisation Details'!$A$2:$K$2344,MATCH(Healthcare!M$1,'Hospitalisation Details'!$A$1:$K$1,0),0)</f>
        <v>9582.5400000000009</v>
      </c>
      <c r="N1180" s="17" t="str">
        <f>VLOOKUP($A1180,'Hospitalisation Details'!$A$2:$K$2344,MATCH(Healthcare!N$1,'Hospitalisation Details'!$A$1:$K$1,0),0)</f>
        <v>Tier - 3</v>
      </c>
      <c r="O1180" s="17" t="str">
        <f>VLOOKUP($A1180,'Hospitalisation Details'!$A$2:$K$2344,MATCH(Healthcare!O$1,'Hospitalisation Details'!$A$1:$K$1,0),0)</f>
        <v>Tier - 2</v>
      </c>
      <c r="P1180" s="17" t="str">
        <f>VLOOKUP($A1180,'Hospitalisation Details'!$A$2:$K$2344,MATCH(Healthcare!P$1,'Hospitalisation Details'!$A$1:$K$1,0),0)</f>
        <v>R1013</v>
      </c>
      <c r="Q1180" s="17">
        <f>VLOOKUP($A1180,'Hospitalisation Details'!$A$2:$K$2344,MATCH(Healthcare!Q$1,'Hospitalisation Details'!$A$1:$K$1,0),0)</f>
        <v>56</v>
      </c>
    </row>
    <row r="1181" spans="1:17" ht="15.75" x14ac:dyDescent="0.25">
      <c r="A1181" s="25" t="s">
        <v>1224</v>
      </c>
      <c r="B1181" s="17" t="str">
        <f>VLOOKUP($A1181,'Customer Names'!$A$1:$D$2336,4,0)</f>
        <v>Ms. Amy</v>
      </c>
      <c r="C1181" s="17">
        <f>VLOOKUP($A1181,'Medical Examinations'!$A$1:$J$2336,MATCH(Healthcare!C$1,'Medical Examinations'!$A$1:$J$1,0),0)</f>
        <v>22.61</v>
      </c>
      <c r="D1181" s="17">
        <f>VLOOKUP($A1181,'Medical Examinations'!$A$1:$J$2336,MATCH(Healthcare!D$1,'Medical Examinations'!$A$1:$J$1,0),0)</f>
        <v>9.6300000000000008</v>
      </c>
      <c r="E1181" s="17" t="str">
        <f>VLOOKUP($A1181,'Medical Examinations'!$A$1:$J$2336,MATCH(Healthcare!E$1,'Medical Examinations'!$A$1:$J$1,0),0)</f>
        <v>No</v>
      </c>
      <c r="F1181" s="17" t="str">
        <f>VLOOKUP($A1181,'Medical Examinations'!$A$1:$J$2336,MATCH(Healthcare!F$1,'Medical Examinations'!$A$1:$J$1,0),0)</f>
        <v>No</v>
      </c>
      <c r="G1181" s="17" t="str">
        <f>VLOOKUP($A1181,'Medical Examinations'!$A$1:$J$2336,MATCH(Healthcare!G$1,'Medical Examinations'!$A$1:$J$1,0),0)</f>
        <v>No</v>
      </c>
      <c r="H1181" s="17">
        <f>VLOOKUP($A1181,'Medical Examinations'!$A$1:$J$2336,MATCH(Healthcare!H$1,'Medical Examinations'!$A$1:$J$1,0),0)</f>
        <v>2</v>
      </c>
      <c r="I1181" s="17" t="str">
        <f>VLOOKUP($A1181,'Medical Examinations'!$A$1:$J$2336,MATCH(Healthcare!I$1,'Medical Examinations'!$A$1:$J$1,0),0)</f>
        <v>No</v>
      </c>
      <c r="J1181" s="17" t="str">
        <f>VLOOKUP($A1181,'Medical Examinations'!$A$1:$J$2336,MATCH(Healthcare!J$1,'Medical Examinations'!$A$1:$J$1,0),0)</f>
        <v>Healthy Weight</v>
      </c>
      <c r="K1181" s="17" t="str">
        <f>VLOOKUP($A1181,'Medical Examinations'!$A$1:$J$2336,MATCH(Healthcare!K$1,'Medical Examinations'!$A$1:$J$1,0),0)</f>
        <v>Diabetes</v>
      </c>
      <c r="L1181" s="38">
        <f>VLOOKUP($A1181,'Hospitalisation Details'!$A$2:$K$2344,MATCH(Healthcare!L$1,'Hospitalisation Details'!$A$1:$K$1,0),0)</f>
        <v>26999</v>
      </c>
      <c r="M1181" s="17">
        <f>VLOOKUP($A1181,'Hospitalisation Details'!$A$2:$K$2344,MATCH(Healthcare!M$1,'Hospitalisation Details'!$A$1:$K$1,0),0)</f>
        <v>9566.99</v>
      </c>
      <c r="N1181" s="17" t="str">
        <f>VLOOKUP($A1181,'Hospitalisation Details'!$A$2:$K$2344,MATCH(Healthcare!N$1,'Hospitalisation Details'!$A$1:$K$1,0),0)</f>
        <v>Tier - 2</v>
      </c>
      <c r="O1181" s="17" t="str">
        <f>VLOOKUP($A1181,'Hospitalisation Details'!$A$2:$K$2344,MATCH(Healthcare!O$1,'Hospitalisation Details'!$A$1:$K$1,0),0)</f>
        <v>Tier - 1</v>
      </c>
      <c r="P1181" s="17" t="str">
        <f>VLOOKUP($A1181,'Hospitalisation Details'!$A$2:$K$2344,MATCH(Healthcare!P$1,'Hospitalisation Details'!$A$1:$K$1,0),0)</f>
        <v>R1012</v>
      </c>
      <c r="Q1181" s="17">
        <f>VLOOKUP($A1181,'Hospitalisation Details'!$A$2:$K$2344,MATCH(Healthcare!Q$1,'Hospitalisation Details'!$A$1:$K$1,0),0)</f>
        <v>49</v>
      </c>
    </row>
    <row r="1182" spans="1:17" ht="15.75" x14ac:dyDescent="0.25">
      <c r="A1182" s="25" t="s">
        <v>1225</v>
      </c>
      <c r="B1182" s="17" t="str">
        <f>VLOOKUP($A1182,'Customer Names'!$A$1:$D$2336,4,0)</f>
        <v>Mr. Adam</v>
      </c>
      <c r="C1182" s="17">
        <f>VLOOKUP($A1182,'Medical Examinations'!$A$1:$J$2336,MATCH(Healthcare!C$1,'Medical Examinations'!$A$1:$J$1,0),0)</f>
        <v>34.299999999999997</v>
      </c>
      <c r="D1182" s="17">
        <f>VLOOKUP($A1182,'Medical Examinations'!$A$1:$J$2336,MATCH(Healthcare!D$1,'Medical Examinations'!$A$1:$J$1,0),0)</f>
        <v>10.37</v>
      </c>
      <c r="E1182" s="17" t="str">
        <f>VLOOKUP($A1182,'Medical Examinations'!$A$1:$J$2336,MATCH(Healthcare!E$1,'Medical Examinations'!$A$1:$J$1,0),0)</f>
        <v>No</v>
      </c>
      <c r="F1182" s="17" t="str">
        <f>VLOOKUP($A1182,'Medical Examinations'!$A$1:$J$2336,MATCH(Healthcare!F$1,'Medical Examinations'!$A$1:$J$1,0),0)</f>
        <v>No</v>
      </c>
      <c r="G1182" s="17" t="str">
        <f>VLOOKUP($A1182,'Medical Examinations'!$A$1:$J$2336,MATCH(Healthcare!G$1,'Medical Examinations'!$A$1:$J$1,0),0)</f>
        <v>No</v>
      </c>
      <c r="H1182" s="17">
        <f>VLOOKUP($A1182,'Medical Examinations'!$A$1:$J$2336,MATCH(Healthcare!H$1,'Medical Examinations'!$A$1:$J$1,0),0)</f>
        <v>0</v>
      </c>
      <c r="I1182" s="17" t="str">
        <f>VLOOKUP($A1182,'Medical Examinations'!$A$1:$J$2336,MATCH(Healthcare!I$1,'Medical Examinations'!$A$1:$J$1,0),0)</f>
        <v>No</v>
      </c>
      <c r="J1182" s="17" t="str">
        <f>VLOOKUP($A1182,'Medical Examinations'!$A$1:$J$2336,MATCH(Healthcare!J$1,'Medical Examinations'!$A$1:$J$1,0),0)</f>
        <v>Obesity</v>
      </c>
      <c r="K1182" s="17" t="str">
        <f>VLOOKUP($A1182,'Medical Examinations'!$A$1:$J$2336,MATCH(Healthcare!K$1,'Medical Examinations'!$A$1:$J$1,0),0)</f>
        <v>Diabetes</v>
      </c>
      <c r="L1182" s="38">
        <f>VLOOKUP($A1182,'Hospitalisation Details'!$A$2:$K$2344,MATCH(Healthcare!L$1,'Hospitalisation Details'!$A$1:$K$1,0),0)</f>
        <v>27255</v>
      </c>
      <c r="M1182" s="17">
        <f>VLOOKUP($A1182,'Hospitalisation Details'!$A$2:$K$2344,MATCH(Healthcare!M$1,'Hospitalisation Details'!$A$1:$K$1,0),0)</f>
        <v>9563.0300000000007</v>
      </c>
      <c r="N1182" s="17" t="str">
        <f>VLOOKUP($A1182,'Hospitalisation Details'!$A$2:$K$2344,MATCH(Healthcare!N$1,'Hospitalisation Details'!$A$1:$K$1,0),0)</f>
        <v>Tier - 3</v>
      </c>
      <c r="O1182" s="17" t="str">
        <f>VLOOKUP($A1182,'Hospitalisation Details'!$A$2:$K$2344,MATCH(Healthcare!O$1,'Hospitalisation Details'!$A$1:$K$1,0),0)</f>
        <v>Tier - 1</v>
      </c>
      <c r="P1182" s="17" t="str">
        <f>VLOOKUP($A1182,'Hospitalisation Details'!$A$2:$K$2344,MATCH(Healthcare!P$1,'Hospitalisation Details'!$A$1:$K$1,0),0)</f>
        <v>R1011</v>
      </c>
      <c r="Q1182" s="17">
        <f>VLOOKUP($A1182,'Hospitalisation Details'!$A$2:$K$2344,MATCH(Healthcare!Q$1,'Hospitalisation Details'!$A$1:$K$1,0),0)</f>
        <v>48</v>
      </c>
    </row>
    <row r="1183" spans="1:17" ht="15.75" x14ac:dyDescent="0.25">
      <c r="A1183" s="25" t="s">
        <v>1226</v>
      </c>
      <c r="B1183" s="17" t="str">
        <f>VLOOKUP($A1183,'Customer Names'!$A$1:$D$2336,4,0)</f>
        <v>Ms. Kristin</v>
      </c>
      <c r="C1183" s="17">
        <f>VLOOKUP($A1183,'Medical Examinations'!$A$1:$J$2336,MATCH(Healthcare!C$1,'Medical Examinations'!$A$1:$J$1,0),0)</f>
        <v>46.09</v>
      </c>
      <c r="D1183" s="17">
        <f>VLOOKUP($A1183,'Medical Examinations'!$A$1:$J$2336,MATCH(Healthcare!D$1,'Medical Examinations'!$A$1:$J$1,0),0)</f>
        <v>5.44</v>
      </c>
      <c r="E1183" s="17" t="str">
        <f>VLOOKUP($A1183,'Medical Examinations'!$A$1:$J$2336,MATCH(Healthcare!E$1,'Medical Examinations'!$A$1:$J$1,0),0)</f>
        <v>No</v>
      </c>
      <c r="F1183" s="17" t="str">
        <f>VLOOKUP($A1183,'Medical Examinations'!$A$1:$J$2336,MATCH(Healthcare!F$1,'Medical Examinations'!$A$1:$J$1,0),0)</f>
        <v>No</v>
      </c>
      <c r="G1183" s="17" t="str">
        <f>VLOOKUP($A1183,'Medical Examinations'!$A$1:$J$2336,MATCH(Healthcare!G$1,'Medical Examinations'!$A$1:$J$1,0),0)</f>
        <v>No</v>
      </c>
      <c r="H1183" s="17">
        <f>VLOOKUP($A1183,'Medical Examinations'!$A$1:$J$2336,MATCH(Healthcare!H$1,'Medical Examinations'!$A$1:$J$1,0),0)</f>
        <v>2</v>
      </c>
      <c r="I1183" s="17" t="str">
        <f>VLOOKUP($A1183,'Medical Examinations'!$A$1:$J$2336,MATCH(Healthcare!I$1,'Medical Examinations'!$A$1:$J$1,0),0)</f>
        <v>No</v>
      </c>
      <c r="J1183" s="17" t="str">
        <f>VLOOKUP($A1183,'Medical Examinations'!$A$1:$J$2336,MATCH(Healthcare!J$1,'Medical Examinations'!$A$1:$J$1,0),0)</f>
        <v>Obesity</v>
      </c>
      <c r="K1183" s="17" t="str">
        <f>VLOOKUP($A1183,'Medical Examinations'!$A$1:$J$2336,MATCH(Healthcare!K$1,'Medical Examinations'!$A$1:$J$1,0),0)</f>
        <v>Normal</v>
      </c>
      <c r="L1183" s="38">
        <f>VLOOKUP($A1183,'Hospitalisation Details'!$A$2:$K$2344,MATCH(Healthcare!L$1,'Hospitalisation Details'!$A$1:$K$1,0),0)</f>
        <v>26564</v>
      </c>
      <c r="M1183" s="17">
        <f>VLOOKUP($A1183,'Hospitalisation Details'!$A$2:$K$2344,MATCH(Healthcare!M$1,'Hospitalisation Details'!$A$1:$K$1,0),0)</f>
        <v>9549.57</v>
      </c>
      <c r="N1183" s="17" t="str">
        <f>VLOOKUP($A1183,'Hospitalisation Details'!$A$2:$K$2344,MATCH(Healthcare!N$1,'Hospitalisation Details'!$A$1:$K$1,0),0)</f>
        <v>Tier - 2</v>
      </c>
      <c r="O1183" s="17" t="str">
        <f>VLOOKUP($A1183,'Hospitalisation Details'!$A$2:$K$2344,MATCH(Healthcare!O$1,'Hospitalisation Details'!$A$1:$K$1,0),0)</f>
        <v>Tier - 1</v>
      </c>
      <c r="P1183" s="17" t="str">
        <f>VLOOKUP($A1183,'Hospitalisation Details'!$A$2:$K$2344,MATCH(Healthcare!P$1,'Hospitalisation Details'!$A$1:$K$1,0),0)</f>
        <v>R1013</v>
      </c>
      <c r="Q1183" s="17">
        <f>VLOOKUP($A1183,'Hospitalisation Details'!$A$2:$K$2344,MATCH(Healthcare!Q$1,'Hospitalisation Details'!$A$1:$K$1,0),0)</f>
        <v>50</v>
      </c>
    </row>
    <row r="1184" spans="1:17" ht="15.75" x14ac:dyDescent="0.25">
      <c r="A1184" s="25" t="s">
        <v>1227</v>
      </c>
      <c r="B1184" s="17" t="str">
        <f>VLOOKUP($A1184,'Customer Names'!$A$1:$D$2336,4,0)</f>
        <v>Ms. Mary-Lynn</v>
      </c>
      <c r="C1184" s="17">
        <f>VLOOKUP($A1184,'Medical Examinations'!$A$1:$J$2336,MATCH(Healthcare!C$1,'Medical Examinations'!$A$1:$J$1,0),0)</f>
        <v>44.744999999999997</v>
      </c>
      <c r="D1184" s="17">
        <f>VLOOKUP($A1184,'Medical Examinations'!$A$1:$J$2336,MATCH(Healthcare!D$1,'Medical Examinations'!$A$1:$J$1,0),0)</f>
        <v>5.19</v>
      </c>
      <c r="E1184" s="17" t="str">
        <f>VLOOKUP($A1184,'Medical Examinations'!$A$1:$J$2336,MATCH(Healthcare!E$1,'Medical Examinations'!$A$1:$J$1,0),0)</f>
        <v>No</v>
      </c>
      <c r="F1184" s="17" t="str">
        <f>VLOOKUP($A1184,'Medical Examinations'!$A$1:$J$2336,MATCH(Healthcare!F$1,'Medical Examinations'!$A$1:$J$1,0),0)</f>
        <v>No</v>
      </c>
      <c r="G1184" s="17" t="str">
        <f>VLOOKUP($A1184,'Medical Examinations'!$A$1:$J$2336,MATCH(Healthcare!G$1,'Medical Examinations'!$A$1:$J$1,0),0)</f>
        <v>No</v>
      </c>
      <c r="H1184" s="17">
        <f>VLOOKUP($A1184,'Medical Examinations'!$A$1:$J$2336,MATCH(Healthcare!H$1,'Medical Examinations'!$A$1:$J$1,0),0)</f>
        <v>2</v>
      </c>
      <c r="I1184" s="17" t="str">
        <f>VLOOKUP($A1184,'Medical Examinations'!$A$1:$J$2336,MATCH(Healthcare!I$1,'Medical Examinations'!$A$1:$J$1,0),0)</f>
        <v>No</v>
      </c>
      <c r="J1184" s="17" t="str">
        <f>VLOOKUP($A1184,'Medical Examinations'!$A$1:$J$2336,MATCH(Healthcare!J$1,'Medical Examinations'!$A$1:$J$1,0),0)</f>
        <v>Obesity</v>
      </c>
      <c r="K1184" s="17" t="str">
        <f>VLOOKUP($A1184,'Medical Examinations'!$A$1:$J$2336,MATCH(Healthcare!K$1,'Medical Examinations'!$A$1:$J$1,0),0)</f>
        <v>Normal</v>
      </c>
      <c r="L1184" s="38">
        <f>VLOOKUP($A1184,'Hospitalisation Details'!$A$2:$K$2344,MATCH(Healthcare!L$1,'Hospitalisation Details'!$A$1:$K$1,0),0)</f>
        <v>26564</v>
      </c>
      <c r="M1184" s="17">
        <f>VLOOKUP($A1184,'Hospitalisation Details'!$A$2:$K$2344,MATCH(Healthcare!M$1,'Hospitalisation Details'!$A$1:$K$1,0),0)</f>
        <v>9541.7000000000007</v>
      </c>
      <c r="N1184" s="17" t="str">
        <f>VLOOKUP($A1184,'Hospitalisation Details'!$A$2:$K$2344,MATCH(Healthcare!N$1,'Hospitalisation Details'!$A$1:$K$1,0),0)</f>
        <v>Tier - 2</v>
      </c>
      <c r="O1184" s="17" t="str">
        <f>VLOOKUP($A1184,'Hospitalisation Details'!$A$2:$K$2344,MATCH(Healthcare!O$1,'Hospitalisation Details'!$A$1:$K$1,0),0)</f>
        <v>Tier - 1</v>
      </c>
      <c r="P1184" s="17" t="str">
        <f>VLOOKUP($A1184,'Hospitalisation Details'!$A$2:$K$2344,MATCH(Healthcare!P$1,'Hospitalisation Details'!$A$1:$K$1,0),0)</f>
        <v>R1024</v>
      </c>
      <c r="Q1184" s="17">
        <f>VLOOKUP($A1184,'Hospitalisation Details'!$A$2:$K$2344,MATCH(Healthcare!Q$1,'Hospitalisation Details'!$A$1:$K$1,0),0)</f>
        <v>50</v>
      </c>
    </row>
    <row r="1185" spans="1:17" ht="15.75" x14ac:dyDescent="0.25">
      <c r="A1185" s="25" t="s">
        <v>1228</v>
      </c>
      <c r="B1185" s="17" t="str">
        <f>VLOOKUP($A1185,'Customer Names'!$A$1:$D$2336,4,0)</f>
        <v>Mrs. Jamie</v>
      </c>
      <c r="C1185" s="17">
        <f>VLOOKUP($A1185,'Medical Examinations'!$A$1:$J$2336,MATCH(Healthcare!C$1,'Medical Examinations'!$A$1:$J$1,0),0)</f>
        <v>26.33</v>
      </c>
      <c r="D1185" s="17">
        <f>VLOOKUP($A1185,'Medical Examinations'!$A$1:$J$2336,MATCH(Healthcare!D$1,'Medical Examinations'!$A$1:$J$1,0),0)</f>
        <v>11.8</v>
      </c>
      <c r="E1185" s="17" t="str">
        <f>VLOOKUP($A1185,'Medical Examinations'!$A$1:$J$2336,MATCH(Healthcare!E$1,'Medical Examinations'!$A$1:$J$1,0),0)</f>
        <v>Yes</v>
      </c>
      <c r="F1185" s="17" t="str">
        <f>VLOOKUP($A1185,'Medical Examinations'!$A$1:$J$2336,MATCH(Healthcare!F$1,'Medical Examinations'!$A$1:$J$1,0),0)</f>
        <v>No</v>
      </c>
      <c r="G1185" s="17" t="str">
        <f>VLOOKUP($A1185,'Medical Examinations'!$A$1:$J$2336,MATCH(Healthcare!G$1,'Medical Examinations'!$A$1:$J$1,0),0)</f>
        <v>No</v>
      </c>
      <c r="H1185" s="17">
        <f>VLOOKUP($A1185,'Medical Examinations'!$A$1:$J$2336,MATCH(Healthcare!H$1,'Medical Examinations'!$A$1:$J$1,0),0)</f>
        <v>1</v>
      </c>
      <c r="I1185" s="17" t="str">
        <f>VLOOKUP($A1185,'Medical Examinations'!$A$1:$J$2336,MATCH(Healthcare!I$1,'Medical Examinations'!$A$1:$J$1,0),0)</f>
        <v>No</v>
      </c>
      <c r="J1185" s="17" t="str">
        <f>VLOOKUP($A1185,'Medical Examinations'!$A$1:$J$2336,MATCH(Healthcare!J$1,'Medical Examinations'!$A$1:$J$1,0),0)</f>
        <v>Overweight</v>
      </c>
      <c r="K1185" s="17" t="str">
        <f>VLOOKUP($A1185,'Medical Examinations'!$A$1:$J$2336,MATCH(Healthcare!K$1,'Medical Examinations'!$A$1:$J$1,0),0)</f>
        <v>Diabetes</v>
      </c>
      <c r="L1185" s="38">
        <f>VLOOKUP($A1185,'Hospitalisation Details'!$A$2:$K$2344,MATCH(Healthcare!L$1,'Hospitalisation Details'!$A$1:$K$1,0),0)</f>
        <v>27603</v>
      </c>
      <c r="M1185" s="17">
        <f>VLOOKUP($A1185,'Hospitalisation Details'!$A$2:$K$2344,MATCH(Healthcare!M$1,'Hospitalisation Details'!$A$1:$K$1,0),0)</f>
        <v>9540.17</v>
      </c>
      <c r="N1185" s="17" t="str">
        <f>VLOOKUP($A1185,'Hospitalisation Details'!$A$2:$K$2344,MATCH(Healthcare!N$1,'Hospitalisation Details'!$A$1:$K$1,0),0)</f>
        <v>Tier - 2</v>
      </c>
      <c r="O1185" s="17" t="str">
        <f>VLOOKUP($A1185,'Hospitalisation Details'!$A$2:$K$2344,MATCH(Healthcare!O$1,'Hospitalisation Details'!$A$1:$K$1,0),0)</f>
        <v>Tier - 2</v>
      </c>
      <c r="P1185" s="17" t="str">
        <f>VLOOKUP($A1185,'Hospitalisation Details'!$A$2:$K$2344,MATCH(Healthcare!P$1,'Hospitalisation Details'!$A$1:$K$1,0),0)</f>
        <v>R1024</v>
      </c>
      <c r="Q1185" s="17">
        <f>VLOOKUP($A1185,'Hospitalisation Details'!$A$2:$K$2344,MATCH(Healthcare!Q$1,'Hospitalisation Details'!$A$1:$K$1,0),0)</f>
        <v>47</v>
      </c>
    </row>
    <row r="1186" spans="1:17" ht="15.75" x14ac:dyDescent="0.25">
      <c r="A1186" s="25" t="s">
        <v>1229</v>
      </c>
      <c r="B1186" s="17" t="str">
        <f>VLOOKUP($A1186,'Customer Names'!$A$1:$D$2336,4,0)</f>
        <v>Mr. Jeffrey</v>
      </c>
      <c r="C1186" s="17">
        <f>VLOOKUP($A1186,'Medical Examinations'!$A$1:$J$2336,MATCH(Healthcare!C$1,'Medical Examinations'!$A$1:$J$1,0),0)</f>
        <v>26.6</v>
      </c>
      <c r="D1186" s="17">
        <f>VLOOKUP($A1186,'Medical Examinations'!$A$1:$J$2336,MATCH(Healthcare!D$1,'Medical Examinations'!$A$1:$J$1,0),0)</f>
        <v>8.3800000000000008</v>
      </c>
      <c r="E1186" s="17" t="str">
        <f>VLOOKUP($A1186,'Medical Examinations'!$A$1:$J$2336,MATCH(Healthcare!E$1,'Medical Examinations'!$A$1:$J$1,0),0)</f>
        <v>No</v>
      </c>
      <c r="F1186" s="17" t="str">
        <f>VLOOKUP($A1186,'Medical Examinations'!$A$1:$J$2336,MATCH(Healthcare!F$1,'Medical Examinations'!$A$1:$J$1,0),0)</f>
        <v>No</v>
      </c>
      <c r="G1186" s="17" t="str">
        <f>VLOOKUP($A1186,'Medical Examinations'!$A$1:$J$2336,MATCH(Healthcare!G$1,'Medical Examinations'!$A$1:$J$1,0),0)</f>
        <v>No</v>
      </c>
      <c r="H1186" s="17">
        <f>VLOOKUP($A1186,'Medical Examinations'!$A$1:$J$2336,MATCH(Healthcare!H$1,'Medical Examinations'!$A$1:$J$1,0),0)</f>
        <v>2</v>
      </c>
      <c r="I1186" s="17" t="str">
        <f>VLOOKUP($A1186,'Medical Examinations'!$A$1:$J$2336,MATCH(Healthcare!I$1,'Medical Examinations'!$A$1:$J$1,0),0)</f>
        <v>No</v>
      </c>
      <c r="J1186" s="17" t="str">
        <f>VLOOKUP($A1186,'Medical Examinations'!$A$1:$J$2336,MATCH(Healthcare!J$1,'Medical Examinations'!$A$1:$J$1,0),0)</f>
        <v>Overweight</v>
      </c>
      <c r="K1186" s="17" t="str">
        <f>VLOOKUP($A1186,'Medical Examinations'!$A$1:$J$2336,MATCH(Healthcare!K$1,'Medical Examinations'!$A$1:$J$1,0),0)</f>
        <v>Diabetes</v>
      </c>
      <c r="L1186" s="38">
        <f>VLOOKUP($A1186,'Hospitalisation Details'!$A$2:$K$2344,MATCH(Healthcare!L$1,'Hospitalisation Details'!$A$1:$K$1,0),0)</f>
        <v>27019</v>
      </c>
      <c r="M1186" s="17">
        <f>VLOOKUP($A1186,'Hospitalisation Details'!$A$2:$K$2344,MATCH(Healthcare!M$1,'Hospitalisation Details'!$A$1:$K$1,0),0)</f>
        <v>9538.65</v>
      </c>
      <c r="N1186" s="17" t="str">
        <f>VLOOKUP($A1186,'Hospitalisation Details'!$A$2:$K$2344,MATCH(Healthcare!N$1,'Hospitalisation Details'!$A$1:$K$1,0),0)</f>
        <v>Tier - 2</v>
      </c>
      <c r="O1186" s="17" t="str">
        <f>VLOOKUP($A1186,'Hospitalisation Details'!$A$2:$K$2344,MATCH(Healthcare!O$1,'Hospitalisation Details'!$A$1:$K$1,0),0)</f>
        <v>Tier - 3</v>
      </c>
      <c r="P1186" s="17" t="str">
        <f>VLOOKUP($A1186,'Hospitalisation Details'!$A$2:$K$2344,MATCH(Healthcare!P$1,'Hospitalisation Details'!$A$1:$K$1,0),0)</f>
        <v>R1021</v>
      </c>
      <c r="Q1186" s="17">
        <f>VLOOKUP($A1186,'Hospitalisation Details'!$A$2:$K$2344,MATCH(Healthcare!Q$1,'Hospitalisation Details'!$A$1:$K$1,0),0)</f>
        <v>49</v>
      </c>
    </row>
    <row r="1187" spans="1:17" ht="15.75" x14ac:dyDescent="0.25">
      <c r="A1187" s="25" t="s">
        <v>1230</v>
      </c>
      <c r="B1187" s="17" t="str">
        <f>VLOOKUP($A1187,'Customer Names'!$A$1:$D$2336,4,0)</f>
        <v>Ms. Nicole</v>
      </c>
      <c r="C1187" s="17">
        <f>VLOOKUP($A1187,'Medical Examinations'!$A$1:$J$2336,MATCH(Healthcare!C$1,'Medical Examinations'!$A$1:$J$1,0),0)</f>
        <v>27.5</v>
      </c>
      <c r="D1187" s="17">
        <f>VLOOKUP($A1187,'Medical Examinations'!$A$1:$J$2336,MATCH(Healthcare!D$1,'Medical Examinations'!$A$1:$J$1,0),0)</f>
        <v>7.58</v>
      </c>
      <c r="E1187" s="17" t="str">
        <f>VLOOKUP($A1187,'Medical Examinations'!$A$1:$J$2336,MATCH(Healthcare!E$1,'Medical Examinations'!$A$1:$J$1,0),0)</f>
        <v>No</v>
      </c>
      <c r="F1187" s="17" t="str">
        <f>VLOOKUP($A1187,'Medical Examinations'!$A$1:$J$2336,MATCH(Healthcare!F$1,'Medical Examinations'!$A$1:$J$1,0),0)</f>
        <v>No</v>
      </c>
      <c r="G1187" s="17" t="str">
        <f>VLOOKUP($A1187,'Medical Examinations'!$A$1:$J$2336,MATCH(Healthcare!G$1,'Medical Examinations'!$A$1:$J$1,0),0)</f>
        <v>No</v>
      </c>
      <c r="H1187" s="17">
        <f>VLOOKUP($A1187,'Medical Examinations'!$A$1:$J$2336,MATCH(Healthcare!H$1,'Medical Examinations'!$A$1:$J$1,0),0)</f>
        <v>0</v>
      </c>
      <c r="I1187" s="17" t="str">
        <f>VLOOKUP($A1187,'Medical Examinations'!$A$1:$J$2336,MATCH(Healthcare!I$1,'Medical Examinations'!$A$1:$J$1,0),0)</f>
        <v>No</v>
      </c>
      <c r="J1187" s="17" t="str">
        <f>VLOOKUP($A1187,'Medical Examinations'!$A$1:$J$2336,MATCH(Healthcare!J$1,'Medical Examinations'!$A$1:$J$1,0),0)</f>
        <v>Overweight</v>
      </c>
      <c r="K1187" s="17" t="str">
        <f>VLOOKUP($A1187,'Medical Examinations'!$A$1:$J$2336,MATCH(Healthcare!K$1,'Medical Examinations'!$A$1:$J$1,0),0)</f>
        <v>Diabetes</v>
      </c>
      <c r="L1187" s="38">
        <f>VLOOKUP($A1187,'Hospitalisation Details'!$A$2:$K$2344,MATCH(Healthcare!L$1,'Hospitalisation Details'!$A$1:$K$1,0),0)</f>
        <v>26266</v>
      </c>
      <c r="M1187" s="17">
        <f>VLOOKUP($A1187,'Hospitalisation Details'!$A$2:$K$2344,MATCH(Healthcare!M$1,'Hospitalisation Details'!$A$1:$K$1,0),0)</f>
        <v>9528.9</v>
      </c>
      <c r="N1187" s="17" t="str">
        <f>VLOOKUP($A1187,'Hospitalisation Details'!$A$2:$K$2344,MATCH(Healthcare!N$1,'Hospitalisation Details'!$A$1:$K$1,0),0)</f>
        <v>Tier - 2</v>
      </c>
      <c r="O1187" s="17" t="str">
        <f>VLOOKUP($A1187,'Hospitalisation Details'!$A$2:$K$2344,MATCH(Healthcare!O$1,'Hospitalisation Details'!$A$1:$K$1,0),0)</f>
        <v>Tier - 2</v>
      </c>
      <c r="P1187" s="17" t="str">
        <f>VLOOKUP($A1187,'Hospitalisation Details'!$A$2:$K$2344,MATCH(Healthcare!P$1,'Hospitalisation Details'!$A$1:$K$1,0),0)</f>
        <v>R1011</v>
      </c>
      <c r="Q1187" s="17">
        <f>VLOOKUP($A1187,'Hospitalisation Details'!$A$2:$K$2344,MATCH(Healthcare!Q$1,'Hospitalisation Details'!$A$1:$K$1,0),0)</f>
        <v>51</v>
      </c>
    </row>
    <row r="1188" spans="1:17" ht="15.75" x14ac:dyDescent="0.25">
      <c r="A1188" s="25" t="s">
        <v>1231</v>
      </c>
      <c r="B1188" s="17" t="str">
        <f>VLOOKUP($A1188,'Customer Names'!$A$1:$D$2336,4,0)</f>
        <v>Ms. Audrey</v>
      </c>
      <c r="C1188" s="17">
        <f>VLOOKUP($A1188,'Medical Examinations'!$A$1:$J$2336,MATCH(Healthcare!C$1,'Medical Examinations'!$A$1:$J$1,0),0)</f>
        <v>41.55</v>
      </c>
      <c r="D1188" s="17">
        <f>VLOOKUP($A1188,'Medical Examinations'!$A$1:$J$2336,MATCH(Healthcare!D$1,'Medical Examinations'!$A$1:$J$1,0),0)</f>
        <v>4.6100000000000003</v>
      </c>
      <c r="E1188" s="17" t="str">
        <f>VLOOKUP($A1188,'Medical Examinations'!$A$1:$J$2336,MATCH(Healthcare!E$1,'Medical Examinations'!$A$1:$J$1,0),0)</f>
        <v>No</v>
      </c>
      <c r="F1188" s="17" t="str">
        <f>VLOOKUP($A1188,'Medical Examinations'!$A$1:$J$2336,MATCH(Healthcare!F$1,'Medical Examinations'!$A$1:$J$1,0),0)</f>
        <v>No</v>
      </c>
      <c r="G1188" s="17" t="str">
        <f>VLOOKUP($A1188,'Medical Examinations'!$A$1:$J$2336,MATCH(Healthcare!G$1,'Medical Examinations'!$A$1:$J$1,0),0)</f>
        <v>No</v>
      </c>
      <c r="H1188" s="17">
        <f>VLOOKUP($A1188,'Medical Examinations'!$A$1:$J$2336,MATCH(Healthcare!H$1,'Medical Examinations'!$A$1:$J$1,0),0)</f>
        <v>1</v>
      </c>
      <c r="I1188" s="17" t="str">
        <f>VLOOKUP($A1188,'Medical Examinations'!$A$1:$J$2336,MATCH(Healthcare!I$1,'Medical Examinations'!$A$1:$J$1,0),0)</f>
        <v>No</v>
      </c>
      <c r="J1188" s="17" t="str">
        <f>VLOOKUP($A1188,'Medical Examinations'!$A$1:$J$2336,MATCH(Healthcare!J$1,'Medical Examinations'!$A$1:$J$1,0),0)</f>
        <v>Obesity</v>
      </c>
      <c r="K1188" s="17" t="str">
        <f>VLOOKUP($A1188,'Medical Examinations'!$A$1:$J$2336,MATCH(Healthcare!K$1,'Medical Examinations'!$A$1:$J$1,0),0)</f>
        <v>Normal</v>
      </c>
      <c r="L1188" s="38">
        <f>VLOOKUP($A1188,'Hospitalisation Details'!$A$2:$K$2344,MATCH(Healthcare!L$1,'Hospitalisation Details'!$A$1:$K$1,0),0)</f>
        <v>33838</v>
      </c>
      <c r="M1188" s="17">
        <f>VLOOKUP($A1188,'Hospitalisation Details'!$A$2:$K$2344,MATCH(Healthcare!M$1,'Hospitalisation Details'!$A$1:$K$1,0),0)</f>
        <v>9507.68</v>
      </c>
      <c r="N1188" s="17" t="str">
        <f>VLOOKUP($A1188,'Hospitalisation Details'!$A$2:$K$2344,MATCH(Healthcare!N$1,'Hospitalisation Details'!$A$1:$K$1,0),0)</f>
        <v>Tier - 2</v>
      </c>
      <c r="O1188" s="17" t="str">
        <f>VLOOKUP($A1188,'Hospitalisation Details'!$A$2:$K$2344,MATCH(Healthcare!O$1,'Hospitalisation Details'!$A$1:$K$1,0),0)</f>
        <v>Tier - 1</v>
      </c>
      <c r="P1188" s="17" t="str">
        <f>VLOOKUP($A1188,'Hospitalisation Details'!$A$2:$K$2344,MATCH(Healthcare!P$1,'Hospitalisation Details'!$A$1:$K$1,0),0)</f>
        <v>R1012</v>
      </c>
      <c r="Q1188" s="17">
        <f>VLOOKUP($A1188,'Hospitalisation Details'!$A$2:$K$2344,MATCH(Healthcare!Q$1,'Hospitalisation Details'!$A$1:$K$1,0),0)</f>
        <v>30</v>
      </c>
    </row>
    <row r="1189" spans="1:17" ht="15.75" x14ac:dyDescent="0.25">
      <c r="A1189" s="25" t="s">
        <v>1232</v>
      </c>
      <c r="B1189" s="17" t="str">
        <f>VLOOKUP($A1189,'Customer Names'!$A$1:$D$2336,4,0)</f>
        <v>Mr. Jacob</v>
      </c>
      <c r="C1189" s="17">
        <f>VLOOKUP($A1189,'Medical Examinations'!$A$1:$J$2336,MATCH(Healthcare!C$1,'Medical Examinations'!$A$1:$J$1,0),0)</f>
        <v>41.47</v>
      </c>
      <c r="D1189" s="17">
        <f>VLOOKUP($A1189,'Medical Examinations'!$A$1:$J$2336,MATCH(Healthcare!D$1,'Medical Examinations'!$A$1:$J$1,0),0)</f>
        <v>4.7</v>
      </c>
      <c r="E1189" s="17" t="str">
        <f>VLOOKUP($A1189,'Medical Examinations'!$A$1:$J$2336,MATCH(Healthcare!E$1,'Medical Examinations'!$A$1:$J$1,0),0)</f>
        <v>Yes</v>
      </c>
      <c r="F1189" s="17" t="str">
        <f>VLOOKUP($A1189,'Medical Examinations'!$A$1:$J$2336,MATCH(Healthcare!F$1,'Medical Examinations'!$A$1:$J$1,0),0)</f>
        <v>No</v>
      </c>
      <c r="G1189" s="17" t="str">
        <f>VLOOKUP($A1189,'Medical Examinations'!$A$1:$J$2336,MATCH(Healthcare!G$1,'Medical Examinations'!$A$1:$J$1,0),0)</f>
        <v>Yes</v>
      </c>
      <c r="H1189" s="17">
        <f>VLOOKUP($A1189,'Medical Examinations'!$A$1:$J$2336,MATCH(Healthcare!H$1,'Medical Examinations'!$A$1:$J$1,0),0)</f>
        <v>1</v>
      </c>
      <c r="I1189" s="17" t="str">
        <f>VLOOKUP($A1189,'Medical Examinations'!$A$1:$J$2336,MATCH(Healthcare!I$1,'Medical Examinations'!$A$1:$J$1,0),0)</f>
        <v>No</v>
      </c>
      <c r="J1189" s="17" t="str">
        <f>VLOOKUP($A1189,'Medical Examinations'!$A$1:$J$2336,MATCH(Healthcare!J$1,'Medical Examinations'!$A$1:$J$1,0),0)</f>
        <v>Obesity</v>
      </c>
      <c r="K1189" s="17" t="str">
        <f>VLOOKUP($A1189,'Medical Examinations'!$A$1:$J$2336,MATCH(Healthcare!K$1,'Medical Examinations'!$A$1:$J$1,0),0)</f>
        <v>Normal</v>
      </c>
      <c r="L1189" s="38">
        <f>VLOOKUP($A1189,'Hospitalisation Details'!$A$2:$K$2344,MATCH(Healthcare!L$1,'Hospitalisation Details'!$A$1:$K$1,0),0)</f>
        <v>25439</v>
      </c>
      <c r="M1189" s="17">
        <f>VLOOKUP($A1189,'Hospitalisation Details'!$A$2:$K$2344,MATCH(Healthcare!M$1,'Hospitalisation Details'!$A$1:$K$1,0),0)</f>
        <v>9504.31</v>
      </c>
      <c r="N1189" s="17" t="str">
        <f>VLOOKUP($A1189,'Hospitalisation Details'!$A$2:$K$2344,MATCH(Healthcare!N$1,'Hospitalisation Details'!$A$1:$K$1,0),0)</f>
        <v>Tier - 3</v>
      </c>
      <c r="O1189" s="17" t="str">
        <f>VLOOKUP($A1189,'Hospitalisation Details'!$A$2:$K$2344,MATCH(Healthcare!O$1,'Hospitalisation Details'!$A$1:$K$1,0),0)</f>
        <v>Tier - 2</v>
      </c>
      <c r="P1189" s="17" t="str">
        <f>VLOOKUP($A1189,'Hospitalisation Details'!$A$2:$K$2344,MATCH(Healthcare!P$1,'Hospitalisation Details'!$A$1:$K$1,0),0)</f>
        <v>R1013</v>
      </c>
      <c r="Q1189" s="17">
        <f>VLOOKUP($A1189,'Hospitalisation Details'!$A$2:$K$2344,MATCH(Healthcare!Q$1,'Hospitalisation Details'!$A$1:$K$1,0),0)</f>
        <v>53</v>
      </c>
    </row>
    <row r="1190" spans="1:17" ht="15.75" x14ac:dyDescent="0.25">
      <c r="A1190" s="25" t="s">
        <v>1233</v>
      </c>
      <c r="B1190" s="17" t="str">
        <f>VLOOKUP($A1190,'Customer Names'!$A$1:$D$2336,4,0)</f>
        <v>Mr. Daniel</v>
      </c>
      <c r="C1190" s="17">
        <f>VLOOKUP($A1190,'Medical Examinations'!$A$1:$J$2336,MATCH(Healthcare!C$1,'Medical Examinations'!$A$1:$J$1,0),0)</f>
        <v>24.795000000000002</v>
      </c>
      <c r="D1190" s="17">
        <f>VLOOKUP($A1190,'Medical Examinations'!$A$1:$J$2336,MATCH(Healthcare!D$1,'Medical Examinations'!$A$1:$J$1,0),0)</f>
        <v>6.05</v>
      </c>
      <c r="E1190" s="17" t="str">
        <f>VLOOKUP($A1190,'Medical Examinations'!$A$1:$J$2336,MATCH(Healthcare!E$1,'Medical Examinations'!$A$1:$J$1,0),0)</f>
        <v>Yes</v>
      </c>
      <c r="F1190" s="17" t="str">
        <f>VLOOKUP($A1190,'Medical Examinations'!$A$1:$J$2336,MATCH(Healthcare!F$1,'Medical Examinations'!$A$1:$J$1,0),0)</f>
        <v>No</v>
      </c>
      <c r="G1190" s="17" t="str">
        <f>VLOOKUP($A1190,'Medical Examinations'!$A$1:$J$2336,MATCH(Healthcare!G$1,'Medical Examinations'!$A$1:$J$1,0),0)</f>
        <v>No</v>
      </c>
      <c r="H1190" s="17">
        <f>VLOOKUP($A1190,'Medical Examinations'!$A$1:$J$2336,MATCH(Healthcare!H$1,'Medical Examinations'!$A$1:$J$1,0),0)</f>
        <v>0</v>
      </c>
      <c r="I1190" s="17" t="str">
        <f>VLOOKUP($A1190,'Medical Examinations'!$A$1:$J$2336,MATCH(Healthcare!I$1,'Medical Examinations'!$A$1:$J$1,0),0)</f>
        <v>No</v>
      </c>
      <c r="J1190" s="17" t="str">
        <f>VLOOKUP($A1190,'Medical Examinations'!$A$1:$J$2336,MATCH(Healthcare!J$1,'Medical Examinations'!$A$1:$J$1,0),0)</f>
        <v>Healthy Weight</v>
      </c>
      <c r="K1190" s="17" t="str">
        <f>VLOOKUP($A1190,'Medical Examinations'!$A$1:$J$2336,MATCH(Healthcare!K$1,'Medical Examinations'!$A$1:$J$1,0),0)</f>
        <v>Prediabetes</v>
      </c>
      <c r="L1190" s="38">
        <f>VLOOKUP($A1190,'Hospitalisation Details'!$A$2:$K$2344,MATCH(Healthcare!L$1,'Hospitalisation Details'!$A$1:$K$1,0),0)</f>
        <v>28092</v>
      </c>
      <c r="M1190" s="17">
        <f>VLOOKUP($A1190,'Hospitalisation Details'!$A$2:$K$2344,MATCH(Healthcare!M$1,'Hospitalisation Details'!$A$1:$K$1,0),0)</f>
        <v>9500.57</v>
      </c>
      <c r="N1190" s="17" t="str">
        <f>VLOOKUP($A1190,'Hospitalisation Details'!$A$2:$K$2344,MATCH(Healthcare!N$1,'Hospitalisation Details'!$A$1:$K$1,0),0)</f>
        <v>Tier - 2</v>
      </c>
      <c r="O1190" s="17" t="str">
        <f>VLOOKUP($A1190,'Hospitalisation Details'!$A$2:$K$2344,MATCH(Healthcare!O$1,'Hospitalisation Details'!$A$1:$K$1,0),0)</f>
        <v>Tier - 3</v>
      </c>
      <c r="P1190" s="17" t="str">
        <f>VLOOKUP($A1190,'Hospitalisation Details'!$A$2:$K$2344,MATCH(Healthcare!P$1,'Hospitalisation Details'!$A$1:$K$1,0),0)</f>
        <v>R1017</v>
      </c>
      <c r="Q1190" s="17">
        <f>VLOOKUP($A1190,'Hospitalisation Details'!$A$2:$K$2344,MATCH(Healthcare!Q$1,'Hospitalisation Details'!$A$1:$K$1,0),0)</f>
        <v>46</v>
      </c>
    </row>
    <row r="1191" spans="1:17" ht="15.75" x14ac:dyDescent="0.25">
      <c r="A1191" s="25" t="s">
        <v>1234</v>
      </c>
      <c r="B1191" s="17" t="str">
        <f>VLOOKUP($A1191,'Customer Names'!$A$1:$D$2336,4,0)</f>
        <v>Mr. Marc</v>
      </c>
      <c r="C1191" s="17">
        <f>VLOOKUP($A1191,'Medical Examinations'!$A$1:$J$2336,MATCH(Healthcare!C$1,'Medical Examinations'!$A$1:$J$1,0),0)</f>
        <v>29.48</v>
      </c>
      <c r="D1191" s="17">
        <f>VLOOKUP($A1191,'Medical Examinations'!$A$1:$J$2336,MATCH(Healthcare!D$1,'Medical Examinations'!$A$1:$J$1,0),0)</f>
        <v>5.63</v>
      </c>
      <c r="E1191" s="17" t="str">
        <f>VLOOKUP($A1191,'Medical Examinations'!$A$1:$J$2336,MATCH(Healthcare!E$1,'Medical Examinations'!$A$1:$J$1,0),0)</f>
        <v>Yes</v>
      </c>
      <c r="F1191" s="17" t="str">
        <f>VLOOKUP($A1191,'Medical Examinations'!$A$1:$J$2336,MATCH(Healthcare!F$1,'Medical Examinations'!$A$1:$J$1,0),0)</f>
        <v>No</v>
      </c>
      <c r="G1191" s="17" t="str">
        <f>VLOOKUP($A1191,'Medical Examinations'!$A$1:$J$2336,MATCH(Healthcare!G$1,'Medical Examinations'!$A$1:$J$1,0),0)</f>
        <v>Yes</v>
      </c>
      <c r="H1191" s="17">
        <f>VLOOKUP($A1191,'Medical Examinations'!$A$1:$J$2336,MATCH(Healthcare!H$1,'Medical Examinations'!$A$1:$J$1,0),0)</f>
        <v>1</v>
      </c>
      <c r="I1191" s="17" t="str">
        <f>VLOOKUP($A1191,'Medical Examinations'!$A$1:$J$2336,MATCH(Healthcare!I$1,'Medical Examinations'!$A$1:$J$1,0),0)</f>
        <v>No</v>
      </c>
      <c r="J1191" s="17" t="str">
        <f>VLOOKUP($A1191,'Medical Examinations'!$A$1:$J$2336,MATCH(Healthcare!J$1,'Medical Examinations'!$A$1:$J$1,0),0)</f>
        <v>Overweight</v>
      </c>
      <c r="K1191" s="17" t="str">
        <f>VLOOKUP($A1191,'Medical Examinations'!$A$1:$J$2336,MATCH(Healthcare!K$1,'Medical Examinations'!$A$1:$J$1,0),0)</f>
        <v>Normal</v>
      </c>
      <c r="L1191" s="38">
        <f>VLOOKUP($A1191,'Hospitalisation Details'!$A$2:$K$2344,MATCH(Healthcare!L$1,'Hospitalisation Details'!$A$1:$K$1,0),0)</f>
        <v>25358</v>
      </c>
      <c r="M1191" s="17">
        <f>VLOOKUP($A1191,'Hospitalisation Details'!$A$2:$K$2344,MATCH(Healthcare!M$1,'Hospitalisation Details'!$A$1:$K$1,0),0)</f>
        <v>9487.64</v>
      </c>
      <c r="N1191" s="17" t="str">
        <f>VLOOKUP($A1191,'Hospitalisation Details'!$A$2:$K$2344,MATCH(Healthcare!N$1,'Hospitalisation Details'!$A$1:$K$1,0),0)</f>
        <v>Tier - 2</v>
      </c>
      <c r="O1191" s="17" t="str">
        <f>VLOOKUP($A1191,'Hospitalisation Details'!$A$2:$K$2344,MATCH(Healthcare!O$1,'Hospitalisation Details'!$A$1:$K$1,0),0)</f>
        <v>Tier - 2</v>
      </c>
      <c r="P1191" s="17" t="str">
        <f>VLOOKUP($A1191,'Hospitalisation Details'!$A$2:$K$2344,MATCH(Healthcare!P$1,'Hospitalisation Details'!$A$1:$K$1,0),0)</f>
        <v>R1013</v>
      </c>
      <c r="Q1191" s="17">
        <f>VLOOKUP($A1191,'Hospitalisation Details'!$A$2:$K$2344,MATCH(Healthcare!Q$1,'Hospitalisation Details'!$A$1:$K$1,0),0)</f>
        <v>54</v>
      </c>
    </row>
    <row r="1192" spans="1:17" ht="15.75" x14ac:dyDescent="0.25">
      <c r="A1192" s="25" t="s">
        <v>1235</v>
      </c>
      <c r="B1192" s="17" t="str">
        <f>VLOOKUP($A1192,'Customer Names'!$A$1:$D$2336,4,0)</f>
        <v>Mr. Mark</v>
      </c>
      <c r="C1192" s="17">
        <f>VLOOKUP($A1192,'Medical Examinations'!$A$1:$J$2336,MATCH(Healthcare!C$1,'Medical Examinations'!$A$1:$J$1,0),0)</f>
        <v>28.09</v>
      </c>
      <c r="D1192" s="17">
        <f>VLOOKUP($A1192,'Medical Examinations'!$A$1:$J$2336,MATCH(Healthcare!D$1,'Medical Examinations'!$A$1:$J$1,0),0)</f>
        <v>6.06</v>
      </c>
      <c r="E1192" s="17" t="str">
        <f>VLOOKUP($A1192,'Medical Examinations'!$A$1:$J$2336,MATCH(Healthcare!E$1,'Medical Examinations'!$A$1:$J$1,0),0)</f>
        <v>No</v>
      </c>
      <c r="F1192" s="17" t="str">
        <f>VLOOKUP($A1192,'Medical Examinations'!$A$1:$J$2336,MATCH(Healthcare!F$1,'Medical Examinations'!$A$1:$J$1,0),0)</f>
        <v>No</v>
      </c>
      <c r="G1192" s="17" t="str">
        <f>VLOOKUP($A1192,'Medical Examinations'!$A$1:$J$2336,MATCH(Healthcare!G$1,'Medical Examinations'!$A$1:$J$1,0),0)</f>
        <v>Yes</v>
      </c>
      <c r="H1192" s="17">
        <f>VLOOKUP($A1192,'Medical Examinations'!$A$1:$J$2336,MATCH(Healthcare!H$1,'Medical Examinations'!$A$1:$J$1,0),0)</f>
        <v>1</v>
      </c>
      <c r="I1192" s="17" t="str">
        <f>VLOOKUP($A1192,'Medical Examinations'!$A$1:$J$2336,MATCH(Healthcare!I$1,'Medical Examinations'!$A$1:$J$1,0),0)</f>
        <v>No</v>
      </c>
      <c r="J1192" s="17" t="str">
        <f>VLOOKUP($A1192,'Medical Examinations'!$A$1:$J$2336,MATCH(Healthcare!J$1,'Medical Examinations'!$A$1:$J$1,0),0)</f>
        <v>Overweight</v>
      </c>
      <c r="K1192" s="17" t="str">
        <f>VLOOKUP($A1192,'Medical Examinations'!$A$1:$J$2336,MATCH(Healthcare!K$1,'Medical Examinations'!$A$1:$J$1,0),0)</f>
        <v>Prediabetes</v>
      </c>
      <c r="L1192" s="38">
        <f>VLOOKUP($A1192,'Hospitalisation Details'!$A$2:$K$2344,MATCH(Healthcare!L$1,'Hospitalisation Details'!$A$1:$K$1,0),0)</f>
        <v>29053</v>
      </c>
      <c r="M1192" s="17">
        <f>VLOOKUP($A1192,'Hospitalisation Details'!$A$2:$K$2344,MATCH(Healthcare!M$1,'Hospitalisation Details'!$A$1:$K$1,0),0)</f>
        <v>9453.92</v>
      </c>
      <c r="N1192" s="17" t="str">
        <f>VLOOKUP($A1192,'Hospitalisation Details'!$A$2:$K$2344,MATCH(Healthcare!N$1,'Hospitalisation Details'!$A$1:$K$1,0),0)</f>
        <v>Tier - 2</v>
      </c>
      <c r="O1192" s="17" t="str">
        <f>VLOOKUP($A1192,'Hospitalisation Details'!$A$2:$K$2344,MATCH(Healthcare!O$1,'Hospitalisation Details'!$A$1:$K$1,0),0)</f>
        <v>Tier - 2</v>
      </c>
      <c r="P1192" s="17" t="str">
        <f>VLOOKUP($A1192,'Hospitalisation Details'!$A$2:$K$2344,MATCH(Healthcare!P$1,'Hospitalisation Details'!$A$1:$K$1,0),0)</f>
        <v>R1021</v>
      </c>
      <c r="Q1192" s="17">
        <f>VLOOKUP($A1192,'Hospitalisation Details'!$A$2:$K$2344,MATCH(Healthcare!Q$1,'Hospitalisation Details'!$A$1:$K$1,0),0)</f>
        <v>43</v>
      </c>
    </row>
    <row r="1193" spans="1:17" ht="15.75" x14ac:dyDescent="0.25">
      <c r="A1193" s="25" t="s">
        <v>1236</v>
      </c>
      <c r="B1193" s="17" t="str">
        <f>VLOOKUP($A1193,'Customer Names'!$A$1:$D$2336,4,0)</f>
        <v>Mr. Dan</v>
      </c>
      <c r="C1193" s="17">
        <f>VLOOKUP($A1193,'Medical Examinations'!$A$1:$J$2336,MATCH(Healthcare!C$1,'Medical Examinations'!$A$1:$J$1,0),0)</f>
        <v>32.729999999999997</v>
      </c>
      <c r="D1193" s="17">
        <f>VLOOKUP($A1193,'Medical Examinations'!$A$1:$J$2336,MATCH(Healthcare!D$1,'Medical Examinations'!$A$1:$J$1,0),0)</f>
        <v>5.19</v>
      </c>
      <c r="E1193" s="17" t="str">
        <f>VLOOKUP($A1193,'Medical Examinations'!$A$1:$J$2336,MATCH(Healthcare!E$1,'Medical Examinations'!$A$1:$J$1,0),0)</f>
        <v>No</v>
      </c>
      <c r="F1193" s="17" t="str">
        <f>VLOOKUP($A1193,'Medical Examinations'!$A$1:$J$2336,MATCH(Healthcare!F$1,'Medical Examinations'!$A$1:$J$1,0),0)</f>
        <v>No</v>
      </c>
      <c r="G1193" s="17" t="str">
        <f>VLOOKUP($A1193,'Medical Examinations'!$A$1:$J$2336,MATCH(Healthcare!G$1,'Medical Examinations'!$A$1:$J$1,0),0)</f>
        <v>No</v>
      </c>
      <c r="H1193" s="17">
        <f>VLOOKUP($A1193,'Medical Examinations'!$A$1:$J$2336,MATCH(Healthcare!H$1,'Medical Examinations'!$A$1:$J$1,0),0)</f>
        <v>1</v>
      </c>
      <c r="I1193" s="17" t="str">
        <f>VLOOKUP($A1193,'Medical Examinations'!$A$1:$J$2336,MATCH(Healthcare!I$1,'Medical Examinations'!$A$1:$J$1,0),0)</f>
        <v>No</v>
      </c>
      <c r="J1193" s="17" t="str">
        <f>VLOOKUP($A1193,'Medical Examinations'!$A$1:$J$2336,MATCH(Healthcare!J$1,'Medical Examinations'!$A$1:$J$1,0),0)</f>
        <v>Obesity</v>
      </c>
      <c r="K1193" s="17" t="str">
        <f>VLOOKUP($A1193,'Medical Examinations'!$A$1:$J$2336,MATCH(Healthcare!K$1,'Medical Examinations'!$A$1:$J$1,0),0)</f>
        <v>Normal</v>
      </c>
      <c r="L1193" s="38">
        <f>VLOOKUP($A1193,'Hospitalisation Details'!$A$2:$K$2344,MATCH(Healthcare!L$1,'Hospitalisation Details'!$A$1:$K$1,0),0)</f>
        <v>32095</v>
      </c>
      <c r="M1193" s="17">
        <f>VLOOKUP($A1193,'Hospitalisation Details'!$A$2:$K$2344,MATCH(Healthcare!M$1,'Hospitalisation Details'!$A$1:$K$1,0),0)</f>
        <v>9448.42</v>
      </c>
      <c r="N1193" s="17" t="str">
        <f>VLOOKUP($A1193,'Hospitalisation Details'!$A$2:$K$2344,MATCH(Healthcare!N$1,'Hospitalisation Details'!$A$1:$K$1,0),0)</f>
        <v>Tier - 2</v>
      </c>
      <c r="O1193" s="17" t="str">
        <f>VLOOKUP($A1193,'Hospitalisation Details'!$A$2:$K$2344,MATCH(Healthcare!O$1,'Hospitalisation Details'!$A$1:$K$1,0),0)</f>
        <v>Tier - 3</v>
      </c>
      <c r="P1193" s="17" t="str">
        <f>VLOOKUP($A1193,'Hospitalisation Details'!$A$2:$K$2344,MATCH(Healthcare!P$1,'Hospitalisation Details'!$A$1:$K$1,0),0)</f>
        <v>R1021</v>
      </c>
      <c r="Q1193" s="17">
        <f>VLOOKUP($A1193,'Hospitalisation Details'!$A$2:$K$2344,MATCH(Healthcare!Q$1,'Hospitalisation Details'!$A$1:$K$1,0),0)</f>
        <v>35</v>
      </c>
    </row>
    <row r="1194" spans="1:17" ht="15.75" x14ac:dyDescent="0.25">
      <c r="A1194" s="25" t="s">
        <v>1237</v>
      </c>
      <c r="B1194" s="17" t="str">
        <f>VLOOKUP($A1194,'Customer Names'!$A$1:$D$2336,4,0)</f>
        <v>Ms. Gabriela</v>
      </c>
      <c r="C1194" s="17">
        <f>VLOOKUP($A1194,'Medical Examinations'!$A$1:$J$2336,MATCH(Healthcare!C$1,'Medical Examinations'!$A$1:$J$1,0),0)</f>
        <v>27.36</v>
      </c>
      <c r="D1194" s="17">
        <f>VLOOKUP($A1194,'Medical Examinations'!$A$1:$J$2336,MATCH(Healthcare!D$1,'Medical Examinations'!$A$1:$J$1,0),0)</f>
        <v>8.9600000000000009</v>
      </c>
      <c r="E1194" s="17" t="str">
        <f>VLOOKUP($A1194,'Medical Examinations'!$A$1:$J$2336,MATCH(Healthcare!E$1,'Medical Examinations'!$A$1:$J$1,0),0)</f>
        <v>No</v>
      </c>
      <c r="F1194" s="17" t="str">
        <f>VLOOKUP($A1194,'Medical Examinations'!$A$1:$J$2336,MATCH(Healthcare!F$1,'Medical Examinations'!$A$1:$J$1,0),0)</f>
        <v>No</v>
      </c>
      <c r="G1194" s="17" t="str">
        <f>VLOOKUP($A1194,'Medical Examinations'!$A$1:$J$2336,MATCH(Healthcare!G$1,'Medical Examinations'!$A$1:$J$1,0),0)</f>
        <v>No</v>
      </c>
      <c r="H1194" s="17">
        <f>VLOOKUP($A1194,'Medical Examinations'!$A$1:$J$2336,MATCH(Healthcare!H$1,'Medical Examinations'!$A$1:$J$1,0),0)</f>
        <v>0</v>
      </c>
      <c r="I1194" s="17" t="str">
        <f>VLOOKUP($A1194,'Medical Examinations'!$A$1:$J$2336,MATCH(Healthcare!I$1,'Medical Examinations'!$A$1:$J$1,0),0)</f>
        <v>No</v>
      </c>
      <c r="J1194" s="17" t="str">
        <f>VLOOKUP($A1194,'Medical Examinations'!$A$1:$J$2336,MATCH(Healthcare!J$1,'Medical Examinations'!$A$1:$J$1,0),0)</f>
        <v>Overweight</v>
      </c>
      <c r="K1194" s="17" t="str">
        <f>VLOOKUP($A1194,'Medical Examinations'!$A$1:$J$2336,MATCH(Healthcare!K$1,'Medical Examinations'!$A$1:$J$1,0),0)</f>
        <v>Diabetes</v>
      </c>
      <c r="L1194" s="38">
        <f>VLOOKUP($A1194,'Hospitalisation Details'!$A$2:$K$2344,MATCH(Healthcare!L$1,'Hospitalisation Details'!$A$1:$K$1,0),0)</f>
        <v>27188</v>
      </c>
      <c r="M1194" s="17">
        <f>VLOOKUP($A1194,'Hospitalisation Details'!$A$2:$K$2344,MATCH(Healthcare!M$1,'Hospitalisation Details'!$A$1:$K$1,0),0)</f>
        <v>9447.3799999999992</v>
      </c>
      <c r="N1194" s="17" t="str">
        <f>VLOOKUP($A1194,'Hospitalisation Details'!$A$2:$K$2344,MATCH(Healthcare!N$1,'Hospitalisation Details'!$A$1:$K$1,0),0)</f>
        <v>Tier - 2</v>
      </c>
      <c r="O1194" s="17" t="str">
        <f>VLOOKUP($A1194,'Hospitalisation Details'!$A$2:$K$2344,MATCH(Healthcare!O$1,'Hospitalisation Details'!$A$1:$K$1,0),0)</f>
        <v>Tier - 3</v>
      </c>
      <c r="P1194" s="17" t="str">
        <f>VLOOKUP($A1194,'Hospitalisation Details'!$A$2:$K$2344,MATCH(Healthcare!P$1,'Hospitalisation Details'!$A$1:$K$1,0),0)</f>
        <v>R1024</v>
      </c>
      <c r="Q1194" s="17">
        <f>VLOOKUP($A1194,'Hospitalisation Details'!$A$2:$K$2344,MATCH(Healthcare!Q$1,'Hospitalisation Details'!$A$1:$K$1,0),0)</f>
        <v>49</v>
      </c>
    </row>
    <row r="1195" spans="1:17" ht="15.75" x14ac:dyDescent="0.25">
      <c r="A1195" s="25" t="s">
        <v>1238</v>
      </c>
      <c r="B1195" s="17" t="str">
        <f>VLOOKUP($A1195,'Customer Names'!$A$1:$D$2336,4,0)</f>
        <v>Ms. Amanda</v>
      </c>
      <c r="C1195" s="17">
        <f>VLOOKUP($A1195,'Medical Examinations'!$A$1:$J$2336,MATCH(Healthcare!C$1,'Medical Examinations'!$A$1:$J$1,0),0)</f>
        <v>27.265000000000001</v>
      </c>
      <c r="D1195" s="17">
        <f>VLOOKUP($A1195,'Medical Examinations'!$A$1:$J$2336,MATCH(Healthcare!D$1,'Medical Examinations'!$A$1:$J$1,0),0)</f>
        <v>11.39</v>
      </c>
      <c r="E1195" s="17" t="str">
        <f>VLOOKUP($A1195,'Medical Examinations'!$A$1:$J$2336,MATCH(Healthcare!E$1,'Medical Examinations'!$A$1:$J$1,0),0)</f>
        <v>No</v>
      </c>
      <c r="F1195" s="17" t="str">
        <f>VLOOKUP($A1195,'Medical Examinations'!$A$1:$J$2336,MATCH(Healthcare!F$1,'Medical Examinations'!$A$1:$J$1,0),0)</f>
        <v>No</v>
      </c>
      <c r="G1195" s="17" t="str">
        <f>VLOOKUP($A1195,'Medical Examinations'!$A$1:$J$2336,MATCH(Healthcare!G$1,'Medical Examinations'!$A$1:$J$1,0),0)</f>
        <v>No</v>
      </c>
      <c r="H1195" s="17">
        <f>VLOOKUP($A1195,'Medical Examinations'!$A$1:$J$2336,MATCH(Healthcare!H$1,'Medical Examinations'!$A$1:$J$1,0),0)</f>
        <v>0</v>
      </c>
      <c r="I1195" s="17" t="str">
        <f>VLOOKUP($A1195,'Medical Examinations'!$A$1:$J$2336,MATCH(Healthcare!I$1,'Medical Examinations'!$A$1:$J$1,0),0)</f>
        <v>No</v>
      </c>
      <c r="J1195" s="17" t="str">
        <f>VLOOKUP($A1195,'Medical Examinations'!$A$1:$J$2336,MATCH(Healthcare!J$1,'Medical Examinations'!$A$1:$J$1,0),0)</f>
        <v>Overweight</v>
      </c>
      <c r="K1195" s="17" t="str">
        <f>VLOOKUP($A1195,'Medical Examinations'!$A$1:$J$2336,MATCH(Healthcare!K$1,'Medical Examinations'!$A$1:$J$1,0),0)</f>
        <v>Diabetes</v>
      </c>
      <c r="L1195" s="38">
        <f>VLOOKUP($A1195,'Hospitalisation Details'!$A$2:$K$2344,MATCH(Healthcare!L$1,'Hospitalisation Details'!$A$1:$K$1,0),0)</f>
        <v>27360</v>
      </c>
      <c r="M1195" s="17">
        <f>VLOOKUP($A1195,'Hospitalisation Details'!$A$2:$K$2344,MATCH(Healthcare!M$1,'Hospitalisation Details'!$A$1:$K$1,0),0)</f>
        <v>9447.25</v>
      </c>
      <c r="N1195" s="17" t="str">
        <f>VLOOKUP($A1195,'Hospitalisation Details'!$A$2:$K$2344,MATCH(Healthcare!N$1,'Hospitalisation Details'!$A$1:$K$1,0),0)</f>
        <v>Tier - 2</v>
      </c>
      <c r="O1195" s="17" t="str">
        <f>VLOOKUP($A1195,'Hospitalisation Details'!$A$2:$K$2344,MATCH(Healthcare!O$1,'Hospitalisation Details'!$A$1:$K$1,0),0)</f>
        <v>Tier - 1</v>
      </c>
      <c r="P1195" s="17" t="str">
        <f>VLOOKUP($A1195,'Hospitalisation Details'!$A$2:$K$2344,MATCH(Healthcare!P$1,'Hospitalisation Details'!$A$1:$K$1,0),0)</f>
        <v>R1024</v>
      </c>
      <c r="Q1195" s="17">
        <f>VLOOKUP($A1195,'Hospitalisation Details'!$A$2:$K$2344,MATCH(Healthcare!Q$1,'Hospitalisation Details'!$A$1:$K$1,0),0)</f>
        <v>48</v>
      </c>
    </row>
    <row r="1196" spans="1:17" ht="15.75" x14ac:dyDescent="0.25">
      <c r="A1196" s="25" t="s">
        <v>1239</v>
      </c>
      <c r="B1196" s="17" t="str">
        <f>VLOOKUP($A1196,'Customer Names'!$A$1:$D$2336,4,0)</f>
        <v>Ms. Dara</v>
      </c>
      <c r="C1196" s="17">
        <f>VLOOKUP($A1196,'Medical Examinations'!$A$1:$J$2336,MATCH(Healthcare!C$1,'Medical Examinations'!$A$1:$J$1,0),0)</f>
        <v>48.07</v>
      </c>
      <c r="D1196" s="17">
        <f>VLOOKUP($A1196,'Medical Examinations'!$A$1:$J$2336,MATCH(Healthcare!D$1,'Medical Examinations'!$A$1:$J$1,0),0)</f>
        <v>4.0599999999999996</v>
      </c>
      <c r="E1196" s="17" t="str">
        <f>VLOOKUP($A1196,'Medical Examinations'!$A$1:$J$2336,MATCH(Healthcare!E$1,'Medical Examinations'!$A$1:$J$1,0),0)</f>
        <v>Yes</v>
      </c>
      <c r="F1196" s="17" t="str">
        <f>VLOOKUP($A1196,'Medical Examinations'!$A$1:$J$2336,MATCH(Healthcare!F$1,'Medical Examinations'!$A$1:$J$1,0),0)</f>
        <v>No</v>
      </c>
      <c r="G1196" s="17" t="str">
        <f>VLOOKUP($A1196,'Medical Examinations'!$A$1:$J$2336,MATCH(Healthcare!G$1,'Medical Examinations'!$A$1:$J$1,0),0)</f>
        <v>No</v>
      </c>
      <c r="H1196" s="17">
        <f>VLOOKUP($A1196,'Medical Examinations'!$A$1:$J$2336,MATCH(Healthcare!H$1,'Medical Examinations'!$A$1:$J$1,0),0)</f>
        <v>0</v>
      </c>
      <c r="I1196" s="17" t="str">
        <f>VLOOKUP($A1196,'Medical Examinations'!$A$1:$J$2336,MATCH(Healthcare!I$1,'Medical Examinations'!$A$1:$J$1,0),0)</f>
        <v>No</v>
      </c>
      <c r="J1196" s="17" t="str">
        <f>VLOOKUP($A1196,'Medical Examinations'!$A$1:$J$2336,MATCH(Healthcare!J$1,'Medical Examinations'!$A$1:$J$1,0),0)</f>
        <v>Obesity</v>
      </c>
      <c r="K1196" s="17" t="str">
        <f>VLOOKUP($A1196,'Medical Examinations'!$A$1:$J$2336,MATCH(Healthcare!K$1,'Medical Examinations'!$A$1:$J$1,0),0)</f>
        <v>Normal</v>
      </c>
      <c r="L1196" s="38">
        <f>VLOOKUP($A1196,'Hospitalisation Details'!$A$2:$K$2344,MATCH(Healthcare!L$1,'Hospitalisation Details'!$A$1:$K$1,0),0)</f>
        <v>28067</v>
      </c>
      <c r="M1196" s="17">
        <f>VLOOKUP($A1196,'Hospitalisation Details'!$A$2:$K$2344,MATCH(Healthcare!M$1,'Hospitalisation Details'!$A$1:$K$1,0),0)</f>
        <v>9432.93</v>
      </c>
      <c r="N1196" s="17" t="str">
        <f>VLOOKUP($A1196,'Hospitalisation Details'!$A$2:$K$2344,MATCH(Healthcare!N$1,'Hospitalisation Details'!$A$1:$K$1,0),0)</f>
        <v>Tier - 2</v>
      </c>
      <c r="O1196" s="17" t="str">
        <f>VLOOKUP($A1196,'Hospitalisation Details'!$A$2:$K$2344,MATCH(Healthcare!O$1,'Hospitalisation Details'!$A$1:$K$1,0),0)</f>
        <v>Tier - 1</v>
      </c>
      <c r="P1196" s="17" t="str">
        <f>VLOOKUP($A1196,'Hospitalisation Details'!$A$2:$K$2344,MATCH(Healthcare!P$1,'Hospitalisation Details'!$A$1:$K$1,0),0)</f>
        <v>R1024</v>
      </c>
      <c r="Q1196" s="17">
        <f>VLOOKUP($A1196,'Hospitalisation Details'!$A$2:$K$2344,MATCH(Healthcare!Q$1,'Hospitalisation Details'!$A$1:$K$1,0),0)</f>
        <v>46</v>
      </c>
    </row>
    <row r="1197" spans="1:17" ht="15.75" x14ac:dyDescent="0.25">
      <c r="A1197" s="25" t="s">
        <v>1240</v>
      </c>
      <c r="B1197" s="17" t="str">
        <f>VLOOKUP($A1197,'Customer Names'!$A$1:$D$2336,4,0)</f>
        <v>Ms. Rachelle</v>
      </c>
      <c r="C1197" s="17">
        <f>VLOOKUP($A1197,'Medical Examinations'!$A$1:$J$2336,MATCH(Healthcare!C$1,'Medical Examinations'!$A$1:$J$1,0),0)</f>
        <v>30.8</v>
      </c>
      <c r="D1197" s="17">
        <f>VLOOKUP($A1197,'Medical Examinations'!$A$1:$J$2336,MATCH(Healthcare!D$1,'Medical Examinations'!$A$1:$J$1,0),0)</f>
        <v>5.23</v>
      </c>
      <c r="E1197" s="17" t="str">
        <f>VLOOKUP($A1197,'Medical Examinations'!$A$1:$J$2336,MATCH(Healthcare!E$1,'Medical Examinations'!$A$1:$J$1,0),0)</f>
        <v>Yes</v>
      </c>
      <c r="F1197" s="17" t="str">
        <f>VLOOKUP($A1197,'Medical Examinations'!$A$1:$J$2336,MATCH(Healthcare!F$1,'Medical Examinations'!$A$1:$J$1,0),0)</f>
        <v>No</v>
      </c>
      <c r="G1197" s="17" t="str">
        <f>VLOOKUP($A1197,'Medical Examinations'!$A$1:$J$2336,MATCH(Healthcare!G$1,'Medical Examinations'!$A$1:$J$1,0),0)</f>
        <v>No</v>
      </c>
      <c r="H1197" s="17">
        <f>VLOOKUP($A1197,'Medical Examinations'!$A$1:$J$2336,MATCH(Healthcare!H$1,'Medical Examinations'!$A$1:$J$1,0),0)</f>
        <v>0</v>
      </c>
      <c r="I1197" s="17" t="str">
        <f>VLOOKUP($A1197,'Medical Examinations'!$A$1:$J$2336,MATCH(Healthcare!I$1,'Medical Examinations'!$A$1:$J$1,0),0)</f>
        <v>No</v>
      </c>
      <c r="J1197" s="17" t="str">
        <f>VLOOKUP($A1197,'Medical Examinations'!$A$1:$J$2336,MATCH(Healthcare!J$1,'Medical Examinations'!$A$1:$J$1,0),0)</f>
        <v>Obesity</v>
      </c>
      <c r="K1197" s="17" t="str">
        <f>VLOOKUP($A1197,'Medical Examinations'!$A$1:$J$2336,MATCH(Healthcare!K$1,'Medical Examinations'!$A$1:$J$1,0),0)</f>
        <v>Normal</v>
      </c>
      <c r="L1197" s="38">
        <f>VLOOKUP($A1197,'Hospitalisation Details'!$A$2:$K$2344,MATCH(Healthcare!L$1,'Hospitalisation Details'!$A$1:$K$1,0),0)</f>
        <v>28063</v>
      </c>
      <c r="M1197" s="17">
        <f>VLOOKUP($A1197,'Hospitalisation Details'!$A$2:$K$2344,MATCH(Healthcare!M$1,'Hospitalisation Details'!$A$1:$K$1,0),0)</f>
        <v>9414.92</v>
      </c>
      <c r="N1197" s="17" t="str">
        <f>VLOOKUP($A1197,'Hospitalisation Details'!$A$2:$K$2344,MATCH(Healthcare!N$1,'Hospitalisation Details'!$A$1:$K$1,0),0)</f>
        <v>Tier - 2</v>
      </c>
      <c r="O1197" s="17" t="str">
        <f>VLOOKUP($A1197,'Hospitalisation Details'!$A$2:$K$2344,MATCH(Healthcare!O$1,'Hospitalisation Details'!$A$1:$K$1,0),0)</f>
        <v>Tier - 2</v>
      </c>
      <c r="P1197" s="17" t="str">
        <f>VLOOKUP($A1197,'Hospitalisation Details'!$A$2:$K$2344,MATCH(Healthcare!P$1,'Hospitalisation Details'!$A$1:$K$1,0),0)</f>
        <v>R1011</v>
      </c>
      <c r="Q1197" s="17">
        <f>VLOOKUP($A1197,'Hospitalisation Details'!$A$2:$K$2344,MATCH(Healthcare!Q$1,'Hospitalisation Details'!$A$1:$K$1,0),0)</f>
        <v>46</v>
      </c>
    </row>
    <row r="1198" spans="1:17" ht="15.75" x14ac:dyDescent="0.25">
      <c r="A1198" s="25" t="s">
        <v>1241</v>
      </c>
      <c r="B1198" s="17" t="str">
        <f>VLOOKUP($A1198,'Customer Names'!$A$1:$D$2336,4,0)</f>
        <v>Ms. Brenda</v>
      </c>
      <c r="C1198" s="17">
        <f>VLOOKUP($A1198,'Medical Examinations'!$A$1:$J$2336,MATCH(Healthcare!C$1,'Medical Examinations'!$A$1:$J$1,0),0)</f>
        <v>32.299999999999997</v>
      </c>
      <c r="D1198" s="17">
        <f>VLOOKUP($A1198,'Medical Examinations'!$A$1:$J$2336,MATCH(Healthcare!D$1,'Medical Examinations'!$A$1:$J$1,0),0)</f>
        <v>5.05</v>
      </c>
      <c r="E1198" s="17" t="str">
        <f>VLOOKUP($A1198,'Medical Examinations'!$A$1:$J$2336,MATCH(Healthcare!E$1,'Medical Examinations'!$A$1:$J$1,0),0)</f>
        <v>Yes</v>
      </c>
      <c r="F1198" s="17" t="str">
        <f>VLOOKUP($A1198,'Medical Examinations'!$A$1:$J$2336,MATCH(Healthcare!F$1,'Medical Examinations'!$A$1:$J$1,0),0)</f>
        <v>No</v>
      </c>
      <c r="G1198" s="17" t="str">
        <f>VLOOKUP($A1198,'Medical Examinations'!$A$1:$J$2336,MATCH(Healthcare!G$1,'Medical Examinations'!$A$1:$J$1,0),0)</f>
        <v>No</v>
      </c>
      <c r="H1198" s="17">
        <f>VLOOKUP($A1198,'Medical Examinations'!$A$1:$J$2336,MATCH(Healthcare!H$1,'Medical Examinations'!$A$1:$J$1,0),0)</f>
        <v>0</v>
      </c>
      <c r="I1198" s="17" t="str">
        <f>VLOOKUP($A1198,'Medical Examinations'!$A$1:$J$2336,MATCH(Healthcare!I$1,'Medical Examinations'!$A$1:$J$1,0),0)</f>
        <v>No</v>
      </c>
      <c r="J1198" s="17" t="str">
        <f>VLOOKUP($A1198,'Medical Examinations'!$A$1:$J$2336,MATCH(Healthcare!J$1,'Medical Examinations'!$A$1:$J$1,0),0)</f>
        <v>Obesity</v>
      </c>
      <c r="K1198" s="17" t="str">
        <f>VLOOKUP($A1198,'Medical Examinations'!$A$1:$J$2336,MATCH(Healthcare!K$1,'Medical Examinations'!$A$1:$J$1,0),0)</f>
        <v>Normal</v>
      </c>
      <c r="L1198" s="38">
        <f>VLOOKUP($A1198,'Hospitalisation Details'!$A$2:$K$2344,MATCH(Healthcare!L$1,'Hospitalisation Details'!$A$1:$K$1,0),0)</f>
        <v>28050</v>
      </c>
      <c r="M1198" s="17">
        <f>VLOOKUP($A1198,'Hospitalisation Details'!$A$2:$K$2344,MATCH(Healthcare!M$1,'Hospitalisation Details'!$A$1:$K$1,0),0)</f>
        <v>9411.01</v>
      </c>
      <c r="N1198" s="17" t="str">
        <f>VLOOKUP($A1198,'Hospitalisation Details'!$A$2:$K$2344,MATCH(Healthcare!N$1,'Hospitalisation Details'!$A$1:$K$1,0),0)</f>
        <v>Tier - 2</v>
      </c>
      <c r="O1198" s="17" t="str">
        <f>VLOOKUP($A1198,'Hospitalisation Details'!$A$2:$K$2344,MATCH(Healthcare!O$1,'Hospitalisation Details'!$A$1:$K$1,0),0)</f>
        <v>Tier - 3</v>
      </c>
      <c r="P1198" s="17" t="str">
        <f>VLOOKUP($A1198,'Hospitalisation Details'!$A$2:$K$2344,MATCH(Healthcare!P$1,'Hospitalisation Details'!$A$1:$K$1,0),0)</f>
        <v>R1024</v>
      </c>
      <c r="Q1198" s="17">
        <f>VLOOKUP($A1198,'Hospitalisation Details'!$A$2:$K$2344,MATCH(Healthcare!Q$1,'Hospitalisation Details'!$A$1:$K$1,0),0)</f>
        <v>46</v>
      </c>
    </row>
    <row r="1199" spans="1:17" ht="15.75" x14ac:dyDescent="0.25">
      <c r="A1199" s="25" t="s">
        <v>1242</v>
      </c>
      <c r="B1199" s="17" t="str">
        <f>VLOOKUP($A1199,'Customer Names'!$A$1:$D$2336,4,0)</f>
        <v>Mr. Tim</v>
      </c>
      <c r="C1199" s="17">
        <f>VLOOKUP($A1199,'Medical Examinations'!$A$1:$J$2336,MATCH(Healthcare!C$1,'Medical Examinations'!$A$1:$J$1,0),0)</f>
        <v>39.700000000000003</v>
      </c>
      <c r="D1199" s="17">
        <f>VLOOKUP($A1199,'Medical Examinations'!$A$1:$J$2336,MATCH(Healthcare!D$1,'Medical Examinations'!$A$1:$J$1,0),0)</f>
        <v>7.34</v>
      </c>
      <c r="E1199" s="17" t="str">
        <f>VLOOKUP($A1199,'Medical Examinations'!$A$1:$J$2336,MATCH(Healthcare!E$1,'Medical Examinations'!$A$1:$J$1,0),0)</f>
        <v>No</v>
      </c>
      <c r="F1199" s="17" t="str">
        <f>VLOOKUP($A1199,'Medical Examinations'!$A$1:$J$2336,MATCH(Healthcare!F$1,'Medical Examinations'!$A$1:$J$1,0),0)</f>
        <v>No</v>
      </c>
      <c r="G1199" s="17" t="str">
        <f>VLOOKUP($A1199,'Medical Examinations'!$A$1:$J$2336,MATCH(Healthcare!G$1,'Medical Examinations'!$A$1:$J$1,0),0)</f>
        <v>No</v>
      </c>
      <c r="H1199" s="17">
        <f>VLOOKUP($A1199,'Medical Examinations'!$A$1:$J$2336,MATCH(Healthcare!H$1,'Medical Examinations'!$A$1:$J$1,0),0)</f>
        <v>0</v>
      </c>
      <c r="I1199" s="17" t="str">
        <f>VLOOKUP($A1199,'Medical Examinations'!$A$1:$J$2336,MATCH(Healthcare!I$1,'Medical Examinations'!$A$1:$J$1,0),0)</f>
        <v>No</v>
      </c>
      <c r="J1199" s="17" t="str">
        <f>VLOOKUP($A1199,'Medical Examinations'!$A$1:$J$2336,MATCH(Healthcare!J$1,'Medical Examinations'!$A$1:$J$1,0),0)</f>
        <v>Obesity</v>
      </c>
      <c r="K1199" s="17" t="str">
        <f>VLOOKUP($A1199,'Medical Examinations'!$A$1:$J$2336,MATCH(Healthcare!K$1,'Medical Examinations'!$A$1:$J$1,0),0)</f>
        <v>Diabetes</v>
      </c>
      <c r="L1199" s="38">
        <f>VLOOKUP($A1199,'Hospitalisation Details'!$A$2:$K$2344,MATCH(Healthcare!L$1,'Hospitalisation Details'!$A$1:$K$1,0),0)</f>
        <v>26226</v>
      </c>
      <c r="M1199" s="17">
        <f>VLOOKUP($A1199,'Hospitalisation Details'!$A$2:$K$2344,MATCH(Healthcare!M$1,'Hospitalisation Details'!$A$1:$K$1,0),0)</f>
        <v>9391.35</v>
      </c>
      <c r="N1199" s="17" t="str">
        <f>VLOOKUP($A1199,'Hospitalisation Details'!$A$2:$K$2344,MATCH(Healthcare!N$1,'Hospitalisation Details'!$A$1:$K$1,0),0)</f>
        <v>Tier - 3</v>
      </c>
      <c r="O1199" s="17" t="str">
        <f>VLOOKUP($A1199,'Hospitalisation Details'!$A$2:$K$2344,MATCH(Healthcare!O$1,'Hospitalisation Details'!$A$1:$K$1,0),0)</f>
        <v>Tier - 3</v>
      </c>
      <c r="P1199" s="17" t="str">
        <f>VLOOKUP($A1199,'Hospitalisation Details'!$A$2:$K$2344,MATCH(Healthcare!P$1,'Hospitalisation Details'!$A$1:$K$1,0),0)</f>
        <v>R1011</v>
      </c>
      <c r="Q1199" s="17">
        <f>VLOOKUP($A1199,'Hospitalisation Details'!$A$2:$K$2344,MATCH(Healthcare!Q$1,'Hospitalisation Details'!$A$1:$K$1,0),0)</f>
        <v>51</v>
      </c>
    </row>
    <row r="1200" spans="1:17" ht="15.75" x14ac:dyDescent="0.25">
      <c r="A1200" s="25" t="s">
        <v>1243</v>
      </c>
      <c r="B1200" s="17" t="str">
        <f>VLOOKUP($A1200,'Customer Names'!$A$1:$D$2336,4,0)</f>
        <v>Mr. Sylvain</v>
      </c>
      <c r="C1200" s="17">
        <f>VLOOKUP($A1200,'Medical Examinations'!$A$1:$J$2336,MATCH(Healthcare!C$1,'Medical Examinations'!$A$1:$J$1,0),0)</f>
        <v>35.97</v>
      </c>
      <c r="D1200" s="17">
        <f>VLOOKUP($A1200,'Medical Examinations'!$A$1:$J$2336,MATCH(Healthcare!D$1,'Medical Examinations'!$A$1:$J$1,0),0)</f>
        <v>8.1300000000000008</v>
      </c>
      <c r="E1200" s="17" t="str">
        <f>VLOOKUP($A1200,'Medical Examinations'!$A$1:$J$2336,MATCH(Healthcare!E$1,'Medical Examinations'!$A$1:$J$1,0),0)</f>
        <v>No</v>
      </c>
      <c r="F1200" s="17" t="str">
        <f>VLOOKUP($A1200,'Medical Examinations'!$A$1:$J$2336,MATCH(Healthcare!F$1,'Medical Examinations'!$A$1:$J$1,0),0)</f>
        <v>No</v>
      </c>
      <c r="G1200" s="17" t="str">
        <f>VLOOKUP($A1200,'Medical Examinations'!$A$1:$J$2336,MATCH(Healthcare!G$1,'Medical Examinations'!$A$1:$J$1,0),0)</f>
        <v>No</v>
      </c>
      <c r="H1200" s="17">
        <f>VLOOKUP($A1200,'Medical Examinations'!$A$1:$J$2336,MATCH(Healthcare!H$1,'Medical Examinations'!$A$1:$J$1,0),0)</f>
        <v>0</v>
      </c>
      <c r="I1200" s="17" t="str">
        <f>VLOOKUP($A1200,'Medical Examinations'!$A$1:$J$2336,MATCH(Healthcare!I$1,'Medical Examinations'!$A$1:$J$1,0),0)</f>
        <v>No</v>
      </c>
      <c r="J1200" s="17" t="str">
        <f>VLOOKUP($A1200,'Medical Examinations'!$A$1:$J$2336,MATCH(Healthcare!J$1,'Medical Examinations'!$A$1:$J$1,0),0)</f>
        <v>Obesity</v>
      </c>
      <c r="K1200" s="17" t="str">
        <f>VLOOKUP($A1200,'Medical Examinations'!$A$1:$J$2336,MATCH(Healthcare!K$1,'Medical Examinations'!$A$1:$J$1,0),0)</f>
        <v>Diabetes</v>
      </c>
      <c r="L1200" s="38">
        <f>VLOOKUP($A1200,'Hospitalisation Details'!$A$2:$K$2344,MATCH(Healthcare!L$1,'Hospitalisation Details'!$A$1:$K$1,0),0)</f>
        <v>26296</v>
      </c>
      <c r="M1200" s="17">
        <f>VLOOKUP($A1200,'Hospitalisation Details'!$A$2:$K$2344,MATCH(Healthcare!M$1,'Hospitalisation Details'!$A$1:$K$1,0),0)</f>
        <v>9386.16</v>
      </c>
      <c r="N1200" s="17" t="str">
        <f>VLOOKUP($A1200,'Hospitalisation Details'!$A$2:$K$2344,MATCH(Healthcare!N$1,'Hospitalisation Details'!$A$1:$K$1,0),0)</f>
        <v>Tier - 3</v>
      </c>
      <c r="O1200" s="17" t="str">
        <f>VLOOKUP($A1200,'Hospitalisation Details'!$A$2:$K$2344,MATCH(Healthcare!O$1,'Hospitalisation Details'!$A$1:$K$1,0),0)</f>
        <v>Tier - 2</v>
      </c>
      <c r="P1200" s="17" t="str">
        <f>VLOOKUP($A1200,'Hospitalisation Details'!$A$2:$K$2344,MATCH(Healthcare!P$1,'Hospitalisation Details'!$A$1:$K$1,0),0)</f>
        <v>R1013</v>
      </c>
      <c r="Q1200" s="17">
        <f>VLOOKUP($A1200,'Hospitalisation Details'!$A$2:$K$2344,MATCH(Healthcare!Q$1,'Hospitalisation Details'!$A$1:$K$1,0),0)</f>
        <v>51</v>
      </c>
    </row>
    <row r="1201" spans="1:17" ht="15.75" x14ac:dyDescent="0.25">
      <c r="A1201" s="25" t="s">
        <v>1244</v>
      </c>
      <c r="B1201" s="17" t="str">
        <f>VLOOKUP($A1201,'Customer Names'!$A$1:$D$2336,4,0)</f>
        <v>Mrs. Lisa</v>
      </c>
      <c r="C1201" s="17">
        <f>VLOOKUP($A1201,'Medical Examinations'!$A$1:$J$2336,MATCH(Healthcare!C$1,'Medical Examinations'!$A$1:$J$1,0),0)</f>
        <v>25.86</v>
      </c>
      <c r="D1201" s="17">
        <f>VLOOKUP($A1201,'Medical Examinations'!$A$1:$J$2336,MATCH(Healthcare!D$1,'Medical Examinations'!$A$1:$J$1,0),0)</f>
        <v>6.68</v>
      </c>
      <c r="E1201" s="17" t="str">
        <f>VLOOKUP($A1201,'Medical Examinations'!$A$1:$J$2336,MATCH(Healthcare!E$1,'Medical Examinations'!$A$1:$J$1,0),0)</f>
        <v>Yes</v>
      </c>
      <c r="F1201" s="17" t="str">
        <f>VLOOKUP($A1201,'Medical Examinations'!$A$1:$J$2336,MATCH(Healthcare!F$1,'Medical Examinations'!$A$1:$J$1,0),0)</f>
        <v>No</v>
      </c>
      <c r="G1201" s="17" t="str">
        <f>VLOOKUP($A1201,'Medical Examinations'!$A$1:$J$2336,MATCH(Healthcare!G$1,'Medical Examinations'!$A$1:$J$1,0),0)</f>
        <v>No</v>
      </c>
      <c r="H1201" s="17">
        <f>VLOOKUP($A1201,'Medical Examinations'!$A$1:$J$2336,MATCH(Healthcare!H$1,'Medical Examinations'!$A$1:$J$1,0),0)</f>
        <v>1</v>
      </c>
      <c r="I1201" s="17" t="str">
        <f>VLOOKUP($A1201,'Medical Examinations'!$A$1:$J$2336,MATCH(Healthcare!I$1,'Medical Examinations'!$A$1:$J$1,0),0)</f>
        <v>No</v>
      </c>
      <c r="J1201" s="17" t="str">
        <f>VLOOKUP($A1201,'Medical Examinations'!$A$1:$J$2336,MATCH(Healthcare!J$1,'Medical Examinations'!$A$1:$J$1,0),0)</f>
        <v>Overweight</v>
      </c>
      <c r="K1201" s="17" t="str">
        <f>VLOOKUP($A1201,'Medical Examinations'!$A$1:$J$2336,MATCH(Healthcare!K$1,'Medical Examinations'!$A$1:$J$1,0),0)</f>
        <v>Diabetes</v>
      </c>
      <c r="L1201" s="38">
        <f>VLOOKUP($A1201,'Hospitalisation Details'!$A$2:$K$2344,MATCH(Healthcare!L$1,'Hospitalisation Details'!$A$1:$K$1,0),0)</f>
        <v>27730</v>
      </c>
      <c r="M1201" s="17">
        <f>VLOOKUP($A1201,'Hospitalisation Details'!$A$2:$K$2344,MATCH(Healthcare!M$1,'Hospitalisation Details'!$A$1:$K$1,0),0)</f>
        <v>9380.75</v>
      </c>
      <c r="N1201" s="17" t="str">
        <f>VLOOKUP($A1201,'Hospitalisation Details'!$A$2:$K$2344,MATCH(Healthcare!N$1,'Hospitalisation Details'!$A$1:$K$1,0),0)</f>
        <v>Tier - 2</v>
      </c>
      <c r="O1201" s="17" t="str">
        <f>VLOOKUP($A1201,'Hospitalisation Details'!$A$2:$K$2344,MATCH(Healthcare!O$1,'Hospitalisation Details'!$A$1:$K$1,0),0)</f>
        <v>Tier - 2</v>
      </c>
      <c r="P1201" s="17" t="str">
        <f>VLOOKUP($A1201,'Hospitalisation Details'!$A$2:$K$2344,MATCH(Healthcare!P$1,'Hospitalisation Details'!$A$1:$K$1,0),0)</f>
        <v>R1024</v>
      </c>
      <c r="Q1201" s="17">
        <f>VLOOKUP($A1201,'Hospitalisation Details'!$A$2:$K$2344,MATCH(Healthcare!Q$1,'Hospitalisation Details'!$A$1:$K$1,0),0)</f>
        <v>47</v>
      </c>
    </row>
    <row r="1202" spans="1:17" ht="15.75" x14ac:dyDescent="0.25">
      <c r="A1202" s="25" t="s">
        <v>1245</v>
      </c>
      <c r="B1202" s="17" t="str">
        <f>VLOOKUP($A1202,'Customer Names'!$A$1:$D$2336,4,0)</f>
        <v>Mr. Ryan</v>
      </c>
      <c r="C1202" s="17">
        <f>VLOOKUP($A1202,'Medical Examinations'!$A$1:$J$2336,MATCH(Healthcare!C$1,'Medical Examinations'!$A$1:$J$1,0),0)</f>
        <v>30.03</v>
      </c>
      <c r="D1202" s="17">
        <f>VLOOKUP($A1202,'Medical Examinations'!$A$1:$J$2336,MATCH(Healthcare!D$1,'Medical Examinations'!$A$1:$J$1,0),0)</f>
        <v>11.51</v>
      </c>
      <c r="E1202" s="17" t="str">
        <f>VLOOKUP($A1202,'Medical Examinations'!$A$1:$J$2336,MATCH(Healthcare!E$1,'Medical Examinations'!$A$1:$J$1,0),0)</f>
        <v>No</v>
      </c>
      <c r="F1202" s="17" t="str">
        <f>VLOOKUP($A1202,'Medical Examinations'!$A$1:$J$2336,MATCH(Healthcare!F$1,'Medical Examinations'!$A$1:$J$1,0),0)</f>
        <v>No</v>
      </c>
      <c r="G1202" s="17" t="str">
        <f>VLOOKUP($A1202,'Medical Examinations'!$A$1:$J$2336,MATCH(Healthcare!G$1,'Medical Examinations'!$A$1:$J$1,0),0)</f>
        <v>No</v>
      </c>
      <c r="H1202" s="17">
        <f>VLOOKUP($A1202,'Medical Examinations'!$A$1:$J$2336,MATCH(Healthcare!H$1,'Medical Examinations'!$A$1:$J$1,0),0)</f>
        <v>0</v>
      </c>
      <c r="I1202" s="17" t="str">
        <f>VLOOKUP($A1202,'Medical Examinations'!$A$1:$J$2336,MATCH(Healthcare!I$1,'Medical Examinations'!$A$1:$J$1,0),0)</f>
        <v>No</v>
      </c>
      <c r="J1202" s="17" t="str">
        <f>VLOOKUP($A1202,'Medical Examinations'!$A$1:$J$2336,MATCH(Healthcare!J$1,'Medical Examinations'!$A$1:$J$1,0),0)</f>
        <v>Obesity</v>
      </c>
      <c r="K1202" s="17" t="str">
        <f>VLOOKUP($A1202,'Medical Examinations'!$A$1:$J$2336,MATCH(Healthcare!K$1,'Medical Examinations'!$A$1:$J$1,0),0)</f>
        <v>Diabetes</v>
      </c>
      <c r="L1202" s="38">
        <f>VLOOKUP($A1202,'Hospitalisation Details'!$A$2:$K$2344,MATCH(Healthcare!L$1,'Hospitalisation Details'!$A$1:$K$1,0),0)</f>
        <v>26263</v>
      </c>
      <c r="M1202" s="17">
        <f>VLOOKUP($A1202,'Hospitalisation Details'!$A$2:$K$2344,MATCH(Healthcare!M$1,'Hospitalisation Details'!$A$1:$K$1,0),0)</f>
        <v>9377.9</v>
      </c>
      <c r="N1202" s="17" t="str">
        <f>VLOOKUP($A1202,'Hospitalisation Details'!$A$2:$K$2344,MATCH(Healthcare!N$1,'Hospitalisation Details'!$A$1:$K$1,0),0)</f>
        <v>Tier - 2</v>
      </c>
      <c r="O1202" s="17" t="str">
        <f>VLOOKUP($A1202,'Hospitalisation Details'!$A$2:$K$2344,MATCH(Healthcare!O$1,'Hospitalisation Details'!$A$1:$K$1,0),0)</f>
        <v>Tier - 1</v>
      </c>
      <c r="P1202" s="17" t="str">
        <f>VLOOKUP($A1202,'Hospitalisation Details'!$A$2:$K$2344,MATCH(Healthcare!P$1,'Hospitalisation Details'!$A$1:$K$1,0),0)</f>
        <v>R1013</v>
      </c>
      <c r="Q1202" s="17">
        <f>VLOOKUP($A1202,'Hospitalisation Details'!$A$2:$K$2344,MATCH(Healthcare!Q$1,'Hospitalisation Details'!$A$1:$K$1,0),0)</f>
        <v>51</v>
      </c>
    </row>
    <row r="1203" spans="1:17" ht="15.75" x14ac:dyDescent="0.25">
      <c r="A1203" s="25" t="s">
        <v>1246</v>
      </c>
      <c r="B1203" s="17" t="str">
        <f>VLOOKUP($A1203,'Customer Names'!$A$1:$D$2336,4,0)</f>
        <v>Mrs. Kaitlin</v>
      </c>
      <c r="C1203" s="17">
        <f>VLOOKUP($A1203,'Medical Examinations'!$A$1:$J$2336,MATCH(Healthcare!C$1,'Medical Examinations'!$A$1:$J$1,0),0)</f>
        <v>25.76</v>
      </c>
      <c r="D1203" s="17">
        <f>VLOOKUP($A1203,'Medical Examinations'!$A$1:$J$2336,MATCH(Healthcare!D$1,'Medical Examinations'!$A$1:$J$1,0),0)</f>
        <v>6.02</v>
      </c>
      <c r="E1203" s="17" t="str">
        <f>VLOOKUP($A1203,'Medical Examinations'!$A$1:$J$2336,MATCH(Healthcare!E$1,'Medical Examinations'!$A$1:$J$1,0),0)</f>
        <v>Yes</v>
      </c>
      <c r="F1203" s="17" t="str">
        <f>VLOOKUP($A1203,'Medical Examinations'!$A$1:$J$2336,MATCH(Healthcare!F$1,'Medical Examinations'!$A$1:$J$1,0),0)</f>
        <v>No</v>
      </c>
      <c r="G1203" s="17" t="str">
        <f>VLOOKUP($A1203,'Medical Examinations'!$A$1:$J$2336,MATCH(Healthcare!G$1,'Medical Examinations'!$A$1:$J$1,0),0)</f>
        <v>Yes</v>
      </c>
      <c r="H1203" s="17">
        <f>VLOOKUP($A1203,'Medical Examinations'!$A$1:$J$2336,MATCH(Healthcare!H$1,'Medical Examinations'!$A$1:$J$1,0),0)</f>
        <v>1</v>
      </c>
      <c r="I1203" s="17" t="str">
        <f>VLOOKUP($A1203,'Medical Examinations'!$A$1:$J$2336,MATCH(Healthcare!I$1,'Medical Examinations'!$A$1:$J$1,0),0)</f>
        <v>No</v>
      </c>
      <c r="J1203" s="17" t="str">
        <f>VLOOKUP($A1203,'Medical Examinations'!$A$1:$J$2336,MATCH(Healthcare!J$1,'Medical Examinations'!$A$1:$J$1,0),0)</f>
        <v>Overweight</v>
      </c>
      <c r="K1203" s="17" t="str">
        <f>VLOOKUP($A1203,'Medical Examinations'!$A$1:$J$2336,MATCH(Healthcare!K$1,'Medical Examinations'!$A$1:$J$1,0),0)</f>
        <v>Prediabetes</v>
      </c>
      <c r="L1203" s="38">
        <f>VLOOKUP($A1203,'Hospitalisation Details'!$A$2:$K$2344,MATCH(Healthcare!L$1,'Hospitalisation Details'!$A$1:$K$1,0),0)</f>
        <v>25531</v>
      </c>
      <c r="M1203" s="17">
        <f>VLOOKUP($A1203,'Hospitalisation Details'!$A$2:$K$2344,MATCH(Healthcare!M$1,'Hospitalisation Details'!$A$1:$K$1,0),0)</f>
        <v>9377.4500000000007</v>
      </c>
      <c r="N1203" s="17" t="str">
        <f>VLOOKUP($A1203,'Hospitalisation Details'!$A$2:$K$2344,MATCH(Healthcare!N$1,'Hospitalisation Details'!$A$1:$K$1,0),0)</f>
        <v>Tier - 2</v>
      </c>
      <c r="O1203" s="17" t="str">
        <f>VLOOKUP($A1203,'Hospitalisation Details'!$A$2:$K$2344,MATCH(Healthcare!O$1,'Hospitalisation Details'!$A$1:$K$1,0),0)</f>
        <v>Tier - 3</v>
      </c>
      <c r="P1203" s="17" t="str">
        <f>VLOOKUP($A1203,'Hospitalisation Details'!$A$2:$K$2344,MATCH(Healthcare!P$1,'Hospitalisation Details'!$A$1:$K$1,0),0)</f>
        <v>R1013</v>
      </c>
      <c r="Q1203" s="17">
        <f>VLOOKUP($A1203,'Hospitalisation Details'!$A$2:$K$2344,MATCH(Healthcare!Q$1,'Hospitalisation Details'!$A$1:$K$1,0),0)</f>
        <v>53</v>
      </c>
    </row>
    <row r="1204" spans="1:17" ht="15.75" x14ac:dyDescent="0.25">
      <c r="A1204" s="25" t="s">
        <v>1247</v>
      </c>
      <c r="B1204" s="17" t="str">
        <f>VLOOKUP($A1204,'Customer Names'!$A$1:$D$2336,4,0)</f>
        <v>Mr. William</v>
      </c>
      <c r="C1204" s="17">
        <f>VLOOKUP($A1204,'Medical Examinations'!$A$1:$J$2336,MATCH(Healthcare!C$1,'Medical Examinations'!$A$1:$J$1,0),0)</f>
        <v>22.42</v>
      </c>
      <c r="D1204" s="17">
        <f>VLOOKUP($A1204,'Medical Examinations'!$A$1:$J$2336,MATCH(Healthcare!D$1,'Medical Examinations'!$A$1:$J$1,0),0)</f>
        <v>7.96</v>
      </c>
      <c r="E1204" s="17" t="str">
        <f>VLOOKUP($A1204,'Medical Examinations'!$A$1:$J$2336,MATCH(Healthcare!E$1,'Medical Examinations'!$A$1:$J$1,0),0)</f>
        <v>No</v>
      </c>
      <c r="F1204" s="17" t="str">
        <f>VLOOKUP($A1204,'Medical Examinations'!$A$1:$J$2336,MATCH(Healthcare!F$1,'Medical Examinations'!$A$1:$J$1,0),0)</f>
        <v>No</v>
      </c>
      <c r="G1204" s="17" t="str">
        <f>VLOOKUP($A1204,'Medical Examinations'!$A$1:$J$2336,MATCH(Healthcare!G$1,'Medical Examinations'!$A$1:$J$1,0),0)</f>
        <v>No</v>
      </c>
      <c r="H1204" s="17">
        <f>VLOOKUP($A1204,'Medical Examinations'!$A$1:$J$2336,MATCH(Healthcare!H$1,'Medical Examinations'!$A$1:$J$1,0),0)</f>
        <v>0</v>
      </c>
      <c r="I1204" s="17" t="str">
        <f>VLOOKUP($A1204,'Medical Examinations'!$A$1:$J$2336,MATCH(Healthcare!I$1,'Medical Examinations'!$A$1:$J$1,0),0)</f>
        <v>No</v>
      </c>
      <c r="J1204" s="17" t="str">
        <f>VLOOKUP($A1204,'Medical Examinations'!$A$1:$J$2336,MATCH(Healthcare!J$1,'Medical Examinations'!$A$1:$J$1,0),0)</f>
        <v>Healthy Weight</v>
      </c>
      <c r="K1204" s="17" t="str">
        <f>VLOOKUP($A1204,'Medical Examinations'!$A$1:$J$2336,MATCH(Healthcare!K$1,'Medical Examinations'!$A$1:$J$1,0),0)</f>
        <v>Diabetes</v>
      </c>
      <c r="L1204" s="38">
        <f>VLOOKUP($A1204,'Hospitalisation Details'!$A$2:$K$2344,MATCH(Healthcare!L$1,'Hospitalisation Details'!$A$1:$K$1,0),0)</f>
        <v>26214</v>
      </c>
      <c r="M1204" s="17">
        <f>VLOOKUP($A1204,'Hospitalisation Details'!$A$2:$K$2344,MATCH(Healthcare!M$1,'Hospitalisation Details'!$A$1:$K$1,0),0)</f>
        <v>9361.33</v>
      </c>
      <c r="N1204" s="17" t="str">
        <f>VLOOKUP($A1204,'Hospitalisation Details'!$A$2:$K$2344,MATCH(Healthcare!N$1,'Hospitalisation Details'!$A$1:$K$1,0),0)</f>
        <v>Tier - 3</v>
      </c>
      <c r="O1204" s="17" t="str">
        <f>VLOOKUP($A1204,'Hospitalisation Details'!$A$2:$K$2344,MATCH(Healthcare!O$1,'Hospitalisation Details'!$A$1:$K$1,0),0)</f>
        <v>Tier - 1</v>
      </c>
      <c r="P1204" s="17" t="str">
        <f>VLOOKUP($A1204,'Hospitalisation Details'!$A$2:$K$2344,MATCH(Healthcare!P$1,'Hospitalisation Details'!$A$1:$K$1,0),0)</f>
        <v>R1016</v>
      </c>
      <c r="Q1204" s="17">
        <f>VLOOKUP($A1204,'Hospitalisation Details'!$A$2:$K$2344,MATCH(Healthcare!Q$1,'Hospitalisation Details'!$A$1:$K$1,0),0)</f>
        <v>51</v>
      </c>
    </row>
    <row r="1205" spans="1:17" ht="15.75" x14ac:dyDescent="0.25">
      <c r="A1205" s="25" t="s">
        <v>1248</v>
      </c>
      <c r="B1205" s="17" t="str">
        <f>VLOOKUP($A1205,'Customer Names'!$A$1:$D$2336,4,0)</f>
        <v>Mr. Bruce</v>
      </c>
      <c r="C1205" s="17">
        <f>VLOOKUP($A1205,'Medical Examinations'!$A$1:$J$2336,MATCH(Healthcare!C$1,'Medical Examinations'!$A$1:$J$1,0),0)</f>
        <v>33.18</v>
      </c>
      <c r="D1205" s="17">
        <f>VLOOKUP($A1205,'Medical Examinations'!$A$1:$J$2336,MATCH(Healthcare!D$1,'Medical Examinations'!$A$1:$J$1,0),0)</f>
        <v>6.01</v>
      </c>
      <c r="E1205" s="17" t="str">
        <f>VLOOKUP($A1205,'Medical Examinations'!$A$1:$J$2336,MATCH(Healthcare!E$1,'Medical Examinations'!$A$1:$J$1,0),0)</f>
        <v>Yes</v>
      </c>
      <c r="F1205" s="17" t="str">
        <f>VLOOKUP($A1205,'Medical Examinations'!$A$1:$J$2336,MATCH(Healthcare!F$1,'Medical Examinations'!$A$1:$J$1,0),0)</f>
        <v>No</v>
      </c>
      <c r="G1205" s="17" t="str">
        <f>VLOOKUP($A1205,'Medical Examinations'!$A$1:$J$2336,MATCH(Healthcare!G$1,'Medical Examinations'!$A$1:$J$1,0),0)</f>
        <v>No</v>
      </c>
      <c r="H1205" s="17">
        <f>VLOOKUP($A1205,'Medical Examinations'!$A$1:$J$2336,MATCH(Healthcare!H$1,'Medical Examinations'!$A$1:$J$1,0),0)</f>
        <v>1</v>
      </c>
      <c r="I1205" s="17" t="str">
        <f>VLOOKUP($A1205,'Medical Examinations'!$A$1:$J$2336,MATCH(Healthcare!I$1,'Medical Examinations'!$A$1:$J$1,0),0)</f>
        <v>No</v>
      </c>
      <c r="J1205" s="17" t="str">
        <f>VLOOKUP($A1205,'Medical Examinations'!$A$1:$J$2336,MATCH(Healthcare!J$1,'Medical Examinations'!$A$1:$J$1,0),0)</f>
        <v>Obesity</v>
      </c>
      <c r="K1205" s="17" t="str">
        <f>VLOOKUP($A1205,'Medical Examinations'!$A$1:$J$2336,MATCH(Healthcare!K$1,'Medical Examinations'!$A$1:$J$1,0),0)</f>
        <v>Prediabetes</v>
      </c>
      <c r="L1205" s="38">
        <f>VLOOKUP($A1205,'Hospitalisation Details'!$A$2:$K$2344,MATCH(Healthcare!L$1,'Hospitalisation Details'!$A$1:$K$1,0),0)</f>
        <v>32325</v>
      </c>
      <c r="M1205" s="17">
        <f>VLOOKUP($A1205,'Hospitalisation Details'!$A$2:$K$2344,MATCH(Healthcare!M$1,'Hospitalisation Details'!$A$1:$K$1,0),0)</f>
        <v>9344.2000000000007</v>
      </c>
      <c r="N1205" s="17" t="str">
        <f>VLOOKUP($A1205,'Hospitalisation Details'!$A$2:$K$2344,MATCH(Healthcare!N$1,'Hospitalisation Details'!$A$1:$K$1,0),0)</f>
        <v>Tier - 2</v>
      </c>
      <c r="O1205" s="17" t="str">
        <f>VLOOKUP($A1205,'Hospitalisation Details'!$A$2:$K$2344,MATCH(Healthcare!O$1,'Hospitalisation Details'!$A$1:$K$1,0),0)</f>
        <v>Tier - 1</v>
      </c>
      <c r="P1205" s="17" t="str">
        <f>VLOOKUP($A1205,'Hospitalisation Details'!$A$2:$K$2344,MATCH(Healthcare!P$1,'Hospitalisation Details'!$A$1:$K$1,0),0)</f>
        <v>R1021</v>
      </c>
      <c r="Q1205" s="17">
        <f>VLOOKUP($A1205,'Hospitalisation Details'!$A$2:$K$2344,MATCH(Healthcare!Q$1,'Hospitalisation Details'!$A$1:$K$1,0),0)</f>
        <v>34</v>
      </c>
    </row>
    <row r="1206" spans="1:17" ht="15.75" x14ac:dyDescent="0.25">
      <c r="A1206" s="25" t="s">
        <v>1249</v>
      </c>
      <c r="B1206" s="17" t="str">
        <f>VLOOKUP($A1206,'Customer Names'!$A$1:$D$2336,4,0)</f>
        <v>Mrs. Veronica</v>
      </c>
      <c r="C1206" s="17">
        <f>VLOOKUP($A1206,'Medical Examinations'!$A$1:$J$2336,MATCH(Healthcare!C$1,'Medical Examinations'!$A$1:$J$1,0),0)</f>
        <v>43.04</v>
      </c>
      <c r="D1206" s="17">
        <f>VLOOKUP($A1206,'Medical Examinations'!$A$1:$J$2336,MATCH(Healthcare!D$1,'Medical Examinations'!$A$1:$J$1,0),0)</f>
        <v>5.9</v>
      </c>
      <c r="E1206" s="17" t="str">
        <f>VLOOKUP($A1206,'Medical Examinations'!$A$1:$J$2336,MATCH(Healthcare!E$1,'Medical Examinations'!$A$1:$J$1,0),0)</f>
        <v>Yes</v>
      </c>
      <c r="F1206" s="17" t="str">
        <f>VLOOKUP($A1206,'Medical Examinations'!$A$1:$J$2336,MATCH(Healthcare!F$1,'Medical Examinations'!$A$1:$J$1,0),0)</f>
        <v>No</v>
      </c>
      <c r="G1206" s="17" t="str">
        <f>VLOOKUP($A1206,'Medical Examinations'!$A$1:$J$2336,MATCH(Healthcare!G$1,'Medical Examinations'!$A$1:$J$1,0),0)</f>
        <v>No</v>
      </c>
      <c r="H1206" s="17">
        <f>VLOOKUP($A1206,'Medical Examinations'!$A$1:$J$2336,MATCH(Healthcare!H$1,'Medical Examinations'!$A$1:$J$1,0),0)</f>
        <v>0</v>
      </c>
      <c r="I1206" s="17" t="str">
        <f>VLOOKUP($A1206,'Medical Examinations'!$A$1:$J$2336,MATCH(Healthcare!I$1,'Medical Examinations'!$A$1:$J$1,0),0)</f>
        <v>No</v>
      </c>
      <c r="J1206" s="17" t="str">
        <f>VLOOKUP($A1206,'Medical Examinations'!$A$1:$J$2336,MATCH(Healthcare!J$1,'Medical Examinations'!$A$1:$J$1,0),0)</f>
        <v>Obesity</v>
      </c>
      <c r="K1206" s="17" t="str">
        <f>VLOOKUP($A1206,'Medical Examinations'!$A$1:$J$2336,MATCH(Healthcare!K$1,'Medical Examinations'!$A$1:$J$1,0),0)</f>
        <v>Prediabetes</v>
      </c>
      <c r="L1206" s="38">
        <f>VLOOKUP($A1206,'Hospitalisation Details'!$A$2:$K$2344,MATCH(Healthcare!L$1,'Hospitalisation Details'!$A$1:$K$1,0),0)</f>
        <v>35350</v>
      </c>
      <c r="M1206" s="17">
        <f>VLOOKUP($A1206,'Hospitalisation Details'!$A$2:$K$2344,MATCH(Healthcare!M$1,'Hospitalisation Details'!$A$1:$K$1,0),0)</f>
        <v>9338.61</v>
      </c>
      <c r="N1206" s="17" t="str">
        <f>VLOOKUP($A1206,'Hospitalisation Details'!$A$2:$K$2344,MATCH(Healthcare!N$1,'Hospitalisation Details'!$A$1:$K$1,0),0)</f>
        <v>Tier - 2</v>
      </c>
      <c r="O1206" s="17" t="str">
        <f>VLOOKUP($A1206,'Hospitalisation Details'!$A$2:$K$2344,MATCH(Healthcare!O$1,'Hospitalisation Details'!$A$1:$K$1,0),0)</f>
        <v>Tier - 1</v>
      </c>
      <c r="P1206" s="17" t="str">
        <f>VLOOKUP($A1206,'Hospitalisation Details'!$A$2:$K$2344,MATCH(Healthcare!P$1,'Hospitalisation Details'!$A$1:$K$1,0),0)</f>
        <v>R1026</v>
      </c>
      <c r="Q1206" s="17">
        <f>VLOOKUP($A1206,'Hospitalisation Details'!$A$2:$K$2344,MATCH(Healthcare!Q$1,'Hospitalisation Details'!$A$1:$K$1,0),0)</f>
        <v>26</v>
      </c>
    </row>
    <row r="1207" spans="1:17" ht="15.75" x14ac:dyDescent="0.25">
      <c r="A1207" s="25" t="s">
        <v>1250</v>
      </c>
      <c r="B1207" s="17" t="str">
        <f>VLOOKUP($A1207,'Customer Names'!$A$1:$D$2336,4,0)</f>
        <v>Mr. Warren</v>
      </c>
      <c r="C1207" s="17">
        <f>VLOOKUP($A1207,'Medical Examinations'!$A$1:$J$2336,MATCH(Healthcare!C$1,'Medical Examinations'!$A$1:$J$1,0),0)</f>
        <v>34.15</v>
      </c>
      <c r="D1207" s="17">
        <f>VLOOKUP($A1207,'Medical Examinations'!$A$1:$J$2336,MATCH(Healthcare!D$1,'Medical Examinations'!$A$1:$J$1,0),0)</f>
        <v>4.49</v>
      </c>
      <c r="E1207" s="17" t="str">
        <f>VLOOKUP($A1207,'Medical Examinations'!$A$1:$J$2336,MATCH(Healthcare!E$1,'Medical Examinations'!$A$1:$J$1,0),0)</f>
        <v>Yes</v>
      </c>
      <c r="F1207" s="17" t="str">
        <f>VLOOKUP($A1207,'Medical Examinations'!$A$1:$J$2336,MATCH(Healthcare!F$1,'Medical Examinations'!$A$1:$J$1,0),0)</f>
        <v>No</v>
      </c>
      <c r="G1207" s="17" t="str">
        <f>VLOOKUP($A1207,'Medical Examinations'!$A$1:$J$2336,MATCH(Healthcare!G$1,'Medical Examinations'!$A$1:$J$1,0),0)</f>
        <v>No</v>
      </c>
      <c r="H1207" s="17">
        <f>VLOOKUP($A1207,'Medical Examinations'!$A$1:$J$2336,MATCH(Healthcare!H$1,'Medical Examinations'!$A$1:$J$1,0),0)</f>
        <v>1</v>
      </c>
      <c r="I1207" s="17" t="str">
        <f>VLOOKUP($A1207,'Medical Examinations'!$A$1:$J$2336,MATCH(Healthcare!I$1,'Medical Examinations'!$A$1:$J$1,0),0)</f>
        <v>No</v>
      </c>
      <c r="J1207" s="17" t="str">
        <f>VLOOKUP($A1207,'Medical Examinations'!$A$1:$J$2336,MATCH(Healthcare!J$1,'Medical Examinations'!$A$1:$J$1,0),0)</f>
        <v>Obesity</v>
      </c>
      <c r="K1207" s="17" t="str">
        <f>VLOOKUP($A1207,'Medical Examinations'!$A$1:$J$2336,MATCH(Healthcare!K$1,'Medical Examinations'!$A$1:$J$1,0),0)</f>
        <v>Normal</v>
      </c>
      <c r="L1207" s="38">
        <f>VLOOKUP($A1207,'Hospitalisation Details'!$A$2:$K$2344,MATCH(Healthcare!L$1,'Hospitalisation Details'!$A$1:$K$1,0),0)</f>
        <v>32333</v>
      </c>
      <c r="M1207" s="17">
        <f>VLOOKUP($A1207,'Hospitalisation Details'!$A$2:$K$2344,MATCH(Healthcare!M$1,'Hospitalisation Details'!$A$1:$K$1,0),0)</f>
        <v>9320.26</v>
      </c>
      <c r="N1207" s="17" t="str">
        <f>VLOOKUP($A1207,'Hospitalisation Details'!$A$2:$K$2344,MATCH(Healthcare!N$1,'Hospitalisation Details'!$A$1:$K$1,0),0)</f>
        <v>Tier - 2</v>
      </c>
      <c r="O1207" s="17" t="str">
        <f>VLOOKUP($A1207,'Hospitalisation Details'!$A$2:$K$2344,MATCH(Healthcare!O$1,'Hospitalisation Details'!$A$1:$K$1,0),0)</f>
        <v>Tier - 1</v>
      </c>
      <c r="P1207" s="17" t="str">
        <f>VLOOKUP($A1207,'Hospitalisation Details'!$A$2:$K$2344,MATCH(Healthcare!P$1,'Hospitalisation Details'!$A$1:$K$1,0),0)</f>
        <v>R1012</v>
      </c>
      <c r="Q1207" s="17">
        <f>VLOOKUP($A1207,'Hospitalisation Details'!$A$2:$K$2344,MATCH(Healthcare!Q$1,'Hospitalisation Details'!$A$1:$K$1,0),0)</f>
        <v>34</v>
      </c>
    </row>
    <row r="1208" spans="1:17" ht="15.75" x14ac:dyDescent="0.25">
      <c r="A1208" s="25" t="s">
        <v>1251</v>
      </c>
      <c r="B1208" s="17" t="str">
        <f>VLOOKUP($A1208,'Customer Names'!$A$1:$D$2336,4,0)</f>
        <v>Mrs. Daniela</v>
      </c>
      <c r="C1208" s="17">
        <f>VLOOKUP($A1208,'Medical Examinations'!$A$1:$J$2336,MATCH(Healthcare!C$1,'Medical Examinations'!$A$1:$J$1,0),0)</f>
        <v>25.78</v>
      </c>
      <c r="D1208" s="17">
        <f>VLOOKUP($A1208,'Medical Examinations'!$A$1:$J$2336,MATCH(Healthcare!D$1,'Medical Examinations'!$A$1:$J$1,0),0)</f>
        <v>6.25</v>
      </c>
      <c r="E1208" s="17" t="str">
        <f>VLOOKUP($A1208,'Medical Examinations'!$A$1:$J$2336,MATCH(Healthcare!E$1,'Medical Examinations'!$A$1:$J$1,0),0)</f>
        <v>No</v>
      </c>
      <c r="F1208" s="17" t="str">
        <f>VLOOKUP($A1208,'Medical Examinations'!$A$1:$J$2336,MATCH(Healthcare!F$1,'Medical Examinations'!$A$1:$J$1,0),0)</f>
        <v>No</v>
      </c>
      <c r="G1208" s="17" t="str">
        <f>VLOOKUP($A1208,'Medical Examinations'!$A$1:$J$2336,MATCH(Healthcare!G$1,'Medical Examinations'!$A$1:$J$1,0),0)</f>
        <v>No</v>
      </c>
      <c r="H1208" s="17">
        <f>VLOOKUP($A1208,'Medical Examinations'!$A$1:$J$2336,MATCH(Healthcare!H$1,'Medical Examinations'!$A$1:$J$1,0),0)</f>
        <v>0</v>
      </c>
      <c r="I1208" s="17" t="str">
        <f>VLOOKUP($A1208,'Medical Examinations'!$A$1:$J$2336,MATCH(Healthcare!I$1,'Medical Examinations'!$A$1:$J$1,0),0)</f>
        <v>No</v>
      </c>
      <c r="J1208" s="17" t="str">
        <f>VLOOKUP($A1208,'Medical Examinations'!$A$1:$J$2336,MATCH(Healthcare!J$1,'Medical Examinations'!$A$1:$J$1,0),0)</f>
        <v>Overweight</v>
      </c>
      <c r="K1208" s="17" t="str">
        <f>VLOOKUP($A1208,'Medical Examinations'!$A$1:$J$2336,MATCH(Healthcare!K$1,'Medical Examinations'!$A$1:$J$1,0),0)</f>
        <v>Prediabetes</v>
      </c>
      <c r="L1208" s="38">
        <f>VLOOKUP($A1208,'Hospitalisation Details'!$A$2:$K$2344,MATCH(Healthcare!L$1,'Hospitalisation Details'!$A$1:$K$1,0),0)</f>
        <v>28410</v>
      </c>
      <c r="M1208" s="17">
        <f>VLOOKUP($A1208,'Hospitalisation Details'!$A$2:$K$2344,MATCH(Healthcare!M$1,'Hospitalisation Details'!$A$1:$K$1,0),0)</f>
        <v>9315.41</v>
      </c>
      <c r="N1208" s="17" t="str">
        <f>VLOOKUP($A1208,'Hospitalisation Details'!$A$2:$K$2344,MATCH(Healthcare!N$1,'Hospitalisation Details'!$A$1:$K$1,0),0)</f>
        <v>Tier - 2</v>
      </c>
      <c r="O1208" s="17" t="str">
        <f>VLOOKUP($A1208,'Hospitalisation Details'!$A$2:$K$2344,MATCH(Healthcare!O$1,'Hospitalisation Details'!$A$1:$K$1,0),0)</f>
        <v>Tier - 1</v>
      </c>
      <c r="P1208" s="17" t="str">
        <f>VLOOKUP($A1208,'Hospitalisation Details'!$A$2:$K$2344,MATCH(Healthcare!P$1,'Hospitalisation Details'!$A$1:$K$1,0),0)</f>
        <v>R1024</v>
      </c>
      <c r="Q1208" s="17">
        <f>VLOOKUP($A1208,'Hospitalisation Details'!$A$2:$K$2344,MATCH(Healthcare!Q$1,'Hospitalisation Details'!$A$1:$K$1,0),0)</f>
        <v>45</v>
      </c>
    </row>
    <row r="1209" spans="1:17" ht="15.75" x14ac:dyDescent="0.25">
      <c r="A1209" s="25" t="s">
        <v>1252</v>
      </c>
      <c r="B1209" s="17" t="str">
        <f>VLOOKUP($A1209,'Customer Names'!$A$1:$D$2336,4,0)</f>
        <v>Ms. Deirdre</v>
      </c>
      <c r="C1209" s="17">
        <f>VLOOKUP($A1209,'Medical Examinations'!$A$1:$J$2336,MATCH(Healthcare!C$1,'Medical Examinations'!$A$1:$J$1,0),0)</f>
        <v>21.02</v>
      </c>
      <c r="D1209" s="17">
        <f>VLOOKUP($A1209,'Medical Examinations'!$A$1:$J$2336,MATCH(Healthcare!D$1,'Medical Examinations'!$A$1:$J$1,0),0)</f>
        <v>9.6199999999999992</v>
      </c>
      <c r="E1209" s="17" t="str">
        <f>VLOOKUP($A1209,'Medical Examinations'!$A$1:$J$2336,MATCH(Healthcare!E$1,'Medical Examinations'!$A$1:$J$1,0),0)</f>
        <v>Yes</v>
      </c>
      <c r="F1209" s="17" t="str">
        <f>VLOOKUP($A1209,'Medical Examinations'!$A$1:$J$2336,MATCH(Healthcare!F$1,'Medical Examinations'!$A$1:$J$1,0),0)</f>
        <v>No</v>
      </c>
      <c r="G1209" s="17" t="str">
        <f>VLOOKUP($A1209,'Medical Examinations'!$A$1:$J$2336,MATCH(Healthcare!G$1,'Medical Examinations'!$A$1:$J$1,0),0)</f>
        <v>Yes</v>
      </c>
      <c r="H1209" s="17">
        <f>VLOOKUP($A1209,'Medical Examinations'!$A$1:$J$2336,MATCH(Healthcare!H$1,'Medical Examinations'!$A$1:$J$1,0),0)</f>
        <v>1</v>
      </c>
      <c r="I1209" s="17" t="str">
        <f>VLOOKUP($A1209,'Medical Examinations'!$A$1:$J$2336,MATCH(Healthcare!I$1,'Medical Examinations'!$A$1:$J$1,0),0)</f>
        <v>No</v>
      </c>
      <c r="J1209" s="17" t="str">
        <f>VLOOKUP($A1209,'Medical Examinations'!$A$1:$J$2336,MATCH(Healthcare!J$1,'Medical Examinations'!$A$1:$J$1,0),0)</f>
        <v>Healthy Weight</v>
      </c>
      <c r="K1209" s="17" t="str">
        <f>VLOOKUP($A1209,'Medical Examinations'!$A$1:$J$2336,MATCH(Healthcare!K$1,'Medical Examinations'!$A$1:$J$1,0),0)</f>
        <v>Diabetes</v>
      </c>
      <c r="L1209" s="38">
        <f>VLOOKUP($A1209,'Hospitalisation Details'!$A$2:$K$2344,MATCH(Healthcare!L$1,'Hospitalisation Details'!$A$1:$K$1,0),0)</f>
        <v>23170</v>
      </c>
      <c r="M1209" s="17">
        <f>VLOOKUP($A1209,'Hospitalisation Details'!$A$2:$K$2344,MATCH(Healthcare!M$1,'Hospitalisation Details'!$A$1:$K$1,0),0)</f>
        <v>9310.81</v>
      </c>
      <c r="N1209" s="17" t="str">
        <f>VLOOKUP($A1209,'Hospitalisation Details'!$A$2:$K$2344,MATCH(Healthcare!N$1,'Hospitalisation Details'!$A$1:$K$1,0),0)</f>
        <v>Tier - 3</v>
      </c>
      <c r="O1209" s="17" t="str">
        <f>VLOOKUP($A1209,'Hospitalisation Details'!$A$2:$K$2344,MATCH(Healthcare!O$1,'Hospitalisation Details'!$A$1:$K$1,0),0)</f>
        <v>Tier - 1</v>
      </c>
      <c r="P1209" s="17" t="str">
        <f>VLOOKUP($A1209,'Hospitalisation Details'!$A$2:$K$2344,MATCH(Healthcare!P$1,'Hospitalisation Details'!$A$1:$K$1,0),0)</f>
        <v>R1013</v>
      </c>
      <c r="Q1209" s="17">
        <f>VLOOKUP($A1209,'Hospitalisation Details'!$A$2:$K$2344,MATCH(Healthcare!Q$1,'Hospitalisation Details'!$A$1:$K$1,0),0)</f>
        <v>60</v>
      </c>
    </row>
    <row r="1210" spans="1:17" ht="15.75" x14ac:dyDescent="0.25">
      <c r="A1210" s="25" t="s">
        <v>1253</v>
      </c>
      <c r="B1210" s="17" t="str">
        <f>VLOOKUP($A1210,'Customer Names'!$A$1:$D$2336,4,0)</f>
        <v>Mr. Mathias</v>
      </c>
      <c r="C1210" s="17">
        <f>VLOOKUP($A1210,'Medical Examinations'!$A$1:$J$2336,MATCH(Healthcare!C$1,'Medical Examinations'!$A$1:$J$1,0),0)</f>
        <v>37.51</v>
      </c>
      <c r="D1210" s="17">
        <f>VLOOKUP($A1210,'Medical Examinations'!$A$1:$J$2336,MATCH(Healthcare!D$1,'Medical Examinations'!$A$1:$J$1,0),0)</f>
        <v>11.06</v>
      </c>
      <c r="E1210" s="17" t="str">
        <f>VLOOKUP($A1210,'Medical Examinations'!$A$1:$J$2336,MATCH(Healthcare!E$1,'Medical Examinations'!$A$1:$J$1,0),0)</f>
        <v>No</v>
      </c>
      <c r="F1210" s="17" t="str">
        <f>VLOOKUP($A1210,'Medical Examinations'!$A$1:$J$2336,MATCH(Healthcare!F$1,'Medical Examinations'!$A$1:$J$1,0),0)</f>
        <v>No</v>
      </c>
      <c r="G1210" s="17" t="str">
        <f>VLOOKUP($A1210,'Medical Examinations'!$A$1:$J$2336,MATCH(Healthcare!G$1,'Medical Examinations'!$A$1:$J$1,0),0)</f>
        <v>No</v>
      </c>
      <c r="H1210" s="17">
        <f>VLOOKUP($A1210,'Medical Examinations'!$A$1:$J$2336,MATCH(Healthcare!H$1,'Medical Examinations'!$A$1:$J$1,0),0)</f>
        <v>2</v>
      </c>
      <c r="I1210" s="17" t="str">
        <f>VLOOKUP($A1210,'Medical Examinations'!$A$1:$J$2336,MATCH(Healthcare!I$1,'Medical Examinations'!$A$1:$J$1,0),0)</f>
        <v>No</v>
      </c>
      <c r="J1210" s="17" t="str">
        <f>VLOOKUP($A1210,'Medical Examinations'!$A$1:$J$2336,MATCH(Healthcare!J$1,'Medical Examinations'!$A$1:$J$1,0),0)</f>
        <v>Obesity</v>
      </c>
      <c r="K1210" s="17" t="str">
        <f>VLOOKUP($A1210,'Medical Examinations'!$A$1:$J$2336,MATCH(Healthcare!K$1,'Medical Examinations'!$A$1:$J$1,0),0)</f>
        <v>Diabetes</v>
      </c>
      <c r="L1210" s="38">
        <f>VLOOKUP($A1210,'Hospitalisation Details'!$A$2:$K$2344,MATCH(Healthcare!L$1,'Hospitalisation Details'!$A$1:$K$1,0),0)</f>
        <v>26953</v>
      </c>
      <c r="M1210" s="17">
        <f>VLOOKUP($A1210,'Hospitalisation Details'!$A$2:$K$2344,MATCH(Healthcare!M$1,'Hospitalisation Details'!$A$1:$K$1,0),0)</f>
        <v>9304.7000000000007</v>
      </c>
      <c r="N1210" s="17" t="str">
        <f>VLOOKUP($A1210,'Hospitalisation Details'!$A$2:$K$2344,MATCH(Healthcare!N$1,'Hospitalisation Details'!$A$1:$K$1,0),0)</f>
        <v>Tier - 3</v>
      </c>
      <c r="O1210" s="17" t="str">
        <f>VLOOKUP($A1210,'Hospitalisation Details'!$A$2:$K$2344,MATCH(Healthcare!O$1,'Hospitalisation Details'!$A$1:$K$1,0),0)</f>
        <v>Tier - 3</v>
      </c>
      <c r="P1210" s="17" t="str">
        <f>VLOOKUP($A1210,'Hospitalisation Details'!$A$2:$K$2344,MATCH(Healthcare!P$1,'Hospitalisation Details'!$A$1:$K$1,0),0)</f>
        <v>R1013</v>
      </c>
      <c r="Q1210" s="17">
        <f>VLOOKUP($A1210,'Hospitalisation Details'!$A$2:$K$2344,MATCH(Healthcare!Q$1,'Hospitalisation Details'!$A$1:$K$1,0),0)</f>
        <v>49</v>
      </c>
    </row>
    <row r="1211" spans="1:17" ht="15.75" x14ac:dyDescent="0.25">
      <c r="A1211" s="25" t="s">
        <v>1254</v>
      </c>
      <c r="B1211" s="17" t="str">
        <f>VLOOKUP($A1211,'Customer Names'!$A$1:$D$2336,4,0)</f>
        <v>Mr. Matthew</v>
      </c>
      <c r="C1211" s="17">
        <f>VLOOKUP($A1211,'Medical Examinations'!$A$1:$J$2336,MATCH(Healthcare!C$1,'Medical Examinations'!$A$1:$J$1,0),0)</f>
        <v>25.745000000000001</v>
      </c>
      <c r="D1211" s="17">
        <f>VLOOKUP($A1211,'Medical Examinations'!$A$1:$J$2336,MATCH(Healthcare!D$1,'Medical Examinations'!$A$1:$J$1,0),0)</f>
        <v>6.11</v>
      </c>
      <c r="E1211" s="17" t="str">
        <f>VLOOKUP($A1211,'Medical Examinations'!$A$1:$J$2336,MATCH(Healthcare!E$1,'Medical Examinations'!$A$1:$J$1,0),0)</f>
        <v>Yes</v>
      </c>
      <c r="F1211" s="17" t="str">
        <f>VLOOKUP($A1211,'Medical Examinations'!$A$1:$J$2336,MATCH(Healthcare!F$1,'Medical Examinations'!$A$1:$J$1,0),0)</f>
        <v>No</v>
      </c>
      <c r="G1211" s="17" t="str">
        <f>VLOOKUP($A1211,'Medical Examinations'!$A$1:$J$2336,MATCH(Healthcare!G$1,'Medical Examinations'!$A$1:$J$1,0),0)</f>
        <v>No</v>
      </c>
      <c r="H1211" s="17">
        <f>VLOOKUP($A1211,'Medical Examinations'!$A$1:$J$2336,MATCH(Healthcare!H$1,'Medical Examinations'!$A$1:$J$1,0),0)</f>
        <v>0</v>
      </c>
      <c r="I1211" s="17" t="str">
        <f>VLOOKUP($A1211,'Medical Examinations'!$A$1:$J$2336,MATCH(Healthcare!I$1,'Medical Examinations'!$A$1:$J$1,0),0)</f>
        <v>No</v>
      </c>
      <c r="J1211" s="17" t="str">
        <f>VLOOKUP($A1211,'Medical Examinations'!$A$1:$J$2336,MATCH(Healthcare!J$1,'Medical Examinations'!$A$1:$J$1,0),0)</f>
        <v>Overweight</v>
      </c>
      <c r="K1211" s="17" t="str">
        <f>VLOOKUP($A1211,'Medical Examinations'!$A$1:$J$2336,MATCH(Healthcare!K$1,'Medical Examinations'!$A$1:$J$1,0),0)</f>
        <v>Prediabetes</v>
      </c>
      <c r="L1211" s="38">
        <f>VLOOKUP($A1211,'Hospitalisation Details'!$A$2:$K$2344,MATCH(Healthcare!L$1,'Hospitalisation Details'!$A$1:$K$1,0),0)</f>
        <v>28067</v>
      </c>
      <c r="M1211" s="17">
        <f>VLOOKUP($A1211,'Hospitalisation Details'!$A$2:$K$2344,MATCH(Healthcare!M$1,'Hospitalisation Details'!$A$1:$K$1,0),0)</f>
        <v>9301.89</v>
      </c>
      <c r="N1211" s="17" t="str">
        <f>VLOOKUP($A1211,'Hospitalisation Details'!$A$2:$K$2344,MATCH(Healthcare!N$1,'Hospitalisation Details'!$A$1:$K$1,0),0)</f>
        <v>Tier - 2</v>
      </c>
      <c r="O1211" s="17" t="str">
        <f>VLOOKUP($A1211,'Hospitalisation Details'!$A$2:$K$2344,MATCH(Healthcare!O$1,'Hospitalisation Details'!$A$1:$K$1,0),0)</f>
        <v>Tier - 1</v>
      </c>
      <c r="P1211" s="17" t="str">
        <f>VLOOKUP($A1211,'Hospitalisation Details'!$A$2:$K$2344,MATCH(Healthcare!P$1,'Hospitalisation Details'!$A$1:$K$1,0),0)</f>
        <v>R1012</v>
      </c>
      <c r="Q1211" s="17">
        <f>VLOOKUP($A1211,'Hospitalisation Details'!$A$2:$K$2344,MATCH(Healthcare!Q$1,'Hospitalisation Details'!$A$1:$K$1,0),0)</f>
        <v>46</v>
      </c>
    </row>
    <row r="1212" spans="1:17" ht="15.75" x14ac:dyDescent="0.25">
      <c r="A1212" s="25" t="s">
        <v>1255</v>
      </c>
      <c r="B1212" s="17" t="str">
        <f>VLOOKUP($A1212,'Customer Names'!$A$1:$D$2336,4,0)</f>
        <v>Mr. Kurt</v>
      </c>
      <c r="C1212" s="17">
        <f>VLOOKUP($A1212,'Medical Examinations'!$A$1:$J$2336,MATCH(Healthcare!C$1,'Medical Examinations'!$A$1:$J$1,0),0)</f>
        <v>31.35</v>
      </c>
      <c r="D1212" s="17">
        <f>VLOOKUP($A1212,'Medical Examinations'!$A$1:$J$2336,MATCH(Healthcare!D$1,'Medical Examinations'!$A$1:$J$1,0),0)</f>
        <v>11.49</v>
      </c>
      <c r="E1212" s="17" t="str">
        <f>VLOOKUP($A1212,'Medical Examinations'!$A$1:$J$2336,MATCH(Healthcare!E$1,'Medical Examinations'!$A$1:$J$1,0),0)</f>
        <v>No</v>
      </c>
      <c r="F1212" s="17" t="str">
        <f>VLOOKUP($A1212,'Medical Examinations'!$A$1:$J$2336,MATCH(Healthcare!F$1,'Medical Examinations'!$A$1:$J$1,0),0)</f>
        <v>No</v>
      </c>
      <c r="G1212" s="17" t="str">
        <f>VLOOKUP($A1212,'Medical Examinations'!$A$1:$J$2336,MATCH(Healthcare!G$1,'Medical Examinations'!$A$1:$J$1,0),0)</f>
        <v>No</v>
      </c>
      <c r="H1212" s="17">
        <f>VLOOKUP($A1212,'Medical Examinations'!$A$1:$J$2336,MATCH(Healthcare!H$1,'Medical Examinations'!$A$1:$J$1,0),0)</f>
        <v>2</v>
      </c>
      <c r="I1212" s="17" t="str">
        <f>VLOOKUP($A1212,'Medical Examinations'!$A$1:$J$2336,MATCH(Healthcare!I$1,'Medical Examinations'!$A$1:$J$1,0),0)</f>
        <v>No</v>
      </c>
      <c r="J1212" s="17" t="str">
        <f>VLOOKUP($A1212,'Medical Examinations'!$A$1:$J$2336,MATCH(Healthcare!J$1,'Medical Examinations'!$A$1:$J$1,0),0)</f>
        <v>Obesity</v>
      </c>
      <c r="K1212" s="17" t="str">
        <f>VLOOKUP($A1212,'Medical Examinations'!$A$1:$J$2336,MATCH(Healthcare!K$1,'Medical Examinations'!$A$1:$J$1,0),0)</f>
        <v>Diabetes</v>
      </c>
      <c r="L1212" s="38">
        <f>VLOOKUP($A1212,'Hospitalisation Details'!$A$2:$K$2344,MATCH(Healthcare!L$1,'Hospitalisation Details'!$A$1:$K$1,0),0)</f>
        <v>26925</v>
      </c>
      <c r="M1212" s="17">
        <f>VLOOKUP($A1212,'Hospitalisation Details'!$A$2:$K$2344,MATCH(Healthcare!M$1,'Hospitalisation Details'!$A$1:$K$1,0),0)</f>
        <v>9290.14</v>
      </c>
      <c r="N1212" s="17" t="str">
        <f>VLOOKUP($A1212,'Hospitalisation Details'!$A$2:$K$2344,MATCH(Healthcare!N$1,'Hospitalisation Details'!$A$1:$K$1,0),0)</f>
        <v>Tier - 3</v>
      </c>
      <c r="O1212" s="17" t="str">
        <f>VLOOKUP($A1212,'Hospitalisation Details'!$A$2:$K$2344,MATCH(Healthcare!O$1,'Hospitalisation Details'!$A$1:$K$1,0),0)</f>
        <v>Tier - 3</v>
      </c>
      <c r="P1212" s="17" t="str">
        <f>VLOOKUP($A1212,'Hospitalisation Details'!$A$2:$K$2344,MATCH(Healthcare!P$1,'Hospitalisation Details'!$A$1:$K$1,0),0)</f>
        <v>R1016</v>
      </c>
      <c r="Q1212" s="17">
        <f>VLOOKUP($A1212,'Hospitalisation Details'!$A$2:$K$2344,MATCH(Healthcare!Q$1,'Hospitalisation Details'!$A$1:$K$1,0),0)</f>
        <v>49</v>
      </c>
    </row>
    <row r="1213" spans="1:17" ht="15.75" x14ac:dyDescent="0.25">
      <c r="A1213" s="25" t="s">
        <v>1256</v>
      </c>
      <c r="B1213" s="17" t="str">
        <f>VLOOKUP($A1213,'Customer Names'!$A$1:$D$2336,4,0)</f>
        <v>Mr. Samuel</v>
      </c>
      <c r="C1213" s="17">
        <f>VLOOKUP($A1213,'Medical Examinations'!$A$1:$J$2336,MATCH(Healthcare!C$1,'Medical Examinations'!$A$1:$J$1,0),0)</f>
        <v>29.83</v>
      </c>
      <c r="D1213" s="17">
        <f>VLOOKUP($A1213,'Medical Examinations'!$A$1:$J$2336,MATCH(Healthcare!D$1,'Medical Examinations'!$A$1:$J$1,0),0)</f>
        <v>8.68</v>
      </c>
      <c r="E1213" s="17" t="str">
        <f>VLOOKUP($A1213,'Medical Examinations'!$A$1:$J$2336,MATCH(Healthcare!E$1,'Medical Examinations'!$A$1:$J$1,0),0)</f>
        <v>No</v>
      </c>
      <c r="F1213" s="17" t="str">
        <f>VLOOKUP($A1213,'Medical Examinations'!$A$1:$J$2336,MATCH(Healthcare!F$1,'Medical Examinations'!$A$1:$J$1,0),0)</f>
        <v>No</v>
      </c>
      <c r="G1213" s="17" t="str">
        <f>VLOOKUP($A1213,'Medical Examinations'!$A$1:$J$2336,MATCH(Healthcare!G$1,'Medical Examinations'!$A$1:$J$1,0),0)</f>
        <v>No</v>
      </c>
      <c r="H1213" s="17">
        <f>VLOOKUP($A1213,'Medical Examinations'!$A$1:$J$2336,MATCH(Healthcare!H$1,'Medical Examinations'!$A$1:$J$1,0),0)</f>
        <v>2</v>
      </c>
      <c r="I1213" s="17" t="str">
        <f>VLOOKUP($A1213,'Medical Examinations'!$A$1:$J$2336,MATCH(Healthcare!I$1,'Medical Examinations'!$A$1:$J$1,0),0)</f>
        <v>No</v>
      </c>
      <c r="J1213" s="17" t="str">
        <f>VLOOKUP($A1213,'Medical Examinations'!$A$1:$J$2336,MATCH(Healthcare!J$1,'Medical Examinations'!$A$1:$J$1,0),0)</f>
        <v>Overweight</v>
      </c>
      <c r="K1213" s="17" t="str">
        <f>VLOOKUP($A1213,'Medical Examinations'!$A$1:$J$2336,MATCH(Healthcare!K$1,'Medical Examinations'!$A$1:$J$1,0),0)</f>
        <v>Diabetes</v>
      </c>
      <c r="L1213" s="38">
        <f>VLOOKUP($A1213,'Hospitalisation Details'!$A$2:$K$2344,MATCH(Healthcare!L$1,'Hospitalisation Details'!$A$1:$K$1,0),0)</f>
        <v>26953</v>
      </c>
      <c r="M1213" s="17">
        <f>VLOOKUP($A1213,'Hospitalisation Details'!$A$2:$K$2344,MATCH(Healthcare!M$1,'Hospitalisation Details'!$A$1:$K$1,0),0)</f>
        <v>9288.0300000000007</v>
      </c>
      <c r="N1213" s="17" t="str">
        <f>VLOOKUP($A1213,'Hospitalisation Details'!$A$2:$K$2344,MATCH(Healthcare!N$1,'Hospitalisation Details'!$A$1:$K$1,0),0)</f>
        <v>Tier - 2</v>
      </c>
      <c r="O1213" s="17" t="str">
        <f>VLOOKUP($A1213,'Hospitalisation Details'!$A$2:$K$2344,MATCH(Healthcare!O$1,'Hospitalisation Details'!$A$1:$K$1,0),0)</f>
        <v>Tier - 3</v>
      </c>
      <c r="P1213" s="17" t="str">
        <f>VLOOKUP($A1213,'Hospitalisation Details'!$A$2:$K$2344,MATCH(Healthcare!P$1,'Hospitalisation Details'!$A$1:$K$1,0),0)</f>
        <v>R1018</v>
      </c>
      <c r="Q1213" s="17">
        <f>VLOOKUP($A1213,'Hospitalisation Details'!$A$2:$K$2344,MATCH(Healthcare!Q$1,'Hospitalisation Details'!$A$1:$K$1,0),0)</f>
        <v>49</v>
      </c>
    </row>
    <row r="1214" spans="1:17" ht="15.75" x14ac:dyDescent="0.25">
      <c r="A1214" s="25" t="s">
        <v>1257</v>
      </c>
      <c r="B1214" s="17" t="str">
        <f>VLOOKUP($A1214,'Customer Names'!$A$1:$D$2336,4,0)</f>
        <v>Mrs. Emily</v>
      </c>
      <c r="C1214" s="17">
        <f>VLOOKUP($A1214,'Medical Examinations'!$A$1:$J$2336,MATCH(Healthcare!C$1,'Medical Examinations'!$A$1:$J$1,0),0)</f>
        <v>25.49</v>
      </c>
      <c r="D1214" s="17">
        <f>VLOOKUP($A1214,'Medical Examinations'!$A$1:$J$2336,MATCH(Healthcare!D$1,'Medical Examinations'!$A$1:$J$1,0),0)</f>
        <v>5.68</v>
      </c>
      <c r="E1214" s="17" t="str">
        <f>VLOOKUP($A1214,'Medical Examinations'!$A$1:$J$2336,MATCH(Healthcare!E$1,'Medical Examinations'!$A$1:$J$1,0),0)</f>
        <v>Yes</v>
      </c>
      <c r="F1214" s="17" t="str">
        <f>VLOOKUP($A1214,'Medical Examinations'!$A$1:$J$2336,MATCH(Healthcare!F$1,'Medical Examinations'!$A$1:$J$1,0),0)</f>
        <v>No</v>
      </c>
      <c r="G1214" s="17" t="str">
        <f>VLOOKUP($A1214,'Medical Examinations'!$A$1:$J$2336,MATCH(Healthcare!G$1,'Medical Examinations'!$A$1:$J$1,0),0)</f>
        <v>Yes</v>
      </c>
      <c r="H1214" s="17">
        <f>VLOOKUP($A1214,'Medical Examinations'!$A$1:$J$2336,MATCH(Healthcare!H$1,'Medical Examinations'!$A$1:$J$1,0),0)</f>
        <v>1</v>
      </c>
      <c r="I1214" s="17" t="str">
        <f>VLOOKUP($A1214,'Medical Examinations'!$A$1:$J$2336,MATCH(Healthcare!I$1,'Medical Examinations'!$A$1:$J$1,0),0)</f>
        <v>No</v>
      </c>
      <c r="J1214" s="17" t="str">
        <f>VLOOKUP($A1214,'Medical Examinations'!$A$1:$J$2336,MATCH(Healthcare!J$1,'Medical Examinations'!$A$1:$J$1,0),0)</f>
        <v>Overweight</v>
      </c>
      <c r="K1214" s="17" t="str">
        <f>VLOOKUP($A1214,'Medical Examinations'!$A$1:$J$2336,MATCH(Healthcare!K$1,'Medical Examinations'!$A$1:$J$1,0),0)</f>
        <v>Normal</v>
      </c>
      <c r="L1214" s="38">
        <f>VLOOKUP($A1214,'Hospitalisation Details'!$A$2:$K$2344,MATCH(Healthcare!L$1,'Hospitalisation Details'!$A$1:$K$1,0),0)</f>
        <v>25533</v>
      </c>
      <c r="M1214" s="17">
        <f>VLOOKUP($A1214,'Hospitalisation Details'!$A$2:$K$2344,MATCH(Healthcare!M$1,'Hospitalisation Details'!$A$1:$K$1,0),0)</f>
        <v>9285.8700000000008</v>
      </c>
      <c r="N1214" s="17" t="str">
        <f>VLOOKUP($A1214,'Hospitalisation Details'!$A$2:$K$2344,MATCH(Healthcare!N$1,'Hospitalisation Details'!$A$1:$K$1,0),0)</f>
        <v>Tier - 2</v>
      </c>
      <c r="O1214" s="17" t="str">
        <f>VLOOKUP($A1214,'Hospitalisation Details'!$A$2:$K$2344,MATCH(Healthcare!O$1,'Hospitalisation Details'!$A$1:$K$1,0),0)</f>
        <v>Tier - 3</v>
      </c>
      <c r="P1214" s="17" t="str">
        <f>VLOOKUP($A1214,'Hospitalisation Details'!$A$2:$K$2344,MATCH(Healthcare!P$1,'Hospitalisation Details'!$A$1:$K$1,0),0)</f>
        <v>R1013</v>
      </c>
      <c r="Q1214" s="17">
        <f>VLOOKUP($A1214,'Hospitalisation Details'!$A$2:$K$2344,MATCH(Healthcare!Q$1,'Hospitalisation Details'!$A$1:$K$1,0),0)</f>
        <v>53</v>
      </c>
    </row>
    <row r="1215" spans="1:17" ht="15.75" x14ac:dyDescent="0.25">
      <c r="A1215" s="25" t="s">
        <v>1258</v>
      </c>
      <c r="B1215" s="17" t="str">
        <f>VLOOKUP($A1215,'Customer Names'!$A$1:$D$2336,4,0)</f>
        <v>Ms. Tiffany</v>
      </c>
      <c r="C1215" s="17">
        <f>VLOOKUP($A1215,'Medical Examinations'!$A$1:$J$2336,MATCH(Healthcare!C$1,'Medical Examinations'!$A$1:$J$1,0),0)</f>
        <v>34.1</v>
      </c>
      <c r="D1215" s="17">
        <f>VLOOKUP($A1215,'Medical Examinations'!$A$1:$J$2336,MATCH(Healthcare!D$1,'Medical Examinations'!$A$1:$J$1,0),0)</f>
        <v>8.4499999999999993</v>
      </c>
      <c r="E1215" s="17" t="str">
        <f>VLOOKUP($A1215,'Medical Examinations'!$A$1:$J$2336,MATCH(Healthcare!E$1,'Medical Examinations'!$A$1:$J$1,0),0)</f>
        <v>No</v>
      </c>
      <c r="F1215" s="17" t="str">
        <f>VLOOKUP($A1215,'Medical Examinations'!$A$1:$J$2336,MATCH(Healthcare!F$1,'Medical Examinations'!$A$1:$J$1,0),0)</f>
        <v>No</v>
      </c>
      <c r="G1215" s="17" t="str">
        <f>VLOOKUP($A1215,'Medical Examinations'!$A$1:$J$2336,MATCH(Healthcare!G$1,'Medical Examinations'!$A$1:$J$1,0),0)</f>
        <v>No</v>
      </c>
      <c r="H1215" s="17">
        <f>VLOOKUP($A1215,'Medical Examinations'!$A$1:$J$2336,MATCH(Healthcare!H$1,'Medical Examinations'!$A$1:$J$1,0),0)</f>
        <v>0</v>
      </c>
      <c r="I1215" s="17" t="str">
        <f>VLOOKUP($A1215,'Medical Examinations'!$A$1:$J$2336,MATCH(Healthcare!I$1,'Medical Examinations'!$A$1:$J$1,0),0)</f>
        <v>No</v>
      </c>
      <c r="J1215" s="17" t="str">
        <f>VLOOKUP($A1215,'Medical Examinations'!$A$1:$J$2336,MATCH(Healthcare!J$1,'Medical Examinations'!$A$1:$J$1,0),0)</f>
        <v>Obesity</v>
      </c>
      <c r="K1215" s="17" t="str">
        <f>VLOOKUP($A1215,'Medical Examinations'!$A$1:$J$2336,MATCH(Healthcare!K$1,'Medical Examinations'!$A$1:$J$1,0),0)</f>
        <v>Diabetes</v>
      </c>
      <c r="L1215" s="38">
        <f>VLOOKUP($A1215,'Hospitalisation Details'!$A$2:$K$2344,MATCH(Healthcare!L$1,'Hospitalisation Details'!$A$1:$K$1,0),0)</f>
        <v>26116</v>
      </c>
      <c r="M1215" s="17">
        <f>VLOOKUP($A1215,'Hospitalisation Details'!$A$2:$K$2344,MATCH(Healthcare!M$1,'Hospitalisation Details'!$A$1:$K$1,0),0)</f>
        <v>9283.56</v>
      </c>
      <c r="N1215" s="17" t="str">
        <f>VLOOKUP($A1215,'Hospitalisation Details'!$A$2:$K$2344,MATCH(Healthcare!N$1,'Hospitalisation Details'!$A$1:$K$1,0),0)</f>
        <v>Tier - 2</v>
      </c>
      <c r="O1215" s="17" t="str">
        <f>VLOOKUP($A1215,'Hospitalisation Details'!$A$2:$K$2344,MATCH(Healthcare!O$1,'Hospitalisation Details'!$A$1:$K$1,0),0)</f>
        <v>Tier - 3</v>
      </c>
      <c r="P1215" s="17" t="str">
        <f>VLOOKUP($A1215,'Hospitalisation Details'!$A$2:$K$2344,MATCH(Healthcare!P$1,'Hospitalisation Details'!$A$1:$K$1,0),0)</f>
        <v>R1013</v>
      </c>
      <c r="Q1215" s="17">
        <f>VLOOKUP($A1215,'Hospitalisation Details'!$A$2:$K$2344,MATCH(Healthcare!Q$1,'Hospitalisation Details'!$A$1:$K$1,0),0)</f>
        <v>51</v>
      </c>
    </row>
    <row r="1216" spans="1:17" ht="15.75" x14ac:dyDescent="0.25">
      <c r="A1216" s="25" t="s">
        <v>1259</v>
      </c>
      <c r="B1216" s="17" t="str">
        <f>VLOOKUP($A1216,'Customer Names'!$A$1:$D$2336,4,0)</f>
        <v>Mr. Alex</v>
      </c>
      <c r="C1216" s="17">
        <f>VLOOKUP($A1216,'Medical Examinations'!$A$1:$J$2336,MATCH(Healthcare!C$1,'Medical Examinations'!$A$1:$J$1,0),0)</f>
        <v>25.84</v>
      </c>
      <c r="D1216" s="17">
        <f>VLOOKUP($A1216,'Medical Examinations'!$A$1:$J$2336,MATCH(Healthcare!D$1,'Medical Examinations'!$A$1:$J$1,0),0)</f>
        <v>8.51</v>
      </c>
      <c r="E1216" s="17" t="str">
        <f>VLOOKUP($A1216,'Medical Examinations'!$A$1:$J$2336,MATCH(Healthcare!E$1,'Medical Examinations'!$A$1:$J$1,0),0)</f>
        <v>No</v>
      </c>
      <c r="F1216" s="17" t="str">
        <f>VLOOKUP($A1216,'Medical Examinations'!$A$1:$J$2336,MATCH(Healthcare!F$1,'Medical Examinations'!$A$1:$J$1,0),0)</f>
        <v>No</v>
      </c>
      <c r="G1216" s="17" t="str">
        <f>VLOOKUP($A1216,'Medical Examinations'!$A$1:$J$2336,MATCH(Healthcare!G$1,'Medical Examinations'!$A$1:$J$1,0),0)</f>
        <v>No</v>
      </c>
      <c r="H1216" s="17">
        <f>VLOOKUP($A1216,'Medical Examinations'!$A$1:$J$2336,MATCH(Healthcare!H$1,'Medical Examinations'!$A$1:$J$1,0),0)</f>
        <v>2</v>
      </c>
      <c r="I1216" s="17" t="str">
        <f>VLOOKUP($A1216,'Medical Examinations'!$A$1:$J$2336,MATCH(Healthcare!I$1,'Medical Examinations'!$A$1:$J$1,0),0)</f>
        <v>No</v>
      </c>
      <c r="J1216" s="17" t="str">
        <f>VLOOKUP($A1216,'Medical Examinations'!$A$1:$J$2336,MATCH(Healthcare!J$1,'Medical Examinations'!$A$1:$J$1,0),0)</f>
        <v>Overweight</v>
      </c>
      <c r="K1216" s="17" t="str">
        <f>VLOOKUP($A1216,'Medical Examinations'!$A$1:$J$2336,MATCH(Healthcare!K$1,'Medical Examinations'!$A$1:$J$1,0),0)</f>
        <v>Diabetes</v>
      </c>
      <c r="L1216" s="38">
        <f>VLOOKUP($A1216,'Hospitalisation Details'!$A$2:$K$2344,MATCH(Healthcare!L$1,'Hospitalisation Details'!$A$1:$K$1,0),0)</f>
        <v>26964</v>
      </c>
      <c r="M1216" s="17">
        <f>VLOOKUP($A1216,'Hospitalisation Details'!$A$2:$K$2344,MATCH(Healthcare!M$1,'Hospitalisation Details'!$A$1:$K$1,0),0)</f>
        <v>9282.48</v>
      </c>
      <c r="N1216" s="17" t="str">
        <f>VLOOKUP($A1216,'Hospitalisation Details'!$A$2:$K$2344,MATCH(Healthcare!N$1,'Hospitalisation Details'!$A$1:$K$1,0),0)</f>
        <v>Tier - 3</v>
      </c>
      <c r="O1216" s="17" t="str">
        <f>VLOOKUP($A1216,'Hospitalisation Details'!$A$2:$K$2344,MATCH(Healthcare!O$1,'Hospitalisation Details'!$A$1:$K$1,0),0)</f>
        <v>Tier - 2</v>
      </c>
      <c r="P1216" s="17" t="str">
        <f>VLOOKUP($A1216,'Hospitalisation Details'!$A$2:$K$2344,MATCH(Healthcare!P$1,'Hospitalisation Details'!$A$1:$K$1,0),0)</f>
        <v>R1016</v>
      </c>
      <c r="Q1216" s="17">
        <f>VLOOKUP($A1216,'Hospitalisation Details'!$A$2:$K$2344,MATCH(Healthcare!Q$1,'Hospitalisation Details'!$A$1:$K$1,0),0)</f>
        <v>49</v>
      </c>
    </row>
    <row r="1217" spans="1:17" ht="15.75" x14ac:dyDescent="0.25">
      <c r="A1217" s="25" t="s">
        <v>1260</v>
      </c>
      <c r="B1217" s="17" t="str">
        <f>VLOOKUP($A1217,'Customer Names'!$A$1:$D$2336,4,0)</f>
        <v>Ms. Alice</v>
      </c>
      <c r="C1217" s="17">
        <f>VLOOKUP($A1217,'Medical Examinations'!$A$1:$J$2336,MATCH(Healthcare!C$1,'Medical Examinations'!$A$1:$J$1,0),0)</f>
        <v>20.6</v>
      </c>
      <c r="D1217" s="17">
        <f>VLOOKUP($A1217,'Medical Examinations'!$A$1:$J$2336,MATCH(Healthcare!D$1,'Medical Examinations'!$A$1:$J$1,0),0)</f>
        <v>7.62</v>
      </c>
      <c r="E1217" s="17" t="str">
        <f>VLOOKUP($A1217,'Medical Examinations'!$A$1:$J$2336,MATCH(Healthcare!E$1,'Medical Examinations'!$A$1:$J$1,0),0)</f>
        <v>No</v>
      </c>
      <c r="F1217" s="17" t="str">
        <f>VLOOKUP($A1217,'Medical Examinations'!$A$1:$J$2336,MATCH(Healthcare!F$1,'Medical Examinations'!$A$1:$J$1,0),0)</f>
        <v>No</v>
      </c>
      <c r="G1217" s="17" t="str">
        <f>VLOOKUP($A1217,'Medical Examinations'!$A$1:$J$2336,MATCH(Healthcare!G$1,'Medical Examinations'!$A$1:$J$1,0),0)</f>
        <v>No</v>
      </c>
      <c r="H1217" s="17">
        <f>VLOOKUP($A1217,'Medical Examinations'!$A$1:$J$2336,MATCH(Healthcare!H$1,'Medical Examinations'!$A$1:$J$1,0),0)</f>
        <v>0</v>
      </c>
      <c r="I1217" s="17" t="str">
        <f>VLOOKUP($A1217,'Medical Examinations'!$A$1:$J$2336,MATCH(Healthcare!I$1,'Medical Examinations'!$A$1:$J$1,0),0)</f>
        <v>No</v>
      </c>
      <c r="J1217" s="17" t="str">
        <f>VLOOKUP($A1217,'Medical Examinations'!$A$1:$J$2336,MATCH(Healthcare!J$1,'Medical Examinations'!$A$1:$J$1,0),0)</f>
        <v>Healthy Weight</v>
      </c>
      <c r="K1217" s="17" t="str">
        <f>VLOOKUP($A1217,'Medical Examinations'!$A$1:$J$2336,MATCH(Healthcare!K$1,'Medical Examinations'!$A$1:$J$1,0),0)</f>
        <v>Diabetes</v>
      </c>
      <c r="L1217" s="38">
        <f>VLOOKUP($A1217,'Hospitalisation Details'!$A$2:$K$2344,MATCH(Healthcare!L$1,'Hospitalisation Details'!$A$1:$K$1,0),0)</f>
        <v>26151</v>
      </c>
      <c r="M1217" s="17">
        <f>VLOOKUP($A1217,'Hospitalisation Details'!$A$2:$K$2344,MATCH(Healthcare!M$1,'Hospitalisation Details'!$A$1:$K$1,0),0)</f>
        <v>9264.7999999999993</v>
      </c>
      <c r="N1217" s="17" t="str">
        <f>VLOOKUP($A1217,'Hospitalisation Details'!$A$2:$K$2344,MATCH(Healthcare!N$1,'Hospitalisation Details'!$A$1:$K$1,0),0)</f>
        <v>Tier - 2</v>
      </c>
      <c r="O1217" s="17" t="str">
        <f>VLOOKUP($A1217,'Hospitalisation Details'!$A$2:$K$2344,MATCH(Healthcare!O$1,'Hospitalisation Details'!$A$1:$K$1,0),0)</f>
        <v>Tier - 1</v>
      </c>
      <c r="P1217" s="17" t="str">
        <f>VLOOKUP($A1217,'Hospitalisation Details'!$A$2:$K$2344,MATCH(Healthcare!P$1,'Hospitalisation Details'!$A$1:$K$1,0),0)</f>
        <v>R1011</v>
      </c>
      <c r="Q1217" s="17">
        <f>VLOOKUP($A1217,'Hospitalisation Details'!$A$2:$K$2344,MATCH(Healthcare!Q$1,'Hospitalisation Details'!$A$1:$K$1,0),0)</f>
        <v>51</v>
      </c>
    </row>
    <row r="1218" spans="1:17" ht="15.75" x14ac:dyDescent="0.25">
      <c r="A1218" s="25" t="s">
        <v>1261</v>
      </c>
      <c r="B1218" s="17" t="str">
        <f>VLOOKUP($A1218,'Customer Names'!$A$1:$D$2336,4,0)</f>
        <v>Ms. Allison</v>
      </c>
      <c r="C1218" s="17">
        <f>VLOOKUP($A1218,'Medical Examinations'!$A$1:$J$2336,MATCH(Healthcare!C$1,'Medical Examinations'!$A$1:$J$1,0),0)</f>
        <v>28.88</v>
      </c>
      <c r="D1218" s="17">
        <f>VLOOKUP($A1218,'Medical Examinations'!$A$1:$J$2336,MATCH(Healthcare!D$1,'Medical Examinations'!$A$1:$J$1,0),0)</f>
        <v>10.18</v>
      </c>
      <c r="E1218" s="17" t="str">
        <f>VLOOKUP($A1218,'Medical Examinations'!$A$1:$J$2336,MATCH(Healthcare!E$1,'Medical Examinations'!$A$1:$J$1,0),0)</f>
        <v>No</v>
      </c>
      <c r="F1218" s="17" t="str">
        <f>VLOOKUP($A1218,'Medical Examinations'!$A$1:$J$2336,MATCH(Healthcare!F$1,'Medical Examinations'!$A$1:$J$1,0),0)</f>
        <v>No</v>
      </c>
      <c r="G1218" s="17" t="str">
        <f>VLOOKUP($A1218,'Medical Examinations'!$A$1:$J$2336,MATCH(Healthcare!G$1,'Medical Examinations'!$A$1:$J$1,0),0)</f>
        <v>No</v>
      </c>
      <c r="H1218" s="17">
        <f>VLOOKUP($A1218,'Medical Examinations'!$A$1:$J$2336,MATCH(Healthcare!H$1,'Medical Examinations'!$A$1:$J$1,0),0)</f>
        <v>0</v>
      </c>
      <c r="I1218" s="17" t="str">
        <f>VLOOKUP($A1218,'Medical Examinations'!$A$1:$J$2336,MATCH(Healthcare!I$1,'Medical Examinations'!$A$1:$J$1,0),0)</f>
        <v>No</v>
      </c>
      <c r="J1218" s="17" t="str">
        <f>VLOOKUP($A1218,'Medical Examinations'!$A$1:$J$2336,MATCH(Healthcare!J$1,'Medical Examinations'!$A$1:$J$1,0),0)</f>
        <v>Overweight</v>
      </c>
      <c r="K1218" s="17" t="str">
        <f>VLOOKUP($A1218,'Medical Examinations'!$A$1:$J$2336,MATCH(Healthcare!K$1,'Medical Examinations'!$A$1:$J$1,0),0)</f>
        <v>Diabetes</v>
      </c>
      <c r="L1218" s="38">
        <f>VLOOKUP($A1218,'Hospitalisation Details'!$A$2:$K$2344,MATCH(Healthcare!L$1,'Hospitalisation Details'!$A$1:$K$1,0),0)</f>
        <v>27262</v>
      </c>
      <c r="M1218" s="17">
        <f>VLOOKUP($A1218,'Hospitalisation Details'!$A$2:$K$2344,MATCH(Healthcare!M$1,'Hospitalisation Details'!$A$1:$K$1,0),0)</f>
        <v>9249.5</v>
      </c>
      <c r="N1218" s="17" t="str">
        <f>VLOOKUP($A1218,'Hospitalisation Details'!$A$2:$K$2344,MATCH(Healthcare!N$1,'Hospitalisation Details'!$A$1:$K$1,0),0)</f>
        <v>Tier - 2</v>
      </c>
      <c r="O1218" s="17" t="str">
        <f>VLOOKUP($A1218,'Hospitalisation Details'!$A$2:$K$2344,MATCH(Healthcare!O$1,'Hospitalisation Details'!$A$1:$K$1,0),0)</f>
        <v>Tier - 1</v>
      </c>
      <c r="P1218" s="17" t="str">
        <f>VLOOKUP($A1218,'Hospitalisation Details'!$A$2:$K$2344,MATCH(Healthcare!P$1,'Hospitalisation Details'!$A$1:$K$1,0),0)</f>
        <v>R1012</v>
      </c>
      <c r="Q1218" s="17">
        <f>VLOOKUP($A1218,'Hospitalisation Details'!$A$2:$K$2344,MATCH(Healthcare!Q$1,'Hospitalisation Details'!$A$1:$K$1,0),0)</f>
        <v>48</v>
      </c>
    </row>
    <row r="1219" spans="1:17" ht="15.75" x14ac:dyDescent="0.25">
      <c r="A1219" s="25" t="s">
        <v>1262</v>
      </c>
      <c r="B1219" s="17" t="str">
        <f>VLOOKUP($A1219,'Customer Names'!$A$1:$D$2336,4,0)</f>
        <v>Mr. Johannes</v>
      </c>
      <c r="C1219" s="17">
        <f>VLOOKUP($A1219,'Medical Examinations'!$A$1:$J$2336,MATCH(Healthcare!C$1,'Medical Examinations'!$A$1:$J$1,0),0)</f>
        <v>28.24</v>
      </c>
      <c r="D1219" s="17">
        <f>VLOOKUP($A1219,'Medical Examinations'!$A$1:$J$2336,MATCH(Healthcare!D$1,'Medical Examinations'!$A$1:$J$1,0),0)</f>
        <v>5.36</v>
      </c>
      <c r="E1219" s="17" t="str">
        <f>VLOOKUP($A1219,'Medical Examinations'!$A$1:$J$2336,MATCH(Healthcare!E$1,'Medical Examinations'!$A$1:$J$1,0),0)</f>
        <v>No</v>
      </c>
      <c r="F1219" s="17" t="str">
        <f>VLOOKUP($A1219,'Medical Examinations'!$A$1:$J$2336,MATCH(Healthcare!F$1,'Medical Examinations'!$A$1:$J$1,0),0)</f>
        <v>No</v>
      </c>
      <c r="G1219" s="17" t="str">
        <f>VLOOKUP($A1219,'Medical Examinations'!$A$1:$J$2336,MATCH(Healthcare!G$1,'Medical Examinations'!$A$1:$J$1,0),0)</f>
        <v>No</v>
      </c>
      <c r="H1219" s="17">
        <f>VLOOKUP($A1219,'Medical Examinations'!$A$1:$J$2336,MATCH(Healthcare!H$1,'Medical Examinations'!$A$1:$J$1,0),0)</f>
        <v>0</v>
      </c>
      <c r="I1219" s="17" t="str">
        <f>VLOOKUP($A1219,'Medical Examinations'!$A$1:$J$2336,MATCH(Healthcare!I$1,'Medical Examinations'!$A$1:$J$1,0),0)</f>
        <v>No</v>
      </c>
      <c r="J1219" s="17" t="str">
        <f>VLOOKUP($A1219,'Medical Examinations'!$A$1:$J$2336,MATCH(Healthcare!J$1,'Medical Examinations'!$A$1:$J$1,0),0)</f>
        <v>Overweight</v>
      </c>
      <c r="K1219" s="17" t="str">
        <f>VLOOKUP($A1219,'Medical Examinations'!$A$1:$J$2336,MATCH(Healthcare!K$1,'Medical Examinations'!$A$1:$J$1,0),0)</f>
        <v>Normal</v>
      </c>
      <c r="L1219" s="38">
        <f>VLOOKUP($A1219,'Hospitalisation Details'!$A$2:$K$2344,MATCH(Healthcare!L$1,'Hospitalisation Details'!$A$1:$K$1,0),0)</f>
        <v>29499</v>
      </c>
      <c r="M1219" s="17">
        <f>VLOOKUP($A1219,'Hospitalisation Details'!$A$2:$K$2344,MATCH(Healthcare!M$1,'Hospitalisation Details'!$A$1:$K$1,0),0)</f>
        <v>9247.94</v>
      </c>
      <c r="N1219" s="17" t="str">
        <f>VLOOKUP($A1219,'Hospitalisation Details'!$A$2:$K$2344,MATCH(Healthcare!N$1,'Hospitalisation Details'!$A$1:$K$1,0),0)</f>
        <v>Tier - 2</v>
      </c>
      <c r="O1219" s="17" t="str">
        <f>VLOOKUP($A1219,'Hospitalisation Details'!$A$2:$K$2344,MATCH(Healthcare!O$1,'Hospitalisation Details'!$A$1:$K$1,0),0)</f>
        <v>Tier - 1</v>
      </c>
      <c r="P1219" s="17" t="str">
        <f>VLOOKUP($A1219,'Hospitalisation Details'!$A$2:$K$2344,MATCH(Healthcare!P$1,'Hospitalisation Details'!$A$1:$K$1,0),0)</f>
        <v>R1021</v>
      </c>
      <c r="Q1219" s="17">
        <f>VLOOKUP($A1219,'Hospitalisation Details'!$A$2:$K$2344,MATCH(Healthcare!Q$1,'Hospitalisation Details'!$A$1:$K$1,0),0)</f>
        <v>42</v>
      </c>
    </row>
    <row r="1220" spans="1:17" ht="15.75" x14ac:dyDescent="0.25">
      <c r="A1220" s="25" t="s">
        <v>1263</v>
      </c>
      <c r="B1220" s="17" t="str">
        <f>VLOOKUP($A1220,'Customer Names'!$A$1:$D$2336,4,0)</f>
        <v>Mr. Stephen</v>
      </c>
      <c r="C1220" s="17">
        <f>VLOOKUP($A1220,'Medical Examinations'!$A$1:$J$2336,MATCH(Healthcare!C$1,'Medical Examinations'!$A$1:$J$1,0),0)</f>
        <v>25.46</v>
      </c>
      <c r="D1220" s="17">
        <f>VLOOKUP($A1220,'Medical Examinations'!$A$1:$J$2336,MATCH(Healthcare!D$1,'Medical Examinations'!$A$1:$J$1,0),0)</f>
        <v>11.78</v>
      </c>
      <c r="E1220" s="17" t="str">
        <f>VLOOKUP($A1220,'Medical Examinations'!$A$1:$J$2336,MATCH(Healthcare!E$1,'Medical Examinations'!$A$1:$J$1,0),0)</f>
        <v>Yes</v>
      </c>
      <c r="F1220" s="17" t="str">
        <f>VLOOKUP($A1220,'Medical Examinations'!$A$1:$J$2336,MATCH(Healthcare!F$1,'Medical Examinations'!$A$1:$J$1,0),0)</f>
        <v>No</v>
      </c>
      <c r="G1220" s="17" t="str">
        <f>VLOOKUP($A1220,'Medical Examinations'!$A$1:$J$2336,MATCH(Healthcare!G$1,'Medical Examinations'!$A$1:$J$1,0),0)</f>
        <v>No</v>
      </c>
      <c r="H1220" s="17">
        <f>VLOOKUP($A1220,'Medical Examinations'!$A$1:$J$2336,MATCH(Healthcare!H$1,'Medical Examinations'!$A$1:$J$1,0),0)</f>
        <v>1</v>
      </c>
      <c r="I1220" s="17" t="str">
        <f>VLOOKUP($A1220,'Medical Examinations'!$A$1:$J$2336,MATCH(Healthcare!I$1,'Medical Examinations'!$A$1:$J$1,0),0)</f>
        <v>No</v>
      </c>
      <c r="J1220" s="17" t="str">
        <f>VLOOKUP($A1220,'Medical Examinations'!$A$1:$J$2336,MATCH(Healthcare!J$1,'Medical Examinations'!$A$1:$J$1,0),0)</f>
        <v>Overweight</v>
      </c>
      <c r="K1220" s="17" t="str">
        <f>VLOOKUP($A1220,'Medical Examinations'!$A$1:$J$2336,MATCH(Healthcare!K$1,'Medical Examinations'!$A$1:$J$1,0),0)</f>
        <v>Diabetes</v>
      </c>
      <c r="L1220" s="38">
        <f>VLOOKUP($A1220,'Hospitalisation Details'!$A$2:$K$2344,MATCH(Healthcare!L$1,'Hospitalisation Details'!$A$1:$K$1,0),0)</f>
        <v>27734</v>
      </c>
      <c r="M1220" s="17">
        <f>VLOOKUP($A1220,'Hospitalisation Details'!$A$2:$K$2344,MATCH(Healthcare!M$1,'Hospitalisation Details'!$A$1:$K$1,0),0)</f>
        <v>9225.26</v>
      </c>
      <c r="N1220" s="17" t="str">
        <f>VLOOKUP($A1220,'Hospitalisation Details'!$A$2:$K$2344,MATCH(Healthcare!N$1,'Hospitalisation Details'!$A$1:$K$1,0),0)</f>
        <v>Tier - 3</v>
      </c>
      <c r="O1220" s="17" t="str">
        <f>VLOOKUP($A1220,'Hospitalisation Details'!$A$2:$K$2344,MATCH(Healthcare!O$1,'Hospitalisation Details'!$A$1:$K$1,0),0)</f>
        <v>Tier - 3</v>
      </c>
      <c r="P1220" s="17" t="str">
        <f>VLOOKUP($A1220,'Hospitalisation Details'!$A$2:$K$2344,MATCH(Healthcare!P$1,'Hospitalisation Details'!$A$1:$K$1,0),0)</f>
        <v>R1015</v>
      </c>
      <c r="Q1220" s="17">
        <f>VLOOKUP($A1220,'Hospitalisation Details'!$A$2:$K$2344,MATCH(Healthcare!Q$1,'Hospitalisation Details'!$A$1:$K$1,0),0)</f>
        <v>47</v>
      </c>
    </row>
    <row r="1221" spans="1:17" ht="15.75" x14ac:dyDescent="0.25">
      <c r="A1221" s="25" t="s">
        <v>1264</v>
      </c>
      <c r="B1221" s="17" t="str">
        <f>VLOOKUP($A1221,'Customer Names'!$A$1:$D$2336,4,0)</f>
        <v>Mr. Jon</v>
      </c>
      <c r="C1221" s="17">
        <f>VLOOKUP($A1221,'Medical Examinations'!$A$1:$J$2336,MATCH(Healthcare!C$1,'Medical Examinations'!$A$1:$J$1,0),0)</f>
        <v>29.64</v>
      </c>
      <c r="D1221" s="17">
        <f>VLOOKUP($A1221,'Medical Examinations'!$A$1:$J$2336,MATCH(Healthcare!D$1,'Medical Examinations'!$A$1:$J$1,0),0)</f>
        <v>10.82</v>
      </c>
      <c r="E1221" s="17" t="str">
        <f>VLOOKUP($A1221,'Medical Examinations'!$A$1:$J$2336,MATCH(Healthcare!E$1,'Medical Examinations'!$A$1:$J$1,0),0)</f>
        <v>Yes</v>
      </c>
      <c r="F1221" s="17" t="str">
        <f>VLOOKUP($A1221,'Medical Examinations'!$A$1:$J$2336,MATCH(Healthcare!F$1,'Medical Examinations'!$A$1:$J$1,0),0)</f>
        <v>No</v>
      </c>
      <c r="G1221" s="17" t="str">
        <f>VLOOKUP($A1221,'Medical Examinations'!$A$1:$J$2336,MATCH(Healthcare!G$1,'Medical Examinations'!$A$1:$J$1,0),0)</f>
        <v>No</v>
      </c>
      <c r="H1221" s="17">
        <f>VLOOKUP($A1221,'Medical Examinations'!$A$1:$J$2336,MATCH(Healthcare!H$1,'Medical Examinations'!$A$1:$J$1,0),0)</f>
        <v>0</v>
      </c>
      <c r="I1221" s="17" t="str">
        <f>VLOOKUP($A1221,'Medical Examinations'!$A$1:$J$2336,MATCH(Healthcare!I$1,'Medical Examinations'!$A$1:$J$1,0),0)</f>
        <v>No</v>
      </c>
      <c r="J1221" s="17" t="str">
        <f>VLOOKUP($A1221,'Medical Examinations'!$A$1:$J$2336,MATCH(Healthcare!J$1,'Medical Examinations'!$A$1:$J$1,0),0)</f>
        <v>Overweight</v>
      </c>
      <c r="K1221" s="17" t="str">
        <f>VLOOKUP($A1221,'Medical Examinations'!$A$1:$J$2336,MATCH(Healthcare!K$1,'Medical Examinations'!$A$1:$J$1,0),0)</f>
        <v>Diabetes</v>
      </c>
      <c r="L1221" s="38">
        <f>VLOOKUP($A1221,'Hospitalisation Details'!$A$2:$K$2344,MATCH(Healthcare!L$1,'Hospitalisation Details'!$A$1:$K$1,0),0)</f>
        <v>29925</v>
      </c>
      <c r="M1221" s="17">
        <f>VLOOKUP($A1221,'Hospitalisation Details'!$A$2:$K$2344,MATCH(Healthcare!M$1,'Hospitalisation Details'!$A$1:$K$1,0),0)</f>
        <v>9222.4</v>
      </c>
      <c r="N1221" s="17" t="str">
        <f>VLOOKUP($A1221,'Hospitalisation Details'!$A$2:$K$2344,MATCH(Healthcare!N$1,'Hospitalisation Details'!$A$1:$K$1,0),0)</f>
        <v>Tier - 2</v>
      </c>
      <c r="O1221" s="17" t="str">
        <f>VLOOKUP($A1221,'Hospitalisation Details'!$A$2:$K$2344,MATCH(Healthcare!O$1,'Hospitalisation Details'!$A$1:$K$1,0),0)</f>
        <v>Tier - 3</v>
      </c>
      <c r="P1221" s="17" t="str">
        <f>VLOOKUP($A1221,'Hospitalisation Details'!$A$2:$K$2344,MATCH(Healthcare!P$1,'Hospitalisation Details'!$A$1:$K$1,0),0)</f>
        <v>R1019</v>
      </c>
      <c r="Q1221" s="17">
        <f>VLOOKUP($A1221,'Hospitalisation Details'!$A$2:$K$2344,MATCH(Healthcare!Q$1,'Hospitalisation Details'!$A$1:$K$1,0),0)</f>
        <v>41</v>
      </c>
    </row>
    <row r="1222" spans="1:17" ht="15.75" x14ac:dyDescent="0.25">
      <c r="A1222" s="25" t="s">
        <v>1265</v>
      </c>
      <c r="B1222" s="17" t="str">
        <f>VLOOKUP($A1222,'Customer Names'!$A$1:$D$2336,4,0)</f>
        <v>Mr. Fasil</v>
      </c>
      <c r="C1222" s="17">
        <f>VLOOKUP($A1222,'Medical Examinations'!$A$1:$J$2336,MATCH(Healthcare!C$1,'Medical Examinations'!$A$1:$J$1,0),0)</f>
        <v>31.27</v>
      </c>
      <c r="D1222" s="17">
        <f>VLOOKUP($A1222,'Medical Examinations'!$A$1:$J$2336,MATCH(Healthcare!D$1,'Medical Examinations'!$A$1:$J$1,0),0)</f>
        <v>7.73</v>
      </c>
      <c r="E1222" s="17" t="str">
        <f>VLOOKUP($A1222,'Medical Examinations'!$A$1:$J$2336,MATCH(Healthcare!E$1,'Medical Examinations'!$A$1:$J$1,0),0)</f>
        <v>Yes</v>
      </c>
      <c r="F1222" s="17" t="str">
        <f>VLOOKUP($A1222,'Medical Examinations'!$A$1:$J$2336,MATCH(Healthcare!F$1,'Medical Examinations'!$A$1:$J$1,0),0)</f>
        <v>No</v>
      </c>
      <c r="G1222" s="17" t="str">
        <f>VLOOKUP($A1222,'Medical Examinations'!$A$1:$J$2336,MATCH(Healthcare!G$1,'Medical Examinations'!$A$1:$J$1,0),0)</f>
        <v>No</v>
      </c>
      <c r="H1222" s="17">
        <f>VLOOKUP($A1222,'Medical Examinations'!$A$1:$J$2336,MATCH(Healthcare!H$1,'Medical Examinations'!$A$1:$J$1,0),0)</f>
        <v>1</v>
      </c>
      <c r="I1222" s="17" t="str">
        <f>VLOOKUP($A1222,'Medical Examinations'!$A$1:$J$2336,MATCH(Healthcare!I$1,'Medical Examinations'!$A$1:$J$1,0),0)</f>
        <v>No</v>
      </c>
      <c r="J1222" s="17" t="str">
        <f>VLOOKUP($A1222,'Medical Examinations'!$A$1:$J$2336,MATCH(Healthcare!J$1,'Medical Examinations'!$A$1:$J$1,0),0)</f>
        <v>Obesity</v>
      </c>
      <c r="K1222" s="17" t="str">
        <f>VLOOKUP($A1222,'Medical Examinations'!$A$1:$J$2336,MATCH(Healthcare!K$1,'Medical Examinations'!$A$1:$J$1,0),0)</f>
        <v>Diabetes</v>
      </c>
      <c r="L1222" s="38">
        <f>VLOOKUP($A1222,'Hospitalisation Details'!$A$2:$K$2344,MATCH(Healthcare!L$1,'Hospitalisation Details'!$A$1:$K$1,0),0)</f>
        <v>31771</v>
      </c>
      <c r="M1222" s="17">
        <f>VLOOKUP($A1222,'Hospitalisation Details'!$A$2:$K$2344,MATCH(Healthcare!M$1,'Hospitalisation Details'!$A$1:$K$1,0),0)</f>
        <v>9210.06</v>
      </c>
      <c r="N1222" s="17" t="str">
        <f>VLOOKUP($A1222,'Hospitalisation Details'!$A$2:$K$2344,MATCH(Healthcare!N$1,'Hospitalisation Details'!$A$1:$K$1,0),0)</f>
        <v>Tier - 2</v>
      </c>
      <c r="O1222" s="17" t="str">
        <f>VLOOKUP($A1222,'Hospitalisation Details'!$A$2:$K$2344,MATCH(Healthcare!O$1,'Hospitalisation Details'!$A$1:$K$1,0),0)</f>
        <v>Tier - 3</v>
      </c>
      <c r="P1222" s="17" t="str">
        <f>VLOOKUP($A1222,'Hospitalisation Details'!$A$2:$K$2344,MATCH(Healthcare!P$1,'Hospitalisation Details'!$A$1:$K$1,0),0)</f>
        <v>R1021</v>
      </c>
      <c r="Q1222" s="17">
        <f>VLOOKUP($A1222,'Hospitalisation Details'!$A$2:$K$2344,MATCH(Healthcare!Q$1,'Hospitalisation Details'!$A$1:$K$1,0),0)</f>
        <v>36</v>
      </c>
    </row>
    <row r="1223" spans="1:17" ht="15.75" x14ac:dyDescent="0.25">
      <c r="A1223" s="25" t="s">
        <v>1266</v>
      </c>
      <c r="B1223" s="17" t="str">
        <f>VLOOKUP($A1223,'Customer Names'!$A$1:$D$2336,4,0)</f>
        <v>Ms. Megan</v>
      </c>
      <c r="C1223" s="17">
        <f>VLOOKUP($A1223,'Medical Examinations'!$A$1:$J$2336,MATCH(Healthcare!C$1,'Medical Examinations'!$A$1:$J$1,0),0)</f>
        <v>19.95</v>
      </c>
      <c r="D1223" s="17">
        <f>VLOOKUP($A1223,'Medical Examinations'!$A$1:$J$2336,MATCH(Healthcare!D$1,'Medical Examinations'!$A$1:$J$1,0),0)</f>
        <v>6.24</v>
      </c>
      <c r="E1223" s="17" t="str">
        <f>VLOOKUP($A1223,'Medical Examinations'!$A$1:$J$2336,MATCH(Healthcare!E$1,'Medical Examinations'!$A$1:$J$1,0),0)</f>
        <v>Yes</v>
      </c>
      <c r="F1223" s="17" t="str">
        <f>VLOOKUP($A1223,'Medical Examinations'!$A$1:$J$2336,MATCH(Healthcare!F$1,'Medical Examinations'!$A$1:$J$1,0),0)</f>
        <v>No</v>
      </c>
      <c r="G1223" s="17" t="str">
        <f>VLOOKUP($A1223,'Medical Examinations'!$A$1:$J$2336,MATCH(Healthcare!G$1,'Medical Examinations'!$A$1:$J$1,0),0)</f>
        <v>No</v>
      </c>
      <c r="H1223" s="17">
        <f>VLOOKUP($A1223,'Medical Examinations'!$A$1:$J$2336,MATCH(Healthcare!H$1,'Medical Examinations'!$A$1:$J$1,0),0)</f>
        <v>0</v>
      </c>
      <c r="I1223" s="17" t="str">
        <f>VLOOKUP($A1223,'Medical Examinations'!$A$1:$J$2336,MATCH(Healthcare!I$1,'Medical Examinations'!$A$1:$J$1,0),0)</f>
        <v>No</v>
      </c>
      <c r="J1223" s="17" t="str">
        <f>VLOOKUP($A1223,'Medical Examinations'!$A$1:$J$2336,MATCH(Healthcare!J$1,'Medical Examinations'!$A$1:$J$1,0),0)</f>
        <v>Healthy Weight</v>
      </c>
      <c r="K1223" s="17" t="str">
        <f>VLOOKUP($A1223,'Medical Examinations'!$A$1:$J$2336,MATCH(Healthcare!K$1,'Medical Examinations'!$A$1:$J$1,0),0)</f>
        <v>Prediabetes</v>
      </c>
      <c r="L1223" s="38">
        <f>VLOOKUP($A1223,'Hospitalisation Details'!$A$2:$K$2344,MATCH(Healthcare!L$1,'Hospitalisation Details'!$A$1:$K$1,0),0)</f>
        <v>28013</v>
      </c>
      <c r="M1223" s="17">
        <f>VLOOKUP($A1223,'Hospitalisation Details'!$A$2:$K$2344,MATCH(Healthcare!M$1,'Hospitalisation Details'!$A$1:$K$1,0),0)</f>
        <v>9193.84</v>
      </c>
      <c r="N1223" s="17" t="str">
        <f>VLOOKUP($A1223,'Hospitalisation Details'!$A$2:$K$2344,MATCH(Healthcare!N$1,'Hospitalisation Details'!$A$1:$K$1,0),0)</f>
        <v>Tier - 2</v>
      </c>
      <c r="O1223" s="17" t="str">
        <f>VLOOKUP($A1223,'Hospitalisation Details'!$A$2:$K$2344,MATCH(Healthcare!O$1,'Hospitalisation Details'!$A$1:$K$1,0),0)</f>
        <v>Tier - 1</v>
      </c>
      <c r="P1223" s="17" t="str">
        <f>VLOOKUP($A1223,'Hospitalisation Details'!$A$2:$K$2344,MATCH(Healthcare!P$1,'Hospitalisation Details'!$A$1:$K$1,0),0)</f>
        <v>R1012</v>
      </c>
      <c r="Q1223" s="17">
        <f>VLOOKUP($A1223,'Hospitalisation Details'!$A$2:$K$2344,MATCH(Healthcare!Q$1,'Hospitalisation Details'!$A$1:$K$1,0),0)</f>
        <v>46</v>
      </c>
    </row>
    <row r="1224" spans="1:17" ht="15.75" x14ac:dyDescent="0.25">
      <c r="A1224" s="25" t="s">
        <v>1267</v>
      </c>
      <c r="B1224" s="17" t="str">
        <f>VLOOKUP($A1224,'Customer Names'!$A$1:$D$2336,4,0)</f>
        <v>Ms. Lisa</v>
      </c>
      <c r="C1224" s="17">
        <f>VLOOKUP($A1224,'Medical Examinations'!$A$1:$J$2336,MATCH(Healthcare!C$1,'Medical Examinations'!$A$1:$J$1,0),0)</f>
        <v>21.3</v>
      </c>
      <c r="D1224" s="17">
        <f>VLOOKUP($A1224,'Medical Examinations'!$A$1:$J$2336,MATCH(Healthcare!D$1,'Medical Examinations'!$A$1:$J$1,0),0)</f>
        <v>10.42</v>
      </c>
      <c r="E1224" s="17" t="str">
        <f>VLOOKUP($A1224,'Medical Examinations'!$A$1:$J$2336,MATCH(Healthcare!E$1,'Medical Examinations'!$A$1:$J$1,0),0)</f>
        <v>No</v>
      </c>
      <c r="F1224" s="17" t="str">
        <f>VLOOKUP($A1224,'Medical Examinations'!$A$1:$J$2336,MATCH(Healthcare!F$1,'Medical Examinations'!$A$1:$J$1,0),0)</f>
        <v>No</v>
      </c>
      <c r="G1224" s="17" t="str">
        <f>VLOOKUP($A1224,'Medical Examinations'!$A$1:$J$2336,MATCH(Healthcare!G$1,'Medical Examinations'!$A$1:$J$1,0),0)</f>
        <v>No</v>
      </c>
      <c r="H1224" s="17">
        <f>VLOOKUP($A1224,'Medical Examinations'!$A$1:$J$2336,MATCH(Healthcare!H$1,'Medical Examinations'!$A$1:$J$1,0),0)</f>
        <v>2</v>
      </c>
      <c r="I1224" s="17" t="str">
        <f>VLOOKUP($A1224,'Medical Examinations'!$A$1:$J$2336,MATCH(Healthcare!I$1,'Medical Examinations'!$A$1:$J$1,0),0)</f>
        <v>No</v>
      </c>
      <c r="J1224" s="17" t="str">
        <f>VLOOKUP($A1224,'Medical Examinations'!$A$1:$J$2336,MATCH(Healthcare!J$1,'Medical Examinations'!$A$1:$J$1,0),0)</f>
        <v>Healthy Weight</v>
      </c>
      <c r="K1224" s="17" t="str">
        <f>VLOOKUP($A1224,'Medical Examinations'!$A$1:$J$2336,MATCH(Healthcare!K$1,'Medical Examinations'!$A$1:$J$1,0),0)</f>
        <v>Diabetes</v>
      </c>
      <c r="L1224" s="38">
        <f>VLOOKUP($A1224,'Hospitalisation Details'!$A$2:$K$2344,MATCH(Healthcare!L$1,'Hospitalisation Details'!$A$1:$K$1,0),0)</f>
        <v>27023</v>
      </c>
      <c r="M1224" s="17">
        <f>VLOOKUP($A1224,'Hospitalisation Details'!$A$2:$K$2344,MATCH(Healthcare!M$1,'Hospitalisation Details'!$A$1:$K$1,0),0)</f>
        <v>9182.17</v>
      </c>
      <c r="N1224" s="17" t="str">
        <f>VLOOKUP($A1224,'Hospitalisation Details'!$A$2:$K$2344,MATCH(Healthcare!N$1,'Hospitalisation Details'!$A$1:$K$1,0),0)</f>
        <v>Tier - 2</v>
      </c>
      <c r="O1224" s="17" t="str">
        <f>VLOOKUP($A1224,'Hospitalisation Details'!$A$2:$K$2344,MATCH(Healthcare!O$1,'Hospitalisation Details'!$A$1:$K$1,0),0)</f>
        <v>Tier - 3</v>
      </c>
      <c r="P1224" s="17" t="str">
        <f>VLOOKUP($A1224,'Hospitalisation Details'!$A$2:$K$2344,MATCH(Healthcare!P$1,'Hospitalisation Details'!$A$1:$K$1,0),0)</f>
        <v>R1011</v>
      </c>
      <c r="Q1224" s="17">
        <f>VLOOKUP($A1224,'Hospitalisation Details'!$A$2:$K$2344,MATCH(Healthcare!Q$1,'Hospitalisation Details'!$A$1:$K$1,0),0)</f>
        <v>49</v>
      </c>
    </row>
    <row r="1225" spans="1:17" ht="15.75" x14ac:dyDescent="0.25">
      <c r="A1225" s="25" t="s">
        <v>1268</v>
      </c>
      <c r="B1225" s="17" t="str">
        <f>VLOOKUP($A1225,'Customer Names'!$A$1:$D$2336,4,0)</f>
        <v>Mr. Doron</v>
      </c>
      <c r="C1225" s="17">
        <f>VLOOKUP($A1225,'Medical Examinations'!$A$1:$J$2336,MATCH(Healthcare!C$1,'Medical Examinations'!$A$1:$J$1,0),0)</f>
        <v>31.635000000000002</v>
      </c>
      <c r="D1225" s="17">
        <f>VLOOKUP($A1225,'Medical Examinations'!$A$1:$J$2336,MATCH(Healthcare!D$1,'Medical Examinations'!$A$1:$J$1,0),0)</f>
        <v>11.11</v>
      </c>
      <c r="E1225" s="17" t="str">
        <f>VLOOKUP($A1225,'Medical Examinations'!$A$1:$J$2336,MATCH(Healthcare!E$1,'Medical Examinations'!$A$1:$J$1,0),0)</f>
        <v>No</v>
      </c>
      <c r="F1225" s="17" t="str">
        <f>VLOOKUP($A1225,'Medical Examinations'!$A$1:$J$2336,MATCH(Healthcare!F$1,'Medical Examinations'!$A$1:$J$1,0),0)</f>
        <v>No</v>
      </c>
      <c r="G1225" s="17" t="str">
        <f>VLOOKUP($A1225,'Medical Examinations'!$A$1:$J$2336,MATCH(Healthcare!G$1,'Medical Examinations'!$A$1:$J$1,0),0)</f>
        <v>No</v>
      </c>
      <c r="H1225" s="17">
        <f>VLOOKUP($A1225,'Medical Examinations'!$A$1:$J$2336,MATCH(Healthcare!H$1,'Medical Examinations'!$A$1:$J$1,0),0)</f>
        <v>0</v>
      </c>
      <c r="I1225" s="17" t="str">
        <f>VLOOKUP($A1225,'Medical Examinations'!$A$1:$J$2336,MATCH(Healthcare!I$1,'Medical Examinations'!$A$1:$J$1,0),0)</f>
        <v>No</v>
      </c>
      <c r="J1225" s="17" t="str">
        <f>VLOOKUP($A1225,'Medical Examinations'!$A$1:$J$2336,MATCH(Healthcare!J$1,'Medical Examinations'!$A$1:$J$1,0),0)</f>
        <v>Obesity</v>
      </c>
      <c r="K1225" s="17" t="str">
        <f>VLOOKUP($A1225,'Medical Examinations'!$A$1:$J$2336,MATCH(Healthcare!K$1,'Medical Examinations'!$A$1:$J$1,0),0)</f>
        <v>Diabetes</v>
      </c>
      <c r="L1225" s="38">
        <f>VLOOKUP($A1225,'Hospitalisation Details'!$A$2:$K$2344,MATCH(Healthcare!L$1,'Hospitalisation Details'!$A$1:$K$1,0),0)</f>
        <v>26296</v>
      </c>
      <c r="M1225" s="17">
        <f>VLOOKUP($A1225,'Hospitalisation Details'!$A$2:$K$2344,MATCH(Healthcare!M$1,'Hospitalisation Details'!$A$1:$K$1,0),0)</f>
        <v>9174.14</v>
      </c>
      <c r="N1225" s="17" t="str">
        <f>VLOOKUP($A1225,'Hospitalisation Details'!$A$2:$K$2344,MATCH(Healthcare!N$1,'Hospitalisation Details'!$A$1:$K$1,0),0)</f>
        <v>Tier - 3</v>
      </c>
      <c r="O1225" s="17" t="str">
        <f>VLOOKUP($A1225,'Hospitalisation Details'!$A$2:$K$2344,MATCH(Healthcare!O$1,'Hospitalisation Details'!$A$1:$K$1,0),0)</f>
        <v>Tier - 1</v>
      </c>
      <c r="P1225" s="17" t="str">
        <f>VLOOKUP($A1225,'Hospitalisation Details'!$A$2:$K$2344,MATCH(Healthcare!P$1,'Hospitalisation Details'!$A$1:$K$1,0),0)</f>
        <v>R1012</v>
      </c>
      <c r="Q1225" s="17">
        <f>VLOOKUP($A1225,'Hospitalisation Details'!$A$2:$K$2344,MATCH(Healthcare!Q$1,'Hospitalisation Details'!$A$1:$K$1,0),0)</f>
        <v>51</v>
      </c>
    </row>
    <row r="1226" spans="1:17" ht="15.75" x14ac:dyDescent="0.25">
      <c r="A1226" s="25" t="s">
        <v>1269</v>
      </c>
      <c r="B1226" s="17" t="str">
        <f>VLOOKUP($A1226,'Customer Names'!$A$1:$D$2336,4,0)</f>
        <v>Ms. Katharina</v>
      </c>
      <c r="C1226" s="17">
        <f>VLOOKUP($A1226,'Medical Examinations'!$A$1:$J$2336,MATCH(Healthcare!C$1,'Medical Examinations'!$A$1:$J$1,0),0)</f>
        <v>23.9</v>
      </c>
      <c r="D1226" s="17">
        <f>VLOOKUP($A1226,'Medical Examinations'!$A$1:$J$2336,MATCH(Healthcare!D$1,'Medical Examinations'!$A$1:$J$1,0),0)</f>
        <v>7.67</v>
      </c>
      <c r="E1226" s="17" t="str">
        <f>VLOOKUP($A1226,'Medical Examinations'!$A$1:$J$2336,MATCH(Healthcare!E$1,'Medical Examinations'!$A$1:$J$1,0),0)</f>
        <v>Yes</v>
      </c>
      <c r="F1226" s="17" t="str">
        <f>VLOOKUP($A1226,'Medical Examinations'!$A$1:$J$2336,MATCH(Healthcare!F$1,'Medical Examinations'!$A$1:$J$1,0),0)</f>
        <v>No</v>
      </c>
      <c r="G1226" s="17" t="str">
        <f>VLOOKUP($A1226,'Medical Examinations'!$A$1:$J$2336,MATCH(Healthcare!G$1,'Medical Examinations'!$A$1:$J$1,0),0)</f>
        <v>No</v>
      </c>
      <c r="H1226" s="17">
        <f>VLOOKUP($A1226,'Medical Examinations'!$A$1:$J$2336,MATCH(Healthcare!H$1,'Medical Examinations'!$A$1:$J$1,0),0)</f>
        <v>2</v>
      </c>
      <c r="I1226" s="17" t="str">
        <f>VLOOKUP($A1226,'Medical Examinations'!$A$1:$J$2336,MATCH(Healthcare!I$1,'Medical Examinations'!$A$1:$J$1,0),0)</f>
        <v>No</v>
      </c>
      <c r="J1226" s="17" t="str">
        <f>VLOOKUP($A1226,'Medical Examinations'!$A$1:$J$2336,MATCH(Healthcare!J$1,'Medical Examinations'!$A$1:$J$1,0),0)</f>
        <v>Healthy Weight</v>
      </c>
      <c r="K1226" s="17" t="str">
        <f>VLOOKUP($A1226,'Medical Examinations'!$A$1:$J$2336,MATCH(Healthcare!K$1,'Medical Examinations'!$A$1:$J$1,0),0)</f>
        <v>Diabetes</v>
      </c>
      <c r="L1226" s="38">
        <f>VLOOKUP($A1226,'Hospitalisation Details'!$A$2:$K$2344,MATCH(Healthcare!L$1,'Hospitalisation Details'!$A$1:$K$1,0),0)</f>
        <v>25865</v>
      </c>
      <c r="M1226" s="17">
        <f>VLOOKUP($A1226,'Hospitalisation Details'!$A$2:$K$2344,MATCH(Healthcare!M$1,'Hospitalisation Details'!$A$1:$K$1,0),0)</f>
        <v>9171.75</v>
      </c>
      <c r="N1226" s="17" t="str">
        <f>VLOOKUP($A1226,'Hospitalisation Details'!$A$2:$K$2344,MATCH(Healthcare!N$1,'Hospitalisation Details'!$A$1:$K$1,0),0)</f>
        <v>Tier - 2</v>
      </c>
      <c r="O1226" s="17" t="str">
        <f>VLOOKUP($A1226,'Hospitalisation Details'!$A$2:$K$2344,MATCH(Healthcare!O$1,'Hospitalisation Details'!$A$1:$K$1,0),0)</f>
        <v>Tier - 2</v>
      </c>
      <c r="P1226" s="17" t="str">
        <f>VLOOKUP($A1226,'Hospitalisation Details'!$A$2:$K$2344,MATCH(Healthcare!P$1,'Hospitalisation Details'!$A$1:$K$1,0),0)</f>
        <v>R1012</v>
      </c>
      <c r="Q1226" s="17">
        <f>VLOOKUP($A1226,'Hospitalisation Details'!$A$2:$K$2344,MATCH(Healthcare!Q$1,'Hospitalisation Details'!$A$1:$K$1,0),0)</f>
        <v>52</v>
      </c>
    </row>
    <row r="1227" spans="1:17" ht="15.75" x14ac:dyDescent="0.25">
      <c r="A1227" s="25" t="s">
        <v>1270</v>
      </c>
      <c r="B1227" s="17" t="str">
        <f>VLOOKUP($A1227,'Customer Names'!$A$1:$D$2336,4,0)</f>
        <v>Mr. Carl</v>
      </c>
      <c r="C1227" s="17">
        <f>VLOOKUP($A1227,'Medical Examinations'!$A$1:$J$2336,MATCH(Healthcare!C$1,'Medical Examinations'!$A$1:$J$1,0),0)</f>
        <v>34.15</v>
      </c>
      <c r="D1227" s="17">
        <f>VLOOKUP($A1227,'Medical Examinations'!$A$1:$J$2336,MATCH(Healthcare!D$1,'Medical Examinations'!$A$1:$J$1,0),0)</f>
        <v>6.15</v>
      </c>
      <c r="E1227" s="17" t="str">
        <f>VLOOKUP($A1227,'Medical Examinations'!$A$1:$J$2336,MATCH(Healthcare!E$1,'Medical Examinations'!$A$1:$J$1,0),0)</f>
        <v>No</v>
      </c>
      <c r="F1227" s="17" t="str">
        <f>VLOOKUP($A1227,'Medical Examinations'!$A$1:$J$2336,MATCH(Healthcare!F$1,'Medical Examinations'!$A$1:$J$1,0),0)</f>
        <v>No</v>
      </c>
      <c r="G1227" s="17" t="str">
        <f>VLOOKUP($A1227,'Medical Examinations'!$A$1:$J$2336,MATCH(Healthcare!G$1,'Medical Examinations'!$A$1:$J$1,0),0)</f>
        <v>No</v>
      </c>
      <c r="H1227" s="17">
        <f>VLOOKUP($A1227,'Medical Examinations'!$A$1:$J$2336,MATCH(Healthcare!H$1,'Medical Examinations'!$A$1:$J$1,0),0)</f>
        <v>0</v>
      </c>
      <c r="I1227" s="17" t="str">
        <f>VLOOKUP($A1227,'Medical Examinations'!$A$1:$J$2336,MATCH(Healthcare!I$1,'Medical Examinations'!$A$1:$J$1,0),0)</f>
        <v>No</v>
      </c>
      <c r="J1227" s="17" t="str">
        <f>VLOOKUP($A1227,'Medical Examinations'!$A$1:$J$2336,MATCH(Healthcare!J$1,'Medical Examinations'!$A$1:$J$1,0),0)</f>
        <v>Obesity</v>
      </c>
      <c r="K1227" s="17" t="str">
        <f>VLOOKUP($A1227,'Medical Examinations'!$A$1:$J$2336,MATCH(Healthcare!K$1,'Medical Examinations'!$A$1:$J$1,0),0)</f>
        <v>Prediabetes</v>
      </c>
      <c r="L1227" s="38">
        <f>VLOOKUP($A1227,'Hospitalisation Details'!$A$2:$K$2344,MATCH(Healthcare!L$1,'Hospitalisation Details'!$A$1:$K$1,0),0)</f>
        <v>33108</v>
      </c>
      <c r="M1227" s="17">
        <f>VLOOKUP($A1227,'Hospitalisation Details'!$A$2:$K$2344,MATCH(Healthcare!M$1,'Hospitalisation Details'!$A$1:$K$1,0),0)</f>
        <v>9159.51</v>
      </c>
      <c r="N1227" s="17" t="str">
        <f>VLOOKUP($A1227,'Hospitalisation Details'!$A$2:$K$2344,MATCH(Healthcare!N$1,'Hospitalisation Details'!$A$1:$K$1,0),0)</f>
        <v>Tier - 2</v>
      </c>
      <c r="O1227" s="17" t="str">
        <f>VLOOKUP($A1227,'Hospitalisation Details'!$A$2:$K$2344,MATCH(Healthcare!O$1,'Hospitalisation Details'!$A$1:$K$1,0),0)</f>
        <v>Tier - 2</v>
      </c>
      <c r="P1227" s="17" t="str">
        <f>VLOOKUP($A1227,'Hospitalisation Details'!$A$2:$K$2344,MATCH(Healthcare!P$1,'Hospitalisation Details'!$A$1:$K$1,0),0)</f>
        <v>R1021</v>
      </c>
      <c r="Q1227" s="17">
        <f>VLOOKUP($A1227,'Hospitalisation Details'!$A$2:$K$2344,MATCH(Healthcare!Q$1,'Hospitalisation Details'!$A$1:$K$1,0),0)</f>
        <v>32</v>
      </c>
    </row>
    <row r="1228" spans="1:17" ht="15.75" x14ac:dyDescent="0.25">
      <c r="A1228" s="25" t="s">
        <v>1271</v>
      </c>
      <c r="B1228" s="17" t="str">
        <f>VLOOKUP($A1228,'Customer Names'!$A$1:$D$2336,4,0)</f>
        <v>Ms. Kelsey</v>
      </c>
      <c r="C1228" s="17">
        <f>VLOOKUP($A1228,'Medical Examinations'!$A$1:$J$2336,MATCH(Healthcare!C$1,'Medical Examinations'!$A$1:$J$1,0),0)</f>
        <v>28.71</v>
      </c>
      <c r="D1228" s="17">
        <f>VLOOKUP($A1228,'Medical Examinations'!$A$1:$J$2336,MATCH(Healthcare!D$1,'Medical Examinations'!$A$1:$J$1,0),0)</f>
        <v>5.71</v>
      </c>
      <c r="E1228" s="17" t="str">
        <f>VLOOKUP($A1228,'Medical Examinations'!$A$1:$J$2336,MATCH(Healthcare!E$1,'Medical Examinations'!$A$1:$J$1,0),0)</f>
        <v>No</v>
      </c>
      <c r="F1228" s="17" t="str">
        <f>VLOOKUP($A1228,'Medical Examinations'!$A$1:$J$2336,MATCH(Healthcare!F$1,'Medical Examinations'!$A$1:$J$1,0),0)</f>
        <v>No</v>
      </c>
      <c r="G1228" s="17" t="str">
        <f>VLOOKUP($A1228,'Medical Examinations'!$A$1:$J$2336,MATCH(Healthcare!G$1,'Medical Examinations'!$A$1:$J$1,0),0)</f>
        <v>No</v>
      </c>
      <c r="H1228" s="17">
        <f>VLOOKUP($A1228,'Medical Examinations'!$A$1:$J$2336,MATCH(Healthcare!H$1,'Medical Examinations'!$A$1:$J$1,0),0)</f>
        <v>0</v>
      </c>
      <c r="I1228" s="17" t="str">
        <f>VLOOKUP($A1228,'Medical Examinations'!$A$1:$J$2336,MATCH(Healthcare!I$1,'Medical Examinations'!$A$1:$J$1,0),0)</f>
        <v>No</v>
      </c>
      <c r="J1228" s="17" t="str">
        <f>VLOOKUP($A1228,'Medical Examinations'!$A$1:$J$2336,MATCH(Healthcare!J$1,'Medical Examinations'!$A$1:$J$1,0),0)</f>
        <v>Overweight</v>
      </c>
      <c r="K1228" s="17" t="str">
        <f>VLOOKUP($A1228,'Medical Examinations'!$A$1:$J$2336,MATCH(Healthcare!K$1,'Medical Examinations'!$A$1:$J$1,0),0)</f>
        <v>Prediabetes</v>
      </c>
      <c r="L1228" s="38">
        <f>VLOOKUP($A1228,'Hospitalisation Details'!$A$2:$K$2344,MATCH(Healthcare!L$1,'Hospitalisation Details'!$A$1:$K$1,0),0)</f>
        <v>30293</v>
      </c>
      <c r="M1228" s="17">
        <f>VLOOKUP($A1228,'Hospitalisation Details'!$A$2:$K$2344,MATCH(Healthcare!M$1,'Hospitalisation Details'!$A$1:$K$1,0),0)</f>
        <v>9147.5</v>
      </c>
      <c r="N1228" s="17" t="str">
        <f>VLOOKUP($A1228,'Hospitalisation Details'!$A$2:$K$2344,MATCH(Healthcare!N$1,'Hospitalisation Details'!$A$1:$K$1,0),0)</f>
        <v>Tier - 2</v>
      </c>
      <c r="O1228" s="17" t="str">
        <f>VLOOKUP($A1228,'Hospitalisation Details'!$A$2:$K$2344,MATCH(Healthcare!O$1,'Hospitalisation Details'!$A$1:$K$1,0),0)</f>
        <v>Tier - 1</v>
      </c>
      <c r="P1228" s="17" t="str">
        <f>VLOOKUP($A1228,'Hospitalisation Details'!$A$2:$K$2344,MATCH(Healthcare!P$1,'Hospitalisation Details'!$A$1:$K$1,0),0)</f>
        <v>R1012</v>
      </c>
      <c r="Q1228" s="17">
        <f>VLOOKUP($A1228,'Hospitalisation Details'!$A$2:$K$2344,MATCH(Healthcare!Q$1,'Hospitalisation Details'!$A$1:$K$1,0),0)</f>
        <v>40</v>
      </c>
    </row>
    <row r="1229" spans="1:17" ht="15.75" x14ac:dyDescent="0.25">
      <c r="A1229" s="25" t="s">
        <v>1272</v>
      </c>
      <c r="B1229" s="17" t="str">
        <f>VLOOKUP($A1229,'Customer Names'!$A$1:$D$2336,4,0)</f>
        <v>Mr. Stephen</v>
      </c>
      <c r="C1229" s="17">
        <f>VLOOKUP($A1229,'Medical Examinations'!$A$1:$J$2336,MATCH(Healthcare!C$1,'Medical Examinations'!$A$1:$J$1,0),0)</f>
        <v>36.700000000000003</v>
      </c>
      <c r="D1229" s="17">
        <f>VLOOKUP($A1229,'Medical Examinations'!$A$1:$J$2336,MATCH(Healthcare!D$1,'Medical Examinations'!$A$1:$J$1,0),0)</f>
        <v>8.6999999999999993</v>
      </c>
      <c r="E1229" s="17" t="str">
        <f>VLOOKUP($A1229,'Medical Examinations'!$A$1:$J$2336,MATCH(Healthcare!E$1,'Medical Examinations'!$A$1:$J$1,0),0)</f>
        <v>Yes</v>
      </c>
      <c r="F1229" s="17" t="str">
        <f>VLOOKUP($A1229,'Medical Examinations'!$A$1:$J$2336,MATCH(Healthcare!F$1,'Medical Examinations'!$A$1:$J$1,0),0)</f>
        <v>No</v>
      </c>
      <c r="G1229" s="17" t="str">
        <f>VLOOKUP($A1229,'Medical Examinations'!$A$1:$J$2336,MATCH(Healthcare!G$1,'Medical Examinations'!$A$1:$J$1,0),0)</f>
        <v>No</v>
      </c>
      <c r="H1229" s="17">
        <f>VLOOKUP($A1229,'Medical Examinations'!$A$1:$J$2336,MATCH(Healthcare!H$1,'Medical Examinations'!$A$1:$J$1,0),0)</f>
        <v>2</v>
      </c>
      <c r="I1229" s="17" t="str">
        <f>VLOOKUP($A1229,'Medical Examinations'!$A$1:$J$2336,MATCH(Healthcare!I$1,'Medical Examinations'!$A$1:$J$1,0),0)</f>
        <v>No</v>
      </c>
      <c r="J1229" s="17" t="str">
        <f>VLOOKUP($A1229,'Medical Examinations'!$A$1:$J$2336,MATCH(Healthcare!J$1,'Medical Examinations'!$A$1:$J$1,0),0)</f>
        <v>Obesity</v>
      </c>
      <c r="K1229" s="17" t="str">
        <f>VLOOKUP($A1229,'Medical Examinations'!$A$1:$J$2336,MATCH(Healthcare!K$1,'Medical Examinations'!$A$1:$J$1,0),0)</f>
        <v>Diabetes</v>
      </c>
      <c r="L1229" s="38">
        <f>VLOOKUP($A1229,'Hospitalisation Details'!$A$2:$K$2344,MATCH(Healthcare!L$1,'Hospitalisation Details'!$A$1:$K$1,0),0)</f>
        <v>25859</v>
      </c>
      <c r="M1229" s="17">
        <f>VLOOKUP($A1229,'Hospitalisation Details'!$A$2:$K$2344,MATCH(Healthcare!M$1,'Hospitalisation Details'!$A$1:$K$1,0),0)</f>
        <v>9144.57</v>
      </c>
      <c r="N1229" s="17" t="str">
        <f>VLOOKUP($A1229,'Hospitalisation Details'!$A$2:$K$2344,MATCH(Healthcare!N$1,'Hospitalisation Details'!$A$1:$K$1,0),0)</f>
        <v>Tier - 3</v>
      </c>
      <c r="O1229" s="17" t="str">
        <f>VLOOKUP($A1229,'Hospitalisation Details'!$A$2:$K$2344,MATCH(Healthcare!O$1,'Hospitalisation Details'!$A$1:$K$1,0),0)</f>
        <v>Tier - 2</v>
      </c>
      <c r="P1229" s="17" t="str">
        <f>VLOOKUP($A1229,'Hospitalisation Details'!$A$2:$K$2344,MATCH(Healthcare!P$1,'Hospitalisation Details'!$A$1:$K$1,0),0)</f>
        <v>R1011</v>
      </c>
      <c r="Q1229" s="17">
        <f>VLOOKUP($A1229,'Hospitalisation Details'!$A$2:$K$2344,MATCH(Healthcare!Q$1,'Hospitalisation Details'!$A$1:$K$1,0),0)</f>
        <v>52</v>
      </c>
    </row>
    <row r="1230" spans="1:17" ht="15.75" x14ac:dyDescent="0.25">
      <c r="A1230" s="25" t="s">
        <v>1273</v>
      </c>
      <c r="B1230" s="17" t="str">
        <f>VLOOKUP($A1230,'Customer Names'!$A$1:$D$2336,4,0)</f>
        <v>Mr. Dan</v>
      </c>
      <c r="C1230" s="17">
        <f>VLOOKUP($A1230,'Medical Examinations'!$A$1:$J$2336,MATCH(Healthcare!C$1,'Medical Examinations'!$A$1:$J$1,0),0)</f>
        <v>34.1</v>
      </c>
      <c r="D1230" s="17">
        <f>VLOOKUP($A1230,'Medical Examinations'!$A$1:$J$2336,MATCH(Healthcare!D$1,'Medical Examinations'!$A$1:$J$1,0),0)</f>
        <v>9.0399999999999991</v>
      </c>
      <c r="E1230" s="17" t="str">
        <f>VLOOKUP($A1230,'Medical Examinations'!$A$1:$J$2336,MATCH(Healthcare!E$1,'Medical Examinations'!$A$1:$J$1,0),0)</f>
        <v>Yes</v>
      </c>
      <c r="F1230" s="17" t="str">
        <f>VLOOKUP($A1230,'Medical Examinations'!$A$1:$J$2336,MATCH(Healthcare!F$1,'Medical Examinations'!$A$1:$J$1,0),0)</f>
        <v>No</v>
      </c>
      <c r="G1230" s="17" t="str">
        <f>VLOOKUP($A1230,'Medical Examinations'!$A$1:$J$2336,MATCH(Healthcare!G$1,'Medical Examinations'!$A$1:$J$1,0),0)</f>
        <v>No</v>
      </c>
      <c r="H1230" s="17">
        <f>VLOOKUP($A1230,'Medical Examinations'!$A$1:$J$2336,MATCH(Healthcare!H$1,'Medical Examinations'!$A$1:$J$1,0),0)</f>
        <v>2</v>
      </c>
      <c r="I1230" s="17" t="str">
        <f>VLOOKUP($A1230,'Medical Examinations'!$A$1:$J$2336,MATCH(Healthcare!I$1,'Medical Examinations'!$A$1:$J$1,0),0)</f>
        <v>No</v>
      </c>
      <c r="J1230" s="17" t="str">
        <f>VLOOKUP($A1230,'Medical Examinations'!$A$1:$J$2336,MATCH(Healthcare!J$1,'Medical Examinations'!$A$1:$J$1,0),0)</f>
        <v>Obesity</v>
      </c>
      <c r="K1230" s="17" t="str">
        <f>VLOOKUP($A1230,'Medical Examinations'!$A$1:$J$2336,MATCH(Healthcare!K$1,'Medical Examinations'!$A$1:$J$1,0),0)</f>
        <v>Diabetes</v>
      </c>
      <c r="L1230" s="38">
        <f>VLOOKUP($A1230,'Hospitalisation Details'!$A$2:$K$2344,MATCH(Healthcare!L$1,'Hospitalisation Details'!$A$1:$K$1,0),0)</f>
        <v>25792</v>
      </c>
      <c r="M1230" s="17">
        <f>VLOOKUP($A1230,'Hospitalisation Details'!$A$2:$K$2344,MATCH(Healthcare!M$1,'Hospitalisation Details'!$A$1:$K$1,0),0)</f>
        <v>9140.9500000000007</v>
      </c>
      <c r="N1230" s="17" t="str">
        <f>VLOOKUP($A1230,'Hospitalisation Details'!$A$2:$K$2344,MATCH(Healthcare!N$1,'Hospitalisation Details'!$A$1:$K$1,0),0)</f>
        <v>Tier - 3</v>
      </c>
      <c r="O1230" s="17" t="str">
        <f>VLOOKUP($A1230,'Hospitalisation Details'!$A$2:$K$2344,MATCH(Healthcare!O$1,'Hospitalisation Details'!$A$1:$K$1,0),0)</f>
        <v>Tier - 3</v>
      </c>
      <c r="P1230" s="17" t="str">
        <f>VLOOKUP($A1230,'Hospitalisation Details'!$A$2:$K$2344,MATCH(Healthcare!P$1,'Hospitalisation Details'!$A$1:$K$1,0),0)</f>
        <v>R1013</v>
      </c>
      <c r="Q1230" s="17">
        <f>VLOOKUP($A1230,'Hospitalisation Details'!$A$2:$K$2344,MATCH(Healthcare!Q$1,'Hospitalisation Details'!$A$1:$K$1,0),0)</f>
        <v>52</v>
      </c>
    </row>
    <row r="1231" spans="1:17" ht="15.75" x14ac:dyDescent="0.25">
      <c r="A1231" s="25" t="s">
        <v>1274</v>
      </c>
      <c r="B1231" s="17" t="str">
        <f>VLOOKUP($A1231,'Customer Names'!$A$1:$D$2336,4,0)</f>
        <v>Ms. Katie</v>
      </c>
      <c r="C1231" s="17">
        <f>VLOOKUP($A1231,'Medical Examinations'!$A$1:$J$2336,MATCH(Healthcare!C$1,'Medical Examinations'!$A$1:$J$1,0),0)</f>
        <v>25.7</v>
      </c>
      <c r="D1231" s="17">
        <f>VLOOKUP($A1231,'Medical Examinations'!$A$1:$J$2336,MATCH(Healthcare!D$1,'Medical Examinations'!$A$1:$J$1,0),0)</f>
        <v>5.61</v>
      </c>
      <c r="E1231" s="17" t="str">
        <f>VLOOKUP($A1231,'Medical Examinations'!$A$1:$J$2336,MATCH(Healthcare!E$1,'Medical Examinations'!$A$1:$J$1,0),0)</f>
        <v>No</v>
      </c>
      <c r="F1231" s="17" t="str">
        <f>VLOOKUP($A1231,'Medical Examinations'!$A$1:$J$2336,MATCH(Healthcare!F$1,'Medical Examinations'!$A$1:$J$1,0),0)</f>
        <v>No</v>
      </c>
      <c r="G1231" s="17" t="str">
        <f>VLOOKUP($A1231,'Medical Examinations'!$A$1:$J$2336,MATCH(Healthcare!G$1,'Medical Examinations'!$A$1:$J$1,0),0)</f>
        <v>No</v>
      </c>
      <c r="H1231" s="17">
        <f>VLOOKUP($A1231,'Medical Examinations'!$A$1:$J$2336,MATCH(Healthcare!H$1,'Medical Examinations'!$A$1:$J$1,0),0)</f>
        <v>0</v>
      </c>
      <c r="I1231" s="17" t="str">
        <f>VLOOKUP($A1231,'Medical Examinations'!$A$1:$J$2336,MATCH(Healthcare!I$1,'Medical Examinations'!$A$1:$J$1,0),0)</f>
        <v>No</v>
      </c>
      <c r="J1231" s="17" t="str">
        <f>VLOOKUP($A1231,'Medical Examinations'!$A$1:$J$2336,MATCH(Healthcare!J$1,'Medical Examinations'!$A$1:$J$1,0),0)</f>
        <v>Overweight</v>
      </c>
      <c r="K1231" s="17" t="str">
        <f>VLOOKUP($A1231,'Medical Examinations'!$A$1:$J$2336,MATCH(Healthcare!K$1,'Medical Examinations'!$A$1:$J$1,0),0)</f>
        <v>Normal</v>
      </c>
      <c r="L1231" s="38">
        <f>VLOOKUP($A1231,'Hospitalisation Details'!$A$2:$K$2344,MATCH(Healthcare!L$1,'Hospitalisation Details'!$A$1:$K$1,0),0)</f>
        <v>28461</v>
      </c>
      <c r="M1231" s="17">
        <f>VLOOKUP($A1231,'Hospitalisation Details'!$A$2:$K$2344,MATCH(Healthcare!M$1,'Hospitalisation Details'!$A$1:$K$1,0),0)</f>
        <v>9101.7999999999993</v>
      </c>
      <c r="N1231" s="17" t="str">
        <f>VLOOKUP($A1231,'Hospitalisation Details'!$A$2:$K$2344,MATCH(Healthcare!N$1,'Hospitalisation Details'!$A$1:$K$1,0),0)</f>
        <v>Tier - 2</v>
      </c>
      <c r="O1231" s="17" t="str">
        <f>VLOOKUP($A1231,'Hospitalisation Details'!$A$2:$K$2344,MATCH(Healthcare!O$1,'Hospitalisation Details'!$A$1:$K$1,0),0)</f>
        <v>Tier - 1</v>
      </c>
      <c r="P1231" s="17" t="str">
        <f>VLOOKUP($A1231,'Hospitalisation Details'!$A$2:$K$2344,MATCH(Healthcare!P$1,'Hospitalisation Details'!$A$1:$K$1,0),0)</f>
        <v>R1011</v>
      </c>
      <c r="Q1231" s="17">
        <f>VLOOKUP($A1231,'Hospitalisation Details'!$A$2:$K$2344,MATCH(Healthcare!Q$1,'Hospitalisation Details'!$A$1:$K$1,0),0)</f>
        <v>45</v>
      </c>
    </row>
    <row r="1232" spans="1:17" ht="15.75" x14ac:dyDescent="0.25">
      <c r="A1232" s="25" t="s">
        <v>1275</v>
      </c>
      <c r="B1232" s="17" t="str">
        <f>VLOOKUP($A1232,'Customer Names'!$A$1:$D$2336,4,0)</f>
        <v>Ms. Melissa</v>
      </c>
      <c r="C1232" s="17">
        <f>VLOOKUP($A1232,'Medical Examinations'!$A$1:$J$2336,MATCH(Healthcare!C$1,'Medical Examinations'!$A$1:$J$1,0),0)</f>
        <v>21.68</v>
      </c>
      <c r="D1232" s="17">
        <f>VLOOKUP($A1232,'Medical Examinations'!$A$1:$J$2336,MATCH(Healthcare!D$1,'Medical Examinations'!$A$1:$J$1,0),0)</f>
        <v>8.1199999999999992</v>
      </c>
      <c r="E1232" s="17" t="str">
        <f>VLOOKUP($A1232,'Medical Examinations'!$A$1:$J$2336,MATCH(Healthcare!E$1,'Medical Examinations'!$A$1:$J$1,0),0)</f>
        <v>No</v>
      </c>
      <c r="F1232" s="17" t="str">
        <f>VLOOKUP($A1232,'Medical Examinations'!$A$1:$J$2336,MATCH(Healthcare!F$1,'Medical Examinations'!$A$1:$J$1,0),0)</f>
        <v>No</v>
      </c>
      <c r="G1232" s="17" t="str">
        <f>VLOOKUP($A1232,'Medical Examinations'!$A$1:$J$2336,MATCH(Healthcare!G$1,'Medical Examinations'!$A$1:$J$1,0),0)</f>
        <v>No</v>
      </c>
      <c r="H1232" s="17">
        <f>VLOOKUP($A1232,'Medical Examinations'!$A$1:$J$2336,MATCH(Healthcare!H$1,'Medical Examinations'!$A$1:$J$1,0),0)</f>
        <v>0</v>
      </c>
      <c r="I1232" s="17" t="str">
        <f>VLOOKUP($A1232,'Medical Examinations'!$A$1:$J$2336,MATCH(Healthcare!I$1,'Medical Examinations'!$A$1:$J$1,0),0)</f>
        <v>No</v>
      </c>
      <c r="J1232" s="17" t="str">
        <f>VLOOKUP($A1232,'Medical Examinations'!$A$1:$J$2336,MATCH(Healthcare!J$1,'Medical Examinations'!$A$1:$J$1,0),0)</f>
        <v>Healthy Weight</v>
      </c>
      <c r="K1232" s="17" t="str">
        <f>VLOOKUP($A1232,'Medical Examinations'!$A$1:$J$2336,MATCH(Healthcare!K$1,'Medical Examinations'!$A$1:$J$1,0),0)</f>
        <v>Diabetes</v>
      </c>
      <c r="L1232" s="38">
        <f>VLOOKUP($A1232,'Hospitalisation Details'!$A$2:$K$2344,MATCH(Healthcare!L$1,'Hospitalisation Details'!$A$1:$K$1,0),0)</f>
        <v>24055</v>
      </c>
      <c r="M1232" s="17">
        <f>VLOOKUP($A1232,'Hospitalisation Details'!$A$2:$K$2344,MATCH(Healthcare!M$1,'Hospitalisation Details'!$A$1:$K$1,0),0)</f>
        <v>9095.94</v>
      </c>
      <c r="N1232" s="17" t="str">
        <f>VLOOKUP($A1232,'Hospitalisation Details'!$A$2:$K$2344,MATCH(Healthcare!N$1,'Hospitalisation Details'!$A$1:$K$1,0),0)</f>
        <v>Tier - 3</v>
      </c>
      <c r="O1232" s="17" t="str">
        <f>VLOOKUP($A1232,'Hospitalisation Details'!$A$2:$K$2344,MATCH(Healthcare!O$1,'Hospitalisation Details'!$A$1:$K$1,0),0)</f>
        <v>Tier - 1</v>
      </c>
      <c r="P1232" s="17" t="str">
        <f>VLOOKUP($A1232,'Hospitalisation Details'!$A$2:$K$2344,MATCH(Healthcare!P$1,'Hospitalisation Details'!$A$1:$K$1,0),0)</f>
        <v>R1011</v>
      </c>
      <c r="Q1232" s="17">
        <f>VLOOKUP($A1232,'Hospitalisation Details'!$A$2:$K$2344,MATCH(Healthcare!Q$1,'Hospitalisation Details'!$A$1:$K$1,0),0)</f>
        <v>57</v>
      </c>
    </row>
    <row r="1233" spans="1:17" ht="15.75" x14ac:dyDescent="0.25">
      <c r="A1233" s="25" t="s">
        <v>1276</v>
      </c>
      <c r="B1233" s="17" t="str">
        <f>VLOOKUP($A1233,'Customer Names'!$A$1:$D$2336,4,0)</f>
        <v>Ms. Kara</v>
      </c>
      <c r="C1233" s="17">
        <f>VLOOKUP($A1233,'Medical Examinations'!$A$1:$J$2336,MATCH(Healthcare!C$1,'Medical Examinations'!$A$1:$J$1,0),0)</f>
        <v>25.175000000000001</v>
      </c>
      <c r="D1233" s="17">
        <f>VLOOKUP($A1233,'Medical Examinations'!$A$1:$J$2336,MATCH(Healthcare!D$1,'Medical Examinations'!$A$1:$J$1,0),0)</f>
        <v>4.74</v>
      </c>
      <c r="E1233" s="17" t="str">
        <f>VLOOKUP($A1233,'Medical Examinations'!$A$1:$J$2336,MATCH(Healthcare!E$1,'Medical Examinations'!$A$1:$J$1,0),0)</f>
        <v>No</v>
      </c>
      <c r="F1233" s="17" t="str">
        <f>VLOOKUP($A1233,'Medical Examinations'!$A$1:$J$2336,MATCH(Healthcare!F$1,'Medical Examinations'!$A$1:$J$1,0),0)</f>
        <v>No</v>
      </c>
      <c r="G1233" s="17" t="str">
        <f>VLOOKUP($A1233,'Medical Examinations'!$A$1:$J$2336,MATCH(Healthcare!G$1,'Medical Examinations'!$A$1:$J$1,0),0)</f>
        <v>No</v>
      </c>
      <c r="H1233" s="17">
        <f>VLOOKUP($A1233,'Medical Examinations'!$A$1:$J$2336,MATCH(Healthcare!H$1,'Medical Examinations'!$A$1:$J$1,0),0)</f>
        <v>0</v>
      </c>
      <c r="I1233" s="17" t="str">
        <f>VLOOKUP($A1233,'Medical Examinations'!$A$1:$J$2336,MATCH(Healthcare!I$1,'Medical Examinations'!$A$1:$J$1,0),0)</f>
        <v>No</v>
      </c>
      <c r="J1233" s="17" t="str">
        <f>VLOOKUP($A1233,'Medical Examinations'!$A$1:$J$2336,MATCH(Healthcare!J$1,'Medical Examinations'!$A$1:$J$1,0),0)</f>
        <v>Overweight</v>
      </c>
      <c r="K1233" s="17" t="str">
        <f>VLOOKUP($A1233,'Medical Examinations'!$A$1:$J$2336,MATCH(Healthcare!K$1,'Medical Examinations'!$A$1:$J$1,0),0)</f>
        <v>Normal</v>
      </c>
      <c r="L1233" s="38">
        <f>VLOOKUP($A1233,'Hospitalisation Details'!$A$2:$K$2344,MATCH(Healthcare!L$1,'Hospitalisation Details'!$A$1:$K$1,0),0)</f>
        <v>28433</v>
      </c>
      <c r="M1233" s="17">
        <f>VLOOKUP($A1233,'Hospitalisation Details'!$A$2:$K$2344,MATCH(Healthcare!M$1,'Hospitalisation Details'!$A$1:$K$1,0),0)</f>
        <v>9095.07</v>
      </c>
      <c r="N1233" s="17" t="str">
        <f>VLOOKUP($A1233,'Hospitalisation Details'!$A$2:$K$2344,MATCH(Healthcare!N$1,'Hospitalisation Details'!$A$1:$K$1,0),0)</f>
        <v>Tier - 2</v>
      </c>
      <c r="O1233" s="17" t="str">
        <f>VLOOKUP($A1233,'Hospitalisation Details'!$A$2:$K$2344,MATCH(Healthcare!O$1,'Hospitalisation Details'!$A$1:$K$1,0),0)</f>
        <v>Tier - 2</v>
      </c>
      <c r="P1233" s="17" t="str">
        <f>VLOOKUP($A1233,'Hospitalisation Details'!$A$2:$K$2344,MATCH(Healthcare!P$1,'Hospitalisation Details'!$A$1:$K$1,0),0)</f>
        <v>R1024</v>
      </c>
      <c r="Q1233" s="17">
        <f>VLOOKUP($A1233,'Hospitalisation Details'!$A$2:$K$2344,MATCH(Healthcare!Q$1,'Hospitalisation Details'!$A$1:$K$1,0),0)</f>
        <v>45</v>
      </c>
    </row>
    <row r="1234" spans="1:17" ht="15.75" x14ac:dyDescent="0.25">
      <c r="A1234" s="25" t="s">
        <v>1277</v>
      </c>
      <c r="B1234" s="17" t="str">
        <f>VLOOKUP($A1234,'Customer Names'!$A$1:$D$2336,4,0)</f>
        <v>Mr. Juan</v>
      </c>
      <c r="C1234" s="17">
        <f>VLOOKUP($A1234,'Medical Examinations'!$A$1:$J$2336,MATCH(Healthcare!C$1,'Medical Examinations'!$A$1:$J$1,0),0)</f>
        <v>44.77</v>
      </c>
      <c r="D1234" s="17">
        <f>VLOOKUP($A1234,'Medical Examinations'!$A$1:$J$2336,MATCH(Healthcare!D$1,'Medical Examinations'!$A$1:$J$1,0),0)</f>
        <v>4.0599999999999996</v>
      </c>
      <c r="E1234" s="17" t="str">
        <f>VLOOKUP($A1234,'Medical Examinations'!$A$1:$J$2336,MATCH(Healthcare!E$1,'Medical Examinations'!$A$1:$J$1,0),0)</f>
        <v>No</v>
      </c>
      <c r="F1234" s="17" t="str">
        <f>VLOOKUP($A1234,'Medical Examinations'!$A$1:$J$2336,MATCH(Healthcare!F$1,'Medical Examinations'!$A$1:$J$1,0),0)</f>
        <v>No</v>
      </c>
      <c r="G1234" s="17" t="str">
        <f>VLOOKUP($A1234,'Medical Examinations'!$A$1:$J$2336,MATCH(Healthcare!G$1,'Medical Examinations'!$A$1:$J$1,0),0)</f>
        <v>No</v>
      </c>
      <c r="H1234" s="17">
        <f>VLOOKUP($A1234,'Medical Examinations'!$A$1:$J$2336,MATCH(Healthcare!H$1,'Medical Examinations'!$A$1:$J$1,0),0)</f>
        <v>2</v>
      </c>
      <c r="I1234" s="17" t="str">
        <f>VLOOKUP($A1234,'Medical Examinations'!$A$1:$J$2336,MATCH(Healthcare!I$1,'Medical Examinations'!$A$1:$J$1,0),0)</f>
        <v>No</v>
      </c>
      <c r="J1234" s="17" t="str">
        <f>VLOOKUP($A1234,'Medical Examinations'!$A$1:$J$2336,MATCH(Healthcare!J$1,'Medical Examinations'!$A$1:$J$1,0),0)</f>
        <v>Obesity</v>
      </c>
      <c r="K1234" s="17" t="str">
        <f>VLOOKUP($A1234,'Medical Examinations'!$A$1:$J$2336,MATCH(Healthcare!K$1,'Medical Examinations'!$A$1:$J$1,0),0)</f>
        <v>Normal</v>
      </c>
      <c r="L1234" s="38">
        <f>VLOOKUP($A1234,'Hospitalisation Details'!$A$2:$K$2344,MATCH(Healthcare!L$1,'Hospitalisation Details'!$A$1:$K$1,0),0)</f>
        <v>26635</v>
      </c>
      <c r="M1234" s="17">
        <f>VLOOKUP($A1234,'Hospitalisation Details'!$A$2:$K$2344,MATCH(Healthcare!M$1,'Hospitalisation Details'!$A$1:$K$1,0),0)</f>
        <v>9058.73</v>
      </c>
      <c r="N1234" s="17" t="str">
        <f>VLOOKUP($A1234,'Hospitalisation Details'!$A$2:$K$2344,MATCH(Healthcare!N$1,'Hospitalisation Details'!$A$1:$K$1,0),0)</f>
        <v>Tier - 3</v>
      </c>
      <c r="O1234" s="17" t="str">
        <f>VLOOKUP($A1234,'Hospitalisation Details'!$A$2:$K$2344,MATCH(Healthcare!O$1,'Hospitalisation Details'!$A$1:$K$1,0),0)</f>
        <v>Tier - 2</v>
      </c>
      <c r="P1234" s="17" t="str">
        <f>VLOOKUP($A1234,'Hospitalisation Details'!$A$2:$K$2344,MATCH(Healthcare!P$1,'Hospitalisation Details'!$A$1:$K$1,0),0)</f>
        <v>R1013</v>
      </c>
      <c r="Q1234" s="17">
        <f>VLOOKUP($A1234,'Hospitalisation Details'!$A$2:$K$2344,MATCH(Healthcare!Q$1,'Hospitalisation Details'!$A$1:$K$1,0),0)</f>
        <v>50</v>
      </c>
    </row>
    <row r="1235" spans="1:17" ht="15.75" x14ac:dyDescent="0.25">
      <c r="A1235" s="25" t="s">
        <v>1278</v>
      </c>
      <c r="B1235" s="17" t="str">
        <f>VLOOKUP($A1235,'Customer Names'!$A$1:$D$2336,4,0)</f>
        <v>Mr. John</v>
      </c>
      <c r="C1235" s="17">
        <f>VLOOKUP($A1235,'Medical Examinations'!$A$1:$J$2336,MATCH(Healthcare!C$1,'Medical Examinations'!$A$1:$J$1,0),0)</f>
        <v>37.07</v>
      </c>
      <c r="D1235" s="17">
        <f>VLOOKUP($A1235,'Medical Examinations'!$A$1:$J$2336,MATCH(Healthcare!D$1,'Medical Examinations'!$A$1:$J$1,0),0)</f>
        <v>5.69</v>
      </c>
      <c r="E1235" s="17" t="str">
        <f>VLOOKUP($A1235,'Medical Examinations'!$A$1:$J$2336,MATCH(Healthcare!E$1,'Medical Examinations'!$A$1:$J$1,0),0)</f>
        <v>No</v>
      </c>
      <c r="F1235" s="17" t="str">
        <f>VLOOKUP($A1235,'Medical Examinations'!$A$1:$J$2336,MATCH(Healthcare!F$1,'Medical Examinations'!$A$1:$J$1,0),0)</f>
        <v>No</v>
      </c>
      <c r="G1235" s="17" t="str">
        <f>VLOOKUP($A1235,'Medical Examinations'!$A$1:$J$2336,MATCH(Healthcare!G$1,'Medical Examinations'!$A$1:$J$1,0),0)</f>
        <v>No</v>
      </c>
      <c r="H1235" s="17">
        <f>VLOOKUP($A1235,'Medical Examinations'!$A$1:$J$2336,MATCH(Healthcare!H$1,'Medical Examinations'!$A$1:$J$1,0),0)</f>
        <v>2</v>
      </c>
      <c r="I1235" s="17" t="str">
        <f>VLOOKUP($A1235,'Medical Examinations'!$A$1:$J$2336,MATCH(Healthcare!I$1,'Medical Examinations'!$A$1:$J$1,0),0)</f>
        <v>No</v>
      </c>
      <c r="J1235" s="17" t="str">
        <f>VLOOKUP($A1235,'Medical Examinations'!$A$1:$J$2336,MATCH(Healthcare!J$1,'Medical Examinations'!$A$1:$J$1,0),0)</f>
        <v>Obesity</v>
      </c>
      <c r="K1235" s="17" t="str">
        <f>VLOOKUP($A1235,'Medical Examinations'!$A$1:$J$2336,MATCH(Healthcare!K$1,'Medical Examinations'!$A$1:$J$1,0),0)</f>
        <v>Normal</v>
      </c>
      <c r="L1235" s="38">
        <f>VLOOKUP($A1235,'Hospitalisation Details'!$A$2:$K$2344,MATCH(Healthcare!L$1,'Hospitalisation Details'!$A$1:$K$1,0),0)</f>
        <v>26640</v>
      </c>
      <c r="M1235" s="17">
        <f>VLOOKUP($A1235,'Hospitalisation Details'!$A$2:$K$2344,MATCH(Healthcare!M$1,'Hospitalisation Details'!$A$1:$K$1,0),0)</f>
        <v>9048.0300000000007</v>
      </c>
      <c r="N1235" s="17" t="str">
        <f>VLOOKUP($A1235,'Hospitalisation Details'!$A$2:$K$2344,MATCH(Healthcare!N$1,'Hospitalisation Details'!$A$1:$K$1,0),0)</f>
        <v>Tier - 2</v>
      </c>
      <c r="O1235" s="17" t="str">
        <f>VLOOKUP($A1235,'Hospitalisation Details'!$A$2:$K$2344,MATCH(Healthcare!O$1,'Hospitalisation Details'!$A$1:$K$1,0),0)</f>
        <v>Tier - 2</v>
      </c>
      <c r="P1235" s="17" t="str">
        <f>VLOOKUP($A1235,'Hospitalisation Details'!$A$2:$K$2344,MATCH(Healthcare!P$1,'Hospitalisation Details'!$A$1:$K$1,0),0)</f>
        <v>R1013</v>
      </c>
      <c r="Q1235" s="17">
        <f>VLOOKUP($A1235,'Hospitalisation Details'!$A$2:$K$2344,MATCH(Healthcare!Q$1,'Hospitalisation Details'!$A$1:$K$1,0),0)</f>
        <v>50</v>
      </c>
    </row>
    <row r="1236" spans="1:17" ht="15.75" x14ac:dyDescent="0.25">
      <c r="A1236" s="25" t="s">
        <v>1279</v>
      </c>
      <c r="B1236" s="17" t="str">
        <f>VLOOKUP($A1236,'Customer Names'!$A$1:$D$2336,4,0)</f>
        <v>Mrs. Sarah</v>
      </c>
      <c r="C1236" s="17">
        <f>VLOOKUP($A1236,'Medical Examinations'!$A$1:$J$2336,MATCH(Healthcare!C$1,'Medical Examinations'!$A$1:$J$1,0),0)</f>
        <v>39.799999999999997</v>
      </c>
      <c r="D1236" s="17">
        <f>VLOOKUP($A1236,'Medical Examinations'!$A$1:$J$2336,MATCH(Healthcare!D$1,'Medical Examinations'!$A$1:$J$1,0),0)</f>
        <v>5.66</v>
      </c>
      <c r="E1236" s="17" t="str">
        <f>VLOOKUP($A1236,'Medical Examinations'!$A$1:$J$2336,MATCH(Healthcare!E$1,'Medical Examinations'!$A$1:$J$1,0),0)</f>
        <v>No</v>
      </c>
      <c r="F1236" s="17" t="str">
        <f>VLOOKUP($A1236,'Medical Examinations'!$A$1:$J$2336,MATCH(Healthcare!F$1,'Medical Examinations'!$A$1:$J$1,0),0)</f>
        <v>No</v>
      </c>
      <c r="G1236" s="17" t="str">
        <f>VLOOKUP($A1236,'Medical Examinations'!$A$1:$J$2336,MATCH(Healthcare!G$1,'Medical Examinations'!$A$1:$J$1,0),0)</f>
        <v>Yes</v>
      </c>
      <c r="H1236" s="17">
        <f>VLOOKUP($A1236,'Medical Examinations'!$A$1:$J$2336,MATCH(Healthcare!H$1,'Medical Examinations'!$A$1:$J$1,0),0)</f>
        <v>1</v>
      </c>
      <c r="I1236" s="17" t="str">
        <f>VLOOKUP($A1236,'Medical Examinations'!$A$1:$J$2336,MATCH(Healthcare!I$1,'Medical Examinations'!$A$1:$J$1,0),0)</f>
        <v>No</v>
      </c>
      <c r="J1236" s="17" t="str">
        <f>VLOOKUP($A1236,'Medical Examinations'!$A$1:$J$2336,MATCH(Healthcare!J$1,'Medical Examinations'!$A$1:$J$1,0),0)</f>
        <v>Obesity</v>
      </c>
      <c r="K1236" s="17" t="str">
        <f>VLOOKUP($A1236,'Medical Examinations'!$A$1:$J$2336,MATCH(Healthcare!K$1,'Medical Examinations'!$A$1:$J$1,0),0)</f>
        <v>Normal</v>
      </c>
      <c r="L1236" s="38">
        <f>VLOOKUP($A1236,'Hospitalisation Details'!$A$2:$K$2344,MATCH(Healthcare!L$1,'Hospitalisation Details'!$A$1:$K$1,0),0)</f>
        <v>34304</v>
      </c>
      <c r="M1236" s="17">
        <f>VLOOKUP($A1236,'Hospitalisation Details'!$A$2:$K$2344,MATCH(Healthcare!M$1,'Hospitalisation Details'!$A$1:$K$1,0),0)</f>
        <v>9010.2000000000007</v>
      </c>
      <c r="N1236" s="17" t="str">
        <f>VLOOKUP($A1236,'Hospitalisation Details'!$A$2:$K$2344,MATCH(Healthcare!N$1,'Hospitalisation Details'!$A$1:$K$1,0),0)</f>
        <v>Tier - 2</v>
      </c>
      <c r="O1236" s="17" t="str">
        <f>VLOOKUP($A1236,'Hospitalisation Details'!$A$2:$K$2344,MATCH(Healthcare!O$1,'Hospitalisation Details'!$A$1:$K$1,0),0)</f>
        <v>Tier - 3</v>
      </c>
      <c r="P1236" s="17" t="str">
        <f>VLOOKUP($A1236,'Hospitalisation Details'!$A$2:$K$2344,MATCH(Healthcare!P$1,'Hospitalisation Details'!$A$1:$K$1,0),0)</f>
        <v>R1026</v>
      </c>
      <c r="Q1236" s="17">
        <f>VLOOKUP($A1236,'Hospitalisation Details'!$A$2:$K$2344,MATCH(Healthcare!Q$1,'Hospitalisation Details'!$A$1:$K$1,0),0)</f>
        <v>29</v>
      </c>
    </row>
    <row r="1237" spans="1:17" ht="15.75" x14ac:dyDescent="0.25">
      <c r="A1237" s="25" t="s">
        <v>1280</v>
      </c>
      <c r="B1237" s="17" t="str">
        <f>VLOOKUP($A1237,'Customer Names'!$A$1:$D$2336,4,0)</f>
        <v>Mrs. Kristin</v>
      </c>
      <c r="C1237" s="17">
        <f>VLOOKUP($A1237,'Medical Examinations'!$A$1:$J$2336,MATCH(Healthcare!C$1,'Medical Examinations'!$A$1:$J$1,0),0)</f>
        <v>26.36</v>
      </c>
      <c r="D1237" s="17">
        <f>VLOOKUP($A1237,'Medical Examinations'!$A$1:$J$2336,MATCH(Healthcare!D$1,'Medical Examinations'!$A$1:$J$1,0),0)</f>
        <v>4.32</v>
      </c>
      <c r="E1237" s="17" t="str">
        <f>VLOOKUP($A1237,'Medical Examinations'!$A$1:$J$2336,MATCH(Healthcare!E$1,'Medical Examinations'!$A$1:$J$1,0),0)</f>
        <v>No</v>
      </c>
      <c r="F1237" s="17" t="str">
        <f>VLOOKUP($A1237,'Medical Examinations'!$A$1:$J$2336,MATCH(Healthcare!F$1,'Medical Examinations'!$A$1:$J$1,0),0)</f>
        <v>No</v>
      </c>
      <c r="G1237" s="17" t="str">
        <f>VLOOKUP($A1237,'Medical Examinations'!$A$1:$J$2336,MATCH(Healthcare!G$1,'Medical Examinations'!$A$1:$J$1,0),0)</f>
        <v>Yes</v>
      </c>
      <c r="H1237" s="17">
        <f>VLOOKUP($A1237,'Medical Examinations'!$A$1:$J$2336,MATCH(Healthcare!H$1,'Medical Examinations'!$A$1:$J$1,0),0)</f>
        <v>1</v>
      </c>
      <c r="I1237" s="17" t="str">
        <f>VLOOKUP($A1237,'Medical Examinations'!$A$1:$J$2336,MATCH(Healthcare!I$1,'Medical Examinations'!$A$1:$J$1,0),0)</f>
        <v>No</v>
      </c>
      <c r="J1237" s="17" t="str">
        <f>VLOOKUP($A1237,'Medical Examinations'!$A$1:$J$2336,MATCH(Healthcare!J$1,'Medical Examinations'!$A$1:$J$1,0),0)</f>
        <v>Overweight</v>
      </c>
      <c r="K1237" s="17" t="str">
        <f>VLOOKUP($A1237,'Medical Examinations'!$A$1:$J$2336,MATCH(Healthcare!K$1,'Medical Examinations'!$A$1:$J$1,0),0)</f>
        <v>Normal</v>
      </c>
      <c r="L1237" s="38">
        <f>VLOOKUP($A1237,'Hospitalisation Details'!$A$2:$K$2344,MATCH(Healthcare!L$1,'Hospitalisation Details'!$A$1:$K$1,0),0)</f>
        <v>29205</v>
      </c>
      <c r="M1237" s="17">
        <f>VLOOKUP($A1237,'Hospitalisation Details'!$A$2:$K$2344,MATCH(Healthcare!M$1,'Hospitalisation Details'!$A$1:$K$1,0),0)</f>
        <v>8998.43</v>
      </c>
      <c r="N1237" s="17" t="str">
        <f>VLOOKUP($A1237,'Hospitalisation Details'!$A$2:$K$2344,MATCH(Healthcare!N$1,'Hospitalisation Details'!$A$1:$K$1,0),0)</f>
        <v>Tier - 2</v>
      </c>
      <c r="O1237" s="17" t="str">
        <f>VLOOKUP($A1237,'Hospitalisation Details'!$A$2:$K$2344,MATCH(Healthcare!O$1,'Hospitalisation Details'!$A$1:$K$1,0),0)</f>
        <v>Tier - 1</v>
      </c>
      <c r="P1237" s="17" t="str">
        <f>VLOOKUP($A1237,'Hospitalisation Details'!$A$2:$K$2344,MATCH(Healthcare!P$1,'Hospitalisation Details'!$A$1:$K$1,0),0)</f>
        <v>R1025</v>
      </c>
      <c r="Q1237" s="17">
        <f>VLOOKUP($A1237,'Hospitalisation Details'!$A$2:$K$2344,MATCH(Healthcare!Q$1,'Hospitalisation Details'!$A$1:$K$1,0),0)</f>
        <v>43</v>
      </c>
    </row>
    <row r="1238" spans="1:17" ht="15.75" x14ac:dyDescent="0.25">
      <c r="A1238" s="25" t="s">
        <v>1281</v>
      </c>
      <c r="B1238" s="17" t="str">
        <f>VLOOKUP($A1238,'Customer Names'!$A$1:$D$2336,4,0)</f>
        <v>Ms. Casey</v>
      </c>
      <c r="C1238" s="17">
        <f>VLOOKUP($A1238,'Medical Examinations'!$A$1:$J$2336,MATCH(Healthcare!C$1,'Medical Examinations'!$A$1:$J$1,0),0)</f>
        <v>29.925000000000001</v>
      </c>
      <c r="D1238" s="17">
        <f>VLOOKUP($A1238,'Medical Examinations'!$A$1:$J$2336,MATCH(Healthcare!D$1,'Medical Examinations'!$A$1:$J$1,0),0)</f>
        <v>8.2899999999999991</v>
      </c>
      <c r="E1238" s="17" t="str">
        <f>VLOOKUP($A1238,'Medical Examinations'!$A$1:$J$2336,MATCH(Healthcare!E$1,'Medical Examinations'!$A$1:$J$1,0),0)</f>
        <v>No</v>
      </c>
      <c r="F1238" s="17" t="str">
        <f>VLOOKUP($A1238,'Medical Examinations'!$A$1:$J$2336,MATCH(Healthcare!F$1,'Medical Examinations'!$A$1:$J$1,0),0)</f>
        <v>No</v>
      </c>
      <c r="G1238" s="17" t="str">
        <f>VLOOKUP($A1238,'Medical Examinations'!$A$1:$J$2336,MATCH(Healthcare!G$1,'Medical Examinations'!$A$1:$J$1,0),0)</f>
        <v>No</v>
      </c>
      <c r="H1238" s="17">
        <f>VLOOKUP($A1238,'Medical Examinations'!$A$1:$J$2336,MATCH(Healthcare!H$1,'Medical Examinations'!$A$1:$J$1,0),0)</f>
        <v>2</v>
      </c>
      <c r="I1238" s="17" t="str">
        <f>VLOOKUP($A1238,'Medical Examinations'!$A$1:$J$2336,MATCH(Healthcare!I$1,'Medical Examinations'!$A$1:$J$1,0),0)</f>
        <v>No</v>
      </c>
      <c r="J1238" s="17" t="str">
        <f>VLOOKUP($A1238,'Medical Examinations'!$A$1:$J$2336,MATCH(Healthcare!J$1,'Medical Examinations'!$A$1:$J$1,0),0)</f>
        <v>Overweight</v>
      </c>
      <c r="K1238" s="17" t="str">
        <f>VLOOKUP($A1238,'Medical Examinations'!$A$1:$J$2336,MATCH(Healthcare!K$1,'Medical Examinations'!$A$1:$J$1,0),0)</f>
        <v>Diabetes</v>
      </c>
      <c r="L1238" s="38">
        <f>VLOOKUP($A1238,'Hospitalisation Details'!$A$2:$K$2344,MATCH(Healthcare!L$1,'Hospitalisation Details'!$A$1:$K$1,0),0)</f>
        <v>26948</v>
      </c>
      <c r="M1238" s="17">
        <f>VLOOKUP($A1238,'Hospitalisation Details'!$A$2:$K$2344,MATCH(Healthcare!M$1,'Hospitalisation Details'!$A$1:$K$1,0),0)</f>
        <v>8988.16</v>
      </c>
      <c r="N1238" s="17" t="str">
        <f>VLOOKUP($A1238,'Hospitalisation Details'!$A$2:$K$2344,MATCH(Healthcare!N$1,'Hospitalisation Details'!$A$1:$K$1,0),0)</f>
        <v>Tier - 2</v>
      </c>
      <c r="O1238" s="17" t="str">
        <f>VLOOKUP($A1238,'Hospitalisation Details'!$A$2:$K$2344,MATCH(Healthcare!O$1,'Hospitalisation Details'!$A$1:$K$1,0),0)</f>
        <v>Tier - 1</v>
      </c>
      <c r="P1238" s="17" t="str">
        <f>VLOOKUP($A1238,'Hospitalisation Details'!$A$2:$K$2344,MATCH(Healthcare!P$1,'Hospitalisation Details'!$A$1:$K$1,0),0)</f>
        <v>R1012</v>
      </c>
      <c r="Q1238" s="17">
        <f>VLOOKUP($A1238,'Hospitalisation Details'!$A$2:$K$2344,MATCH(Healthcare!Q$1,'Hospitalisation Details'!$A$1:$K$1,0),0)</f>
        <v>49</v>
      </c>
    </row>
    <row r="1239" spans="1:17" ht="15.75" x14ac:dyDescent="0.25">
      <c r="A1239" s="25" t="s">
        <v>1282</v>
      </c>
      <c r="B1239" s="17" t="str">
        <f>VLOOKUP($A1239,'Customer Names'!$A$1:$D$2336,4,0)</f>
        <v>Mr. Samuel</v>
      </c>
      <c r="C1239" s="17">
        <f>VLOOKUP($A1239,'Medical Examinations'!$A$1:$J$2336,MATCH(Healthcare!C$1,'Medical Examinations'!$A$1:$J$1,0),0)</f>
        <v>37.29</v>
      </c>
      <c r="D1239" s="17">
        <f>VLOOKUP($A1239,'Medical Examinations'!$A$1:$J$2336,MATCH(Healthcare!D$1,'Medical Examinations'!$A$1:$J$1,0),0)</f>
        <v>10.46</v>
      </c>
      <c r="E1239" s="17" t="str">
        <f>VLOOKUP($A1239,'Medical Examinations'!$A$1:$J$2336,MATCH(Healthcare!E$1,'Medical Examinations'!$A$1:$J$1,0),0)</f>
        <v>No</v>
      </c>
      <c r="F1239" s="17" t="str">
        <f>VLOOKUP($A1239,'Medical Examinations'!$A$1:$J$2336,MATCH(Healthcare!F$1,'Medical Examinations'!$A$1:$J$1,0),0)</f>
        <v>No</v>
      </c>
      <c r="G1239" s="17" t="str">
        <f>VLOOKUP($A1239,'Medical Examinations'!$A$1:$J$2336,MATCH(Healthcare!G$1,'Medical Examinations'!$A$1:$J$1,0),0)</f>
        <v>No</v>
      </c>
      <c r="H1239" s="17">
        <f>VLOOKUP($A1239,'Medical Examinations'!$A$1:$J$2336,MATCH(Healthcare!H$1,'Medical Examinations'!$A$1:$J$1,0),0)</f>
        <v>0</v>
      </c>
      <c r="I1239" s="17" t="str">
        <f>VLOOKUP($A1239,'Medical Examinations'!$A$1:$J$2336,MATCH(Healthcare!I$1,'Medical Examinations'!$A$1:$J$1,0),0)</f>
        <v>No</v>
      </c>
      <c r="J1239" s="17" t="str">
        <f>VLOOKUP($A1239,'Medical Examinations'!$A$1:$J$2336,MATCH(Healthcare!J$1,'Medical Examinations'!$A$1:$J$1,0),0)</f>
        <v>Obesity</v>
      </c>
      <c r="K1239" s="17" t="str">
        <f>VLOOKUP($A1239,'Medical Examinations'!$A$1:$J$2336,MATCH(Healthcare!K$1,'Medical Examinations'!$A$1:$J$1,0),0)</f>
        <v>Diabetes</v>
      </c>
      <c r="L1239" s="38">
        <f>VLOOKUP($A1239,'Hospitalisation Details'!$A$2:$K$2344,MATCH(Healthcare!L$1,'Hospitalisation Details'!$A$1:$K$1,0),0)</f>
        <v>27231</v>
      </c>
      <c r="M1239" s="17">
        <f>VLOOKUP($A1239,'Hospitalisation Details'!$A$2:$K$2344,MATCH(Healthcare!M$1,'Hospitalisation Details'!$A$1:$K$1,0),0)</f>
        <v>8978.19</v>
      </c>
      <c r="N1239" s="17" t="str">
        <f>VLOOKUP($A1239,'Hospitalisation Details'!$A$2:$K$2344,MATCH(Healthcare!N$1,'Hospitalisation Details'!$A$1:$K$1,0),0)</f>
        <v>Tier - 2</v>
      </c>
      <c r="O1239" s="17" t="str">
        <f>VLOOKUP($A1239,'Hospitalisation Details'!$A$2:$K$2344,MATCH(Healthcare!O$1,'Hospitalisation Details'!$A$1:$K$1,0),0)</f>
        <v>Tier - 2</v>
      </c>
      <c r="P1239" s="17" t="str">
        <f>VLOOKUP($A1239,'Hospitalisation Details'!$A$2:$K$2344,MATCH(Healthcare!P$1,'Hospitalisation Details'!$A$1:$K$1,0),0)</f>
        <v>R1013</v>
      </c>
      <c r="Q1239" s="17">
        <f>VLOOKUP($A1239,'Hospitalisation Details'!$A$2:$K$2344,MATCH(Healthcare!Q$1,'Hospitalisation Details'!$A$1:$K$1,0),0)</f>
        <v>48</v>
      </c>
    </row>
    <row r="1240" spans="1:17" ht="15.75" x14ac:dyDescent="0.25">
      <c r="A1240" s="25" t="s">
        <v>1283</v>
      </c>
      <c r="B1240" s="17" t="str">
        <f>VLOOKUP($A1240,'Customer Names'!$A$1:$D$2336,4,0)</f>
        <v>Mr. Braulio</v>
      </c>
      <c r="C1240" s="17">
        <f>VLOOKUP($A1240,'Medical Examinations'!$A$1:$J$2336,MATCH(Healthcare!C$1,'Medical Examinations'!$A$1:$J$1,0),0)</f>
        <v>30.2</v>
      </c>
      <c r="D1240" s="17">
        <f>VLOOKUP($A1240,'Medical Examinations'!$A$1:$J$2336,MATCH(Healthcare!D$1,'Medical Examinations'!$A$1:$J$1,0),0)</f>
        <v>11.96</v>
      </c>
      <c r="E1240" s="17" t="str">
        <f>VLOOKUP($A1240,'Medical Examinations'!$A$1:$J$2336,MATCH(Healthcare!E$1,'Medical Examinations'!$A$1:$J$1,0),0)</f>
        <v>No</v>
      </c>
      <c r="F1240" s="17" t="str">
        <f>VLOOKUP($A1240,'Medical Examinations'!$A$1:$J$2336,MATCH(Healthcare!F$1,'Medical Examinations'!$A$1:$J$1,0),0)</f>
        <v>No</v>
      </c>
      <c r="G1240" s="17" t="str">
        <f>VLOOKUP($A1240,'Medical Examinations'!$A$1:$J$2336,MATCH(Healthcare!G$1,'Medical Examinations'!$A$1:$J$1,0),0)</f>
        <v>No</v>
      </c>
      <c r="H1240" s="17">
        <f>VLOOKUP($A1240,'Medical Examinations'!$A$1:$J$2336,MATCH(Healthcare!H$1,'Medical Examinations'!$A$1:$J$1,0),0)</f>
        <v>0</v>
      </c>
      <c r="I1240" s="17" t="str">
        <f>VLOOKUP($A1240,'Medical Examinations'!$A$1:$J$2336,MATCH(Healthcare!I$1,'Medical Examinations'!$A$1:$J$1,0),0)</f>
        <v>No</v>
      </c>
      <c r="J1240" s="17" t="str">
        <f>VLOOKUP($A1240,'Medical Examinations'!$A$1:$J$2336,MATCH(Healthcare!J$1,'Medical Examinations'!$A$1:$J$1,0),0)</f>
        <v>Obesity</v>
      </c>
      <c r="K1240" s="17" t="str">
        <f>VLOOKUP($A1240,'Medical Examinations'!$A$1:$J$2336,MATCH(Healthcare!K$1,'Medical Examinations'!$A$1:$J$1,0),0)</f>
        <v>Diabetes</v>
      </c>
      <c r="L1240" s="38">
        <f>VLOOKUP($A1240,'Hospitalisation Details'!$A$2:$K$2344,MATCH(Healthcare!L$1,'Hospitalisation Details'!$A$1:$K$1,0),0)</f>
        <v>27280</v>
      </c>
      <c r="M1240" s="17">
        <f>VLOOKUP($A1240,'Hospitalisation Details'!$A$2:$K$2344,MATCH(Healthcare!M$1,'Hospitalisation Details'!$A$1:$K$1,0),0)</f>
        <v>8968.33</v>
      </c>
      <c r="N1240" s="17" t="str">
        <f>VLOOKUP($A1240,'Hospitalisation Details'!$A$2:$K$2344,MATCH(Healthcare!N$1,'Hospitalisation Details'!$A$1:$K$1,0),0)</f>
        <v>Tier - 3</v>
      </c>
      <c r="O1240" s="17" t="str">
        <f>VLOOKUP($A1240,'Hospitalisation Details'!$A$2:$K$2344,MATCH(Healthcare!O$1,'Hospitalisation Details'!$A$1:$K$1,0),0)</f>
        <v>Tier - 2</v>
      </c>
      <c r="P1240" s="17" t="str">
        <f>VLOOKUP($A1240,'Hospitalisation Details'!$A$2:$K$2344,MATCH(Healthcare!P$1,'Hospitalisation Details'!$A$1:$K$1,0),0)</f>
        <v>R1011</v>
      </c>
      <c r="Q1240" s="17">
        <f>VLOOKUP($A1240,'Hospitalisation Details'!$A$2:$K$2344,MATCH(Healthcare!Q$1,'Hospitalisation Details'!$A$1:$K$1,0),0)</f>
        <v>48</v>
      </c>
    </row>
    <row r="1241" spans="1:17" ht="15.75" x14ac:dyDescent="0.25">
      <c r="A1241" s="25" t="s">
        <v>1284</v>
      </c>
      <c r="B1241" s="17" t="str">
        <f>VLOOKUP($A1241,'Customer Names'!$A$1:$D$2336,4,0)</f>
        <v>Ms. Anne-Marie</v>
      </c>
      <c r="C1241" s="17">
        <f>VLOOKUP($A1241,'Medical Examinations'!$A$1:$J$2336,MATCH(Healthcare!C$1,'Medical Examinations'!$A$1:$J$1,0),0)</f>
        <v>24.225000000000001</v>
      </c>
      <c r="D1241" s="17">
        <f>VLOOKUP($A1241,'Medical Examinations'!$A$1:$J$2336,MATCH(Healthcare!D$1,'Medical Examinations'!$A$1:$J$1,0),0)</f>
        <v>4.25</v>
      </c>
      <c r="E1241" s="17" t="str">
        <f>VLOOKUP($A1241,'Medical Examinations'!$A$1:$J$2336,MATCH(Healthcare!E$1,'Medical Examinations'!$A$1:$J$1,0),0)</f>
        <v>Yes</v>
      </c>
      <c r="F1241" s="17" t="str">
        <f>VLOOKUP($A1241,'Medical Examinations'!$A$1:$J$2336,MATCH(Healthcare!F$1,'Medical Examinations'!$A$1:$J$1,0),0)</f>
        <v>No</v>
      </c>
      <c r="G1241" s="17" t="str">
        <f>VLOOKUP($A1241,'Medical Examinations'!$A$1:$J$2336,MATCH(Healthcare!G$1,'Medical Examinations'!$A$1:$J$1,0),0)</f>
        <v>Yes</v>
      </c>
      <c r="H1241" s="17">
        <f>VLOOKUP($A1241,'Medical Examinations'!$A$1:$J$2336,MATCH(Healthcare!H$1,'Medical Examinations'!$A$1:$J$1,0),0)</f>
        <v>1</v>
      </c>
      <c r="I1241" s="17" t="str">
        <f>VLOOKUP($A1241,'Medical Examinations'!$A$1:$J$2336,MATCH(Healthcare!I$1,'Medical Examinations'!$A$1:$J$1,0),0)</f>
        <v>No</v>
      </c>
      <c r="J1241" s="17" t="str">
        <f>VLOOKUP($A1241,'Medical Examinations'!$A$1:$J$2336,MATCH(Healthcare!J$1,'Medical Examinations'!$A$1:$J$1,0),0)</f>
        <v>Healthy Weight</v>
      </c>
      <c r="K1241" s="17" t="str">
        <f>VLOOKUP($A1241,'Medical Examinations'!$A$1:$J$2336,MATCH(Healthcare!K$1,'Medical Examinations'!$A$1:$J$1,0),0)</f>
        <v>Normal</v>
      </c>
      <c r="L1241" s="38">
        <f>VLOOKUP($A1241,'Hospitalisation Details'!$A$2:$K$2344,MATCH(Healthcare!L$1,'Hospitalisation Details'!$A$1:$K$1,0),0)</f>
        <v>30512</v>
      </c>
      <c r="M1241" s="17">
        <f>VLOOKUP($A1241,'Hospitalisation Details'!$A$2:$K$2344,MATCH(Healthcare!M$1,'Hospitalisation Details'!$A$1:$K$1,0),0)</f>
        <v>8965.7999999999993</v>
      </c>
      <c r="N1241" s="17" t="str">
        <f>VLOOKUP($A1241,'Hospitalisation Details'!$A$2:$K$2344,MATCH(Healthcare!N$1,'Hospitalisation Details'!$A$1:$K$1,0),0)</f>
        <v>Tier - 2</v>
      </c>
      <c r="O1241" s="17" t="str">
        <f>VLOOKUP($A1241,'Hospitalisation Details'!$A$2:$K$2344,MATCH(Healthcare!O$1,'Hospitalisation Details'!$A$1:$K$1,0),0)</f>
        <v>Tier - 3</v>
      </c>
      <c r="P1241" s="17" t="str">
        <f>VLOOKUP($A1241,'Hospitalisation Details'!$A$2:$K$2344,MATCH(Healthcare!P$1,'Hospitalisation Details'!$A$1:$K$1,0),0)</f>
        <v>R1012</v>
      </c>
      <c r="Q1241" s="17">
        <f>VLOOKUP($A1241,'Hospitalisation Details'!$A$2:$K$2344,MATCH(Healthcare!Q$1,'Hospitalisation Details'!$A$1:$K$1,0),0)</f>
        <v>39</v>
      </c>
    </row>
    <row r="1242" spans="1:17" ht="15.75" x14ac:dyDescent="0.25">
      <c r="A1242" s="25" t="s">
        <v>1285</v>
      </c>
      <c r="B1242" s="17" t="str">
        <f>VLOOKUP($A1242,'Customer Names'!$A$1:$D$2336,4,0)</f>
        <v>Mr. Samuel</v>
      </c>
      <c r="C1242" s="17">
        <f>VLOOKUP($A1242,'Medical Examinations'!$A$1:$J$2336,MATCH(Healthcare!C$1,'Medical Examinations'!$A$1:$J$1,0),0)</f>
        <v>31.445</v>
      </c>
      <c r="D1242" s="17">
        <f>VLOOKUP($A1242,'Medical Examinations'!$A$1:$J$2336,MATCH(Healthcare!D$1,'Medical Examinations'!$A$1:$J$1,0),0)</f>
        <v>8.33</v>
      </c>
      <c r="E1242" s="17" t="str">
        <f>VLOOKUP($A1242,'Medical Examinations'!$A$1:$J$2336,MATCH(Healthcare!E$1,'Medical Examinations'!$A$1:$J$1,0),0)</f>
        <v>No</v>
      </c>
      <c r="F1242" s="17" t="str">
        <f>VLOOKUP($A1242,'Medical Examinations'!$A$1:$J$2336,MATCH(Healthcare!F$1,'Medical Examinations'!$A$1:$J$1,0),0)</f>
        <v>No</v>
      </c>
      <c r="G1242" s="17" t="str">
        <f>VLOOKUP($A1242,'Medical Examinations'!$A$1:$J$2336,MATCH(Healthcare!G$1,'Medical Examinations'!$A$1:$J$1,0),0)</f>
        <v>No</v>
      </c>
      <c r="H1242" s="17">
        <f>VLOOKUP($A1242,'Medical Examinations'!$A$1:$J$2336,MATCH(Healthcare!H$1,'Medical Examinations'!$A$1:$J$1,0),0)</f>
        <v>0</v>
      </c>
      <c r="I1242" s="17" t="str">
        <f>VLOOKUP($A1242,'Medical Examinations'!$A$1:$J$2336,MATCH(Healthcare!I$1,'Medical Examinations'!$A$1:$J$1,0),0)</f>
        <v>No</v>
      </c>
      <c r="J1242" s="17" t="str">
        <f>VLOOKUP($A1242,'Medical Examinations'!$A$1:$J$2336,MATCH(Healthcare!J$1,'Medical Examinations'!$A$1:$J$1,0),0)</f>
        <v>Obesity</v>
      </c>
      <c r="K1242" s="17" t="str">
        <f>VLOOKUP($A1242,'Medical Examinations'!$A$1:$J$2336,MATCH(Healthcare!K$1,'Medical Examinations'!$A$1:$J$1,0),0)</f>
        <v>Diabetes</v>
      </c>
      <c r="L1242" s="38">
        <f>VLOOKUP($A1242,'Hospitalisation Details'!$A$2:$K$2344,MATCH(Healthcare!L$1,'Hospitalisation Details'!$A$1:$K$1,0),0)</f>
        <v>27258</v>
      </c>
      <c r="M1242" s="17">
        <f>VLOOKUP($A1242,'Hospitalisation Details'!$A$2:$K$2344,MATCH(Healthcare!M$1,'Hospitalisation Details'!$A$1:$K$1,0),0)</f>
        <v>8964.06</v>
      </c>
      <c r="N1242" s="17" t="str">
        <f>VLOOKUP($A1242,'Hospitalisation Details'!$A$2:$K$2344,MATCH(Healthcare!N$1,'Hospitalisation Details'!$A$1:$K$1,0),0)</f>
        <v>Tier - 3</v>
      </c>
      <c r="O1242" s="17" t="str">
        <f>VLOOKUP($A1242,'Hospitalisation Details'!$A$2:$K$2344,MATCH(Healthcare!O$1,'Hospitalisation Details'!$A$1:$K$1,0),0)</f>
        <v>Tier - 2</v>
      </c>
      <c r="P1242" s="17" t="str">
        <f>VLOOKUP($A1242,'Hospitalisation Details'!$A$2:$K$2344,MATCH(Healthcare!P$1,'Hospitalisation Details'!$A$1:$K$1,0),0)</f>
        <v>R1016</v>
      </c>
      <c r="Q1242" s="17">
        <f>VLOOKUP($A1242,'Hospitalisation Details'!$A$2:$K$2344,MATCH(Healthcare!Q$1,'Hospitalisation Details'!$A$1:$K$1,0),0)</f>
        <v>48</v>
      </c>
    </row>
    <row r="1243" spans="1:17" ht="15.75" x14ac:dyDescent="0.25">
      <c r="A1243" s="25" t="s">
        <v>1286</v>
      </c>
      <c r="B1243" s="17" t="str">
        <f>VLOOKUP($A1243,'Customer Names'!$A$1:$D$2336,4,0)</f>
        <v>Mrs. Yuki</v>
      </c>
      <c r="C1243" s="17">
        <f>VLOOKUP($A1243,'Medical Examinations'!$A$1:$J$2336,MATCH(Healthcare!C$1,'Medical Examinations'!$A$1:$J$1,0),0)</f>
        <v>38.880000000000003</v>
      </c>
      <c r="D1243" s="17">
        <f>VLOOKUP($A1243,'Medical Examinations'!$A$1:$J$2336,MATCH(Healthcare!D$1,'Medical Examinations'!$A$1:$J$1,0),0)</f>
        <v>4.29</v>
      </c>
      <c r="E1243" s="17" t="str">
        <f>VLOOKUP($A1243,'Medical Examinations'!$A$1:$J$2336,MATCH(Healthcare!E$1,'Medical Examinations'!$A$1:$J$1,0),0)</f>
        <v>No</v>
      </c>
      <c r="F1243" s="17" t="str">
        <f>VLOOKUP($A1243,'Medical Examinations'!$A$1:$J$2336,MATCH(Healthcare!F$1,'Medical Examinations'!$A$1:$J$1,0),0)</f>
        <v>No</v>
      </c>
      <c r="G1243" s="17" t="str">
        <f>VLOOKUP($A1243,'Medical Examinations'!$A$1:$J$2336,MATCH(Healthcare!G$1,'Medical Examinations'!$A$1:$J$1,0),0)</f>
        <v>No</v>
      </c>
      <c r="H1243" s="17">
        <f>VLOOKUP($A1243,'Medical Examinations'!$A$1:$J$2336,MATCH(Healthcare!H$1,'Medical Examinations'!$A$1:$J$1,0),0)</f>
        <v>1</v>
      </c>
      <c r="I1243" s="17" t="str">
        <f>VLOOKUP($A1243,'Medical Examinations'!$A$1:$J$2336,MATCH(Healthcare!I$1,'Medical Examinations'!$A$1:$J$1,0),0)</f>
        <v>No</v>
      </c>
      <c r="J1243" s="17" t="str">
        <f>VLOOKUP($A1243,'Medical Examinations'!$A$1:$J$2336,MATCH(Healthcare!J$1,'Medical Examinations'!$A$1:$J$1,0),0)</f>
        <v>Obesity</v>
      </c>
      <c r="K1243" s="17" t="str">
        <f>VLOOKUP($A1243,'Medical Examinations'!$A$1:$J$2336,MATCH(Healthcare!K$1,'Medical Examinations'!$A$1:$J$1,0),0)</f>
        <v>Normal</v>
      </c>
      <c r="L1243" s="38">
        <f>VLOOKUP($A1243,'Hospitalisation Details'!$A$2:$K$2344,MATCH(Healthcare!L$1,'Hospitalisation Details'!$A$1:$K$1,0),0)</f>
        <v>33874</v>
      </c>
      <c r="M1243" s="17">
        <f>VLOOKUP($A1243,'Hospitalisation Details'!$A$2:$K$2344,MATCH(Healthcare!M$1,'Hospitalisation Details'!$A$1:$K$1,0),0)</f>
        <v>8954.99</v>
      </c>
      <c r="N1243" s="17" t="str">
        <f>VLOOKUP($A1243,'Hospitalisation Details'!$A$2:$K$2344,MATCH(Healthcare!N$1,'Hospitalisation Details'!$A$1:$K$1,0),0)</f>
        <v>Tier - 2</v>
      </c>
      <c r="O1243" s="17" t="str">
        <f>VLOOKUP($A1243,'Hospitalisation Details'!$A$2:$K$2344,MATCH(Healthcare!O$1,'Hospitalisation Details'!$A$1:$K$1,0),0)</f>
        <v>Tier - 3</v>
      </c>
      <c r="P1243" s="17" t="str">
        <f>VLOOKUP($A1243,'Hospitalisation Details'!$A$2:$K$2344,MATCH(Healthcare!P$1,'Hospitalisation Details'!$A$1:$K$1,0),0)</f>
        <v>R1026</v>
      </c>
      <c r="Q1243" s="17">
        <f>VLOOKUP($A1243,'Hospitalisation Details'!$A$2:$K$2344,MATCH(Healthcare!Q$1,'Hospitalisation Details'!$A$1:$K$1,0),0)</f>
        <v>30</v>
      </c>
    </row>
    <row r="1244" spans="1:17" ht="15.75" x14ac:dyDescent="0.25">
      <c r="A1244" s="25" t="s">
        <v>1287</v>
      </c>
      <c r="B1244" s="17" t="str">
        <f>VLOOKUP($A1244,'Customer Names'!$A$1:$D$2336,4,0)</f>
        <v>Mr. Rafer</v>
      </c>
      <c r="C1244" s="17">
        <f>VLOOKUP($A1244,'Medical Examinations'!$A$1:$J$2336,MATCH(Healthcare!C$1,'Medical Examinations'!$A$1:$J$1,0),0)</f>
        <v>43.89</v>
      </c>
      <c r="D1244" s="17">
        <f>VLOOKUP($A1244,'Medical Examinations'!$A$1:$J$2336,MATCH(Healthcare!D$1,'Medical Examinations'!$A$1:$J$1,0),0)</f>
        <v>6.32</v>
      </c>
      <c r="E1244" s="17" t="str">
        <f>VLOOKUP($A1244,'Medical Examinations'!$A$1:$J$2336,MATCH(Healthcare!E$1,'Medical Examinations'!$A$1:$J$1,0),0)</f>
        <v>Yes</v>
      </c>
      <c r="F1244" s="17" t="str">
        <f>VLOOKUP($A1244,'Medical Examinations'!$A$1:$J$2336,MATCH(Healthcare!F$1,'Medical Examinations'!$A$1:$J$1,0),0)</f>
        <v>No</v>
      </c>
      <c r="G1244" s="17" t="str">
        <f>VLOOKUP($A1244,'Medical Examinations'!$A$1:$J$2336,MATCH(Healthcare!G$1,'Medical Examinations'!$A$1:$J$1,0),0)</f>
        <v>No</v>
      </c>
      <c r="H1244" s="17">
        <f>VLOOKUP($A1244,'Medical Examinations'!$A$1:$J$2336,MATCH(Healthcare!H$1,'Medical Examinations'!$A$1:$J$1,0),0)</f>
        <v>0</v>
      </c>
      <c r="I1244" s="17" t="str">
        <f>VLOOKUP($A1244,'Medical Examinations'!$A$1:$J$2336,MATCH(Healthcare!I$1,'Medical Examinations'!$A$1:$J$1,0),0)</f>
        <v>No</v>
      </c>
      <c r="J1244" s="17" t="str">
        <f>VLOOKUP($A1244,'Medical Examinations'!$A$1:$J$2336,MATCH(Healthcare!J$1,'Medical Examinations'!$A$1:$J$1,0),0)</f>
        <v>Obesity</v>
      </c>
      <c r="K1244" s="17" t="str">
        <f>VLOOKUP($A1244,'Medical Examinations'!$A$1:$J$2336,MATCH(Healthcare!K$1,'Medical Examinations'!$A$1:$J$1,0),0)</f>
        <v>Prediabetes</v>
      </c>
      <c r="L1244" s="38">
        <f>VLOOKUP($A1244,'Hospitalisation Details'!$A$2:$K$2344,MATCH(Healthcare!L$1,'Hospitalisation Details'!$A$1:$K$1,0),0)</f>
        <v>28119</v>
      </c>
      <c r="M1244" s="17">
        <f>VLOOKUP($A1244,'Hospitalisation Details'!$A$2:$K$2344,MATCH(Healthcare!M$1,'Hospitalisation Details'!$A$1:$K$1,0),0)</f>
        <v>8944.1200000000008</v>
      </c>
      <c r="N1244" s="17" t="str">
        <f>VLOOKUP($A1244,'Hospitalisation Details'!$A$2:$K$2344,MATCH(Healthcare!N$1,'Hospitalisation Details'!$A$1:$K$1,0),0)</f>
        <v>Tier - 3</v>
      </c>
      <c r="O1244" s="17" t="str">
        <f>VLOOKUP($A1244,'Hospitalisation Details'!$A$2:$K$2344,MATCH(Healthcare!O$1,'Hospitalisation Details'!$A$1:$K$1,0),0)</f>
        <v>Tier - 2</v>
      </c>
      <c r="P1244" s="17" t="str">
        <f>VLOOKUP($A1244,'Hospitalisation Details'!$A$2:$K$2344,MATCH(Healthcare!P$1,'Hospitalisation Details'!$A$1:$K$1,0),0)</f>
        <v>R1013</v>
      </c>
      <c r="Q1244" s="17">
        <f>VLOOKUP($A1244,'Hospitalisation Details'!$A$2:$K$2344,MATCH(Healthcare!Q$1,'Hospitalisation Details'!$A$1:$K$1,0),0)</f>
        <v>46</v>
      </c>
    </row>
    <row r="1245" spans="1:17" ht="15.75" x14ac:dyDescent="0.25">
      <c r="A1245" s="25" t="s">
        <v>1288</v>
      </c>
      <c r="B1245" s="17" t="str">
        <f>VLOOKUP($A1245,'Customer Names'!$A$1:$D$2336,4,0)</f>
        <v>Ms. Claire</v>
      </c>
      <c r="C1245" s="17">
        <f>VLOOKUP($A1245,'Medical Examinations'!$A$1:$J$2336,MATCH(Healthcare!C$1,'Medical Examinations'!$A$1:$J$1,0),0)</f>
        <v>25.6</v>
      </c>
      <c r="D1245" s="17">
        <f>VLOOKUP($A1245,'Medical Examinations'!$A$1:$J$2336,MATCH(Healthcare!D$1,'Medical Examinations'!$A$1:$J$1,0),0)</f>
        <v>5.65</v>
      </c>
      <c r="E1245" s="17" t="str">
        <f>VLOOKUP($A1245,'Medical Examinations'!$A$1:$J$2336,MATCH(Healthcare!E$1,'Medical Examinations'!$A$1:$J$1,0),0)</f>
        <v>No</v>
      </c>
      <c r="F1245" s="17" t="str">
        <f>VLOOKUP($A1245,'Medical Examinations'!$A$1:$J$2336,MATCH(Healthcare!F$1,'Medical Examinations'!$A$1:$J$1,0),0)</f>
        <v>No</v>
      </c>
      <c r="G1245" s="17" t="str">
        <f>VLOOKUP($A1245,'Medical Examinations'!$A$1:$J$2336,MATCH(Healthcare!G$1,'Medical Examinations'!$A$1:$J$1,0),0)</f>
        <v>No</v>
      </c>
      <c r="H1245" s="17">
        <f>VLOOKUP($A1245,'Medical Examinations'!$A$1:$J$2336,MATCH(Healthcare!H$1,'Medical Examinations'!$A$1:$J$1,0),0)</f>
        <v>2</v>
      </c>
      <c r="I1245" s="17" t="str">
        <f>VLOOKUP($A1245,'Medical Examinations'!$A$1:$J$2336,MATCH(Healthcare!I$1,'Medical Examinations'!$A$1:$J$1,0),0)</f>
        <v>No</v>
      </c>
      <c r="J1245" s="17" t="str">
        <f>VLOOKUP($A1245,'Medical Examinations'!$A$1:$J$2336,MATCH(Healthcare!J$1,'Medical Examinations'!$A$1:$J$1,0),0)</f>
        <v>Overweight</v>
      </c>
      <c r="K1245" s="17" t="str">
        <f>VLOOKUP($A1245,'Medical Examinations'!$A$1:$J$2336,MATCH(Healthcare!K$1,'Medical Examinations'!$A$1:$J$1,0),0)</f>
        <v>Normal</v>
      </c>
      <c r="L1245" s="38">
        <f>VLOOKUP($A1245,'Hospitalisation Details'!$A$2:$K$2344,MATCH(Healthcare!L$1,'Hospitalisation Details'!$A$1:$K$1,0),0)</f>
        <v>26456</v>
      </c>
      <c r="M1245" s="17">
        <f>VLOOKUP($A1245,'Hospitalisation Details'!$A$2:$K$2344,MATCH(Healthcare!M$1,'Hospitalisation Details'!$A$1:$K$1,0),0)</f>
        <v>8932.08</v>
      </c>
      <c r="N1245" s="17" t="str">
        <f>VLOOKUP($A1245,'Hospitalisation Details'!$A$2:$K$2344,MATCH(Healthcare!N$1,'Hospitalisation Details'!$A$1:$K$1,0),0)</f>
        <v>Tier - 2</v>
      </c>
      <c r="O1245" s="17" t="str">
        <f>VLOOKUP($A1245,'Hospitalisation Details'!$A$2:$K$2344,MATCH(Healthcare!O$1,'Hospitalisation Details'!$A$1:$K$1,0),0)</f>
        <v>Tier - 1</v>
      </c>
      <c r="P1245" s="17" t="str">
        <f>VLOOKUP($A1245,'Hospitalisation Details'!$A$2:$K$2344,MATCH(Healthcare!P$1,'Hospitalisation Details'!$A$1:$K$1,0),0)</f>
        <v>R1011</v>
      </c>
      <c r="Q1245" s="17">
        <f>VLOOKUP($A1245,'Hospitalisation Details'!$A$2:$K$2344,MATCH(Healthcare!Q$1,'Hospitalisation Details'!$A$1:$K$1,0),0)</f>
        <v>51</v>
      </c>
    </row>
    <row r="1246" spans="1:17" ht="15.75" x14ac:dyDescent="0.25">
      <c r="A1246" s="25" t="s">
        <v>1289</v>
      </c>
      <c r="B1246" s="17" t="str">
        <f>VLOOKUP($A1246,'Customer Names'!$A$1:$D$2336,4,0)</f>
        <v>Ms. Erynn</v>
      </c>
      <c r="C1246" s="17">
        <f>VLOOKUP($A1246,'Medical Examinations'!$A$1:$J$2336,MATCH(Healthcare!C$1,'Medical Examinations'!$A$1:$J$1,0),0)</f>
        <v>29.545000000000002</v>
      </c>
      <c r="D1246" s="17">
        <f>VLOOKUP($A1246,'Medical Examinations'!$A$1:$J$2336,MATCH(Healthcare!D$1,'Medical Examinations'!$A$1:$J$1,0),0)</f>
        <v>8.41</v>
      </c>
      <c r="E1246" s="17" t="str">
        <f>VLOOKUP($A1246,'Medical Examinations'!$A$1:$J$2336,MATCH(Healthcare!E$1,'Medical Examinations'!$A$1:$J$1,0),0)</f>
        <v>Yes</v>
      </c>
      <c r="F1246" s="17" t="str">
        <f>VLOOKUP($A1246,'Medical Examinations'!$A$1:$J$2336,MATCH(Healthcare!F$1,'Medical Examinations'!$A$1:$J$1,0),0)</f>
        <v>No</v>
      </c>
      <c r="G1246" s="17" t="str">
        <f>VLOOKUP($A1246,'Medical Examinations'!$A$1:$J$2336,MATCH(Healthcare!G$1,'Medical Examinations'!$A$1:$J$1,0),0)</f>
        <v>No</v>
      </c>
      <c r="H1246" s="17">
        <f>VLOOKUP($A1246,'Medical Examinations'!$A$1:$J$2336,MATCH(Healthcare!H$1,'Medical Examinations'!$A$1:$J$1,0),0)</f>
        <v>1</v>
      </c>
      <c r="I1246" s="17" t="str">
        <f>VLOOKUP($A1246,'Medical Examinations'!$A$1:$J$2336,MATCH(Healthcare!I$1,'Medical Examinations'!$A$1:$J$1,0),0)</f>
        <v>No</v>
      </c>
      <c r="J1246" s="17" t="str">
        <f>VLOOKUP($A1246,'Medical Examinations'!$A$1:$J$2336,MATCH(Healthcare!J$1,'Medical Examinations'!$A$1:$J$1,0),0)</f>
        <v>Overweight</v>
      </c>
      <c r="K1246" s="17" t="str">
        <f>VLOOKUP($A1246,'Medical Examinations'!$A$1:$J$2336,MATCH(Healthcare!K$1,'Medical Examinations'!$A$1:$J$1,0),0)</f>
        <v>Diabetes</v>
      </c>
      <c r="L1246" s="38">
        <f>VLOOKUP($A1246,'Hospitalisation Details'!$A$2:$K$2344,MATCH(Healthcare!L$1,'Hospitalisation Details'!$A$1:$K$1,0),0)</f>
        <v>27582</v>
      </c>
      <c r="M1246" s="17">
        <f>VLOOKUP($A1246,'Hospitalisation Details'!$A$2:$K$2344,MATCH(Healthcare!M$1,'Hospitalisation Details'!$A$1:$K$1,0),0)</f>
        <v>8930.93</v>
      </c>
      <c r="N1246" s="17" t="str">
        <f>VLOOKUP($A1246,'Hospitalisation Details'!$A$2:$K$2344,MATCH(Healthcare!N$1,'Hospitalisation Details'!$A$1:$K$1,0),0)</f>
        <v>Tier - 2</v>
      </c>
      <c r="O1246" s="17" t="str">
        <f>VLOOKUP($A1246,'Hospitalisation Details'!$A$2:$K$2344,MATCH(Healthcare!O$1,'Hospitalisation Details'!$A$1:$K$1,0),0)</f>
        <v>Tier - 2</v>
      </c>
      <c r="P1246" s="17" t="str">
        <f>VLOOKUP($A1246,'Hospitalisation Details'!$A$2:$K$2344,MATCH(Healthcare!P$1,'Hospitalisation Details'!$A$1:$K$1,0),0)</f>
        <v>R1012</v>
      </c>
      <c r="Q1246" s="17">
        <f>VLOOKUP($A1246,'Hospitalisation Details'!$A$2:$K$2344,MATCH(Healthcare!Q$1,'Hospitalisation Details'!$A$1:$K$1,0),0)</f>
        <v>47</v>
      </c>
    </row>
    <row r="1247" spans="1:17" ht="15.75" x14ac:dyDescent="0.25">
      <c r="A1247" s="25" t="s">
        <v>1290</v>
      </c>
      <c r="B1247" s="17" t="str">
        <f>VLOOKUP($A1247,'Customer Names'!$A$1:$D$2336,4,0)</f>
        <v>Mr. Mahesh</v>
      </c>
      <c r="C1247" s="17">
        <f>VLOOKUP($A1247,'Medical Examinations'!$A$1:$J$2336,MATCH(Healthcare!C$1,'Medical Examinations'!$A$1:$J$1,0),0)</f>
        <v>23.25</v>
      </c>
      <c r="D1247" s="17">
        <f>VLOOKUP($A1247,'Medical Examinations'!$A$1:$J$2336,MATCH(Healthcare!D$1,'Medical Examinations'!$A$1:$J$1,0),0)</f>
        <v>11.96</v>
      </c>
      <c r="E1247" s="17" t="str">
        <f>VLOOKUP($A1247,'Medical Examinations'!$A$1:$J$2336,MATCH(Healthcare!E$1,'Medical Examinations'!$A$1:$J$1,0),0)</f>
        <v>Yes</v>
      </c>
      <c r="F1247" s="17" t="str">
        <f>VLOOKUP($A1247,'Medical Examinations'!$A$1:$J$2336,MATCH(Healthcare!F$1,'Medical Examinations'!$A$1:$J$1,0),0)</f>
        <v>No</v>
      </c>
      <c r="G1247" s="17" t="str">
        <f>VLOOKUP($A1247,'Medical Examinations'!$A$1:$J$2336,MATCH(Healthcare!G$1,'Medical Examinations'!$A$1:$J$1,0),0)</f>
        <v>No</v>
      </c>
      <c r="H1247" s="17">
        <f>VLOOKUP($A1247,'Medical Examinations'!$A$1:$J$2336,MATCH(Healthcare!H$1,'Medical Examinations'!$A$1:$J$1,0),0)</f>
        <v>0</v>
      </c>
      <c r="I1247" s="17" t="str">
        <f>VLOOKUP($A1247,'Medical Examinations'!$A$1:$J$2336,MATCH(Healthcare!I$1,'Medical Examinations'!$A$1:$J$1,0),0)</f>
        <v>No</v>
      </c>
      <c r="J1247" s="17" t="str">
        <f>VLOOKUP($A1247,'Medical Examinations'!$A$1:$J$2336,MATCH(Healthcare!J$1,'Medical Examinations'!$A$1:$J$1,0),0)</f>
        <v>Healthy Weight</v>
      </c>
      <c r="K1247" s="17" t="str">
        <f>VLOOKUP($A1247,'Medical Examinations'!$A$1:$J$2336,MATCH(Healthcare!K$1,'Medical Examinations'!$A$1:$J$1,0),0)</f>
        <v>Diabetes</v>
      </c>
      <c r="L1247" s="38">
        <f>VLOOKUP($A1247,'Hospitalisation Details'!$A$2:$K$2344,MATCH(Healthcare!L$1,'Hospitalisation Details'!$A$1:$K$1,0),0)</f>
        <v>24721</v>
      </c>
      <c r="M1247" s="17">
        <f>VLOOKUP($A1247,'Hospitalisation Details'!$A$2:$K$2344,MATCH(Healthcare!M$1,'Hospitalisation Details'!$A$1:$K$1,0),0)</f>
        <v>8908.4699999999993</v>
      </c>
      <c r="N1247" s="17" t="str">
        <f>VLOOKUP($A1247,'Hospitalisation Details'!$A$2:$K$2344,MATCH(Healthcare!N$1,'Hospitalisation Details'!$A$1:$K$1,0),0)</f>
        <v>Tier - 3</v>
      </c>
      <c r="O1247" s="17" t="str">
        <f>VLOOKUP($A1247,'Hospitalisation Details'!$A$2:$K$2344,MATCH(Healthcare!O$1,'Hospitalisation Details'!$A$1:$K$1,0),0)</f>
        <v>Tier - 2</v>
      </c>
      <c r="P1247" s="17" t="str">
        <f>VLOOKUP($A1247,'Hospitalisation Details'!$A$2:$K$2344,MATCH(Healthcare!P$1,'Hospitalisation Details'!$A$1:$K$1,0),0)</f>
        <v>R1013</v>
      </c>
      <c r="Q1247" s="17">
        <f>VLOOKUP($A1247,'Hospitalisation Details'!$A$2:$K$2344,MATCH(Healthcare!Q$1,'Hospitalisation Details'!$A$1:$K$1,0),0)</f>
        <v>55</v>
      </c>
    </row>
    <row r="1248" spans="1:17" ht="15.75" x14ac:dyDescent="0.25">
      <c r="A1248" s="25" t="s">
        <v>1291</v>
      </c>
      <c r="B1248" s="17" t="str">
        <f>VLOOKUP($A1248,'Customer Names'!$A$1:$D$2336,4,0)</f>
        <v>Mr. Stanley</v>
      </c>
      <c r="C1248" s="17">
        <f>VLOOKUP($A1248,'Medical Examinations'!$A$1:$J$2336,MATCH(Healthcare!C$1,'Medical Examinations'!$A$1:$J$1,0),0)</f>
        <v>43.95</v>
      </c>
      <c r="D1248" s="17">
        <f>VLOOKUP($A1248,'Medical Examinations'!$A$1:$J$2336,MATCH(Healthcare!D$1,'Medical Examinations'!$A$1:$J$1,0),0)</f>
        <v>5.17</v>
      </c>
      <c r="E1248" s="17" t="str">
        <f>VLOOKUP($A1248,'Medical Examinations'!$A$1:$J$2336,MATCH(Healthcare!E$1,'Medical Examinations'!$A$1:$J$1,0),0)</f>
        <v>Yes</v>
      </c>
      <c r="F1248" s="17" t="str">
        <f>VLOOKUP($A1248,'Medical Examinations'!$A$1:$J$2336,MATCH(Healthcare!F$1,'Medical Examinations'!$A$1:$J$1,0),0)</f>
        <v>No</v>
      </c>
      <c r="G1248" s="17" t="str">
        <f>VLOOKUP($A1248,'Medical Examinations'!$A$1:$J$2336,MATCH(Healthcare!G$1,'Medical Examinations'!$A$1:$J$1,0),0)</f>
        <v>Yes</v>
      </c>
      <c r="H1248" s="17">
        <f>VLOOKUP($A1248,'Medical Examinations'!$A$1:$J$2336,MATCH(Healthcare!H$1,'Medical Examinations'!$A$1:$J$1,0),0)</f>
        <v>1</v>
      </c>
      <c r="I1248" s="17" t="str">
        <f>VLOOKUP($A1248,'Medical Examinations'!$A$1:$J$2336,MATCH(Healthcare!I$1,'Medical Examinations'!$A$1:$J$1,0),0)</f>
        <v>No</v>
      </c>
      <c r="J1248" s="17" t="str">
        <f>VLOOKUP($A1248,'Medical Examinations'!$A$1:$J$2336,MATCH(Healthcare!J$1,'Medical Examinations'!$A$1:$J$1,0),0)</f>
        <v>Obesity</v>
      </c>
      <c r="K1248" s="17" t="str">
        <f>VLOOKUP($A1248,'Medical Examinations'!$A$1:$J$2336,MATCH(Healthcare!K$1,'Medical Examinations'!$A$1:$J$1,0),0)</f>
        <v>Normal</v>
      </c>
      <c r="L1248" s="38">
        <f>VLOOKUP($A1248,'Hospitalisation Details'!$A$2:$K$2344,MATCH(Healthcare!L$1,'Hospitalisation Details'!$A$1:$K$1,0),0)</f>
        <v>35762</v>
      </c>
      <c r="M1248" s="17">
        <f>VLOOKUP($A1248,'Hospitalisation Details'!$A$2:$K$2344,MATCH(Healthcare!M$1,'Hospitalisation Details'!$A$1:$K$1,0),0)</f>
        <v>8906.14</v>
      </c>
      <c r="N1248" s="17" t="str">
        <f>VLOOKUP($A1248,'Hospitalisation Details'!$A$2:$K$2344,MATCH(Healthcare!N$1,'Hospitalisation Details'!$A$1:$K$1,0),0)</f>
        <v>Tier - 2</v>
      </c>
      <c r="O1248" s="17" t="str">
        <f>VLOOKUP($A1248,'Hospitalisation Details'!$A$2:$K$2344,MATCH(Healthcare!O$1,'Hospitalisation Details'!$A$1:$K$1,0),0)</f>
        <v>Tier - 2</v>
      </c>
      <c r="P1248" s="17" t="str">
        <f>VLOOKUP($A1248,'Hospitalisation Details'!$A$2:$K$2344,MATCH(Healthcare!P$1,'Hospitalisation Details'!$A$1:$K$1,0),0)</f>
        <v>R1012</v>
      </c>
      <c r="Q1248" s="17">
        <f>VLOOKUP($A1248,'Hospitalisation Details'!$A$2:$K$2344,MATCH(Healthcare!Q$1,'Hospitalisation Details'!$A$1:$K$1,0),0)</f>
        <v>25</v>
      </c>
    </row>
    <row r="1249" spans="1:17" ht="15.75" x14ac:dyDescent="0.25">
      <c r="A1249" s="25" t="s">
        <v>1292</v>
      </c>
      <c r="B1249" s="17" t="str">
        <f>VLOOKUP($A1249,'Customer Names'!$A$1:$D$2336,4,0)</f>
        <v>Mr. Gregory</v>
      </c>
      <c r="C1249" s="17">
        <f>VLOOKUP($A1249,'Medical Examinations'!$A$1:$J$2336,MATCH(Healthcare!C$1,'Medical Examinations'!$A$1:$J$1,0),0)</f>
        <v>21.85</v>
      </c>
      <c r="D1249" s="17">
        <f>VLOOKUP($A1249,'Medical Examinations'!$A$1:$J$2336,MATCH(Healthcare!D$1,'Medical Examinations'!$A$1:$J$1,0),0)</f>
        <v>8.76</v>
      </c>
      <c r="E1249" s="17" t="str">
        <f>VLOOKUP($A1249,'Medical Examinations'!$A$1:$J$2336,MATCH(Healthcare!E$1,'Medical Examinations'!$A$1:$J$1,0),0)</f>
        <v>No</v>
      </c>
      <c r="F1249" s="17" t="str">
        <f>VLOOKUP($A1249,'Medical Examinations'!$A$1:$J$2336,MATCH(Healthcare!F$1,'Medical Examinations'!$A$1:$J$1,0),0)</f>
        <v>No</v>
      </c>
      <c r="G1249" s="17" t="str">
        <f>VLOOKUP($A1249,'Medical Examinations'!$A$1:$J$2336,MATCH(Healthcare!G$1,'Medical Examinations'!$A$1:$J$1,0),0)</f>
        <v>No</v>
      </c>
      <c r="H1249" s="17">
        <f>VLOOKUP($A1249,'Medical Examinations'!$A$1:$J$2336,MATCH(Healthcare!H$1,'Medical Examinations'!$A$1:$J$1,0),0)</f>
        <v>0</v>
      </c>
      <c r="I1249" s="17" t="str">
        <f>VLOOKUP($A1249,'Medical Examinations'!$A$1:$J$2336,MATCH(Healthcare!I$1,'Medical Examinations'!$A$1:$J$1,0),0)</f>
        <v>No</v>
      </c>
      <c r="J1249" s="17" t="str">
        <f>VLOOKUP($A1249,'Medical Examinations'!$A$1:$J$2336,MATCH(Healthcare!J$1,'Medical Examinations'!$A$1:$J$1,0),0)</f>
        <v>Healthy Weight</v>
      </c>
      <c r="K1249" s="17" t="str">
        <f>VLOOKUP($A1249,'Medical Examinations'!$A$1:$J$2336,MATCH(Healthcare!K$1,'Medical Examinations'!$A$1:$J$1,0),0)</f>
        <v>Diabetes</v>
      </c>
      <c r="L1249" s="38">
        <f>VLOOKUP($A1249,'Hospitalisation Details'!$A$2:$K$2344,MATCH(Healthcare!L$1,'Hospitalisation Details'!$A$1:$K$1,0),0)</f>
        <v>28840</v>
      </c>
      <c r="M1249" s="17">
        <f>VLOOKUP($A1249,'Hospitalisation Details'!$A$2:$K$2344,MATCH(Healthcare!M$1,'Hospitalisation Details'!$A$1:$K$1,0),0)</f>
        <v>8891.14</v>
      </c>
      <c r="N1249" s="17" t="str">
        <f>VLOOKUP($A1249,'Hospitalisation Details'!$A$2:$K$2344,MATCH(Healthcare!N$1,'Hospitalisation Details'!$A$1:$K$1,0),0)</f>
        <v>Tier - 2</v>
      </c>
      <c r="O1249" s="17" t="str">
        <f>VLOOKUP($A1249,'Hospitalisation Details'!$A$2:$K$2344,MATCH(Healthcare!O$1,'Hospitalisation Details'!$A$1:$K$1,0),0)</f>
        <v>Tier - 3</v>
      </c>
      <c r="P1249" s="17" t="str">
        <f>VLOOKUP($A1249,'Hospitalisation Details'!$A$2:$K$2344,MATCH(Healthcare!P$1,'Hospitalisation Details'!$A$1:$K$1,0),0)</f>
        <v>R1017</v>
      </c>
      <c r="Q1249" s="17">
        <f>VLOOKUP($A1249,'Hospitalisation Details'!$A$2:$K$2344,MATCH(Healthcare!Q$1,'Hospitalisation Details'!$A$1:$K$1,0),0)</f>
        <v>44</v>
      </c>
    </row>
    <row r="1250" spans="1:17" ht="15.75" x14ac:dyDescent="0.25">
      <c r="A1250" s="25" t="s">
        <v>1293</v>
      </c>
      <c r="B1250" s="17" t="str">
        <f>VLOOKUP($A1250,'Customer Names'!$A$1:$D$2336,4,0)</f>
        <v>Mr. Eric</v>
      </c>
      <c r="C1250" s="17">
        <f>VLOOKUP($A1250,'Medical Examinations'!$A$1:$J$2336,MATCH(Healthcare!C$1,'Medical Examinations'!$A$1:$J$1,0),0)</f>
        <v>25.73</v>
      </c>
      <c r="D1250" s="17">
        <f>VLOOKUP($A1250,'Medical Examinations'!$A$1:$J$2336,MATCH(Healthcare!D$1,'Medical Examinations'!$A$1:$J$1,0),0)</f>
        <v>7.99</v>
      </c>
      <c r="E1250" s="17" t="str">
        <f>VLOOKUP($A1250,'Medical Examinations'!$A$1:$J$2336,MATCH(Healthcare!E$1,'Medical Examinations'!$A$1:$J$1,0),0)</f>
        <v>No</v>
      </c>
      <c r="F1250" s="17" t="str">
        <f>VLOOKUP($A1250,'Medical Examinations'!$A$1:$J$2336,MATCH(Healthcare!F$1,'Medical Examinations'!$A$1:$J$1,0),0)</f>
        <v>No</v>
      </c>
      <c r="G1250" s="17" t="str">
        <f>VLOOKUP($A1250,'Medical Examinations'!$A$1:$J$2336,MATCH(Healthcare!G$1,'Medical Examinations'!$A$1:$J$1,0),0)</f>
        <v>No</v>
      </c>
      <c r="H1250" s="17">
        <f>VLOOKUP($A1250,'Medical Examinations'!$A$1:$J$2336,MATCH(Healthcare!H$1,'Medical Examinations'!$A$1:$J$1,0),0)</f>
        <v>2</v>
      </c>
      <c r="I1250" s="17" t="str">
        <f>VLOOKUP($A1250,'Medical Examinations'!$A$1:$J$2336,MATCH(Healthcare!I$1,'Medical Examinations'!$A$1:$J$1,0),0)</f>
        <v>No</v>
      </c>
      <c r="J1250" s="17" t="str">
        <f>VLOOKUP($A1250,'Medical Examinations'!$A$1:$J$2336,MATCH(Healthcare!J$1,'Medical Examinations'!$A$1:$J$1,0),0)</f>
        <v>Overweight</v>
      </c>
      <c r="K1250" s="17" t="str">
        <f>VLOOKUP($A1250,'Medical Examinations'!$A$1:$J$2336,MATCH(Healthcare!K$1,'Medical Examinations'!$A$1:$J$1,0),0)</f>
        <v>Diabetes</v>
      </c>
      <c r="L1250" s="38">
        <f>VLOOKUP($A1250,'Hospitalisation Details'!$A$2:$K$2344,MATCH(Healthcare!L$1,'Hospitalisation Details'!$A$1:$K$1,0),0)</f>
        <v>26916</v>
      </c>
      <c r="M1250" s="17">
        <f>VLOOKUP($A1250,'Hospitalisation Details'!$A$2:$K$2344,MATCH(Healthcare!M$1,'Hospitalisation Details'!$A$1:$K$1,0),0)</f>
        <v>8890.59</v>
      </c>
      <c r="N1250" s="17" t="str">
        <f>VLOOKUP($A1250,'Hospitalisation Details'!$A$2:$K$2344,MATCH(Healthcare!N$1,'Hospitalisation Details'!$A$1:$K$1,0),0)</f>
        <v>Tier - 2</v>
      </c>
      <c r="O1250" s="17" t="str">
        <f>VLOOKUP($A1250,'Hospitalisation Details'!$A$2:$K$2344,MATCH(Healthcare!O$1,'Hospitalisation Details'!$A$1:$K$1,0),0)</f>
        <v>Tier - 3</v>
      </c>
      <c r="P1250" s="17" t="str">
        <f>VLOOKUP($A1250,'Hospitalisation Details'!$A$2:$K$2344,MATCH(Healthcare!P$1,'Hospitalisation Details'!$A$1:$K$1,0),0)</f>
        <v>R1012</v>
      </c>
      <c r="Q1250" s="17">
        <f>VLOOKUP($A1250,'Hospitalisation Details'!$A$2:$K$2344,MATCH(Healthcare!Q$1,'Hospitalisation Details'!$A$1:$K$1,0),0)</f>
        <v>49</v>
      </c>
    </row>
    <row r="1251" spans="1:17" ht="15.75" x14ac:dyDescent="0.25">
      <c r="A1251" s="25" t="s">
        <v>1294</v>
      </c>
      <c r="B1251" s="17" t="str">
        <f>VLOOKUP($A1251,'Customer Names'!$A$1:$D$2336,4,0)</f>
        <v>Ms. Rachel</v>
      </c>
      <c r="C1251" s="17">
        <f>VLOOKUP($A1251,'Medical Examinations'!$A$1:$J$2336,MATCH(Healthcare!C$1,'Medical Examinations'!$A$1:$J$1,0),0)</f>
        <v>32.229999999999997</v>
      </c>
      <c r="D1251" s="17">
        <f>VLOOKUP($A1251,'Medical Examinations'!$A$1:$J$2336,MATCH(Healthcare!D$1,'Medical Examinations'!$A$1:$J$1,0),0)</f>
        <v>8.59</v>
      </c>
      <c r="E1251" s="17" t="str">
        <f>VLOOKUP($A1251,'Medical Examinations'!$A$1:$J$2336,MATCH(Healthcare!E$1,'Medical Examinations'!$A$1:$J$1,0),0)</f>
        <v>No</v>
      </c>
      <c r="F1251" s="17" t="str">
        <f>VLOOKUP($A1251,'Medical Examinations'!$A$1:$J$2336,MATCH(Healthcare!F$1,'Medical Examinations'!$A$1:$J$1,0),0)</f>
        <v>No</v>
      </c>
      <c r="G1251" s="17" t="str">
        <f>VLOOKUP($A1251,'Medical Examinations'!$A$1:$J$2336,MATCH(Healthcare!G$1,'Medical Examinations'!$A$1:$J$1,0),0)</f>
        <v>No</v>
      </c>
      <c r="H1251" s="17">
        <f>VLOOKUP($A1251,'Medical Examinations'!$A$1:$J$2336,MATCH(Healthcare!H$1,'Medical Examinations'!$A$1:$J$1,0),0)</f>
        <v>0</v>
      </c>
      <c r="I1251" s="17" t="str">
        <f>VLOOKUP($A1251,'Medical Examinations'!$A$1:$J$2336,MATCH(Healthcare!I$1,'Medical Examinations'!$A$1:$J$1,0),0)</f>
        <v>No</v>
      </c>
      <c r="J1251" s="17" t="str">
        <f>VLOOKUP($A1251,'Medical Examinations'!$A$1:$J$2336,MATCH(Healthcare!J$1,'Medical Examinations'!$A$1:$J$1,0),0)</f>
        <v>Obesity</v>
      </c>
      <c r="K1251" s="17" t="str">
        <f>VLOOKUP($A1251,'Medical Examinations'!$A$1:$J$2336,MATCH(Healthcare!K$1,'Medical Examinations'!$A$1:$J$1,0),0)</f>
        <v>Diabetes</v>
      </c>
      <c r="L1251" s="38">
        <f>VLOOKUP($A1251,'Hospitalisation Details'!$A$2:$K$2344,MATCH(Healthcare!L$1,'Hospitalisation Details'!$A$1:$K$1,0),0)</f>
        <v>27198</v>
      </c>
      <c r="M1251" s="17">
        <f>VLOOKUP($A1251,'Hospitalisation Details'!$A$2:$K$2344,MATCH(Healthcare!M$1,'Hospitalisation Details'!$A$1:$K$1,0),0)</f>
        <v>8871.15</v>
      </c>
      <c r="N1251" s="17" t="str">
        <f>VLOOKUP($A1251,'Hospitalisation Details'!$A$2:$K$2344,MATCH(Healthcare!N$1,'Hospitalisation Details'!$A$1:$K$1,0),0)</f>
        <v>Tier - 2</v>
      </c>
      <c r="O1251" s="17" t="str">
        <f>VLOOKUP($A1251,'Hospitalisation Details'!$A$2:$K$2344,MATCH(Healthcare!O$1,'Hospitalisation Details'!$A$1:$K$1,0),0)</f>
        <v>Tier - 3</v>
      </c>
      <c r="P1251" s="17" t="str">
        <f>VLOOKUP($A1251,'Hospitalisation Details'!$A$2:$K$2344,MATCH(Healthcare!P$1,'Hospitalisation Details'!$A$1:$K$1,0),0)</f>
        <v>R1013</v>
      </c>
      <c r="Q1251" s="17">
        <f>VLOOKUP($A1251,'Hospitalisation Details'!$A$2:$K$2344,MATCH(Healthcare!Q$1,'Hospitalisation Details'!$A$1:$K$1,0),0)</f>
        <v>48</v>
      </c>
    </row>
    <row r="1252" spans="1:17" ht="15.75" x14ac:dyDescent="0.25">
      <c r="A1252" s="25" t="s">
        <v>1295</v>
      </c>
      <c r="B1252" s="17" t="str">
        <f>VLOOKUP($A1252,'Customer Names'!$A$1:$D$2336,4,0)</f>
        <v>Mr. Fritz</v>
      </c>
      <c r="C1252" s="17">
        <f>VLOOKUP($A1252,'Medical Examinations'!$A$1:$J$2336,MATCH(Healthcare!C$1,'Medical Examinations'!$A$1:$J$1,0),0)</f>
        <v>32.204999999999998</v>
      </c>
      <c r="D1252" s="17">
        <f>VLOOKUP($A1252,'Medical Examinations'!$A$1:$J$2336,MATCH(Healthcare!D$1,'Medical Examinations'!$A$1:$J$1,0),0)</f>
        <v>6.14</v>
      </c>
      <c r="E1252" s="17" t="str">
        <f>VLOOKUP($A1252,'Medical Examinations'!$A$1:$J$2336,MATCH(Healthcare!E$1,'Medical Examinations'!$A$1:$J$1,0),0)</f>
        <v>No</v>
      </c>
      <c r="F1252" s="17" t="str">
        <f>VLOOKUP($A1252,'Medical Examinations'!$A$1:$J$2336,MATCH(Healthcare!F$1,'Medical Examinations'!$A$1:$J$1,0),0)</f>
        <v>No</v>
      </c>
      <c r="G1252" s="17" t="str">
        <f>VLOOKUP($A1252,'Medical Examinations'!$A$1:$J$2336,MATCH(Healthcare!G$1,'Medical Examinations'!$A$1:$J$1,0),0)</f>
        <v>No</v>
      </c>
      <c r="H1252" s="17">
        <f>VLOOKUP($A1252,'Medical Examinations'!$A$1:$J$2336,MATCH(Healthcare!H$1,'Medical Examinations'!$A$1:$J$1,0),0)</f>
        <v>2</v>
      </c>
      <c r="I1252" s="17" t="str">
        <f>VLOOKUP($A1252,'Medical Examinations'!$A$1:$J$2336,MATCH(Healthcare!I$1,'Medical Examinations'!$A$1:$J$1,0),0)</f>
        <v>No</v>
      </c>
      <c r="J1252" s="17" t="str">
        <f>VLOOKUP($A1252,'Medical Examinations'!$A$1:$J$2336,MATCH(Healthcare!J$1,'Medical Examinations'!$A$1:$J$1,0),0)</f>
        <v>Obesity</v>
      </c>
      <c r="K1252" s="17" t="str">
        <f>VLOOKUP($A1252,'Medical Examinations'!$A$1:$J$2336,MATCH(Healthcare!K$1,'Medical Examinations'!$A$1:$J$1,0),0)</f>
        <v>Prediabetes</v>
      </c>
      <c r="L1252" s="38">
        <f>VLOOKUP($A1252,'Hospitalisation Details'!$A$2:$K$2344,MATCH(Healthcare!L$1,'Hospitalisation Details'!$A$1:$K$1,0),0)</f>
        <v>26625</v>
      </c>
      <c r="M1252" s="17">
        <f>VLOOKUP($A1252,'Hospitalisation Details'!$A$2:$K$2344,MATCH(Healthcare!M$1,'Hospitalisation Details'!$A$1:$K$1,0),0)</f>
        <v>8835.26</v>
      </c>
      <c r="N1252" s="17" t="str">
        <f>VLOOKUP($A1252,'Hospitalisation Details'!$A$2:$K$2344,MATCH(Healthcare!N$1,'Hospitalisation Details'!$A$1:$K$1,0),0)</f>
        <v>Tier - 3</v>
      </c>
      <c r="O1252" s="17" t="str">
        <f>VLOOKUP($A1252,'Hospitalisation Details'!$A$2:$K$2344,MATCH(Healthcare!O$1,'Hospitalisation Details'!$A$1:$K$1,0),0)</f>
        <v>Tier - 2</v>
      </c>
      <c r="P1252" s="17" t="str">
        <f>VLOOKUP($A1252,'Hospitalisation Details'!$A$2:$K$2344,MATCH(Healthcare!P$1,'Hospitalisation Details'!$A$1:$K$1,0),0)</f>
        <v>R1012</v>
      </c>
      <c r="Q1252" s="17">
        <f>VLOOKUP($A1252,'Hospitalisation Details'!$A$2:$K$2344,MATCH(Healthcare!Q$1,'Hospitalisation Details'!$A$1:$K$1,0),0)</f>
        <v>50</v>
      </c>
    </row>
    <row r="1253" spans="1:17" ht="15.75" x14ac:dyDescent="0.25">
      <c r="A1253" s="25" t="s">
        <v>1296</v>
      </c>
      <c r="B1253" s="17" t="str">
        <f>VLOOKUP($A1253,'Customer Names'!$A$1:$D$2336,4,0)</f>
        <v>Mr. Brad</v>
      </c>
      <c r="C1253" s="17">
        <f>VLOOKUP($A1253,'Medical Examinations'!$A$1:$J$2336,MATCH(Healthcare!C$1,'Medical Examinations'!$A$1:$J$1,0),0)</f>
        <v>26.41</v>
      </c>
      <c r="D1253" s="17">
        <f>VLOOKUP($A1253,'Medical Examinations'!$A$1:$J$2336,MATCH(Healthcare!D$1,'Medical Examinations'!$A$1:$J$1,0),0)</f>
        <v>4.08</v>
      </c>
      <c r="E1253" s="17" t="str">
        <f>VLOOKUP($A1253,'Medical Examinations'!$A$1:$J$2336,MATCH(Healthcare!E$1,'Medical Examinations'!$A$1:$J$1,0),0)</f>
        <v>No</v>
      </c>
      <c r="F1253" s="17" t="str">
        <f>VLOOKUP($A1253,'Medical Examinations'!$A$1:$J$2336,MATCH(Healthcare!F$1,'Medical Examinations'!$A$1:$J$1,0),0)</f>
        <v>No</v>
      </c>
      <c r="G1253" s="17" t="str">
        <f>VLOOKUP($A1253,'Medical Examinations'!$A$1:$J$2336,MATCH(Healthcare!G$1,'Medical Examinations'!$A$1:$J$1,0),0)</f>
        <v>No</v>
      </c>
      <c r="H1253" s="17">
        <f>VLOOKUP($A1253,'Medical Examinations'!$A$1:$J$2336,MATCH(Healthcare!H$1,'Medical Examinations'!$A$1:$J$1,0),0)</f>
        <v>2</v>
      </c>
      <c r="I1253" s="17" t="str">
        <f>VLOOKUP($A1253,'Medical Examinations'!$A$1:$J$2336,MATCH(Healthcare!I$1,'Medical Examinations'!$A$1:$J$1,0),0)</f>
        <v>No</v>
      </c>
      <c r="J1253" s="17" t="str">
        <f>VLOOKUP($A1253,'Medical Examinations'!$A$1:$J$2336,MATCH(Healthcare!J$1,'Medical Examinations'!$A$1:$J$1,0),0)</f>
        <v>Overweight</v>
      </c>
      <c r="K1253" s="17" t="str">
        <f>VLOOKUP($A1253,'Medical Examinations'!$A$1:$J$2336,MATCH(Healthcare!K$1,'Medical Examinations'!$A$1:$J$1,0),0)</f>
        <v>Normal</v>
      </c>
      <c r="L1253" s="38">
        <f>VLOOKUP($A1253,'Hospitalisation Details'!$A$2:$K$2344,MATCH(Healthcare!L$1,'Hospitalisation Details'!$A$1:$K$1,0),0)</f>
        <v>26617</v>
      </c>
      <c r="M1253" s="17">
        <f>VLOOKUP($A1253,'Hospitalisation Details'!$A$2:$K$2344,MATCH(Healthcare!M$1,'Hospitalisation Details'!$A$1:$K$1,0),0)</f>
        <v>8827.2099999999991</v>
      </c>
      <c r="N1253" s="17" t="str">
        <f>VLOOKUP($A1253,'Hospitalisation Details'!$A$2:$K$2344,MATCH(Healthcare!N$1,'Hospitalisation Details'!$A$1:$K$1,0),0)</f>
        <v>Tier - 3</v>
      </c>
      <c r="O1253" s="17" t="str">
        <f>VLOOKUP($A1253,'Hospitalisation Details'!$A$2:$K$2344,MATCH(Healthcare!O$1,'Hospitalisation Details'!$A$1:$K$1,0),0)</f>
        <v>Tier - 1</v>
      </c>
      <c r="P1253" s="17" t="str">
        <f>VLOOKUP($A1253,'Hospitalisation Details'!$A$2:$K$2344,MATCH(Healthcare!P$1,'Hospitalisation Details'!$A$1:$K$1,0),0)</f>
        <v>R1012</v>
      </c>
      <c r="Q1253" s="17">
        <f>VLOOKUP($A1253,'Hospitalisation Details'!$A$2:$K$2344,MATCH(Healthcare!Q$1,'Hospitalisation Details'!$A$1:$K$1,0),0)</f>
        <v>50</v>
      </c>
    </row>
    <row r="1254" spans="1:17" ht="15.75" x14ac:dyDescent="0.25">
      <c r="A1254" s="25" t="s">
        <v>1297</v>
      </c>
      <c r="B1254" s="17" t="str">
        <f>VLOOKUP($A1254,'Customer Names'!$A$1:$D$2336,4,0)</f>
        <v>Ms. Claire</v>
      </c>
      <c r="C1254" s="17">
        <f>VLOOKUP($A1254,'Medical Examinations'!$A$1:$J$2336,MATCH(Healthcare!C$1,'Medical Examinations'!$A$1:$J$1,0),0)</f>
        <v>30.2</v>
      </c>
      <c r="D1254" s="17">
        <f>VLOOKUP($A1254,'Medical Examinations'!$A$1:$J$2336,MATCH(Healthcare!D$1,'Medical Examinations'!$A$1:$J$1,0),0)</f>
        <v>6.25</v>
      </c>
      <c r="E1254" s="17" t="str">
        <f>VLOOKUP($A1254,'Medical Examinations'!$A$1:$J$2336,MATCH(Healthcare!E$1,'Medical Examinations'!$A$1:$J$1,0),0)</f>
        <v>Yes</v>
      </c>
      <c r="F1254" s="17" t="str">
        <f>VLOOKUP($A1254,'Medical Examinations'!$A$1:$J$2336,MATCH(Healthcare!F$1,'Medical Examinations'!$A$1:$J$1,0),0)</f>
        <v>No</v>
      </c>
      <c r="G1254" s="17" t="str">
        <f>VLOOKUP($A1254,'Medical Examinations'!$A$1:$J$2336,MATCH(Healthcare!G$1,'Medical Examinations'!$A$1:$J$1,0),0)</f>
        <v>No</v>
      </c>
      <c r="H1254" s="17">
        <f>VLOOKUP($A1254,'Medical Examinations'!$A$1:$J$2336,MATCH(Healthcare!H$1,'Medical Examinations'!$A$1:$J$1,0),0)</f>
        <v>0</v>
      </c>
      <c r="I1254" s="17" t="str">
        <f>VLOOKUP($A1254,'Medical Examinations'!$A$1:$J$2336,MATCH(Healthcare!I$1,'Medical Examinations'!$A$1:$J$1,0),0)</f>
        <v>No</v>
      </c>
      <c r="J1254" s="17" t="str">
        <f>VLOOKUP($A1254,'Medical Examinations'!$A$1:$J$2336,MATCH(Healthcare!J$1,'Medical Examinations'!$A$1:$J$1,0),0)</f>
        <v>Obesity</v>
      </c>
      <c r="K1254" s="17" t="str">
        <f>VLOOKUP($A1254,'Medical Examinations'!$A$1:$J$2336,MATCH(Healthcare!K$1,'Medical Examinations'!$A$1:$J$1,0),0)</f>
        <v>Prediabetes</v>
      </c>
      <c r="L1254" s="38">
        <f>VLOOKUP($A1254,'Hospitalisation Details'!$A$2:$K$2344,MATCH(Healthcare!L$1,'Hospitalisation Details'!$A$1:$K$1,0),0)</f>
        <v>27955</v>
      </c>
      <c r="M1254" s="17">
        <f>VLOOKUP($A1254,'Hospitalisation Details'!$A$2:$K$2344,MATCH(Healthcare!M$1,'Hospitalisation Details'!$A$1:$K$1,0),0)</f>
        <v>8825.09</v>
      </c>
      <c r="N1254" s="17" t="str">
        <f>VLOOKUP($A1254,'Hospitalisation Details'!$A$2:$K$2344,MATCH(Healthcare!N$1,'Hospitalisation Details'!$A$1:$K$1,0),0)</f>
        <v>Tier - 2</v>
      </c>
      <c r="O1254" s="17" t="str">
        <f>VLOOKUP($A1254,'Hospitalisation Details'!$A$2:$K$2344,MATCH(Healthcare!O$1,'Hospitalisation Details'!$A$1:$K$1,0),0)</f>
        <v>Tier - 3</v>
      </c>
      <c r="P1254" s="17" t="str">
        <f>VLOOKUP($A1254,'Hospitalisation Details'!$A$2:$K$2344,MATCH(Healthcare!P$1,'Hospitalisation Details'!$A$1:$K$1,0),0)</f>
        <v>R1011</v>
      </c>
      <c r="Q1254" s="17">
        <f>VLOOKUP($A1254,'Hospitalisation Details'!$A$2:$K$2344,MATCH(Healthcare!Q$1,'Hospitalisation Details'!$A$1:$K$1,0),0)</f>
        <v>46</v>
      </c>
    </row>
    <row r="1255" spans="1:17" ht="15.75" x14ac:dyDescent="0.25">
      <c r="A1255" s="25" t="s">
        <v>1298</v>
      </c>
      <c r="B1255" s="17" t="str">
        <f>VLOOKUP($A1255,'Customer Names'!$A$1:$D$2336,4,0)</f>
        <v>Mrs. Jennifer</v>
      </c>
      <c r="C1255" s="17">
        <f>VLOOKUP($A1255,'Medical Examinations'!$A$1:$J$2336,MATCH(Healthcare!C$1,'Medical Examinations'!$A$1:$J$1,0),0)</f>
        <v>31.26</v>
      </c>
      <c r="D1255" s="17">
        <f>VLOOKUP($A1255,'Medical Examinations'!$A$1:$J$2336,MATCH(Healthcare!D$1,'Medical Examinations'!$A$1:$J$1,0),0)</f>
        <v>5.94</v>
      </c>
      <c r="E1255" s="17" t="str">
        <f>VLOOKUP($A1255,'Medical Examinations'!$A$1:$J$2336,MATCH(Healthcare!E$1,'Medical Examinations'!$A$1:$J$1,0),0)</f>
        <v>Yes</v>
      </c>
      <c r="F1255" s="17" t="str">
        <f>VLOOKUP($A1255,'Medical Examinations'!$A$1:$J$2336,MATCH(Healthcare!F$1,'Medical Examinations'!$A$1:$J$1,0),0)</f>
        <v>No</v>
      </c>
      <c r="G1255" s="17" t="str">
        <f>VLOOKUP($A1255,'Medical Examinations'!$A$1:$J$2336,MATCH(Healthcare!G$1,'Medical Examinations'!$A$1:$J$1,0),0)</f>
        <v>No</v>
      </c>
      <c r="H1255" s="17">
        <f>VLOOKUP($A1255,'Medical Examinations'!$A$1:$J$2336,MATCH(Healthcare!H$1,'Medical Examinations'!$A$1:$J$1,0),0)</f>
        <v>1</v>
      </c>
      <c r="I1255" s="17" t="str">
        <f>VLOOKUP($A1255,'Medical Examinations'!$A$1:$J$2336,MATCH(Healthcare!I$1,'Medical Examinations'!$A$1:$J$1,0),0)</f>
        <v>No</v>
      </c>
      <c r="J1255" s="17" t="str">
        <f>VLOOKUP($A1255,'Medical Examinations'!$A$1:$J$2336,MATCH(Healthcare!J$1,'Medical Examinations'!$A$1:$J$1,0),0)</f>
        <v>Obesity</v>
      </c>
      <c r="K1255" s="17" t="str">
        <f>VLOOKUP($A1255,'Medical Examinations'!$A$1:$J$2336,MATCH(Healthcare!K$1,'Medical Examinations'!$A$1:$J$1,0),0)</f>
        <v>Prediabetes</v>
      </c>
      <c r="L1255" s="38">
        <f>VLOOKUP($A1255,'Hospitalisation Details'!$A$2:$K$2344,MATCH(Healthcare!L$1,'Hospitalisation Details'!$A$1:$K$1,0),0)</f>
        <v>32377</v>
      </c>
      <c r="M1255" s="17">
        <f>VLOOKUP($A1255,'Hospitalisation Details'!$A$2:$K$2344,MATCH(Healthcare!M$1,'Hospitalisation Details'!$A$1:$K$1,0),0)</f>
        <v>8824.27</v>
      </c>
      <c r="N1255" s="17" t="str">
        <f>VLOOKUP($A1255,'Hospitalisation Details'!$A$2:$K$2344,MATCH(Healthcare!N$1,'Hospitalisation Details'!$A$1:$K$1,0),0)</f>
        <v>Tier - 2</v>
      </c>
      <c r="O1255" s="17" t="str">
        <f>VLOOKUP($A1255,'Hospitalisation Details'!$A$2:$K$2344,MATCH(Healthcare!O$1,'Hospitalisation Details'!$A$1:$K$1,0),0)</f>
        <v>Tier - 1</v>
      </c>
      <c r="P1255" s="17" t="str">
        <f>VLOOKUP($A1255,'Hospitalisation Details'!$A$2:$K$2344,MATCH(Healthcare!P$1,'Hospitalisation Details'!$A$1:$K$1,0),0)</f>
        <v>R1025</v>
      </c>
      <c r="Q1255" s="17">
        <f>VLOOKUP($A1255,'Hospitalisation Details'!$A$2:$K$2344,MATCH(Healthcare!Q$1,'Hospitalisation Details'!$A$1:$K$1,0),0)</f>
        <v>34</v>
      </c>
    </row>
    <row r="1256" spans="1:17" ht="15.75" x14ac:dyDescent="0.25">
      <c r="A1256" s="25" t="s">
        <v>1299</v>
      </c>
      <c r="B1256" s="17" t="str">
        <f>VLOOKUP($A1256,'Customer Names'!$A$1:$D$2336,4,0)</f>
        <v>Ms. Maria</v>
      </c>
      <c r="C1256" s="17">
        <f>VLOOKUP($A1256,'Medical Examinations'!$A$1:$J$2336,MATCH(Healthcare!C$1,'Medical Examinations'!$A$1:$J$1,0),0)</f>
        <v>33.725000000000001</v>
      </c>
      <c r="D1256" s="17">
        <f>VLOOKUP($A1256,'Medical Examinations'!$A$1:$J$2336,MATCH(Healthcare!D$1,'Medical Examinations'!$A$1:$J$1,0),0)</f>
        <v>6.45</v>
      </c>
      <c r="E1256" s="17" t="str">
        <f>VLOOKUP($A1256,'Medical Examinations'!$A$1:$J$2336,MATCH(Healthcare!E$1,'Medical Examinations'!$A$1:$J$1,0),0)</f>
        <v>Yes</v>
      </c>
      <c r="F1256" s="17" t="str">
        <f>VLOOKUP($A1256,'Medical Examinations'!$A$1:$J$2336,MATCH(Healthcare!F$1,'Medical Examinations'!$A$1:$J$1,0),0)</f>
        <v>No</v>
      </c>
      <c r="G1256" s="17" t="str">
        <f>VLOOKUP($A1256,'Medical Examinations'!$A$1:$J$2336,MATCH(Healthcare!G$1,'Medical Examinations'!$A$1:$J$1,0),0)</f>
        <v>No</v>
      </c>
      <c r="H1256" s="17">
        <f>VLOOKUP($A1256,'Medical Examinations'!$A$1:$J$2336,MATCH(Healthcare!H$1,'Medical Examinations'!$A$1:$J$1,0),0)</f>
        <v>0</v>
      </c>
      <c r="I1256" s="17" t="str">
        <f>VLOOKUP($A1256,'Medical Examinations'!$A$1:$J$2336,MATCH(Healthcare!I$1,'Medical Examinations'!$A$1:$J$1,0),0)</f>
        <v>No</v>
      </c>
      <c r="J1256" s="17" t="str">
        <f>VLOOKUP($A1256,'Medical Examinations'!$A$1:$J$2336,MATCH(Healthcare!J$1,'Medical Examinations'!$A$1:$J$1,0),0)</f>
        <v>Obesity</v>
      </c>
      <c r="K1256" s="17" t="str">
        <f>VLOOKUP($A1256,'Medical Examinations'!$A$1:$J$2336,MATCH(Healthcare!K$1,'Medical Examinations'!$A$1:$J$1,0),0)</f>
        <v>Prediabetes</v>
      </c>
      <c r="L1256" s="38">
        <f>VLOOKUP($A1256,'Hospitalisation Details'!$A$2:$K$2344,MATCH(Healthcare!L$1,'Hospitalisation Details'!$A$1:$K$1,0),0)</f>
        <v>28052</v>
      </c>
      <c r="M1256" s="17">
        <f>VLOOKUP($A1256,'Hospitalisation Details'!$A$2:$K$2344,MATCH(Healthcare!M$1,'Hospitalisation Details'!$A$1:$K$1,0),0)</f>
        <v>8823.99</v>
      </c>
      <c r="N1256" s="17" t="str">
        <f>VLOOKUP($A1256,'Hospitalisation Details'!$A$2:$K$2344,MATCH(Healthcare!N$1,'Hospitalisation Details'!$A$1:$K$1,0),0)</f>
        <v>Tier - 2</v>
      </c>
      <c r="O1256" s="17" t="str">
        <f>VLOOKUP($A1256,'Hospitalisation Details'!$A$2:$K$2344,MATCH(Healthcare!O$1,'Hospitalisation Details'!$A$1:$K$1,0),0)</f>
        <v>Tier - 3</v>
      </c>
      <c r="P1256" s="17" t="str">
        <f>VLOOKUP($A1256,'Hospitalisation Details'!$A$2:$K$2344,MATCH(Healthcare!P$1,'Hospitalisation Details'!$A$1:$K$1,0),0)</f>
        <v>R1024</v>
      </c>
      <c r="Q1256" s="17">
        <f>VLOOKUP($A1256,'Hospitalisation Details'!$A$2:$K$2344,MATCH(Healthcare!Q$1,'Hospitalisation Details'!$A$1:$K$1,0),0)</f>
        <v>46</v>
      </c>
    </row>
    <row r="1257" spans="1:17" ht="15.75" x14ac:dyDescent="0.25">
      <c r="A1257" s="25" t="s">
        <v>1300</v>
      </c>
      <c r="B1257" s="17" t="str">
        <f>VLOOKUP($A1257,'Customer Names'!$A$1:$D$2336,4,0)</f>
        <v>Ms. Katherine</v>
      </c>
      <c r="C1257" s="17">
        <f>VLOOKUP($A1257,'Medical Examinations'!$A$1:$J$2336,MATCH(Healthcare!C$1,'Medical Examinations'!$A$1:$J$1,0),0)</f>
        <v>28.9</v>
      </c>
      <c r="D1257" s="17">
        <f>VLOOKUP($A1257,'Medical Examinations'!$A$1:$J$2336,MATCH(Healthcare!D$1,'Medical Examinations'!$A$1:$J$1,0),0)</f>
        <v>5.74</v>
      </c>
      <c r="E1257" s="17" t="str">
        <f>VLOOKUP($A1257,'Medical Examinations'!$A$1:$J$2336,MATCH(Healthcare!E$1,'Medical Examinations'!$A$1:$J$1,0),0)</f>
        <v>Yes</v>
      </c>
      <c r="F1257" s="17" t="str">
        <f>VLOOKUP($A1257,'Medical Examinations'!$A$1:$J$2336,MATCH(Healthcare!F$1,'Medical Examinations'!$A$1:$J$1,0),0)</f>
        <v>No</v>
      </c>
      <c r="G1257" s="17" t="str">
        <f>VLOOKUP($A1257,'Medical Examinations'!$A$1:$J$2336,MATCH(Healthcare!G$1,'Medical Examinations'!$A$1:$J$1,0),0)</f>
        <v>No</v>
      </c>
      <c r="H1257" s="17">
        <f>VLOOKUP($A1257,'Medical Examinations'!$A$1:$J$2336,MATCH(Healthcare!H$1,'Medical Examinations'!$A$1:$J$1,0),0)</f>
        <v>0</v>
      </c>
      <c r="I1257" s="17" t="str">
        <f>VLOOKUP($A1257,'Medical Examinations'!$A$1:$J$2336,MATCH(Healthcare!I$1,'Medical Examinations'!$A$1:$J$1,0),0)</f>
        <v>No</v>
      </c>
      <c r="J1257" s="17" t="str">
        <f>VLOOKUP($A1257,'Medical Examinations'!$A$1:$J$2336,MATCH(Healthcare!J$1,'Medical Examinations'!$A$1:$J$1,0),0)</f>
        <v>Overweight</v>
      </c>
      <c r="K1257" s="17" t="str">
        <f>VLOOKUP($A1257,'Medical Examinations'!$A$1:$J$2336,MATCH(Healthcare!K$1,'Medical Examinations'!$A$1:$J$1,0),0)</f>
        <v>Prediabetes</v>
      </c>
      <c r="L1257" s="38">
        <f>VLOOKUP($A1257,'Hospitalisation Details'!$A$2:$K$2344,MATCH(Healthcare!L$1,'Hospitalisation Details'!$A$1:$K$1,0),0)</f>
        <v>27925</v>
      </c>
      <c r="M1257" s="17">
        <f>VLOOKUP($A1257,'Hospitalisation Details'!$A$2:$K$2344,MATCH(Healthcare!M$1,'Hospitalisation Details'!$A$1:$K$1,0),0)</f>
        <v>8823.2800000000007</v>
      </c>
      <c r="N1257" s="17" t="str">
        <f>VLOOKUP($A1257,'Hospitalisation Details'!$A$2:$K$2344,MATCH(Healthcare!N$1,'Hospitalisation Details'!$A$1:$K$1,0),0)</f>
        <v>Tier - 2</v>
      </c>
      <c r="O1257" s="17" t="str">
        <f>VLOOKUP($A1257,'Hospitalisation Details'!$A$2:$K$2344,MATCH(Healthcare!O$1,'Hospitalisation Details'!$A$1:$K$1,0),0)</f>
        <v>Tier - 1</v>
      </c>
      <c r="P1257" s="17" t="str">
        <f>VLOOKUP($A1257,'Hospitalisation Details'!$A$2:$K$2344,MATCH(Healthcare!P$1,'Hospitalisation Details'!$A$1:$K$1,0),0)</f>
        <v>R1011</v>
      </c>
      <c r="Q1257" s="17">
        <f>VLOOKUP($A1257,'Hospitalisation Details'!$A$2:$K$2344,MATCH(Healthcare!Q$1,'Hospitalisation Details'!$A$1:$K$1,0),0)</f>
        <v>46</v>
      </c>
    </row>
    <row r="1258" spans="1:17" ht="15.75" x14ac:dyDescent="0.25">
      <c r="A1258" s="25" t="s">
        <v>1301</v>
      </c>
      <c r="B1258" s="17" t="str">
        <f>VLOOKUP($A1258,'Customer Names'!$A$1:$D$2336,4,0)</f>
        <v>Mr. Michael</v>
      </c>
      <c r="C1258" s="17">
        <f>VLOOKUP($A1258,'Medical Examinations'!$A$1:$J$2336,MATCH(Healthcare!C$1,'Medical Examinations'!$A$1:$J$1,0),0)</f>
        <v>45.69</v>
      </c>
      <c r="D1258" s="17">
        <f>VLOOKUP($A1258,'Medical Examinations'!$A$1:$J$2336,MATCH(Healthcare!D$1,'Medical Examinations'!$A$1:$J$1,0),0)</f>
        <v>4.43</v>
      </c>
      <c r="E1258" s="17" t="str">
        <f>VLOOKUP($A1258,'Medical Examinations'!$A$1:$J$2336,MATCH(Healthcare!E$1,'Medical Examinations'!$A$1:$J$1,0),0)</f>
        <v>Yes</v>
      </c>
      <c r="F1258" s="17" t="str">
        <f>VLOOKUP($A1258,'Medical Examinations'!$A$1:$J$2336,MATCH(Healthcare!F$1,'Medical Examinations'!$A$1:$J$1,0),0)</f>
        <v>No</v>
      </c>
      <c r="G1258" s="17" t="str">
        <f>VLOOKUP($A1258,'Medical Examinations'!$A$1:$J$2336,MATCH(Healthcare!G$1,'Medical Examinations'!$A$1:$J$1,0),0)</f>
        <v>No</v>
      </c>
      <c r="H1258" s="17">
        <f>VLOOKUP($A1258,'Medical Examinations'!$A$1:$J$2336,MATCH(Healthcare!H$1,'Medical Examinations'!$A$1:$J$1,0),0)</f>
        <v>0</v>
      </c>
      <c r="I1258" s="17" t="str">
        <f>VLOOKUP($A1258,'Medical Examinations'!$A$1:$J$2336,MATCH(Healthcare!I$1,'Medical Examinations'!$A$1:$J$1,0),0)</f>
        <v>No</v>
      </c>
      <c r="J1258" s="17" t="str">
        <f>VLOOKUP($A1258,'Medical Examinations'!$A$1:$J$2336,MATCH(Healthcare!J$1,'Medical Examinations'!$A$1:$J$1,0),0)</f>
        <v>Obesity</v>
      </c>
      <c r="K1258" s="17" t="str">
        <f>VLOOKUP($A1258,'Medical Examinations'!$A$1:$J$2336,MATCH(Healthcare!K$1,'Medical Examinations'!$A$1:$J$1,0),0)</f>
        <v>Normal</v>
      </c>
      <c r="L1258" s="38">
        <f>VLOOKUP($A1258,'Hospitalisation Details'!$A$2:$K$2344,MATCH(Healthcare!L$1,'Hospitalisation Details'!$A$1:$K$1,0),0)</f>
        <v>37202</v>
      </c>
      <c r="M1258" s="17">
        <f>VLOOKUP($A1258,'Hospitalisation Details'!$A$2:$K$2344,MATCH(Healthcare!M$1,'Hospitalisation Details'!$A$1:$K$1,0),0)</f>
        <v>8821.8799999999992</v>
      </c>
      <c r="N1258" s="17" t="str">
        <f>VLOOKUP($A1258,'Hospitalisation Details'!$A$2:$K$2344,MATCH(Healthcare!N$1,'Hospitalisation Details'!$A$1:$K$1,0),0)</f>
        <v>Tier - 2</v>
      </c>
      <c r="O1258" s="17" t="str">
        <f>VLOOKUP($A1258,'Hospitalisation Details'!$A$2:$K$2344,MATCH(Healthcare!O$1,'Hospitalisation Details'!$A$1:$K$1,0),0)</f>
        <v>Tier - 3</v>
      </c>
      <c r="P1258" s="17" t="str">
        <f>VLOOKUP($A1258,'Hospitalisation Details'!$A$2:$K$2344,MATCH(Healthcare!P$1,'Hospitalisation Details'!$A$1:$K$1,0),0)</f>
        <v>R1023</v>
      </c>
      <c r="Q1258" s="17">
        <f>VLOOKUP($A1258,'Hospitalisation Details'!$A$2:$K$2344,MATCH(Healthcare!Q$1,'Hospitalisation Details'!$A$1:$K$1,0),0)</f>
        <v>21</v>
      </c>
    </row>
    <row r="1259" spans="1:17" ht="15.75" x14ac:dyDescent="0.25">
      <c r="A1259" s="25" t="s">
        <v>1302</v>
      </c>
      <c r="B1259" s="17" t="str">
        <f>VLOOKUP($A1259,'Customer Names'!$A$1:$D$2336,4,0)</f>
        <v>Ms. Roxanne</v>
      </c>
      <c r="C1259" s="17">
        <f>VLOOKUP($A1259,'Medical Examinations'!$A$1:$J$2336,MATCH(Healthcare!C$1,'Medical Examinations'!$A$1:$J$1,0),0)</f>
        <v>21.03</v>
      </c>
      <c r="D1259" s="17">
        <f>VLOOKUP($A1259,'Medical Examinations'!$A$1:$J$2336,MATCH(Healthcare!D$1,'Medical Examinations'!$A$1:$J$1,0),0)</f>
        <v>6.5</v>
      </c>
      <c r="E1259" s="17" t="str">
        <f>VLOOKUP($A1259,'Medical Examinations'!$A$1:$J$2336,MATCH(Healthcare!E$1,'Medical Examinations'!$A$1:$J$1,0),0)</f>
        <v>No</v>
      </c>
      <c r="F1259" s="17" t="str">
        <f>VLOOKUP($A1259,'Medical Examinations'!$A$1:$J$2336,MATCH(Healthcare!F$1,'Medical Examinations'!$A$1:$J$1,0),0)</f>
        <v>No</v>
      </c>
      <c r="G1259" s="17" t="str">
        <f>VLOOKUP($A1259,'Medical Examinations'!$A$1:$J$2336,MATCH(Healthcare!G$1,'Medical Examinations'!$A$1:$J$1,0),0)</f>
        <v>No</v>
      </c>
      <c r="H1259" s="17">
        <f>VLOOKUP($A1259,'Medical Examinations'!$A$1:$J$2336,MATCH(Healthcare!H$1,'Medical Examinations'!$A$1:$J$1,0),0)</f>
        <v>0</v>
      </c>
      <c r="I1259" s="17" t="str">
        <f>VLOOKUP($A1259,'Medical Examinations'!$A$1:$J$2336,MATCH(Healthcare!I$1,'Medical Examinations'!$A$1:$J$1,0),0)</f>
        <v>No</v>
      </c>
      <c r="J1259" s="17" t="str">
        <f>VLOOKUP($A1259,'Medical Examinations'!$A$1:$J$2336,MATCH(Healthcare!J$1,'Medical Examinations'!$A$1:$J$1,0),0)</f>
        <v>Healthy Weight</v>
      </c>
      <c r="K1259" s="17" t="str">
        <f>VLOOKUP($A1259,'Medical Examinations'!$A$1:$J$2336,MATCH(Healthcare!K$1,'Medical Examinations'!$A$1:$J$1,0),0)</f>
        <v>Diabetes</v>
      </c>
      <c r="L1259" s="38">
        <f>VLOOKUP($A1259,'Hospitalisation Details'!$A$2:$K$2344,MATCH(Healthcare!L$1,'Hospitalisation Details'!$A$1:$K$1,0),0)</f>
        <v>23983</v>
      </c>
      <c r="M1259" s="17">
        <f>VLOOKUP($A1259,'Hospitalisation Details'!$A$2:$K$2344,MATCH(Healthcare!M$1,'Hospitalisation Details'!$A$1:$K$1,0),0)</f>
        <v>8800.49</v>
      </c>
      <c r="N1259" s="17" t="str">
        <f>VLOOKUP($A1259,'Hospitalisation Details'!$A$2:$K$2344,MATCH(Healthcare!N$1,'Hospitalisation Details'!$A$1:$K$1,0),0)</f>
        <v>Tier - 3</v>
      </c>
      <c r="O1259" s="17" t="str">
        <f>VLOOKUP($A1259,'Hospitalisation Details'!$A$2:$K$2344,MATCH(Healthcare!O$1,'Hospitalisation Details'!$A$1:$K$1,0),0)</f>
        <v>Tier - 2</v>
      </c>
      <c r="P1259" s="17" t="str">
        <f>VLOOKUP($A1259,'Hospitalisation Details'!$A$2:$K$2344,MATCH(Healthcare!P$1,'Hospitalisation Details'!$A$1:$K$1,0),0)</f>
        <v>R1013</v>
      </c>
      <c r="Q1259" s="17">
        <f>VLOOKUP($A1259,'Hospitalisation Details'!$A$2:$K$2344,MATCH(Healthcare!Q$1,'Hospitalisation Details'!$A$1:$K$1,0),0)</f>
        <v>57</v>
      </c>
    </row>
    <row r="1260" spans="1:17" ht="15.75" x14ac:dyDescent="0.25">
      <c r="A1260" s="25" t="s">
        <v>1303</v>
      </c>
      <c r="B1260" s="17" t="str">
        <f>VLOOKUP($A1260,'Customer Names'!$A$1:$D$2336,4,0)</f>
        <v>Mr. Israel</v>
      </c>
      <c r="C1260" s="17">
        <f>VLOOKUP($A1260,'Medical Examinations'!$A$1:$J$2336,MATCH(Healthcare!C$1,'Medical Examinations'!$A$1:$J$1,0),0)</f>
        <v>37</v>
      </c>
      <c r="D1260" s="17">
        <f>VLOOKUP($A1260,'Medical Examinations'!$A$1:$J$2336,MATCH(Healthcare!D$1,'Medical Examinations'!$A$1:$J$1,0),0)</f>
        <v>8.75</v>
      </c>
      <c r="E1260" s="17" t="str">
        <f>VLOOKUP($A1260,'Medical Examinations'!$A$1:$J$2336,MATCH(Healthcare!E$1,'Medical Examinations'!$A$1:$J$1,0),0)</f>
        <v>No</v>
      </c>
      <c r="F1260" s="17" t="str">
        <f>VLOOKUP($A1260,'Medical Examinations'!$A$1:$J$2336,MATCH(Healthcare!F$1,'Medical Examinations'!$A$1:$J$1,0),0)</f>
        <v>No</v>
      </c>
      <c r="G1260" s="17" t="str">
        <f>VLOOKUP($A1260,'Medical Examinations'!$A$1:$J$2336,MATCH(Healthcare!G$1,'Medical Examinations'!$A$1:$J$1,0),0)</f>
        <v>No</v>
      </c>
      <c r="H1260" s="17">
        <f>VLOOKUP($A1260,'Medical Examinations'!$A$1:$J$2336,MATCH(Healthcare!H$1,'Medical Examinations'!$A$1:$J$1,0),0)</f>
        <v>0</v>
      </c>
      <c r="I1260" s="17" t="str">
        <f>VLOOKUP($A1260,'Medical Examinations'!$A$1:$J$2336,MATCH(Healthcare!I$1,'Medical Examinations'!$A$1:$J$1,0),0)</f>
        <v>No</v>
      </c>
      <c r="J1260" s="17" t="str">
        <f>VLOOKUP($A1260,'Medical Examinations'!$A$1:$J$2336,MATCH(Healthcare!J$1,'Medical Examinations'!$A$1:$J$1,0),0)</f>
        <v>Obesity</v>
      </c>
      <c r="K1260" s="17" t="str">
        <f>VLOOKUP($A1260,'Medical Examinations'!$A$1:$J$2336,MATCH(Healthcare!K$1,'Medical Examinations'!$A$1:$J$1,0),0)</f>
        <v>Diabetes</v>
      </c>
      <c r="L1260" s="38">
        <f>VLOOKUP($A1260,'Hospitalisation Details'!$A$2:$K$2344,MATCH(Healthcare!L$1,'Hospitalisation Details'!$A$1:$K$1,0),0)</f>
        <v>26102</v>
      </c>
      <c r="M1260" s="17">
        <f>VLOOKUP($A1260,'Hospitalisation Details'!$A$2:$K$2344,MATCH(Healthcare!M$1,'Hospitalisation Details'!$A$1:$K$1,0),0)</f>
        <v>8798.59</v>
      </c>
      <c r="N1260" s="17" t="str">
        <f>VLOOKUP($A1260,'Hospitalisation Details'!$A$2:$K$2344,MATCH(Healthcare!N$1,'Hospitalisation Details'!$A$1:$K$1,0),0)</f>
        <v>Tier - 2</v>
      </c>
      <c r="O1260" s="17" t="str">
        <f>VLOOKUP($A1260,'Hospitalisation Details'!$A$2:$K$2344,MATCH(Healthcare!O$1,'Hospitalisation Details'!$A$1:$K$1,0),0)</f>
        <v>Tier - 1</v>
      </c>
      <c r="P1260" s="17" t="str">
        <f>VLOOKUP($A1260,'Hospitalisation Details'!$A$2:$K$2344,MATCH(Healthcare!P$1,'Hospitalisation Details'!$A$1:$K$1,0),0)</f>
        <v>R1011</v>
      </c>
      <c r="Q1260" s="17">
        <f>VLOOKUP($A1260,'Hospitalisation Details'!$A$2:$K$2344,MATCH(Healthcare!Q$1,'Hospitalisation Details'!$A$1:$K$1,0),0)</f>
        <v>51</v>
      </c>
    </row>
    <row r="1261" spans="1:17" ht="15.75" x14ac:dyDescent="0.25">
      <c r="A1261" s="25" t="s">
        <v>1304</v>
      </c>
      <c r="B1261" s="17" t="str">
        <f>VLOOKUP($A1261,'Customer Names'!$A$1:$D$2336,4,0)</f>
        <v>Mr. Samalya</v>
      </c>
      <c r="C1261" s="17">
        <f>VLOOKUP($A1261,'Medical Examinations'!$A$1:$J$2336,MATCH(Healthcare!C$1,'Medical Examinations'!$A$1:$J$1,0),0)</f>
        <v>25.4</v>
      </c>
      <c r="D1261" s="17">
        <f>VLOOKUP($A1261,'Medical Examinations'!$A$1:$J$2336,MATCH(Healthcare!D$1,'Medical Examinations'!$A$1:$J$1,0),0)</f>
        <v>11.96</v>
      </c>
      <c r="E1261" s="17" t="str">
        <f>VLOOKUP($A1261,'Medical Examinations'!$A$1:$J$2336,MATCH(Healthcare!E$1,'Medical Examinations'!$A$1:$J$1,0),0)</f>
        <v>No</v>
      </c>
      <c r="F1261" s="17" t="str">
        <f>VLOOKUP($A1261,'Medical Examinations'!$A$1:$J$2336,MATCH(Healthcare!F$1,'Medical Examinations'!$A$1:$J$1,0),0)</f>
        <v>No</v>
      </c>
      <c r="G1261" s="17" t="str">
        <f>VLOOKUP($A1261,'Medical Examinations'!$A$1:$J$2336,MATCH(Healthcare!G$1,'Medical Examinations'!$A$1:$J$1,0),0)</f>
        <v>No</v>
      </c>
      <c r="H1261" s="17">
        <f>VLOOKUP($A1261,'Medical Examinations'!$A$1:$J$2336,MATCH(Healthcare!H$1,'Medical Examinations'!$A$1:$J$1,0),0)</f>
        <v>0</v>
      </c>
      <c r="I1261" s="17" t="str">
        <f>VLOOKUP($A1261,'Medical Examinations'!$A$1:$J$2336,MATCH(Healthcare!I$1,'Medical Examinations'!$A$1:$J$1,0),0)</f>
        <v>No</v>
      </c>
      <c r="J1261" s="17" t="str">
        <f>VLOOKUP($A1261,'Medical Examinations'!$A$1:$J$2336,MATCH(Healthcare!J$1,'Medical Examinations'!$A$1:$J$1,0),0)</f>
        <v>Overweight</v>
      </c>
      <c r="K1261" s="17" t="str">
        <f>VLOOKUP($A1261,'Medical Examinations'!$A$1:$J$2336,MATCH(Healthcare!K$1,'Medical Examinations'!$A$1:$J$1,0),0)</f>
        <v>Diabetes</v>
      </c>
      <c r="L1261" s="38">
        <f>VLOOKUP($A1261,'Hospitalisation Details'!$A$2:$K$2344,MATCH(Healthcare!L$1,'Hospitalisation Details'!$A$1:$K$1,0),0)</f>
        <v>26168</v>
      </c>
      <c r="M1261" s="17">
        <f>VLOOKUP($A1261,'Hospitalisation Details'!$A$2:$K$2344,MATCH(Healthcare!M$1,'Hospitalisation Details'!$A$1:$K$1,0),0)</f>
        <v>8782.4699999999993</v>
      </c>
      <c r="N1261" s="17" t="str">
        <f>VLOOKUP($A1261,'Hospitalisation Details'!$A$2:$K$2344,MATCH(Healthcare!N$1,'Hospitalisation Details'!$A$1:$K$1,0),0)</f>
        <v>Tier - 2</v>
      </c>
      <c r="O1261" s="17" t="str">
        <f>VLOOKUP($A1261,'Hospitalisation Details'!$A$2:$K$2344,MATCH(Healthcare!O$1,'Hospitalisation Details'!$A$1:$K$1,0),0)</f>
        <v>Tier - 3</v>
      </c>
      <c r="P1261" s="17" t="str">
        <f>VLOOKUP($A1261,'Hospitalisation Details'!$A$2:$K$2344,MATCH(Healthcare!P$1,'Hospitalisation Details'!$A$1:$K$1,0),0)</f>
        <v>R1011</v>
      </c>
      <c r="Q1261" s="17">
        <f>VLOOKUP($A1261,'Hospitalisation Details'!$A$2:$K$2344,MATCH(Healthcare!Q$1,'Hospitalisation Details'!$A$1:$K$1,0),0)</f>
        <v>51</v>
      </c>
    </row>
    <row r="1262" spans="1:17" ht="15.75" x14ac:dyDescent="0.25">
      <c r="A1262" s="25" t="s">
        <v>1305</v>
      </c>
      <c r="B1262" s="17" t="str">
        <f>VLOOKUP($A1262,'Customer Names'!$A$1:$D$2336,4,0)</f>
        <v>Mr. Peter</v>
      </c>
      <c r="C1262" s="17">
        <f>VLOOKUP($A1262,'Medical Examinations'!$A$1:$J$2336,MATCH(Healthcare!C$1,'Medical Examinations'!$A$1:$J$1,0),0)</f>
        <v>32.299999999999997</v>
      </c>
      <c r="D1262" s="17">
        <f>VLOOKUP($A1262,'Medical Examinations'!$A$1:$J$2336,MATCH(Healthcare!D$1,'Medical Examinations'!$A$1:$J$1,0),0)</f>
        <v>10.54</v>
      </c>
      <c r="E1262" s="17" t="str">
        <f>VLOOKUP($A1262,'Medical Examinations'!$A$1:$J$2336,MATCH(Healthcare!E$1,'Medical Examinations'!$A$1:$J$1,0),0)</f>
        <v>No</v>
      </c>
      <c r="F1262" s="17" t="str">
        <f>VLOOKUP($A1262,'Medical Examinations'!$A$1:$J$2336,MATCH(Healthcare!F$1,'Medical Examinations'!$A$1:$J$1,0),0)</f>
        <v>No</v>
      </c>
      <c r="G1262" s="17" t="str">
        <f>VLOOKUP($A1262,'Medical Examinations'!$A$1:$J$2336,MATCH(Healthcare!G$1,'Medical Examinations'!$A$1:$J$1,0),0)</f>
        <v>No</v>
      </c>
      <c r="H1262" s="17">
        <f>VLOOKUP($A1262,'Medical Examinations'!$A$1:$J$2336,MATCH(Healthcare!H$1,'Medical Examinations'!$A$1:$J$1,0),0)</f>
        <v>0</v>
      </c>
      <c r="I1262" s="17" t="str">
        <f>VLOOKUP($A1262,'Medical Examinations'!$A$1:$J$2336,MATCH(Healthcare!I$1,'Medical Examinations'!$A$1:$J$1,0),0)</f>
        <v>No</v>
      </c>
      <c r="J1262" s="17" t="str">
        <f>VLOOKUP($A1262,'Medical Examinations'!$A$1:$J$2336,MATCH(Healthcare!J$1,'Medical Examinations'!$A$1:$J$1,0),0)</f>
        <v>Obesity</v>
      </c>
      <c r="K1262" s="17" t="str">
        <f>VLOOKUP($A1262,'Medical Examinations'!$A$1:$J$2336,MATCH(Healthcare!K$1,'Medical Examinations'!$A$1:$J$1,0),0)</f>
        <v>Diabetes</v>
      </c>
      <c r="L1262" s="38">
        <f>VLOOKUP($A1262,'Hospitalisation Details'!$A$2:$K$2344,MATCH(Healthcare!L$1,'Hospitalisation Details'!$A$1:$K$1,0),0)</f>
        <v>27278</v>
      </c>
      <c r="M1262" s="17">
        <f>VLOOKUP($A1262,'Hospitalisation Details'!$A$2:$K$2344,MATCH(Healthcare!M$1,'Hospitalisation Details'!$A$1:$K$1,0),0)</f>
        <v>8765.25</v>
      </c>
      <c r="N1262" s="17" t="str">
        <f>VLOOKUP($A1262,'Hospitalisation Details'!$A$2:$K$2344,MATCH(Healthcare!N$1,'Hospitalisation Details'!$A$1:$K$1,0),0)</f>
        <v>Tier - 2</v>
      </c>
      <c r="O1262" s="17" t="str">
        <f>VLOOKUP($A1262,'Hospitalisation Details'!$A$2:$K$2344,MATCH(Healthcare!O$1,'Hospitalisation Details'!$A$1:$K$1,0),0)</f>
        <v>Tier - 3</v>
      </c>
      <c r="P1262" s="17" t="str">
        <f>VLOOKUP($A1262,'Hospitalisation Details'!$A$2:$K$2344,MATCH(Healthcare!P$1,'Hospitalisation Details'!$A$1:$K$1,0),0)</f>
        <v>R1012</v>
      </c>
      <c r="Q1262" s="17">
        <f>VLOOKUP($A1262,'Hospitalisation Details'!$A$2:$K$2344,MATCH(Healthcare!Q$1,'Hospitalisation Details'!$A$1:$K$1,0),0)</f>
        <v>48</v>
      </c>
    </row>
    <row r="1263" spans="1:17" ht="15.75" x14ac:dyDescent="0.25">
      <c r="A1263" s="25" t="s">
        <v>1306</v>
      </c>
      <c r="B1263" s="17" t="str">
        <f>VLOOKUP($A1263,'Customer Names'!$A$1:$D$2336,4,0)</f>
        <v>Ms. Alicia</v>
      </c>
      <c r="C1263" s="17">
        <f>VLOOKUP($A1263,'Medical Examinations'!$A$1:$J$2336,MATCH(Healthcare!C$1,'Medical Examinations'!$A$1:$J$1,0),0)</f>
        <v>23.94</v>
      </c>
      <c r="D1263" s="17">
        <f>VLOOKUP($A1263,'Medical Examinations'!$A$1:$J$2336,MATCH(Healthcare!D$1,'Medical Examinations'!$A$1:$J$1,0),0)</f>
        <v>4.54</v>
      </c>
      <c r="E1263" s="17" t="str">
        <f>VLOOKUP($A1263,'Medical Examinations'!$A$1:$J$2336,MATCH(Healthcare!E$1,'Medical Examinations'!$A$1:$J$1,0),0)</f>
        <v>Yes</v>
      </c>
      <c r="F1263" s="17" t="str">
        <f>VLOOKUP($A1263,'Medical Examinations'!$A$1:$J$2336,MATCH(Healthcare!F$1,'Medical Examinations'!$A$1:$J$1,0),0)</f>
        <v>No</v>
      </c>
      <c r="G1263" s="17" t="str">
        <f>VLOOKUP($A1263,'Medical Examinations'!$A$1:$J$2336,MATCH(Healthcare!G$1,'Medical Examinations'!$A$1:$J$1,0),0)</f>
        <v>Yes</v>
      </c>
      <c r="H1263" s="17">
        <f>VLOOKUP($A1263,'Medical Examinations'!$A$1:$J$2336,MATCH(Healthcare!H$1,'Medical Examinations'!$A$1:$J$1,0),0)</f>
        <v>1</v>
      </c>
      <c r="I1263" s="17" t="str">
        <f>VLOOKUP($A1263,'Medical Examinations'!$A$1:$J$2336,MATCH(Healthcare!I$1,'Medical Examinations'!$A$1:$J$1,0),0)</f>
        <v>No</v>
      </c>
      <c r="J1263" s="17" t="str">
        <f>VLOOKUP($A1263,'Medical Examinations'!$A$1:$J$2336,MATCH(Healthcare!J$1,'Medical Examinations'!$A$1:$J$1,0),0)</f>
        <v>Healthy Weight</v>
      </c>
      <c r="K1263" s="17" t="str">
        <f>VLOOKUP($A1263,'Medical Examinations'!$A$1:$J$2336,MATCH(Healthcare!K$1,'Medical Examinations'!$A$1:$J$1,0),0)</f>
        <v>Normal</v>
      </c>
      <c r="L1263" s="38">
        <f>VLOOKUP($A1263,'Hospitalisation Details'!$A$2:$K$2344,MATCH(Healthcare!L$1,'Hospitalisation Details'!$A$1:$K$1,0),0)</f>
        <v>25455</v>
      </c>
      <c r="M1263" s="17">
        <f>VLOOKUP($A1263,'Hospitalisation Details'!$A$2:$K$2344,MATCH(Healthcare!M$1,'Hospitalisation Details'!$A$1:$K$1,0),0)</f>
        <v>8760.1200000000008</v>
      </c>
      <c r="N1263" s="17" t="str">
        <f>VLOOKUP($A1263,'Hospitalisation Details'!$A$2:$K$2344,MATCH(Healthcare!N$1,'Hospitalisation Details'!$A$1:$K$1,0),0)</f>
        <v>Tier - 2</v>
      </c>
      <c r="O1263" s="17" t="str">
        <f>VLOOKUP($A1263,'Hospitalisation Details'!$A$2:$K$2344,MATCH(Healthcare!O$1,'Hospitalisation Details'!$A$1:$K$1,0),0)</f>
        <v>Tier - 1</v>
      </c>
      <c r="P1263" s="17" t="str">
        <f>VLOOKUP($A1263,'Hospitalisation Details'!$A$2:$K$2344,MATCH(Healthcare!P$1,'Hospitalisation Details'!$A$1:$K$1,0),0)</f>
        <v>R1013</v>
      </c>
      <c r="Q1263" s="17">
        <f>VLOOKUP($A1263,'Hospitalisation Details'!$A$2:$K$2344,MATCH(Healthcare!Q$1,'Hospitalisation Details'!$A$1:$K$1,0),0)</f>
        <v>53</v>
      </c>
    </row>
    <row r="1264" spans="1:17" ht="15.75" x14ac:dyDescent="0.25">
      <c r="A1264" s="25" t="s">
        <v>1307</v>
      </c>
      <c r="B1264" s="17" t="str">
        <f>VLOOKUP($A1264,'Customer Names'!$A$1:$D$2336,4,0)</f>
        <v>Ms. Sarah</v>
      </c>
      <c r="C1264" s="17">
        <f>VLOOKUP($A1264,'Medical Examinations'!$A$1:$J$2336,MATCH(Healthcare!C$1,'Medical Examinations'!$A$1:$J$1,0),0)</f>
        <v>46.4</v>
      </c>
      <c r="D1264" s="17">
        <f>VLOOKUP($A1264,'Medical Examinations'!$A$1:$J$2336,MATCH(Healthcare!D$1,'Medical Examinations'!$A$1:$J$1,0),0)</f>
        <v>5.71</v>
      </c>
      <c r="E1264" s="17" t="str">
        <f>VLOOKUP($A1264,'Medical Examinations'!$A$1:$J$2336,MATCH(Healthcare!E$1,'Medical Examinations'!$A$1:$J$1,0),0)</f>
        <v>No</v>
      </c>
      <c r="F1264" s="17" t="str">
        <f>VLOOKUP($A1264,'Medical Examinations'!$A$1:$J$2336,MATCH(Healthcare!F$1,'Medical Examinations'!$A$1:$J$1,0),0)</f>
        <v>No</v>
      </c>
      <c r="G1264" s="17" t="str">
        <f>VLOOKUP($A1264,'Medical Examinations'!$A$1:$J$2336,MATCH(Healthcare!G$1,'Medical Examinations'!$A$1:$J$1,0),0)</f>
        <v>No</v>
      </c>
      <c r="H1264" s="17">
        <f>VLOOKUP($A1264,'Medical Examinations'!$A$1:$J$2336,MATCH(Healthcare!H$1,'Medical Examinations'!$A$1:$J$1,0),0)</f>
        <v>0</v>
      </c>
      <c r="I1264" s="17" t="str">
        <f>VLOOKUP($A1264,'Medical Examinations'!$A$1:$J$2336,MATCH(Healthcare!I$1,'Medical Examinations'!$A$1:$J$1,0),0)</f>
        <v>No</v>
      </c>
      <c r="J1264" s="17" t="str">
        <f>VLOOKUP($A1264,'Medical Examinations'!$A$1:$J$2336,MATCH(Healthcare!J$1,'Medical Examinations'!$A$1:$J$1,0),0)</f>
        <v>Obesity</v>
      </c>
      <c r="K1264" s="17" t="str">
        <f>VLOOKUP($A1264,'Medical Examinations'!$A$1:$J$2336,MATCH(Healthcare!K$1,'Medical Examinations'!$A$1:$J$1,0),0)</f>
        <v>Prediabetes</v>
      </c>
      <c r="L1264" s="38">
        <f>VLOOKUP($A1264,'Hospitalisation Details'!$A$2:$K$2344,MATCH(Healthcare!L$1,'Hospitalisation Details'!$A$1:$K$1,0),0)</f>
        <v>36395</v>
      </c>
      <c r="M1264" s="17">
        <f>VLOOKUP($A1264,'Hospitalisation Details'!$A$2:$K$2344,MATCH(Healthcare!M$1,'Hospitalisation Details'!$A$1:$K$1,0),0)</f>
        <v>8747.68</v>
      </c>
      <c r="N1264" s="17" t="str">
        <f>VLOOKUP($A1264,'Hospitalisation Details'!$A$2:$K$2344,MATCH(Healthcare!N$1,'Hospitalisation Details'!$A$1:$K$1,0),0)</f>
        <v>Tier - 2</v>
      </c>
      <c r="O1264" s="17" t="str">
        <f>VLOOKUP($A1264,'Hospitalisation Details'!$A$2:$K$2344,MATCH(Healthcare!O$1,'Hospitalisation Details'!$A$1:$K$1,0),0)</f>
        <v>Tier - 3</v>
      </c>
      <c r="P1264" s="17" t="str">
        <f>VLOOKUP($A1264,'Hospitalisation Details'!$A$2:$K$2344,MATCH(Healthcare!P$1,'Hospitalisation Details'!$A$1:$K$1,0),0)</f>
        <v>R1011</v>
      </c>
      <c r="Q1264" s="17">
        <f>VLOOKUP($A1264,'Hospitalisation Details'!$A$2:$K$2344,MATCH(Healthcare!Q$1,'Hospitalisation Details'!$A$1:$K$1,0),0)</f>
        <v>23</v>
      </c>
    </row>
    <row r="1265" spans="1:17" ht="15.75" x14ac:dyDescent="0.25">
      <c r="A1265" s="25" t="s">
        <v>1308</v>
      </c>
      <c r="B1265" s="17" t="str">
        <f>VLOOKUP($A1265,'Customer Names'!$A$1:$D$2336,4,0)</f>
        <v>Mr. Guomin</v>
      </c>
      <c r="C1265" s="17">
        <f>VLOOKUP($A1265,'Medical Examinations'!$A$1:$J$2336,MATCH(Healthcare!C$1,'Medical Examinations'!$A$1:$J$1,0),0)</f>
        <v>40.375</v>
      </c>
      <c r="D1265" s="17">
        <f>VLOOKUP($A1265,'Medical Examinations'!$A$1:$J$2336,MATCH(Healthcare!D$1,'Medical Examinations'!$A$1:$J$1,0),0)</f>
        <v>6.25</v>
      </c>
      <c r="E1265" s="17" t="str">
        <f>VLOOKUP($A1265,'Medical Examinations'!$A$1:$J$2336,MATCH(Healthcare!E$1,'Medical Examinations'!$A$1:$J$1,0),0)</f>
        <v>Yes</v>
      </c>
      <c r="F1265" s="17" t="str">
        <f>VLOOKUP($A1265,'Medical Examinations'!$A$1:$J$2336,MATCH(Healthcare!F$1,'Medical Examinations'!$A$1:$J$1,0),0)</f>
        <v>No</v>
      </c>
      <c r="G1265" s="17" t="str">
        <f>VLOOKUP($A1265,'Medical Examinations'!$A$1:$J$2336,MATCH(Healthcare!G$1,'Medical Examinations'!$A$1:$J$1,0),0)</f>
        <v>No</v>
      </c>
      <c r="H1265" s="17">
        <f>VLOOKUP($A1265,'Medical Examinations'!$A$1:$J$2336,MATCH(Healthcare!H$1,'Medical Examinations'!$A$1:$J$1,0),0)</f>
        <v>0</v>
      </c>
      <c r="I1265" s="17" t="str">
        <f>VLOOKUP($A1265,'Medical Examinations'!$A$1:$J$2336,MATCH(Healthcare!I$1,'Medical Examinations'!$A$1:$J$1,0),0)</f>
        <v>No</v>
      </c>
      <c r="J1265" s="17" t="str">
        <f>VLOOKUP($A1265,'Medical Examinations'!$A$1:$J$2336,MATCH(Healthcare!J$1,'Medical Examinations'!$A$1:$J$1,0),0)</f>
        <v>Obesity</v>
      </c>
      <c r="K1265" s="17" t="str">
        <f>VLOOKUP($A1265,'Medical Examinations'!$A$1:$J$2336,MATCH(Healthcare!K$1,'Medical Examinations'!$A$1:$J$1,0),0)</f>
        <v>Prediabetes</v>
      </c>
      <c r="L1265" s="38">
        <f>VLOOKUP($A1265,'Hospitalisation Details'!$A$2:$K$2344,MATCH(Healthcare!L$1,'Hospitalisation Details'!$A$1:$K$1,0),0)</f>
        <v>27928</v>
      </c>
      <c r="M1265" s="17">
        <f>VLOOKUP($A1265,'Hospitalisation Details'!$A$2:$K$2344,MATCH(Healthcare!M$1,'Hospitalisation Details'!$A$1:$K$1,0),0)</f>
        <v>8733.23</v>
      </c>
      <c r="N1265" s="17" t="str">
        <f>VLOOKUP($A1265,'Hospitalisation Details'!$A$2:$K$2344,MATCH(Healthcare!N$1,'Hospitalisation Details'!$A$1:$K$1,0),0)</f>
        <v>Tier - 2</v>
      </c>
      <c r="O1265" s="17" t="str">
        <f>VLOOKUP($A1265,'Hospitalisation Details'!$A$2:$K$2344,MATCH(Healthcare!O$1,'Hospitalisation Details'!$A$1:$K$1,0),0)</f>
        <v>Tier - 3</v>
      </c>
      <c r="P1265" s="17" t="str">
        <f>VLOOKUP($A1265,'Hospitalisation Details'!$A$2:$K$2344,MATCH(Healthcare!P$1,'Hospitalisation Details'!$A$1:$K$1,0),0)</f>
        <v>R1012</v>
      </c>
      <c r="Q1265" s="17">
        <f>VLOOKUP($A1265,'Hospitalisation Details'!$A$2:$K$2344,MATCH(Healthcare!Q$1,'Hospitalisation Details'!$A$1:$K$1,0),0)</f>
        <v>46</v>
      </c>
    </row>
    <row r="1266" spans="1:17" ht="15.75" x14ac:dyDescent="0.25">
      <c r="A1266" s="25" t="s">
        <v>1309</v>
      </c>
      <c r="B1266" s="17" t="str">
        <f>VLOOKUP($A1266,'Customer Names'!$A$1:$D$2336,4,0)</f>
        <v>Mr. Javier</v>
      </c>
      <c r="C1266" s="17">
        <f>VLOOKUP($A1266,'Medical Examinations'!$A$1:$J$2336,MATCH(Healthcare!C$1,'Medical Examinations'!$A$1:$J$1,0),0)</f>
        <v>28.7</v>
      </c>
      <c r="D1266" s="17">
        <f>VLOOKUP($A1266,'Medical Examinations'!$A$1:$J$2336,MATCH(Healthcare!D$1,'Medical Examinations'!$A$1:$J$1,0),0)</f>
        <v>9.4700000000000006</v>
      </c>
      <c r="E1266" s="17" t="str">
        <f>VLOOKUP($A1266,'Medical Examinations'!$A$1:$J$2336,MATCH(Healthcare!E$1,'Medical Examinations'!$A$1:$J$1,0),0)</f>
        <v>No</v>
      </c>
      <c r="F1266" s="17" t="str">
        <f>VLOOKUP($A1266,'Medical Examinations'!$A$1:$J$2336,MATCH(Healthcare!F$1,'Medical Examinations'!$A$1:$J$1,0),0)</f>
        <v>No</v>
      </c>
      <c r="G1266" s="17" t="str">
        <f>VLOOKUP($A1266,'Medical Examinations'!$A$1:$J$2336,MATCH(Healthcare!G$1,'Medical Examinations'!$A$1:$J$1,0),0)</f>
        <v>No</v>
      </c>
      <c r="H1266" s="17">
        <f>VLOOKUP($A1266,'Medical Examinations'!$A$1:$J$2336,MATCH(Healthcare!H$1,'Medical Examinations'!$A$1:$J$1,0),0)</f>
        <v>2</v>
      </c>
      <c r="I1266" s="17" t="str">
        <f>VLOOKUP($A1266,'Medical Examinations'!$A$1:$J$2336,MATCH(Healthcare!I$1,'Medical Examinations'!$A$1:$J$1,0),0)</f>
        <v>No</v>
      </c>
      <c r="J1266" s="17" t="str">
        <f>VLOOKUP($A1266,'Medical Examinations'!$A$1:$J$2336,MATCH(Healthcare!J$1,'Medical Examinations'!$A$1:$J$1,0),0)</f>
        <v>Overweight</v>
      </c>
      <c r="K1266" s="17" t="str">
        <f>VLOOKUP($A1266,'Medical Examinations'!$A$1:$J$2336,MATCH(Healthcare!K$1,'Medical Examinations'!$A$1:$J$1,0),0)</f>
        <v>Diabetes</v>
      </c>
      <c r="L1266" s="38">
        <f>VLOOKUP($A1266,'Hospitalisation Details'!$A$2:$K$2344,MATCH(Healthcare!L$1,'Hospitalisation Details'!$A$1:$K$1,0),0)</f>
        <v>26840</v>
      </c>
      <c r="M1266" s="17">
        <f>VLOOKUP($A1266,'Hospitalisation Details'!$A$2:$K$2344,MATCH(Healthcare!M$1,'Hospitalisation Details'!$A$1:$K$1,0),0)</f>
        <v>8703.4599999999991</v>
      </c>
      <c r="N1266" s="17" t="str">
        <f>VLOOKUP($A1266,'Hospitalisation Details'!$A$2:$K$2344,MATCH(Healthcare!N$1,'Hospitalisation Details'!$A$1:$K$1,0),0)</f>
        <v>Tier - 3</v>
      </c>
      <c r="O1266" s="17" t="str">
        <f>VLOOKUP($A1266,'Hospitalisation Details'!$A$2:$K$2344,MATCH(Healthcare!O$1,'Hospitalisation Details'!$A$1:$K$1,0),0)</f>
        <v>Tier - 3</v>
      </c>
      <c r="P1266" s="17" t="str">
        <f>VLOOKUP($A1266,'Hospitalisation Details'!$A$2:$K$2344,MATCH(Healthcare!P$1,'Hospitalisation Details'!$A$1:$K$1,0),0)</f>
        <v>R1011</v>
      </c>
      <c r="Q1266" s="17">
        <f>VLOOKUP($A1266,'Hospitalisation Details'!$A$2:$K$2344,MATCH(Healthcare!Q$1,'Hospitalisation Details'!$A$1:$K$1,0),0)</f>
        <v>49</v>
      </c>
    </row>
    <row r="1267" spans="1:17" ht="15.75" x14ac:dyDescent="0.25">
      <c r="A1267" s="25" t="s">
        <v>1310</v>
      </c>
      <c r="B1267" s="17" t="str">
        <f>VLOOKUP($A1267,'Customer Names'!$A$1:$D$2336,4,0)</f>
        <v>Mr. Matt</v>
      </c>
      <c r="C1267" s="17">
        <f>VLOOKUP($A1267,'Medical Examinations'!$A$1:$J$2336,MATCH(Healthcare!C$1,'Medical Examinations'!$A$1:$J$1,0),0)</f>
        <v>26.63</v>
      </c>
      <c r="D1267" s="17">
        <f>VLOOKUP($A1267,'Medical Examinations'!$A$1:$J$2336,MATCH(Healthcare!D$1,'Medical Examinations'!$A$1:$J$1,0),0)</f>
        <v>5.7</v>
      </c>
      <c r="E1267" s="17" t="str">
        <f>VLOOKUP($A1267,'Medical Examinations'!$A$1:$J$2336,MATCH(Healthcare!E$1,'Medical Examinations'!$A$1:$J$1,0),0)</f>
        <v>No</v>
      </c>
      <c r="F1267" s="17" t="str">
        <f>VLOOKUP($A1267,'Medical Examinations'!$A$1:$J$2336,MATCH(Healthcare!F$1,'Medical Examinations'!$A$1:$J$1,0),0)</f>
        <v>No</v>
      </c>
      <c r="G1267" s="17" t="str">
        <f>VLOOKUP($A1267,'Medical Examinations'!$A$1:$J$2336,MATCH(Healthcare!G$1,'Medical Examinations'!$A$1:$J$1,0),0)</f>
        <v>No</v>
      </c>
      <c r="H1267" s="17">
        <f>VLOOKUP($A1267,'Medical Examinations'!$A$1:$J$2336,MATCH(Healthcare!H$1,'Medical Examinations'!$A$1:$J$1,0),0)</f>
        <v>0</v>
      </c>
      <c r="I1267" s="17" t="str">
        <f>VLOOKUP($A1267,'Medical Examinations'!$A$1:$J$2336,MATCH(Healthcare!I$1,'Medical Examinations'!$A$1:$J$1,0),0)</f>
        <v>No</v>
      </c>
      <c r="J1267" s="17" t="str">
        <f>VLOOKUP($A1267,'Medical Examinations'!$A$1:$J$2336,MATCH(Healthcare!J$1,'Medical Examinations'!$A$1:$J$1,0),0)</f>
        <v>Overweight</v>
      </c>
      <c r="K1267" s="17" t="str">
        <f>VLOOKUP($A1267,'Medical Examinations'!$A$1:$J$2336,MATCH(Healthcare!K$1,'Medical Examinations'!$A$1:$J$1,0),0)</f>
        <v>Prediabetes</v>
      </c>
      <c r="L1267" s="38">
        <f>VLOOKUP($A1267,'Hospitalisation Details'!$A$2:$K$2344,MATCH(Healthcare!L$1,'Hospitalisation Details'!$A$1:$K$1,0),0)</f>
        <v>29522</v>
      </c>
      <c r="M1267" s="17">
        <f>VLOOKUP($A1267,'Hospitalisation Details'!$A$2:$K$2344,MATCH(Healthcare!M$1,'Hospitalisation Details'!$A$1:$K$1,0),0)</f>
        <v>8701.84</v>
      </c>
      <c r="N1267" s="17" t="str">
        <f>VLOOKUP($A1267,'Hospitalisation Details'!$A$2:$K$2344,MATCH(Healthcare!N$1,'Hospitalisation Details'!$A$1:$K$1,0),0)</f>
        <v>Tier - 2</v>
      </c>
      <c r="O1267" s="17" t="str">
        <f>VLOOKUP($A1267,'Hospitalisation Details'!$A$2:$K$2344,MATCH(Healthcare!O$1,'Hospitalisation Details'!$A$1:$K$1,0),0)</f>
        <v>Tier - 3</v>
      </c>
      <c r="P1267" s="17" t="str">
        <f>VLOOKUP($A1267,'Hospitalisation Details'!$A$2:$K$2344,MATCH(Healthcare!P$1,'Hospitalisation Details'!$A$1:$K$1,0),0)</f>
        <v>R1021</v>
      </c>
      <c r="Q1267" s="17">
        <f>VLOOKUP($A1267,'Hospitalisation Details'!$A$2:$K$2344,MATCH(Healthcare!Q$1,'Hospitalisation Details'!$A$1:$K$1,0),0)</f>
        <v>42</v>
      </c>
    </row>
    <row r="1268" spans="1:17" ht="15.75" x14ac:dyDescent="0.25">
      <c r="A1268" s="25" t="s">
        <v>1311</v>
      </c>
      <c r="B1268" s="17" t="str">
        <f>VLOOKUP($A1268,'Customer Names'!$A$1:$D$2336,4,0)</f>
        <v>Mr. Thomas</v>
      </c>
      <c r="C1268" s="17">
        <f>VLOOKUP($A1268,'Medical Examinations'!$A$1:$J$2336,MATCH(Healthcare!C$1,'Medical Examinations'!$A$1:$J$1,0),0)</f>
        <v>22.515000000000001</v>
      </c>
      <c r="D1268" s="17">
        <f>VLOOKUP($A1268,'Medical Examinations'!$A$1:$J$2336,MATCH(Healthcare!D$1,'Medical Examinations'!$A$1:$J$1,0),0)</f>
        <v>11.18</v>
      </c>
      <c r="E1268" s="17" t="str">
        <f>VLOOKUP($A1268,'Medical Examinations'!$A$1:$J$2336,MATCH(Healthcare!E$1,'Medical Examinations'!$A$1:$J$1,0),0)</f>
        <v>No</v>
      </c>
      <c r="F1268" s="17" t="str">
        <f>VLOOKUP($A1268,'Medical Examinations'!$A$1:$J$2336,MATCH(Healthcare!F$1,'Medical Examinations'!$A$1:$J$1,0),0)</f>
        <v>No</v>
      </c>
      <c r="G1268" s="17" t="str">
        <f>VLOOKUP($A1268,'Medical Examinations'!$A$1:$J$2336,MATCH(Healthcare!G$1,'Medical Examinations'!$A$1:$J$1,0),0)</f>
        <v>No</v>
      </c>
      <c r="H1268" s="17">
        <f>VLOOKUP($A1268,'Medical Examinations'!$A$1:$J$2336,MATCH(Healthcare!H$1,'Medical Examinations'!$A$1:$J$1,0),0)</f>
        <v>2</v>
      </c>
      <c r="I1268" s="17" t="str">
        <f>VLOOKUP($A1268,'Medical Examinations'!$A$1:$J$2336,MATCH(Healthcare!I$1,'Medical Examinations'!$A$1:$J$1,0),0)</f>
        <v>No</v>
      </c>
      <c r="J1268" s="17" t="str">
        <f>VLOOKUP($A1268,'Medical Examinations'!$A$1:$J$2336,MATCH(Healthcare!J$1,'Medical Examinations'!$A$1:$J$1,0),0)</f>
        <v>Healthy Weight</v>
      </c>
      <c r="K1268" s="17" t="str">
        <f>VLOOKUP($A1268,'Medical Examinations'!$A$1:$J$2336,MATCH(Healthcare!K$1,'Medical Examinations'!$A$1:$J$1,0),0)</f>
        <v>Diabetes</v>
      </c>
      <c r="L1268" s="38">
        <f>VLOOKUP($A1268,'Hospitalisation Details'!$A$2:$K$2344,MATCH(Healthcare!L$1,'Hospitalisation Details'!$A$1:$K$1,0),0)</f>
        <v>26948</v>
      </c>
      <c r="M1268" s="17">
        <f>VLOOKUP($A1268,'Hospitalisation Details'!$A$2:$K$2344,MATCH(Healthcare!M$1,'Hospitalisation Details'!$A$1:$K$1,0),0)</f>
        <v>8688.86</v>
      </c>
      <c r="N1268" s="17" t="str">
        <f>VLOOKUP($A1268,'Hospitalisation Details'!$A$2:$K$2344,MATCH(Healthcare!N$1,'Hospitalisation Details'!$A$1:$K$1,0),0)</f>
        <v>Tier - 2</v>
      </c>
      <c r="O1268" s="17" t="str">
        <f>VLOOKUP($A1268,'Hospitalisation Details'!$A$2:$K$2344,MATCH(Healthcare!O$1,'Hospitalisation Details'!$A$1:$K$1,0),0)</f>
        <v>Tier - 1</v>
      </c>
      <c r="P1268" s="17" t="str">
        <f>VLOOKUP($A1268,'Hospitalisation Details'!$A$2:$K$2344,MATCH(Healthcare!P$1,'Hospitalisation Details'!$A$1:$K$1,0),0)</f>
        <v>R1017</v>
      </c>
      <c r="Q1268" s="17">
        <f>VLOOKUP($A1268,'Hospitalisation Details'!$A$2:$K$2344,MATCH(Healthcare!Q$1,'Hospitalisation Details'!$A$1:$K$1,0),0)</f>
        <v>49</v>
      </c>
    </row>
    <row r="1269" spans="1:17" ht="15.75" x14ac:dyDescent="0.25">
      <c r="A1269" s="25" t="s">
        <v>1312</v>
      </c>
      <c r="B1269" s="17" t="str">
        <f>VLOOKUP($A1269,'Customer Names'!$A$1:$D$2336,4,0)</f>
        <v>Ms. Martha</v>
      </c>
      <c r="C1269" s="17">
        <f>VLOOKUP($A1269,'Medical Examinations'!$A$1:$J$2336,MATCH(Healthcare!C$1,'Medical Examinations'!$A$1:$J$1,0),0)</f>
        <v>36.575000000000003</v>
      </c>
      <c r="D1269" s="17">
        <f>VLOOKUP($A1269,'Medical Examinations'!$A$1:$J$2336,MATCH(Healthcare!D$1,'Medical Examinations'!$A$1:$J$1,0),0)</f>
        <v>10.98</v>
      </c>
      <c r="E1269" s="17" t="str">
        <f>VLOOKUP($A1269,'Medical Examinations'!$A$1:$J$2336,MATCH(Healthcare!E$1,'Medical Examinations'!$A$1:$J$1,0),0)</f>
        <v>No</v>
      </c>
      <c r="F1269" s="17" t="str">
        <f>VLOOKUP($A1269,'Medical Examinations'!$A$1:$J$2336,MATCH(Healthcare!F$1,'Medical Examinations'!$A$1:$J$1,0),0)</f>
        <v>No</v>
      </c>
      <c r="G1269" s="17" t="str">
        <f>VLOOKUP($A1269,'Medical Examinations'!$A$1:$J$2336,MATCH(Healthcare!G$1,'Medical Examinations'!$A$1:$J$1,0),0)</f>
        <v>No</v>
      </c>
      <c r="H1269" s="17">
        <f>VLOOKUP($A1269,'Medical Examinations'!$A$1:$J$2336,MATCH(Healthcare!H$1,'Medical Examinations'!$A$1:$J$1,0),0)</f>
        <v>0</v>
      </c>
      <c r="I1269" s="17" t="str">
        <f>VLOOKUP($A1269,'Medical Examinations'!$A$1:$J$2336,MATCH(Healthcare!I$1,'Medical Examinations'!$A$1:$J$1,0),0)</f>
        <v>No</v>
      </c>
      <c r="J1269" s="17" t="str">
        <f>VLOOKUP($A1269,'Medical Examinations'!$A$1:$J$2336,MATCH(Healthcare!J$1,'Medical Examinations'!$A$1:$J$1,0),0)</f>
        <v>Obesity</v>
      </c>
      <c r="K1269" s="17" t="str">
        <f>VLOOKUP($A1269,'Medical Examinations'!$A$1:$J$2336,MATCH(Healthcare!K$1,'Medical Examinations'!$A$1:$J$1,0),0)</f>
        <v>Diabetes</v>
      </c>
      <c r="L1269" s="38">
        <f>VLOOKUP($A1269,'Hospitalisation Details'!$A$2:$K$2344,MATCH(Healthcare!L$1,'Hospitalisation Details'!$A$1:$K$1,0),0)</f>
        <v>27257</v>
      </c>
      <c r="M1269" s="17">
        <f>VLOOKUP($A1269,'Hospitalisation Details'!$A$2:$K$2344,MATCH(Healthcare!M$1,'Hospitalisation Details'!$A$1:$K$1,0),0)</f>
        <v>8671.19</v>
      </c>
      <c r="N1269" s="17" t="str">
        <f>VLOOKUP($A1269,'Hospitalisation Details'!$A$2:$K$2344,MATCH(Healthcare!N$1,'Hospitalisation Details'!$A$1:$K$1,0),0)</f>
        <v>Tier - 2</v>
      </c>
      <c r="O1269" s="17" t="str">
        <f>VLOOKUP($A1269,'Hospitalisation Details'!$A$2:$K$2344,MATCH(Healthcare!O$1,'Hospitalisation Details'!$A$1:$K$1,0),0)</f>
        <v>Tier - 1</v>
      </c>
      <c r="P1269" s="17" t="str">
        <f>VLOOKUP($A1269,'Hospitalisation Details'!$A$2:$K$2344,MATCH(Healthcare!P$1,'Hospitalisation Details'!$A$1:$K$1,0),0)</f>
        <v>R1012</v>
      </c>
      <c r="Q1269" s="17">
        <f>VLOOKUP($A1269,'Hospitalisation Details'!$A$2:$K$2344,MATCH(Healthcare!Q$1,'Hospitalisation Details'!$A$1:$K$1,0),0)</f>
        <v>48</v>
      </c>
    </row>
    <row r="1270" spans="1:17" ht="15.75" x14ac:dyDescent="0.25">
      <c r="A1270" s="25" t="s">
        <v>1313</v>
      </c>
      <c r="B1270" s="17" t="str">
        <f>VLOOKUP($A1270,'Customer Names'!$A$1:$D$2336,4,0)</f>
        <v>Ms. Alicia</v>
      </c>
      <c r="C1270" s="17">
        <f>VLOOKUP($A1270,'Medical Examinations'!$A$1:$J$2336,MATCH(Healthcare!C$1,'Medical Examinations'!$A$1:$J$1,0),0)</f>
        <v>23.66</v>
      </c>
      <c r="D1270" s="17">
        <f>VLOOKUP($A1270,'Medical Examinations'!$A$1:$J$2336,MATCH(Healthcare!D$1,'Medical Examinations'!$A$1:$J$1,0),0)</f>
        <v>5.1100000000000003</v>
      </c>
      <c r="E1270" s="17" t="str">
        <f>VLOOKUP($A1270,'Medical Examinations'!$A$1:$J$2336,MATCH(Healthcare!E$1,'Medical Examinations'!$A$1:$J$1,0),0)</f>
        <v>Yes</v>
      </c>
      <c r="F1270" s="17" t="str">
        <f>VLOOKUP($A1270,'Medical Examinations'!$A$1:$J$2336,MATCH(Healthcare!F$1,'Medical Examinations'!$A$1:$J$1,0),0)</f>
        <v>No</v>
      </c>
      <c r="G1270" s="17" t="str">
        <f>VLOOKUP($A1270,'Medical Examinations'!$A$1:$J$2336,MATCH(Healthcare!G$1,'Medical Examinations'!$A$1:$J$1,0),0)</f>
        <v>Yes</v>
      </c>
      <c r="H1270" s="17">
        <f>VLOOKUP($A1270,'Medical Examinations'!$A$1:$J$2336,MATCH(Healthcare!H$1,'Medical Examinations'!$A$1:$J$1,0),0)</f>
        <v>1</v>
      </c>
      <c r="I1270" s="17" t="str">
        <f>VLOOKUP($A1270,'Medical Examinations'!$A$1:$J$2336,MATCH(Healthcare!I$1,'Medical Examinations'!$A$1:$J$1,0),0)</f>
        <v>No</v>
      </c>
      <c r="J1270" s="17" t="str">
        <f>VLOOKUP($A1270,'Medical Examinations'!$A$1:$J$2336,MATCH(Healthcare!J$1,'Medical Examinations'!$A$1:$J$1,0),0)</f>
        <v>Healthy Weight</v>
      </c>
      <c r="K1270" s="17" t="str">
        <f>VLOOKUP($A1270,'Medical Examinations'!$A$1:$J$2336,MATCH(Healthcare!K$1,'Medical Examinations'!$A$1:$J$1,0),0)</f>
        <v>Normal</v>
      </c>
      <c r="L1270" s="38">
        <f>VLOOKUP($A1270,'Hospitalisation Details'!$A$2:$K$2344,MATCH(Healthcare!L$1,'Hospitalisation Details'!$A$1:$K$1,0),0)</f>
        <v>25425</v>
      </c>
      <c r="M1270" s="17">
        <f>VLOOKUP($A1270,'Hospitalisation Details'!$A$2:$K$2344,MATCH(Healthcare!M$1,'Hospitalisation Details'!$A$1:$K$1,0),0)</f>
        <v>8665.14</v>
      </c>
      <c r="N1270" s="17" t="str">
        <f>VLOOKUP($A1270,'Hospitalisation Details'!$A$2:$K$2344,MATCH(Healthcare!N$1,'Hospitalisation Details'!$A$1:$K$1,0),0)</f>
        <v>Tier - 2</v>
      </c>
      <c r="O1270" s="17" t="str">
        <f>VLOOKUP($A1270,'Hospitalisation Details'!$A$2:$K$2344,MATCH(Healthcare!O$1,'Hospitalisation Details'!$A$1:$K$1,0),0)</f>
        <v>Tier - 3</v>
      </c>
      <c r="P1270" s="17" t="str">
        <f>VLOOKUP($A1270,'Hospitalisation Details'!$A$2:$K$2344,MATCH(Healthcare!P$1,'Hospitalisation Details'!$A$1:$K$1,0),0)</f>
        <v>R1013</v>
      </c>
      <c r="Q1270" s="17">
        <f>VLOOKUP($A1270,'Hospitalisation Details'!$A$2:$K$2344,MATCH(Healthcare!Q$1,'Hospitalisation Details'!$A$1:$K$1,0),0)</f>
        <v>53</v>
      </c>
    </row>
    <row r="1271" spans="1:17" ht="15.75" x14ac:dyDescent="0.25">
      <c r="A1271" s="25" t="s">
        <v>1314</v>
      </c>
      <c r="B1271" s="17" t="str">
        <f>VLOOKUP($A1271,'Customer Names'!$A$1:$D$2336,4,0)</f>
        <v>Ms. Jennifer</v>
      </c>
      <c r="C1271" s="17">
        <f>VLOOKUP($A1271,'Medical Examinations'!$A$1:$J$2336,MATCH(Healthcare!C$1,'Medical Examinations'!$A$1:$J$1,0),0)</f>
        <v>18.62</v>
      </c>
      <c r="D1271" s="17">
        <f>VLOOKUP($A1271,'Medical Examinations'!$A$1:$J$2336,MATCH(Healthcare!D$1,'Medical Examinations'!$A$1:$J$1,0),0)</f>
        <v>10.24</v>
      </c>
      <c r="E1271" s="17" t="str">
        <f>VLOOKUP($A1271,'Medical Examinations'!$A$1:$J$2336,MATCH(Healthcare!E$1,'Medical Examinations'!$A$1:$J$1,0),0)</f>
        <v>No</v>
      </c>
      <c r="F1271" s="17" t="str">
        <f>VLOOKUP($A1271,'Medical Examinations'!$A$1:$J$2336,MATCH(Healthcare!F$1,'Medical Examinations'!$A$1:$J$1,0),0)</f>
        <v>No</v>
      </c>
      <c r="G1271" s="17" t="str">
        <f>VLOOKUP($A1271,'Medical Examinations'!$A$1:$J$2336,MATCH(Healthcare!G$1,'Medical Examinations'!$A$1:$J$1,0),0)</f>
        <v>No</v>
      </c>
      <c r="H1271" s="17">
        <f>VLOOKUP($A1271,'Medical Examinations'!$A$1:$J$2336,MATCH(Healthcare!H$1,'Medical Examinations'!$A$1:$J$1,0),0)</f>
        <v>0</v>
      </c>
      <c r="I1271" s="17" t="str">
        <f>VLOOKUP($A1271,'Medical Examinations'!$A$1:$J$2336,MATCH(Healthcare!I$1,'Medical Examinations'!$A$1:$J$1,0),0)</f>
        <v>No</v>
      </c>
      <c r="J1271" s="17" t="str">
        <f>VLOOKUP($A1271,'Medical Examinations'!$A$1:$J$2336,MATCH(Healthcare!J$1,'Medical Examinations'!$A$1:$J$1,0),0)</f>
        <v>Healthy Weight</v>
      </c>
      <c r="K1271" s="17" t="str">
        <f>VLOOKUP($A1271,'Medical Examinations'!$A$1:$J$2336,MATCH(Healthcare!K$1,'Medical Examinations'!$A$1:$J$1,0),0)</f>
        <v>Diabetes</v>
      </c>
      <c r="L1271" s="38">
        <f>VLOOKUP($A1271,'Hospitalisation Details'!$A$2:$K$2344,MATCH(Healthcare!L$1,'Hospitalisation Details'!$A$1:$K$1,0),0)</f>
        <v>24036</v>
      </c>
      <c r="M1271" s="17">
        <f>VLOOKUP($A1271,'Hospitalisation Details'!$A$2:$K$2344,MATCH(Healthcare!M$1,'Hospitalisation Details'!$A$1:$K$1,0),0)</f>
        <v>8665.09</v>
      </c>
      <c r="N1271" s="17" t="str">
        <f>VLOOKUP($A1271,'Hospitalisation Details'!$A$2:$K$2344,MATCH(Healthcare!N$1,'Hospitalisation Details'!$A$1:$K$1,0),0)</f>
        <v>Tier - 3</v>
      </c>
      <c r="O1271" s="17" t="str">
        <f>VLOOKUP($A1271,'Hospitalisation Details'!$A$2:$K$2344,MATCH(Healthcare!O$1,'Hospitalisation Details'!$A$1:$K$1,0),0)</f>
        <v>Tier - 2</v>
      </c>
      <c r="P1271" s="17" t="str">
        <f>VLOOKUP($A1271,'Hospitalisation Details'!$A$2:$K$2344,MATCH(Healthcare!P$1,'Hospitalisation Details'!$A$1:$K$1,0),0)</f>
        <v>R1012</v>
      </c>
      <c r="Q1271" s="17">
        <f>VLOOKUP($A1271,'Hospitalisation Details'!$A$2:$K$2344,MATCH(Healthcare!Q$1,'Hospitalisation Details'!$A$1:$K$1,0),0)</f>
        <v>57</v>
      </c>
    </row>
    <row r="1272" spans="1:17" ht="15.75" x14ac:dyDescent="0.25">
      <c r="A1272" s="25" t="s">
        <v>1315</v>
      </c>
      <c r="B1272" s="17" t="str">
        <f>VLOOKUP($A1272,'Customer Names'!$A$1:$D$2336,4,0)</f>
        <v>Mr. Michael</v>
      </c>
      <c r="C1272" s="17">
        <f>VLOOKUP($A1272,'Medical Examinations'!$A$1:$J$2336,MATCH(Healthcare!C$1,'Medical Examinations'!$A$1:$J$1,0),0)</f>
        <v>19.190000000000001</v>
      </c>
      <c r="D1272" s="17">
        <f>VLOOKUP($A1272,'Medical Examinations'!$A$1:$J$2336,MATCH(Healthcare!D$1,'Medical Examinations'!$A$1:$J$1,0),0)</f>
        <v>7.71</v>
      </c>
      <c r="E1272" s="17" t="str">
        <f>VLOOKUP($A1272,'Medical Examinations'!$A$1:$J$2336,MATCH(Healthcare!E$1,'Medical Examinations'!$A$1:$J$1,0),0)</f>
        <v>Yes</v>
      </c>
      <c r="F1272" s="17" t="str">
        <f>VLOOKUP($A1272,'Medical Examinations'!$A$1:$J$2336,MATCH(Healthcare!F$1,'Medical Examinations'!$A$1:$J$1,0),0)</f>
        <v>No</v>
      </c>
      <c r="G1272" s="17" t="str">
        <f>VLOOKUP($A1272,'Medical Examinations'!$A$1:$J$2336,MATCH(Healthcare!G$1,'Medical Examinations'!$A$1:$J$1,0),0)</f>
        <v>No</v>
      </c>
      <c r="H1272" s="17">
        <f>VLOOKUP($A1272,'Medical Examinations'!$A$1:$J$2336,MATCH(Healthcare!H$1,'Medical Examinations'!$A$1:$J$1,0),0)</f>
        <v>1</v>
      </c>
      <c r="I1272" s="17" t="str">
        <f>VLOOKUP($A1272,'Medical Examinations'!$A$1:$J$2336,MATCH(Healthcare!I$1,'Medical Examinations'!$A$1:$J$1,0),0)</f>
        <v>No</v>
      </c>
      <c r="J1272" s="17" t="str">
        <f>VLOOKUP($A1272,'Medical Examinations'!$A$1:$J$2336,MATCH(Healthcare!J$1,'Medical Examinations'!$A$1:$J$1,0),0)</f>
        <v>Healthy Weight</v>
      </c>
      <c r="K1272" s="17" t="str">
        <f>VLOOKUP($A1272,'Medical Examinations'!$A$1:$J$2336,MATCH(Healthcare!K$1,'Medical Examinations'!$A$1:$J$1,0),0)</f>
        <v>Diabetes</v>
      </c>
      <c r="L1272" s="38">
        <f>VLOOKUP($A1272,'Hospitalisation Details'!$A$2:$K$2344,MATCH(Healthcare!L$1,'Hospitalisation Details'!$A$1:$K$1,0),0)</f>
        <v>27609</v>
      </c>
      <c r="M1272" s="17">
        <f>VLOOKUP($A1272,'Hospitalisation Details'!$A$2:$K$2344,MATCH(Healthcare!M$1,'Hospitalisation Details'!$A$1:$K$1,0),0)</f>
        <v>8627.5400000000009</v>
      </c>
      <c r="N1272" s="17" t="str">
        <f>VLOOKUP($A1272,'Hospitalisation Details'!$A$2:$K$2344,MATCH(Healthcare!N$1,'Hospitalisation Details'!$A$1:$K$1,0),0)</f>
        <v>Tier - 2</v>
      </c>
      <c r="O1272" s="17" t="str">
        <f>VLOOKUP($A1272,'Hospitalisation Details'!$A$2:$K$2344,MATCH(Healthcare!O$1,'Hospitalisation Details'!$A$1:$K$1,0),0)</f>
        <v>Tier - 2</v>
      </c>
      <c r="P1272" s="17" t="str">
        <f>VLOOKUP($A1272,'Hospitalisation Details'!$A$2:$K$2344,MATCH(Healthcare!P$1,'Hospitalisation Details'!$A$1:$K$1,0),0)</f>
        <v>R1017</v>
      </c>
      <c r="Q1272" s="17">
        <f>VLOOKUP($A1272,'Hospitalisation Details'!$A$2:$K$2344,MATCH(Healthcare!Q$1,'Hospitalisation Details'!$A$1:$K$1,0),0)</f>
        <v>47</v>
      </c>
    </row>
    <row r="1273" spans="1:17" ht="15.75" x14ac:dyDescent="0.25">
      <c r="A1273" s="25" t="s">
        <v>1316</v>
      </c>
      <c r="B1273" s="17" t="str">
        <f>VLOOKUP($A1273,'Customer Names'!$A$1:$D$2336,4,0)</f>
        <v>Mr. Eddie</v>
      </c>
      <c r="C1273" s="17">
        <f>VLOOKUP($A1273,'Medical Examinations'!$A$1:$J$2336,MATCH(Healthcare!C$1,'Medical Examinations'!$A$1:$J$1,0),0)</f>
        <v>27.5</v>
      </c>
      <c r="D1273" s="17">
        <f>VLOOKUP($A1273,'Medical Examinations'!$A$1:$J$2336,MATCH(Healthcare!D$1,'Medical Examinations'!$A$1:$J$1,0),0)</f>
        <v>6.03</v>
      </c>
      <c r="E1273" s="17" t="str">
        <f>VLOOKUP($A1273,'Medical Examinations'!$A$1:$J$2336,MATCH(Healthcare!E$1,'Medical Examinations'!$A$1:$J$1,0),0)</f>
        <v>No</v>
      </c>
      <c r="F1273" s="17" t="str">
        <f>VLOOKUP($A1273,'Medical Examinations'!$A$1:$J$2336,MATCH(Healthcare!F$1,'Medical Examinations'!$A$1:$J$1,0),0)</f>
        <v>No</v>
      </c>
      <c r="G1273" s="17" t="str">
        <f>VLOOKUP($A1273,'Medical Examinations'!$A$1:$J$2336,MATCH(Healthcare!G$1,'Medical Examinations'!$A$1:$J$1,0),0)</f>
        <v>No</v>
      </c>
      <c r="H1273" s="17">
        <f>VLOOKUP($A1273,'Medical Examinations'!$A$1:$J$2336,MATCH(Healthcare!H$1,'Medical Examinations'!$A$1:$J$1,0),0)</f>
        <v>0</v>
      </c>
      <c r="I1273" s="17" t="str">
        <f>VLOOKUP($A1273,'Medical Examinations'!$A$1:$J$2336,MATCH(Healthcare!I$1,'Medical Examinations'!$A$1:$J$1,0),0)</f>
        <v>No</v>
      </c>
      <c r="J1273" s="17" t="str">
        <f>VLOOKUP($A1273,'Medical Examinations'!$A$1:$J$2336,MATCH(Healthcare!J$1,'Medical Examinations'!$A$1:$J$1,0),0)</f>
        <v>Overweight</v>
      </c>
      <c r="K1273" s="17" t="str">
        <f>VLOOKUP($A1273,'Medical Examinations'!$A$1:$J$2336,MATCH(Healthcare!K$1,'Medical Examinations'!$A$1:$J$1,0),0)</f>
        <v>Prediabetes</v>
      </c>
      <c r="L1273" s="38">
        <f>VLOOKUP($A1273,'Hospitalisation Details'!$A$2:$K$2344,MATCH(Healthcare!L$1,'Hospitalisation Details'!$A$1:$K$1,0),0)</f>
        <v>28370</v>
      </c>
      <c r="M1273" s="17">
        <f>VLOOKUP($A1273,'Hospitalisation Details'!$A$2:$K$2344,MATCH(Healthcare!M$1,'Hospitalisation Details'!$A$1:$K$1,0),0)</f>
        <v>8615.2999999999993</v>
      </c>
      <c r="N1273" s="17" t="str">
        <f>VLOOKUP($A1273,'Hospitalisation Details'!$A$2:$K$2344,MATCH(Healthcare!N$1,'Hospitalisation Details'!$A$1:$K$1,0),0)</f>
        <v>Tier - 2</v>
      </c>
      <c r="O1273" s="17" t="str">
        <f>VLOOKUP($A1273,'Hospitalisation Details'!$A$2:$K$2344,MATCH(Healthcare!O$1,'Hospitalisation Details'!$A$1:$K$1,0),0)</f>
        <v>Tier - 3</v>
      </c>
      <c r="P1273" s="17" t="str">
        <f>VLOOKUP($A1273,'Hospitalisation Details'!$A$2:$K$2344,MATCH(Healthcare!P$1,'Hospitalisation Details'!$A$1:$K$1,0),0)</f>
        <v>R1011</v>
      </c>
      <c r="Q1273" s="17">
        <f>VLOOKUP($A1273,'Hospitalisation Details'!$A$2:$K$2344,MATCH(Healthcare!Q$1,'Hospitalisation Details'!$A$1:$K$1,0),0)</f>
        <v>45</v>
      </c>
    </row>
    <row r="1274" spans="1:17" ht="15.75" x14ac:dyDescent="0.25">
      <c r="A1274" s="25" t="s">
        <v>1317</v>
      </c>
      <c r="B1274" s="17" t="str">
        <f>VLOOKUP($A1274,'Customer Names'!$A$1:$D$2336,4,0)</f>
        <v>Mr. Maxime</v>
      </c>
      <c r="C1274" s="17">
        <f>VLOOKUP($A1274,'Medical Examinations'!$A$1:$J$2336,MATCH(Healthcare!C$1,'Medical Examinations'!$A$1:$J$1,0),0)</f>
        <v>27.36</v>
      </c>
      <c r="D1274" s="17">
        <f>VLOOKUP($A1274,'Medical Examinations'!$A$1:$J$2336,MATCH(Healthcare!D$1,'Medical Examinations'!$A$1:$J$1,0),0)</f>
        <v>5.96</v>
      </c>
      <c r="E1274" s="17" t="str">
        <f>VLOOKUP($A1274,'Medical Examinations'!$A$1:$J$2336,MATCH(Healthcare!E$1,'Medical Examinations'!$A$1:$J$1,0),0)</f>
        <v>No</v>
      </c>
      <c r="F1274" s="17" t="str">
        <f>VLOOKUP($A1274,'Medical Examinations'!$A$1:$J$2336,MATCH(Healthcare!F$1,'Medical Examinations'!$A$1:$J$1,0),0)</f>
        <v>No</v>
      </c>
      <c r="G1274" s="17" t="str">
        <f>VLOOKUP($A1274,'Medical Examinations'!$A$1:$J$2336,MATCH(Healthcare!G$1,'Medical Examinations'!$A$1:$J$1,0),0)</f>
        <v>Yes</v>
      </c>
      <c r="H1274" s="17">
        <f>VLOOKUP($A1274,'Medical Examinations'!$A$1:$J$2336,MATCH(Healthcare!H$1,'Medical Examinations'!$A$1:$J$1,0),0)</f>
        <v>1</v>
      </c>
      <c r="I1274" s="17" t="str">
        <f>VLOOKUP($A1274,'Medical Examinations'!$A$1:$J$2336,MATCH(Healthcare!I$1,'Medical Examinations'!$A$1:$J$1,0),0)</f>
        <v>No</v>
      </c>
      <c r="J1274" s="17" t="str">
        <f>VLOOKUP($A1274,'Medical Examinations'!$A$1:$J$2336,MATCH(Healthcare!J$1,'Medical Examinations'!$A$1:$J$1,0),0)</f>
        <v>Overweight</v>
      </c>
      <c r="K1274" s="17" t="str">
        <f>VLOOKUP($A1274,'Medical Examinations'!$A$1:$J$2336,MATCH(Healthcare!K$1,'Medical Examinations'!$A$1:$J$1,0),0)</f>
        <v>Prediabetes</v>
      </c>
      <c r="L1274" s="38">
        <f>VLOOKUP($A1274,'Hospitalisation Details'!$A$2:$K$2344,MATCH(Healthcare!L$1,'Hospitalisation Details'!$A$1:$K$1,0),0)</f>
        <v>29053</v>
      </c>
      <c r="M1274" s="17">
        <f>VLOOKUP($A1274,'Hospitalisation Details'!$A$2:$K$2344,MATCH(Healthcare!M$1,'Hospitalisation Details'!$A$1:$K$1,0),0)</f>
        <v>8606.2199999999993</v>
      </c>
      <c r="N1274" s="17" t="str">
        <f>VLOOKUP($A1274,'Hospitalisation Details'!$A$2:$K$2344,MATCH(Healthcare!N$1,'Hospitalisation Details'!$A$1:$K$1,0),0)</f>
        <v>Tier - 1</v>
      </c>
      <c r="O1274" s="17" t="str">
        <f>VLOOKUP($A1274,'Hospitalisation Details'!$A$2:$K$2344,MATCH(Healthcare!O$1,'Hospitalisation Details'!$A$1:$K$1,0),0)</f>
        <v>Tier - 2</v>
      </c>
      <c r="P1274" s="17" t="str">
        <f>VLOOKUP($A1274,'Hospitalisation Details'!$A$2:$K$2344,MATCH(Healthcare!P$1,'Hospitalisation Details'!$A$1:$K$1,0),0)</f>
        <v>R1014</v>
      </c>
      <c r="Q1274" s="17">
        <f>VLOOKUP($A1274,'Hospitalisation Details'!$A$2:$K$2344,MATCH(Healthcare!Q$1,'Hospitalisation Details'!$A$1:$K$1,0),0)</f>
        <v>43</v>
      </c>
    </row>
    <row r="1275" spans="1:17" ht="15.75" x14ac:dyDescent="0.25">
      <c r="A1275" s="25" t="s">
        <v>1318</v>
      </c>
      <c r="B1275" s="17" t="str">
        <f>VLOOKUP($A1275,'Customer Names'!$A$1:$D$2336,4,0)</f>
        <v>Mr. Mark</v>
      </c>
      <c r="C1275" s="17">
        <f>VLOOKUP($A1275,'Medical Examinations'!$A$1:$J$2336,MATCH(Healthcare!C$1,'Medical Examinations'!$A$1:$J$1,0),0)</f>
        <v>20.350000000000001</v>
      </c>
      <c r="D1275" s="17">
        <f>VLOOKUP($A1275,'Medical Examinations'!$A$1:$J$2336,MATCH(Healthcare!D$1,'Medical Examinations'!$A$1:$J$1,0),0)</f>
        <v>4.16</v>
      </c>
      <c r="E1275" s="17" t="str">
        <f>VLOOKUP($A1275,'Medical Examinations'!$A$1:$J$2336,MATCH(Healthcare!E$1,'Medical Examinations'!$A$1:$J$1,0),0)</f>
        <v>No</v>
      </c>
      <c r="F1275" s="17" t="str">
        <f>VLOOKUP($A1275,'Medical Examinations'!$A$1:$J$2336,MATCH(Healthcare!F$1,'Medical Examinations'!$A$1:$J$1,0),0)</f>
        <v>No</v>
      </c>
      <c r="G1275" s="17" t="str">
        <f>VLOOKUP($A1275,'Medical Examinations'!$A$1:$J$2336,MATCH(Healthcare!G$1,'Medical Examinations'!$A$1:$J$1,0),0)</f>
        <v>No</v>
      </c>
      <c r="H1275" s="17">
        <f>VLOOKUP($A1275,'Medical Examinations'!$A$1:$J$2336,MATCH(Healthcare!H$1,'Medical Examinations'!$A$1:$J$1,0),0)</f>
        <v>0</v>
      </c>
      <c r="I1275" s="17" t="str">
        <f>VLOOKUP($A1275,'Medical Examinations'!$A$1:$J$2336,MATCH(Healthcare!I$1,'Medical Examinations'!$A$1:$J$1,0),0)</f>
        <v>No</v>
      </c>
      <c r="J1275" s="17" t="str">
        <f>VLOOKUP($A1275,'Medical Examinations'!$A$1:$J$2336,MATCH(Healthcare!J$1,'Medical Examinations'!$A$1:$J$1,0),0)</f>
        <v>Healthy Weight</v>
      </c>
      <c r="K1275" s="17" t="str">
        <f>VLOOKUP($A1275,'Medical Examinations'!$A$1:$J$2336,MATCH(Healthcare!K$1,'Medical Examinations'!$A$1:$J$1,0),0)</f>
        <v>Normal</v>
      </c>
      <c r="L1275" s="38">
        <f>VLOOKUP($A1275,'Hospitalisation Details'!$A$2:$K$2344,MATCH(Healthcare!L$1,'Hospitalisation Details'!$A$1:$K$1,0),0)</f>
        <v>28413</v>
      </c>
      <c r="M1275" s="17">
        <f>VLOOKUP($A1275,'Hospitalisation Details'!$A$2:$K$2344,MATCH(Healthcare!M$1,'Hospitalisation Details'!$A$1:$K$1,0),0)</f>
        <v>8605.36</v>
      </c>
      <c r="N1275" s="17" t="str">
        <f>VLOOKUP($A1275,'Hospitalisation Details'!$A$2:$K$2344,MATCH(Healthcare!N$1,'Hospitalisation Details'!$A$1:$K$1,0),0)</f>
        <v>Tier - 2</v>
      </c>
      <c r="O1275" s="17" t="str">
        <f>VLOOKUP($A1275,'Hospitalisation Details'!$A$2:$K$2344,MATCH(Healthcare!O$1,'Hospitalisation Details'!$A$1:$K$1,0),0)</f>
        <v>Tier - 2</v>
      </c>
      <c r="P1275" s="17" t="str">
        <f>VLOOKUP($A1275,'Hospitalisation Details'!$A$2:$K$2344,MATCH(Healthcare!P$1,'Hospitalisation Details'!$A$1:$K$1,0),0)</f>
        <v>R1013</v>
      </c>
      <c r="Q1275" s="17">
        <f>VLOOKUP($A1275,'Hospitalisation Details'!$A$2:$K$2344,MATCH(Healthcare!Q$1,'Hospitalisation Details'!$A$1:$K$1,0),0)</f>
        <v>45</v>
      </c>
    </row>
    <row r="1276" spans="1:17" ht="15.75" x14ac:dyDescent="0.25">
      <c r="A1276" s="25" t="s">
        <v>1319</v>
      </c>
      <c r="B1276" s="17" t="str">
        <f>VLOOKUP($A1276,'Customer Names'!$A$1:$D$2336,4,0)</f>
        <v>Mr. Adam</v>
      </c>
      <c r="C1276" s="17">
        <f>VLOOKUP($A1276,'Medical Examinations'!$A$1:$J$2336,MATCH(Healthcare!C$1,'Medical Examinations'!$A$1:$J$1,0),0)</f>
        <v>24.035</v>
      </c>
      <c r="D1276" s="17">
        <f>VLOOKUP($A1276,'Medical Examinations'!$A$1:$J$2336,MATCH(Healthcare!D$1,'Medical Examinations'!$A$1:$J$1,0),0)</f>
        <v>6.11</v>
      </c>
      <c r="E1276" s="17" t="str">
        <f>VLOOKUP($A1276,'Medical Examinations'!$A$1:$J$2336,MATCH(Healthcare!E$1,'Medical Examinations'!$A$1:$J$1,0),0)</f>
        <v>No</v>
      </c>
      <c r="F1276" s="17" t="str">
        <f>VLOOKUP($A1276,'Medical Examinations'!$A$1:$J$2336,MATCH(Healthcare!F$1,'Medical Examinations'!$A$1:$J$1,0),0)</f>
        <v>No</v>
      </c>
      <c r="G1276" s="17" t="str">
        <f>VLOOKUP($A1276,'Medical Examinations'!$A$1:$J$2336,MATCH(Healthcare!G$1,'Medical Examinations'!$A$1:$J$1,0),0)</f>
        <v>No</v>
      </c>
      <c r="H1276" s="17">
        <f>VLOOKUP($A1276,'Medical Examinations'!$A$1:$J$2336,MATCH(Healthcare!H$1,'Medical Examinations'!$A$1:$J$1,0),0)</f>
        <v>0</v>
      </c>
      <c r="I1276" s="17" t="str">
        <f>VLOOKUP($A1276,'Medical Examinations'!$A$1:$J$2336,MATCH(Healthcare!I$1,'Medical Examinations'!$A$1:$J$1,0),0)</f>
        <v>No</v>
      </c>
      <c r="J1276" s="17" t="str">
        <f>VLOOKUP($A1276,'Medical Examinations'!$A$1:$J$2336,MATCH(Healthcare!J$1,'Medical Examinations'!$A$1:$J$1,0),0)</f>
        <v>Healthy Weight</v>
      </c>
      <c r="K1276" s="17" t="str">
        <f>VLOOKUP($A1276,'Medical Examinations'!$A$1:$J$2336,MATCH(Healthcare!K$1,'Medical Examinations'!$A$1:$J$1,0),0)</f>
        <v>Prediabetes</v>
      </c>
      <c r="L1276" s="38">
        <f>VLOOKUP($A1276,'Hospitalisation Details'!$A$2:$K$2344,MATCH(Healthcare!L$1,'Hospitalisation Details'!$A$1:$K$1,0),0)</f>
        <v>28441</v>
      </c>
      <c r="M1276" s="17">
        <f>VLOOKUP($A1276,'Hospitalisation Details'!$A$2:$K$2344,MATCH(Healthcare!M$1,'Hospitalisation Details'!$A$1:$K$1,0),0)</f>
        <v>8604.48</v>
      </c>
      <c r="N1276" s="17" t="str">
        <f>VLOOKUP($A1276,'Hospitalisation Details'!$A$2:$K$2344,MATCH(Healthcare!N$1,'Hospitalisation Details'!$A$1:$K$1,0),0)</f>
        <v>Tier - 3</v>
      </c>
      <c r="O1276" s="17" t="str">
        <f>VLOOKUP($A1276,'Hospitalisation Details'!$A$2:$K$2344,MATCH(Healthcare!O$1,'Hospitalisation Details'!$A$1:$K$1,0),0)</f>
        <v>Tier - 2</v>
      </c>
      <c r="P1276" s="17" t="str">
        <f>VLOOKUP($A1276,'Hospitalisation Details'!$A$2:$K$2344,MATCH(Healthcare!P$1,'Hospitalisation Details'!$A$1:$K$1,0),0)</f>
        <v>R1016</v>
      </c>
      <c r="Q1276" s="17">
        <f>VLOOKUP($A1276,'Hospitalisation Details'!$A$2:$K$2344,MATCH(Healthcare!Q$1,'Hospitalisation Details'!$A$1:$K$1,0),0)</f>
        <v>45</v>
      </c>
    </row>
    <row r="1277" spans="1:17" ht="15.75" x14ac:dyDescent="0.25">
      <c r="A1277" s="25" t="s">
        <v>1320</v>
      </c>
      <c r="B1277" s="17" t="str">
        <f>VLOOKUP($A1277,'Customer Names'!$A$1:$D$2336,4,0)</f>
        <v>Mr. Justin</v>
      </c>
      <c r="C1277" s="17">
        <f>VLOOKUP($A1277,'Medical Examinations'!$A$1:$J$2336,MATCH(Healthcare!C$1,'Medical Examinations'!$A$1:$J$1,0),0)</f>
        <v>23.56</v>
      </c>
      <c r="D1277" s="17">
        <f>VLOOKUP($A1277,'Medical Examinations'!$A$1:$J$2336,MATCH(Healthcare!D$1,'Medical Examinations'!$A$1:$J$1,0),0)</f>
        <v>5.97</v>
      </c>
      <c r="E1277" s="17" t="str">
        <f>VLOOKUP($A1277,'Medical Examinations'!$A$1:$J$2336,MATCH(Healthcare!E$1,'Medical Examinations'!$A$1:$J$1,0),0)</f>
        <v>No</v>
      </c>
      <c r="F1277" s="17" t="str">
        <f>VLOOKUP($A1277,'Medical Examinations'!$A$1:$J$2336,MATCH(Healthcare!F$1,'Medical Examinations'!$A$1:$J$1,0),0)</f>
        <v>No</v>
      </c>
      <c r="G1277" s="17" t="str">
        <f>VLOOKUP($A1277,'Medical Examinations'!$A$1:$J$2336,MATCH(Healthcare!G$1,'Medical Examinations'!$A$1:$J$1,0),0)</f>
        <v>No</v>
      </c>
      <c r="H1277" s="17">
        <f>VLOOKUP($A1277,'Medical Examinations'!$A$1:$J$2336,MATCH(Healthcare!H$1,'Medical Examinations'!$A$1:$J$1,0),0)</f>
        <v>0</v>
      </c>
      <c r="I1277" s="17" t="str">
        <f>VLOOKUP($A1277,'Medical Examinations'!$A$1:$J$2336,MATCH(Healthcare!I$1,'Medical Examinations'!$A$1:$J$1,0),0)</f>
        <v>No</v>
      </c>
      <c r="J1277" s="17" t="str">
        <f>VLOOKUP($A1277,'Medical Examinations'!$A$1:$J$2336,MATCH(Healthcare!J$1,'Medical Examinations'!$A$1:$J$1,0),0)</f>
        <v>Healthy Weight</v>
      </c>
      <c r="K1277" s="17" t="str">
        <f>VLOOKUP($A1277,'Medical Examinations'!$A$1:$J$2336,MATCH(Healthcare!K$1,'Medical Examinations'!$A$1:$J$1,0),0)</f>
        <v>Prediabetes</v>
      </c>
      <c r="L1277" s="38">
        <f>VLOOKUP($A1277,'Hospitalisation Details'!$A$2:$K$2344,MATCH(Healthcare!L$1,'Hospitalisation Details'!$A$1:$K$1,0),0)</f>
        <v>28392</v>
      </c>
      <c r="M1277" s="17">
        <f>VLOOKUP($A1277,'Hospitalisation Details'!$A$2:$K$2344,MATCH(Healthcare!M$1,'Hospitalisation Details'!$A$1:$K$1,0),0)</f>
        <v>8603.82</v>
      </c>
      <c r="N1277" s="17" t="str">
        <f>VLOOKUP($A1277,'Hospitalisation Details'!$A$2:$K$2344,MATCH(Healthcare!N$1,'Hospitalisation Details'!$A$1:$K$1,0),0)</f>
        <v>Tier - 2</v>
      </c>
      <c r="O1277" s="17" t="str">
        <f>VLOOKUP($A1277,'Hospitalisation Details'!$A$2:$K$2344,MATCH(Healthcare!O$1,'Hospitalisation Details'!$A$1:$K$1,0),0)</f>
        <v>Tier - 1</v>
      </c>
      <c r="P1277" s="17" t="str">
        <f>VLOOKUP($A1277,'Hospitalisation Details'!$A$2:$K$2344,MATCH(Healthcare!P$1,'Hospitalisation Details'!$A$1:$K$1,0),0)</f>
        <v>R1019</v>
      </c>
      <c r="Q1277" s="17">
        <f>VLOOKUP($A1277,'Hospitalisation Details'!$A$2:$K$2344,MATCH(Healthcare!Q$1,'Hospitalisation Details'!$A$1:$K$1,0),0)</f>
        <v>45</v>
      </c>
    </row>
    <row r="1278" spans="1:17" ht="15.75" x14ac:dyDescent="0.25">
      <c r="A1278" s="25" t="s">
        <v>1321</v>
      </c>
      <c r="B1278" s="17" t="str">
        <f>VLOOKUP($A1278,'Customer Names'!$A$1:$D$2336,4,0)</f>
        <v>Ms. Svetlana</v>
      </c>
      <c r="C1278" s="17">
        <f>VLOOKUP($A1278,'Medical Examinations'!$A$1:$J$2336,MATCH(Healthcare!C$1,'Medical Examinations'!$A$1:$J$1,0),0)</f>
        <v>27.17</v>
      </c>
      <c r="D1278" s="17">
        <f>VLOOKUP($A1278,'Medical Examinations'!$A$1:$J$2336,MATCH(Healthcare!D$1,'Medical Examinations'!$A$1:$J$1,0),0)</f>
        <v>10.81</v>
      </c>
      <c r="E1278" s="17" t="str">
        <f>VLOOKUP($A1278,'Medical Examinations'!$A$1:$J$2336,MATCH(Healthcare!E$1,'Medical Examinations'!$A$1:$J$1,0),0)</f>
        <v>No</v>
      </c>
      <c r="F1278" s="17" t="str">
        <f>VLOOKUP($A1278,'Medical Examinations'!$A$1:$J$2336,MATCH(Healthcare!F$1,'Medical Examinations'!$A$1:$J$1,0),0)</f>
        <v>No</v>
      </c>
      <c r="G1278" s="17" t="str">
        <f>VLOOKUP($A1278,'Medical Examinations'!$A$1:$J$2336,MATCH(Healthcare!G$1,'Medical Examinations'!$A$1:$J$1,0),0)</f>
        <v>No</v>
      </c>
      <c r="H1278" s="17">
        <f>VLOOKUP($A1278,'Medical Examinations'!$A$1:$J$2336,MATCH(Healthcare!H$1,'Medical Examinations'!$A$1:$J$1,0),0)</f>
        <v>2</v>
      </c>
      <c r="I1278" s="17" t="str">
        <f>VLOOKUP($A1278,'Medical Examinations'!$A$1:$J$2336,MATCH(Healthcare!I$1,'Medical Examinations'!$A$1:$J$1,0),0)</f>
        <v>No</v>
      </c>
      <c r="J1278" s="17" t="str">
        <f>VLOOKUP($A1278,'Medical Examinations'!$A$1:$J$2336,MATCH(Healthcare!J$1,'Medical Examinations'!$A$1:$J$1,0),0)</f>
        <v>Overweight</v>
      </c>
      <c r="K1278" s="17" t="str">
        <f>VLOOKUP($A1278,'Medical Examinations'!$A$1:$J$2336,MATCH(Healthcare!K$1,'Medical Examinations'!$A$1:$J$1,0),0)</f>
        <v>Diabetes</v>
      </c>
      <c r="L1278" s="38">
        <f>VLOOKUP($A1278,'Hospitalisation Details'!$A$2:$K$2344,MATCH(Healthcare!L$1,'Hospitalisation Details'!$A$1:$K$1,0),0)</f>
        <v>26856</v>
      </c>
      <c r="M1278" s="17">
        <f>VLOOKUP($A1278,'Hospitalisation Details'!$A$2:$K$2344,MATCH(Healthcare!M$1,'Hospitalisation Details'!$A$1:$K$1,0),0)</f>
        <v>8601.33</v>
      </c>
      <c r="N1278" s="17" t="str">
        <f>VLOOKUP($A1278,'Hospitalisation Details'!$A$2:$K$2344,MATCH(Healthcare!N$1,'Hospitalisation Details'!$A$1:$K$1,0),0)</f>
        <v>Tier - 2</v>
      </c>
      <c r="O1278" s="17" t="str">
        <f>VLOOKUP($A1278,'Hospitalisation Details'!$A$2:$K$2344,MATCH(Healthcare!O$1,'Hospitalisation Details'!$A$1:$K$1,0),0)</f>
        <v>Tier - 1</v>
      </c>
      <c r="P1278" s="17" t="str">
        <f>VLOOKUP($A1278,'Hospitalisation Details'!$A$2:$K$2344,MATCH(Healthcare!P$1,'Hospitalisation Details'!$A$1:$K$1,0),0)</f>
        <v>R1013</v>
      </c>
      <c r="Q1278" s="17">
        <f>VLOOKUP($A1278,'Hospitalisation Details'!$A$2:$K$2344,MATCH(Healthcare!Q$1,'Hospitalisation Details'!$A$1:$K$1,0),0)</f>
        <v>49</v>
      </c>
    </row>
    <row r="1279" spans="1:17" ht="15.75" x14ac:dyDescent="0.25">
      <c r="A1279" s="25" t="s">
        <v>1322</v>
      </c>
      <c r="B1279" s="17" t="str">
        <f>VLOOKUP($A1279,'Customer Names'!$A$1:$D$2336,4,0)</f>
        <v>Ms. Jana</v>
      </c>
      <c r="C1279" s="17">
        <f>VLOOKUP($A1279,'Medical Examinations'!$A$1:$J$2336,MATCH(Healthcare!C$1,'Medical Examinations'!$A$1:$J$1,0),0)</f>
        <v>34.32</v>
      </c>
      <c r="D1279" s="17">
        <f>VLOOKUP($A1279,'Medical Examinations'!$A$1:$J$2336,MATCH(Healthcare!D$1,'Medical Examinations'!$A$1:$J$1,0),0)</f>
        <v>5.7</v>
      </c>
      <c r="E1279" s="17" t="str">
        <f>VLOOKUP($A1279,'Medical Examinations'!$A$1:$J$2336,MATCH(Healthcare!E$1,'Medical Examinations'!$A$1:$J$1,0),0)</f>
        <v>Yes</v>
      </c>
      <c r="F1279" s="17" t="str">
        <f>VLOOKUP($A1279,'Medical Examinations'!$A$1:$J$2336,MATCH(Healthcare!F$1,'Medical Examinations'!$A$1:$J$1,0),0)</f>
        <v>No</v>
      </c>
      <c r="G1279" s="17" t="str">
        <f>VLOOKUP($A1279,'Medical Examinations'!$A$1:$J$2336,MATCH(Healthcare!G$1,'Medical Examinations'!$A$1:$J$1,0),0)</f>
        <v>Yes</v>
      </c>
      <c r="H1279" s="17">
        <f>VLOOKUP($A1279,'Medical Examinations'!$A$1:$J$2336,MATCH(Healthcare!H$1,'Medical Examinations'!$A$1:$J$1,0),0)</f>
        <v>1</v>
      </c>
      <c r="I1279" s="17" t="str">
        <f>VLOOKUP($A1279,'Medical Examinations'!$A$1:$J$2336,MATCH(Healthcare!I$1,'Medical Examinations'!$A$1:$J$1,0),0)</f>
        <v>No</v>
      </c>
      <c r="J1279" s="17" t="str">
        <f>VLOOKUP($A1279,'Medical Examinations'!$A$1:$J$2336,MATCH(Healthcare!J$1,'Medical Examinations'!$A$1:$J$1,0),0)</f>
        <v>Obesity</v>
      </c>
      <c r="K1279" s="17" t="str">
        <f>VLOOKUP($A1279,'Medical Examinations'!$A$1:$J$2336,MATCH(Healthcare!K$1,'Medical Examinations'!$A$1:$J$1,0),0)</f>
        <v>Prediabetes</v>
      </c>
      <c r="L1279" s="38">
        <f>VLOOKUP($A1279,'Hospitalisation Details'!$A$2:$K$2344,MATCH(Healthcare!L$1,'Hospitalisation Details'!$A$1:$K$1,0),0)</f>
        <v>30522</v>
      </c>
      <c r="M1279" s="17">
        <f>VLOOKUP($A1279,'Hospitalisation Details'!$A$2:$K$2344,MATCH(Healthcare!M$1,'Hospitalisation Details'!$A$1:$K$1,0),0)</f>
        <v>8596.83</v>
      </c>
      <c r="N1279" s="17" t="str">
        <f>VLOOKUP($A1279,'Hospitalisation Details'!$A$2:$K$2344,MATCH(Healthcare!N$1,'Hospitalisation Details'!$A$1:$K$1,0),0)</f>
        <v>Tier - 2</v>
      </c>
      <c r="O1279" s="17" t="str">
        <f>VLOOKUP($A1279,'Hospitalisation Details'!$A$2:$K$2344,MATCH(Healthcare!O$1,'Hospitalisation Details'!$A$1:$K$1,0),0)</f>
        <v>Tier - 3</v>
      </c>
      <c r="P1279" s="17" t="str">
        <f>VLOOKUP($A1279,'Hospitalisation Details'!$A$2:$K$2344,MATCH(Healthcare!P$1,'Hospitalisation Details'!$A$1:$K$1,0),0)</f>
        <v>R1013</v>
      </c>
      <c r="Q1279" s="17">
        <f>VLOOKUP($A1279,'Hospitalisation Details'!$A$2:$K$2344,MATCH(Healthcare!Q$1,'Hospitalisation Details'!$A$1:$K$1,0),0)</f>
        <v>39</v>
      </c>
    </row>
    <row r="1280" spans="1:17" ht="15.75" x14ac:dyDescent="0.25">
      <c r="A1280" s="25" t="s">
        <v>1323</v>
      </c>
      <c r="B1280" s="17" t="str">
        <f>VLOOKUP($A1280,'Customer Names'!$A$1:$D$2336,4,0)</f>
        <v>Ms. Laura</v>
      </c>
      <c r="C1280" s="17">
        <f>VLOOKUP($A1280,'Medical Examinations'!$A$1:$J$2336,MATCH(Healthcare!C$1,'Medical Examinations'!$A$1:$J$1,0),0)</f>
        <v>23.87</v>
      </c>
      <c r="D1280" s="17">
        <f>VLOOKUP($A1280,'Medical Examinations'!$A$1:$J$2336,MATCH(Healthcare!D$1,'Medical Examinations'!$A$1:$J$1,0),0)</f>
        <v>4.7699999999999996</v>
      </c>
      <c r="E1280" s="17" t="str">
        <f>VLOOKUP($A1280,'Medical Examinations'!$A$1:$J$2336,MATCH(Healthcare!E$1,'Medical Examinations'!$A$1:$J$1,0),0)</f>
        <v>Yes</v>
      </c>
      <c r="F1280" s="17" t="str">
        <f>VLOOKUP($A1280,'Medical Examinations'!$A$1:$J$2336,MATCH(Healthcare!F$1,'Medical Examinations'!$A$1:$J$1,0),0)</f>
        <v>No</v>
      </c>
      <c r="G1280" s="17" t="str">
        <f>VLOOKUP($A1280,'Medical Examinations'!$A$1:$J$2336,MATCH(Healthcare!G$1,'Medical Examinations'!$A$1:$J$1,0),0)</f>
        <v>Yes</v>
      </c>
      <c r="H1280" s="17">
        <f>VLOOKUP($A1280,'Medical Examinations'!$A$1:$J$2336,MATCH(Healthcare!H$1,'Medical Examinations'!$A$1:$J$1,0),0)</f>
        <v>1</v>
      </c>
      <c r="I1280" s="17" t="str">
        <f>VLOOKUP($A1280,'Medical Examinations'!$A$1:$J$2336,MATCH(Healthcare!I$1,'Medical Examinations'!$A$1:$J$1,0),0)</f>
        <v>No</v>
      </c>
      <c r="J1280" s="17" t="str">
        <f>VLOOKUP($A1280,'Medical Examinations'!$A$1:$J$2336,MATCH(Healthcare!J$1,'Medical Examinations'!$A$1:$J$1,0),0)</f>
        <v>Healthy Weight</v>
      </c>
      <c r="K1280" s="17" t="str">
        <f>VLOOKUP($A1280,'Medical Examinations'!$A$1:$J$2336,MATCH(Healthcare!K$1,'Medical Examinations'!$A$1:$J$1,0),0)</f>
        <v>Normal</v>
      </c>
      <c r="L1280" s="38">
        <f>VLOOKUP($A1280,'Hospitalisation Details'!$A$2:$K$2344,MATCH(Healthcare!L$1,'Hospitalisation Details'!$A$1:$K$1,0),0)</f>
        <v>30680</v>
      </c>
      <c r="M1280" s="17">
        <f>VLOOKUP($A1280,'Hospitalisation Details'!$A$2:$K$2344,MATCH(Healthcare!M$1,'Hospitalisation Details'!$A$1:$K$1,0),0)</f>
        <v>8582.2999999999993</v>
      </c>
      <c r="N1280" s="17" t="str">
        <f>VLOOKUP($A1280,'Hospitalisation Details'!$A$2:$K$2344,MATCH(Healthcare!N$1,'Hospitalisation Details'!$A$1:$K$1,0),0)</f>
        <v>Tier - 2</v>
      </c>
      <c r="O1280" s="17" t="str">
        <f>VLOOKUP($A1280,'Hospitalisation Details'!$A$2:$K$2344,MATCH(Healthcare!O$1,'Hospitalisation Details'!$A$1:$K$1,0),0)</f>
        <v>Tier - 1</v>
      </c>
      <c r="P1280" s="17" t="str">
        <f>VLOOKUP($A1280,'Hospitalisation Details'!$A$2:$K$2344,MATCH(Healthcare!P$1,'Hospitalisation Details'!$A$1:$K$1,0),0)</f>
        <v>R1013</v>
      </c>
      <c r="Q1280" s="17">
        <f>VLOOKUP($A1280,'Hospitalisation Details'!$A$2:$K$2344,MATCH(Healthcare!Q$1,'Hospitalisation Details'!$A$1:$K$1,0),0)</f>
        <v>39</v>
      </c>
    </row>
    <row r="1281" spans="1:17" ht="15.75" x14ac:dyDescent="0.25">
      <c r="A1281" s="25" t="s">
        <v>1324</v>
      </c>
      <c r="B1281" s="17" t="str">
        <f>VLOOKUP($A1281,'Customer Names'!$A$1:$D$2336,4,0)</f>
        <v>Mr. Torrey</v>
      </c>
      <c r="C1281" s="17">
        <f>VLOOKUP($A1281,'Medical Examinations'!$A$1:$J$2336,MATCH(Healthcare!C$1,'Medical Examinations'!$A$1:$J$1,0),0)</f>
        <v>30.15</v>
      </c>
      <c r="D1281" s="17">
        <f>VLOOKUP($A1281,'Medical Examinations'!$A$1:$J$2336,MATCH(Healthcare!D$1,'Medical Examinations'!$A$1:$J$1,0),0)</f>
        <v>4.25</v>
      </c>
      <c r="E1281" s="17" t="str">
        <f>VLOOKUP($A1281,'Medical Examinations'!$A$1:$J$2336,MATCH(Healthcare!E$1,'Medical Examinations'!$A$1:$J$1,0),0)</f>
        <v>No</v>
      </c>
      <c r="F1281" s="17" t="str">
        <f>VLOOKUP($A1281,'Medical Examinations'!$A$1:$J$2336,MATCH(Healthcare!F$1,'Medical Examinations'!$A$1:$J$1,0),0)</f>
        <v>No</v>
      </c>
      <c r="G1281" s="17" t="str">
        <f>VLOOKUP($A1281,'Medical Examinations'!$A$1:$J$2336,MATCH(Healthcare!G$1,'Medical Examinations'!$A$1:$J$1,0),0)</f>
        <v>No</v>
      </c>
      <c r="H1281" s="17">
        <f>VLOOKUP($A1281,'Medical Examinations'!$A$1:$J$2336,MATCH(Healthcare!H$1,'Medical Examinations'!$A$1:$J$1,0),0)</f>
        <v>1</v>
      </c>
      <c r="I1281" s="17" t="str">
        <f>VLOOKUP($A1281,'Medical Examinations'!$A$1:$J$2336,MATCH(Healthcare!I$1,'Medical Examinations'!$A$1:$J$1,0),0)</f>
        <v>No</v>
      </c>
      <c r="J1281" s="17" t="str">
        <f>VLOOKUP($A1281,'Medical Examinations'!$A$1:$J$2336,MATCH(Healthcare!J$1,'Medical Examinations'!$A$1:$J$1,0),0)</f>
        <v>Obesity</v>
      </c>
      <c r="K1281" s="17" t="str">
        <f>VLOOKUP($A1281,'Medical Examinations'!$A$1:$J$2336,MATCH(Healthcare!K$1,'Medical Examinations'!$A$1:$J$1,0),0)</f>
        <v>Normal</v>
      </c>
      <c r="L1281" s="38">
        <f>VLOOKUP($A1281,'Hospitalisation Details'!$A$2:$K$2344,MATCH(Healthcare!L$1,'Hospitalisation Details'!$A$1:$K$1,0),0)</f>
        <v>32092</v>
      </c>
      <c r="M1281" s="17">
        <f>VLOOKUP($A1281,'Hospitalisation Details'!$A$2:$K$2344,MATCH(Healthcare!M$1,'Hospitalisation Details'!$A$1:$K$1,0),0)</f>
        <v>8573.2999999999993</v>
      </c>
      <c r="N1281" s="17" t="str">
        <f>VLOOKUP($A1281,'Hospitalisation Details'!$A$2:$K$2344,MATCH(Healthcare!N$1,'Hospitalisation Details'!$A$1:$K$1,0),0)</f>
        <v>Tier - 2</v>
      </c>
      <c r="O1281" s="17" t="str">
        <f>VLOOKUP($A1281,'Hospitalisation Details'!$A$2:$K$2344,MATCH(Healthcare!O$1,'Hospitalisation Details'!$A$1:$K$1,0),0)</f>
        <v>Tier - 2</v>
      </c>
      <c r="P1281" s="17" t="str">
        <f>VLOOKUP($A1281,'Hospitalisation Details'!$A$2:$K$2344,MATCH(Healthcare!P$1,'Hospitalisation Details'!$A$1:$K$1,0),0)</f>
        <v>R1021</v>
      </c>
      <c r="Q1281" s="17">
        <f>VLOOKUP($A1281,'Hospitalisation Details'!$A$2:$K$2344,MATCH(Healthcare!Q$1,'Hospitalisation Details'!$A$1:$K$1,0),0)</f>
        <v>35</v>
      </c>
    </row>
    <row r="1282" spans="1:17" ht="15.75" x14ac:dyDescent="0.25">
      <c r="A1282" s="25" t="s">
        <v>1325</v>
      </c>
      <c r="B1282" s="17" t="str">
        <f>VLOOKUP($A1282,'Customer Names'!$A$1:$D$2336,4,0)</f>
        <v>Mr. Paul</v>
      </c>
      <c r="C1282" s="17">
        <f>VLOOKUP($A1282,'Medical Examinations'!$A$1:$J$2336,MATCH(Healthcare!C$1,'Medical Examinations'!$A$1:$J$1,0),0)</f>
        <v>26.36</v>
      </c>
      <c r="D1282" s="17">
        <f>VLOOKUP($A1282,'Medical Examinations'!$A$1:$J$2336,MATCH(Healthcare!D$1,'Medical Examinations'!$A$1:$J$1,0),0)</f>
        <v>5.52</v>
      </c>
      <c r="E1282" s="17" t="str">
        <f>VLOOKUP($A1282,'Medical Examinations'!$A$1:$J$2336,MATCH(Healthcare!E$1,'Medical Examinations'!$A$1:$J$1,0),0)</f>
        <v>No</v>
      </c>
      <c r="F1282" s="17" t="str">
        <f>VLOOKUP($A1282,'Medical Examinations'!$A$1:$J$2336,MATCH(Healthcare!F$1,'Medical Examinations'!$A$1:$J$1,0),0)</f>
        <v>No</v>
      </c>
      <c r="G1282" s="17" t="str">
        <f>VLOOKUP($A1282,'Medical Examinations'!$A$1:$J$2336,MATCH(Healthcare!G$1,'Medical Examinations'!$A$1:$J$1,0),0)</f>
        <v>No</v>
      </c>
      <c r="H1282" s="17">
        <f>VLOOKUP($A1282,'Medical Examinations'!$A$1:$J$2336,MATCH(Healthcare!H$1,'Medical Examinations'!$A$1:$J$1,0),0)</f>
        <v>0</v>
      </c>
      <c r="I1282" s="17" t="str">
        <f>VLOOKUP($A1282,'Medical Examinations'!$A$1:$J$2336,MATCH(Healthcare!I$1,'Medical Examinations'!$A$1:$J$1,0),0)</f>
        <v>No</v>
      </c>
      <c r="J1282" s="17" t="str">
        <f>VLOOKUP($A1282,'Medical Examinations'!$A$1:$J$2336,MATCH(Healthcare!J$1,'Medical Examinations'!$A$1:$J$1,0),0)</f>
        <v>Overweight</v>
      </c>
      <c r="K1282" s="17" t="str">
        <f>VLOOKUP($A1282,'Medical Examinations'!$A$1:$J$2336,MATCH(Healthcare!K$1,'Medical Examinations'!$A$1:$J$1,0),0)</f>
        <v>Normal</v>
      </c>
      <c r="L1282" s="38">
        <f>VLOOKUP($A1282,'Hospitalisation Details'!$A$2:$K$2344,MATCH(Healthcare!L$1,'Hospitalisation Details'!$A$1:$K$1,0),0)</f>
        <v>30291</v>
      </c>
      <c r="M1282" s="17">
        <f>VLOOKUP($A1282,'Hospitalisation Details'!$A$2:$K$2344,MATCH(Healthcare!M$1,'Hospitalisation Details'!$A$1:$K$1,0),0)</f>
        <v>8572.0400000000009</v>
      </c>
      <c r="N1282" s="17" t="str">
        <f>VLOOKUP($A1282,'Hospitalisation Details'!$A$2:$K$2344,MATCH(Healthcare!N$1,'Hospitalisation Details'!$A$1:$K$1,0),0)</f>
        <v>Tier - 2</v>
      </c>
      <c r="O1282" s="17" t="str">
        <f>VLOOKUP($A1282,'Hospitalisation Details'!$A$2:$K$2344,MATCH(Healthcare!O$1,'Hospitalisation Details'!$A$1:$K$1,0),0)</f>
        <v>Tier - 2</v>
      </c>
      <c r="P1282" s="17" t="str">
        <f>VLOOKUP($A1282,'Hospitalisation Details'!$A$2:$K$2344,MATCH(Healthcare!P$1,'Hospitalisation Details'!$A$1:$K$1,0),0)</f>
        <v>R1021</v>
      </c>
      <c r="Q1282" s="17">
        <f>VLOOKUP($A1282,'Hospitalisation Details'!$A$2:$K$2344,MATCH(Healthcare!Q$1,'Hospitalisation Details'!$A$1:$K$1,0),0)</f>
        <v>40</v>
      </c>
    </row>
    <row r="1283" spans="1:17" ht="15.75" x14ac:dyDescent="0.25">
      <c r="A1283" s="25" t="s">
        <v>1326</v>
      </c>
      <c r="B1283" s="17" t="str">
        <f>VLOOKUP($A1283,'Customer Names'!$A$1:$D$2336,4,0)</f>
        <v>Ms. Jennifer</v>
      </c>
      <c r="C1283" s="17">
        <f>VLOOKUP($A1283,'Medical Examinations'!$A$1:$J$2336,MATCH(Healthcare!C$1,'Medical Examinations'!$A$1:$J$1,0),0)</f>
        <v>45.32</v>
      </c>
      <c r="D1283" s="17">
        <f>VLOOKUP($A1283,'Medical Examinations'!$A$1:$J$2336,MATCH(Healthcare!D$1,'Medical Examinations'!$A$1:$J$1,0),0)</f>
        <v>6.53</v>
      </c>
      <c r="E1283" s="17" t="str">
        <f>VLOOKUP($A1283,'Medical Examinations'!$A$1:$J$2336,MATCH(Healthcare!E$1,'Medical Examinations'!$A$1:$J$1,0),0)</f>
        <v>Yes</v>
      </c>
      <c r="F1283" s="17" t="str">
        <f>VLOOKUP($A1283,'Medical Examinations'!$A$1:$J$2336,MATCH(Healthcare!F$1,'Medical Examinations'!$A$1:$J$1,0),0)</f>
        <v>No</v>
      </c>
      <c r="G1283" s="17" t="str">
        <f>VLOOKUP($A1283,'Medical Examinations'!$A$1:$J$2336,MATCH(Healthcare!G$1,'Medical Examinations'!$A$1:$J$1,0),0)</f>
        <v>No</v>
      </c>
      <c r="H1283" s="17">
        <f>VLOOKUP($A1283,'Medical Examinations'!$A$1:$J$2336,MATCH(Healthcare!H$1,'Medical Examinations'!$A$1:$J$1,0),0)</f>
        <v>1</v>
      </c>
      <c r="I1283" s="17" t="str">
        <f>VLOOKUP($A1283,'Medical Examinations'!$A$1:$J$2336,MATCH(Healthcare!I$1,'Medical Examinations'!$A$1:$J$1,0),0)</f>
        <v>No</v>
      </c>
      <c r="J1283" s="17" t="str">
        <f>VLOOKUP($A1283,'Medical Examinations'!$A$1:$J$2336,MATCH(Healthcare!J$1,'Medical Examinations'!$A$1:$J$1,0),0)</f>
        <v>Obesity</v>
      </c>
      <c r="K1283" s="17" t="str">
        <f>VLOOKUP($A1283,'Medical Examinations'!$A$1:$J$2336,MATCH(Healthcare!K$1,'Medical Examinations'!$A$1:$J$1,0),0)</f>
        <v>Diabetes</v>
      </c>
      <c r="L1283" s="38">
        <f>VLOOKUP($A1283,'Hospitalisation Details'!$A$2:$K$2344,MATCH(Healthcare!L$1,'Hospitalisation Details'!$A$1:$K$1,0),0)</f>
        <v>27663</v>
      </c>
      <c r="M1283" s="17">
        <f>VLOOKUP($A1283,'Hospitalisation Details'!$A$2:$K$2344,MATCH(Healthcare!M$1,'Hospitalisation Details'!$A$1:$K$1,0),0)</f>
        <v>8569.86</v>
      </c>
      <c r="N1283" s="17" t="str">
        <f>VLOOKUP($A1283,'Hospitalisation Details'!$A$2:$K$2344,MATCH(Healthcare!N$1,'Hospitalisation Details'!$A$1:$K$1,0),0)</f>
        <v>Tier - 2</v>
      </c>
      <c r="O1283" s="17" t="str">
        <f>VLOOKUP($A1283,'Hospitalisation Details'!$A$2:$K$2344,MATCH(Healthcare!O$1,'Hospitalisation Details'!$A$1:$K$1,0),0)</f>
        <v>Tier - 3</v>
      </c>
      <c r="P1283" s="17" t="str">
        <f>VLOOKUP($A1283,'Hospitalisation Details'!$A$2:$K$2344,MATCH(Healthcare!P$1,'Hospitalisation Details'!$A$1:$K$1,0),0)</f>
        <v>R1013</v>
      </c>
      <c r="Q1283" s="17">
        <f>VLOOKUP($A1283,'Hospitalisation Details'!$A$2:$K$2344,MATCH(Healthcare!Q$1,'Hospitalisation Details'!$A$1:$K$1,0),0)</f>
        <v>47</v>
      </c>
    </row>
    <row r="1284" spans="1:17" ht="15.75" x14ac:dyDescent="0.25">
      <c r="A1284" s="25" t="s">
        <v>1327</v>
      </c>
      <c r="B1284" s="17" t="str">
        <f>VLOOKUP($A1284,'Customer Names'!$A$1:$D$2336,4,0)</f>
        <v>Mr. Erik</v>
      </c>
      <c r="C1284" s="17">
        <f>VLOOKUP($A1284,'Medical Examinations'!$A$1:$J$2336,MATCH(Healthcare!C$1,'Medical Examinations'!$A$1:$J$1,0),0)</f>
        <v>31.93</v>
      </c>
      <c r="D1284" s="17">
        <f>VLOOKUP($A1284,'Medical Examinations'!$A$1:$J$2336,MATCH(Healthcare!D$1,'Medical Examinations'!$A$1:$J$1,0),0)</f>
        <v>4.82</v>
      </c>
      <c r="E1284" s="17" t="str">
        <f>VLOOKUP($A1284,'Medical Examinations'!$A$1:$J$2336,MATCH(Healthcare!E$1,'Medical Examinations'!$A$1:$J$1,0),0)</f>
        <v>Yes</v>
      </c>
      <c r="F1284" s="17" t="str">
        <f>VLOOKUP($A1284,'Medical Examinations'!$A$1:$J$2336,MATCH(Healthcare!F$1,'Medical Examinations'!$A$1:$J$1,0),0)</f>
        <v>No</v>
      </c>
      <c r="G1284" s="17" t="str">
        <f>VLOOKUP($A1284,'Medical Examinations'!$A$1:$J$2336,MATCH(Healthcare!G$1,'Medical Examinations'!$A$1:$J$1,0),0)</f>
        <v>No</v>
      </c>
      <c r="H1284" s="17">
        <f>VLOOKUP($A1284,'Medical Examinations'!$A$1:$J$2336,MATCH(Healthcare!H$1,'Medical Examinations'!$A$1:$J$1,0),0)</f>
        <v>1</v>
      </c>
      <c r="I1284" s="17" t="str">
        <f>VLOOKUP($A1284,'Medical Examinations'!$A$1:$J$2336,MATCH(Healthcare!I$1,'Medical Examinations'!$A$1:$J$1,0),0)</f>
        <v>No</v>
      </c>
      <c r="J1284" s="17" t="str">
        <f>VLOOKUP($A1284,'Medical Examinations'!$A$1:$J$2336,MATCH(Healthcare!J$1,'Medical Examinations'!$A$1:$J$1,0),0)</f>
        <v>Obesity</v>
      </c>
      <c r="K1284" s="17" t="str">
        <f>VLOOKUP($A1284,'Medical Examinations'!$A$1:$J$2336,MATCH(Healthcare!K$1,'Medical Examinations'!$A$1:$J$1,0),0)</f>
        <v>Normal</v>
      </c>
      <c r="L1284" s="38">
        <f>VLOOKUP($A1284,'Hospitalisation Details'!$A$2:$K$2344,MATCH(Healthcare!L$1,'Hospitalisation Details'!$A$1:$K$1,0),0)</f>
        <v>32407</v>
      </c>
      <c r="M1284" s="17">
        <f>VLOOKUP($A1284,'Hospitalisation Details'!$A$2:$K$2344,MATCH(Healthcare!M$1,'Hospitalisation Details'!$A$1:$K$1,0),0)</f>
        <v>8567.25</v>
      </c>
      <c r="N1284" s="17" t="str">
        <f>VLOOKUP($A1284,'Hospitalisation Details'!$A$2:$K$2344,MATCH(Healthcare!N$1,'Hospitalisation Details'!$A$1:$K$1,0),0)</f>
        <v>Tier - 2</v>
      </c>
      <c r="O1284" s="17" t="str">
        <f>VLOOKUP($A1284,'Hospitalisation Details'!$A$2:$K$2344,MATCH(Healthcare!O$1,'Hospitalisation Details'!$A$1:$K$1,0),0)</f>
        <v>Tier - 1</v>
      </c>
      <c r="P1284" s="17" t="str">
        <f>VLOOKUP($A1284,'Hospitalisation Details'!$A$2:$K$2344,MATCH(Healthcare!P$1,'Hospitalisation Details'!$A$1:$K$1,0),0)</f>
        <v>R1012</v>
      </c>
      <c r="Q1284" s="17">
        <f>VLOOKUP($A1284,'Hospitalisation Details'!$A$2:$K$2344,MATCH(Healthcare!Q$1,'Hospitalisation Details'!$A$1:$K$1,0),0)</f>
        <v>34</v>
      </c>
    </row>
    <row r="1285" spans="1:17" ht="15.75" x14ac:dyDescent="0.25">
      <c r="A1285" s="25" t="s">
        <v>1328</v>
      </c>
      <c r="B1285" s="17" t="str">
        <f>VLOOKUP($A1285,'Customer Names'!$A$1:$D$2336,4,0)</f>
        <v>Ms. Lana</v>
      </c>
      <c r="C1285" s="17">
        <f>VLOOKUP($A1285,'Medical Examinations'!$A$1:$J$2336,MATCH(Healthcare!C$1,'Medical Examinations'!$A$1:$J$1,0),0)</f>
        <v>36</v>
      </c>
      <c r="D1285" s="17">
        <f>VLOOKUP($A1285,'Medical Examinations'!$A$1:$J$2336,MATCH(Healthcare!D$1,'Medical Examinations'!$A$1:$J$1,0),0)</f>
        <v>11.94</v>
      </c>
      <c r="E1285" s="17" t="str">
        <f>VLOOKUP($A1285,'Medical Examinations'!$A$1:$J$2336,MATCH(Healthcare!E$1,'Medical Examinations'!$A$1:$J$1,0),0)</f>
        <v>Yes</v>
      </c>
      <c r="F1285" s="17" t="str">
        <f>VLOOKUP($A1285,'Medical Examinations'!$A$1:$J$2336,MATCH(Healthcare!F$1,'Medical Examinations'!$A$1:$J$1,0),0)</f>
        <v>No</v>
      </c>
      <c r="G1285" s="17" t="str">
        <f>VLOOKUP($A1285,'Medical Examinations'!$A$1:$J$2336,MATCH(Healthcare!G$1,'Medical Examinations'!$A$1:$J$1,0),0)</f>
        <v>No</v>
      </c>
      <c r="H1285" s="17">
        <f>VLOOKUP($A1285,'Medical Examinations'!$A$1:$J$2336,MATCH(Healthcare!H$1,'Medical Examinations'!$A$1:$J$1,0),0)</f>
        <v>1</v>
      </c>
      <c r="I1285" s="17" t="str">
        <f>VLOOKUP($A1285,'Medical Examinations'!$A$1:$J$2336,MATCH(Healthcare!I$1,'Medical Examinations'!$A$1:$J$1,0),0)</f>
        <v>No</v>
      </c>
      <c r="J1285" s="17" t="str">
        <f>VLOOKUP($A1285,'Medical Examinations'!$A$1:$J$2336,MATCH(Healthcare!J$1,'Medical Examinations'!$A$1:$J$1,0),0)</f>
        <v>Obesity</v>
      </c>
      <c r="K1285" s="17" t="str">
        <f>VLOOKUP($A1285,'Medical Examinations'!$A$1:$J$2336,MATCH(Healthcare!K$1,'Medical Examinations'!$A$1:$J$1,0),0)</f>
        <v>Diabetes</v>
      </c>
      <c r="L1285" s="38">
        <f>VLOOKUP($A1285,'Hospitalisation Details'!$A$2:$K$2344,MATCH(Healthcare!L$1,'Hospitalisation Details'!$A$1:$K$1,0),0)</f>
        <v>27627</v>
      </c>
      <c r="M1285" s="17">
        <f>VLOOKUP($A1285,'Hospitalisation Details'!$A$2:$K$2344,MATCH(Healthcare!M$1,'Hospitalisation Details'!$A$1:$K$1,0),0)</f>
        <v>8556.91</v>
      </c>
      <c r="N1285" s="17" t="str">
        <f>VLOOKUP($A1285,'Hospitalisation Details'!$A$2:$K$2344,MATCH(Healthcare!N$1,'Hospitalisation Details'!$A$1:$K$1,0),0)</f>
        <v>Tier - 2</v>
      </c>
      <c r="O1285" s="17" t="str">
        <f>VLOOKUP($A1285,'Hospitalisation Details'!$A$2:$K$2344,MATCH(Healthcare!O$1,'Hospitalisation Details'!$A$1:$K$1,0),0)</f>
        <v>Tier - 1</v>
      </c>
      <c r="P1285" s="17" t="str">
        <f>VLOOKUP($A1285,'Hospitalisation Details'!$A$2:$K$2344,MATCH(Healthcare!P$1,'Hospitalisation Details'!$A$1:$K$1,0),0)</f>
        <v>R1011</v>
      </c>
      <c r="Q1285" s="17">
        <f>VLOOKUP($A1285,'Hospitalisation Details'!$A$2:$K$2344,MATCH(Healthcare!Q$1,'Hospitalisation Details'!$A$1:$K$1,0),0)</f>
        <v>47</v>
      </c>
    </row>
    <row r="1286" spans="1:17" ht="15.75" x14ac:dyDescent="0.25">
      <c r="A1286" s="25" t="s">
        <v>1329</v>
      </c>
      <c r="B1286" s="17" t="str">
        <f>VLOOKUP($A1286,'Customer Names'!$A$1:$D$2336,4,0)</f>
        <v>Ms. Rebecca</v>
      </c>
      <c r="C1286" s="17">
        <f>VLOOKUP($A1286,'Medical Examinations'!$A$1:$J$2336,MATCH(Healthcare!C$1,'Medical Examinations'!$A$1:$J$1,0),0)</f>
        <v>32</v>
      </c>
      <c r="D1286" s="17">
        <f>VLOOKUP($A1286,'Medical Examinations'!$A$1:$J$2336,MATCH(Healthcare!D$1,'Medical Examinations'!$A$1:$J$1,0),0)</f>
        <v>7.85</v>
      </c>
      <c r="E1286" s="17" t="str">
        <f>VLOOKUP($A1286,'Medical Examinations'!$A$1:$J$2336,MATCH(Healthcare!E$1,'Medical Examinations'!$A$1:$J$1,0),0)</f>
        <v>Yes</v>
      </c>
      <c r="F1286" s="17" t="str">
        <f>VLOOKUP($A1286,'Medical Examinations'!$A$1:$J$2336,MATCH(Healthcare!F$1,'Medical Examinations'!$A$1:$J$1,0),0)</f>
        <v>No</v>
      </c>
      <c r="G1286" s="17" t="str">
        <f>VLOOKUP($A1286,'Medical Examinations'!$A$1:$J$2336,MATCH(Healthcare!G$1,'Medical Examinations'!$A$1:$J$1,0),0)</f>
        <v>No</v>
      </c>
      <c r="H1286" s="17">
        <f>VLOOKUP($A1286,'Medical Examinations'!$A$1:$J$2336,MATCH(Healthcare!H$1,'Medical Examinations'!$A$1:$J$1,0),0)</f>
        <v>1</v>
      </c>
      <c r="I1286" s="17" t="str">
        <f>VLOOKUP($A1286,'Medical Examinations'!$A$1:$J$2336,MATCH(Healthcare!I$1,'Medical Examinations'!$A$1:$J$1,0),0)</f>
        <v>No</v>
      </c>
      <c r="J1286" s="17" t="str">
        <f>VLOOKUP($A1286,'Medical Examinations'!$A$1:$J$2336,MATCH(Healthcare!J$1,'Medical Examinations'!$A$1:$J$1,0),0)</f>
        <v>Obesity</v>
      </c>
      <c r="K1286" s="17" t="str">
        <f>VLOOKUP($A1286,'Medical Examinations'!$A$1:$J$2336,MATCH(Healthcare!K$1,'Medical Examinations'!$A$1:$J$1,0),0)</f>
        <v>Diabetes</v>
      </c>
      <c r="L1286" s="38">
        <f>VLOOKUP($A1286,'Hospitalisation Details'!$A$2:$K$2344,MATCH(Healthcare!L$1,'Hospitalisation Details'!$A$1:$K$1,0),0)</f>
        <v>27612</v>
      </c>
      <c r="M1286" s="17">
        <f>VLOOKUP($A1286,'Hospitalisation Details'!$A$2:$K$2344,MATCH(Healthcare!M$1,'Hospitalisation Details'!$A$1:$K$1,0),0)</f>
        <v>8551.35</v>
      </c>
      <c r="N1286" s="17" t="str">
        <f>VLOOKUP($A1286,'Hospitalisation Details'!$A$2:$K$2344,MATCH(Healthcare!N$1,'Hospitalisation Details'!$A$1:$K$1,0),0)</f>
        <v>Tier - 2</v>
      </c>
      <c r="O1286" s="17" t="str">
        <f>VLOOKUP($A1286,'Hospitalisation Details'!$A$2:$K$2344,MATCH(Healthcare!O$1,'Hospitalisation Details'!$A$1:$K$1,0),0)</f>
        <v>Tier - 2</v>
      </c>
      <c r="P1286" s="17" t="str">
        <f>VLOOKUP($A1286,'Hospitalisation Details'!$A$2:$K$2344,MATCH(Healthcare!P$1,'Hospitalisation Details'!$A$1:$K$1,0),0)</f>
        <v>R1011</v>
      </c>
      <c r="Q1286" s="17">
        <f>VLOOKUP($A1286,'Hospitalisation Details'!$A$2:$K$2344,MATCH(Healthcare!Q$1,'Hospitalisation Details'!$A$1:$K$1,0),0)</f>
        <v>47</v>
      </c>
    </row>
    <row r="1287" spans="1:17" ht="15.75" x14ac:dyDescent="0.25">
      <c r="A1287" s="25" t="s">
        <v>1330</v>
      </c>
      <c r="B1287" s="17" t="str">
        <f>VLOOKUP($A1287,'Customer Names'!$A$1:$D$2336,4,0)</f>
        <v>Ms. Katie</v>
      </c>
      <c r="C1287" s="17">
        <f>VLOOKUP($A1287,'Medical Examinations'!$A$1:$J$2336,MATCH(Healthcare!C$1,'Medical Examinations'!$A$1:$J$1,0),0)</f>
        <v>29.37</v>
      </c>
      <c r="D1287" s="17">
        <f>VLOOKUP($A1287,'Medical Examinations'!$A$1:$J$2336,MATCH(Healthcare!D$1,'Medical Examinations'!$A$1:$J$1,0),0)</f>
        <v>8.01</v>
      </c>
      <c r="E1287" s="17" t="str">
        <f>VLOOKUP($A1287,'Medical Examinations'!$A$1:$J$2336,MATCH(Healthcare!E$1,'Medical Examinations'!$A$1:$J$1,0),0)</f>
        <v>Yes</v>
      </c>
      <c r="F1287" s="17" t="str">
        <f>VLOOKUP($A1287,'Medical Examinations'!$A$1:$J$2336,MATCH(Healthcare!F$1,'Medical Examinations'!$A$1:$J$1,0),0)</f>
        <v>No</v>
      </c>
      <c r="G1287" s="17" t="str">
        <f>VLOOKUP($A1287,'Medical Examinations'!$A$1:$J$2336,MATCH(Healthcare!G$1,'Medical Examinations'!$A$1:$J$1,0),0)</f>
        <v>No</v>
      </c>
      <c r="H1287" s="17">
        <f>VLOOKUP($A1287,'Medical Examinations'!$A$1:$J$2336,MATCH(Healthcare!H$1,'Medical Examinations'!$A$1:$J$1,0),0)</f>
        <v>1</v>
      </c>
      <c r="I1287" s="17" t="str">
        <f>VLOOKUP($A1287,'Medical Examinations'!$A$1:$J$2336,MATCH(Healthcare!I$1,'Medical Examinations'!$A$1:$J$1,0),0)</f>
        <v>No</v>
      </c>
      <c r="J1287" s="17" t="str">
        <f>VLOOKUP($A1287,'Medical Examinations'!$A$1:$J$2336,MATCH(Healthcare!J$1,'Medical Examinations'!$A$1:$J$1,0),0)</f>
        <v>Overweight</v>
      </c>
      <c r="K1287" s="17" t="str">
        <f>VLOOKUP($A1287,'Medical Examinations'!$A$1:$J$2336,MATCH(Healthcare!K$1,'Medical Examinations'!$A$1:$J$1,0),0)</f>
        <v>Diabetes</v>
      </c>
      <c r="L1287" s="38">
        <f>VLOOKUP($A1287,'Hospitalisation Details'!$A$2:$K$2344,MATCH(Healthcare!L$1,'Hospitalisation Details'!$A$1:$K$1,0),0)</f>
        <v>30662</v>
      </c>
      <c r="M1287" s="17">
        <f>VLOOKUP($A1287,'Hospitalisation Details'!$A$2:$K$2344,MATCH(Healthcare!M$1,'Hospitalisation Details'!$A$1:$K$1,0),0)</f>
        <v>8547.69</v>
      </c>
      <c r="N1287" s="17" t="str">
        <f>VLOOKUP($A1287,'Hospitalisation Details'!$A$2:$K$2344,MATCH(Healthcare!N$1,'Hospitalisation Details'!$A$1:$K$1,0),0)</f>
        <v>Tier - 2</v>
      </c>
      <c r="O1287" s="17" t="str">
        <f>VLOOKUP($A1287,'Hospitalisation Details'!$A$2:$K$2344,MATCH(Healthcare!O$1,'Hospitalisation Details'!$A$1:$K$1,0),0)</f>
        <v>Tier - 1</v>
      </c>
      <c r="P1287" s="17" t="str">
        <f>VLOOKUP($A1287,'Hospitalisation Details'!$A$2:$K$2344,MATCH(Healthcare!P$1,'Hospitalisation Details'!$A$1:$K$1,0),0)</f>
        <v>R1013</v>
      </c>
      <c r="Q1287" s="17">
        <f>VLOOKUP($A1287,'Hospitalisation Details'!$A$2:$K$2344,MATCH(Healthcare!Q$1,'Hospitalisation Details'!$A$1:$K$1,0),0)</f>
        <v>39</v>
      </c>
    </row>
    <row r="1288" spans="1:17" ht="15.75" x14ac:dyDescent="0.25">
      <c r="A1288" s="25" t="s">
        <v>1331</v>
      </c>
      <c r="B1288" s="17" t="str">
        <f>VLOOKUP($A1288,'Customer Names'!$A$1:$D$2336,4,0)</f>
        <v>Ms. Elizabeth</v>
      </c>
      <c r="C1288" s="17">
        <f>VLOOKUP($A1288,'Medical Examinations'!$A$1:$J$2336,MATCH(Healthcare!C$1,'Medical Examinations'!$A$1:$J$1,0),0)</f>
        <v>23.6</v>
      </c>
      <c r="D1288" s="17">
        <f>VLOOKUP($A1288,'Medical Examinations'!$A$1:$J$2336,MATCH(Healthcare!D$1,'Medical Examinations'!$A$1:$J$1,0),0)</f>
        <v>7.4</v>
      </c>
      <c r="E1288" s="17" t="str">
        <f>VLOOKUP($A1288,'Medical Examinations'!$A$1:$J$2336,MATCH(Healthcare!E$1,'Medical Examinations'!$A$1:$J$1,0),0)</f>
        <v>Yes</v>
      </c>
      <c r="F1288" s="17" t="str">
        <f>VLOOKUP($A1288,'Medical Examinations'!$A$1:$J$2336,MATCH(Healthcare!F$1,'Medical Examinations'!$A$1:$J$1,0),0)</f>
        <v>No</v>
      </c>
      <c r="G1288" s="17" t="str">
        <f>VLOOKUP($A1288,'Medical Examinations'!$A$1:$J$2336,MATCH(Healthcare!G$1,'Medical Examinations'!$A$1:$J$1,0),0)</f>
        <v>No</v>
      </c>
      <c r="H1288" s="17">
        <f>VLOOKUP($A1288,'Medical Examinations'!$A$1:$J$2336,MATCH(Healthcare!H$1,'Medical Examinations'!$A$1:$J$1,0),0)</f>
        <v>1</v>
      </c>
      <c r="I1288" s="17" t="str">
        <f>VLOOKUP($A1288,'Medical Examinations'!$A$1:$J$2336,MATCH(Healthcare!I$1,'Medical Examinations'!$A$1:$J$1,0),0)</f>
        <v>No</v>
      </c>
      <c r="J1288" s="17" t="str">
        <f>VLOOKUP($A1288,'Medical Examinations'!$A$1:$J$2336,MATCH(Healthcare!J$1,'Medical Examinations'!$A$1:$J$1,0),0)</f>
        <v>Healthy Weight</v>
      </c>
      <c r="K1288" s="17" t="str">
        <f>VLOOKUP($A1288,'Medical Examinations'!$A$1:$J$2336,MATCH(Healthcare!K$1,'Medical Examinations'!$A$1:$J$1,0),0)</f>
        <v>Diabetes</v>
      </c>
      <c r="L1288" s="38">
        <f>VLOOKUP($A1288,'Hospitalisation Details'!$A$2:$K$2344,MATCH(Healthcare!L$1,'Hospitalisation Details'!$A$1:$K$1,0),0)</f>
        <v>27704</v>
      </c>
      <c r="M1288" s="17">
        <f>VLOOKUP($A1288,'Hospitalisation Details'!$A$2:$K$2344,MATCH(Healthcare!M$1,'Hospitalisation Details'!$A$1:$K$1,0),0)</f>
        <v>8539.67</v>
      </c>
      <c r="N1288" s="17" t="str">
        <f>VLOOKUP($A1288,'Hospitalisation Details'!$A$2:$K$2344,MATCH(Healthcare!N$1,'Hospitalisation Details'!$A$1:$K$1,0),0)</f>
        <v>Tier - 2</v>
      </c>
      <c r="O1288" s="17" t="str">
        <f>VLOOKUP($A1288,'Hospitalisation Details'!$A$2:$K$2344,MATCH(Healthcare!O$1,'Hospitalisation Details'!$A$1:$K$1,0),0)</f>
        <v>Tier - 3</v>
      </c>
      <c r="P1288" s="17" t="str">
        <f>VLOOKUP($A1288,'Hospitalisation Details'!$A$2:$K$2344,MATCH(Healthcare!P$1,'Hospitalisation Details'!$A$1:$K$1,0),0)</f>
        <v>R1011</v>
      </c>
      <c r="Q1288" s="17">
        <f>VLOOKUP($A1288,'Hospitalisation Details'!$A$2:$K$2344,MATCH(Healthcare!Q$1,'Hospitalisation Details'!$A$1:$K$1,0),0)</f>
        <v>47</v>
      </c>
    </row>
    <row r="1289" spans="1:17" ht="15.75" x14ac:dyDescent="0.25">
      <c r="A1289" s="25" t="s">
        <v>1332</v>
      </c>
      <c r="B1289" s="17" t="str">
        <f>VLOOKUP($A1289,'Customer Names'!$A$1:$D$2336,4,0)</f>
        <v>Ms. Sarah</v>
      </c>
      <c r="C1289" s="17">
        <f>VLOOKUP($A1289,'Medical Examinations'!$A$1:$J$2336,MATCH(Healthcare!C$1,'Medical Examinations'!$A$1:$J$1,0),0)</f>
        <v>33.155000000000001</v>
      </c>
      <c r="D1289" s="17">
        <f>VLOOKUP($A1289,'Medical Examinations'!$A$1:$J$2336,MATCH(Healthcare!D$1,'Medical Examinations'!$A$1:$J$1,0),0)</f>
        <v>8.3800000000000008</v>
      </c>
      <c r="E1289" s="17" t="str">
        <f>VLOOKUP($A1289,'Medical Examinations'!$A$1:$J$2336,MATCH(Healthcare!E$1,'Medical Examinations'!$A$1:$J$1,0),0)</f>
        <v>Yes</v>
      </c>
      <c r="F1289" s="17" t="str">
        <f>VLOOKUP($A1289,'Medical Examinations'!$A$1:$J$2336,MATCH(Healthcare!F$1,'Medical Examinations'!$A$1:$J$1,0),0)</f>
        <v>No</v>
      </c>
      <c r="G1289" s="17" t="str">
        <f>VLOOKUP($A1289,'Medical Examinations'!$A$1:$J$2336,MATCH(Healthcare!G$1,'Medical Examinations'!$A$1:$J$1,0),0)</f>
        <v>No</v>
      </c>
      <c r="H1289" s="17">
        <f>VLOOKUP($A1289,'Medical Examinations'!$A$1:$J$2336,MATCH(Healthcare!H$1,'Medical Examinations'!$A$1:$J$1,0),0)</f>
        <v>0</v>
      </c>
      <c r="I1289" s="17" t="str">
        <f>VLOOKUP($A1289,'Medical Examinations'!$A$1:$J$2336,MATCH(Healthcare!I$1,'Medical Examinations'!$A$1:$J$1,0),0)</f>
        <v>No</v>
      </c>
      <c r="J1289" s="17" t="str">
        <f>VLOOKUP($A1289,'Medical Examinations'!$A$1:$J$2336,MATCH(Healthcare!J$1,'Medical Examinations'!$A$1:$J$1,0),0)</f>
        <v>Obesity</v>
      </c>
      <c r="K1289" s="17" t="str">
        <f>VLOOKUP($A1289,'Medical Examinations'!$A$1:$J$2336,MATCH(Healthcare!K$1,'Medical Examinations'!$A$1:$J$1,0),0)</f>
        <v>Diabetes</v>
      </c>
      <c r="L1289" s="38">
        <f>VLOOKUP($A1289,'Hospitalisation Details'!$A$2:$K$2344,MATCH(Healthcare!L$1,'Hospitalisation Details'!$A$1:$K$1,0),0)</f>
        <v>29947</v>
      </c>
      <c r="M1289" s="17">
        <f>VLOOKUP($A1289,'Hospitalisation Details'!$A$2:$K$2344,MATCH(Healthcare!M$1,'Hospitalisation Details'!$A$1:$K$1,0),0)</f>
        <v>8538.2900000000009</v>
      </c>
      <c r="N1289" s="17" t="str">
        <f>VLOOKUP($A1289,'Hospitalisation Details'!$A$2:$K$2344,MATCH(Healthcare!N$1,'Hospitalisation Details'!$A$1:$K$1,0),0)</f>
        <v>Tier - 2</v>
      </c>
      <c r="O1289" s="17" t="str">
        <f>VLOOKUP($A1289,'Hospitalisation Details'!$A$2:$K$2344,MATCH(Healthcare!O$1,'Hospitalisation Details'!$A$1:$K$1,0),0)</f>
        <v>Tier - 3</v>
      </c>
      <c r="P1289" s="17" t="str">
        <f>VLOOKUP($A1289,'Hospitalisation Details'!$A$2:$K$2344,MATCH(Healthcare!P$1,'Hospitalisation Details'!$A$1:$K$1,0),0)</f>
        <v>R1024</v>
      </c>
      <c r="Q1289" s="17">
        <f>VLOOKUP($A1289,'Hospitalisation Details'!$A$2:$K$2344,MATCH(Healthcare!Q$1,'Hospitalisation Details'!$A$1:$K$1,0),0)</f>
        <v>41</v>
      </c>
    </row>
    <row r="1290" spans="1:17" ht="15.75" x14ac:dyDescent="0.25">
      <c r="A1290" s="25" t="s">
        <v>1333</v>
      </c>
      <c r="B1290" s="17" t="str">
        <f>VLOOKUP($A1290,'Customer Names'!$A$1:$D$2336,4,0)</f>
        <v>Ms. Annie</v>
      </c>
      <c r="C1290" s="17">
        <f>VLOOKUP($A1290,'Medical Examinations'!$A$1:$J$2336,MATCH(Healthcare!C$1,'Medical Examinations'!$A$1:$J$1,0),0)</f>
        <v>24.32</v>
      </c>
      <c r="D1290" s="17">
        <f>VLOOKUP($A1290,'Medical Examinations'!$A$1:$J$2336,MATCH(Healthcare!D$1,'Medical Examinations'!$A$1:$J$1,0),0)</f>
        <v>11.56</v>
      </c>
      <c r="E1290" s="17" t="str">
        <f>VLOOKUP($A1290,'Medical Examinations'!$A$1:$J$2336,MATCH(Healthcare!E$1,'Medical Examinations'!$A$1:$J$1,0),0)</f>
        <v>Yes</v>
      </c>
      <c r="F1290" s="17" t="str">
        <f>VLOOKUP($A1290,'Medical Examinations'!$A$1:$J$2336,MATCH(Healthcare!F$1,'Medical Examinations'!$A$1:$J$1,0),0)</f>
        <v>No</v>
      </c>
      <c r="G1290" s="17" t="str">
        <f>VLOOKUP($A1290,'Medical Examinations'!$A$1:$J$2336,MATCH(Healthcare!G$1,'Medical Examinations'!$A$1:$J$1,0),0)</f>
        <v>No</v>
      </c>
      <c r="H1290" s="17">
        <f>VLOOKUP($A1290,'Medical Examinations'!$A$1:$J$2336,MATCH(Healthcare!H$1,'Medical Examinations'!$A$1:$J$1,0),0)</f>
        <v>1</v>
      </c>
      <c r="I1290" s="17" t="str">
        <f>VLOOKUP($A1290,'Medical Examinations'!$A$1:$J$2336,MATCH(Healthcare!I$1,'Medical Examinations'!$A$1:$J$1,0),0)</f>
        <v>No</v>
      </c>
      <c r="J1290" s="17" t="str">
        <f>VLOOKUP($A1290,'Medical Examinations'!$A$1:$J$2336,MATCH(Healthcare!J$1,'Medical Examinations'!$A$1:$J$1,0),0)</f>
        <v>Healthy Weight</v>
      </c>
      <c r="K1290" s="17" t="str">
        <f>VLOOKUP($A1290,'Medical Examinations'!$A$1:$J$2336,MATCH(Healthcare!K$1,'Medical Examinations'!$A$1:$J$1,0),0)</f>
        <v>Diabetes</v>
      </c>
      <c r="L1290" s="38">
        <f>VLOOKUP($A1290,'Hospitalisation Details'!$A$2:$K$2344,MATCH(Healthcare!L$1,'Hospitalisation Details'!$A$1:$K$1,0),0)</f>
        <v>30521</v>
      </c>
      <c r="M1290" s="17">
        <f>VLOOKUP($A1290,'Hospitalisation Details'!$A$2:$K$2344,MATCH(Healthcare!M$1,'Hospitalisation Details'!$A$1:$K$1,0),0)</f>
        <v>8534.67</v>
      </c>
      <c r="N1290" s="17" t="str">
        <f>VLOOKUP($A1290,'Hospitalisation Details'!$A$2:$K$2344,MATCH(Healthcare!N$1,'Hospitalisation Details'!$A$1:$K$1,0),0)</f>
        <v>Tier - 2</v>
      </c>
      <c r="O1290" s="17" t="str">
        <f>VLOOKUP($A1290,'Hospitalisation Details'!$A$2:$K$2344,MATCH(Healthcare!O$1,'Hospitalisation Details'!$A$1:$K$1,0),0)</f>
        <v>Tier - 3</v>
      </c>
      <c r="P1290" s="17" t="str">
        <f>VLOOKUP($A1290,'Hospitalisation Details'!$A$2:$K$2344,MATCH(Healthcare!P$1,'Hospitalisation Details'!$A$1:$K$1,0),0)</f>
        <v>R1024</v>
      </c>
      <c r="Q1290" s="17">
        <f>VLOOKUP($A1290,'Hospitalisation Details'!$A$2:$K$2344,MATCH(Healthcare!Q$1,'Hospitalisation Details'!$A$1:$K$1,0),0)</f>
        <v>39</v>
      </c>
    </row>
    <row r="1291" spans="1:17" ht="15.75" x14ac:dyDescent="0.25">
      <c r="A1291" s="25" t="s">
        <v>1334</v>
      </c>
      <c r="B1291" s="17" t="str">
        <f>VLOOKUP($A1291,'Customer Names'!$A$1:$D$2336,4,0)</f>
        <v>Ms. Annie</v>
      </c>
      <c r="C1291" s="17">
        <f>VLOOKUP($A1291,'Medical Examinations'!$A$1:$J$2336,MATCH(Healthcare!C$1,'Medical Examinations'!$A$1:$J$1,0),0)</f>
        <v>36.299999999999997</v>
      </c>
      <c r="D1291" s="17">
        <f>VLOOKUP($A1291,'Medical Examinations'!$A$1:$J$2336,MATCH(Healthcare!D$1,'Medical Examinations'!$A$1:$J$1,0),0)</f>
        <v>4.6100000000000003</v>
      </c>
      <c r="E1291" s="17" t="str">
        <f>VLOOKUP($A1291,'Medical Examinations'!$A$1:$J$2336,MATCH(Healthcare!E$1,'Medical Examinations'!$A$1:$J$1,0),0)</f>
        <v>No</v>
      </c>
      <c r="F1291" s="17" t="str">
        <f>VLOOKUP($A1291,'Medical Examinations'!$A$1:$J$2336,MATCH(Healthcare!F$1,'Medical Examinations'!$A$1:$J$1,0),0)</f>
        <v>No</v>
      </c>
      <c r="G1291" s="17" t="str">
        <f>VLOOKUP($A1291,'Medical Examinations'!$A$1:$J$2336,MATCH(Healthcare!G$1,'Medical Examinations'!$A$1:$J$1,0),0)</f>
        <v>No</v>
      </c>
      <c r="H1291" s="17">
        <f>VLOOKUP($A1291,'Medical Examinations'!$A$1:$J$2336,MATCH(Healthcare!H$1,'Medical Examinations'!$A$1:$J$1,0),0)</f>
        <v>0</v>
      </c>
      <c r="I1291" s="17" t="str">
        <f>VLOOKUP($A1291,'Medical Examinations'!$A$1:$J$2336,MATCH(Healthcare!I$1,'Medical Examinations'!$A$1:$J$1,0),0)</f>
        <v>No</v>
      </c>
      <c r="J1291" s="17" t="str">
        <f>VLOOKUP($A1291,'Medical Examinations'!$A$1:$J$2336,MATCH(Healthcare!J$1,'Medical Examinations'!$A$1:$J$1,0),0)</f>
        <v>Obesity</v>
      </c>
      <c r="K1291" s="17" t="str">
        <f>VLOOKUP($A1291,'Medical Examinations'!$A$1:$J$2336,MATCH(Healthcare!K$1,'Medical Examinations'!$A$1:$J$1,0),0)</f>
        <v>Normal</v>
      </c>
      <c r="L1291" s="38">
        <f>VLOOKUP($A1291,'Hospitalisation Details'!$A$2:$K$2344,MATCH(Healthcare!L$1,'Hospitalisation Details'!$A$1:$K$1,0),0)</f>
        <v>28332</v>
      </c>
      <c r="M1291" s="17">
        <f>VLOOKUP($A1291,'Hospitalisation Details'!$A$2:$K$2344,MATCH(Healthcare!M$1,'Hospitalisation Details'!$A$1:$K$1,0),0)</f>
        <v>8527.5300000000007</v>
      </c>
      <c r="N1291" s="17" t="str">
        <f>VLOOKUP($A1291,'Hospitalisation Details'!$A$2:$K$2344,MATCH(Healthcare!N$1,'Hospitalisation Details'!$A$1:$K$1,0),0)</f>
        <v>Tier - 2</v>
      </c>
      <c r="O1291" s="17" t="str">
        <f>VLOOKUP($A1291,'Hospitalisation Details'!$A$2:$K$2344,MATCH(Healthcare!O$1,'Hospitalisation Details'!$A$1:$K$1,0),0)</f>
        <v>Tier - 2</v>
      </c>
      <c r="P1291" s="17" t="str">
        <f>VLOOKUP($A1291,'Hospitalisation Details'!$A$2:$K$2344,MATCH(Healthcare!P$1,'Hospitalisation Details'!$A$1:$K$1,0),0)</f>
        <v>R1013</v>
      </c>
      <c r="Q1291" s="17">
        <f>VLOOKUP($A1291,'Hospitalisation Details'!$A$2:$K$2344,MATCH(Healthcare!Q$1,'Hospitalisation Details'!$A$1:$K$1,0),0)</f>
        <v>45</v>
      </c>
    </row>
    <row r="1292" spans="1:17" ht="15.75" x14ac:dyDescent="0.25">
      <c r="A1292" s="25" t="s">
        <v>1335</v>
      </c>
      <c r="B1292" s="17" t="str">
        <f>VLOOKUP($A1292,'Customer Names'!$A$1:$D$2336,4,0)</f>
        <v>Ms. Lindsey</v>
      </c>
      <c r="C1292" s="17">
        <f>VLOOKUP($A1292,'Medical Examinations'!$A$1:$J$2336,MATCH(Healthcare!C$1,'Medical Examinations'!$A$1:$J$1,0),0)</f>
        <v>34.4</v>
      </c>
      <c r="D1292" s="17">
        <f>VLOOKUP($A1292,'Medical Examinations'!$A$1:$J$2336,MATCH(Healthcare!D$1,'Medical Examinations'!$A$1:$J$1,0),0)</f>
        <v>4.95</v>
      </c>
      <c r="E1292" s="17" t="str">
        <f>VLOOKUP($A1292,'Medical Examinations'!$A$1:$J$2336,MATCH(Healthcare!E$1,'Medical Examinations'!$A$1:$J$1,0),0)</f>
        <v>No</v>
      </c>
      <c r="F1292" s="17" t="str">
        <f>VLOOKUP($A1292,'Medical Examinations'!$A$1:$J$2336,MATCH(Healthcare!F$1,'Medical Examinations'!$A$1:$J$1,0),0)</f>
        <v>No</v>
      </c>
      <c r="G1292" s="17" t="str">
        <f>VLOOKUP($A1292,'Medical Examinations'!$A$1:$J$2336,MATCH(Healthcare!G$1,'Medical Examinations'!$A$1:$J$1,0),0)</f>
        <v>Yes</v>
      </c>
      <c r="H1292" s="17">
        <f>VLOOKUP($A1292,'Medical Examinations'!$A$1:$J$2336,MATCH(Healthcare!H$1,'Medical Examinations'!$A$1:$J$1,0),0)</f>
        <v>1</v>
      </c>
      <c r="I1292" s="17" t="str">
        <f>VLOOKUP($A1292,'Medical Examinations'!$A$1:$J$2336,MATCH(Healthcare!I$1,'Medical Examinations'!$A$1:$J$1,0),0)</f>
        <v>No</v>
      </c>
      <c r="J1292" s="17" t="str">
        <f>VLOOKUP($A1292,'Medical Examinations'!$A$1:$J$2336,MATCH(Healthcare!J$1,'Medical Examinations'!$A$1:$J$1,0),0)</f>
        <v>Obesity</v>
      </c>
      <c r="K1292" s="17" t="str">
        <f>VLOOKUP($A1292,'Medical Examinations'!$A$1:$J$2336,MATCH(Healthcare!K$1,'Medical Examinations'!$A$1:$J$1,0),0)</f>
        <v>Normal</v>
      </c>
      <c r="L1292" s="38">
        <f>VLOOKUP($A1292,'Hospitalisation Details'!$A$2:$K$2344,MATCH(Healthcare!L$1,'Hospitalisation Details'!$A$1:$K$1,0),0)</f>
        <v>29080</v>
      </c>
      <c r="M1292" s="17">
        <f>VLOOKUP($A1292,'Hospitalisation Details'!$A$2:$K$2344,MATCH(Healthcare!M$1,'Hospitalisation Details'!$A$1:$K$1,0),0)</f>
        <v>8522</v>
      </c>
      <c r="N1292" s="17" t="str">
        <f>VLOOKUP($A1292,'Hospitalisation Details'!$A$2:$K$2344,MATCH(Healthcare!N$1,'Hospitalisation Details'!$A$1:$K$1,0),0)</f>
        <v>Tier - 2</v>
      </c>
      <c r="O1292" s="17" t="str">
        <f>VLOOKUP($A1292,'Hospitalisation Details'!$A$2:$K$2344,MATCH(Healthcare!O$1,'Hospitalisation Details'!$A$1:$K$1,0),0)</f>
        <v>Tier - 2</v>
      </c>
      <c r="P1292" s="17" t="str">
        <f>VLOOKUP($A1292,'Hospitalisation Details'!$A$2:$K$2344,MATCH(Healthcare!P$1,'Hospitalisation Details'!$A$1:$K$1,0),0)</f>
        <v>R1011</v>
      </c>
      <c r="Q1292" s="17">
        <f>VLOOKUP($A1292,'Hospitalisation Details'!$A$2:$K$2344,MATCH(Healthcare!Q$1,'Hospitalisation Details'!$A$1:$K$1,0),0)</f>
        <v>43</v>
      </c>
    </row>
    <row r="1293" spans="1:17" ht="15.75" x14ac:dyDescent="0.25">
      <c r="A1293" s="25" t="s">
        <v>1336</v>
      </c>
      <c r="B1293" s="17" t="str">
        <f>VLOOKUP($A1293,'Customer Names'!$A$1:$D$2336,4,0)</f>
        <v>Ms. Laura</v>
      </c>
      <c r="C1293" s="17">
        <f>VLOOKUP($A1293,'Medical Examinations'!$A$1:$J$2336,MATCH(Healthcare!C$1,'Medical Examinations'!$A$1:$J$1,0),0)</f>
        <v>30.9</v>
      </c>
      <c r="D1293" s="17">
        <f>VLOOKUP($A1293,'Medical Examinations'!$A$1:$J$2336,MATCH(Healthcare!D$1,'Medical Examinations'!$A$1:$J$1,0),0)</f>
        <v>5.04</v>
      </c>
      <c r="E1293" s="17" t="str">
        <f>VLOOKUP($A1293,'Medical Examinations'!$A$1:$J$2336,MATCH(Healthcare!E$1,'Medical Examinations'!$A$1:$J$1,0),0)</f>
        <v>No</v>
      </c>
      <c r="F1293" s="17" t="str">
        <f>VLOOKUP($A1293,'Medical Examinations'!$A$1:$J$2336,MATCH(Healthcare!F$1,'Medical Examinations'!$A$1:$J$1,0),0)</f>
        <v>No</v>
      </c>
      <c r="G1293" s="17" t="str">
        <f>VLOOKUP($A1293,'Medical Examinations'!$A$1:$J$2336,MATCH(Healthcare!G$1,'Medical Examinations'!$A$1:$J$1,0),0)</f>
        <v>No</v>
      </c>
      <c r="H1293" s="17">
        <f>VLOOKUP($A1293,'Medical Examinations'!$A$1:$J$2336,MATCH(Healthcare!H$1,'Medical Examinations'!$A$1:$J$1,0),0)</f>
        <v>0</v>
      </c>
      <c r="I1293" s="17" t="str">
        <f>VLOOKUP($A1293,'Medical Examinations'!$A$1:$J$2336,MATCH(Healthcare!I$1,'Medical Examinations'!$A$1:$J$1,0),0)</f>
        <v>No</v>
      </c>
      <c r="J1293" s="17" t="str">
        <f>VLOOKUP($A1293,'Medical Examinations'!$A$1:$J$2336,MATCH(Healthcare!J$1,'Medical Examinations'!$A$1:$J$1,0),0)</f>
        <v>Obesity</v>
      </c>
      <c r="K1293" s="17" t="str">
        <f>VLOOKUP($A1293,'Medical Examinations'!$A$1:$J$2336,MATCH(Healthcare!K$1,'Medical Examinations'!$A$1:$J$1,0),0)</f>
        <v>Normal</v>
      </c>
      <c r="L1293" s="38">
        <f>VLOOKUP($A1293,'Hospitalisation Details'!$A$2:$K$2344,MATCH(Healthcare!L$1,'Hospitalisation Details'!$A$1:$K$1,0),0)</f>
        <v>28488</v>
      </c>
      <c r="M1293" s="17">
        <f>VLOOKUP($A1293,'Hospitalisation Details'!$A$2:$K$2344,MATCH(Healthcare!M$1,'Hospitalisation Details'!$A$1:$K$1,0),0)</f>
        <v>8520.0300000000007</v>
      </c>
      <c r="N1293" s="17" t="str">
        <f>VLOOKUP($A1293,'Hospitalisation Details'!$A$2:$K$2344,MATCH(Healthcare!N$1,'Hospitalisation Details'!$A$1:$K$1,0),0)</f>
        <v>Tier - 2</v>
      </c>
      <c r="O1293" s="17" t="str">
        <f>VLOOKUP($A1293,'Hospitalisation Details'!$A$2:$K$2344,MATCH(Healthcare!O$1,'Hospitalisation Details'!$A$1:$K$1,0),0)</f>
        <v>Tier - 3</v>
      </c>
      <c r="P1293" s="17" t="str">
        <f>VLOOKUP($A1293,'Hospitalisation Details'!$A$2:$K$2344,MATCH(Healthcare!P$1,'Hospitalisation Details'!$A$1:$K$1,0),0)</f>
        <v>R1011</v>
      </c>
      <c r="Q1293" s="17">
        <f>VLOOKUP($A1293,'Hospitalisation Details'!$A$2:$K$2344,MATCH(Healthcare!Q$1,'Hospitalisation Details'!$A$1:$K$1,0),0)</f>
        <v>45</v>
      </c>
    </row>
    <row r="1294" spans="1:17" ht="15.75" x14ac:dyDescent="0.25">
      <c r="A1294" s="25" t="s">
        <v>1337</v>
      </c>
      <c r="B1294" s="17" t="str">
        <f>VLOOKUP($A1294,'Customer Names'!$A$1:$D$2336,4,0)</f>
        <v>Ms. Amy</v>
      </c>
      <c r="C1294" s="17">
        <f>VLOOKUP($A1294,'Medical Examinations'!$A$1:$J$2336,MATCH(Healthcare!C$1,'Medical Examinations'!$A$1:$J$1,0),0)</f>
        <v>28.6</v>
      </c>
      <c r="D1294" s="17">
        <f>VLOOKUP($A1294,'Medical Examinations'!$A$1:$J$2336,MATCH(Healthcare!D$1,'Medical Examinations'!$A$1:$J$1,0),0)</f>
        <v>5.42</v>
      </c>
      <c r="E1294" s="17" t="str">
        <f>VLOOKUP($A1294,'Medical Examinations'!$A$1:$J$2336,MATCH(Healthcare!E$1,'Medical Examinations'!$A$1:$J$1,0),0)</f>
        <v>No</v>
      </c>
      <c r="F1294" s="17" t="str">
        <f>VLOOKUP($A1294,'Medical Examinations'!$A$1:$J$2336,MATCH(Healthcare!F$1,'Medical Examinations'!$A$1:$J$1,0),0)</f>
        <v>No</v>
      </c>
      <c r="G1294" s="17" t="str">
        <f>VLOOKUP($A1294,'Medical Examinations'!$A$1:$J$2336,MATCH(Healthcare!G$1,'Medical Examinations'!$A$1:$J$1,0),0)</f>
        <v>No</v>
      </c>
      <c r="H1294" s="17">
        <f>VLOOKUP($A1294,'Medical Examinations'!$A$1:$J$2336,MATCH(Healthcare!H$1,'Medical Examinations'!$A$1:$J$1,0),0)</f>
        <v>0</v>
      </c>
      <c r="I1294" s="17" t="str">
        <f>VLOOKUP($A1294,'Medical Examinations'!$A$1:$J$2336,MATCH(Healthcare!I$1,'Medical Examinations'!$A$1:$J$1,0),0)</f>
        <v>No</v>
      </c>
      <c r="J1294" s="17" t="str">
        <f>VLOOKUP($A1294,'Medical Examinations'!$A$1:$J$2336,MATCH(Healthcare!J$1,'Medical Examinations'!$A$1:$J$1,0),0)</f>
        <v>Overweight</v>
      </c>
      <c r="K1294" s="17" t="str">
        <f>VLOOKUP($A1294,'Medical Examinations'!$A$1:$J$2336,MATCH(Healthcare!K$1,'Medical Examinations'!$A$1:$J$1,0),0)</f>
        <v>Normal</v>
      </c>
      <c r="L1294" s="38">
        <f>VLOOKUP($A1294,'Hospitalisation Details'!$A$2:$K$2344,MATCH(Healthcare!L$1,'Hospitalisation Details'!$A$1:$K$1,0),0)</f>
        <v>28297</v>
      </c>
      <c r="M1294" s="17">
        <f>VLOOKUP($A1294,'Hospitalisation Details'!$A$2:$K$2344,MATCH(Healthcare!M$1,'Hospitalisation Details'!$A$1:$K$1,0),0)</f>
        <v>8516.83</v>
      </c>
      <c r="N1294" s="17" t="str">
        <f>VLOOKUP($A1294,'Hospitalisation Details'!$A$2:$K$2344,MATCH(Healthcare!N$1,'Hospitalisation Details'!$A$1:$K$1,0),0)</f>
        <v>Tier - 2</v>
      </c>
      <c r="O1294" s="17" t="str">
        <f>VLOOKUP($A1294,'Hospitalisation Details'!$A$2:$K$2344,MATCH(Healthcare!O$1,'Hospitalisation Details'!$A$1:$K$1,0),0)</f>
        <v>Tier - 1</v>
      </c>
      <c r="P1294" s="17" t="str">
        <f>VLOOKUP($A1294,'Hospitalisation Details'!$A$2:$K$2344,MATCH(Healthcare!P$1,'Hospitalisation Details'!$A$1:$K$1,0),0)</f>
        <v>R1013</v>
      </c>
      <c r="Q1294" s="17">
        <f>VLOOKUP($A1294,'Hospitalisation Details'!$A$2:$K$2344,MATCH(Healthcare!Q$1,'Hospitalisation Details'!$A$1:$K$1,0),0)</f>
        <v>45</v>
      </c>
    </row>
    <row r="1295" spans="1:17" ht="15.75" x14ac:dyDescent="0.25">
      <c r="A1295" s="25" t="s">
        <v>1338</v>
      </c>
      <c r="B1295" s="17" t="str">
        <f>VLOOKUP($A1295,'Customer Names'!$A$1:$D$2336,4,0)</f>
        <v>Ms. Katarina</v>
      </c>
      <c r="C1295" s="17">
        <f>VLOOKUP($A1295,'Medical Examinations'!$A$1:$J$2336,MATCH(Healthcare!C$1,'Medical Examinations'!$A$1:$J$1,0),0)</f>
        <v>27.83</v>
      </c>
      <c r="D1295" s="17">
        <f>VLOOKUP($A1295,'Medical Examinations'!$A$1:$J$2336,MATCH(Healthcare!D$1,'Medical Examinations'!$A$1:$J$1,0),0)</f>
        <v>5.39</v>
      </c>
      <c r="E1295" s="17" t="str">
        <f>VLOOKUP($A1295,'Medical Examinations'!$A$1:$J$2336,MATCH(Healthcare!E$1,'Medical Examinations'!$A$1:$J$1,0),0)</f>
        <v>No</v>
      </c>
      <c r="F1295" s="17" t="str">
        <f>VLOOKUP($A1295,'Medical Examinations'!$A$1:$J$2336,MATCH(Healthcare!F$1,'Medical Examinations'!$A$1:$J$1,0),0)</f>
        <v>No</v>
      </c>
      <c r="G1295" s="17" t="str">
        <f>VLOOKUP($A1295,'Medical Examinations'!$A$1:$J$2336,MATCH(Healthcare!G$1,'Medical Examinations'!$A$1:$J$1,0),0)</f>
        <v>No</v>
      </c>
      <c r="H1295" s="17">
        <f>VLOOKUP($A1295,'Medical Examinations'!$A$1:$J$2336,MATCH(Healthcare!H$1,'Medical Examinations'!$A$1:$J$1,0),0)</f>
        <v>0</v>
      </c>
      <c r="I1295" s="17" t="str">
        <f>VLOOKUP($A1295,'Medical Examinations'!$A$1:$J$2336,MATCH(Healthcare!I$1,'Medical Examinations'!$A$1:$J$1,0),0)</f>
        <v>No</v>
      </c>
      <c r="J1295" s="17" t="str">
        <f>VLOOKUP($A1295,'Medical Examinations'!$A$1:$J$2336,MATCH(Healthcare!J$1,'Medical Examinations'!$A$1:$J$1,0),0)</f>
        <v>Overweight</v>
      </c>
      <c r="K1295" s="17" t="str">
        <f>VLOOKUP($A1295,'Medical Examinations'!$A$1:$J$2336,MATCH(Healthcare!K$1,'Medical Examinations'!$A$1:$J$1,0),0)</f>
        <v>Normal</v>
      </c>
      <c r="L1295" s="38">
        <f>VLOOKUP($A1295,'Hospitalisation Details'!$A$2:$K$2344,MATCH(Healthcare!L$1,'Hospitalisation Details'!$A$1:$K$1,0),0)</f>
        <v>28485</v>
      </c>
      <c r="M1295" s="17">
        <f>VLOOKUP($A1295,'Hospitalisation Details'!$A$2:$K$2344,MATCH(Healthcare!M$1,'Hospitalisation Details'!$A$1:$K$1,0),0)</f>
        <v>8515.76</v>
      </c>
      <c r="N1295" s="17" t="str">
        <f>VLOOKUP($A1295,'Hospitalisation Details'!$A$2:$K$2344,MATCH(Healthcare!N$1,'Hospitalisation Details'!$A$1:$K$1,0),0)</f>
        <v>Tier - 2</v>
      </c>
      <c r="O1295" s="17" t="str">
        <f>VLOOKUP($A1295,'Hospitalisation Details'!$A$2:$K$2344,MATCH(Healthcare!O$1,'Hospitalisation Details'!$A$1:$K$1,0),0)</f>
        <v>Tier - 2</v>
      </c>
      <c r="P1295" s="17" t="str">
        <f>VLOOKUP($A1295,'Hospitalisation Details'!$A$2:$K$2344,MATCH(Healthcare!P$1,'Hospitalisation Details'!$A$1:$K$1,0),0)</f>
        <v>R1013</v>
      </c>
      <c r="Q1295" s="17">
        <f>VLOOKUP($A1295,'Hospitalisation Details'!$A$2:$K$2344,MATCH(Healthcare!Q$1,'Hospitalisation Details'!$A$1:$K$1,0),0)</f>
        <v>45</v>
      </c>
    </row>
    <row r="1296" spans="1:17" ht="15.75" x14ac:dyDescent="0.25">
      <c r="A1296" s="25" t="s">
        <v>1339</v>
      </c>
      <c r="B1296" s="17" t="str">
        <f>VLOOKUP($A1296,'Customer Names'!$A$1:$D$2336,4,0)</f>
        <v>Mr. B.J.</v>
      </c>
      <c r="C1296" s="17">
        <f>VLOOKUP($A1296,'Medical Examinations'!$A$1:$J$2336,MATCH(Healthcare!C$1,'Medical Examinations'!$A$1:$J$1,0),0)</f>
        <v>39.64</v>
      </c>
      <c r="D1296" s="17">
        <f>VLOOKUP($A1296,'Medical Examinations'!$A$1:$J$2336,MATCH(Healthcare!D$1,'Medical Examinations'!$A$1:$J$1,0),0)</f>
        <v>6</v>
      </c>
      <c r="E1296" s="17" t="str">
        <f>VLOOKUP($A1296,'Medical Examinations'!$A$1:$J$2336,MATCH(Healthcare!E$1,'Medical Examinations'!$A$1:$J$1,0),0)</f>
        <v>No</v>
      </c>
      <c r="F1296" s="17" t="str">
        <f>VLOOKUP($A1296,'Medical Examinations'!$A$1:$J$2336,MATCH(Healthcare!F$1,'Medical Examinations'!$A$1:$J$1,0),0)</f>
        <v>No</v>
      </c>
      <c r="G1296" s="17" t="str">
        <f>VLOOKUP($A1296,'Medical Examinations'!$A$1:$J$2336,MATCH(Healthcare!G$1,'Medical Examinations'!$A$1:$J$1,0),0)</f>
        <v>Yes</v>
      </c>
      <c r="H1296" s="17">
        <f>VLOOKUP($A1296,'Medical Examinations'!$A$1:$J$2336,MATCH(Healthcare!H$1,'Medical Examinations'!$A$1:$J$1,0),0)</f>
        <v>1</v>
      </c>
      <c r="I1296" s="17" t="str">
        <f>VLOOKUP($A1296,'Medical Examinations'!$A$1:$J$2336,MATCH(Healthcare!I$1,'Medical Examinations'!$A$1:$J$1,0),0)</f>
        <v>No</v>
      </c>
      <c r="J1296" s="17" t="str">
        <f>VLOOKUP($A1296,'Medical Examinations'!$A$1:$J$2336,MATCH(Healthcare!J$1,'Medical Examinations'!$A$1:$J$1,0),0)</f>
        <v>Obesity</v>
      </c>
      <c r="K1296" s="17" t="str">
        <f>VLOOKUP($A1296,'Medical Examinations'!$A$1:$J$2336,MATCH(Healthcare!K$1,'Medical Examinations'!$A$1:$J$1,0),0)</f>
        <v>Prediabetes</v>
      </c>
      <c r="L1296" s="38">
        <f>VLOOKUP($A1296,'Hospitalisation Details'!$A$2:$K$2344,MATCH(Healthcare!L$1,'Hospitalisation Details'!$A$1:$K$1,0),0)</f>
        <v>34283</v>
      </c>
      <c r="M1296" s="17">
        <f>VLOOKUP($A1296,'Hospitalisation Details'!$A$2:$K$2344,MATCH(Healthcare!M$1,'Hospitalisation Details'!$A$1:$K$1,0),0)</f>
        <v>8471.65</v>
      </c>
      <c r="N1296" s="17" t="str">
        <f>VLOOKUP($A1296,'Hospitalisation Details'!$A$2:$K$2344,MATCH(Healthcare!N$1,'Hospitalisation Details'!$A$1:$K$1,0),0)</f>
        <v>Tier - 2</v>
      </c>
      <c r="O1296" s="17" t="str">
        <f>VLOOKUP($A1296,'Hospitalisation Details'!$A$2:$K$2344,MATCH(Healthcare!O$1,'Hospitalisation Details'!$A$1:$K$1,0),0)</f>
        <v>Tier - 1</v>
      </c>
      <c r="P1296" s="17" t="str">
        <f>VLOOKUP($A1296,'Hospitalisation Details'!$A$2:$K$2344,MATCH(Healthcare!P$1,'Hospitalisation Details'!$A$1:$K$1,0),0)</f>
        <v>R1012</v>
      </c>
      <c r="Q1296" s="17">
        <f>VLOOKUP($A1296,'Hospitalisation Details'!$A$2:$K$2344,MATCH(Healthcare!Q$1,'Hospitalisation Details'!$A$1:$K$1,0),0)</f>
        <v>29</v>
      </c>
    </row>
    <row r="1297" spans="1:17" ht="15.75" x14ac:dyDescent="0.25">
      <c r="A1297" s="25" t="s">
        <v>1340</v>
      </c>
      <c r="B1297" s="17" t="str">
        <f>VLOOKUP($A1297,'Customer Names'!$A$1:$D$2336,4,0)</f>
        <v>Ms. Alison</v>
      </c>
      <c r="C1297" s="17">
        <f>VLOOKUP($A1297,'Medical Examinations'!$A$1:$J$2336,MATCH(Healthcare!C$1,'Medical Examinations'!$A$1:$J$1,0),0)</f>
        <v>38.479999999999997</v>
      </c>
      <c r="D1297" s="17">
        <f>VLOOKUP($A1297,'Medical Examinations'!$A$1:$J$2336,MATCH(Healthcare!D$1,'Medical Examinations'!$A$1:$J$1,0),0)</f>
        <v>6.02</v>
      </c>
      <c r="E1297" s="17" t="str">
        <f>VLOOKUP($A1297,'Medical Examinations'!$A$1:$J$2336,MATCH(Healthcare!E$1,'Medical Examinations'!$A$1:$J$1,0),0)</f>
        <v>No</v>
      </c>
      <c r="F1297" s="17" t="str">
        <f>VLOOKUP($A1297,'Medical Examinations'!$A$1:$J$2336,MATCH(Healthcare!F$1,'Medical Examinations'!$A$1:$J$1,0),0)</f>
        <v>No</v>
      </c>
      <c r="G1297" s="17" t="str">
        <f>VLOOKUP($A1297,'Medical Examinations'!$A$1:$J$2336,MATCH(Healthcare!G$1,'Medical Examinations'!$A$1:$J$1,0),0)</f>
        <v>No</v>
      </c>
      <c r="H1297" s="17">
        <f>VLOOKUP($A1297,'Medical Examinations'!$A$1:$J$2336,MATCH(Healthcare!H$1,'Medical Examinations'!$A$1:$J$1,0),0)</f>
        <v>1</v>
      </c>
      <c r="I1297" s="17" t="str">
        <f>VLOOKUP($A1297,'Medical Examinations'!$A$1:$J$2336,MATCH(Healthcare!I$1,'Medical Examinations'!$A$1:$J$1,0),0)</f>
        <v>No</v>
      </c>
      <c r="J1297" s="17" t="str">
        <f>VLOOKUP($A1297,'Medical Examinations'!$A$1:$J$2336,MATCH(Healthcare!J$1,'Medical Examinations'!$A$1:$J$1,0),0)</f>
        <v>Obesity</v>
      </c>
      <c r="K1297" s="17" t="str">
        <f>VLOOKUP($A1297,'Medical Examinations'!$A$1:$J$2336,MATCH(Healthcare!K$1,'Medical Examinations'!$A$1:$J$1,0),0)</f>
        <v>Prediabetes</v>
      </c>
      <c r="L1297" s="38">
        <f>VLOOKUP($A1297,'Hospitalisation Details'!$A$2:$K$2344,MATCH(Healthcare!L$1,'Hospitalisation Details'!$A$1:$K$1,0),0)</f>
        <v>33856</v>
      </c>
      <c r="M1297" s="17">
        <f>VLOOKUP($A1297,'Hospitalisation Details'!$A$2:$K$2344,MATCH(Healthcare!M$1,'Hospitalisation Details'!$A$1:$K$1,0),0)</f>
        <v>8466.35</v>
      </c>
      <c r="N1297" s="17" t="str">
        <f>VLOOKUP($A1297,'Hospitalisation Details'!$A$2:$K$2344,MATCH(Healthcare!N$1,'Hospitalisation Details'!$A$1:$K$1,0),0)</f>
        <v>Tier - 2</v>
      </c>
      <c r="O1297" s="17" t="str">
        <f>VLOOKUP($A1297,'Hospitalisation Details'!$A$2:$K$2344,MATCH(Healthcare!O$1,'Hospitalisation Details'!$A$1:$K$1,0),0)</f>
        <v>Tier - 2</v>
      </c>
      <c r="P1297" s="17" t="str">
        <f>VLOOKUP($A1297,'Hospitalisation Details'!$A$2:$K$2344,MATCH(Healthcare!P$1,'Hospitalisation Details'!$A$1:$K$1,0),0)</f>
        <v>R1012</v>
      </c>
      <c r="Q1297" s="17">
        <f>VLOOKUP($A1297,'Hospitalisation Details'!$A$2:$K$2344,MATCH(Healthcare!Q$1,'Hospitalisation Details'!$A$1:$K$1,0),0)</f>
        <v>30</v>
      </c>
    </row>
    <row r="1298" spans="1:17" ht="15.75" x14ac:dyDescent="0.25">
      <c r="A1298" s="25" t="s">
        <v>1341</v>
      </c>
      <c r="B1298" s="17" t="str">
        <f>VLOOKUP($A1298,'Customer Names'!$A$1:$D$2336,4,0)</f>
        <v>Mr. Neil</v>
      </c>
      <c r="C1298" s="17">
        <f>VLOOKUP($A1298,'Medical Examinations'!$A$1:$J$2336,MATCH(Healthcare!C$1,'Medical Examinations'!$A$1:$J$1,0),0)</f>
        <v>36.200000000000003</v>
      </c>
      <c r="D1298" s="17">
        <f>VLOOKUP($A1298,'Medical Examinations'!$A$1:$J$2336,MATCH(Healthcare!D$1,'Medical Examinations'!$A$1:$J$1,0),0)</f>
        <v>4.62</v>
      </c>
      <c r="E1298" s="17" t="str">
        <f>VLOOKUP($A1298,'Medical Examinations'!$A$1:$J$2336,MATCH(Healthcare!E$1,'Medical Examinations'!$A$1:$J$1,0),0)</f>
        <v>No</v>
      </c>
      <c r="F1298" s="17" t="str">
        <f>VLOOKUP($A1298,'Medical Examinations'!$A$1:$J$2336,MATCH(Healthcare!F$1,'Medical Examinations'!$A$1:$J$1,0),0)</f>
        <v>No</v>
      </c>
      <c r="G1298" s="17" t="str">
        <f>VLOOKUP($A1298,'Medical Examinations'!$A$1:$J$2336,MATCH(Healthcare!G$1,'Medical Examinations'!$A$1:$J$1,0),0)</f>
        <v>No</v>
      </c>
      <c r="H1298" s="17">
        <f>VLOOKUP($A1298,'Medical Examinations'!$A$1:$J$2336,MATCH(Healthcare!H$1,'Medical Examinations'!$A$1:$J$1,0),0)</f>
        <v>2</v>
      </c>
      <c r="I1298" s="17" t="str">
        <f>VLOOKUP($A1298,'Medical Examinations'!$A$1:$J$2336,MATCH(Healthcare!I$1,'Medical Examinations'!$A$1:$J$1,0),0)</f>
        <v>No</v>
      </c>
      <c r="J1298" s="17" t="str">
        <f>VLOOKUP($A1298,'Medical Examinations'!$A$1:$J$2336,MATCH(Healthcare!J$1,'Medical Examinations'!$A$1:$J$1,0),0)</f>
        <v>Obesity</v>
      </c>
      <c r="K1298" s="17" t="str">
        <f>VLOOKUP($A1298,'Medical Examinations'!$A$1:$J$2336,MATCH(Healthcare!K$1,'Medical Examinations'!$A$1:$J$1,0),0)</f>
        <v>Normal</v>
      </c>
      <c r="L1298" s="38">
        <f>VLOOKUP($A1298,'Hospitalisation Details'!$A$2:$K$2344,MATCH(Healthcare!L$1,'Hospitalisation Details'!$A$1:$K$1,0),0)</f>
        <v>26659</v>
      </c>
      <c r="M1298" s="17">
        <f>VLOOKUP($A1298,'Hospitalisation Details'!$A$2:$K$2344,MATCH(Healthcare!M$1,'Hospitalisation Details'!$A$1:$K$1,0),0)</f>
        <v>8457.82</v>
      </c>
      <c r="N1298" s="17" t="str">
        <f>VLOOKUP($A1298,'Hospitalisation Details'!$A$2:$K$2344,MATCH(Healthcare!N$1,'Hospitalisation Details'!$A$1:$K$1,0),0)</f>
        <v>Tier - 2</v>
      </c>
      <c r="O1298" s="17" t="str">
        <f>VLOOKUP($A1298,'Hospitalisation Details'!$A$2:$K$2344,MATCH(Healthcare!O$1,'Hospitalisation Details'!$A$1:$K$1,0),0)</f>
        <v>Tier - 3</v>
      </c>
      <c r="P1298" s="17" t="str">
        <f>VLOOKUP($A1298,'Hospitalisation Details'!$A$2:$K$2344,MATCH(Healthcare!P$1,'Hospitalisation Details'!$A$1:$K$1,0),0)</f>
        <v>R1011</v>
      </c>
      <c r="Q1298" s="17">
        <f>VLOOKUP($A1298,'Hospitalisation Details'!$A$2:$K$2344,MATCH(Healthcare!Q$1,'Hospitalisation Details'!$A$1:$K$1,0),0)</f>
        <v>50</v>
      </c>
    </row>
    <row r="1299" spans="1:17" ht="15.75" x14ac:dyDescent="0.25">
      <c r="A1299" s="25" t="s">
        <v>1342</v>
      </c>
      <c r="B1299" s="17" t="str">
        <f>VLOOKUP($A1299,'Customer Names'!$A$1:$D$2336,4,0)</f>
        <v>Mrs. Anne</v>
      </c>
      <c r="C1299" s="17">
        <f>VLOOKUP($A1299,'Medical Examinations'!$A$1:$J$2336,MATCH(Healthcare!C$1,'Medical Examinations'!$A$1:$J$1,0),0)</f>
        <v>27.13</v>
      </c>
      <c r="D1299" s="17">
        <f>VLOOKUP($A1299,'Medical Examinations'!$A$1:$J$2336,MATCH(Healthcare!D$1,'Medical Examinations'!$A$1:$J$1,0),0)</f>
        <v>5.59</v>
      </c>
      <c r="E1299" s="17" t="str">
        <f>VLOOKUP($A1299,'Medical Examinations'!$A$1:$J$2336,MATCH(Healthcare!E$1,'Medical Examinations'!$A$1:$J$1,0),0)</f>
        <v>No</v>
      </c>
      <c r="F1299" s="17" t="str">
        <f>VLOOKUP($A1299,'Medical Examinations'!$A$1:$J$2336,MATCH(Healthcare!F$1,'Medical Examinations'!$A$1:$J$1,0),0)</f>
        <v>No</v>
      </c>
      <c r="G1299" s="17" t="str">
        <f>VLOOKUP($A1299,'Medical Examinations'!$A$1:$J$2336,MATCH(Healthcare!G$1,'Medical Examinations'!$A$1:$J$1,0),0)</f>
        <v>No</v>
      </c>
      <c r="H1299" s="17">
        <f>VLOOKUP($A1299,'Medical Examinations'!$A$1:$J$2336,MATCH(Healthcare!H$1,'Medical Examinations'!$A$1:$J$1,0),0)</f>
        <v>1</v>
      </c>
      <c r="I1299" s="17" t="str">
        <f>VLOOKUP($A1299,'Medical Examinations'!$A$1:$J$2336,MATCH(Healthcare!I$1,'Medical Examinations'!$A$1:$J$1,0),0)</f>
        <v>No</v>
      </c>
      <c r="J1299" s="17" t="str">
        <f>VLOOKUP($A1299,'Medical Examinations'!$A$1:$J$2336,MATCH(Healthcare!J$1,'Medical Examinations'!$A$1:$J$1,0),0)</f>
        <v>Overweight</v>
      </c>
      <c r="K1299" s="17" t="str">
        <f>VLOOKUP($A1299,'Medical Examinations'!$A$1:$J$2336,MATCH(Healthcare!K$1,'Medical Examinations'!$A$1:$J$1,0),0)</f>
        <v>Normal</v>
      </c>
      <c r="L1299" s="38">
        <f>VLOOKUP($A1299,'Hospitalisation Details'!$A$2:$K$2344,MATCH(Healthcare!L$1,'Hospitalisation Details'!$A$1:$K$1,0),0)</f>
        <v>30852</v>
      </c>
      <c r="M1299" s="17">
        <f>VLOOKUP($A1299,'Hospitalisation Details'!$A$2:$K$2344,MATCH(Healthcare!M$1,'Hospitalisation Details'!$A$1:$K$1,0),0)</f>
        <v>8450.82</v>
      </c>
      <c r="N1299" s="17" t="str">
        <f>VLOOKUP($A1299,'Hospitalisation Details'!$A$2:$K$2344,MATCH(Healthcare!N$1,'Hospitalisation Details'!$A$1:$K$1,0),0)</f>
        <v>Tier - 2</v>
      </c>
      <c r="O1299" s="17" t="str">
        <f>VLOOKUP($A1299,'Hospitalisation Details'!$A$2:$K$2344,MATCH(Healthcare!O$1,'Hospitalisation Details'!$A$1:$K$1,0),0)</f>
        <v>Tier - 2</v>
      </c>
      <c r="P1299" s="17" t="str">
        <f>VLOOKUP($A1299,'Hospitalisation Details'!$A$2:$K$2344,MATCH(Healthcare!P$1,'Hospitalisation Details'!$A$1:$K$1,0),0)</f>
        <v>R1025</v>
      </c>
      <c r="Q1299" s="17">
        <f>VLOOKUP($A1299,'Hospitalisation Details'!$A$2:$K$2344,MATCH(Healthcare!Q$1,'Hospitalisation Details'!$A$1:$K$1,0),0)</f>
        <v>38</v>
      </c>
    </row>
    <row r="1300" spans="1:17" ht="15.75" x14ac:dyDescent="0.25">
      <c r="A1300" s="25" t="s">
        <v>1343</v>
      </c>
      <c r="B1300" s="17" t="str">
        <f>VLOOKUP($A1300,'Customer Names'!$A$1:$D$2336,4,0)</f>
        <v>Ms. Sandra</v>
      </c>
      <c r="C1300" s="17">
        <f>VLOOKUP($A1300,'Medical Examinations'!$A$1:$J$2336,MATCH(Healthcare!C$1,'Medical Examinations'!$A$1:$J$1,0),0)</f>
        <v>20.75</v>
      </c>
      <c r="D1300" s="17">
        <f>VLOOKUP($A1300,'Medical Examinations'!$A$1:$J$2336,MATCH(Healthcare!D$1,'Medical Examinations'!$A$1:$J$1,0),0)</f>
        <v>5.18</v>
      </c>
      <c r="E1300" s="17" t="str">
        <f>VLOOKUP($A1300,'Medical Examinations'!$A$1:$J$2336,MATCH(Healthcare!E$1,'Medical Examinations'!$A$1:$J$1,0),0)</f>
        <v>Yes</v>
      </c>
      <c r="F1300" s="17" t="str">
        <f>VLOOKUP($A1300,'Medical Examinations'!$A$1:$J$2336,MATCH(Healthcare!F$1,'Medical Examinations'!$A$1:$J$1,0),0)</f>
        <v>No</v>
      </c>
      <c r="G1300" s="17" t="str">
        <f>VLOOKUP($A1300,'Medical Examinations'!$A$1:$J$2336,MATCH(Healthcare!G$1,'Medical Examinations'!$A$1:$J$1,0),0)</f>
        <v>No</v>
      </c>
      <c r="H1300" s="17">
        <f>VLOOKUP($A1300,'Medical Examinations'!$A$1:$J$2336,MATCH(Healthcare!H$1,'Medical Examinations'!$A$1:$J$1,0),0)</f>
        <v>2</v>
      </c>
      <c r="I1300" s="17" t="str">
        <f>VLOOKUP($A1300,'Medical Examinations'!$A$1:$J$2336,MATCH(Healthcare!I$1,'Medical Examinations'!$A$1:$J$1,0),0)</f>
        <v>No</v>
      </c>
      <c r="J1300" s="17" t="str">
        <f>VLOOKUP($A1300,'Medical Examinations'!$A$1:$J$2336,MATCH(Healthcare!J$1,'Medical Examinations'!$A$1:$J$1,0),0)</f>
        <v>Healthy Weight</v>
      </c>
      <c r="K1300" s="17" t="str">
        <f>VLOOKUP($A1300,'Medical Examinations'!$A$1:$J$2336,MATCH(Healthcare!K$1,'Medical Examinations'!$A$1:$J$1,0),0)</f>
        <v>Normal</v>
      </c>
      <c r="L1300" s="38">
        <f>VLOOKUP($A1300,'Hospitalisation Details'!$A$2:$K$2344,MATCH(Healthcare!L$1,'Hospitalisation Details'!$A$1:$K$1,0),0)</f>
        <v>24270</v>
      </c>
      <c r="M1300" s="17">
        <f>VLOOKUP($A1300,'Hospitalisation Details'!$A$2:$K$2344,MATCH(Healthcare!M$1,'Hospitalisation Details'!$A$1:$K$1,0),0)</f>
        <v>8448.66</v>
      </c>
      <c r="N1300" s="17" t="str">
        <f>VLOOKUP($A1300,'Hospitalisation Details'!$A$2:$K$2344,MATCH(Healthcare!N$1,'Hospitalisation Details'!$A$1:$K$1,0),0)</f>
        <v>Tier - 3</v>
      </c>
      <c r="O1300" s="17" t="str">
        <f>VLOOKUP($A1300,'Hospitalisation Details'!$A$2:$K$2344,MATCH(Healthcare!O$1,'Hospitalisation Details'!$A$1:$K$1,0),0)</f>
        <v>Tier - 1</v>
      </c>
      <c r="P1300" s="17" t="str">
        <f>VLOOKUP($A1300,'Hospitalisation Details'!$A$2:$K$2344,MATCH(Healthcare!P$1,'Hospitalisation Details'!$A$1:$K$1,0),0)</f>
        <v>R1013</v>
      </c>
      <c r="Q1300" s="17">
        <f>VLOOKUP($A1300,'Hospitalisation Details'!$A$2:$K$2344,MATCH(Healthcare!Q$1,'Hospitalisation Details'!$A$1:$K$1,0),0)</f>
        <v>56</v>
      </c>
    </row>
    <row r="1301" spans="1:17" ht="15.75" x14ac:dyDescent="0.25">
      <c r="A1301" s="25" t="s">
        <v>1344</v>
      </c>
      <c r="B1301" s="17" t="str">
        <f>VLOOKUP($A1301,'Customer Names'!$A$1:$D$2336,4,0)</f>
        <v>Mr. Robert</v>
      </c>
      <c r="C1301" s="17">
        <f>VLOOKUP($A1301,'Medical Examinations'!$A$1:$J$2336,MATCH(Healthcare!C$1,'Medical Examinations'!$A$1:$J$1,0),0)</f>
        <v>26.6</v>
      </c>
      <c r="D1301" s="17">
        <f>VLOOKUP($A1301,'Medical Examinations'!$A$1:$J$2336,MATCH(Healthcare!D$1,'Medical Examinations'!$A$1:$J$1,0),0)</f>
        <v>6.29</v>
      </c>
      <c r="E1301" s="17" t="str">
        <f>VLOOKUP($A1301,'Medical Examinations'!$A$1:$J$2336,MATCH(Healthcare!E$1,'Medical Examinations'!$A$1:$J$1,0),0)</f>
        <v>No</v>
      </c>
      <c r="F1301" s="17" t="str">
        <f>VLOOKUP($A1301,'Medical Examinations'!$A$1:$J$2336,MATCH(Healthcare!F$1,'Medical Examinations'!$A$1:$J$1,0),0)</f>
        <v>No</v>
      </c>
      <c r="G1301" s="17" t="str">
        <f>VLOOKUP($A1301,'Medical Examinations'!$A$1:$J$2336,MATCH(Healthcare!G$1,'Medical Examinations'!$A$1:$J$1,0),0)</f>
        <v>No</v>
      </c>
      <c r="H1301" s="17">
        <f>VLOOKUP($A1301,'Medical Examinations'!$A$1:$J$2336,MATCH(Healthcare!H$1,'Medical Examinations'!$A$1:$J$1,0),0)</f>
        <v>2</v>
      </c>
      <c r="I1301" s="17" t="str">
        <f>VLOOKUP($A1301,'Medical Examinations'!$A$1:$J$2336,MATCH(Healthcare!I$1,'Medical Examinations'!$A$1:$J$1,0),0)</f>
        <v>No</v>
      </c>
      <c r="J1301" s="17" t="str">
        <f>VLOOKUP($A1301,'Medical Examinations'!$A$1:$J$2336,MATCH(Healthcare!J$1,'Medical Examinations'!$A$1:$J$1,0),0)</f>
        <v>Overweight</v>
      </c>
      <c r="K1301" s="17" t="str">
        <f>VLOOKUP($A1301,'Medical Examinations'!$A$1:$J$2336,MATCH(Healthcare!K$1,'Medical Examinations'!$A$1:$J$1,0),0)</f>
        <v>Prediabetes</v>
      </c>
      <c r="L1301" s="38">
        <f>VLOOKUP($A1301,'Hospitalisation Details'!$A$2:$K$2344,MATCH(Healthcare!L$1,'Hospitalisation Details'!$A$1:$K$1,0),0)</f>
        <v>26546</v>
      </c>
      <c r="M1301" s="17">
        <f>VLOOKUP($A1301,'Hospitalisation Details'!$A$2:$K$2344,MATCH(Healthcare!M$1,'Hospitalisation Details'!$A$1:$K$1,0),0)</f>
        <v>8444.4699999999993</v>
      </c>
      <c r="N1301" s="17" t="str">
        <f>VLOOKUP($A1301,'Hospitalisation Details'!$A$2:$K$2344,MATCH(Healthcare!N$1,'Hospitalisation Details'!$A$1:$K$1,0),0)</f>
        <v>Tier - 3</v>
      </c>
      <c r="O1301" s="17" t="str">
        <f>VLOOKUP($A1301,'Hospitalisation Details'!$A$2:$K$2344,MATCH(Healthcare!O$1,'Hospitalisation Details'!$A$1:$K$1,0),0)</f>
        <v>Tier - 1</v>
      </c>
      <c r="P1301" s="17" t="str">
        <f>VLOOKUP($A1301,'Hospitalisation Details'!$A$2:$K$2344,MATCH(Healthcare!P$1,'Hospitalisation Details'!$A$1:$K$1,0),0)</f>
        <v>R1011</v>
      </c>
      <c r="Q1301" s="17">
        <f>VLOOKUP($A1301,'Hospitalisation Details'!$A$2:$K$2344,MATCH(Healthcare!Q$1,'Hospitalisation Details'!$A$1:$K$1,0),0)</f>
        <v>50</v>
      </c>
    </row>
    <row r="1302" spans="1:17" ht="15.75" x14ac:dyDescent="0.25">
      <c r="A1302" s="25" t="s">
        <v>1345</v>
      </c>
      <c r="B1302" s="17" t="str">
        <f>VLOOKUP($A1302,'Customer Names'!$A$1:$D$2336,4,0)</f>
        <v>Mr. Rodney</v>
      </c>
      <c r="C1302" s="17">
        <f>VLOOKUP($A1302,'Medical Examinations'!$A$1:$J$2336,MATCH(Healthcare!C$1,'Medical Examinations'!$A$1:$J$1,0),0)</f>
        <v>25.3</v>
      </c>
      <c r="D1302" s="17">
        <f>VLOOKUP($A1302,'Medical Examinations'!$A$1:$J$2336,MATCH(Healthcare!D$1,'Medical Examinations'!$A$1:$J$1,0),0)</f>
        <v>4.49</v>
      </c>
      <c r="E1302" s="17" t="str">
        <f>VLOOKUP($A1302,'Medical Examinations'!$A$1:$J$2336,MATCH(Healthcare!E$1,'Medical Examinations'!$A$1:$J$1,0),0)</f>
        <v>No</v>
      </c>
      <c r="F1302" s="17" t="str">
        <f>VLOOKUP($A1302,'Medical Examinations'!$A$1:$J$2336,MATCH(Healthcare!F$1,'Medical Examinations'!$A$1:$J$1,0),0)</f>
        <v>No</v>
      </c>
      <c r="G1302" s="17" t="str">
        <f>VLOOKUP($A1302,'Medical Examinations'!$A$1:$J$2336,MATCH(Healthcare!G$1,'Medical Examinations'!$A$1:$J$1,0),0)</f>
        <v>No</v>
      </c>
      <c r="H1302" s="17">
        <f>VLOOKUP($A1302,'Medical Examinations'!$A$1:$J$2336,MATCH(Healthcare!H$1,'Medical Examinations'!$A$1:$J$1,0),0)</f>
        <v>2</v>
      </c>
      <c r="I1302" s="17" t="str">
        <f>VLOOKUP($A1302,'Medical Examinations'!$A$1:$J$2336,MATCH(Healthcare!I$1,'Medical Examinations'!$A$1:$J$1,0),0)</f>
        <v>No</v>
      </c>
      <c r="J1302" s="17" t="str">
        <f>VLOOKUP($A1302,'Medical Examinations'!$A$1:$J$2336,MATCH(Healthcare!J$1,'Medical Examinations'!$A$1:$J$1,0),0)</f>
        <v>Overweight</v>
      </c>
      <c r="K1302" s="17" t="str">
        <f>VLOOKUP($A1302,'Medical Examinations'!$A$1:$J$2336,MATCH(Healthcare!K$1,'Medical Examinations'!$A$1:$J$1,0),0)</f>
        <v>Normal</v>
      </c>
      <c r="L1302" s="38">
        <f>VLOOKUP($A1302,'Hospitalisation Details'!$A$2:$K$2344,MATCH(Healthcare!L$1,'Hospitalisation Details'!$A$1:$K$1,0),0)</f>
        <v>26551</v>
      </c>
      <c r="M1302" s="17">
        <f>VLOOKUP($A1302,'Hospitalisation Details'!$A$2:$K$2344,MATCH(Healthcare!M$1,'Hospitalisation Details'!$A$1:$K$1,0),0)</f>
        <v>8442.67</v>
      </c>
      <c r="N1302" s="17" t="str">
        <f>VLOOKUP($A1302,'Hospitalisation Details'!$A$2:$K$2344,MATCH(Healthcare!N$1,'Hospitalisation Details'!$A$1:$K$1,0),0)</f>
        <v>Tier - 2</v>
      </c>
      <c r="O1302" s="17" t="str">
        <f>VLOOKUP($A1302,'Hospitalisation Details'!$A$2:$K$2344,MATCH(Healthcare!O$1,'Hospitalisation Details'!$A$1:$K$1,0),0)</f>
        <v>Tier - 3</v>
      </c>
      <c r="P1302" s="17" t="str">
        <f>VLOOKUP($A1302,'Hospitalisation Details'!$A$2:$K$2344,MATCH(Healthcare!P$1,'Hospitalisation Details'!$A$1:$K$1,0),0)</f>
        <v>R1013</v>
      </c>
      <c r="Q1302" s="17">
        <f>VLOOKUP($A1302,'Hospitalisation Details'!$A$2:$K$2344,MATCH(Healthcare!Q$1,'Hospitalisation Details'!$A$1:$K$1,0),0)</f>
        <v>50</v>
      </c>
    </row>
    <row r="1303" spans="1:17" ht="15.75" x14ac:dyDescent="0.25">
      <c r="A1303" s="25" t="s">
        <v>1346</v>
      </c>
      <c r="B1303" s="17" t="str">
        <f>VLOOKUP($A1303,'Customer Names'!$A$1:$D$2336,4,0)</f>
        <v>Mr. Carl</v>
      </c>
      <c r="C1303" s="17">
        <f>VLOOKUP($A1303,'Medical Examinations'!$A$1:$J$2336,MATCH(Healthcare!C$1,'Medical Examinations'!$A$1:$J$1,0),0)</f>
        <v>18.84</v>
      </c>
      <c r="D1303" s="17">
        <f>VLOOKUP($A1303,'Medical Examinations'!$A$1:$J$2336,MATCH(Healthcare!D$1,'Medical Examinations'!$A$1:$J$1,0),0)</f>
        <v>11.82</v>
      </c>
      <c r="E1303" s="17" t="str">
        <f>VLOOKUP($A1303,'Medical Examinations'!$A$1:$J$2336,MATCH(Healthcare!E$1,'Medical Examinations'!$A$1:$J$1,0),0)</f>
        <v>Yes</v>
      </c>
      <c r="F1303" s="17" t="str">
        <f>VLOOKUP($A1303,'Medical Examinations'!$A$1:$J$2336,MATCH(Healthcare!F$1,'Medical Examinations'!$A$1:$J$1,0),0)</f>
        <v>No</v>
      </c>
      <c r="G1303" s="17" t="str">
        <f>VLOOKUP($A1303,'Medical Examinations'!$A$1:$J$2336,MATCH(Healthcare!G$1,'Medical Examinations'!$A$1:$J$1,0),0)</f>
        <v>Yes</v>
      </c>
      <c r="H1303" s="17">
        <f>VLOOKUP($A1303,'Medical Examinations'!$A$1:$J$2336,MATCH(Healthcare!H$1,'Medical Examinations'!$A$1:$J$1,0),0)</f>
        <v>1</v>
      </c>
      <c r="I1303" s="17" t="str">
        <f>VLOOKUP($A1303,'Medical Examinations'!$A$1:$J$2336,MATCH(Healthcare!I$1,'Medical Examinations'!$A$1:$J$1,0),0)</f>
        <v>No</v>
      </c>
      <c r="J1303" s="17" t="str">
        <f>VLOOKUP($A1303,'Medical Examinations'!$A$1:$J$2336,MATCH(Healthcare!J$1,'Medical Examinations'!$A$1:$J$1,0),0)</f>
        <v>Healthy Weight</v>
      </c>
      <c r="K1303" s="17" t="str">
        <f>VLOOKUP($A1303,'Medical Examinations'!$A$1:$J$2336,MATCH(Healthcare!K$1,'Medical Examinations'!$A$1:$J$1,0),0)</f>
        <v>Diabetes</v>
      </c>
      <c r="L1303" s="38">
        <f>VLOOKUP($A1303,'Hospitalisation Details'!$A$2:$K$2344,MATCH(Healthcare!L$1,'Hospitalisation Details'!$A$1:$K$1,0),0)</f>
        <v>23278</v>
      </c>
      <c r="M1303" s="17">
        <f>VLOOKUP($A1303,'Hospitalisation Details'!$A$2:$K$2344,MATCH(Healthcare!M$1,'Hospitalisation Details'!$A$1:$K$1,0),0)</f>
        <v>8440.0499999999993</v>
      </c>
      <c r="N1303" s="17" t="str">
        <f>VLOOKUP($A1303,'Hospitalisation Details'!$A$2:$K$2344,MATCH(Healthcare!N$1,'Hospitalisation Details'!$A$1:$K$1,0),0)</f>
        <v>Tier - 3</v>
      </c>
      <c r="O1303" s="17" t="str">
        <f>VLOOKUP($A1303,'Hospitalisation Details'!$A$2:$K$2344,MATCH(Healthcare!O$1,'Hospitalisation Details'!$A$1:$K$1,0),0)</f>
        <v>Tier - 2</v>
      </c>
      <c r="P1303" s="17" t="str">
        <f>VLOOKUP($A1303,'Hospitalisation Details'!$A$2:$K$2344,MATCH(Healthcare!P$1,'Hospitalisation Details'!$A$1:$K$1,0),0)</f>
        <v>R1013</v>
      </c>
      <c r="Q1303" s="17">
        <f>VLOOKUP($A1303,'Hospitalisation Details'!$A$2:$K$2344,MATCH(Healthcare!Q$1,'Hospitalisation Details'!$A$1:$K$1,0),0)</f>
        <v>59</v>
      </c>
    </row>
    <row r="1304" spans="1:17" ht="15.75" x14ac:dyDescent="0.25">
      <c r="A1304" s="25" t="s">
        <v>1347</v>
      </c>
      <c r="B1304" s="17" t="str">
        <f>VLOOKUP($A1304,'Customer Names'!$A$1:$D$2336,4,0)</f>
        <v>Mr. Maximilian</v>
      </c>
      <c r="C1304" s="17">
        <f>VLOOKUP($A1304,'Medical Examinations'!$A$1:$J$2336,MATCH(Healthcare!C$1,'Medical Examinations'!$A$1:$J$1,0),0)</f>
        <v>19.57</v>
      </c>
      <c r="D1304" s="17">
        <f>VLOOKUP($A1304,'Medical Examinations'!$A$1:$J$2336,MATCH(Healthcare!D$1,'Medical Examinations'!$A$1:$J$1,0),0)</f>
        <v>7.41</v>
      </c>
      <c r="E1304" s="17" t="str">
        <f>VLOOKUP($A1304,'Medical Examinations'!$A$1:$J$2336,MATCH(Healthcare!E$1,'Medical Examinations'!$A$1:$J$1,0),0)</f>
        <v>Yes</v>
      </c>
      <c r="F1304" s="17" t="str">
        <f>VLOOKUP($A1304,'Medical Examinations'!$A$1:$J$2336,MATCH(Healthcare!F$1,'Medical Examinations'!$A$1:$J$1,0),0)</f>
        <v>No</v>
      </c>
      <c r="G1304" s="17" t="str">
        <f>VLOOKUP($A1304,'Medical Examinations'!$A$1:$J$2336,MATCH(Healthcare!G$1,'Medical Examinations'!$A$1:$J$1,0),0)</f>
        <v>No</v>
      </c>
      <c r="H1304" s="17">
        <f>VLOOKUP($A1304,'Medical Examinations'!$A$1:$J$2336,MATCH(Healthcare!H$1,'Medical Examinations'!$A$1:$J$1,0),0)</f>
        <v>1</v>
      </c>
      <c r="I1304" s="17" t="str">
        <f>VLOOKUP($A1304,'Medical Examinations'!$A$1:$J$2336,MATCH(Healthcare!I$1,'Medical Examinations'!$A$1:$J$1,0),0)</f>
        <v>No</v>
      </c>
      <c r="J1304" s="17" t="str">
        <f>VLOOKUP($A1304,'Medical Examinations'!$A$1:$J$2336,MATCH(Healthcare!J$1,'Medical Examinations'!$A$1:$J$1,0),0)</f>
        <v>Healthy Weight</v>
      </c>
      <c r="K1304" s="17" t="str">
        <f>VLOOKUP($A1304,'Medical Examinations'!$A$1:$J$2336,MATCH(Healthcare!K$1,'Medical Examinations'!$A$1:$J$1,0),0)</f>
        <v>Diabetes</v>
      </c>
      <c r="L1304" s="38">
        <f>VLOOKUP($A1304,'Hospitalisation Details'!$A$2:$K$2344,MATCH(Healthcare!L$1,'Hospitalisation Details'!$A$1:$K$1,0),0)</f>
        <v>27665</v>
      </c>
      <c r="M1304" s="17">
        <f>VLOOKUP($A1304,'Hospitalisation Details'!$A$2:$K$2344,MATCH(Healthcare!M$1,'Hospitalisation Details'!$A$1:$K$1,0),0)</f>
        <v>8428.07</v>
      </c>
      <c r="N1304" s="17" t="str">
        <f>VLOOKUP($A1304,'Hospitalisation Details'!$A$2:$K$2344,MATCH(Healthcare!N$1,'Hospitalisation Details'!$A$1:$K$1,0),0)</f>
        <v>Tier - 3</v>
      </c>
      <c r="O1304" s="17" t="str">
        <f>VLOOKUP($A1304,'Hospitalisation Details'!$A$2:$K$2344,MATCH(Healthcare!O$1,'Hospitalisation Details'!$A$1:$K$1,0),0)</f>
        <v>Tier - 2</v>
      </c>
      <c r="P1304" s="17" t="str">
        <f>VLOOKUP($A1304,'Hospitalisation Details'!$A$2:$K$2344,MATCH(Healthcare!P$1,'Hospitalisation Details'!$A$1:$K$1,0),0)</f>
        <v>R1012</v>
      </c>
      <c r="Q1304" s="17">
        <f>VLOOKUP($A1304,'Hospitalisation Details'!$A$2:$K$2344,MATCH(Healthcare!Q$1,'Hospitalisation Details'!$A$1:$K$1,0),0)</f>
        <v>47</v>
      </c>
    </row>
    <row r="1305" spans="1:17" ht="15.75" x14ac:dyDescent="0.25">
      <c r="A1305" s="25" t="s">
        <v>1348</v>
      </c>
      <c r="B1305" s="17" t="str">
        <f>VLOOKUP($A1305,'Customer Names'!$A$1:$D$2336,4,0)</f>
        <v>Mr. Erik</v>
      </c>
      <c r="C1305" s="17">
        <f>VLOOKUP($A1305,'Medical Examinations'!$A$1:$J$2336,MATCH(Healthcare!C$1,'Medical Examinations'!$A$1:$J$1,0),0)</f>
        <v>30.495000000000001</v>
      </c>
      <c r="D1305" s="17">
        <f>VLOOKUP($A1305,'Medical Examinations'!$A$1:$J$2336,MATCH(Healthcare!D$1,'Medical Examinations'!$A$1:$J$1,0),0)</f>
        <v>5.97</v>
      </c>
      <c r="E1305" s="17" t="str">
        <f>VLOOKUP($A1305,'Medical Examinations'!$A$1:$J$2336,MATCH(Healthcare!E$1,'Medical Examinations'!$A$1:$J$1,0),0)</f>
        <v>No</v>
      </c>
      <c r="F1305" s="17" t="str">
        <f>VLOOKUP($A1305,'Medical Examinations'!$A$1:$J$2336,MATCH(Healthcare!F$1,'Medical Examinations'!$A$1:$J$1,0),0)</f>
        <v>No</v>
      </c>
      <c r="G1305" s="17" t="str">
        <f>VLOOKUP($A1305,'Medical Examinations'!$A$1:$J$2336,MATCH(Healthcare!G$1,'Medical Examinations'!$A$1:$J$1,0),0)</f>
        <v>No</v>
      </c>
      <c r="H1305" s="17">
        <f>VLOOKUP($A1305,'Medical Examinations'!$A$1:$J$2336,MATCH(Healthcare!H$1,'Medical Examinations'!$A$1:$J$1,0),0)</f>
        <v>0</v>
      </c>
      <c r="I1305" s="17" t="str">
        <f>VLOOKUP($A1305,'Medical Examinations'!$A$1:$J$2336,MATCH(Healthcare!I$1,'Medical Examinations'!$A$1:$J$1,0),0)</f>
        <v>No</v>
      </c>
      <c r="J1305" s="17" t="str">
        <f>VLOOKUP($A1305,'Medical Examinations'!$A$1:$J$2336,MATCH(Healthcare!J$1,'Medical Examinations'!$A$1:$J$1,0),0)</f>
        <v>Obesity</v>
      </c>
      <c r="K1305" s="17" t="str">
        <f>VLOOKUP($A1305,'Medical Examinations'!$A$1:$J$2336,MATCH(Healthcare!K$1,'Medical Examinations'!$A$1:$J$1,0),0)</f>
        <v>Prediabetes</v>
      </c>
      <c r="L1305" s="38">
        <f>VLOOKUP($A1305,'Hospitalisation Details'!$A$2:$K$2344,MATCH(Healthcare!L$1,'Hospitalisation Details'!$A$1:$K$1,0),0)</f>
        <v>28372</v>
      </c>
      <c r="M1305" s="17">
        <f>VLOOKUP($A1305,'Hospitalisation Details'!$A$2:$K$2344,MATCH(Healthcare!M$1,'Hospitalisation Details'!$A$1:$K$1,0),0)</f>
        <v>8413.4599999999991</v>
      </c>
      <c r="N1305" s="17" t="str">
        <f>VLOOKUP($A1305,'Hospitalisation Details'!$A$2:$K$2344,MATCH(Healthcare!N$1,'Hospitalisation Details'!$A$1:$K$1,0),0)</f>
        <v>Tier - 3</v>
      </c>
      <c r="O1305" s="17" t="str">
        <f>VLOOKUP($A1305,'Hospitalisation Details'!$A$2:$K$2344,MATCH(Healthcare!O$1,'Hospitalisation Details'!$A$1:$K$1,0),0)</f>
        <v>Tier - 1</v>
      </c>
      <c r="P1305" s="17" t="str">
        <f>VLOOKUP($A1305,'Hospitalisation Details'!$A$2:$K$2344,MATCH(Healthcare!P$1,'Hospitalisation Details'!$A$1:$K$1,0),0)</f>
        <v>R1012</v>
      </c>
      <c r="Q1305" s="17">
        <f>VLOOKUP($A1305,'Hospitalisation Details'!$A$2:$K$2344,MATCH(Healthcare!Q$1,'Hospitalisation Details'!$A$1:$K$1,0),0)</f>
        <v>45</v>
      </c>
    </row>
    <row r="1306" spans="1:17" ht="15.75" x14ac:dyDescent="0.25">
      <c r="A1306" s="25" t="s">
        <v>1349</v>
      </c>
      <c r="B1306" s="17" t="str">
        <f>VLOOKUP($A1306,'Customer Names'!$A$1:$D$2336,4,0)</f>
        <v>Mr. Christopher</v>
      </c>
      <c r="C1306" s="17">
        <f>VLOOKUP($A1306,'Medical Examinations'!$A$1:$J$2336,MATCH(Healthcare!C$1,'Medical Examinations'!$A$1:$J$1,0),0)</f>
        <v>30.114999999999998</v>
      </c>
      <c r="D1306" s="17">
        <f>VLOOKUP($A1306,'Medical Examinations'!$A$1:$J$2336,MATCH(Healthcare!D$1,'Medical Examinations'!$A$1:$J$1,0),0)</f>
        <v>5.74</v>
      </c>
      <c r="E1306" s="17" t="str">
        <f>VLOOKUP($A1306,'Medical Examinations'!$A$1:$J$2336,MATCH(Healthcare!E$1,'Medical Examinations'!$A$1:$J$1,0),0)</f>
        <v>No</v>
      </c>
      <c r="F1306" s="17" t="str">
        <f>VLOOKUP($A1306,'Medical Examinations'!$A$1:$J$2336,MATCH(Healthcare!F$1,'Medical Examinations'!$A$1:$J$1,0),0)</f>
        <v>No</v>
      </c>
      <c r="G1306" s="17" t="str">
        <f>VLOOKUP($A1306,'Medical Examinations'!$A$1:$J$2336,MATCH(Healthcare!G$1,'Medical Examinations'!$A$1:$J$1,0),0)</f>
        <v>Yes</v>
      </c>
      <c r="H1306" s="17">
        <f>VLOOKUP($A1306,'Medical Examinations'!$A$1:$J$2336,MATCH(Healthcare!H$1,'Medical Examinations'!$A$1:$J$1,0),0)</f>
        <v>1</v>
      </c>
      <c r="I1306" s="17" t="str">
        <f>VLOOKUP($A1306,'Medical Examinations'!$A$1:$J$2336,MATCH(Healthcare!I$1,'Medical Examinations'!$A$1:$J$1,0),0)</f>
        <v>No</v>
      </c>
      <c r="J1306" s="17" t="str">
        <f>VLOOKUP($A1306,'Medical Examinations'!$A$1:$J$2336,MATCH(Healthcare!J$1,'Medical Examinations'!$A$1:$J$1,0),0)</f>
        <v>Obesity</v>
      </c>
      <c r="K1306" s="17" t="str">
        <f>VLOOKUP($A1306,'Medical Examinations'!$A$1:$J$2336,MATCH(Healthcare!K$1,'Medical Examinations'!$A$1:$J$1,0),0)</f>
        <v>Prediabetes</v>
      </c>
      <c r="L1306" s="38">
        <f>VLOOKUP($A1306,'Hospitalisation Details'!$A$2:$K$2344,MATCH(Healthcare!L$1,'Hospitalisation Details'!$A$1:$K$1,0),0)</f>
        <v>29017</v>
      </c>
      <c r="M1306" s="17">
        <f>VLOOKUP($A1306,'Hospitalisation Details'!$A$2:$K$2344,MATCH(Healthcare!M$1,'Hospitalisation Details'!$A$1:$K$1,0),0)</f>
        <v>8410.0499999999993</v>
      </c>
      <c r="N1306" s="17" t="str">
        <f>VLOOKUP($A1306,'Hospitalisation Details'!$A$2:$K$2344,MATCH(Healthcare!N$1,'Hospitalisation Details'!$A$1:$K$1,0),0)</f>
        <v>Tier - 2</v>
      </c>
      <c r="O1306" s="17" t="str">
        <f>VLOOKUP($A1306,'Hospitalisation Details'!$A$2:$K$2344,MATCH(Healthcare!O$1,'Hospitalisation Details'!$A$1:$K$1,0),0)</f>
        <v>Tier - 2</v>
      </c>
      <c r="P1306" s="17" t="str">
        <f>VLOOKUP($A1306,'Hospitalisation Details'!$A$2:$K$2344,MATCH(Healthcare!P$1,'Hospitalisation Details'!$A$1:$K$1,0),0)</f>
        <v>R1012</v>
      </c>
      <c r="Q1306" s="17">
        <f>VLOOKUP($A1306,'Hospitalisation Details'!$A$2:$K$2344,MATCH(Healthcare!Q$1,'Hospitalisation Details'!$A$1:$K$1,0),0)</f>
        <v>43</v>
      </c>
    </row>
    <row r="1307" spans="1:17" ht="15.75" x14ac:dyDescent="0.25">
      <c r="A1307" s="25" t="s">
        <v>1350</v>
      </c>
      <c r="B1307" s="17" t="str">
        <f>VLOOKUP($A1307,'Customer Names'!$A$1:$D$2336,4,0)</f>
        <v>Mr. Eirik</v>
      </c>
      <c r="C1307" s="17">
        <f>VLOOKUP($A1307,'Medical Examinations'!$A$1:$J$2336,MATCH(Healthcare!C$1,'Medical Examinations'!$A$1:$J$1,0),0)</f>
        <v>24.78</v>
      </c>
      <c r="D1307" s="17">
        <f>VLOOKUP($A1307,'Medical Examinations'!$A$1:$J$2336,MATCH(Healthcare!D$1,'Medical Examinations'!$A$1:$J$1,0),0)</f>
        <v>9.85</v>
      </c>
      <c r="E1307" s="17" t="str">
        <f>VLOOKUP($A1307,'Medical Examinations'!$A$1:$J$2336,MATCH(Healthcare!E$1,'Medical Examinations'!$A$1:$J$1,0),0)</f>
        <v>No</v>
      </c>
      <c r="F1307" s="17" t="str">
        <f>VLOOKUP($A1307,'Medical Examinations'!$A$1:$J$2336,MATCH(Healthcare!F$1,'Medical Examinations'!$A$1:$J$1,0),0)</f>
        <v>No</v>
      </c>
      <c r="G1307" s="17" t="str">
        <f>VLOOKUP($A1307,'Medical Examinations'!$A$1:$J$2336,MATCH(Healthcare!G$1,'Medical Examinations'!$A$1:$J$1,0),0)</f>
        <v>No</v>
      </c>
      <c r="H1307" s="17">
        <f>VLOOKUP($A1307,'Medical Examinations'!$A$1:$J$2336,MATCH(Healthcare!H$1,'Medical Examinations'!$A$1:$J$1,0),0)</f>
        <v>0</v>
      </c>
      <c r="I1307" s="17" t="str">
        <f>VLOOKUP($A1307,'Medical Examinations'!$A$1:$J$2336,MATCH(Healthcare!I$1,'Medical Examinations'!$A$1:$J$1,0),0)</f>
        <v>No</v>
      </c>
      <c r="J1307" s="17" t="str">
        <f>VLOOKUP($A1307,'Medical Examinations'!$A$1:$J$2336,MATCH(Healthcare!J$1,'Medical Examinations'!$A$1:$J$1,0),0)</f>
        <v>Healthy Weight</v>
      </c>
      <c r="K1307" s="17" t="str">
        <f>VLOOKUP($A1307,'Medical Examinations'!$A$1:$J$2336,MATCH(Healthcare!K$1,'Medical Examinations'!$A$1:$J$1,0),0)</f>
        <v>Diabetes</v>
      </c>
      <c r="L1307" s="38">
        <f>VLOOKUP($A1307,'Hospitalisation Details'!$A$2:$K$2344,MATCH(Healthcare!L$1,'Hospitalisation Details'!$A$1:$K$1,0),0)</f>
        <v>26194</v>
      </c>
      <c r="M1307" s="17">
        <f>VLOOKUP($A1307,'Hospitalisation Details'!$A$2:$K$2344,MATCH(Healthcare!M$1,'Hospitalisation Details'!$A$1:$K$1,0),0)</f>
        <v>8400.01</v>
      </c>
      <c r="N1307" s="17" t="str">
        <f>VLOOKUP($A1307,'Hospitalisation Details'!$A$2:$K$2344,MATCH(Healthcare!N$1,'Hospitalisation Details'!$A$1:$K$1,0),0)</f>
        <v>Tier - 2</v>
      </c>
      <c r="O1307" s="17" t="str">
        <f>VLOOKUP($A1307,'Hospitalisation Details'!$A$2:$K$2344,MATCH(Healthcare!O$1,'Hospitalisation Details'!$A$1:$K$1,0),0)</f>
        <v>Tier - 3</v>
      </c>
      <c r="P1307" s="17" t="str">
        <f>VLOOKUP($A1307,'Hospitalisation Details'!$A$2:$K$2344,MATCH(Healthcare!P$1,'Hospitalisation Details'!$A$1:$K$1,0),0)</f>
        <v>R1013</v>
      </c>
      <c r="Q1307" s="17">
        <f>VLOOKUP($A1307,'Hospitalisation Details'!$A$2:$K$2344,MATCH(Healthcare!Q$1,'Hospitalisation Details'!$A$1:$K$1,0),0)</f>
        <v>51</v>
      </c>
    </row>
    <row r="1308" spans="1:17" ht="15.75" x14ac:dyDescent="0.25">
      <c r="A1308" s="25" t="s">
        <v>1351</v>
      </c>
      <c r="B1308" s="17" t="str">
        <f>VLOOKUP($A1308,'Customer Names'!$A$1:$D$2336,4,0)</f>
        <v>Mr. Rik</v>
      </c>
      <c r="C1308" s="17">
        <f>VLOOKUP($A1308,'Medical Examinations'!$A$1:$J$2336,MATCH(Healthcare!C$1,'Medical Examinations'!$A$1:$J$1,0),0)</f>
        <v>24.77</v>
      </c>
      <c r="D1308" s="17">
        <f>VLOOKUP($A1308,'Medical Examinations'!$A$1:$J$2336,MATCH(Healthcare!D$1,'Medical Examinations'!$A$1:$J$1,0),0)</f>
        <v>7.59</v>
      </c>
      <c r="E1308" s="17" t="str">
        <f>VLOOKUP($A1308,'Medical Examinations'!$A$1:$J$2336,MATCH(Healthcare!E$1,'Medical Examinations'!$A$1:$J$1,0),0)</f>
        <v>No</v>
      </c>
      <c r="F1308" s="17" t="str">
        <f>VLOOKUP($A1308,'Medical Examinations'!$A$1:$J$2336,MATCH(Healthcare!F$1,'Medical Examinations'!$A$1:$J$1,0),0)</f>
        <v>No</v>
      </c>
      <c r="G1308" s="17" t="str">
        <f>VLOOKUP($A1308,'Medical Examinations'!$A$1:$J$2336,MATCH(Healthcare!G$1,'Medical Examinations'!$A$1:$J$1,0),0)</f>
        <v>No</v>
      </c>
      <c r="H1308" s="17">
        <f>VLOOKUP($A1308,'Medical Examinations'!$A$1:$J$2336,MATCH(Healthcare!H$1,'Medical Examinations'!$A$1:$J$1,0),0)</f>
        <v>0</v>
      </c>
      <c r="I1308" s="17" t="str">
        <f>VLOOKUP($A1308,'Medical Examinations'!$A$1:$J$2336,MATCH(Healthcare!I$1,'Medical Examinations'!$A$1:$J$1,0),0)</f>
        <v>No</v>
      </c>
      <c r="J1308" s="17" t="str">
        <f>VLOOKUP($A1308,'Medical Examinations'!$A$1:$J$2336,MATCH(Healthcare!J$1,'Medical Examinations'!$A$1:$J$1,0),0)</f>
        <v>Healthy Weight</v>
      </c>
      <c r="K1308" s="17" t="str">
        <f>VLOOKUP($A1308,'Medical Examinations'!$A$1:$J$2336,MATCH(Healthcare!K$1,'Medical Examinations'!$A$1:$J$1,0),0)</f>
        <v>Diabetes</v>
      </c>
      <c r="L1308" s="38">
        <f>VLOOKUP($A1308,'Hospitalisation Details'!$A$2:$K$2344,MATCH(Healthcare!L$1,'Hospitalisation Details'!$A$1:$K$1,0),0)</f>
        <v>26180</v>
      </c>
      <c r="M1308" s="17">
        <f>VLOOKUP($A1308,'Hospitalisation Details'!$A$2:$K$2344,MATCH(Healthcare!M$1,'Hospitalisation Details'!$A$1:$K$1,0),0)</f>
        <v>8396.6200000000008</v>
      </c>
      <c r="N1308" s="17" t="str">
        <f>VLOOKUP($A1308,'Hospitalisation Details'!$A$2:$K$2344,MATCH(Healthcare!N$1,'Hospitalisation Details'!$A$1:$K$1,0),0)</f>
        <v>Tier - 2</v>
      </c>
      <c r="O1308" s="17" t="str">
        <f>VLOOKUP($A1308,'Hospitalisation Details'!$A$2:$K$2344,MATCH(Healthcare!O$1,'Hospitalisation Details'!$A$1:$K$1,0),0)</f>
        <v>Tier - 3</v>
      </c>
      <c r="P1308" s="17" t="str">
        <f>VLOOKUP($A1308,'Hospitalisation Details'!$A$2:$K$2344,MATCH(Healthcare!P$1,'Hospitalisation Details'!$A$1:$K$1,0),0)</f>
        <v>R1013</v>
      </c>
      <c r="Q1308" s="17">
        <f>VLOOKUP($A1308,'Hospitalisation Details'!$A$2:$K$2344,MATCH(Healthcare!Q$1,'Hospitalisation Details'!$A$1:$K$1,0),0)</f>
        <v>51</v>
      </c>
    </row>
    <row r="1309" spans="1:17" ht="15.75" x14ac:dyDescent="0.25">
      <c r="A1309" s="25" t="s">
        <v>1352</v>
      </c>
      <c r="B1309" s="17" t="str">
        <f>VLOOKUP($A1309,'Customer Names'!$A$1:$D$2336,4,0)</f>
        <v>Mr. Matthew</v>
      </c>
      <c r="C1309" s="17">
        <f>VLOOKUP($A1309,'Medical Examinations'!$A$1:$J$2336,MATCH(Healthcare!C$1,'Medical Examinations'!$A$1:$J$1,0),0)</f>
        <v>16.579999999999998</v>
      </c>
      <c r="D1309" s="17">
        <f>VLOOKUP($A1309,'Medical Examinations'!$A$1:$J$2336,MATCH(Healthcare!D$1,'Medical Examinations'!$A$1:$J$1,0),0)</f>
        <v>6.98</v>
      </c>
      <c r="E1309" s="17" t="str">
        <f>VLOOKUP($A1309,'Medical Examinations'!$A$1:$J$2336,MATCH(Healthcare!E$1,'Medical Examinations'!$A$1:$J$1,0),0)</f>
        <v>Yes</v>
      </c>
      <c r="F1309" s="17" t="str">
        <f>VLOOKUP($A1309,'Medical Examinations'!$A$1:$J$2336,MATCH(Healthcare!F$1,'Medical Examinations'!$A$1:$J$1,0),0)</f>
        <v>No</v>
      </c>
      <c r="G1309" s="17" t="str">
        <f>VLOOKUP($A1309,'Medical Examinations'!$A$1:$J$2336,MATCH(Healthcare!G$1,'Medical Examinations'!$A$1:$J$1,0),0)</f>
        <v>Yes</v>
      </c>
      <c r="H1309" s="17">
        <f>VLOOKUP($A1309,'Medical Examinations'!$A$1:$J$2336,MATCH(Healthcare!H$1,'Medical Examinations'!$A$1:$J$1,0),0)</f>
        <v>1</v>
      </c>
      <c r="I1309" s="17" t="str">
        <f>VLOOKUP($A1309,'Medical Examinations'!$A$1:$J$2336,MATCH(Healthcare!I$1,'Medical Examinations'!$A$1:$J$1,0),0)</f>
        <v>No</v>
      </c>
      <c r="J1309" s="17" t="str">
        <f>VLOOKUP($A1309,'Medical Examinations'!$A$1:$J$2336,MATCH(Healthcare!J$1,'Medical Examinations'!$A$1:$J$1,0),0)</f>
        <v>Underweight</v>
      </c>
      <c r="K1309" s="17" t="str">
        <f>VLOOKUP($A1309,'Medical Examinations'!$A$1:$J$2336,MATCH(Healthcare!K$1,'Medical Examinations'!$A$1:$J$1,0),0)</f>
        <v>Diabetes</v>
      </c>
      <c r="L1309" s="38">
        <f>VLOOKUP($A1309,'Hospitalisation Details'!$A$2:$K$2344,MATCH(Healthcare!L$1,'Hospitalisation Details'!$A$1:$K$1,0),0)</f>
        <v>23275</v>
      </c>
      <c r="M1309" s="17">
        <f>VLOOKUP($A1309,'Hospitalisation Details'!$A$2:$K$2344,MATCH(Healthcare!M$1,'Hospitalisation Details'!$A$1:$K$1,0),0)</f>
        <v>8355.5400000000009</v>
      </c>
      <c r="N1309" s="17" t="str">
        <f>VLOOKUP($A1309,'Hospitalisation Details'!$A$2:$K$2344,MATCH(Healthcare!N$1,'Hospitalisation Details'!$A$1:$K$1,0),0)</f>
        <v>Tier - 3</v>
      </c>
      <c r="O1309" s="17" t="str">
        <f>VLOOKUP($A1309,'Hospitalisation Details'!$A$2:$K$2344,MATCH(Healthcare!O$1,'Hospitalisation Details'!$A$1:$K$1,0),0)</f>
        <v>Tier - 3</v>
      </c>
      <c r="P1309" s="17" t="str">
        <f>VLOOKUP($A1309,'Hospitalisation Details'!$A$2:$K$2344,MATCH(Healthcare!P$1,'Hospitalisation Details'!$A$1:$K$1,0),0)</f>
        <v>R1012</v>
      </c>
      <c r="Q1309" s="17">
        <f>VLOOKUP($A1309,'Hospitalisation Details'!$A$2:$K$2344,MATCH(Healthcare!Q$1,'Hospitalisation Details'!$A$1:$K$1,0),0)</f>
        <v>59</v>
      </c>
    </row>
    <row r="1310" spans="1:17" ht="15.75" x14ac:dyDescent="0.25">
      <c r="A1310" s="25" t="s">
        <v>1353</v>
      </c>
      <c r="B1310" s="17" t="str">
        <f>VLOOKUP($A1310,'Customer Names'!$A$1:$D$2336,4,0)</f>
        <v>Mr. Daniel</v>
      </c>
      <c r="C1310" s="17">
        <f>VLOOKUP($A1310,'Medical Examinations'!$A$1:$J$2336,MATCH(Healthcare!C$1,'Medical Examinations'!$A$1:$J$1,0),0)</f>
        <v>38.17</v>
      </c>
      <c r="D1310" s="17">
        <f>VLOOKUP($A1310,'Medical Examinations'!$A$1:$J$2336,MATCH(Healthcare!D$1,'Medical Examinations'!$A$1:$J$1,0),0)</f>
        <v>4.7300000000000004</v>
      </c>
      <c r="E1310" s="17" t="str">
        <f>VLOOKUP($A1310,'Medical Examinations'!$A$1:$J$2336,MATCH(Healthcare!E$1,'Medical Examinations'!$A$1:$J$1,0),0)</f>
        <v>Yes</v>
      </c>
      <c r="F1310" s="17" t="str">
        <f>VLOOKUP($A1310,'Medical Examinations'!$A$1:$J$2336,MATCH(Healthcare!F$1,'Medical Examinations'!$A$1:$J$1,0),0)</f>
        <v>No</v>
      </c>
      <c r="G1310" s="17" t="str">
        <f>VLOOKUP($A1310,'Medical Examinations'!$A$1:$J$2336,MATCH(Healthcare!G$1,'Medical Examinations'!$A$1:$J$1,0),0)</f>
        <v>No</v>
      </c>
      <c r="H1310" s="17">
        <f>VLOOKUP($A1310,'Medical Examinations'!$A$1:$J$2336,MATCH(Healthcare!H$1,'Medical Examinations'!$A$1:$J$1,0),0)</f>
        <v>0</v>
      </c>
      <c r="I1310" s="17" t="str">
        <f>VLOOKUP($A1310,'Medical Examinations'!$A$1:$J$2336,MATCH(Healthcare!I$1,'Medical Examinations'!$A$1:$J$1,0),0)</f>
        <v>No</v>
      </c>
      <c r="J1310" s="17" t="str">
        <f>VLOOKUP($A1310,'Medical Examinations'!$A$1:$J$2336,MATCH(Healthcare!J$1,'Medical Examinations'!$A$1:$J$1,0),0)</f>
        <v>Obesity</v>
      </c>
      <c r="K1310" s="17" t="str">
        <f>VLOOKUP($A1310,'Medical Examinations'!$A$1:$J$2336,MATCH(Healthcare!K$1,'Medical Examinations'!$A$1:$J$1,0),0)</f>
        <v>Normal</v>
      </c>
      <c r="L1310" s="38">
        <f>VLOOKUP($A1310,'Hospitalisation Details'!$A$2:$K$2344,MATCH(Healthcare!L$1,'Hospitalisation Details'!$A$1:$K$1,0),0)</f>
        <v>27923</v>
      </c>
      <c r="M1310" s="17">
        <f>VLOOKUP($A1310,'Hospitalisation Details'!$A$2:$K$2344,MATCH(Healthcare!M$1,'Hospitalisation Details'!$A$1:$K$1,0),0)</f>
        <v>8347.16</v>
      </c>
      <c r="N1310" s="17" t="str">
        <f>VLOOKUP($A1310,'Hospitalisation Details'!$A$2:$K$2344,MATCH(Healthcare!N$1,'Hospitalisation Details'!$A$1:$K$1,0),0)</f>
        <v>Tier - 2</v>
      </c>
      <c r="O1310" s="17" t="str">
        <f>VLOOKUP($A1310,'Hospitalisation Details'!$A$2:$K$2344,MATCH(Healthcare!O$1,'Hospitalisation Details'!$A$1:$K$1,0),0)</f>
        <v>Tier - 1</v>
      </c>
      <c r="P1310" s="17" t="str">
        <f>VLOOKUP($A1310,'Hospitalisation Details'!$A$2:$K$2344,MATCH(Healthcare!P$1,'Hospitalisation Details'!$A$1:$K$1,0),0)</f>
        <v>R1013</v>
      </c>
      <c r="Q1310" s="17">
        <f>VLOOKUP($A1310,'Hospitalisation Details'!$A$2:$K$2344,MATCH(Healthcare!Q$1,'Hospitalisation Details'!$A$1:$K$1,0),0)</f>
        <v>46</v>
      </c>
    </row>
    <row r="1311" spans="1:17" ht="15.75" x14ac:dyDescent="0.25">
      <c r="A1311" s="25" t="s">
        <v>1354</v>
      </c>
      <c r="B1311" s="17" t="str">
        <f>VLOOKUP($A1311,'Customer Names'!$A$1:$D$2336,4,0)</f>
        <v>Mr. Yannick</v>
      </c>
      <c r="C1311" s="17">
        <f>VLOOKUP($A1311,'Medical Examinations'!$A$1:$J$2336,MATCH(Healthcare!C$1,'Medical Examinations'!$A$1:$J$1,0),0)</f>
        <v>39.424999999999997</v>
      </c>
      <c r="D1311" s="17">
        <f>VLOOKUP($A1311,'Medical Examinations'!$A$1:$J$2336,MATCH(Healthcare!D$1,'Medical Examinations'!$A$1:$J$1,0),0)</f>
        <v>4.76</v>
      </c>
      <c r="E1311" s="17" t="str">
        <f>VLOOKUP($A1311,'Medical Examinations'!$A$1:$J$2336,MATCH(Healthcare!E$1,'Medical Examinations'!$A$1:$J$1,0),0)</f>
        <v>Yes</v>
      </c>
      <c r="F1311" s="17" t="str">
        <f>VLOOKUP($A1311,'Medical Examinations'!$A$1:$J$2336,MATCH(Healthcare!F$1,'Medical Examinations'!$A$1:$J$1,0),0)</f>
        <v>No</v>
      </c>
      <c r="G1311" s="17" t="str">
        <f>VLOOKUP($A1311,'Medical Examinations'!$A$1:$J$2336,MATCH(Healthcare!G$1,'Medical Examinations'!$A$1:$J$1,0),0)</f>
        <v>No</v>
      </c>
      <c r="H1311" s="17">
        <f>VLOOKUP($A1311,'Medical Examinations'!$A$1:$J$2336,MATCH(Healthcare!H$1,'Medical Examinations'!$A$1:$J$1,0),0)</f>
        <v>0</v>
      </c>
      <c r="I1311" s="17" t="str">
        <f>VLOOKUP($A1311,'Medical Examinations'!$A$1:$J$2336,MATCH(Healthcare!I$1,'Medical Examinations'!$A$1:$J$1,0),0)</f>
        <v>No</v>
      </c>
      <c r="J1311" s="17" t="str">
        <f>VLOOKUP($A1311,'Medical Examinations'!$A$1:$J$2336,MATCH(Healthcare!J$1,'Medical Examinations'!$A$1:$J$1,0),0)</f>
        <v>Obesity</v>
      </c>
      <c r="K1311" s="17" t="str">
        <f>VLOOKUP($A1311,'Medical Examinations'!$A$1:$J$2336,MATCH(Healthcare!K$1,'Medical Examinations'!$A$1:$J$1,0),0)</f>
        <v>Normal</v>
      </c>
      <c r="L1311" s="38">
        <f>VLOOKUP($A1311,'Hospitalisation Details'!$A$2:$K$2344,MATCH(Healthcare!L$1,'Hospitalisation Details'!$A$1:$K$1,0),0)</f>
        <v>27948</v>
      </c>
      <c r="M1311" s="17">
        <f>VLOOKUP($A1311,'Hospitalisation Details'!$A$2:$K$2344,MATCH(Healthcare!M$1,'Hospitalisation Details'!$A$1:$K$1,0),0)</f>
        <v>8342.91</v>
      </c>
      <c r="N1311" s="17" t="str">
        <f>VLOOKUP($A1311,'Hospitalisation Details'!$A$2:$K$2344,MATCH(Healthcare!N$1,'Hospitalisation Details'!$A$1:$K$1,0),0)</f>
        <v>Tier - 3</v>
      </c>
      <c r="O1311" s="17" t="str">
        <f>VLOOKUP($A1311,'Hospitalisation Details'!$A$2:$K$2344,MATCH(Healthcare!O$1,'Hospitalisation Details'!$A$1:$K$1,0),0)</f>
        <v>Tier - 1</v>
      </c>
      <c r="P1311" s="17" t="str">
        <f>VLOOKUP($A1311,'Hospitalisation Details'!$A$2:$K$2344,MATCH(Healthcare!P$1,'Hospitalisation Details'!$A$1:$K$1,0),0)</f>
        <v>R1016</v>
      </c>
      <c r="Q1311" s="17">
        <f>VLOOKUP($A1311,'Hospitalisation Details'!$A$2:$K$2344,MATCH(Healthcare!Q$1,'Hospitalisation Details'!$A$1:$K$1,0),0)</f>
        <v>46</v>
      </c>
    </row>
    <row r="1312" spans="1:17" ht="15.75" x14ac:dyDescent="0.25">
      <c r="A1312" s="25" t="s">
        <v>1355</v>
      </c>
      <c r="B1312" s="17" t="str">
        <f>VLOOKUP($A1312,'Customer Names'!$A$1:$D$2336,4,0)</f>
        <v>Mr. Sean</v>
      </c>
      <c r="C1312" s="17">
        <f>VLOOKUP($A1312,'Medical Examinations'!$A$1:$J$2336,MATCH(Healthcare!C$1,'Medical Examinations'!$A$1:$J$1,0),0)</f>
        <v>33.44</v>
      </c>
      <c r="D1312" s="17">
        <f>VLOOKUP($A1312,'Medical Examinations'!$A$1:$J$2336,MATCH(Healthcare!D$1,'Medical Examinations'!$A$1:$J$1,0),0)</f>
        <v>6.24</v>
      </c>
      <c r="E1312" s="17" t="str">
        <f>VLOOKUP($A1312,'Medical Examinations'!$A$1:$J$2336,MATCH(Healthcare!E$1,'Medical Examinations'!$A$1:$J$1,0),0)</f>
        <v>Yes</v>
      </c>
      <c r="F1312" s="17" t="str">
        <f>VLOOKUP($A1312,'Medical Examinations'!$A$1:$J$2336,MATCH(Healthcare!F$1,'Medical Examinations'!$A$1:$J$1,0),0)</f>
        <v>No</v>
      </c>
      <c r="G1312" s="17" t="str">
        <f>VLOOKUP($A1312,'Medical Examinations'!$A$1:$J$2336,MATCH(Healthcare!G$1,'Medical Examinations'!$A$1:$J$1,0),0)</f>
        <v>No</v>
      </c>
      <c r="H1312" s="17">
        <f>VLOOKUP($A1312,'Medical Examinations'!$A$1:$J$2336,MATCH(Healthcare!H$1,'Medical Examinations'!$A$1:$J$1,0),0)</f>
        <v>0</v>
      </c>
      <c r="I1312" s="17" t="str">
        <f>VLOOKUP($A1312,'Medical Examinations'!$A$1:$J$2336,MATCH(Healthcare!I$1,'Medical Examinations'!$A$1:$J$1,0),0)</f>
        <v>No</v>
      </c>
      <c r="J1312" s="17" t="str">
        <f>VLOOKUP($A1312,'Medical Examinations'!$A$1:$J$2336,MATCH(Healthcare!J$1,'Medical Examinations'!$A$1:$J$1,0),0)</f>
        <v>Obesity</v>
      </c>
      <c r="K1312" s="17" t="str">
        <f>VLOOKUP($A1312,'Medical Examinations'!$A$1:$J$2336,MATCH(Healthcare!K$1,'Medical Examinations'!$A$1:$J$1,0),0)</f>
        <v>Prediabetes</v>
      </c>
      <c r="L1312" s="38">
        <f>VLOOKUP($A1312,'Hospitalisation Details'!$A$2:$K$2344,MATCH(Healthcare!L$1,'Hospitalisation Details'!$A$1:$K$1,0),0)</f>
        <v>27961</v>
      </c>
      <c r="M1312" s="17">
        <f>VLOOKUP($A1312,'Hospitalisation Details'!$A$2:$K$2344,MATCH(Healthcare!M$1,'Hospitalisation Details'!$A$1:$K$1,0),0)</f>
        <v>8334.59</v>
      </c>
      <c r="N1312" s="17" t="str">
        <f>VLOOKUP($A1312,'Hospitalisation Details'!$A$2:$K$2344,MATCH(Healthcare!N$1,'Hospitalisation Details'!$A$1:$K$1,0),0)</f>
        <v>Tier - 3</v>
      </c>
      <c r="O1312" s="17" t="str">
        <f>VLOOKUP($A1312,'Hospitalisation Details'!$A$2:$K$2344,MATCH(Healthcare!O$1,'Hospitalisation Details'!$A$1:$K$1,0),0)</f>
        <v>Tier - 2</v>
      </c>
      <c r="P1312" s="17" t="str">
        <f>VLOOKUP($A1312,'Hospitalisation Details'!$A$2:$K$2344,MATCH(Healthcare!P$1,'Hospitalisation Details'!$A$1:$K$1,0),0)</f>
        <v>R1016</v>
      </c>
      <c r="Q1312" s="17">
        <f>VLOOKUP($A1312,'Hospitalisation Details'!$A$2:$K$2344,MATCH(Healthcare!Q$1,'Hospitalisation Details'!$A$1:$K$1,0),0)</f>
        <v>46</v>
      </c>
    </row>
    <row r="1313" spans="1:17" ht="15.75" x14ac:dyDescent="0.25">
      <c r="A1313" s="25" t="s">
        <v>1356</v>
      </c>
      <c r="B1313" s="17" t="str">
        <f>VLOOKUP($A1313,'Customer Names'!$A$1:$D$2336,4,0)</f>
        <v>Mr. Peter</v>
      </c>
      <c r="C1313" s="17">
        <f>VLOOKUP($A1313,'Medical Examinations'!$A$1:$J$2336,MATCH(Healthcare!C$1,'Medical Examinations'!$A$1:$J$1,0),0)</f>
        <v>33.344999999999999</v>
      </c>
      <c r="D1313" s="17">
        <f>VLOOKUP($A1313,'Medical Examinations'!$A$1:$J$2336,MATCH(Healthcare!D$1,'Medical Examinations'!$A$1:$J$1,0),0)</f>
        <v>5.44</v>
      </c>
      <c r="E1313" s="17" t="str">
        <f>VLOOKUP($A1313,'Medical Examinations'!$A$1:$J$2336,MATCH(Healthcare!E$1,'Medical Examinations'!$A$1:$J$1,0),0)</f>
        <v>Yes</v>
      </c>
      <c r="F1313" s="17" t="str">
        <f>VLOOKUP($A1313,'Medical Examinations'!$A$1:$J$2336,MATCH(Healthcare!F$1,'Medical Examinations'!$A$1:$J$1,0),0)</f>
        <v>No</v>
      </c>
      <c r="G1313" s="17" t="str">
        <f>VLOOKUP($A1313,'Medical Examinations'!$A$1:$J$2336,MATCH(Healthcare!G$1,'Medical Examinations'!$A$1:$J$1,0),0)</f>
        <v>No</v>
      </c>
      <c r="H1313" s="17">
        <f>VLOOKUP($A1313,'Medical Examinations'!$A$1:$J$2336,MATCH(Healthcare!H$1,'Medical Examinations'!$A$1:$J$1,0),0)</f>
        <v>0</v>
      </c>
      <c r="I1313" s="17" t="str">
        <f>VLOOKUP($A1313,'Medical Examinations'!$A$1:$J$2336,MATCH(Healthcare!I$1,'Medical Examinations'!$A$1:$J$1,0),0)</f>
        <v>No</v>
      </c>
      <c r="J1313" s="17" t="str">
        <f>VLOOKUP($A1313,'Medical Examinations'!$A$1:$J$2336,MATCH(Healthcare!J$1,'Medical Examinations'!$A$1:$J$1,0),0)</f>
        <v>Obesity</v>
      </c>
      <c r="K1313" s="17" t="str">
        <f>VLOOKUP($A1313,'Medical Examinations'!$A$1:$J$2336,MATCH(Healthcare!K$1,'Medical Examinations'!$A$1:$J$1,0),0)</f>
        <v>Normal</v>
      </c>
      <c r="L1313" s="38">
        <f>VLOOKUP($A1313,'Hospitalisation Details'!$A$2:$K$2344,MATCH(Healthcare!L$1,'Hospitalisation Details'!$A$1:$K$1,0),0)</f>
        <v>27953</v>
      </c>
      <c r="M1313" s="17">
        <f>VLOOKUP($A1313,'Hospitalisation Details'!$A$2:$K$2344,MATCH(Healthcare!M$1,'Hospitalisation Details'!$A$1:$K$1,0),0)</f>
        <v>8334.4599999999991</v>
      </c>
      <c r="N1313" s="17" t="str">
        <f>VLOOKUP($A1313,'Hospitalisation Details'!$A$2:$K$2344,MATCH(Healthcare!N$1,'Hospitalisation Details'!$A$1:$K$1,0),0)</f>
        <v>Tier - 3</v>
      </c>
      <c r="O1313" s="17" t="str">
        <f>VLOOKUP($A1313,'Hospitalisation Details'!$A$2:$K$2344,MATCH(Healthcare!O$1,'Hospitalisation Details'!$A$1:$K$1,0),0)</f>
        <v>Tier - 2</v>
      </c>
      <c r="P1313" s="17" t="str">
        <f>VLOOKUP($A1313,'Hospitalisation Details'!$A$2:$K$2344,MATCH(Healthcare!P$1,'Hospitalisation Details'!$A$1:$K$1,0),0)</f>
        <v>R1016</v>
      </c>
      <c r="Q1313" s="17">
        <f>VLOOKUP($A1313,'Hospitalisation Details'!$A$2:$K$2344,MATCH(Healthcare!Q$1,'Hospitalisation Details'!$A$1:$K$1,0),0)</f>
        <v>46</v>
      </c>
    </row>
    <row r="1314" spans="1:17" ht="15.75" x14ac:dyDescent="0.25">
      <c r="A1314" s="25" t="s">
        <v>1357</v>
      </c>
      <c r="B1314" s="17" t="str">
        <f>VLOOKUP($A1314,'Customer Names'!$A$1:$D$2336,4,0)</f>
        <v>Ms. Sara</v>
      </c>
      <c r="C1314" s="17">
        <f>VLOOKUP($A1314,'Medical Examinations'!$A$1:$J$2336,MATCH(Healthcare!C$1,'Medical Examinations'!$A$1:$J$1,0),0)</f>
        <v>38.79</v>
      </c>
      <c r="D1314" s="17">
        <f>VLOOKUP($A1314,'Medical Examinations'!$A$1:$J$2336,MATCH(Healthcare!D$1,'Medical Examinations'!$A$1:$J$1,0),0)</f>
        <v>5.08</v>
      </c>
      <c r="E1314" s="17" t="str">
        <f>VLOOKUP($A1314,'Medical Examinations'!$A$1:$J$2336,MATCH(Healthcare!E$1,'Medical Examinations'!$A$1:$J$1,0),0)</f>
        <v>No</v>
      </c>
      <c r="F1314" s="17" t="str">
        <f>VLOOKUP($A1314,'Medical Examinations'!$A$1:$J$2336,MATCH(Healthcare!F$1,'Medical Examinations'!$A$1:$J$1,0),0)</f>
        <v>No</v>
      </c>
      <c r="G1314" s="17" t="str">
        <f>VLOOKUP($A1314,'Medical Examinations'!$A$1:$J$2336,MATCH(Healthcare!G$1,'Medical Examinations'!$A$1:$J$1,0),0)</f>
        <v>Yes</v>
      </c>
      <c r="H1314" s="17">
        <f>VLOOKUP($A1314,'Medical Examinations'!$A$1:$J$2336,MATCH(Healthcare!H$1,'Medical Examinations'!$A$1:$J$1,0),0)</f>
        <v>1</v>
      </c>
      <c r="I1314" s="17" t="str">
        <f>VLOOKUP($A1314,'Medical Examinations'!$A$1:$J$2336,MATCH(Healthcare!I$1,'Medical Examinations'!$A$1:$J$1,0),0)</f>
        <v>No</v>
      </c>
      <c r="J1314" s="17" t="str">
        <f>VLOOKUP($A1314,'Medical Examinations'!$A$1:$J$2336,MATCH(Healthcare!J$1,'Medical Examinations'!$A$1:$J$1,0),0)</f>
        <v>Obesity</v>
      </c>
      <c r="K1314" s="17" t="str">
        <f>VLOOKUP($A1314,'Medical Examinations'!$A$1:$J$2336,MATCH(Healthcare!K$1,'Medical Examinations'!$A$1:$J$1,0),0)</f>
        <v>Normal</v>
      </c>
      <c r="L1314" s="38">
        <f>VLOOKUP($A1314,'Hospitalisation Details'!$A$2:$K$2344,MATCH(Healthcare!L$1,'Hospitalisation Details'!$A$1:$K$1,0),0)</f>
        <v>34142</v>
      </c>
      <c r="M1314" s="17">
        <f>VLOOKUP($A1314,'Hospitalisation Details'!$A$2:$K$2344,MATCH(Healthcare!M$1,'Hospitalisation Details'!$A$1:$K$1,0),0)</f>
        <v>8314.65</v>
      </c>
      <c r="N1314" s="17" t="str">
        <f>VLOOKUP($A1314,'Hospitalisation Details'!$A$2:$K$2344,MATCH(Healthcare!N$1,'Hospitalisation Details'!$A$1:$K$1,0),0)</f>
        <v>Tier - 2</v>
      </c>
      <c r="O1314" s="17" t="str">
        <f>VLOOKUP($A1314,'Hospitalisation Details'!$A$2:$K$2344,MATCH(Healthcare!O$1,'Hospitalisation Details'!$A$1:$K$1,0),0)</f>
        <v>Tier - 1</v>
      </c>
      <c r="P1314" s="17" t="str">
        <f>VLOOKUP($A1314,'Hospitalisation Details'!$A$2:$K$2344,MATCH(Healthcare!P$1,'Hospitalisation Details'!$A$1:$K$1,0),0)</f>
        <v>R1012</v>
      </c>
      <c r="Q1314" s="17">
        <f>VLOOKUP($A1314,'Hospitalisation Details'!$A$2:$K$2344,MATCH(Healthcare!Q$1,'Hospitalisation Details'!$A$1:$K$1,0),0)</f>
        <v>29</v>
      </c>
    </row>
    <row r="1315" spans="1:17" ht="15.75" x14ac:dyDescent="0.25">
      <c r="A1315" s="25" t="s">
        <v>1358</v>
      </c>
      <c r="B1315" s="17" t="str">
        <f>VLOOKUP($A1315,'Customer Names'!$A$1:$D$2336,4,0)</f>
        <v>Ms. Erin</v>
      </c>
      <c r="C1315" s="17">
        <f>VLOOKUP($A1315,'Medical Examinations'!$A$1:$J$2336,MATCH(Healthcare!C$1,'Medical Examinations'!$A$1:$J$1,0),0)</f>
        <v>30.684999999999999</v>
      </c>
      <c r="D1315" s="17">
        <f>VLOOKUP($A1315,'Medical Examinations'!$A$1:$J$2336,MATCH(Healthcare!D$1,'Medical Examinations'!$A$1:$J$1,0),0)</f>
        <v>4.87</v>
      </c>
      <c r="E1315" s="17" t="str">
        <f>VLOOKUP($A1315,'Medical Examinations'!$A$1:$J$2336,MATCH(Healthcare!E$1,'Medical Examinations'!$A$1:$J$1,0),0)</f>
        <v>No</v>
      </c>
      <c r="F1315" s="17" t="str">
        <f>VLOOKUP($A1315,'Medical Examinations'!$A$1:$J$2336,MATCH(Healthcare!F$1,'Medical Examinations'!$A$1:$J$1,0),0)</f>
        <v>No</v>
      </c>
      <c r="G1315" s="17" t="str">
        <f>VLOOKUP($A1315,'Medical Examinations'!$A$1:$J$2336,MATCH(Healthcare!G$1,'Medical Examinations'!$A$1:$J$1,0),0)</f>
        <v>Yes</v>
      </c>
      <c r="H1315" s="17">
        <f>VLOOKUP($A1315,'Medical Examinations'!$A$1:$J$2336,MATCH(Healthcare!H$1,'Medical Examinations'!$A$1:$J$1,0),0)</f>
        <v>1</v>
      </c>
      <c r="I1315" s="17" t="str">
        <f>VLOOKUP($A1315,'Medical Examinations'!$A$1:$J$2336,MATCH(Healthcare!I$1,'Medical Examinations'!$A$1:$J$1,0),0)</f>
        <v>No</v>
      </c>
      <c r="J1315" s="17" t="str">
        <f>VLOOKUP($A1315,'Medical Examinations'!$A$1:$J$2336,MATCH(Healthcare!J$1,'Medical Examinations'!$A$1:$J$1,0),0)</f>
        <v>Obesity</v>
      </c>
      <c r="K1315" s="17" t="str">
        <f>VLOOKUP($A1315,'Medical Examinations'!$A$1:$J$2336,MATCH(Healthcare!K$1,'Medical Examinations'!$A$1:$J$1,0),0)</f>
        <v>Normal</v>
      </c>
      <c r="L1315" s="38">
        <f>VLOOKUP($A1315,'Hospitalisation Details'!$A$2:$K$2344,MATCH(Healthcare!L$1,'Hospitalisation Details'!$A$1:$K$1,0),0)</f>
        <v>29074</v>
      </c>
      <c r="M1315" s="17">
        <f>VLOOKUP($A1315,'Hospitalisation Details'!$A$2:$K$2344,MATCH(Healthcare!M$1,'Hospitalisation Details'!$A$1:$K$1,0),0)</f>
        <v>8310.84</v>
      </c>
      <c r="N1315" s="17" t="str">
        <f>VLOOKUP($A1315,'Hospitalisation Details'!$A$2:$K$2344,MATCH(Healthcare!N$1,'Hospitalisation Details'!$A$1:$K$1,0),0)</f>
        <v>Tier - 2</v>
      </c>
      <c r="O1315" s="17" t="str">
        <f>VLOOKUP($A1315,'Hospitalisation Details'!$A$2:$K$2344,MATCH(Healthcare!O$1,'Hospitalisation Details'!$A$1:$K$1,0),0)</f>
        <v>Tier - 2</v>
      </c>
      <c r="P1315" s="17" t="str">
        <f>VLOOKUP($A1315,'Hospitalisation Details'!$A$2:$K$2344,MATCH(Healthcare!P$1,'Hospitalisation Details'!$A$1:$K$1,0),0)</f>
        <v>R1012</v>
      </c>
      <c r="Q1315" s="17">
        <f>VLOOKUP($A1315,'Hospitalisation Details'!$A$2:$K$2344,MATCH(Healthcare!Q$1,'Hospitalisation Details'!$A$1:$K$1,0),0)</f>
        <v>43</v>
      </c>
    </row>
    <row r="1316" spans="1:17" ht="15.75" x14ac:dyDescent="0.25">
      <c r="A1316" s="25" t="s">
        <v>1359</v>
      </c>
      <c r="B1316" s="17" t="str">
        <f>VLOOKUP($A1316,'Customer Names'!$A$1:$D$2336,4,0)</f>
        <v>Mr. Thibaud</v>
      </c>
      <c r="C1316" s="17">
        <f>VLOOKUP($A1316,'Medical Examinations'!$A$1:$J$2336,MATCH(Healthcare!C$1,'Medical Examinations'!$A$1:$J$1,0),0)</f>
        <v>22.135000000000002</v>
      </c>
      <c r="D1316" s="17">
        <f>VLOOKUP($A1316,'Medical Examinations'!$A$1:$J$2336,MATCH(Healthcare!D$1,'Medical Examinations'!$A$1:$J$1,0),0)</f>
        <v>8.17</v>
      </c>
      <c r="E1316" s="17" t="str">
        <f>VLOOKUP($A1316,'Medical Examinations'!$A$1:$J$2336,MATCH(Healthcare!E$1,'Medical Examinations'!$A$1:$J$1,0),0)</f>
        <v>No</v>
      </c>
      <c r="F1316" s="17" t="str">
        <f>VLOOKUP($A1316,'Medical Examinations'!$A$1:$J$2336,MATCH(Healthcare!F$1,'Medical Examinations'!$A$1:$J$1,0),0)</f>
        <v>No</v>
      </c>
      <c r="G1316" s="17" t="str">
        <f>VLOOKUP($A1316,'Medical Examinations'!$A$1:$J$2336,MATCH(Healthcare!G$1,'Medical Examinations'!$A$1:$J$1,0),0)</f>
        <v>No</v>
      </c>
      <c r="H1316" s="17">
        <f>VLOOKUP($A1316,'Medical Examinations'!$A$1:$J$2336,MATCH(Healthcare!H$1,'Medical Examinations'!$A$1:$J$1,0),0)</f>
        <v>0</v>
      </c>
      <c r="I1316" s="17" t="str">
        <f>VLOOKUP($A1316,'Medical Examinations'!$A$1:$J$2336,MATCH(Healthcare!I$1,'Medical Examinations'!$A$1:$J$1,0),0)</f>
        <v>No</v>
      </c>
      <c r="J1316" s="17" t="str">
        <f>VLOOKUP($A1316,'Medical Examinations'!$A$1:$J$2336,MATCH(Healthcare!J$1,'Medical Examinations'!$A$1:$J$1,0),0)</f>
        <v>Healthy Weight</v>
      </c>
      <c r="K1316" s="17" t="str">
        <f>VLOOKUP($A1316,'Medical Examinations'!$A$1:$J$2336,MATCH(Healthcare!K$1,'Medical Examinations'!$A$1:$J$1,0),0)</f>
        <v>Diabetes</v>
      </c>
      <c r="L1316" s="38">
        <f>VLOOKUP($A1316,'Hospitalisation Details'!$A$2:$K$2344,MATCH(Healthcare!L$1,'Hospitalisation Details'!$A$1:$K$1,0),0)</f>
        <v>28667</v>
      </c>
      <c r="M1316" s="17">
        <f>VLOOKUP($A1316,'Hospitalisation Details'!$A$2:$K$2344,MATCH(Healthcare!M$1,'Hospitalisation Details'!$A$1:$K$1,0),0)</f>
        <v>8302.5400000000009</v>
      </c>
      <c r="N1316" s="17" t="str">
        <f>VLOOKUP($A1316,'Hospitalisation Details'!$A$2:$K$2344,MATCH(Healthcare!N$1,'Hospitalisation Details'!$A$1:$K$1,0),0)</f>
        <v>Tier - 3</v>
      </c>
      <c r="O1316" s="17" t="str">
        <f>VLOOKUP($A1316,'Hospitalisation Details'!$A$2:$K$2344,MATCH(Healthcare!O$1,'Hospitalisation Details'!$A$1:$K$1,0),0)</f>
        <v>Tier - 3</v>
      </c>
      <c r="P1316" s="17" t="str">
        <f>VLOOKUP($A1316,'Hospitalisation Details'!$A$2:$K$2344,MATCH(Healthcare!P$1,'Hospitalisation Details'!$A$1:$K$1,0),0)</f>
        <v>R1016</v>
      </c>
      <c r="Q1316" s="17">
        <f>VLOOKUP($A1316,'Hospitalisation Details'!$A$2:$K$2344,MATCH(Healthcare!Q$1,'Hospitalisation Details'!$A$1:$K$1,0),0)</f>
        <v>44</v>
      </c>
    </row>
    <row r="1317" spans="1:17" ht="15.75" x14ac:dyDescent="0.25">
      <c r="A1317" s="25" t="s">
        <v>1360</v>
      </c>
      <c r="B1317" s="17" t="str">
        <f>VLOOKUP($A1317,'Customer Names'!$A$1:$D$2336,4,0)</f>
        <v>Ms. Lisa</v>
      </c>
      <c r="C1317" s="17">
        <f>VLOOKUP($A1317,'Medical Examinations'!$A$1:$J$2336,MATCH(Healthcare!C$1,'Medical Examinations'!$A$1:$J$1,0),0)</f>
        <v>33.33</v>
      </c>
      <c r="D1317" s="17">
        <f>VLOOKUP($A1317,'Medical Examinations'!$A$1:$J$2336,MATCH(Healthcare!D$1,'Medical Examinations'!$A$1:$J$1,0),0)</f>
        <v>7.61</v>
      </c>
      <c r="E1317" s="17" t="str">
        <f>VLOOKUP($A1317,'Medical Examinations'!$A$1:$J$2336,MATCH(Healthcare!E$1,'Medical Examinations'!$A$1:$J$1,0),0)</f>
        <v>No</v>
      </c>
      <c r="F1317" s="17" t="str">
        <f>VLOOKUP($A1317,'Medical Examinations'!$A$1:$J$2336,MATCH(Healthcare!F$1,'Medical Examinations'!$A$1:$J$1,0),0)</f>
        <v>No</v>
      </c>
      <c r="G1317" s="17" t="str">
        <f>VLOOKUP($A1317,'Medical Examinations'!$A$1:$J$2336,MATCH(Healthcare!G$1,'Medical Examinations'!$A$1:$J$1,0),0)</f>
        <v>No</v>
      </c>
      <c r="H1317" s="17">
        <f>VLOOKUP($A1317,'Medical Examinations'!$A$1:$J$2336,MATCH(Healthcare!H$1,'Medical Examinations'!$A$1:$J$1,0),0)</f>
        <v>0</v>
      </c>
      <c r="I1317" s="17" t="str">
        <f>VLOOKUP($A1317,'Medical Examinations'!$A$1:$J$2336,MATCH(Healthcare!I$1,'Medical Examinations'!$A$1:$J$1,0),0)</f>
        <v>No</v>
      </c>
      <c r="J1317" s="17" t="str">
        <f>VLOOKUP($A1317,'Medical Examinations'!$A$1:$J$2336,MATCH(Healthcare!J$1,'Medical Examinations'!$A$1:$J$1,0),0)</f>
        <v>Obesity</v>
      </c>
      <c r="K1317" s="17" t="str">
        <f>VLOOKUP($A1317,'Medical Examinations'!$A$1:$J$2336,MATCH(Healthcare!K$1,'Medical Examinations'!$A$1:$J$1,0),0)</f>
        <v>Diabetes</v>
      </c>
      <c r="L1317" s="38">
        <f>VLOOKUP($A1317,'Hospitalisation Details'!$A$2:$K$2344,MATCH(Healthcare!L$1,'Hospitalisation Details'!$A$1:$K$1,0),0)</f>
        <v>27186</v>
      </c>
      <c r="M1317" s="17">
        <f>VLOOKUP($A1317,'Hospitalisation Details'!$A$2:$K$2344,MATCH(Healthcare!M$1,'Hospitalisation Details'!$A$1:$K$1,0),0)</f>
        <v>8283.68</v>
      </c>
      <c r="N1317" s="17" t="str">
        <f>VLOOKUP($A1317,'Hospitalisation Details'!$A$2:$K$2344,MATCH(Healthcare!N$1,'Hospitalisation Details'!$A$1:$K$1,0),0)</f>
        <v>Tier - 2</v>
      </c>
      <c r="O1317" s="17" t="str">
        <f>VLOOKUP($A1317,'Hospitalisation Details'!$A$2:$K$2344,MATCH(Healthcare!O$1,'Hospitalisation Details'!$A$1:$K$1,0),0)</f>
        <v>Tier - 3</v>
      </c>
      <c r="P1317" s="17" t="str">
        <f>VLOOKUP($A1317,'Hospitalisation Details'!$A$2:$K$2344,MATCH(Healthcare!P$1,'Hospitalisation Details'!$A$1:$K$1,0),0)</f>
        <v>R1013</v>
      </c>
      <c r="Q1317" s="17">
        <f>VLOOKUP($A1317,'Hospitalisation Details'!$A$2:$K$2344,MATCH(Healthcare!Q$1,'Hospitalisation Details'!$A$1:$K$1,0),0)</f>
        <v>49</v>
      </c>
    </row>
    <row r="1318" spans="1:17" ht="15.75" x14ac:dyDescent="0.25">
      <c r="A1318" s="25" t="s">
        <v>1361</v>
      </c>
      <c r="B1318" s="17" t="str">
        <f>VLOOKUP($A1318,'Customer Names'!$A$1:$D$2336,4,0)</f>
        <v>Ms. Gretchen</v>
      </c>
      <c r="C1318" s="17">
        <f>VLOOKUP($A1318,'Medical Examinations'!$A$1:$J$2336,MATCH(Healthcare!C$1,'Medical Examinations'!$A$1:$J$1,0),0)</f>
        <v>31.13</v>
      </c>
      <c r="D1318" s="17">
        <f>VLOOKUP($A1318,'Medical Examinations'!$A$1:$J$2336,MATCH(Healthcare!D$1,'Medical Examinations'!$A$1:$J$1,0),0)</f>
        <v>10.1</v>
      </c>
      <c r="E1318" s="17" t="str">
        <f>VLOOKUP($A1318,'Medical Examinations'!$A$1:$J$2336,MATCH(Healthcare!E$1,'Medical Examinations'!$A$1:$J$1,0),0)</f>
        <v>No</v>
      </c>
      <c r="F1318" s="17" t="str">
        <f>VLOOKUP($A1318,'Medical Examinations'!$A$1:$J$2336,MATCH(Healthcare!F$1,'Medical Examinations'!$A$1:$J$1,0),0)</f>
        <v>No</v>
      </c>
      <c r="G1318" s="17" t="str">
        <f>VLOOKUP($A1318,'Medical Examinations'!$A$1:$J$2336,MATCH(Healthcare!G$1,'Medical Examinations'!$A$1:$J$1,0),0)</f>
        <v>No</v>
      </c>
      <c r="H1318" s="17">
        <f>VLOOKUP($A1318,'Medical Examinations'!$A$1:$J$2336,MATCH(Healthcare!H$1,'Medical Examinations'!$A$1:$J$1,0),0)</f>
        <v>0</v>
      </c>
      <c r="I1318" s="17" t="str">
        <f>VLOOKUP($A1318,'Medical Examinations'!$A$1:$J$2336,MATCH(Healthcare!I$1,'Medical Examinations'!$A$1:$J$1,0),0)</f>
        <v>No</v>
      </c>
      <c r="J1318" s="17" t="str">
        <f>VLOOKUP($A1318,'Medical Examinations'!$A$1:$J$2336,MATCH(Healthcare!J$1,'Medical Examinations'!$A$1:$J$1,0),0)</f>
        <v>Obesity</v>
      </c>
      <c r="K1318" s="17" t="str">
        <f>VLOOKUP($A1318,'Medical Examinations'!$A$1:$J$2336,MATCH(Healthcare!K$1,'Medical Examinations'!$A$1:$J$1,0),0)</f>
        <v>Diabetes</v>
      </c>
      <c r="L1318" s="38">
        <f>VLOOKUP($A1318,'Hospitalisation Details'!$A$2:$K$2344,MATCH(Healthcare!L$1,'Hospitalisation Details'!$A$1:$K$1,0),0)</f>
        <v>27385</v>
      </c>
      <c r="M1318" s="17">
        <f>VLOOKUP($A1318,'Hospitalisation Details'!$A$2:$K$2344,MATCH(Healthcare!M$1,'Hospitalisation Details'!$A$1:$K$1,0),0)</f>
        <v>8280.6200000000008</v>
      </c>
      <c r="N1318" s="17" t="str">
        <f>VLOOKUP($A1318,'Hospitalisation Details'!$A$2:$K$2344,MATCH(Healthcare!N$1,'Hospitalisation Details'!$A$1:$K$1,0),0)</f>
        <v>Tier - 2</v>
      </c>
      <c r="O1318" s="17" t="str">
        <f>VLOOKUP($A1318,'Hospitalisation Details'!$A$2:$K$2344,MATCH(Healthcare!O$1,'Hospitalisation Details'!$A$1:$K$1,0),0)</f>
        <v>Tier - 2</v>
      </c>
      <c r="P1318" s="17" t="str">
        <f>VLOOKUP($A1318,'Hospitalisation Details'!$A$2:$K$2344,MATCH(Healthcare!P$1,'Hospitalisation Details'!$A$1:$K$1,0),0)</f>
        <v>R1013</v>
      </c>
      <c r="Q1318" s="17">
        <f>VLOOKUP($A1318,'Hospitalisation Details'!$A$2:$K$2344,MATCH(Healthcare!Q$1,'Hospitalisation Details'!$A$1:$K$1,0),0)</f>
        <v>48</v>
      </c>
    </row>
    <row r="1319" spans="1:17" ht="15.75" x14ac:dyDescent="0.25">
      <c r="A1319" s="25" t="s">
        <v>1362</v>
      </c>
      <c r="B1319" s="17" t="str">
        <f>VLOOKUP($A1319,'Customer Names'!$A$1:$D$2336,4,0)</f>
        <v>Ms. Martina</v>
      </c>
      <c r="C1319" s="17">
        <f>VLOOKUP($A1319,'Medical Examinations'!$A$1:$J$2336,MATCH(Healthcare!C$1,'Medical Examinations'!$A$1:$J$1,0),0)</f>
        <v>28.9</v>
      </c>
      <c r="D1319" s="17">
        <f>VLOOKUP($A1319,'Medical Examinations'!$A$1:$J$2336,MATCH(Healthcare!D$1,'Medical Examinations'!$A$1:$J$1,0),0)</f>
        <v>11.24</v>
      </c>
      <c r="E1319" s="17" t="str">
        <f>VLOOKUP($A1319,'Medical Examinations'!$A$1:$J$2336,MATCH(Healthcare!E$1,'Medical Examinations'!$A$1:$J$1,0),0)</f>
        <v>No</v>
      </c>
      <c r="F1319" s="17" t="str">
        <f>VLOOKUP($A1319,'Medical Examinations'!$A$1:$J$2336,MATCH(Healthcare!F$1,'Medical Examinations'!$A$1:$J$1,0),0)</f>
        <v>No</v>
      </c>
      <c r="G1319" s="17" t="str">
        <f>VLOOKUP($A1319,'Medical Examinations'!$A$1:$J$2336,MATCH(Healthcare!G$1,'Medical Examinations'!$A$1:$J$1,0),0)</f>
        <v>No</v>
      </c>
      <c r="H1319" s="17">
        <f>VLOOKUP($A1319,'Medical Examinations'!$A$1:$J$2336,MATCH(Healthcare!H$1,'Medical Examinations'!$A$1:$J$1,0),0)</f>
        <v>0</v>
      </c>
      <c r="I1319" s="17" t="str">
        <f>VLOOKUP($A1319,'Medical Examinations'!$A$1:$J$2336,MATCH(Healthcare!I$1,'Medical Examinations'!$A$1:$J$1,0),0)</f>
        <v>No</v>
      </c>
      <c r="J1319" s="17" t="str">
        <f>VLOOKUP($A1319,'Medical Examinations'!$A$1:$J$2336,MATCH(Healthcare!J$1,'Medical Examinations'!$A$1:$J$1,0),0)</f>
        <v>Overweight</v>
      </c>
      <c r="K1319" s="17" t="str">
        <f>VLOOKUP($A1319,'Medical Examinations'!$A$1:$J$2336,MATCH(Healthcare!K$1,'Medical Examinations'!$A$1:$J$1,0),0)</f>
        <v>Diabetes</v>
      </c>
      <c r="L1319" s="38">
        <f>VLOOKUP($A1319,'Hospitalisation Details'!$A$2:$K$2344,MATCH(Healthcare!L$1,'Hospitalisation Details'!$A$1:$K$1,0),0)</f>
        <v>27298</v>
      </c>
      <c r="M1319" s="17">
        <f>VLOOKUP($A1319,'Hospitalisation Details'!$A$2:$K$2344,MATCH(Healthcare!M$1,'Hospitalisation Details'!$A$1:$K$1,0),0)</f>
        <v>8277.52</v>
      </c>
      <c r="N1319" s="17" t="str">
        <f>VLOOKUP($A1319,'Hospitalisation Details'!$A$2:$K$2344,MATCH(Healthcare!N$1,'Hospitalisation Details'!$A$1:$K$1,0),0)</f>
        <v>Tier - 2</v>
      </c>
      <c r="O1319" s="17" t="str">
        <f>VLOOKUP($A1319,'Hospitalisation Details'!$A$2:$K$2344,MATCH(Healthcare!O$1,'Hospitalisation Details'!$A$1:$K$1,0),0)</f>
        <v>Tier - 2</v>
      </c>
      <c r="P1319" s="17" t="str">
        <f>VLOOKUP($A1319,'Hospitalisation Details'!$A$2:$K$2344,MATCH(Healthcare!P$1,'Hospitalisation Details'!$A$1:$K$1,0),0)</f>
        <v>R1011</v>
      </c>
      <c r="Q1319" s="17">
        <f>VLOOKUP($A1319,'Hospitalisation Details'!$A$2:$K$2344,MATCH(Healthcare!Q$1,'Hospitalisation Details'!$A$1:$K$1,0),0)</f>
        <v>48</v>
      </c>
    </row>
    <row r="1320" spans="1:17" ht="15.75" x14ac:dyDescent="0.25">
      <c r="A1320" s="25" t="s">
        <v>1363</v>
      </c>
      <c r="B1320" s="17" t="str">
        <f>VLOOKUP($A1320,'Customer Names'!$A$1:$D$2336,4,0)</f>
        <v>Mr. Dustin</v>
      </c>
      <c r="C1320" s="17">
        <f>VLOOKUP($A1320,'Medical Examinations'!$A$1:$J$2336,MATCH(Healthcare!C$1,'Medical Examinations'!$A$1:$J$1,0),0)</f>
        <v>43.31</v>
      </c>
      <c r="D1320" s="17">
        <f>VLOOKUP($A1320,'Medical Examinations'!$A$1:$J$2336,MATCH(Healthcare!D$1,'Medical Examinations'!$A$1:$J$1,0),0)</f>
        <v>6.1</v>
      </c>
      <c r="E1320" s="17" t="str">
        <f>VLOOKUP($A1320,'Medical Examinations'!$A$1:$J$2336,MATCH(Healthcare!E$1,'Medical Examinations'!$A$1:$J$1,0),0)</f>
        <v>Yes</v>
      </c>
      <c r="F1320" s="17" t="str">
        <f>VLOOKUP($A1320,'Medical Examinations'!$A$1:$J$2336,MATCH(Healthcare!F$1,'Medical Examinations'!$A$1:$J$1,0),0)</f>
        <v>Yes</v>
      </c>
      <c r="G1320" s="17" t="str">
        <f>VLOOKUP($A1320,'Medical Examinations'!$A$1:$J$2336,MATCH(Healthcare!G$1,'Medical Examinations'!$A$1:$J$1,0),0)</f>
        <v>No</v>
      </c>
      <c r="H1320" s="17">
        <f>VLOOKUP($A1320,'Medical Examinations'!$A$1:$J$2336,MATCH(Healthcare!H$1,'Medical Examinations'!$A$1:$J$1,0),0)</f>
        <v>1</v>
      </c>
      <c r="I1320" s="17" t="str">
        <f>VLOOKUP($A1320,'Medical Examinations'!$A$1:$J$2336,MATCH(Healthcare!I$1,'Medical Examinations'!$A$1:$J$1,0),0)</f>
        <v>No</v>
      </c>
      <c r="J1320" s="17" t="str">
        <f>VLOOKUP($A1320,'Medical Examinations'!$A$1:$J$2336,MATCH(Healthcare!J$1,'Medical Examinations'!$A$1:$J$1,0),0)</f>
        <v>Obesity</v>
      </c>
      <c r="K1320" s="17" t="str">
        <f>VLOOKUP($A1320,'Medical Examinations'!$A$1:$J$2336,MATCH(Healthcare!K$1,'Medical Examinations'!$A$1:$J$1,0),0)</f>
        <v>Prediabetes</v>
      </c>
      <c r="L1320" s="38">
        <f>VLOOKUP($A1320,'Hospitalisation Details'!$A$2:$K$2344,MATCH(Healthcare!L$1,'Hospitalisation Details'!$A$1:$K$1,0),0)</f>
        <v>36858</v>
      </c>
      <c r="M1320" s="17">
        <f>VLOOKUP($A1320,'Hospitalisation Details'!$A$2:$K$2344,MATCH(Healthcare!M$1,'Hospitalisation Details'!$A$1:$K$1,0),0)</f>
        <v>8271.4599999999991</v>
      </c>
      <c r="N1320" s="17" t="str">
        <f>VLOOKUP($A1320,'Hospitalisation Details'!$A$2:$K$2344,MATCH(Healthcare!N$1,'Hospitalisation Details'!$A$1:$K$1,0),0)</f>
        <v>Tier - 2</v>
      </c>
      <c r="O1320" s="17" t="str">
        <f>VLOOKUP($A1320,'Hospitalisation Details'!$A$2:$K$2344,MATCH(Healthcare!O$1,'Hospitalisation Details'!$A$1:$K$1,0),0)</f>
        <v>Tier - 1</v>
      </c>
      <c r="P1320" s="17" t="str">
        <f>VLOOKUP($A1320,'Hospitalisation Details'!$A$2:$K$2344,MATCH(Healthcare!P$1,'Hospitalisation Details'!$A$1:$K$1,0),0)</f>
        <v>R1023</v>
      </c>
      <c r="Q1320" s="17">
        <f>VLOOKUP($A1320,'Hospitalisation Details'!$A$2:$K$2344,MATCH(Healthcare!Q$1,'Hospitalisation Details'!$A$1:$K$1,0),0)</f>
        <v>22</v>
      </c>
    </row>
    <row r="1321" spans="1:17" ht="15.75" x14ac:dyDescent="0.25">
      <c r="A1321" s="25" t="s">
        <v>1364</v>
      </c>
      <c r="B1321" s="17" t="str">
        <f>VLOOKUP($A1321,'Customer Names'!$A$1:$D$2336,4,0)</f>
        <v>Ms. Kelsey</v>
      </c>
      <c r="C1321" s="17">
        <f>VLOOKUP($A1321,'Medical Examinations'!$A$1:$J$2336,MATCH(Healthcare!C$1,'Medical Examinations'!$A$1:$J$1,0),0)</f>
        <v>22.8</v>
      </c>
      <c r="D1321" s="17">
        <f>VLOOKUP($A1321,'Medical Examinations'!$A$1:$J$2336,MATCH(Healthcare!D$1,'Medical Examinations'!$A$1:$J$1,0),0)</f>
        <v>6.98</v>
      </c>
      <c r="E1321" s="17" t="str">
        <f>VLOOKUP($A1321,'Medical Examinations'!$A$1:$J$2336,MATCH(Healthcare!E$1,'Medical Examinations'!$A$1:$J$1,0),0)</f>
        <v>No</v>
      </c>
      <c r="F1321" s="17" t="str">
        <f>VLOOKUP($A1321,'Medical Examinations'!$A$1:$J$2336,MATCH(Healthcare!F$1,'Medical Examinations'!$A$1:$J$1,0),0)</f>
        <v>No</v>
      </c>
      <c r="G1321" s="17" t="str">
        <f>VLOOKUP($A1321,'Medical Examinations'!$A$1:$J$2336,MATCH(Healthcare!G$1,'Medical Examinations'!$A$1:$J$1,0),0)</f>
        <v>No</v>
      </c>
      <c r="H1321" s="17">
        <f>VLOOKUP($A1321,'Medical Examinations'!$A$1:$J$2336,MATCH(Healthcare!H$1,'Medical Examinations'!$A$1:$J$1,0),0)</f>
        <v>0</v>
      </c>
      <c r="I1321" s="17" t="str">
        <f>VLOOKUP($A1321,'Medical Examinations'!$A$1:$J$2336,MATCH(Healthcare!I$1,'Medical Examinations'!$A$1:$J$1,0),0)</f>
        <v>No</v>
      </c>
      <c r="J1321" s="17" t="str">
        <f>VLOOKUP($A1321,'Medical Examinations'!$A$1:$J$2336,MATCH(Healthcare!J$1,'Medical Examinations'!$A$1:$J$1,0),0)</f>
        <v>Healthy Weight</v>
      </c>
      <c r="K1321" s="17" t="str">
        <f>VLOOKUP($A1321,'Medical Examinations'!$A$1:$J$2336,MATCH(Healthcare!K$1,'Medical Examinations'!$A$1:$J$1,0),0)</f>
        <v>Diabetes</v>
      </c>
      <c r="L1321" s="38">
        <f>VLOOKUP($A1321,'Hospitalisation Details'!$A$2:$K$2344,MATCH(Healthcare!L$1,'Hospitalisation Details'!$A$1:$K$1,0),0)</f>
        <v>27246</v>
      </c>
      <c r="M1321" s="17">
        <f>VLOOKUP($A1321,'Hospitalisation Details'!$A$2:$K$2344,MATCH(Healthcare!M$1,'Hospitalisation Details'!$A$1:$K$1,0),0)</f>
        <v>8269.0400000000009</v>
      </c>
      <c r="N1321" s="17" t="str">
        <f>VLOOKUP($A1321,'Hospitalisation Details'!$A$2:$K$2344,MATCH(Healthcare!N$1,'Hospitalisation Details'!$A$1:$K$1,0),0)</f>
        <v>Tier - 2</v>
      </c>
      <c r="O1321" s="17" t="str">
        <f>VLOOKUP($A1321,'Hospitalisation Details'!$A$2:$K$2344,MATCH(Healthcare!O$1,'Hospitalisation Details'!$A$1:$K$1,0),0)</f>
        <v>Tier - 1</v>
      </c>
      <c r="P1321" s="17" t="str">
        <f>VLOOKUP($A1321,'Hospitalisation Details'!$A$2:$K$2344,MATCH(Healthcare!P$1,'Hospitalisation Details'!$A$1:$K$1,0),0)</f>
        <v>R1011</v>
      </c>
      <c r="Q1321" s="17">
        <f>VLOOKUP($A1321,'Hospitalisation Details'!$A$2:$K$2344,MATCH(Healthcare!Q$1,'Hospitalisation Details'!$A$1:$K$1,0),0)</f>
        <v>48</v>
      </c>
    </row>
    <row r="1322" spans="1:17" ht="15.75" x14ac:dyDescent="0.25">
      <c r="A1322" s="25" t="s">
        <v>1365</v>
      </c>
      <c r="B1322" s="17" t="str">
        <f>VLOOKUP($A1322,'Customer Names'!$A$1:$D$2336,4,0)</f>
        <v>Mr. Daniel</v>
      </c>
      <c r="C1322" s="17">
        <f>VLOOKUP($A1322,'Medical Examinations'!$A$1:$J$2336,MATCH(Healthcare!C$1,'Medical Examinations'!$A$1:$J$1,0),0)</f>
        <v>19.09</v>
      </c>
      <c r="D1322" s="17">
        <f>VLOOKUP($A1322,'Medical Examinations'!$A$1:$J$2336,MATCH(Healthcare!D$1,'Medical Examinations'!$A$1:$J$1,0),0)</f>
        <v>4</v>
      </c>
      <c r="E1322" s="17" t="str">
        <f>VLOOKUP($A1322,'Medical Examinations'!$A$1:$J$2336,MATCH(Healthcare!E$1,'Medical Examinations'!$A$1:$J$1,0),0)</f>
        <v>Yes</v>
      </c>
      <c r="F1322" s="17" t="str">
        <f>VLOOKUP($A1322,'Medical Examinations'!$A$1:$J$2336,MATCH(Healthcare!F$1,'Medical Examinations'!$A$1:$J$1,0),0)</f>
        <v>No</v>
      </c>
      <c r="G1322" s="17" t="str">
        <f>VLOOKUP($A1322,'Medical Examinations'!$A$1:$J$2336,MATCH(Healthcare!G$1,'Medical Examinations'!$A$1:$J$1,0),0)</f>
        <v>No</v>
      </c>
      <c r="H1322" s="17">
        <f>VLOOKUP($A1322,'Medical Examinations'!$A$1:$J$2336,MATCH(Healthcare!H$1,'Medical Examinations'!$A$1:$J$1,0),0)</f>
        <v>1</v>
      </c>
      <c r="I1322" s="17" t="str">
        <f>VLOOKUP($A1322,'Medical Examinations'!$A$1:$J$2336,MATCH(Healthcare!I$1,'Medical Examinations'!$A$1:$J$1,0),0)</f>
        <v>No</v>
      </c>
      <c r="J1322" s="17" t="str">
        <f>VLOOKUP($A1322,'Medical Examinations'!$A$1:$J$2336,MATCH(Healthcare!J$1,'Medical Examinations'!$A$1:$J$1,0),0)</f>
        <v>Healthy Weight</v>
      </c>
      <c r="K1322" s="17" t="str">
        <f>VLOOKUP($A1322,'Medical Examinations'!$A$1:$J$2336,MATCH(Healthcare!K$1,'Medical Examinations'!$A$1:$J$1,0),0)</f>
        <v>Normal</v>
      </c>
      <c r="L1322" s="38">
        <f>VLOOKUP($A1322,'Hospitalisation Details'!$A$2:$K$2344,MATCH(Healthcare!L$1,'Hospitalisation Details'!$A$1:$K$1,0),0)</f>
        <v>23625</v>
      </c>
      <c r="M1322" s="17">
        <f>VLOOKUP($A1322,'Hospitalisation Details'!$A$2:$K$2344,MATCH(Healthcare!M$1,'Hospitalisation Details'!$A$1:$K$1,0),0)</f>
        <v>8268</v>
      </c>
      <c r="N1322" s="17" t="str">
        <f>VLOOKUP($A1322,'Hospitalisation Details'!$A$2:$K$2344,MATCH(Healthcare!N$1,'Hospitalisation Details'!$A$1:$K$1,0),0)</f>
        <v>Tier - 3</v>
      </c>
      <c r="O1322" s="17" t="str">
        <f>VLOOKUP($A1322,'Hospitalisation Details'!$A$2:$K$2344,MATCH(Healthcare!O$1,'Hospitalisation Details'!$A$1:$K$1,0),0)</f>
        <v>Tier - 3</v>
      </c>
      <c r="P1322" s="17" t="str">
        <f>VLOOKUP($A1322,'Hospitalisation Details'!$A$2:$K$2344,MATCH(Healthcare!P$1,'Hospitalisation Details'!$A$1:$K$1,0),0)</f>
        <v>R1013</v>
      </c>
      <c r="Q1322" s="17">
        <f>VLOOKUP($A1322,'Hospitalisation Details'!$A$2:$K$2344,MATCH(Healthcare!Q$1,'Hospitalisation Details'!$A$1:$K$1,0),0)</f>
        <v>58</v>
      </c>
    </row>
    <row r="1323" spans="1:17" ht="15.75" x14ac:dyDescent="0.25">
      <c r="A1323" s="25" t="s">
        <v>1366</v>
      </c>
      <c r="B1323" s="17" t="str">
        <f>VLOOKUP($A1323,'Customer Names'!$A$1:$D$2336,4,0)</f>
        <v>Ms. Saeger</v>
      </c>
      <c r="C1323" s="17">
        <f>VLOOKUP($A1323,'Medical Examinations'!$A$1:$J$2336,MATCH(Healthcare!C$1,'Medical Examinations'!$A$1:$J$1,0),0)</f>
        <v>23.37</v>
      </c>
      <c r="D1323" s="17">
        <f>VLOOKUP($A1323,'Medical Examinations'!$A$1:$J$2336,MATCH(Healthcare!D$1,'Medical Examinations'!$A$1:$J$1,0),0)</f>
        <v>4.2300000000000004</v>
      </c>
      <c r="E1323" s="17" t="str">
        <f>VLOOKUP($A1323,'Medical Examinations'!$A$1:$J$2336,MATCH(Healthcare!E$1,'Medical Examinations'!$A$1:$J$1,0),0)</f>
        <v>No</v>
      </c>
      <c r="F1323" s="17" t="str">
        <f>VLOOKUP($A1323,'Medical Examinations'!$A$1:$J$2336,MATCH(Healthcare!F$1,'Medical Examinations'!$A$1:$J$1,0),0)</f>
        <v>No</v>
      </c>
      <c r="G1323" s="17" t="str">
        <f>VLOOKUP($A1323,'Medical Examinations'!$A$1:$J$2336,MATCH(Healthcare!G$1,'Medical Examinations'!$A$1:$J$1,0),0)</f>
        <v>No</v>
      </c>
      <c r="H1323" s="17">
        <f>VLOOKUP($A1323,'Medical Examinations'!$A$1:$J$2336,MATCH(Healthcare!H$1,'Medical Examinations'!$A$1:$J$1,0),0)</f>
        <v>0</v>
      </c>
      <c r="I1323" s="17" t="str">
        <f>VLOOKUP($A1323,'Medical Examinations'!$A$1:$J$2336,MATCH(Healthcare!I$1,'Medical Examinations'!$A$1:$J$1,0),0)</f>
        <v>No</v>
      </c>
      <c r="J1323" s="17" t="str">
        <f>VLOOKUP($A1323,'Medical Examinations'!$A$1:$J$2336,MATCH(Healthcare!J$1,'Medical Examinations'!$A$1:$J$1,0),0)</f>
        <v>Healthy Weight</v>
      </c>
      <c r="K1323" s="17" t="str">
        <f>VLOOKUP($A1323,'Medical Examinations'!$A$1:$J$2336,MATCH(Healthcare!K$1,'Medical Examinations'!$A$1:$J$1,0),0)</f>
        <v>Normal</v>
      </c>
      <c r="L1323" s="38">
        <f>VLOOKUP($A1323,'Hospitalisation Details'!$A$2:$K$2344,MATCH(Healthcare!L$1,'Hospitalisation Details'!$A$1:$K$1,0),0)</f>
        <v>30221</v>
      </c>
      <c r="M1323" s="17">
        <f>VLOOKUP($A1323,'Hospitalisation Details'!$A$2:$K$2344,MATCH(Healthcare!M$1,'Hospitalisation Details'!$A$1:$K$1,0),0)</f>
        <v>8252.2800000000007</v>
      </c>
      <c r="N1323" s="17" t="str">
        <f>VLOOKUP($A1323,'Hospitalisation Details'!$A$2:$K$2344,MATCH(Healthcare!N$1,'Hospitalisation Details'!$A$1:$K$1,0),0)</f>
        <v>Tier - 2</v>
      </c>
      <c r="O1323" s="17" t="str">
        <f>VLOOKUP($A1323,'Hospitalisation Details'!$A$2:$K$2344,MATCH(Healthcare!O$1,'Hospitalisation Details'!$A$1:$K$1,0),0)</f>
        <v>Tier - 2</v>
      </c>
      <c r="P1323" s="17" t="str">
        <f>VLOOKUP($A1323,'Hospitalisation Details'!$A$2:$K$2344,MATCH(Healthcare!P$1,'Hospitalisation Details'!$A$1:$K$1,0),0)</f>
        <v>R1024</v>
      </c>
      <c r="Q1323" s="17">
        <f>VLOOKUP($A1323,'Hospitalisation Details'!$A$2:$K$2344,MATCH(Healthcare!Q$1,'Hospitalisation Details'!$A$1:$K$1,0),0)</f>
        <v>40</v>
      </c>
    </row>
    <row r="1324" spans="1:17" ht="15.75" x14ac:dyDescent="0.25">
      <c r="A1324" s="25" t="s">
        <v>1367</v>
      </c>
      <c r="B1324" s="17" t="str">
        <f>VLOOKUP($A1324,'Customer Names'!$A$1:$D$2336,4,0)</f>
        <v>Ms. Buzunesh</v>
      </c>
      <c r="C1324" s="17">
        <f>VLOOKUP($A1324,'Medical Examinations'!$A$1:$J$2336,MATCH(Healthcare!C$1,'Medical Examinations'!$A$1:$J$1,0),0)</f>
        <v>33.44</v>
      </c>
      <c r="D1324" s="17">
        <f>VLOOKUP($A1324,'Medical Examinations'!$A$1:$J$2336,MATCH(Healthcare!D$1,'Medical Examinations'!$A$1:$J$1,0),0)</f>
        <v>4.72</v>
      </c>
      <c r="E1324" s="17" t="str">
        <f>VLOOKUP($A1324,'Medical Examinations'!$A$1:$J$2336,MATCH(Healthcare!E$1,'Medical Examinations'!$A$1:$J$1,0),0)</f>
        <v>Yes</v>
      </c>
      <c r="F1324" s="17" t="str">
        <f>VLOOKUP($A1324,'Medical Examinations'!$A$1:$J$2336,MATCH(Healthcare!F$1,'Medical Examinations'!$A$1:$J$1,0),0)</f>
        <v>No</v>
      </c>
      <c r="G1324" s="17" t="str">
        <f>VLOOKUP($A1324,'Medical Examinations'!$A$1:$J$2336,MATCH(Healthcare!G$1,'Medical Examinations'!$A$1:$J$1,0),0)</f>
        <v>No</v>
      </c>
      <c r="H1324" s="17">
        <f>VLOOKUP($A1324,'Medical Examinations'!$A$1:$J$2336,MATCH(Healthcare!H$1,'Medical Examinations'!$A$1:$J$1,0),0)</f>
        <v>0</v>
      </c>
      <c r="I1324" s="17" t="str">
        <f>VLOOKUP($A1324,'Medical Examinations'!$A$1:$J$2336,MATCH(Healthcare!I$1,'Medical Examinations'!$A$1:$J$1,0),0)</f>
        <v>No</v>
      </c>
      <c r="J1324" s="17" t="str">
        <f>VLOOKUP($A1324,'Medical Examinations'!$A$1:$J$2336,MATCH(Healthcare!J$1,'Medical Examinations'!$A$1:$J$1,0),0)</f>
        <v>Obesity</v>
      </c>
      <c r="K1324" s="17" t="str">
        <f>VLOOKUP($A1324,'Medical Examinations'!$A$1:$J$2336,MATCH(Healthcare!K$1,'Medical Examinations'!$A$1:$J$1,0),0)</f>
        <v>Normal</v>
      </c>
      <c r="L1324" s="38">
        <f>VLOOKUP($A1324,'Hospitalisation Details'!$A$2:$K$2344,MATCH(Healthcare!L$1,'Hospitalisation Details'!$A$1:$K$1,0),0)</f>
        <v>28005</v>
      </c>
      <c r="M1324" s="17">
        <f>VLOOKUP($A1324,'Hospitalisation Details'!$A$2:$K$2344,MATCH(Healthcare!M$1,'Hospitalisation Details'!$A$1:$K$1,0),0)</f>
        <v>8240.59</v>
      </c>
      <c r="N1324" s="17" t="str">
        <f>VLOOKUP($A1324,'Hospitalisation Details'!$A$2:$K$2344,MATCH(Healthcare!N$1,'Hospitalisation Details'!$A$1:$K$1,0),0)</f>
        <v>Tier - 2</v>
      </c>
      <c r="O1324" s="17" t="str">
        <f>VLOOKUP($A1324,'Hospitalisation Details'!$A$2:$K$2344,MATCH(Healthcare!O$1,'Hospitalisation Details'!$A$1:$K$1,0),0)</f>
        <v>Tier - 2</v>
      </c>
      <c r="P1324" s="17" t="str">
        <f>VLOOKUP($A1324,'Hospitalisation Details'!$A$2:$K$2344,MATCH(Healthcare!P$1,'Hospitalisation Details'!$A$1:$K$1,0),0)</f>
        <v>R1013</v>
      </c>
      <c r="Q1324" s="17">
        <f>VLOOKUP($A1324,'Hospitalisation Details'!$A$2:$K$2344,MATCH(Healthcare!Q$1,'Hospitalisation Details'!$A$1:$K$1,0),0)</f>
        <v>46</v>
      </c>
    </row>
    <row r="1325" spans="1:17" ht="15.75" x14ac:dyDescent="0.25">
      <c r="A1325" s="25" t="s">
        <v>1368</v>
      </c>
      <c r="B1325" s="17" t="str">
        <f>VLOOKUP($A1325,'Customer Names'!$A$1:$D$2336,4,0)</f>
        <v>Ms. Mirte</v>
      </c>
      <c r="C1325" s="17">
        <f>VLOOKUP($A1325,'Medical Examinations'!$A$1:$J$2336,MATCH(Healthcare!C$1,'Medical Examinations'!$A$1:$J$1,0),0)</f>
        <v>28.05</v>
      </c>
      <c r="D1325" s="17">
        <f>VLOOKUP($A1325,'Medical Examinations'!$A$1:$J$2336,MATCH(Healthcare!D$1,'Medical Examinations'!$A$1:$J$1,0),0)</f>
        <v>5.63</v>
      </c>
      <c r="E1325" s="17" t="str">
        <f>VLOOKUP($A1325,'Medical Examinations'!$A$1:$J$2336,MATCH(Healthcare!E$1,'Medical Examinations'!$A$1:$J$1,0),0)</f>
        <v>Yes</v>
      </c>
      <c r="F1325" s="17" t="str">
        <f>VLOOKUP($A1325,'Medical Examinations'!$A$1:$J$2336,MATCH(Healthcare!F$1,'Medical Examinations'!$A$1:$J$1,0),0)</f>
        <v>No</v>
      </c>
      <c r="G1325" s="17" t="str">
        <f>VLOOKUP($A1325,'Medical Examinations'!$A$1:$J$2336,MATCH(Healthcare!G$1,'Medical Examinations'!$A$1:$J$1,0),0)</f>
        <v>No</v>
      </c>
      <c r="H1325" s="17">
        <f>VLOOKUP($A1325,'Medical Examinations'!$A$1:$J$2336,MATCH(Healthcare!H$1,'Medical Examinations'!$A$1:$J$1,0),0)</f>
        <v>0</v>
      </c>
      <c r="I1325" s="17" t="str">
        <f>VLOOKUP($A1325,'Medical Examinations'!$A$1:$J$2336,MATCH(Healthcare!I$1,'Medical Examinations'!$A$1:$J$1,0),0)</f>
        <v>No</v>
      </c>
      <c r="J1325" s="17" t="str">
        <f>VLOOKUP($A1325,'Medical Examinations'!$A$1:$J$2336,MATCH(Healthcare!J$1,'Medical Examinations'!$A$1:$J$1,0),0)</f>
        <v>Overweight</v>
      </c>
      <c r="K1325" s="17" t="str">
        <f>VLOOKUP($A1325,'Medical Examinations'!$A$1:$J$2336,MATCH(Healthcare!K$1,'Medical Examinations'!$A$1:$J$1,0),0)</f>
        <v>Normal</v>
      </c>
      <c r="L1325" s="38">
        <f>VLOOKUP($A1325,'Hospitalisation Details'!$A$2:$K$2344,MATCH(Healthcare!L$1,'Hospitalisation Details'!$A$1:$K$1,0),0)</f>
        <v>27941</v>
      </c>
      <c r="M1325" s="17">
        <f>VLOOKUP($A1325,'Hospitalisation Details'!$A$2:$K$2344,MATCH(Healthcare!M$1,'Hospitalisation Details'!$A$1:$K$1,0),0)</f>
        <v>8233.1</v>
      </c>
      <c r="N1325" s="17" t="str">
        <f>VLOOKUP($A1325,'Hospitalisation Details'!$A$2:$K$2344,MATCH(Healthcare!N$1,'Hospitalisation Details'!$A$1:$K$1,0),0)</f>
        <v>Tier - 2</v>
      </c>
      <c r="O1325" s="17" t="str">
        <f>VLOOKUP($A1325,'Hospitalisation Details'!$A$2:$K$2344,MATCH(Healthcare!O$1,'Hospitalisation Details'!$A$1:$K$1,0),0)</f>
        <v>Tier - 2</v>
      </c>
      <c r="P1325" s="17" t="str">
        <f>VLOOKUP($A1325,'Hospitalisation Details'!$A$2:$K$2344,MATCH(Healthcare!P$1,'Hospitalisation Details'!$A$1:$K$1,0),0)</f>
        <v>R1013</v>
      </c>
      <c r="Q1325" s="17">
        <f>VLOOKUP($A1325,'Hospitalisation Details'!$A$2:$K$2344,MATCH(Healthcare!Q$1,'Hospitalisation Details'!$A$1:$K$1,0),0)</f>
        <v>46</v>
      </c>
    </row>
    <row r="1326" spans="1:17" ht="15.75" x14ac:dyDescent="0.25">
      <c r="A1326" s="25" t="s">
        <v>1369</v>
      </c>
      <c r="B1326" s="17" t="str">
        <f>VLOOKUP($A1326,'Customer Names'!$A$1:$D$2336,4,0)</f>
        <v>Ms. Megan</v>
      </c>
      <c r="C1326" s="17">
        <f>VLOOKUP($A1326,'Medical Examinations'!$A$1:$J$2336,MATCH(Healthcare!C$1,'Medical Examinations'!$A$1:$J$1,0),0)</f>
        <v>27.72</v>
      </c>
      <c r="D1326" s="17">
        <f>VLOOKUP($A1326,'Medical Examinations'!$A$1:$J$2336,MATCH(Healthcare!D$1,'Medical Examinations'!$A$1:$J$1,0),0)</f>
        <v>5.83</v>
      </c>
      <c r="E1326" s="17" t="str">
        <f>VLOOKUP($A1326,'Medical Examinations'!$A$1:$J$2336,MATCH(Healthcare!E$1,'Medical Examinations'!$A$1:$J$1,0),0)</f>
        <v>Yes</v>
      </c>
      <c r="F1326" s="17" t="str">
        <f>VLOOKUP($A1326,'Medical Examinations'!$A$1:$J$2336,MATCH(Healthcare!F$1,'Medical Examinations'!$A$1:$J$1,0),0)</f>
        <v>No</v>
      </c>
      <c r="G1326" s="17" t="str">
        <f>VLOOKUP($A1326,'Medical Examinations'!$A$1:$J$2336,MATCH(Healthcare!G$1,'Medical Examinations'!$A$1:$J$1,0),0)</f>
        <v>No</v>
      </c>
      <c r="H1326" s="17">
        <f>VLOOKUP($A1326,'Medical Examinations'!$A$1:$J$2336,MATCH(Healthcare!H$1,'Medical Examinations'!$A$1:$J$1,0),0)</f>
        <v>0</v>
      </c>
      <c r="I1326" s="17" t="str">
        <f>VLOOKUP($A1326,'Medical Examinations'!$A$1:$J$2336,MATCH(Healthcare!I$1,'Medical Examinations'!$A$1:$J$1,0),0)</f>
        <v>No</v>
      </c>
      <c r="J1326" s="17" t="str">
        <f>VLOOKUP($A1326,'Medical Examinations'!$A$1:$J$2336,MATCH(Healthcare!J$1,'Medical Examinations'!$A$1:$J$1,0),0)</f>
        <v>Overweight</v>
      </c>
      <c r="K1326" s="17" t="str">
        <f>VLOOKUP($A1326,'Medical Examinations'!$A$1:$J$2336,MATCH(Healthcare!K$1,'Medical Examinations'!$A$1:$J$1,0),0)</f>
        <v>Prediabetes</v>
      </c>
      <c r="L1326" s="38">
        <f>VLOOKUP($A1326,'Hospitalisation Details'!$A$2:$K$2344,MATCH(Healthcare!L$1,'Hospitalisation Details'!$A$1:$K$1,0),0)</f>
        <v>28006</v>
      </c>
      <c r="M1326" s="17">
        <f>VLOOKUP($A1326,'Hospitalisation Details'!$A$2:$K$2344,MATCH(Healthcare!M$1,'Hospitalisation Details'!$A$1:$K$1,0),0)</f>
        <v>8232.64</v>
      </c>
      <c r="N1326" s="17" t="str">
        <f>VLOOKUP($A1326,'Hospitalisation Details'!$A$2:$K$2344,MATCH(Healthcare!N$1,'Hospitalisation Details'!$A$1:$K$1,0),0)</f>
        <v>Tier - 2</v>
      </c>
      <c r="O1326" s="17" t="str">
        <f>VLOOKUP($A1326,'Hospitalisation Details'!$A$2:$K$2344,MATCH(Healthcare!O$1,'Hospitalisation Details'!$A$1:$K$1,0),0)</f>
        <v>Tier - 3</v>
      </c>
      <c r="P1326" s="17" t="str">
        <f>VLOOKUP($A1326,'Hospitalisation Details'!$A$2:$K$2344,MATCH(Healthcare!P$1,'Hospitalisation Details'!$A$1:$K$1,0),0)</f>
        <v>R1013</v>
      </c>
      <c r="Q1326" s="17">
        <f>VLOOKUP($A1326,'Hospitalisation Details'!$A$2:$K$2344,MATCH(Healthcare!Q$1,'Hospitalisation Details'!$A$1:$K$1,0),0)</f>
        <v>46</v>
      </c>
    </row>
    <row r="1327" spans="1:17" ht="15.75" x14ac:dyDescent="0.25">
      <c r="A1327" s="25" t="s">
        <v>1370</v>
      </c>
      <c r="B1327" s="17" t="str">
        <f>VLOOKUP($A1327,'Customer Names'!$A$1:$D$2336,4,0)</f>
        <v>Ms. Kerry</v>
      </c>
      <c r="C1327" s="17">
        <f>VLOOKUP($A1327,'Medical Examinations'!$A$1:$J$2336,MATCH(Healthcare!C$1,'Medical Examinations'!$A$1:$J$1,0),0)</f>
        <v>29.81</v>
      </c>
      <c r="D1327" s="17">
        <f>VLOOKUP($A1327,'Medical Examinations'!$A$1:$J$2336,MATCH(Healthcare!D$1,'Medical Examinations'!$A$1:$J$1,0),0)</f>
        <v>9.23</v>
      </c>
      <c r="E1327" s="17" t="str">
        <f>VLOOKUP($A1327,'Medical Examinations'!$A$1:$J$2336,MATCH(Healthcare!E$1,'Medical Examinations'!$A$1:$J$1,0),0)</f>
        <v>No</v>
      </c>
      <c r="F1327" s="17" t="str">
        <f>VLOOKUP($A1327,'Medical Examinations'!$A$1:$J$2336,MATCH(Healthcare!F$1,'Medical Examinations'!$A$1:$J$1,0),0)</f>
        <v>No</v>
      </c>
      <c r="G1327" s="17" t="str">
        <f>VLOOKUP($A1327,'Medical Examinations'!$A$1:$J$2336,MATCH(Healthcare!G$1,'Medical Examinations'!$A$1:$J$1,0),0)</f>
        <v>No</v>
      </c>
      <c r="H1327" s="17">
        <f>VLOOKUP($A1327,'Medical Examinations'!$A$1:$J$2336,MATCH(Healthcare!H$1,'Medical Examinations'!$A$1:$J$1,0),0)</f>
        <v>0</v>
      </c>
      <c r="I1327" s="17" t="str">
        <f>VLOOKUP($A1327,'Medical Examinations'!$A$1:$J$2336,MATCH(Healthcare!I$1,'Medical Examinations'!$A$1:$J$1,0),0)</f>
        <v>No</v>
      </c>
      <c r="J1327" s="17" t="str">
        <f>VLOOKUP($A1327,'Medical Examinations'!$A$1:$J$2336,MATCH(Healthcare!J$1,'Medical Examinations'!$A$1:$J$1,0),0)</f>
        <v>Overweight</v>
      </c>
      <c r="K1327" s="17" t="str">
        <f>VLOOKUP($A1327,'Medical Examinations'!$A$1:$J$2336,MATCH(Healthcare!K$1,'Medical Examinations'!$A$1:$J$1,0),0)</f>
        <v>Diabetes</v>
      </c>
      <c r="L1327" s="38">
        <f>VLOOKUP($A1327,'Hospitalisation Details'!$A$2:$K$2344,MATCH(Healthcare!L$1,'Hospitalisation Details'!$A$1:$K$1,0),0)</f>
        <v>28671</v>
      </c>
      <c r="M1327" s="17">
        <f>VLOOKUP($A1327,'Hospitalisation Details'!$A$2:$K$2344,MATCH(Healthcare!M$1,'Hospitalisation Details'!$A$1:$K$1,0),0)</f>
        <v>8219.2000000000007</v>
      </c>
      <c r="N1327" s="17" t="str">
        <f>VLOOKUP($A1327,'Hospitalisation Details'!$A$2:$K$2344,MATCH(Healthcare!N$1,'Hospitalisation Details'!$A$1:$K$1,0),0)</f>
        <v>Tier - 2</v>
      </c>
      <c r="O1327" s="17" t="str">
        <f>VLOOKUP($A1327,'Hospitalisation Details'!$A$2:$K$2344,MATCH(Healthcare!O$1,'Hospitalisation Details'!$A$1:$K$1,0),0)</f>
        <v>Tier - 2</v>
      </c>
      <c r="P1327" s="17" t="str">
        <f>VLOOKUP($A1327,'Hospitalisation Details'!$A$2:$K$2344,MATCH(Healthcare!P$1,'Hospitalisation Details'!$A$1:$K$1,0),0)</f>
        <v>R1013</v>
      </c>
      <c r="Q1327" s="17">
        <f>VLOOKUP($A1327,'Hospitalisation Details'!$A$2:$K$2344,MATCH(Healthcare!Q$1,'Hospitalisation Details'!$A$1:$K$1,0),0)</f>
        <v>44</v>
      </c>
    </row>
    <row r="1328" spans="1:17" ht="15.75" x14ac:dyDescent="0.25">
      <c r="A1328" s="25" t="s">
        <v>1371</v>
      </c>
      <c r="B1328" s="17" t="str">
        <f>VLOOKUP($A1328,'Customer Names'!$A$1:$D$2336,4,0)</f>
        <v>Ms. Kristin</v>
      </c>
      <c r="C1328" s="17">
        <f>VLOOKUP($A1328,'Medical Examinations'!$A$1:$J$2336,MATCH(Healthcare!C$1,'Medical Examinations'!$A$1:$J$1,0),0)</f>
        <v>23.98</v>
      </c>
      <c r="D1328" s="17">
        <f>VLOOKUP($A1328,'Medical Examinations'!$A$1:$J$2336,MATCH(Healthcare!D$1,'Medical Examinations'!$A$1:$J$1,0),0)</f>
        <v>9.89</v>
      </c>
      <c r="E1328" s="17" t="str">
        <f>VLOOKUP($A1328,'Medical Examinations'!$A$1:$J$2336,MATCH(Healthcare!E$1,'Medical Examinations'!$A$1:$J$1,0),0)</f>
        <v>No</v>
      </c>
      <c r="F1328" s="17" t="str">
        <f>VLOOKUP($A1328,'Medical Examinations'!$A$1:$J$2336,MATCH(Healthcare!F$1,'Medical Examinations'!$A$1:$J$1,0),0)</f>
        <v>No</v>
      </c>
      <c r="G1328" s="17" t="str">
        <f>VLOOKUP($A1328,'Medical Examinations'!$A$1:$J$2336,MATCH(Healthcare!G$1,'Medical Examinations'!$A$1:$J$1,0),0)</f>
        <v>No</v>
      </c>
      <c r="H1328" s="17">
        <f>VLOOKUP($A1328,'Medical Examinations'!$A$1:$J$2336,MATCH(Healthcare!H$1,'Medical Examinations'!$A$1:$J$1,0),0)</f>
        <v>0</v>
      </c>
      <c r="I1328" s="17" t="str">
        <f>VLOOKUP($A1328,'Medical Examinations'!$A$1:$J$2336,MATCH(Healthcare!I$1,'Medical Examinations'!$A$1:$J$1,0),0)</f>
        <v>No</v>
      </c>
      <c r="J1328" s="17" t="str">
        <f>VLOOKUP($A1328,'Medical Examinations'!$A$1:$J$2336,MATCH(Healthcare!J$1,'Medical Examinations'!$A$1:$J$1,0),0)</f>
        <v>Healthy Weight</v>
      </c>
      <c r="K1328" s="17" t="str">
        <f>VLOOKUP($A1328,'Medical Examinations'!$A$1:$J$2336,MATCH(Healthcare!K$1,'Medical Examinations'!$A$1:$J$1,0),0)</f>
        <v>Diabetes</v>
      </c>
      <c r="L1328" s="38">
        <f>VLOOKUP($A1328,'Hospitalisation Details'!$A$2:$K$2344,MATCH(Healthcare!L$1,'Hospitalisation Details'!$A$1:$K$1,0),0)</f>
        <v>28787</v>
      </c>
      <c r="M1328" s="17">
        <f>VLOOKUP($A1328,'Hospitalisation Details'!$A$2:$K$2344,MATCH(Healthcare!M$1,'Hospitalisation Details'!$A$1:$K$1,0),0)</f>
        <v>8211.1</v>
      </c>
      <c r="N1328" s="17" t="str">
        <f>VLOOKUP($A1328,'Hospitalisation Details'!$A$2:$K$2344,MATCH(Healthcare!N$1,'Hospitalisation Details'!$A$1:$K$1,0),0)</f>
        <v>Tier - 2</v>
      </c>
      <c r="O1328" s="17" t="str">
        <f>VLOOKUP($A1328,'Hospitalisation Details'!$A$2:$K$2344,MATCH(Healthcare!O$1,'Hospitalisation Details'!$A$1:$K$1,0),0)</f>
        <v>Tier - 3</v>
      </c>
      <c r="P1328" s="17" t="str">
        <f>VLOOKUP($A1328,'Hospitalisation Details'!$A$2:$K$2344,MATCH(Healthcare!P$1,'Hospitalisation Details'!$A$1:$K$1,0),0)</f>
        <v>R1013</v>
      </c>
      <c r="Q1328" s="17">
        <f>VLOOKUP($A1328,'Hospitalisation Details'!$A$2:$K$2344,MATCH(Healthcare!Q$1,'Hospitalisation Details'!$A$1:$K$1,0),0)</f>
        <v>44</v>
      </c>
    </row>
    <row r="1329" spans="1:17" ht="15.75" x14ac:dyDescent="0.25">
      <c r="A1329" s="25" t="s">
        <v>1372</v>
      </c>
      <c r="B1329" s="17" t="str">
        <f>VLOOKUP($A1329,'Customer Names'!$A$1:$D$2336,4,0)</f>
        <v>Mr. Christopher</v>
      </c>
      <c r="C1329" s="17">
        <f>VLOOKUP($A1329,'Medical Examinations'!$A$1:$J$2336,MATCH(Healthcare!C$1,'Medical Examinations'!$A$1:$J$1,0),0)</f>
        <v>17.34</v>
      </c>
      <c r="D1329" s="17">
        <f>VLOOKUP($A1329,'Medical Examinations'!$A$1:$J$2336,MATCH(Healthcare!D$1,'Medical Examinations'!$A$1:$J$1,0),0)</f>
        <v>12</v>
      </c>
      <c r="E1329" s="17" t="str">
        <f>VLOOKUP($A1329,'Medical Examinations'!$A$1:$J$2336,MATCH(Healthcare!E$1,'Medical Examinations'!$A$1:$J$1,0),0)</f>
        <v>No</v>
      </c>
      <c r="F1329" s="17" t="str">
        <f>VLOOKUP($A1329,'Medical Examinations'!$A$1:$J$2336,MATCH(Healthcare!F$1,'Medical Examinations'!$A$1:$J$1,0),0)</f>
        <v>No</v>
      </c>
      <c r="G1329" s="17" t="str">
        <f>VLOOKUP($A1329,'Medical Examinations'!$A$1:$J$2336,MATCH(Healthcare!G$1,'Medical Examinations'!$A$1:$J$1,0),0)</f>
        <v>No</v>
      </c>
      <c r="H1329" s="17">
        <f>VLOOKUP($A1329,'Medical Examinations'!$A$1:$J$2336,MATCH(Healthcare!H$1,'Medical Examinations'!$A$1:$J$1,0),0)</f>
        <v>0</v>
      </c>
      <c r="I1329" s="17" t="str">
        <f>VLOOKUP($A1329,'Medical Examinations'!$A$1:$J$2336,MATCH(Healthcare!I$1,'Medical Examinations'!$A$1:$J$1,0),0)</f>
        <v>No</v>
      </c>
      <c r="J1329" s="17" t="str">
        <f>VLOOKUP($A1329,'Medical Examinations'!$A$1:$J$2336,MATCH(Healthcare!J$1,'Medical Examinations'!$A$1:$J$1,0),0)</f>
        <v>Underweight</v>
      </c>
      <c r="K1329" s="17" t="str">
        <f>VLOOKUP($A1329,'Medical Examinations'!$A$1:$J$2336,MATCH(Healthcare!K$1,'Medical Examinations'!$A$1:$J$1,0),0)</f>
        <v>Diabetes</v>
      </c>
      <c r="L1329" s="38">
        <f>VLOOKUP($A1329,'Hospitalisation Details'!$A$2:$K$2344,MATCH(Healthcare!L$1,'Hospitalisation Details'!$A$1:$K$1,0),0)</f>
        <v>22973</v>
      </c>
      <c r="M1329" s="17">
        <f>VLOOKUP($A1329,'Hospitalisation Details'!$A$2:$K$2344,MATCH(Healthcare!M$1,'Hospitalisation Details'!$A$1:$K$1,0),0)</f>
        <v>8188.12</v>
      </c>
      <c r="N1329" s="17" t="str">
        <f>VLOOKUP($A1329,'Hospitalisation Details'!$A$2:$K$2344,MATCH(Healthcare!N$1,'Hospitalisation Details'!$A$1:$K$1,0),0)</f>
        <v>Tier - 3</v>
      </c>
      <c r="O1329" s="17" t="str">
        <f>VLOOKUP($A1329,'Hospitalisation Details'!$A$2:$K$2344,MATCH(Healthcare!O$1,'Hospitalisation Details'!$A$1:$K$1,0),0)</f>
        <v>Tier - 3</v>
      </c>
      <c r="P1329" s="17" t="str">
        <f>VLOOKUP($A1329,'Hospitalisation Details'!$A$2:$K$2344,MATCH(Healthcare!P$1,'Hospitalisation Details'!$A$1:$K$1,0),0)</f>
        <v>R1013</v>
      </c>
      <c r="Q1329" s="17">
        <f>VLOOKUP($A1329,'Hospitalisation Details'!$A$2:$K$2344,MATCH(Healthcare!Q$1,'Hospitalisation Details'!$A$1:$K$1,0),0)</f>
        <v>60</v>
      </c>
    </row>
    <row r="1330" spans="1:17" ht="15.75" x14ac:dyDescent="0.25">
      <c r="A1330" s="25" t="s">
        <v>1373</v>
      </c>
      <c r="B1330" s="17" t="str">
        <f>VLOOKUP($A1330,'Customer Names'!$A$1:$D$2336,4,0)</f>
        <v>Mrs. Elizabeth</v>
      </c>
      <c r="C1330" s="17">
        <f>VLOOKUP($A1330,'Medical Examinations'!$A$1:$J$2336,MATCH(Healthcare!C$1,'Medical Examinations'!$A$1:$J$1,0),0)</f>
        <v>40.39</v>
      </c>
      <c r="D1330" s="17">
        <f>VLOOKUP($A1330,'Medical Examinations'!$A$1:$J$2336,MATCH(Healthcare!D$1,'Medical Examinations'!$A$1:$J$1,0),0)</f>
        <v>4.24</v>
      </c>
      <c r="E1330" s="17" t="str">
        <f>VLOOKUP($A1330,'Medical Examinations'!$A$1:$J$2336,MATCH(Healthcare!E$1,'Medical Examinations'!$A$1:$J$1,0),0)</f>
        <v>Yes</v>
      </c>
      <c r="F1330" s="17" t="str">
        <f>VLOOKUP($A1330,'Medical Examinations'!$A$1:$J$2336,MATCH(Healthcare!F$1,'Medical Examinations'!$A$1:$J$1,0),0)</f>
        <v>No</v>
      </c>
      <c r="G1330" s="17" t="str">
        <f>VLOOKUP($A1330,'Medical Examinations'!$A$1:$J$2336,MATCH(Healthcare!G$1,'Medical Examinations'!$A$1:$J$1,0),0)</f>
        <v>Yes</v>
      </c>
      <c r="H1330" s="17">
        <f>VLOOKUP($A1330,'Medical Examinations'!$A$1:$J$2336,MATCH(Healthcare!H$1,'Medical Examinations'!$A$1:$J$1,0),0)</f>
        <v>1</v>
      </c>
      <c r="I1330" s="17" t="str">
        <f>VLOOKUP($A1330,'Medical Examinations'!$A$1:$J$2336,MATCH(Healthcare!I$1,'Medical Examinations'!$A$1:$J$1,0),0)</f>
        <v>No</v>
      </c>
      <c r="J1330" s="17" t="str">
        <f>VLOOKUP($A1330,'Medical Examinations'!$A$1:$J$2336,MATCH(Healthcare!J$1,'Medical Examinations'!$A$1:$J$1,0),0)</f>
        <v>Obesity</v>
      </c>
      <c r="K1330" s="17" t="str">
        <f>VLOOKUP($A1330,'Medical Examinations'!$A$1:$J$2336,MATCH(Healthcare!K$1,'Medical Examinations'!$A$1:$J$1,0),0)</f>
        <v>Normal</v>
      </c>
      <c r="L1330" s="38">
        <f>VLOOKUP($A1330,'Hospitalisation Details'!$A$2:$K$2344,MATCH(Healthcare!L$1,'Hospitalisation Details'!$A$1:$K$1,0),0)</f>
        <v>35724</v>
      </c>
      <c r="M1330" s="17">
        <f>VLOOKUP($A1330,'Hospitalisation Details'!$A$2:$K$2344,MATCH(Healthcare!M$1,'Hospitalisation Details'!$A$1:$K$1,0),0)</f>
        <v>8182.89</v>
      </c>
      <c r="N1330" s="17" t="str">
        <f>VLOOKUP($A1330,'Hospitalisation Details'!$A$2:$K$2344,MATCH(Healthcare!N$1,'Hospitalisation Details'!$A$1:$K$1,0),0)</f>
        <v>Tier - 2</v>
      </c>
      <c r="O1330" s="17" t="str">
        <f>VLOOKUP($A1330,'Hospitalisation Details'!$A$2:$K$2344,MATCH(Healthcare!O$1,'Hospitalisation Details'!$A$1:$K$1,0),0)</f>
        <v>Tier - 1</v>
      </c>
      <c r="P1330" s="17" t="str">
        <f>VLOOKUP($A1330,'Hospitalisation Details'!$A$2:$K$2344,MATCH(Healthcare!P$1,'Hospitalisation Details'!$A$1:$K$1,0),0)</f>
        <v>R1026</v>
      </c>
      <c r="Q1330" s="17">
        <f>VLOOKUP($A1330,'Hospitalisation Details'!$A$2:$K$2344,MATCH(Healthcare!Q$1,'Hospitalisation Details'!$A$1:$K$1,0),0)</f>
        <v>25</v>
      </c>
    </row>
    <row r="1331" spans="1:17" ht="15.75" x14ac:dyDescent="0.25">
      <c r="A1331" s="25" t="s">
        <v>1374</v>
      </c>
      <c r="B1331" s="17" t="str">
        <f>VLOOKUP($A1331,'Customer Names'!$A$1:$D$2336,4,0)</f>
        <v>Mr. Andrew</v>
      </c>
      <c r="C1331" s="17">
        <f>VLOOKUP($A1331,'Medical Examinations'!$A$1:$J$2336,MATCH(Healthcare!C$1,'Medical Examinations'!$A$1:$J$1,0),0)</f>
        <v>25.96</v>
      </c>
      <c r="D1331" s="17">
        <f>VLOOKUP($A1331,'Medical Examinations'!$A$1:$J$2336,MATCH(Healthcare!D$1,'Medical Examinations'!$A$1:$J$1,0),0)</f>
        <v>4.68</v>
      </c>
      <c r="E1331" s="17" t="str">
        <f>VLOOKUP($A1331,'Medical Examinations'!$A$1:$J$2336,MATCH(Healthcare!E$1,'Medical Examinations'!$A$1:$J$1,0),0)</f>
        <v>Yes</v>
      </c>
      <c r="F1331" s="17" t="str">
        <f>VLOOKUP($A1331,'Medical Examinations'!$A$1:$J$2336,MATCH(Healthcare!F$1,'Medical Examinations'!$A$1:$J$1,0),0)</f>
        <v>No</v>
      </c>
      <c r="G1331" s="17" t="str">
        <f>VLOOKUP($A1331,'Medical Examinations'!$A$1:$J$2336,MATCH(Healthcare!G$1,'Medical Examinations'!$A$1:$J$1,0),0)</f>
        <v>Yes</v>
      </c>
      <c r="H1331" s="17">
        <f>VLOOKUP($A1331,'Medical Examinations'!$A$1:$J$2336,MATCH(Healthcare!H$1,'Medical Examinations'!$A$1:$J$1,0),0)</f>
        <v>1</v>
      </c>
      <c r="I1331" s="17" t="str">
        <f>VLOOKUP($A1331,'Medical Examinations'!$A$1:$J$2336,MATCH(Healthcare!I$1,'Medical Examinations'!$A$1:$J$1,0),0)</f>
        <v>No</v>
      </c>
      <c r="J1331" s="17" t="str">
        <f>VLOOKUP($A1331,'Medical Examinations'!$A$1:$J$2336,MATCH(Healthcare!J$1,'Medical Examinations'!$A$1:$J$1,0),0)</f>
        <v>Overweight</v>
      </c>
      <c r="K1331" s="17" t="str">
        <f>VLOOKUP($A1331,'Medical Examinations'!$A$1:$J$2336,MATCH(Healthcare!K$1,'Medical Examinations'!$A$1:$J$1,0),0)</f>
        <v>Normal</v>
      </c>
      <c r="L1331" s="38">
        <f>VLOOKUP($A1331,'Hospitalisation Details'!$A$2:$K$2344,MATCH(Healthcare!L$1,'Hospitalisation Details'!$A$1:$K$1,0),0)</f>
        <v>30475</v>
      </c>
      <c r="M1331" s="17">
        <f>VLOOKUP($A1331,'Hospitalisation Details'!$A$2:$K$2344,MATCH(Healthcare!M$1,'Hospitalisation Details'!$A$1:$K$1,0),0)</f>
        <v>8179.51</v>
      </c>
      <c r="N1331" s="17" t="str">
        <f>VLOOKUP($A1331,'Hospitalisation Details'!$A$2:$K$2344,MATCH(Healthcare!N$1,'Hospitalisation Details'!$A$1:$K$1,0),0)</f>
        <v>Tier - 2</v>
      </c>
      <c r="O1331" s="17" t="str">
        <f>VLOOKUP($A1331,'Hospitalisation Details'!$A$2:$K$2344,MATCH(Healthcare!O$1,'Hospitalisation Details'!$A$1:$K$1,0),0)</f>
        <v>Tier - 2</v>
      </c>
      <c r="P1331" s="17" t="str">
        <f>VLOOKUP($A1331,'Hospitalisation Details'!$A$2:$K$2344,MATCH(Healthcare!P$1,'Hospitalisation Details'!$A$1:$K$1,0),0)</f>
        <v>R1020</v>
      </c>
      <c r="Q1331" s="17">
        <f>VLOOKUP($A1331,'Hospitalisation Details'!$A$2:$K$2344,MATCH(Healthcare!Q$1,'Hospitalisation Details'!$A$1:$K$1,0),0)</f>
        <v>40</v>
      </c>
    </row>
    <row r="1332" spans="1:17" ht="15.75" x14ac:dyDescent="0.25">
      <c r="A1332" s="25" t="s">
        <v>1375</v>
      </c>
      <c r="B1332" s="17" t="str">
        <f>VLOOKUP($A1332,'Customer Names'!$A$1:$D$2336,4,0)</f>
        <v>Ms. Dawn</v>
      </c>
      <c r="C1332" s="17">
        <f>VLOOKUP($A1332,'Medical Examinations'!$A$1:$J$2336,MATCH(Healthcare!C$1,'Medical Examinations'!$A$1:$J$1,0),0)</f>
        <v>17.68</v>
      </c>
      <c r="D1332" s="17">
        <f>VLOOKUP($A1332,'Medical Examinations'!$A$1:$J$2336,MATCH(Healthcare!D$1,'Medical Examinations'!$A$1:$J$1,0),0)</f>
        <v>8.57</v>
      </c>
      <c r="E1332" s="17" t="str">
        <f>VLOOKUP($A1332,'Medical Examinations'!$A$1:$J$2336,MATCH(Healthcare!E$1,'Medical Examinations'!$A$1:$J$1,0),0)</f>
        <v>Yes</v>
      </c>
      <c r="F1332" s="17" t="str">
        <f>VLOOKUP($A1332,'Medical Examinations'!$A$1:$J$2336,MATCH(Healthcare!F$1,'Medical Examinations'!$A$1:$J$1,0),0)</f>
        <v>No</v>
      </c>
      <c r="G1332" s="17" t="str">
        <f>VLOOKUP($A1332,'Medical Examinations'!$A$1:$J$2336,MATCH(Healthcare!G$1,'Medical Examinations'!$A$1:$J$1,0),0)</f>
        <v>Yes</v>
      </c>
      <c r="H1332" s="17">
        <f>VLOOKUP($A1332,'Medical Examinations'!$A$1:$J$2336,MATCH(Healthcare!H$1,'Medical Examinations'!$A$1:$J$1,0),0)</f>
        <v>1</v>
      </c>
      <c r="I1332" s="17" t="str">
        <f>VLOOKUP($A1332,'Medical Examinations'!$A$1:$J$2336,MATCH(Healthcare!I$1,'Medical Examinations'!$A$1:$J$1,0),0)</f>
        <v>No</v>
      </c>
      <c r="J1332" s="17" t="str">
        <f>VLOOKUP($A1332,'Medical Examinations'!$A$1:$J$2336,MATCH(Healthcare!J$1,'Medical Examinations'!$A$1:$J$1,0),0)</f>
        <v>Underweight</v>
      </c>
      <c r="K1332" s="17" t="str">
        <f>VLOOKUP($A1332,'Medical Examinations'!$A$1:$J$2336,MATCH(Healthcare!K$1,'Medical Examinations'!$A$1:$J$1,0),0)</f>
        <v>Diabetes</v>
      </c>
      <c r="L1332" s="38">
        <f>VLOOKUP($A1332,'Hospitalisation Details'!$A$2:$K$2344,MATCH(Healthcare!L$1,'Hospitalisation Details'!$A$1:$K$1,0),0)</f>
        <v>23320</v>
      </c>
      <c r="M1332" s="17">
        <f>VLOOKUP($A1332,'Hospitalisation Details'!$A$2:$K$2344,MATCH(Healthcare!M$1,'Hospitalisation Details'!$A$1:$K$1,0),0)</f>
        <v>8177.9</v>
      </c>
      <c r="N1332" s="17" t="str">
        <f>VLOOKUP($A1332,'Hospitalisation Details'!$A$2:$K$2344,MATCH(Healthcare!N$1,'Hospitalisation Details'!$A$1:$K$1,0),0)</f>
        <v>Tier - 3</v>
      </c>
      <c r="O1332" s="17" t="str">
        <f>VLOOKUP($A1332,'Hospitalisation Details'!$A$2:$K$2344,MATCH(Healthcare!O$1,'Hospitalisation Details'!$A$1:$K$1,0),0)</f>
        <v>Tier - 1</v>
      </c>
      <c r="P1332" s="17" t="str">
        <f>VLOOKUP($A1332,'Hospitalisation Details'!$A$2:$K$2344,MATCH(Healthcare!P$1,'Hospitalisation Details'!$A$1:$K$1,0),0)</f>
        <v>R1013</v>
      </c>
      <c r="Q1332" s="17">
        <f>VLOOKUP($A1332,'Hospitalisation Details'!$A$2:$K$2344,MATCH(Healthcare!Q$1,'Hospitalisation Details'!$A$1:$K$1,0),0)</f>
        <v>59</v>
      </c>
    </row>
    <row r="1333" spans="1:17" ht="15.75" x14ac:dyDescent="0.25">
      <c r="A1333" s="25" t="s">
        <v>1376</v>
      </c>
      <c r="B1333" s="17" t="str">
        <f>VLOOKUP($A1333,'Customer Names'!$A$1:$D$2336,4,0)</f>
        <v>Mr. Jonathan</v>
      </c>
      <c r="C1333" s="17">
        <f>VLOOKUP($A1333,'Medical Examinations'!$A$1:$J$2336,MATCH(Healthcare!C$1,'Medical Examinations'!$A$1:$J$1,0),0)</f>
        <v>30.875</v>
      </c>
      <c r="D1333" s="17">
        <f>VLOOKUP($A1333,'Medical Examinations'!$A$1:$J$2336,MATCH(Healthcare!D$1,'Medical Examinations'!$A$1:$J$1,0),0)</f>
        <v>4.0999999999999996</v>
      </c>
      <c r="E1333" s="17" t="str">
        <f>VLOOKUP($A1333,'Medical Examinations'!$A$1:$J$2336,MATCH(Healthcare!E$1,'Medical Examinations'!$A$1:$J$1,0),0)</f>
        <v>No</v>
      </c>
      <c r="F1333" s="17" t="str">
        <f>VLOOKUP($A1333,'Medical Examinations'!$A$1:$J$2336,MATCH(Healthcare!F$1,'Medical Examinations'!$A$1:$J$1,0),0)</f>
        <v>No</v>
      </c>
      <c r="G1333" s="17" t="str">
        <f>VLOOKUP($A1333,'Medical Examinations'!$A$1:$J$2336,MATCH(Healthcare!G$1,'Medical Examinations'!$A$1:$J$1,0),0)</f>
        <v>No</v>
      </c>
      <c r="H1333" s="17">
        <f>VLOOKUP($A1333,'Medical Examinations'!$A$1:$J$2336,MATCH(Healthcare!H$1,'Medical Examinations'!$A$1:$J$1,0),0)</f>
        <v>0</v>
      </c>
      <c r="I1333" s="17" t="str">
        <f>VLOOKUP($A1333,'Medical Examinations'!$A$1:$J$2336,MATCH(Healthcare!I$1,'Medical Examinations'!$A$1:$J$1,0),0)</f>
        <v>No</v>
      </c>
      <c r="J1333" s="17" t="str">
        <f>VLOOKUP($A1333,'Medical Examinations'!$A$1:$J$2336,MATCH(Healthcare!J$1,'Medical Examinations'!$A$1:$J$1,0),0)</f>
        <v>Obesity</v>
      </c>
      <c r="K1333" s="17" t="str">
        <f>VLOOKUP($A1333,'Medical Examinations'!$A$1:$J$2336,MATCH(Healthcare!K$1,'Medical Examinations'!$A$1:$J$1,0),0)</f>
        <v>Normal</v>
      </c>
      <c r="L1333" s="38">
        <f>VLOOKUP($A1333,'Hospitalisation Details'!$A$2:$K$2344,MATCH(Healthcare!L$1,'Hospitalisation Details'!$A$1:$K$1,0),0)</f>
        <v>30130</v>
      </c>
      <c r="M1333" s="17">
        <f>VLOOKUP($A1333,'Hospitalisation Details'!$A$2:$K$2344,MATCH(Healthcare!M$1,'Hospitalisation Details'!$A$1:$K$1,0),0)</f>
        <v>8162.72</v>
      </c>
      <c r="N1333" s="17" t="str">
        <f>VLOOKUP($A1333,'Hospitalisation Details'!$A$2:$K$2344,MATCH(Healthcare!N$1,'Hospitalisation Details'!$A$1:$K$1,0),0)</f>
        <v>Tier - 3</v>
      </c>
      <c r="O1333" s="17" t="str">
        <f>VLOOKUP($A1333,'Hospitalisation Details'!$A$2:$K$2344,MATCH(Healthcare!O$1,'Hospitalisation Details'!$A$1:$K$1,0),0)</f>
        <v>Tier - 3</v>
      </c>
      <c r="P1333" s="17" t="str">
        <f>VLOOKUP($A1333,'Hospitalisation Details'!$A$2:$K$2344,MATCH(Healthcare!P$1,'Hospitalisation Details'!$A$1:$K$1,0),0)</f>
        <v>R1012</v>
      </c>
      <c r="Q1333" s="17">
        <f>VLOOKUP($A1333,'Hospitalisation Details'!$A$2:$K$2344,MATCH(Healthcare!Q$1,'Hospitalisation Details'!$A$1:$K$1,0),0)</f>
        <v>40</v>
      </c>
    </row>
    <row r="1334" spans="1:17" ht="15.75" x14ac:dyDescent="0.25">
      <c r="A1334" s="25" t="s">
        <v>1377</v>
      </c>
      <c r="B1334" s="17" t="str">
        <f>VLOOKUP($A1334,'Customer Names'!$A$1:$D$2336,4,0)</f>
        <v>Mrs. Gina</v>
      </c>
      <c r="C1334" s="17">
        <f>VLOOKUP($A1334,'Medical Examinations'!$A$1:$J$2336,MATCH(Healthcare!C$1,'Medical Examinations'!$A$1:$J$1,0),0)</f>
        <v>30.81</v>
      </c>
      <c r="D1334" s="17">
        <f>VLOOKUP($A1334,'Medical Examinations'!$A$1:$J$2336,MATCH(Healthcare!D$1,'Medical Examinations'!$A$1:$J$1,0),0)</f>
        <v>4.49</v>
      </c>
      <c r="E1334" s="17" t="str">
        <f>VLOOKUP($A1334,'Medical Examinations'!$A$1:$J$2336,MATCH(Healthcare!E$1,'Medical Examinations'!$A$1:$J$1,0),0)</f>
        <v>No</v>
      </c>
      <c r="F1334" s="17" t="str">
        <f>VLOOKUP($A1334,'Medical Examinations'!$A$1:$J$2336,MATCH(Healthcare!F$1,'Medical Examinations'!$A$1:$J$1,0),0)</f>
        <v>No</v>
      </c>
      <c r="G1334" s="17" t="str">
        <f>VLOOKUP($A1334,'Medical Examinations'!$A$1:$J$2336,MATCH(Healthcare!G$1,'Medical Examinations'!$A$1:$J$1,0),0)</f>
        <v>No</v>
      </c>
      <c r="H1334" s="17">
        <f>VLOOKUP($A1334,'Medical Examinations'!$A$1:$J$2336,MATCH(Healthcare!H$1,'Medical Examinations'!$A$1:$J$1,0),0)</f>
        <v>0</v>
      </c>
      <c r="I1334" s="17" t="str">
        <f>VLOOKUP($A1334,'Medical Examinations'!$A$1:$J$2336,MATCH(Healthcare!I$1,'Medical Examinations'!$A$1:$J$1,0),0)</f>
        <v>No</v>
      </c>
      <c r="J1334" s="17" t="str">
        <f>VLOOKUP($A1334,'Medical Examinations'!$A$1:$J$2336,MATCH(Healthcare!J$1,'Medical Examinations'!$A$1:$J$1,0),0)</f>
        <v>Obesity</v>
      </c>
      <c r="K1334" s="17" t="str">
        <f>VLOOKUP($A1334,'Medical Examinations'!$A$1:$J$2336,MATCH(Healthcare!K$1,'Medical Examinations'!$A$1:$J$1,0),0)</f>
        <v>Normal</v>
      </c>
      <c r="L1334" s="38">
        <f>VLOOKUP($A1334,'Hospitalisation Details'!$A$2:$K$2344,MATCH(Healthcare!L$1,'Hospitalisation Details'!$A$1:$K$1,0),0)</f>
        <v>33045</v>
      </c>
      <c r="M1334" s="17">
        <f>VLOOKUP($A1334,'Hospitalisation Details'!$A$2:$K$2344,MATCH(Healthcare!M$1,'Hospitalisation Details'!$A$1:$K$1,0),0)</f>
        <v>8157.92</v>
      </c>
      <c r="N1334" s="17" t="str">
        <f>VLOOKUP($A1334,'Hospitalisation Details'!$A$2:$K$2344,MATCH(Healthcare!N$1,'Hospitalisation Details'!$A$1:$K$1,0),0)</f>
        <v>Tier - 2</v>
      </c>
      <c r="O1334" s="17" t="str">
        <f>VLOOKUP($A1334,'Hospitalisation Details'!$A$2:$K$2344,MATCH(Healthcare!O$1,'Hospitalisation Details'!$A$1:$K$1,0),0)</f>
        <v>Tier - 3</v>
      </c>
      <c r="P1334" s="17" t="str">
        <f>VLOOKUP($A1334,'Hospitalisation Details'!$A$2:$K$2344,MATCH(Healthcare!P$1,'Hospitalisation Details'!$A$1:$K$1,0),0)</f>
        <v>R1025</v>
      </c>
      <c r="Q1334" s="17">
        <f>VLOOKUP($A1334,'Hospitalisation Details'!$A$2:$K$2344,MATCH(Healthcare!Q$1,'Hospitalisation Details'!$A$1:$K$1,0),0)</f>
        <v>32</v>
      </c>
    </row>
    <row r="1335" spans="1:17" ht="15.75" x14ac:dyDescent="0.25">
      <c r="A1335" s="25" t="s">
        <v>1378</v>
      </c>
      <c r="B1335" s="17" t="str">
        <f>VLOOKUP($A1335,'Customer Names'!$A$1:$D$2336,4,0)</f>
        <v>Mr. Dino</v>
      </c>
      <c r="C1335" s="17">
        <f>VLOOKUP($A1335,'Medical Examinations'!$A$1:$J$2336,MATCH(Healthcare!C$1,'Medical Examinations'!$A$1:$J$1,0),0)</f>
        <v>36.85</v>
      </c>
      <c r="D1335" s="17">
        <f>VLOOKUP($A1335,'Medical Examinations'!$A$1:$J$2336,MATCH(Healthcare!D$1,'Medical Examinations'!$A$1:$J$1,0),0)</f>
        <v>8.8000000000000007</v>
      </c>
      <c r="E1335" s="17" t="str">
        <f>VLOOKUP($A1335,'Medical Examinations'!$A$1:$J$2336,MATCH(Healthcare!E$1,'Medical Examinations'!$A$1:$J$1,0),0)</f>
        <v>No</v>
      </c>
      <c r="F1335" s="17" t="str">
        <f>VLOOKUP($A1335,'Medical Examinations'!$A$1:$J$2336,MATCH(Healthcare!F$1,'Medical Examinations'!$A$1:$J$1,0),0)</f>
        <v>No</v>
      </c>
      <c r="G1335" s="17" t="str">
        <f>VLOOKUP($A1335,'Medical Examinations'!$A$1:$J$2336,MATCH(Healthcare!G$1,'Medical Examinations'!$A$1:$J$1,0),0)</f>
        <v>No</v>
      </c>
      <c r="H1335" s="17">
        <f>VLOOKUP($A1335,'Medical Examinations'!$A$1:$J$2336,MATCH(Healthcare!H$1,'Medical Examinations'!$A$1:$J$1,0),0)</f>
        <v>2</v>
      </c>
      <c r="I1335" s="17" t="str">
        <f>VLOOKUP($A1335,'Medical Examinations'!$A$1:$J$2336,MATCH(Healthcare!I$1,'Medical Examinations'!$A$1:$J$1,0),0)</f>
        <v>No</v>
      </c>
      <c r="J1335" s="17" t="str">
        <f>VLOOKUP($A1335,'Medical Examinations'!$A$1:$J$2336,MATCH(Healthcare!J$1,'Medical Examinations'!$A$1:$J$1,0),0)</f>
        <v>Obesity</v>
      </c>
      <c r="K1335" s="17" t="str">
        <f>VLOOKUP($A1335,'Medical Examinations'!$A$1:$J$2336,MATCH(Healthcare!K$1,'Medical Examinations'!$A$1:$J$1,0),0)</f>
        <v>Diabetes</v>
      </c>
      <c r="L1335" s="38">
        <f>VLOOKUP($A1335,'Hospitalisation Details'!$A$2:$K$2344,MATCH(Healthcare!L$1,'Hospitalisation Details'!$A$1:$K$1,0),0)</f>
        <v>26910</v>
      </c>
      <c r="M1335" s="17">
        <f>VLOOKUP($A1335,'Hospitalisation Details'!$A$2:$K$2344,MATCH(Healthcare!M$1,'Hospitalisation Details'!$A$1:$K$1,0),0)</f>
        <v>8125.78</v>
      </c>
      <c r="N1335" s="17" t="str">
        <f>VLOOKUP($A1335,'Hospitalisation Details'!$A$2:$K$2344,MATCH(Healthcare!N$1,'Hospitalisation Details'!$A$1:$K$1,0),0)</f>
        <v>Tier - 2</v>
      </c>
      <c r="O1335" s="17" t="str">
        <f>VLOOKUP($A1335,'Hospitalisation Details'!$A$2:$K$2344,MATCH(Healthcare!O$1,'Hospitalisation Details'!$A$1:$K$1,0),0)</f>
        <v>Tier - 2</v>
      </c>
      <c r="P1335" s="17" t="str">
        <f>VLOOKUP($A1335,'Hospitalisation Details'!$A$2:$K$2344,MATCH(Healthcare!P$1,'Hospitalisation Details'!$A$1:$K$1,0),0)</f>
        <v>R1013</v>
      </c>
      <c r="Q1335" s="17">
        <f>VLOOKUP($A1335,'Hospitalisation Details'!$A$2:$K$2344,MATCH(Healthcare!Q$1,'Hospitalisation Details'!$A$1:$K$1,0),0)</f>
        <v>49</v>
      </c>
    </row>
    <row r="1336" spans="1:17" ht="15.75" x14ac:dyDescent="0.25">
      <c r="A1336" s="25" t="s">
        <v>1379</v>
      </c>
      <c r="B1336" s="17" t="str">
        <f>VLOOKUP($A1336,'Customer Names'!$A$1:$D$2336,4,0)</f>
        <v>Mr. Jan</v>
      </c>
      <c r="C1336" s="17">
        <f>VLOOKUP($A1336,'Medical Examinations'!$A$1:$J$2336,MATCH(Healthcare!C$1,'Medical Examinations'!$A$1:$J$1,0),0)</f>
        <v>35.86</v>
      </c>
      <c r="D1336" s="17">
        <f>VLOOKUP($A1336,'Medical Examinations'!$A$1:$J$2336,MATCH(Healthcare!D$1,'Medical Examinations'!$A$1:$J$1,0),0)</f>
        <v>7.93</v>
      </c>
      <c r="E1336" s="17" t="str">
        <f>VLOOKUP($A1336,'Medical Examinations'!$A$1:$J$2336,MATCH(Healthcare!E$1,'Medical Examinations'!$A$1:$J$1,0),0)</f>
        <v>No</v>
      </c>
      <c r="F1336" s="17" t="str">
        <f>VLOOKUP($A1336,'Medical Examinations'!$A$1:$J$2336,MATCH(Healthcare!F$1,'Medical Examinations'!$A$1:$J$1,0),0)</f>
        <v>No</v>
      </c>
      <c r="G1336" s="17" t="str">
        <f>VLOOKUP($A1336,'Medical Examinations'!$A$1:$J$2336,MATCH(Healthcare!G$1,'Medical Examinations'!$A$1:$J$1,0),0)</f>
        <v>No</v>
      </c>
      <c r="H1336" s="17">
        <f>VLOOKUP($A1336,'Medical Examinations'!$A$1:$J$2336,MATCH(Healthcare!H$1,'Medical Examinations'!$A$1:$J$1,0),0)</f>
        <v>2</v>
      </c>
      <c r="I1336" s="17" t="str">
        <f>VLOOKUP($A1336,'Medical Examinations'!$A$1:$J$2336,MATCH(Healthcare!I$1,'Medical Examinations'!$A$1:$J$1,0),0)</f>
        <v>No</v>
      </c>
      <c r="J1336" s="17" t="str">
        <f>VLOOKUP($A1336,'Medical Examinations'!$A$1:$J$2336,MATCH(Healthcare!J$1,'Medical Examinations'!$A$1:$J$1,0),0)</f>
        <v>Obesity</v>
      </c>
      <c r="K1336" s="17" t="str">
        <f>VLOOKUP($A1336,'Medical Examinations'!$A$1:$J$2336,MATCH(Healthcare!K$1,'Medical Examinations'!$A$1:$J$1,0),0)</f>
        <v>Diabetes</v>
      </c>
      <c r="L1336" s="38">
        <f>VLOOKUP($A1336,'Hospitalisation Details'!$A$2:$K$2344,MATCH(Healthcare!L$1,'Hospitalisation Details'!$A$1:$K$1,0),0)</f>
        <v>26906</v>
      </c>
      <c r="M1336" s="17">
        <f>VLOOKUP($A1336,'Hospitalisation Details'!$A$2:$K$2344,MATCH(Healthcare!M$1,'Hospitalisation Details'!$A$1:$K$1,0),0)</f>
        <v>8124.41</v>
      </c>
      <c r="N1336" s="17" t="str">
        <f>VLOOKUP($A1336,'Hospitalisation Details'!$A$2:$K$2344,MATCH(Healthcare!N$1,'Hospitalisation Details'!$A$1:$K$1,0),0)</f>
        <v>Tier - 3</v>
      </c>
      <c r="O1336" s="17" t="str">
        <f>VLOOKUP($A1336,'Hospitalisation Details'!$A$2:$K$2344,MATCH(Healthcare!O$1,'Hospitalisation Details'!$A$1:$K$1,0),0)</f>
        <v>Tier - 1</v>
      </c>
      <c r="P1336" s="17" t="str">
        <f>VLOOKUP($A1336,'Hospitalisation Details'!$A$2:$K$2344,MATCH(Healthcare!P$1,'Hospitalisation Details'!$A$1:$K$1,0),0)</f>
        <v>R1013</v>
      </c>
      <c r="Q1336" s="17">
        <f>VLOOKUP($A1336,'Hospitalisation Details'!$A$2:$K$2344,MATCH(Healthcare!Q$1,'Hospitalisation Details'!$A$1:$K$1,0),0)</f>
        <v>49</v>
      </c>
    </row>
    <row r="1337" spans="1:17" ht="15.75" x14ac:dyDescent="0.25">
      <c r="A1337" s="25" t="s">
        <v>1380</v>
      </c>
      <c r="B1337" s="17" t="str">
        <f>VLOOKUP($A1337,'Customer Names'!$A$1:$D$2336,4,0)</f>
        <v>Mr. Jonathan</v>
      </c>
      <c r="C1337" s="17">
        <f>VLOOKUP($A1337,'Medical Examinations'!$A$1:$J$2336,MATCH(Healthcare!C$1,'Medical Examinations'!$A$1:$J$1,0),0)</f>
        <v>30.3</v>
      </c>
      <c r="D1337" s="17">
        <f>VLOOKUP($A1337,'Medical Examinations'!$A$1:$J$2336,MATCH(Healthcare!D$1,'Medical Examinations'!$A$1:$J$1,0),0)</f>
        <v>9.4499999999999993</v>
      </c>
      <c r="E1337" s="17" t="str">
        <f>VLOOKUP($A1337,'Medical Examinations'!$A$1:$J$2336,MATCH(Healthcare!E$1,'Medical Examinations'!$A$1:$J$1,0),0)</f>
        <v>No</v>
      </c>
      <c r="F1337" s="17" t="str">
        <f>VLOOKUP($A1337,'Medical Examinations'!$A$1:$J$2336,MATCH(Healthcare!F$1,'Medical Examinations'!$A$1:$J$1,0),0)</f>
        <v>No</v>
      </c>
      <c r="G1337" s="17" t="str">
        <f>VLOOKUP($A1337,'Medical Examinations'!$A$1:$J$2336,MATCH(Healthcare!G$1,'Medical Examinations'!$A$1:$J$1,0),0)</f>
        <v>No</v>
      </c>
      <c r="H1337" s="17">
        <f>VLOOKUP($A1337,'Medical Examinations'!$A$1:$J$2336,MATCH(Healthcare!H$1,'Medical Examinations'!$A$1:$J$1,0),0)</f>
        <v>2</v>
      </c>
      <c r="I1337" s="17" t="str">
        <f>VLOOKUP($A1337,'Medical Examinations'!$A$1:$J$2336,MATCH(Healthcare!I$1,'Medical Examinations'!$A$1:$J$1,0),0)</f>
        <v>No</v>
      </c>
      <c r="J1337" s="17" t="str">
        <f>VLOOKUP($A1337,'Medical Examinations'!$A$1:$J$2336,MATCH(Healthcare!J$1,'Medical Examinations'!$A$1:$J$1,0),0)</f>
        <v>Obesity</v>
      </c>
      <c r="K1337" s="17" t="str">
        <f>VLOOKUP($A1337,'Medical Examinations'!$A$1:$J$2336,MATCH(Healthcare!K$1,'Medical Examinations'!$A$1:$J$1,0),0)</f>
        <v>Diabetes</v>
      </c>
      <c r="L1337" s="38">
        <f>VLOOKUP($A1337,'Hospitalisation Details'!$A$2:$K$2344,MATCH(Healthcare!L$1,'Hospitalisation Details'!$A$1:$K$1,0),0)</f>
        <v>27014</v>
      </c>
      <c r="M1337" s="17">
        <f>VLOOKUP($A1337,'Hospitalisation Details'!$A$2:$K$2344,MATCH(Healthcare!M$1,'Hospitalisation Details'!$A$1:$K$1,0),0)</f>
        <v>8116.68</v>
      </c>
      <c r="N1337" s="17" t="str">
        <f>VLOOKUP($A1337,'Hospitalisation Details'!$A$2:$K$2344,MATCH(Healthcare!N$1,'Hospitalisation Details'!$A$1:$K$1,0),0)</f>
        <v>Tier - 3</v>
      </c>
      <c r="O1337" s="17" t="str">
        <f>VLOOKUP($A1337,'Hospitalisation Details'!$A$2:$K$2344,MATCH(Healthcare!O$1,'Hospitalisation Details'!$A$1:$K$1,0),0)</f>
        <v>Tier - 1</v>
      </c>
      <c r="P1337" s="17" t="str">
        <f>VLOOKUP($A1337,'Hospitalisation Details'!$A$2:$K$2344,MATCH(Healthcare!P$1,'Hospitalisation Details'!$A$1:$K$1,0),0)</f>
        <v>R1011</v>
      </c>
      <c r="Q1337" s="17">
        <f>VLOOKUP($A1337,'Hospitalisation Details'!$A$2:$K$2344,MATCH(Healthcare!Q$1,'Hospitalisation Details'!$A$1:$K$1,0),0)</f>
        <v>49</v>
      </c>
    </row>
    <row r="1338" spans="1:17" ht="15.75" x14ac:dyDescent="0.25">
      <c r="A1338" s="25" t="s">
        <v>1381</v>
      </c>
      <c r="B1338" s="17" t="str">
        <f>VLOOKUP($A1338,'Customer Names'!$A$1:$D$2336,4,0)</f>
        <v>Mr. Mark</v>
      </c>
      <c r="C1338" s="17">
        <f>VLOOKUP($A1338,'Medical Examinations'!$A$1:$J$2336,MATCH(Healthcare!C$1,'Medical Examinations'!$A$1:$J$1,0),0)</f>
        <v>32.015000000000001</v>
      </c>
      <c r="D1338" s="17">
        <f>VLOOKUP($A1338,'Medical Examinations'!$A$1:$J$2336,MATCH(Healthcare!D$1,'Medical Examinations'!$A$1:$J$1,0),0)</f>
        <v>7.67</v>
      </c>
      <c r="E1338" s="17" t="str">
        <f>VLOOKUP($A1338,'Medical Examinations'!$A$1:$J$2336,MATCH(Healthcare!E$1,'Medical Examinations'!$A$1:$J$1,0),0)</f>
        <v>No</v>
      </c>
      <c r="F1338" s="17" t="str">
        <f>VLOOKUP($A1338,'Medical Examinations'!$A$1:$J$2336,MATCH(Healthcare!F$1,'Medical Examinations'!$A$1:$J$1,0),0)</f>
        <v>No</v>
      </c>
      <c r="G1338" s="17" t="str">
        <f>VLOOKUP($A1338,'Medical Examinations'!$A$1:$J$2336,MATCH(Healthcare!G$1,'Medical Examinations'!$A$1:$J$1,0),0)</f>
        <v>No</v>
      </c>
      <c r="H1338" s="17">
        <f>VLOOKUP($A1338,'Medical Examinations'!$A$1:$J$2336,MATCH(Healthcare!H$1,'Medical Examinations'!$A$1:$J$1,0),0)</f>
        <v>0</v>
      </c>
      <c r="I1338" s="17" t="str">
        <f>VLOOKUP($A1338,'Medical Examinations'!$A$1:$J$2336,MATCH(Healthcare!I$1,'Medical Examinations'!$A$1:$J$1,0),0)</f>
        <v>No</v>
      </c>
      <c r="J1338" s="17" t="str">
        <f>VLOOKUP($A1338,'Medical Examinations'!$A$1:$J$2336,MATCH(Healthcare!J$1,'Medical Examinations'!$A$1:$J$1,0),0)</f>
        <v>Obesity</v>
      </c>
      <c r="K1338" s="17" t="str">
        <f>VLOOKUP($A1338,'Medical Examinations'!$A$1:$J$2336,MATCH(Healthcare!K$1,'Medical Examinations'!$A$1:$J$1,0),0)</f>
        <v>Diabetes</v>
      </c>
      <c r="L1338" s="38">
        <f>VLOOKUP($A1338,'Hospitalisation Details'!$A$2:$K$2344,MATCH(Healthcare!L$1,'Hospitalisation Details'!$A$1:$K$1,0),0)</f>
        <v>28734</v>
      </c>
      <c r="M1338" s="17">
        <f>VLOOKUP($A1338,'Hospitalisation Details'!$A$2:$K$2344,MATCH(Healthcare!M$1,'Hospitalisation Details'!$A$1:$K$1,0),0)</f>
        <v>8116.27</v>
      </c>
      <c r="N1338" s="17" t="str">
        <f>VLOOKUP($A1338,'Hospitalisation Details'!$A$2:$K$2344,MATCH(Healthcare!N$1,'Hospitalisation Details'!$A$1:$K$1,0),0)</f>
        <v>Tier - 3</v>
      </c>
      <c r="O1338" s="17" t="str">
        <f>VLOOKUP($A1338,'Hospitalisation Details'!$A$2:$K$2344,MATCH(Healthcare!O$1,'Hospitalisation Details'!$A$1:$K$1,0),0)</f>
        <v>Tier - 1</v>
      </c>
      <c r="P1338" s="17" t="str">
        <f>VLOOKUP($A1338,'Hospitalisation Details'!$A$2:$K$2344,MATCH(Healthcare!P$1,'Hospitalisation Details'!$A$1:$K$1,0),0)</f>
        <v>R1012</v>
      </c>
      <c r="Q1338" s="17">
        <f>VLOOKUP($A1338,'Hospitalisation Details'!$A$2:$K$2344,MATCH(Healthcare!Q$1,'Hospitalisation Details'!$A$1:$K$1,0),0)</f>
        <v>44</v>
      </c>
    </row>
    <row r="1339" spans="1:17" ht="15.75" x14ac:dyDescent="0.25">
      <c r="A1339" s="25" t="s">
        <v>1382</v>
      </c>
      <c r="B1339" s="17" t="str">
        <f>VLOOKUP($A1339,'Customer Names'!$A$1:$D$2336,4,0)</f>
        <v>Mrs. Mary</v>
      </c>
      <c r="C1339" s="17">
        <f>VLOOKUP($A1339,'Medical Examinations'!$A$1:$J$2336,MATCH(Healthcare!C$1,'Medical Examinations'!$A$1:$J$1,0),0)</f>
        <v>25.06</v>
      </c>
      <c r="D1339" s="17">
        <f>VLOOKUP($A1339,'Medical Examinations'!$A$1:$J$2336,MATCH(Healthcare!D$1,'Medical Examinations'!$A$1:$J$1,0),0)</f>
        <v>10.53</v>
      </c>
      <c r="E1339" s="17" t="str">
        <f>VLOOKUP($A1339,'Medical Examinations'!$A$1:$J$2336,MATCH(Healthcare!E$1,'Medical Examinations'!$A$1:$J$1,0),0)</f>
        <v>No</v>
      </c>
      <c r="F1339" s="17" t="str">
        <f>VLOOKUP($A1339,'Medical Examinations'!$A$1:$J$2336,MATCH(Healthcare!F$1,'Medical Examinations'!$A$1:$J$1,0),0)</f>
        <v>No</v>
      </c>
      <c r="G1339" s="17" t="str">
        <f>VLOOKUP($A1339,'Medical Examinations'!$A$1:$J$2336,MATCH(Healthcare!G$1,'Medical Examinations'!$A$1:$J$1,0),0)</f>
        <v>No</v>
      </c>
      <c r="H1339" s="17">
        <f>VLOOKUP($A1339,'Medical Examinations'!$A$1:$J$2336,MATCH(Healthcare!H$1,'Medical Examinations'!$A$1:$J$1,0),0)</f>
        <v>2</v>
      </c>
      <c r="I1339" s="17" t="str">
        <f>VLOOKUP($A1339,'Medical Examinations'!$A$1:$J$2336,MATCH(Healthcare!I$1,'Medical Examinations'!$A$1:$J$1,0),0)</f>
        <v>No</v>
      </c>
      <c r="J1339" s="17" t="str">
        <f>VLOOKUP($A1339,'Medical Examinations'!$A$1:$J$2336,MATCH(Healthcare!J$1,'Medical Examinations'!$A$1:$J$1,0),0)</f>
        <v>Overweight</v>
      </c>
      <c r="K1339" s="17" t="str">
        <f>VLOOKUP($A1339,'Medical Examinations'!$A$1:$J$2336,MATCH(Healthcare!K$1,'Medical Examinations'!$A$1:$J$1,0),0)</f>
        <v>Diabetes</v>
      </c>
      <c r="L1339" s="38">
        <f>VLOOKUP($A1339,'Hospitalisation Details'!$A$2:$K$2344,MATCH(Healthcare!L$1,'Hospitalisation Details'!$A$1:$K$1,0),0)</f>
        <v>26948</v>
      </c>
      <c r="M1339" s="17">
        <f>VLOOKUP($A1339,'Hospitalisation Details'!$A$2:$K$2344,MATCH(Healthcare!M$1,'Hospitalisation Details'!$A$1:$K$1,0),0)</f>
        <v>8112.59</v>
      </c>
      <c r="N1339" s="17" t="str">
        <f>VLOOKUP($A1339,'Hospitalisation Details'!$A$2:$K$2344,MATCH(Healthcare!N$1,'Hospitalisation Details'!$A$1:$K$1,0),0)</f>
        <v>Tier - 2</v>
      </c>
      <c r="O1339" s="17" t="str">
        <f>VLOOKUP($A1339,'Hospitalisation Details'!$A$2:$K$2344,MATCH(Healthcare!O$1,'Hospitalisation Details'!$A$1:$K$1,0),0)</f>
        <v>Tier - 2</v>
      </c>
      <c r="P1339" s="17" t="str">
        <f>VLOOKUP($A1339,'Hospitalisation Details'!$A$2:$K$2344,MATCH(Healthcare!P$1,'Hospitalisation Details'!$A$1:$K$1,0),0)</f>
        <v>R1013</v>
      </c>
      <c r="Q1339" s="17">
        <f>VLOOKUP($A1339,'Hospitalisation Details'!$A$2:$K$2344,MATCH(Healthcare!Q$1,'Hospitalisation Details'!$A$1:$K$1,0),0)</f>
        <v>49</v>
      </c>
    </row>
    <row r="1340" spans="1:17" ht="15.75" x14ac:dyDescent="0.25">
      <c r="A1340" s="25" t="s">
        <v>1383</v>
      </c>
      <c r="B1340" s="17" t="str">
        <f>VLOOKUP($A1340,'Customer Names'!$A$1:$D$2336,4,0)</f>
        <v>Mr. Samuel</v>
      </c>
      <c r="C1340" s="17">
        <f>VLOOKUP($A1340,'Medical Examinations'!$A$1:$J$2336,MATCH(Healthcare!C$1,'Medical Examinations'!$A$1:$J$1,0),0)</f>
        <v>18.829999999999998</v>
      </c>
      <c r="D1340" s="17">
        <f>VLOOKUP($A1340,'Medical Examinations'!$A$1:$J$2336,MATCH(Healthcare!D$1,'Medical Examinations'!$A$1:$J$1,0),0)</f>
        <v>10.08</v>
      </c>
      <c r="E1340" s="17" t="str">
        <f>VLOOKUP($A1340,'Medical Examinations'!$A$1:$J$2336,MATCH(Healthcare!E$1,'Medical Examinations'!$A$1:$J$1,0),0)</f>
        <v>Yes</v>
      </c>
      <c r="F1340" s="17" t="str">
        <f>VLOOKUP($A1340,'Medical Examinations'!$A$1:$J$2336,MATCH(Healthcare!F$1,'Medical Examinations'!$A$1:$J$1,0),0)</f>
        <v>No</v>
      </c>
      <c r="G1340" s="17" t="str">
        <f>VLOOKUP($A1340,'Medical Examinations'!$A$1:$J$2336,MATCH(Healthcare!G$1,'Medical Examinations'!$A$1:$J$1,0),0)</f>
        <v>No</v>
      </c>
      <c r="H1340" s="17">
        <f>VLOOKUP($A1340,'Medical Examinations'!$A$1:$J$2336,MATCH(Healthcare!H$1,'Medical Examinations'!$A$1:$J$1,0),0)</f>
        <v>0</v>
      </c>
      <c r="I1340" s="17" t="str">
        <f>VLOOKUP($A1340,'Medical Examinations'!$A$1:$J$2336,MATCH(Healthcare!I$1,'Medical Examinations'!$A$1:$J$1,0),0)</f>
        <v>No</v>
      </c>
      <c r="J1340" s="17" t="str">
        <f>VLOOKUP($A1340,'Medical Examinations'!$A$1:$J$2336,MATCH(Healthcare!J$1,'Medical Examinations'!$A$1:$J$1,0),0)</f>
        <v>Healthy Weight</v>
      </c>
      <c r="K1340" s="17" t="str">
        <f>VLOOKUP($A1340,'Medical Examinations'!$A$1:$J$2336,MATCH(Healthcare!K$1,'Medical Examinations'!$A$1:$J$1,0),0)</f>
        <v>Diabetes</v>
      </c>
      <c r="L1340" s="38">
        <f>VLOOKUP($A1340,'Hospitalisation Details'!$A$2:$K$2344,MATCH(Healthcare!L$1,'Hospitalisation Details'!$A$1:$K$1,0),0)</f>
        <v>24633</v>
      </c>
      <c r="M1340" s="17">
        <f>VLOOKUP($A1340,'Hospitalisation Details'!$A$2:$K$2344,MATCH(Healthcare!M$1,'Hospitalisation Details'!$A$1:$K$1,0),0)</f>
        <v>8091.3</v>
      </c>
      <c r="N1340" s="17" t="str">
        <f>VLOOKUP($A1340,'Hospitalisation Details'!$A$2:$K$2344,MATCH(Healthcare!N$1,'Hospitalisation Details'!$A$1:$K$1,0),0)</f>
        <v>Tier - 3</v>
      </c>
      <c r="O1340" s="17" t="str">
        <f>VLOOKUP($A1340,'Hospitalisation Details'!$A$2:$K$2344,MATCH(Healthcare!O$1,'Hospitalisation Details'!$A$1:$K$1,0),0)</f>
        <v>Tier - 1</v>
      </c>
      <c r="P1340" s="17" t="str">
        <f>VLOOKUP($A1340,'Hospitalisation Details'!$A$2:$K$2344,MATCH(Healthcare!P$1,'Hospitalisation Details'!$A$1:$K$1,0),0)</f>
        <v>R1012</v>
      </c>
      <c r="Q1340" s="17">
        <f>VLOOKUP($A1340,'Hospitalisation Details'!$A$2:$K$2344,MATCH(Healthcare!Q$1,'Hospitalisation Details'!$A$1:$K$1,0),0)</f>
        <v>55</v>
      </c>
    </row>
    <row r="1341" spans="1:17" ht="15.75" x14ac:dyDescent="0.25">
      <c r="A1341" s="25" t="s">
        <v>1384</v>
      </c>
      <c r="B1341" s="17" t="str">
        <f>VLOOKUP($A1341,'Customer Names'!$A$1:$D$2336,4,0)</f>
        <v>Mr. Stan</v>
      </c>
      <c r="C1341" s="17">
        <f>VLOOKUP($A1341,'Medical Examinations'!$A$1:$J$2336,MATCH(Healthcare!C$1,'Medical Examinations'!$A$1:$J$1,0),0)</f>
        <v>47.52</v>
      </c>
      <c r="D1341" s="17">
        <f>VLOOKUP($A1341,'Medical Examinations'!$A$1:$J$2336,MATCH(Healthcare!D$1,'Medical Examinations'!$A$1:$J$1,0),0)</f>
        <v>11.39</v>
      </c>
      <c r="E1341" s="17" t="str">
        <f>VLOOKUP($A1341,'Medical Examinations'!$A$1:$J$2336,MATCH(Healthcare!E$1,'Medical Examinations'!$A$1:$J$1,0),0)</f>
        <v>Yes</v>
      </c>
      <c r="F1341" s="17" t="str">
        <f>VLOOKUP($A1341,'Medical Examinations'!$A$1:$J$2336,MATCH(Healthcare!F$1,'Medical Examinations'!$A$1:$J$1,0),0)</f>
        <v>No</v>
      </c>
      <c r="G1341" s="17" t="str">
        <f>VLOOKUP($A1341,'Medical Examinations'!$A$1:$J$2336,MATCH(Healthcare!G$1,'Medical Examinations'!$A$1:$J$1,0),0)</f>
        <v>No</v>
      </c>
      <c r="H1341" s="17">
        <f>VLOOKUP($A1341,'Medical Examinations'!$A$1:$J$2336,MATCH(Healthcare!H$1,'Medical Examinations'!$A$1:$J$1,0),0)</f>
        <v>1</v>
      </c>
      <c r="I1341" s="17" t="str">
        <f>VLOOKUP($A1341,'Medical Examinations'!$A$1:$J$2336,MATCH(Healthcare!I$1,'Medical Examinations'!$A$1:$J$1,0),0)</f>
        <v>No</v>
      </c>
      <c r="J1341" s="17" t="str">
        <f>VLOOKUP($A1341,'Medical Examinations'!$A$1:$J$2336,MATCH(Healthcare!J$1,'Medical Examinations'!$A$1:$J$1,0),0)</f>
        <v>Obesity</v>
      </c>
      <c r="K1341" s="17" t="str">
        <f>VLOOKUP($A1341,'Medical Examinations'!$A$1:$J$2336,MATCH(Healthcare!K$1,'Medical Examinations'!$A$1:$J$1,0),0)</f>
        <v>Diabetes</v>
      </c>
      <c r="L1341" s="38">
        <f>VLOOKUP($A1341,'Hospitalisation Details'!$A$2:$K$2344,MATCH(Healthcare!L$1,'Hospitalisation Details'!$A$1:$K$1,0),0)</f>
        <v>27749</v>
      </c>
      <c r="M1341" s="17">
        <f>VLOOKUP($A1341,'Hospitalisation Details'!$A$2:$K$2344,MATCH(Healthcare!M$1,'Hospitalisation Details'!$A$1:$K$1,0),0)</f>
        <v>8083.92</v>
      </c>
      <c r="N1341" s="17" t="str">
        <f>VLOOKUP($A1341,'Hospitalisation Details'!$A$2:$K$2344,MATCH(Healthcare!N$1,'Hospitalisation Details'!$A$1:$K$1,0),0)</f>
        <v>Tier - 3</v>
      </c>
      <c r="O1341" s="17" t="str">
        <f>VLOOKUP($A1341,'Hospitalisation Details'!$A$2:$K$2344,MATCH(Healthcare!O$1,'Hospitalisation Details'!$A$1:$K$1,0),0)</f>
        <v>Tier - 3</v>
      </c>
      <c r="P1341" s="17" t="str">
        <f>VLOOKUP($A1341,'Hospitalisation Details'!$A$2:$K$2344,MATCH(Healthcare!P$1,'Hospitalisation Details'!$A$1:$K$1,0),0)</f>
        <v>R1013</v>
      </c>
      <c r="Q1341" s="17">
        <f>VLOOKUP($A1341,'Hospitalisation Details'!$A$2:$K$2344,MATCH(Healthcare!Q$1,'Hospitalisation Details'!$A$1:$K$1,0),0)</f>
        <v>47</v>
      </c>
    </row>
    <row r="1342" spans="1:17" ht="15.75" x14ac:dyDescent="0.25">
      <c r="A1342" s="25" t="s">
        <v>1385</v>
      </c>
      <c r="B1342" s="17" t="str">
        <f>VLOOKUP($A1342,'Customer Names'!$A$1:$D$2336,4,0)</f>
        <v>Mrs. Jessica</v>
      </c>
      <c r="C1342" s="17">
        <f>VLOOKUP($A1342,'Medical Examinations'!$A$1:$J$2336,MATCH(Healthcare!C$1,'Medical Examinations'!$A$1:$J$1,0),0)</f>
        <v>37.82</v>
      </c>
      <c r="D1342" s="17">
        <f>VLOOKUP($A1342,'Medical Examinations'!$A$1:$J$2336,MATCH(Healthcare!D$1,'Medical Examinations'!$A$1:$J$1,0),0)</f>
        <v>6.36</v>
      </c>
      <c r="E1342" s="17" t="str">
        <f>VLOOKUP($A1342,'Medical Examinations'!$A$1:$J$2336,MATCH(Healthcare!E$1,'Medical Examinations'!$A$1:$J$1,0),0)</f>
        <v>No</v>
      </c>
      <c r="F1342" s="17" t="str">
        <f>VLOOKUP($A1342,'Medical Examinations'!$A$1:$J$2336,MATCH(Healthcare!F$1,'Medical Examinations'!$A$1:$J$1,0),0)</f>
        <v>No</v>
      </c>
      <c r="G1342" s="17" t="str">
        <f>VLOOKUP($A1342,'Medical Examinations'!$A$1:$J$2336,MATCH(Healthcare!G$1,'Medical Examinations'!$A$1:$J$1,0),0)</f>
        <v>No</v>
      </c>
      <c r="H1342" s="17">
        <f>VLOOKUP($A1342,'Medical Examinations'!$A$1:$J$2336,MATCH(Healthcare!H$1,'Medical Examinations'!$A$1:$J$1,0),0)</f>
        <v>0</v>
      </c>
      <c r="I1342" s="17" t="str">
        <f>VLOOKUP($A1342,'Medical Examinations'!$A$1:$J$2336,MATCH(Healthcare!I$1,'Medical Examinations'!$A$1:$J$1,0),0)</f>
        <v>No</v>
      </c>
      <c r="J1342" s="17" t="str">
        <f>VLOOKUP($A1342,'Medical Examinations'!$A$1:$J$2336,MATCH(Healthcare!J$1,'Medical Examinations'!$A$1:$J$1,0),0)</f>
        <v>Obesity</v>
      </c>
      <c r="K1342" s="17" t="str">
        <f>VLOOKUP($A1342,'Medical Examinations'!$A$1:$J$2336,MATCH(Healthcare!K$1,'Medical Examinations'!$A$1:$J$1,0),0)</f>
        <v>Prediabetes</v>
      </c>
      <c r="L1342" s="38">
        <f>VLOOKUP($A1342,'Hospitalisation Details'!$A$2:$K$2344,MATCH(Healthcare!L$1,'Hospitalisation Details'!$A$1:$K$1,0),0)</f>
        <v>34619</v>
      </c>
      <c r="M1342" s="17">
        <f>VLOOKUP($A1342,'Hospitalisation Details'!$A$2:$K$2344,MATCH(Healthcare!M$1,'Hospitalisation Details'!$A$1:$K$1,0),0)</f>
        <v>8081.74</v>
      </c>
      <c r="N1342" s="17" t="str">
        <f>VLOOKUP($A1342,'Hospitalisation Details'!$A$2:$K$2344,MATCH(Healthcare!N$1,'Hospitalisation Details'!$A$1:$K$1,0),0)</f>
        <v>Tier - 2</v>
      </c>
      <c r="O1342" s="17" t="str">
        <f>VLOOKUP($A1342,'Hospitalisation Details'!$A$2:$K$2344,MATCH(Healthcare!O$1,'Hospitalisation Details'!$A$1:$K$1,0),0)</f>
        <v>Tier - 2</v>
      </c>
      <c r="P1342" s="17" t="str">
        <f>VLOOKUP($A1342,'Hospitalisation Details'!$A$2:$K$2344,MATCH(Healthcare!P$1,'Hospitalisation Details'!$A$1:$K$1,0),0)</f>
        <v>R1026</v>
      </c>
      <c r="Q1342" s="17">
        <f>VLOOKUP($A1342,'Hospitalisation Details'!$A$2:$K$2344,MATCH(Healthcare!Q$1,'Hospitalisation Details'!$A$1:$K$1,0),0)</f>
        <v>28</v>
      </c>
    </row>
    <row r="1343" spans="1:17" ht="15.75" x14ac:dyDescent="0.25">
      <c r="A1343" s="25" t="s">
        <v>1386</v>
      </c>
      <c r="B1343" s="17" t="str">
        <f>VLOOKUP($A1343,'Customer Names'!$A$1:$D$2336,4,0)</f>
        <v>Ms. Krysta</v>
      </c>
      <c r="C1343" s="17">
        <f>VLOOKUP($A1343,'Medical Examinations'!$A$1:$J$2336,MATCH(Healthcare!C$1,'Medical Examinations'!$A$1:$J$1,0),0)</f>
        <v>44.16</v>
      </c>
      <c r="D1343" s="17">
        <f>VLOOKUP($A1343,'Medical Examinations'!$A$1:$J$2336,MATCH(Healthcare!D$1,'Medical Examinations'!$A$1:$J$1,0),0)</f>
        <v>5.31</v>
      </c>
      <c r="E1343" s="17" t="str">
        <f>VLOOKUP($A1343,'Medical Examinations'!$A$1:$J$2336,MATCH(Healthcare!E$1,'Medical Examinations'!$A$1:$J$1,0),0)</f>
        <v>Yes</v>
      </c>
      <c r="F1343" s="17" t="str">
        <f>VLOOKUP($A1343,'Medical Examinations'!$A$1:$J$2336,MATCH(Healthcare!F$1,'Medical Examinations'!$A$1:$J$1,0),0)</f>
        <v>No</v>
      </c>
      <c r="G1343" s="17" t="str">
        <f>VLOOKUP($A1343,'Medical Examinations'!$A$1:$J$2336,MATCH(Healthcare!G$1,'Medical Examinations'!$A$1:$J$1,0),0)</f>
        <v>No</v>
      </c>
      <c r="H1343" s="17">
        <f>VLOOKUP($A1343,'Medical Examinations'!$A$1:$J$2336,MATCH(Healthcare!H$1,'Medical Examinations'!$A$1:$J$1,0),0)</f>
        <v>0</v>
      </c>
      <c r="I1343" s="17" t="str">
        <f>VLOOKUP($A1343,'Medical Examinations'!$A$1:$J$2336,MATCH(Healthcare!I$1,'Medical Examinations'!$A$1:$J$1,0),0)</f>
        <v>No</v>
      </c>
      <c r="J1343" s="17" t="str">
        <f>VLOOKUP($A1343,'Medical Examinations'!$A$1:$J$2336,MATCH(Healthcare!J$1,'Medical Examinations'!$A$1:$J$1,0),0)</f>
        <v>Obesity</v>
      </c>
      <c r="K1343" s="17" t="str">
        <f>VLOOKUP($A1343,'Medical Examinations'!$A$1:$J$2336,MATCH(Healthcare!K$1,'Medical Examinations'!$A$1:$J$1,0),0)</f>
        <v>Normal</v>
      </c>
      <c r="L1343" s="38">
        <f>VLOOKUP($A1343,'Hospitalisation Details'!$A$2:$K$2344,MATCH(Healthcare!L$1,'Hospitalisation Details'!$A$1:$K$1,0),0)</f>
        <v>37131</v>
      </c>
      <c r="M1343" s="17">
        <f>VLOOKUP($A1343,'Hospitalisation Details'!$A$2:$K$2344,MATCH(Healthcare!M$1,'Hospitalisation Details'!$A$1:$K$1,0),0)</f>
        <v>8081.26</v>
      </c>
      <c r="N1343" s="17" t="str">
        <f>VLOOKUP($A1343,'Hospitalisation Details'!$A$2:$K$2344,MATCH(Healthcare!N$1,'Hospitalisation Details'!$A$1:$K$1,0),0)</f>
        <v>Tier - 2</v>
      </c>
      <c r="O1343" s="17" t="str">
        <f>VLOOKUP($A1343,'Hospitalisation Details'!$A$2:$K$2344,MATCH(Healthcare!O$1,'Hospitalisation Details'!$A$1:$K$1,0),0)</f>
        <v>Tier - 2</v>
      </c>
      <c r="P1343" s="17" t="str">
        <f>VLOOKUP($A1343,'Hospitalisation Details'!$A$2:$K$2344,MATCH(Healthcare!P$1,'Hospitalisation Details'!$A$1:$K$1,0),0)</f>
        <v>R1012</v>
      </c>
      <c r="Q1343" s="17">
        <f>VLOOKUP($A1343,'Hospitalisation Details'!$A$2:$K$2344,MATCH(Healthcare!Q$1,'Hospitalisation Details'!$A$1:$K$1,0),0)</f>
        <v>21</v>
      </c>
    </row>
    <row r="1344" spans="1:17" ht="15.75" x14ac:dyDescent="0.25">
      <c r="A1344" s="25" t="s">
        <v>1387</v>
      </c>
      <c r="B1344" s="17" t="str">
        <f>VLOOKUP($A1344,'Customer Names'!$A$1:$D$2336,4,0)</f>
        <v>Mrs. Natascia</v>
      </c>
      <c r="C1344" s="17">
        <f>VLOOKUP($A1344,'Medical Examinations'!$A$1:$J$2336,MATCH(Healthcare!C$1,'Medical Examinations'!$A$1:$J$1,0),0)</f>
        <v>37.049999999999997</v>
      </c>
      <c r="D1344" s="17">
        <f>VLOOKUP($A1344,'Medical Examinations'!$A$1:$J$2336,MATCH(Healthcare!D$1,'Medical Examinations'!$A$1:$J$1,0),0)</f>
        <v>4.74</v>
      </c>
      <c r="E1344" s="17" t="str">
        <f>VLOOKUP($A1344,'Medical Examinations'!$A$1:$J$2336,MATCH(Healthcare!E$1,'Medical Examinations'!$A$1:$J$1,0),0)</f>
        <v>No</v>
      </c>
      <c r="F1344" s="17" t="str">
        <f>VLOOKUP($A1344,'Medical Examinations'!$A$1:$J$2336,MATCH(Healthcare!F$1,'Medical Examinations'!$A$1:$J$1,0),0)</f>
        <v>No</v>
      </c>
      <c r="G1344" s="17" t="str">
        <f>VLOOKUP($A1344,'Medical Examinations'!$A$1:$J$2336,MATCH(Healthcare!G$1,'Medical Examinations'!$A$1:$J$1,0),0)</f>
        <v>Yes</v>
      </c>
      <c r="H1344" s="17">
        <f>VLOOKUP($A1344,'Medical Examinations'!$A$1:$J$2336,MATCH(Healthcare!H$1,'Medical Examinations'!$A$1:$J$1,0),0)</f>
        <v>1</v>
      </c>
      <c r="I1344" s="17" t="str">
        <f>VLOOKUP($A1344,'Medical Examinations'!$A$1:$J$2336,MATCH(Healthcare!I$1,'Medical Examinations'!$A$1:$J$1,0),0)</f>
        <v>No</v>
      </c>
      <c r="J1344" s="17" t="str">
        <f>VLOOKUP($A1344,'Medical Examinations'!$A$1:$J$2336,MATCH(Healthcare!J$1,'Medical Examinations'!$A$1:$J$1,0),0)</f>
        <v>Obesity</v>
      </c>
      <c r="K1344" s="17" t="str">
        <f>VLOOKUP($A1344,'Medical Examinations'!$A$1:$J$2336,MATCH(Healthcare!K$1,'Medical Examinations'!$A$1:$J$1,0),0)</f>
        <v>Normal</v>
      </c>
      <c r="L1344" s="38">
        <f>VLOOKUP($A1344,'Hospitalisation Details'!$A$2:$K$2344,MATCH(Healthcare!L$1,'Hospitalisation Details'!$A$1:$K$1,0),0)</f>
        <v>34280</v>
      </c>
      <c r="M1344" s="17">
        <f>VLOOKUP($A1344,'Hospitalisation Details'!$A$2:$K$2344,MATCH(Healthcare!M$1,'Hospitalisation Details'!$A$1:$K$1,0),0)</f>
        <v>8077.41</v>
      </c>
      <c r="N1344" s="17" t="str">
        <f>VLOOKUP($A1344,'Hospitalisation Details'!$A$2:$K$2344,MATCH(Healthcare!N$1,'Hospitalisation Details'!$A$1:$K$1,0),0)</f>
        <v>Tier - 2</v>
      </c>
      <c r="O1344" s="17" t="str">
        <f>VLOOKUP($A1344,'Hospitalisation Details'!$A$2:$K$2344,MATCH(Healthcare!O$1,'Hospitalisation Details'!$A$1:$K$1,0),0)</f>
        <v>Tier - 1</v>
      </c>
      <c r="P1344" s="17" t="str">
        <f>VLOOKUP($A1344,'Hospitalisation Details'!$A$2:$K$2344,MATCH(Healthcare!P$1,'Hospitalisation Details'!$A$1:$K$1,0),0)</f>
        <v>R1026</v>
      </c>
      <c r="Q1344" s="17">
        <f>VLOOKUP($A1344,'Hospitalisation Details'!$A$2:$K$2344,MATCH(Healthcare!Q$1,'Hospitalisation Details'!$A$1:$K$1,0),0)</f>
        <v>29</v>
      </c>
    </row>
    <row r="1345" spans="1:17" ht="15.75" x14ac:dyDescent="0.25">
      <c r="A1345" s="25" t="s">
        <v>1388</v>
      </c>
      <c r="B1345" s="17" t="str">
        <f>VLOOKUP($A1345,'Customer Names'!$A$1:$D$2336,4,0)</f>
        <v>Ms. Jenny</v>
      </c>
      <c r="C1345" s="17">
        <f>VLOOKUP($A1345,'Medical Examinations'!$A$1:$J$2336,MATCH(Healthcare!C$1,'Medical Examinations'!$A$1:$J$1,0),0)</f>
        <v>18.66</v>
      </c>
      <c r="D1345" s="17">
        <f>VLOOKUP($A1345,'Medical Examinations'!$A$1:$J$2336,MATCH(Healthcare!D$1,'Medical Examinations'!$A$1:$J$1,0),0)</f>
        <v>11.35</v>
      </c>
      <c r="E1345" s="17" t="str">
        <f>VLOOKUP($A1345,'Medical Examinations'!$A$1:$J$2336,MATCH(Healthcare!E$1,'Medical Examinations'!$A$1:$J$1,0),0)</f>
        <v>No</v>
      </c>
      <c r="F1345" s="17" t="str">
        <f>VLOOKUP($A1345,'Medical Examinations'!$A$1:$J$2336,MATCH(Healthcare!F$1,'Medical Examinations'!$A$1:$J$1,0),0)</f>
        <v>No</v>
      </c>
      <c r="G1345" s="17" t="str">
        <f>VLOOKUP($A1345,'Medical Examinations'!$A$1:$J$2336,MATCH(Healthcare!G$1,'Medical Examinations'!$A$1:$J$1,0),0)</f>
        <v>No</v>
      </c>
      <c r="H1345" s="17">
        <f>VLOOKUP($A1345,'Medical Examinations'!$A$1:$J$2336,MATCH(Healthcare!H$1,'Medical Examinations'!$A$1:$J$1,0),0)</f>
        <v>0</v>
      </c>
      <c r="I1345" s="17" t="str">
        <f>VLOOKUP($A1345,'Medical Examinations'!$A$1:$J$2336,MATCH(Healthcare!I$1,'Medical Examinations'!$A$1:$J$1,0),0)</f>
        <v>No</v>
      </c>
      <c r="J1345" s="17" t="str">
        <f>VLOOKUP($A1345,'Medical Examinations'!$A$1:$J$2336,MATCH(Healthcare!J$1,'Medical Examinations'!$A$1:$J$1,0),0)</f>
        <v>Healthy Weight</v>
      </c>
      <c r="K1345" s="17" t="str">
        <f>VLOOKUP($A1345,'Medical Examinations'!$A$1:$J$2336,MATCH(Healthcare!K$1,'Medical Examinations'!$A$1:$J$1,0),0)</f>
        <v>Diabetes</v>
      </c>
      <c r="L1345" s="38">
        <f>VLOOKUP($A1345,'Hospitalisation Details'!$A$2:$K$2344,MATCH(Healthcare!L$1,'Hospitalisation Details'!$A$1:$K$1,0),0)</f>
        <v>24036</v>
      </c>
      <c r="M1345" s="17">
        <f>VLOOKUP($A1345,'Hospitalisation Details'!$A$2:$K$2344,MATCH(Healthcare!M$1,'Hospitalisation Details'!$A$1:$K$1,0),0)</f>
        <v>8071.57</v>
      </c>
      <c r="N1345" s="17" t="str">
        <f>VLOOKUP($A1345,'Hospitalisation Details'!$A$2:$K$2344,MATCH(Healthcare!N$1,'Hospitalisation Details'!$A$1:$K$1,0),0)</f>
        <v>Tier - 3</v>
      </c>
      <c r="O1345" s="17" t="str">
        <f>VLOOKUP($A1345,'Hospitalisation Details'!$A$2:$K$2344,MATCH(Healthcare!O$1,'Hospitalisation Details'!$A$1:$K$1,0),0)</f>
        <v>Tier - 1</v>
      </c>
      <c r="P1345" s="17" t="str">
        <f>VLOOKUP($A1345,'Hospitalisation Details'!$A$2:$K$2344,MATCH(Healthcare!P$1,'Hospitalisation Details'!$A$1:$K$1,0),0)</f>
        <v>R1011</v>
      </c>
      <c r="Q1345" s="17">
        <f>VLOOKUP($A1345,'Hospitalisation Details'!$A$2:$K$2344,MATCH(Healthcare!Q$1,'Hospitalisation Details'!$A$1:$K$1,0),0)</f>
        <v>57</v>
      </c>
    </row>
    <row r="1346" spans="1:17" ht="15.75" x14ac:dyDescent="0.25">
      <c r="A1346" s="25" t="s">
        <v>1389</v>
      </c>
      <c r="B1346" s="17" t="str">
        <f>VLOOKUP($A1346,'Customer Names'!$A$1:$D$2336,4,0)</f>
        <v>Mr. Brian</v>
      </c>
      <c r="C1346" s="17">
        <f>VLOOKUP($A1346,'Medical Examinations'!$A$1:$J$2336,MATCH(Healthcare!C$1,'Medical Examinations'!$A$1:$J$1,0),0)</f>
        <v>36.200000000000003</v>
      </c>
      <c r="D1346" s="17">
        <f>VLOOKUP($A1346,'Medical Examinations'!$A$1:$J$2336,MATCH(Healthcare!D$1,'Medical Examinations'!$A$1:$J$1,0),0)</f>
        <v>6.81</v>
      </c>
      <c r="E1346" s="17" t="str">
        <f>VLOOKUP($A1346,'Medical Examinations'!$A$1:$J$2336,MATCH(Healthcare!E$1,'Medical Examinations'!$A$1:$J$1,0),0)</f>
        <v>Yes</v>
      </c>
      <c r="F1346" s="17" t="str">
        <f>VLOOKUP($A1346,'Medical Examinations'!$A$1:$J$2336,MATCH(Healthcare!F$1,'Medical Examinations'!$A$1:$J$1,0),0)</f>
        <v>No</v>
      </c>
      <c r="G1346" s="17" t="str">
        <f>VLOOKUP($A1346,'Medical Examinations'!$A$1:$J$2336,MATCH(Healthcare!G$1,'Medical Examinations'!$A$1:$J$1,0),0)</f>
        <v>No</v>
      </c>
      <c r="H1346" s="17">
        <f>VLOOKUP($A1346,'Medical Examinations'!$A$1:$J$2336,MATCH(Healthcare!H$1,'Medical Examinations'!$A$1:$J$1,0),0)</f>
        <v>1</v>
      </c>
      <c r="I1346" s="17" t="str">
        <f>VLOOKUP($A1346,'Medical Examinations'!$A$1:$J$2336,MATCH(Healthcare!I$1,'Medical Examinations'!$A$1:$J$1,0),0)</f>
        <v>No</v>
      </c>
      <c r="J1346" s="17" t="str">
        <f>VLOOKUP($A1346,'Medical Examinations'!$A$1:$J$2336,MATCH(Healthcare!J$1,'Medical Examinations'!$A$1:$J$1,0),0)</f>
        <v>Obesity</v>
      </c>
      <c r="K1346" s="17" t="str">
        <f>VLOOKUP($A1346,'Medical Examinations'!$A$1:$J$2336,MATCH(Healthcare!K$1,'Medical Examinations'!$A$1:$J$1,0),0)</f>
        <v>Diabetes</v>
      </c>
      <c r="L1346" s="38">
        <f>VLOOKUP($A1346,'Hospitalisation Details'!$A$2:$K$2344,MATCH(Healthcare!L$1,'Hospitalisation Details'!$A$1:$K$1,0),0)</f>
        <v>27743</v>
      </c>
      <c r="M1346" s="17">
        <f>VLOOKUP($A1346,'Hospitalisation Details'!$A$2:$K$2344,MATCH(Healthcare!M$1,'Hospitalisation Details'!$A$1:$K$1,0),0)</f>
        <v>8068.19</v>
      </c>
      <c r="N1346" s="17" t="str">
        <f>VLOOKUP($A1346,'Hospitalisation Details'!$A$2:$K$2344,MATCH(Healthcare!N$1,'Hospitalisation Details'!$A$1:$K$1,0),0)</f>
        <v>Tier - 3</v>
      </c>
      <c r="O1346" s="17" t="str">
        <f>VLOOKUP($A1346,'Hospitalisation Details'!$A$2:$K$2344,MATCH(Healthcare!O$1,'Hospitalisation Details'!$A$1:$K$1,0),0)</f>
        <v>Tier - 2</v>
      </c>
      <c r="P1346" s="17" t="str">
        <f>VLOOKUP($A1346,'Hospitalisation Details'!$A$2:$K$2344,MATCH(Healthcare!P$1,'Hospitalisation Details'!$A$1:$K$1,0),0)</f>
        <v>R1011</v>
      </c>
      <c r="Q1346" s="17">
        <f>VLOOKUP($A1346,'Hospitalisation Details'!$A$2:$K$2344,MATCH(Healthcare!Q$1,'Hospitalisation Details'!$A$1:$K$1,0),0)</f>
        <v>47</v>
      </c>
    </row>
    <row r="1347" spans="1:17" ht="15.75" x14ac:dyDescent="0.25">
      <c r="A1347" s="25" t="s">
        <v>1390</v>
      </c>
      <c r="B1347" s="17" t="str">
        <f>VLOOKUP($A1347,'Customer Names'!$A$1:$D$2336,4,0)</f>
        <v>Ms. Monica</v>
      </c>
      <c r="C1347" s="17">
        <f>VLOOKUP($A1347,'Medical Examinations'!$A$1:$J$2336,MATCH(Healthcare!C$1,'Medical Examinations'!$A$1:$J$1,0),0)</f>
        <v>18.87</v>
      </c>
      <c r="D1347" s="17">
        <f>VLOOKUP($A1347,'Medical Examinations'!$A$1:$J$2336,MATCH(Healthcare!D$1,'Medical Examinations'!$A$1:$J$1,0),0)</f>
        <v>8.06</v>
      </c>
      <c r="E1347" s="17" t="str">
        <f>VLOOKUP($A1347,'Medical Examinations'!$A$1:$J$2336,MATCH(Healthcare!E$1,'Medical Examinations'!$A$1:$J$1,0),0)</f>
        <v>No</v>
      </c>
      <c r="F1347" s="17" t="str">
        <f>VLOOKUP($A1347,'Medical Examinations'!$A$1:$J$2336,MATCH(Healthcare!F$1,'Medical Examinations'!$A$1:$J$1,0),0)</f>
        <v>No</v>
      </c>
      <c r="G1347" s="17" t="str">
        <f>VLOOKUP($A1347,'Medical Examinations'!$A$1:$J$2336,MATCH(Healthcare!G$1,'Medical Examinations'!$A$1:$J$1,0),0)</f>
        <v>No</v>
      </c>
      <c r="H1347" s="17">
        <f>VLOOKUP($A1347,'Medical Examinations'!$A$1:$J$2336,MATCH(Healthcare!H$1,'Medical Examinations'!$A$1:$J$1,0),0)</f>
        <v>0</v>
      </c>
      <c r="I1347" s="17" t="str">
        <f>VLOOKUP($A1347,'Medical Examinations'!$A$1:$J$2336,MATCH(Healthcare!I$1,'Medical Examinations'!$A$1:$J$1,0),0)</f>
        <v>No</v>
      </c>
      <c r="J1347" s="17" t="str">
        <f>VLOOKUP($A1347,'Medical Examinations'!$A$1:$J$2336,MATCH(Healthcare!J$1,'Medical Examinations'!$A$1:$J$1,0),0)</f>
        <v>Healthy Weight</v>
      </c>
      <c r="K1347" s="17" t="str">
        <f>VLOOKUP($A1347,'Medical Examinations'!$A$1:$J$2336,MATCH(Healthcare!K$1,'Medical Examinations'!$A$1:$J$1,0),0)</f>
        <v>Diabetes</v>
      </c>
      <c r="L1347" s="38">
        <f>VLOOKUP($A1347,'Hospitalisation Details'!$A$2:$K$2344,MATCH(Healthcare!L$1,'Hospitalisation Details'!$A$1:$K$1,0),0)</f>
        <v>23965</v>
      </c>
      <c r="M1347" s="17">
        <f>VLOOKUP($A1347,'Hospitalisation Details'!$A$2:$K$2344,MATCH(Healthcare!M$1,'Hospitalisation Details'!$A$1:$K$1,0),0)</f>
        <v>8067.83</v>
      </c>
      <c r="N1347" s="17" t="str">
        <f>VLOOKUP($A1347,'Hospitalisation Details'!$A$2:$K$2344,MATCH(Healthcare!N$1,'Hospitalisation Details'!$A$1:$K$1,0),0)</f>
        <v>Tier - 3</v>
      </c>
      <c r="O1347" s="17" t="str">
        <f>VLOOKUP($A1347,'Hospitalisation Details'!$A$2:$K$2344,MATCH(Healthcare!O$1,'Hospitalisation Details'!$A$1:$K$1,0),0)</f>
        <v>Tier - 1</v>
      </c>
      <c r="P1347" s="17" t="str">
        <f>VLOOKUP($A1347,'Hospitalisation Details'!$A$2:$K$2344,MATCH(Healthcare!P$1,'Hospitalisation Details'!$A$1:$K$1,0),0)</f>
        <v>R1013</v>
      </c>
      <c r="Q1347" s="17">
        <f>VLOOKUP($A1347,'Hospitalisation Details'!$A$2:$K$2344,MATCH(Healthcare!Q$1,'Hospitalisation Details'!$A$1:$K$1,0),0)</f>
        <v>57</v>
      </c>
    </row>
    <row r="1348" spans="1:17" ht="15.75" x14ac:dyDescent="0.25">
      <c r="A1348" s="25" t="s">
        <v>1391</v>
      </c>
      <c r="B1348" s="17" t="str">
        <f>VLOOKUP($A1348,'Customer Names'!$A$1:$D$2336,4,0)</f>
        <v>Mr. Tyler</v>
      </c>
      <c r="C1348" s="17">
        <f>VLOOKUP($A1348,'Medical Examinations'!$A$1:$J$2336,MATCH(Healthcare!C$1,'Medical Examinations'!$A$1:$J$1,0),0)</f>
        <v>32.299999999999997</v>
      </c>
      <c r="D1348" s="17">
        <f>VLOOKUP($A1348,'Medical Examinations'!$A$1:$J$2336,MATCH(Healthcare!D$1,'Medical Examinations'!$A$1:$J$1,0),0)</f>
        <v>6.74</v>
      </c>
      <c r="E1348" s="17" t="str">
        <f>VLOOKUP($A1348,'Medical Examinations'!$A$1:$J$2336,MATCH(Healthcare!E$1,'Medical Examinations'!$A$1:$J$1,0),0)</f>
        <v>Yes</v>
      </c>
      <c r="F1348" s="17" t="str">
        <f>VLOOKUP($A1348,'Medical Examinations'!$A$1:$J$2336,MATCH(Healthcare!F$1,'Medical Examinations'!$A$1:$J$1,0),0)</f>
        <v>No</v>
      </c>
      <c r="G1348" s="17" t="str">
        <f>VLOOKUP($A1348,'Medical Examinations'!$A$1:$J$2336,MATCH(Healthcare!G$1,'Medical Examinations'!$A$1:$J$1,0),0)</f>
        <v>No</v>
      </c>
      <c r="H1348" s="17">
        <f>VLOOKUP($A1348,'Medical Examinations'!$A$1:$J$2336,MATCH(Healthcare!H$1,'Medical Examinations'!$A$1:$J$1,0),0)</f>
        <v>1</v>
      </c>
      <c r="I1348" s="17" t="str">
        <f>VLOOKUP($A1348,'Medical Examinations'!$A$1:$J$2336,MATCH(Healthcare!I$1,'Medical Examinations'!$A$1:$J$1,0),0)</f>
        <v>No</v>
      </c>
      <c r="J1348" s="17" t="str">
        <f>VLOOKUP($A1348,'Medical Examinations'!$A$1:$J$2336,MATCH(Healthcare!J$1,'Medical Examinations'!$A$1:$J$1,0),0)</f>
        <v>Obesity</v>
      </c>
      <c r="K1348" s="17" t="str">
        <f>VLOOKUP($A1348,'Medical Examinations'!$A$1:$J$2336,MATCH(Healthcare!K$1,'Medical Examinations'!$A$1:$J$1,0),0)</f>
        <v>Diabetes</v>
      </c>
      <c r="L1348" s="38">
        <f>VLOOKUP($A1348,'Hospitalisation Details'!$A$2:$K$2344,MATCH(Healthcare!L$1,'Hospitalisation Details'!$A$1:$K$1,0),0)</f>
        <v>27573</v>
      </c>
      <c r="M1348" s="17">
        <f>VLOOKUP($A1348,'Hospitalisation Details'!$A$2:$K$2344,MATCH(Healthcare!M$1,'Hospitalisation Details'!$A$1:$K$1,0),0)</f>
        <v>8062.76</v>
      </c>
      <c r="N1348" s="17" t="str">
        <f>VLOOKUP($A1348,'Hospitalisation Details'!$A$2:$K$2344,MATCH(Healthcare!N$1,'Hospitalisation Details'!$A$1:$K$1,0),0)</f>
        <v>Tier - 3</v>
      </c>
      <c r="O1348" s="17" t="str">
        <f>VLOOKUP($A1348,'Hospitalisation Details'!$A$2:$K$2344,MATCH(Healthcare!O$1,'Hospitalisation Details'!$A$1:$K$1,0),0)</f>
        <v>Tier - 3</v>
      </c>
      <c r="P1348" s="17" t="str">
        <f>VLOOKUP($A1348,'Hospitalisation Details'!$A$2:$K$2344,MATCH(Healthcare!P$1,'Hospitalisation Details'!$A$1:$K$1,0),0)</f>
        <v>R1011</v>
      </c>
      <c r="Q1348" s="17">
        <f>VLOOKUP($A1348,'Hospitalisation Details'!$A$2:$K$2344,MATCH(Healthcare!Q$1,'Hospitalisation Details'!$A$1:$K$1,0),0)</f>
        <v>47</v>
      </c>
    </row>
    <row r="1349" spans="1:17" ht="15.75" x14ac:dyDescent="0.25">
      <c r="A1349" s="25" t="s">
        <v>1392</v>
      </c>
      <c r="B1349" s="17" t="str">
        <f>VLOOKUP($A1349,'Customer Names'!$A$1:$D$2336,4,0)</f>
        <v>Ms. Kelly</v>
      </c>
      <c r="C1349" s="17">
        <f>VLOOKUP($A1349,'Medical Examinations'!$A$1:$J$2336,MATCH(Healthcare!C$1,'Medical Examinations'!$A$1:$J$1,0),0)</f>
        <v>22.64</v>
      </c>
      <c r="D1349" s="17">
        <f>VLOOKUP($A1349,'Medical Examinations'!$A$1:$J$2336,MATCH(Healthcare!D$1,'Medical Examinations'!$A$1:$J$1,0),0)</f>
        <v>6.54</v>
      </c>
      <c r="E1349" s="17" t="str">
        <f>VLOOKUP($A1349,'Medical Examinations'!$A$1:$J$2336,MATCH(Healthcare!E$1,'Medical Examinations'!$A$1:$J$1,0),0)</f>
        <v>Yes</v>
      </c>
      <c r="F1349" s="17" t="str">
        <f>VLOOKUP($A1349,'Medical Examinations'!$A$1:$J$2336,MATCH(Healthcare!F$1,'Medical Examinations'!$A$1:$J$1,0),0)</f>
        <v>No</v>
      </c>
      <c r="G1349" s="17" t="str">
        <f>VLOOKUP($A1349,'Medical Examinations'!$A$1:$J$2336,MATCH(Healthcare!G$1,'Medical Examinations'!$A$1:$J$1,0),0)</f>
        <v>No</v>
      </c>
      <c r="H1349" s="17">
        <f>VLOOKUP($A1349,'Medical Examinations'!$A$1:$J$2336,MATCH(Healthcare!H$1,'Medical Examinations'!$A$1:$J$1,0),0)</f>
        <v>2</v>
      </c>
      <c r="I1349" s="17" t="str">
        <f>VLOOKUP($A1349,'Medical Examinations'!$A$1:$J$2336,MATCH(Healthcare!I$1,'Medical Examinations'!$A$1:$J$1,0),0)</f>
        <v>No</v>
      </c>
      <c r="J1349" s="17" t="str">
        <f>VLOOKUP($A1349,'Medical Examinations'!$A$1:$J$2336,MATCH(Healthcare!J$1,'Medical Examinations'!$A$1:$J$1,0),0)</f>
        <v>Healthy Weight</v>
      </c>
      <c r="K1349" s="17" t="str">
        <f>VLOOKUP($A1349,'Medical Examinations'!$A$1:$J$2336,MATCH(Healthcare!K$1,'Medical Examinations'!$A$1:$J$1,0),0)</f>
        <v>Diabetes</v>
      </c>
      <c r="L1349" s="38">
        <f>VLOOKUP($A1349,'Hospitalisation Details'!$A$2:$K$2344,MATCH(Healthcare!L$1,'Hospitalisation Details'!$A$1:$K$1,0),0)</f>
        <v>25914</v>
      </c>
      <c r="M1349" s="17">
        <f>VLOOKUP($A1349,'Hospitalisation Details'!$A$2:$K$2344,MATCH(Healthcare!M$1,'Hospitalisation Details'!$A$1:$K$1,0),0)</f>
        <v>8062.31</v>
      </c>
      <c r="N1349" s="17" t="str">
        <f>VLOOKUP($A1349,'Hospitalisation Details'!$A$2:$K$2344,MATCH(Healthcare!N$1,'Hospitalisation Details'!$A$1:$K$1,0),0)</f>
        <v>Tier - 2</v>
      </c>
      <c r="O1349" s="17" t="str">
        <f>VLOOKUP($A1349,'Hospitalisation Details'!$A$2:$K$2344,MATCH(Healthcare!O$1,'Hospitalisation Details'!$A$1:$K$1,0),0)</f>
        <v>Tier - 1</v>
      </c>
      <c r="P1349" s="17" t="str">
        <f>VLOOKUP($A1349,'Hospitalisation Details'!$A$2:$K$2344,MATCH(Healthcare!P$1,'Hospitalisation Details'!$A$1:$K$1,0),0)</f>
        <v>R1013</v>
      </c>
      <c r="Q1349" s="17">
        <f>VLOOKUP($A1349,'Hospitalisation Details'!$A$2:$K$2344,MATCH(Healthcare!Q$1,'Hospitalisation Details'!$A$1:$K$1,0),0)</f>
        <v>52</v>
      </c>
    </row>
    <row r="1350" spans="1:17" ht="15.75" x14ac:dyDescent="0.25">
      <c r="A1350" s="25" t="s">
        <v>1393</v>
      </c>
      <c r="B1350" s="17" t="str">
        <f>VLOOKUP($A1350,'Customer Names'!$A$1:$D$2336,4,0)</f>
        <v>Mrs. Emily</v>
      </c>
      <c r="C1350" s="17">
        <f>VLOOKUP($A1350,'Medical Examinations'!$A$1:$J$2336,MATCH(Healthcare!C$1,'Medical Examinations'!$A$1:$J$1,0),0)</f>
        <v>28.69</v>
      </c>
      <c r="D1350" s="17">
        <f>VLOOKUP($A1350,'Medical Examinations'!$A$1:$J$2336,MATCH(Healthcare!D$1,'Medical Examinations'!$A$1:$J$1,0),0)</f>
        <v>5.4</v>
      </c>
      <c r="E1350" s="17" t="str">
        <f>VLOOKUP($A1350,'Medical Examinations'!$A$1:$J$2336,MATCH(Healthcare!E$1,'Medical Examinations'!$A$1:$J$1,0),0)</f>
        <v>No</v>
      </c>
      <c r="F1350" s="17" t="str">
        <f>VLOOKUP($A1350,'Medical Examinations'!$A$1:$J$2336,MATCH(Healthcare!F$1,'Medical Examinations'!$A$1:$J$1,0),0)</f>
        <v>No</v>
      </c>
      <c r="G1350" s="17" t="str">
        <f>VLOOKUP($A1350,'Medical Examinations'!$A$1:$J$2336,MATCH(Healthcare!G$1,'Medical Examinations'!$A$1:$J$1,0),0)</f>
        <v>No</v>
      </c>
      <c r="H1350" s="17">
        <f>VLOOKUP($A1350,'Medical Examinations'!$A$1:$J$2336,MATCH(Healthcare!H$1,'Medical Examinations'!$A$1:$J$1,0),0)</f>
        <v>0</v>
      </c>
      <c r="I1350" s="17" t="str">
        <f>VLOOKUP($A1350,'Medical Examinations'!$A$1:$J$2336,MATCH(Healthcare!I$1,'Medical Examinations'!$A$1:$J$1,0),0)</f>
        <v>No</v>
      </c>
      <c r="J1350" s="17" t="str">
        <f>VLOOKUP($A1350,'Medical Examinations'!$A$1:$J$2336,MATCH(Healthcare!J$1,'Medical Examinations'!$A$1:$J$1,0),0)</f>
        <v>Overweight</v>
      </c>
      <c r="K1350" s="17" t="str">
        <f>VLOOKUP($A1350,'Medical Examinations'!$A$1:$J$2336,MATCH(Healthcare!K$1,'Medical Examinations'!$A$1:$J$1,0),0)</f>
        <v>Normal</v>
      </c>
      <c r="L1350" s="38">
        <f>VLOOKUP($A1350,'Hospitalisation Details'!$A$2:$K$2344,MATCH(Healthcare!L$1,'Hospitalisation Details'!$A$1:$K$1,0),0)</f>
        <v>30312</v>
      </c>
      <c r="M1350" s="17">
        <f>VLOOKUP($A1350,'Hospitalisation Details'!$A$2:$K$2344,MATCH(Healthcare!M$1,'Hospitalisation Details'!$A$1:$K$1,0),0)</f>
        <v>8059.68</v>
      </c>
      <c r="N1350" s="17" t="str">
        <f>VLOOKUP($A1350,'Hospitalisation Details'!$A$2:$K$2344,MATCH(Healthcare!N$1,'Hospitalisation Details'!$A$1:$K$1,0),0)</f>
        <v>Tier - 2</v>
      </c>
      <c r="O1350" s="17" t="str">
        <f>VLOOKUP($A1350,'Hospitalisation Details'!$A$2:$K$2344,MATCH(Healthcare!O$1,'Hospitalisation Details'!$A$1:$K$1,0),0)</f>
        <v>Tier - 3</v>
      </c>
      <c r="P1350" s="17" t="str">
        <f>VLOOKUP($A1350,'Hospitalisation Details'!$A$2:$K$2344,MATCH(Healthcare!P$1,'Hospitalisation Details'!$A$1:$K$1,0),0)</f>
        <v>R1012</v>
      </c>
      <c r="Q1350" s="17">
        <f>VLOOKUP($A1350,'Hospitalisation Details'!$A$2:$K$2344,MATCH(Healthcare!Q$1,'Hospitalisation Details'!$A$1:$K$1,0),0)</f>
        <v>40</v>
      </c>
    </row>
    <row r="1351" spans="1:17" ht="15.75" x14ac:dyDescent="0.25">
      <c r="A1351" s="25" t="s">
        <v>1394</v>
      </c>
      <c r="B1351" s="17" t="str">
        <f>VLOOKUP($A1351,'Customer Names'!$A$1:$D$2336,4,0)</f>
        <v>Mr. James</v>
      </c>
      <c r="C1351" s="17">
        <f>VLOOKUP($A1351,'Medical Examinations'!$A$1:$J$2336,MATCH(Healthcare!C$1,'Medical Examinations'!$A$1:$J$1,0),0)</f>
        <v>28.16</v>
      </c>
      <c r="D1351" s="17">
        <f>VLOOKUP($A1351,'Medical Examinations'!$A$1:$J$2336,MATCH(Healthcare!D$1,'Medical Examinations'!$A$1:$J$1,0),0)</f>
        <v>5.58</v>
      </c>
      <c r="E1351" s="17" t="str">
        <f>VLOOKUP($A1351,'Medical Examinations'!$A$1:$J$2336,MATCH(Healthcare!E$1,'Medical Examinations'!$A$1:$J$1,0),0)</f>
        <v>Yes</v>
      </c>
      <c r="F1351" s="17" t="str">
        <f>VLOOKUP($A1351,'Medical Examinations'!$A$1:$J$2336,MATCH(Healthcare!F$1,'Medical Examinations'!$A$1:$J$1,0),0)</f>
        <v>No</v>
      </c>
      <c r="G1351" s="17" t="str">
        <f>VLOOKUP($A1351,'Medical Examinations'!$A$1:$J$2336,MATCH(Healthcare!G$1,'Medical Examinations'!$A$1:$J$1,0),0)</f>
        <v>No</v>
      </c>
      <c r="H1351" s="17">
        <f>VLOOKUP($A1351,'Medical Examinations'!$A$1:$J$2336,MATCH(Healthcare!H$1,'Medical Examinations'!$A$1:$J$1,0),0)</f>
        <v>0</v>
      </c>
      <c r="I1351" s="17" t="str">
        <f>VLOOKUP($A1351,'Medical Examinations'!$A$1:$J$2336,MATCH(Healthcare!I$1,'Medical Examinations'!$A$1:$J$1,0),0)</f>
        <v>No</v>
      </c>
      <c r="J1351" s="17" t="str">
        <f>VLOOKUP($A1351,'Medical Examinations'!$A$1:$J$2336,MATCH(Healthcare!J$1,'Medical Examinations'!$A$1:$J$1,0),0)</f>
        <v>Overweight</v>
      </c>
      <c r="K1351" s="17" t="str">
        <f>VLOOKUP($A1351,'Medical Examinations'!$A$1:$J$2336,MATCH(Healthcare!K$1,'Medical Examinations'!$A$1:$J$1,0),0)</f>
        <v>Normal</v>
      </c>
      <c r="L1351" s="38">
        <f>VLOOKUP($A1351,'Hospitalisation Details'!$A$2:$K$2344,MATCH(Healthcare!L$1,'Hospitalisation Details'!$A$1:$K$1,0),0)</f>
        <v>31379</v>
      </c>
      <c r="M1351" s="17">
        <f>VLOOKUP($A1351,'Hospitalisation Details'!$A$2:$K$2344,MATCH(Healthcare!M$1,'Hospitalisation Details'!$A$1:$K$1,0),0)</f>
        <v>8059.06</v>
      </c>
      <c r="N1351" s="17" t="str">
        <f>VLOOKUP($A1351,'Hospitalisation Details'!$A$2:$K$2344,MATCH(Healthcare!N$1,'Hospitalisation Details'!$A$1:$K$1,0),0)</f>
        <v>Tier - 2</v>
      </c>
      <c r="O1351" s="17" t="str">
        <f>VLOOKUP($A1351,'Hospitalisation Details'!$A$2:$K$2344,MATCH(Healthcare!O$1,'Hospitalisation Details'!$A$1:$K$1,0),0)</f>
        <v>Tier - 3</v>
      </c>
      <c r="P1351" s="17" t="str">
        <f>VLOOKUP($A1351,'Hospitalisation Details'!$A$2:$K$2344,MATCH(Healthcare!P$1,'Hospitalisation Details'!$A$1:$K$1,0),0)</f>
        <v>R1012</v>
      </c>
      <c r="Q1351" s="17">
        <f>VLOOKUP($A1351,'Hospitalisation Details'!$A$2:$K$2344,MATCH(Healthcare!Q$1,'Hospitalisation Details'!$A$1:$K$1,0),0)</f>
        <v>37</v>
      </c>
    </row>
    <row r="1352" spans="1:17" ht="15.75" x14ac:dyDescent="0.25">
      <c r="A1352" s="25" t="s">
        <v>1395</v>
      </c>
      <c r="B1352" s="17" t="str">
        <f>VLOOKUP($A1352,'Customer Names'!$A$1:$D$2336,4,0)</f>
        <v>Ms. Angie</v>
      </c>
      <c r="C1352" s="17">
        <f>VLOOKUP($A1352,'Medical Examinations'!$A$1:$J$2336,MATCH(Healthcare!C$1,'Medical Examinations'!$A$1:$J$1,0),0)</f>
        <v>45.54</v>
      </c>
      <c r="D1352" s="17">
        <f>VLOOKUP($A1352,'Medical Examinations'!$A$1:$J$2336,MATCH(Healthcare!D$1,'Medical Examinations'!$A$1:$J$1,0),0)</f>
        <v>5.84</v>
      </c>
      <c r="E1352" s="17" t="str">
        <f>VLOOKUP($A1352,'Medical Examinations'!$A$1:$J$2336,MATCH(Healthcare!E$1,'Medical Examinations'!$A$1:$J$1,0),0)</f>
        <v>No</v>
      </c>
      <c r="F1352" s="17" t="str">
        <f>VLOOKUP($A1352,'Medical Examinations'!$A$1:$J$2336,MATCH(Healthcare!F$1,'Medical Examinations'!$A$1:$J$1,0),0)</f>
        <v>No</v>
      </c>
      <c r="G1352" s="17" t="str">
        <f>VLOOKUP($A1352,'Medical Examinations'!$A$1:$J$2336,MATCH(Healthcare!G$1,'Medical Examinations'!$A$1:$J$1,0),0)</f>
        <v>Yes</v>
      </c>
      <c r="H1352" s="17">
        <f>VLOOKUP($A1352,'Medical Examinations'!$A$1:$J$2336,MATCH(Healthcare!H$1,'Medical Examinations'!$A$1:$J$1,0),0)</f>
        <v>1</v>
      </c>
      <c r="I1352" s="17" t="str">
        <f>VLOOKUP($A1352,'Medical Examinations'!$A$1:$J$2336,MATCH(Healthcare!I$1,'Medical Examinations'!$A$1:$J$1,0),0)</f>
        <v>No</v>
      </c>
      <c r="J1352" s="17" t="str">
        <f>VLOOKUP($A1352,'Medical Examinations'!$A$1:$J$2336,MATCH(Healthcare!J$1,'Medical Examinations'!$A$1:$J$1,0),0)</f>
        <v>Obesity</v>
      </c>
      <c r="K1352" s="17" t="str">
        <f>VLOOKUP($A1352,'Medical Examinations'!$A$1:$J$2336,MATCH(Healthcare!K$1,'Medical Examinations'!$A$1:$J$1,0),0)</f>
        <v>Prediabetes</v>
      </c>
      <c r="L1352" s="38">
        <f>VLOOKUP($A1352,'Hospitalisation Details'!$A$2:$K$2344,MATCH(Healthcare!L$1,'Hospitalisation Details'!$A$1:$K$1,0),0)</f>
        <v>37967</v>
      </c>
      <c r="M1352" s="17">
        <f>VLOOKUP($A1352,'Hospitalisation Details'!$A$2:$K$2344,MATCH(Healthcare!M$1,'Hospitalisation Details'!$A$1:$K$1,0),0)</f>
        <v>8035.64</v>
      </c>
      <c r="N1352" s="17" t="str">
        <f>VLOOKUP($A1352,'Hospitalisation Details'!$A$2:$K$2344,MATCH(Healthcare!N$1,'Hospitalisation Details'!$A$1:$K$1,0),0)</f>
        <v>Tier - 2</v>
      </c>
      <c r="O1352" s="17" t="str">
        <f>VLOOKUP($A1352,'Hospitalisation Details'!$A$2:$K$2344,MATCH(Healthcare!O$1,'Hospitalisation Details'!$A$1:$K$1,0),0)</f>
        <v>Tier - 2</v>
      </c>
      <c r="P1352" s="17" t="str">
        <f>VLOOKUP($A1352,'Hospitalisation Details'!$A$2:$K$2344,MATCH(Healthcare!P$1,'Hospitalisation Details'!$A$1:$K$1,0),0)</f>
        <v>R1012</v>
      </c>
      <c r="Q1352" s="17">
        <f>VLOOKUP($A1352,'Hospitalisation Details'!$A$2:$K$2344,MATCH(Healthcare!Q$1,'Hospitalisation Details'!$A$1:$K$1,0),0)</f>
        <v>19</v>
      </c>
    </row>
    <row r="1353" spans="1:17" ht="15.75" x14ac:dyDescent="0.25">
      <c r="A1353" s="25" t="s">
        <v>1396</v>
      </c>
      <c r="B1353" s="17" t="str">
        <f>VLOOKUP($A1353,'Customer Names'!$A$1:$D$2336,4,0)</f>
        <v>Mr. Michael</v>
      </c>
      <c r="C1353" s="17">
        <f>VLOOKUP($A1353,'Medical Examinations'!$A$1:$J$2336,MATCH(Healthcare!C$1,'Medical Examinations'!$A$1:$J$1,0),0)</f>
        <v>28.7</v>
      </c>
      <c r="D1353" s="17">
        <f>VLOOKUP($A1353,'Medical Examinations'!$A$1:$J$2336,MATCH(Healthcare!D$1,'Medical Examinations'!$A$1:$J$1,0),0)</f>
        <v>4.2</v>
      </c>
      <c r="E1353" s="17" t="str">
        <f>VLOOKUP($A1353,'Medical Examinations'!$A$1:$J$2336,MATCH(Healthcare!E$1,'Medical Examinations'!$A$1:$J$1,0),0)</f>
        <v>No</v>
      </c>
      <c r="F1353" s="17" t="str">
        <f>VLOOKUP($A1353,'Medical Examinations'!$A$1:$J$2336,MATCH(Healthcare!F$1,'Medical Examinations'!$A$1:$J$1,0),0)</f>
        <v>No</v>
      </c>
      <c r="G1353" s="17" t="str">
        <f>VLOOKUP($A1353,'Medical Examinations'!$A$1:$J$2336,MATCH(Healthcare!G$1,'Medical Examinations'!$A$1:$J$1,0),0)</f>
        <v>No</v>
      </c>
      <c r="H1353" s="17">
        <f>VLOOKUP($A1353,'Medical Examinations'!$A$1:$J$2336,MATCH(Healthcare!H$1,'Medical Examinations'!$A$1:$J$1,0),0)</f>
        <v>0</v>
      </c>
      <c r="I1353" s="17" t="str">
        <f>VLOOKUP($A1353,'Medical Examinations'!$A$1:$J$2336,MATCH(Healthcare!I$1,'Medical Examinations'!$A$1:$J$1,0),0)</f>
        <v>No</v>
      </c>
      <c r="J1353" s="17" t="str">
        <f>VLOOKUP($A1353,'Medical Examinations'!$A$1:$J$2336,MATCH(Healthcare!J$1,'Medical Examinations'!$A$1:$J$1,0),0)</f>
        <v>Overweight</v>
      </c>
      <c r="K1353" s="17" t="str">
        <f>VLOOKUP($A1353,'Medical Examinations'!$A$1:$J$2336,MATCH(Healthcare!K$1,'Medical Examinations'!$A$1:$J$1,0),0)</f>
        <v>Normal</v>
      </c>
      <c r="L1353" s="38">
        <f>VLOOKUP($A1353,'Hospitalisation Details'!$A$2:$K$2344,MATCH(Healthcare!L$1,'Hospitalisation Details'!$A$1:$K$1,0),0)</f>
        <v>28435</v>
      </c>
      <c r="M1353" s="17">
        <f>VLOOKUP($A1353,'Hospitalisation Details'!$A$2:$K$2344,MATCH(Healthcare!M$1,'Hospitalisation Details'!$A$1:$K$1,0),0)</f>
        <v>8027.97</v>
      </c>
      <c r="N1353" s="17" t="str">
        <f>VLOOKUP($A1353,'Hospitalisation Details'!$A$2:$K$2344,MATCH(Healthcare!N$1,'Hospitalisation Details'!$A$1:$K$1,0),0)</f>
        <v>Tier - 3</v>
      </c>
      <c r="O1353" s="17" t="str">
        <f>VLOOKUP($A1353,'Hospitalisation Details'!$A$2:$K$2344,MATCH(Healthcare!O$1,'Hospitalisation Details'!$A$1:$K$1,0),0)</f>
        <v>Tier - 2</v>
      </c>
      <c r="P1353" s="17" t="str">
        <f>VLOOKUP($A1353,'Hospitalisation Details'!$A$2:$K$2344,MATCH(Healthcare!P$1,'Hospitalisation Details'!$A$1:$K$1,0),0)</f>
        <v>R1011</v>
      </c>
      <c r="Q1353" s="17">
        <f>VLOOKUP($A1353,'Hospitalisation Details'!$A$2:$K$2344,MATCH(Healthcare!Q$1,'Hospitalisation Details'!$A$1:$K$1,0),0)</f>
        <v>45</v>
      </c>
    </row>
    <row r="1354" spans="1:17" ht="15.75" x14ac:dyDescent="0.25">
      <c r="A1354" s="25" t="s">
        <v>1397</v>
      </c>
      <c r="B1354" s="17" t="str">
        <f>VLOOKUP($A1354,'Customer Names'!$A$1:$D$2336,4,0)</f>
        <v>Ms. Sabina</v>
      </c>
      <c r="C1354" s="17">
        <f>VLOOKUP($A1354,'Medical Examinations'!$A$1:$J$2336,MATCH(Healthcare!C$1,'Medical Examinations'!$A$1:$J$1,0),0)</f>
        <v>27.74</v>
      </c>
      <c r="D1354" s="17">
        <f>VLOOKUP($A1354,'Medical Examinations'!$A$1:$J$2336,MATCH(Healthcare!D$1,'Medical Examinations'!$A$1:$J$1,0),0)</f>
        <v>6.06</v>
      </c>
      <c r="E1354" s="17" t="str">
        <f>VLOOKUP($A1354,'Medical Examinations'!$A$1:$J$2336,MATCH(Healthcare!E$1,'Medical Examinations'!$A$1:$J$1,0),0)</f>
        <v>Yes</v>
      </c>
      <c r="F1354" s="17" t="str">
        <f>VLOOKUP($A1354,'Medical Examinations'!$A$1:$J$2336,MATCH(Healthcare!F$1,'Medical Examinations'!$A$1:$J$1,0),0)</f>
        <v>No</v>
      </c>
      <c r="G1354" s="17" t="str">
        <f>VLOOKUP($A1354,'Medical Examinations'!$A$1:$J$2336,MATCH(Healthcare!G$1,'Medical Examinations'!$A$1:$J$1,0),0)</f>
        <v>No</v>
      </c>
      <c r="H1354" s="17">
        <f>VLOOKUP($A1354,'Medical Examinations'!$A$1:$J$2336,MATCH(Healthcare!H$1,'Medical Examinations'!$A$1:$J$1,0),0)</f>
        <v>0</v>
      </c>
      <c r="I1354" s="17" t="str">
        <f>VLOOKUP($A1354,'Medical Examinations'!$A$1:$J$2336,MATCH(Healthcare!I$1,'Medical Examinations'!$A$1:$J$1,0),0)</f>
        <v>No</v>
      </c>
      <c r="J1354" s="17" t="str">
        <f>VLOOKUP($A1354,'Medical Examinations'!$A$1:$J$2336,MATCH(Healthcare!J$1,'Medical Examinations'!$A$1:$J$1,0),0)</f>
        <v>Overweight</v>
      </c>
      <c r="K1354" s="17" t="str">
        <f>VLOOKUP($A1354,'Medical Examinations'!$A$1:$J$2336,MATCH(Healthcare!K$1,'Medical Examinations'!$A$1:$J$1,0),0)</f>
        <v>Prediabetes</v>
      </c>
      <c r="L1354" s="38">
        <f>VLOOKUP($A1354,'Hospitalisation Details'!$A$2:$K$2344,MATCH(Healthcare!L$1,'Hospitalisation Details'!$A$1:$K$1,0),0)</f>
        <v>28114</v>
      </c>
      <c r="M1354" s="17">
        <f>VLOOKUP($A1354,'Hospitalisation Details'!$A$2:$K$2344,MATCH(Healthcare!M$1,'Hospitalisation Details'!$A$1:$K$1,0),0)</f>
        <v>8026.67</v>
      </c>
      <c r="N1354" s="17" t="str">
        <f>VLOOKUP($A1354,'Hospitalisation Details'!$A$2:$K$2344,MATCH(Healthcare!N$1,'Hospitalisation Details'!$A$1:$K$1,0),0)</f>
        <v>Tier - 2</v>
      </c>
      <c r="O1354" s="17" t="str">
        <f>VLOOKUP($A1354,'Hospitalisation Details'!$A$2:$K$2344,MATCH(Healthcare!O$1,'Hospitalisation Details'!$A$1:$K$1,0),0)</f>
        <v>Tier - 2</v>
      </c>
      <c r="P1354" s="17" t="str">
        <f>VLOOKUP($A1354,'Hospitalisation Details'!$A$2:$K$2344,MATCH(Healthcare!P$1,'Hospitalisation Details'!$A$1:$K$1,0),0)</f>
        <v>R1012</v>
      </c>
      <c r="Q1354" s="17">
        <f>VLOOKUP($A1354,'Hospitalisation Details'!$A$2:$K$2344,MATCH(Healthcare!Q$1,'Hospitalisation Details'!$A$1:$K$1,0),0)</f>
        <v>46</v>
      </c>
    </row>
    <row r="1355" spans="1:17" ht="15.75" x14ac:dyDescent="0.25">
      <c r="A1355" s="25" t="s">
        <v>1398</v>
      </c>
      <c r="B1355" s="17" t="str">
        <f>VLOOKUP($A1355,'Customer Names'!$A$1:$D$2336,4,0)</f>
        <v>Ms. Amy</v>
      </c>
      <c r="C1355" s="17">
        <f>VLOOKUP($A1355,'Medical Examinations'!$A$1:$J$2336,MATCH(Healthcare!C$1,'Medical Examinations'!$A$1:$J$1,0),0)</f>
        <v>36.954999999999998</v>
      </c>
      <c r="D1355" s="17">
        <f>VLOOKUP($A1355,'Medical Examinations'!$A$1:$J$2336,MATCH(Healthcare!D$1,'Medical Examinations'!$A$1:$J$1,0),0)</f>
        <v>7.57</v>
      </c>
      <c r="E1355" s="17" t="str">
        <f>VLOOKUP($A1355,'Medical Examinations'!$A$1:$J$2336,MATCH(Healthcare!E$1,'Medical Examinations'!$A$1:$J$1,0),0)</f>
        <v>No</v>
      </c>
      <c r="F1355" s="17" t="str">
        <f>VLOOKUP($A1355,'Medical Examinations'!$A$1:$J$2336,MATCH(Healthcare!F$1,'Medical Examinations'!$A$1:$J$1,0),0)</f>
        <v>No</v>
      </c>
      <c r="G1355" s="17" t="str">
        <f>VLOOKUP($A1355,'Medical Examinations'!$A$1:$J$2336,MATCH(Healthcare!G$1,'Medical Examinations'!$A$1:$J$1,0),0)</f>
        <v>No</v>
      </c>
      <c r="H1355" s="17">
        <f>VLOOKUP($A1355,'Medical Examinations'!$A$1:$J$2336,MATCH(Healthcare!H$1,'Medical Examinations'!$A$1:$J$1,0),0)</f>
        <v>0</v>
      </c>
      <c r="I1355" s="17" t="str">
        <f>VLOOKUP($A1355,'Medical Examinations'!$A$1:$J$2336,MATCH(Healthcare!I$1,'Medical Examinations'!$A$1:$J$1,0),0)</f>
        <v>No</v>
      </c>
      <c r="J1355" s="17" t="str">
        <f>VLOOKUP($A1355,'Medical Examinations'!$A$1:$J$2336,MATCH(Healthcare!J$1,'Medical Examinations'!$A$1:$J$1,0),0)</f>
        <v>Obesity</v>
      </c>
      <c r="K1355" s="17" t="str">
        <f>VLOOKUP($A1355,'Medical Examinations'!$A$1:$J$2336,MATCH(Healthcare!K$1,'Medical Examinations'!$A$1:$J$1,0),0)</f>
        <v>Diabetes</v>
      </c>
      <c r="L1355" s="38">
        <f>VLOOKUP($A1355,'Hospitalisation Details'!$A$2:$K$2344,MATCH(Healthcare!L$1,'Hospitalisation Details'!$A$1:$K$1,0),0)</f>
        <v>28688</v>
      </c>
      <c r="M1355" s="17">
        <f>VLOOKUP($A1355,'Hospitalisation Details'!$A$2:$K$2344,MATCH(Healthcare!M$1,'Hospitalisation Details'!$A$1:$K$1,0),0)</f>
        <v>8023.14</v>
      </c>
      <c r="N1355" s="17" t="str">
        <f>VLOOKUP($A1355,'Hospitalisation Details'!$A$2:$K$2344,MATCH(Healthcare!N$1,'Hospitalisation Details'!$A$1:$K$1,0),0)</f>
        <v>Tier - 2</v>
      </c>
      <c r="O1355" s="17" t="str">
        <f>VLOOKUP($A1355,'Hospitalisation Details'!$A$2:$K$2344,MATCH(Healthcare!O$1,'Hospitalisation Details'!$A$1:$K$1,0),0)</f>
        <v>Tier - 3</v>
      </c>
      <c r="P1355" s="17" t="str">
        <f>VLOOKUP($A1355,'Hospitalisation Details'!$A$2:$K$2344,MATCH(Healthcare!P$1,'Hospitalisation Details'!$A$1:$K$1,0),0)</f>
        <v>R1012</v>
      </c>
      <c r="Q1355" s="17">
        <f>VLOOKUP($A1355,'Hospitalisation Details'!$A$2:$K$2344,MATCH(Healthcare!Q$1,'Hospitalisation Details'!$A$1:$K$1,0),0)</f>
        <v>44</v>
      </c>
    </row>
    <row r="1356" spans="1:17" ht="15.75" x14ac:dyDescent="0.25">
      <c r="A1356" s="25" t="s">
        <v>1399</v>
      </c>
      <c r="B1356" s="17" t="str">
        <f>VLOOKUP($A1356,'Customer Names'!$A$1:$D$2336,4,0)</f>
        <v>Ms. Victoria</v>
      </c>
      <c r="C1356" s="17">
        <f>VLOOKUP($A1356,'Medical Examinations'!$A$1:$J$2336,MATCH(Healthcare!C$1,'Medical Examinations'!$A$1:$J$1,0),0)</f>
        <v>30.69</v>
      </c>
      <c r="D1356" s="17">
        <f>VLOOKUP($A1356,'Medical Examinations'!$A$1:$J$2336,MATCH(Healthcare!D$1,'Medical Examinations'!$A$1:$J$1,0),0)</f>
        <v>6.15</v>
      </c>
      <c r="E1356" s="17" t="str">
        <f>VLOOKUP($A1356,'Medical Examinations'!$A$1:$J$2336,MATCH(Healthcare!E$1,'Medical Examinations'!$A$1:$J$1,0),0)</f>
        <v>No</v>
      </c>
      <c r="F1356" s="17" t="str">
        <f>VLOOKUP($A1356,'Medical Examinations'!$A$1:$J$2336,MATCH(Healthcare!F$1,'Medical Examinations'!$A$1:$J$1,0),0)</f>
        <v>No</v>
      </c>
      <c r="G1356" s="17" t="str">
        <f>VLOOKUP($A1356,'Medical Examinations'!$A$1:$J$2336,MATCH(Healthcare!G$1,'Medical Examinations'!$A$1:$J$1,0),0)</f>
        <v>No</v>
      </c>
      <c r="H1356" s="17">
        <f>VLOOKUP($A1356,'Medical Examinations'!$A$1:$J$2336,MATCH(Healthcare!H$1,'Medical Examinations'!$A$1:$J$1,0),0)</f>
        <v>0</v>
      </c>
      <c r="I1356" s="17" t="str">
        <f>VLOOKUP($A1356,'Medical Examinations'!$A$1:$J$2336,MATCH(Healthcare!I$1,'Medical Examinations'!$A$1:$J$1,0),0)</f>
        <v>No</v>
      </c>
      <c r="J1356" s="17" t="str">
        <f>VLOOKUP($A1356,'Medical Examinations'!$A$1:$J$2336,MATCH(Healthcare!J$1,'Medical Examinations'!$A$1:$J$1,0),0)</f>
        <v>Obesity</v>
      </c>
      <c r="K1356" s="17" t="str">
        <f>VLOOKUP($A1356,'Medical Examinations'!$A$1:$J$2336,MATCH(Healthcare!K$1,'Medical Examinations'!$A$1:$J$1,0),0)</f>
        <v>Prediabetes</v>
      </c>
      <c r="L1356" s="38">
        <f>VLOOKUP($A1356,'Hospitalisation Details'!$A$2:$K$2344,MATCH(Healthcare!L$1,'Hospitalisation Details'!$A$1:$K$1,0),0)</f>
        <v>32815</v>
      </c>
      <c r="M1356" s="17">
        <f>VLOOKUP($A1356,'Hospitalisation Details'!$A$2:$K$2344,MATCH(Healthcare!M$1,'Hospitalisation Details'!$A$1:$K$1,0),0)</f>
        <v>8021.11</v>
      </c>
      <c r="N1356" s="17" t="str">
        <f>VLOOKUP($A1356,'Hospitalisation Details'!$A$2:$K$2344,MATCH(Healthcare!N$1,'Hospitalisation Details'!$A$1:$K$1,0),0)</f>
        <v>Tier - 2</v>
      </c>
      <c r="O1356" s="17" t="str">
        <f>VLOOKUP($A1356,'Hospitalisation Details'!$A$2:$K$2344,MATCH(Healthcare!O$1,'Hospitalisation Details'!$A$1:$K$1,0),0)</f>
        <v>Tier - 1</v>
      </c>
      <c r="P1356" s="17" t="str">
        <f>VLOOKUP($A1356,'Hospitalisation Details'!$A$2:$K$2344,MATCH(Healthcare!P$1,'Hospitalisation Details'!$A$1:$K$1,0),0)</f>
        <v>R1012</v>
      </c>
      <c r="Q1356" s="17">
        <f>VLOOKUP($A1356,'Hospitalisation Details'!$A$2:$K$2344,MATCH(Healthcare!Q$1,'Hospitalisation Details'!$A$1:$K$1,0),0)</f>
        <v>33</v>
      </c>
    </row>
    <row r="1357" spans="1:17" ht="15.75" x14ac:dyDescent="0.25">
      <c r="A1357" s="25" t="s">
        <v>1400</v>
      </c>
      <c r="B1357" s="17" t="str">
        <f>VLOOKUP($A1357,'Customer Names'!$A$1:$D$2336,4,0)</f>
        <v>Ms. Amelia</v>
      </c>
      <c r="C1357" s="17">
        <f>VLOOKUP($A1357,'Medical Examinations'!$A$1:$J$2336,MATCH(Healthcare!C$1,'Medical Examinations'!$A$1:$J$1,0),0)</f>
        <v>24.984999999999999</v>
      </c>
      <c r="D1357" s="17">
        <f>VLOOKUP($A1357,'Medical Examinations'!$A$1:$J$2336,MATCH(Healthcare!D$1,'Medical Examinations'!$A$1:$J$1,0),0)</f>
        <v>4.5599999999999996</v>
      </c>
      <c r="E1357" s="17" t="str">
        <f>VLOOKUP($A1357,'Medical Examinations'!$A$1:$J$2336,MATCH(Healthcare!E$1,'Medical Examinations'!$A$1:$J$1,0),0)</f>
        <v>No</v>
      </c>
      <c r="F1357" s="17" t="str">
        <f>VLOOKUP($A1357,'Medical Examinations'!$A$1:$J$2336,MATCH(Healthcare!F$1,'Medical Examinations'!$A$1:$J$1,0),0)</f>
        <v>No</v>
      </c>
      <c r="G1357" s="17" t="str">
        <f>VLOOKUP($A1357,'Medical Examinations'!$A$1:$J$2336,MATCH(Healthcare!G$1,'Medical Examinations'!$A$1:$J$1,0),0)</f>
        <v>No</v>
      </c>
      <c r="H1357" s="17">
        <f>VLOOKUP($A1357,'Medical Examinations'!$A$1:$J$2336,MATCH(Healthcare!H$1,'Medical Examinations'!$A$1:$J$1,0),0)</f>
        <v>0</v>
      </c>
      <c r="I1357" s="17" t="str">
        <f>VLOOKUP($A1357,'Medical Examinations'!$A$1:$J$2336,MATCH(Healthcare!I$1,'Medical Examinations'!$A$1:$J$1,0),0)</f>
        <v>No</v>
      </c>
      <c r="J1357" s="17" t="str">
        <f>VLOOKUP($A1357,'Medical Examinations'!$A$1:$J$2336,MATCH(Healthcare!J$1,'Medical Examinations'!$A$1:$J$1,0),0)</f>
        <v>Healthy Weight</v>
      </c>
      <c r="K1357" s="17" t="str">
        <f>VLOOKUP($A1357,'Medical Examinations'!$A$1:$J$2336,MATCH(Healthcare!K$1,'Medical Examinations'!$A$1:$J$1,0),0)</f>
        <v>Normal</v>
      </c>
      <c r="L1357" s="38">
        <f>VLOOKUP($A1357,'Hospitalisation Details'!$A$2:$K$2344,MATCH(Healthcare!L$1,'Hospitalisation Details'!$A$1:$K$1,0),0)</f>
        <v>29533</v>
      </c>
      <c r="M1357" s="17">
        <f>VLOOKUP($A1357,'Hospitalisation Details'!$A$2:$K$2344,MATCH(Healthcare!M$1,'Hospitalisation Details'!$A$1:$K$1,0),0)</f>
        <v>8017.06</v>
      </c>
      <c r="N1357" s="17" t="str">
        <f>VLOOKUP($A1357,'Hospitalisation Details'!$A$2:$K$2344,MATCH(Healthcare!N$1,'Hospitalisation Details'!$A$1:$K$1,0),0)</f>
        <v>Tier - 2</v>
      </c>
      <c r="O1357" s="17" t="str">
        <f>VLOOKUP($A1357,'Hospitalisation Details'!$A$2:$K$2344,MATCH(Healthcare!O$1,'Hospitalisation Details'!$A$1:$K$1,0),0)</f>
        <v>Tier - 2</v>
      </c>
      <c r="P1357" s="17" t="str">
        <f>VLOOKUP($A1357,'Hospitalisation Details'!$A$2:$K$2344,MATCH(Healthcare!P$1,'Hospitalisation Details'!$A$1:$K$1,0),0)</f>
        <v>R1012</v>
      </c>
      <c r="Q1357" s="17">
        <f>VLOOKUP($A1357,'Hospitalisation Details'!$A$2:$K$2344,MATCH(Healthcare!Q$1,'Hospitalisation Details'!$A$1:$K$1,0),0)</f>
        <v>42</v>
      </c>
    </row>
    <row r="1358" spans="1:17" ht="15.75" x14ac:dyDescent="0.25">
      <c r="A1358" s="25" t="s">
        <v>1401</v>
      </c>
      <c r="B1358" s="17" t="str">
        <f>VLOOKUP($A1358,'Customer Names'!$A$1:$D$2336,4,0)</f>
        <v>Ms. Jackie</v>
      </c>
      <c r="C1358" s="17">
        <f>VLOOKUP($A1358,'Medical Examinations'!$A$1:$J$2336,MATCH(Healthcare!C$1,'Medical Examinations'!$A$1:$J$1,0),0)</f>
        <v>39.42</v>
      </c>
      <c r="D1358" s="17">
        <f>VLOOKUP($A1358,'Medical Examinations'!$A$1:$J$2336,MATCH(Healthcare!D$1,'Medical Examinations'!$A$1:$J$1,0),0)</f>
        <v>4.72</v>
      </c>
      <c r="E1358" s="17" t="str">
        <f>VLOOKUP($A1358,'Medical Examinations'!$A$1:$J$2336,MATCH(Healthcare!E$1,'Medical Examinations'!$A$1:$J$1,0),0)</f>
        <v>Yes</v>
      </c>
      <c r="F1358" s="17" t="str">
        <f>VLOOKUP($A1358,'Medical Examinations'!$A$1:$J$2336,MATCH(Healthcare!F$1,'Medical Examinations'!$A$1:$J$1,0),0)</f>
        <v>No</v>
      </c>
      <c r="G1358" s="17" t="str">
        <f>VLOOKUP($A1358,'Medical Examinations'!$A$1:$J$2336,MATCH(Healthcare!G$1,'Medical Examinations'!$A$1:$J$1,0),0)</f>
        <v>No</v>
      </c>
      <c r="H1358" s="17">
        <f>VLOOKUP($A1358,'Medical Examinations'!$A$1:$J$2336,MATCH(Healthcare!H$1,'Medical Examinations'!$A$1:$J$1,0),0)</f>
        <v>1</v>
      </c>
      <c r="I1358" s="17" t="str">
        <f>VLOOKUP($A1358,'Medical Examinations'!$A$1:$J$2336,MATCH(Healthcare!I$1,'Medical Examinations'!$A$1:$J$1,0),0)</f>
        <v>No</v>
      </c>
      <c r="J1358" s="17" t="str">
        <f>VLOOKUP($A1358,'Medical Examinations'!$A$1:$J$2336,MATCH(Healthcare!J$1,'Medical Examinations'!$A$1:$J$1,0),0)</f>
        <v>Obesity</v>
      </c>
      <c r="K1358" s="17" t="str">
        <f>VLOOKUP($A1358,'Medical Examinations'!$A$1:$J$2336,MATCH(Healthcare!K$1,'Medical Examinations'!$A$1:$J$1,0),0)</f>
        <v>Normal</v>
      </c>
      <c r="L1358" s="38">
        <f>VLOOKUP($A1358,'Hospitalisation Details'!$A$2:$K$2344,MATCH(Healthcare!L$1,'Hospitalisation Details'!$A$1:$K$1,0),0)</f>
        <v>34960</v>
      </c>
      <c r="M1358" s="17">
        <f>VLOOKUP($A1358,'Hospitalisation Details'!$A$2:$K$2344,MATCH(Healthcare!M$1,'Hospitalisation Details'!$A$1:$K$1,0),0)</f>
        <v>8014.62</v>
      </c>
      <c r="N1358" s="17" t="str">
        <f>VLOOKUP($A1358,'Hospitalisation Details'!$A$2:$K$2344,MATCH(Healthcare!N$1,'Hospitalisation Details'!$A$1:$K$1,0),0)</f>
        <v>Tier - 2</v>
      </c>
      <c r="O1358" s="17" t="str">
        <f>VLOOKUP($A1358,'Hospitalisation Details'!$A$2:$K$2344,MATCH(Healthcare!O$1,'Hospitalisation Details'!$A$1:$K$1,0),0)</f>
        <v>Tier - 3</v>
      </c>
      <c r="P1358" s="17" t="str">
        <f>VLOOKUP($A1358,'Hospitalisation Details'!$A$2:$K$2344,MATCH(Healthcare!P$1,'Hospitalisation Details'!$A$1:$K$1,0),0)</f>
        <v>R1012</v>
      </c>
      <c r="Q1358" s="17">
        <f>VLOOKUP($A1358,'Hospitalisation Details'!$A$2:$K$2344,MATCH(Healthcare!Q$1,'Hospitalisation Details'!$A$1:$K$1,0),0)</f>
        <v>27</v>
      </c>
    </row>
    <row r="1359" spans="1:17" ht="15.75" x14ac:dyDescent="0.25">
      <c r="A1359" s="25" t="s">
        <v>1402</v>
      </c>
      <c r="B1359" s="17" t="str">
        <f>VLOOKUP($A1359,'Customer Names'!$A$1:$D$2336,4,0)</f>
        <v>Mr. Justin</v>
      </c>
      <c r="C1359" s="17">
        <f>VLOOKUP($A1359,'Medical Examinations'!$A$1:$J$2336,MATCH(Healthcare!C$1,'Medical Examinations'!$A$1:$J$1,0),0)</f>
        <v>16.8</v>
      </c>
      <c r="D1359" s="17">
        <f>VLOOKUP($A1359,'Medical Examinations'!$A$1:$J$2336,MATCH(Healthcare!D$1,'Medical Examinations'!$A$1:$J$1,0),0)</f>
        <v>7.98</v>
      </c>
      <c r="E1359" s="17" t="str">
        <f>VLOOKUP($A1359,'Medical Examinations'!$A$1:$J$2336,MATCH(Healthcare!E$1,'Medical Examinations'!$A$1:$J$1,0),0)</f>
        <v>No</v>
      </c>
      <c r="F1359" s="17" t="str">
        <f>VLOOKUP($A1359,'Medical Examinations'!$A$1:$J$2336,MATCH(Healthcare!F$1,'Medical Examinations'!$A$1:$J$1,0),0)</f>
        <v>No</v>
      </c>
      <c r="G1359" s="17" t="str">
        <f>VLOOKUP($A1359,'Medical Examinations'!$A$1:$J$2336,MATCH(Healthcare!G$1,'Medical Examinations'!$A$1:$J$1,0),0)</f>
        <v>No</v>
      </c>
      <c r="H1359" s="17">
        <f>VLOOKUP($A1359,'Medical Examinations'!$A$1:$J$2336,MATCH(Healthcare!H$1,'Medical Examinations'!$A$1:$J$1,0),0)</f>
        <v>0</v>
      </c>
      <c r="I1359" s="17" t="str">
        <f>VLOOKUP($A1359,'Medical Examinations'!$A$1:$J$2336,MATCH(Healthcare!I$1,'Medical Examinations'!$A$1:$J$1,0),0)</f>
        <v>No</v>
      </c>
      <c r="J1359" s="17" t="str">
        <f>VLOOKUP($A1359,'Medical Examinations'!$A$1:$J$2336,MATCH(Healthcare!J$1,'Medical Examinations'!$A$1:$J$1,0),0)</f>
        <v>Underweight</v>
      </c>
      <c r="K1359" s="17" t="str">
        <f>VLOOKUP($A1359,'Medical Examinations'!$A$1:$J$2336,MATCH(Healthcare!K$1,'Medical Examinations'!$A$1:$J$1,0),0)</f>
        <v>Diabetes</v>
      </c>
      <c r="L1359" s="38">
        <f>VLOOKUP($A1359,'Hospitalisation Details'!$A$2:$K$2344,MATCH(Healthcare!L$1,'Hospitalisation Details'!$A$1:$K$1,0),0)</f>
        <v>22880</v>
      </c>
      <c r="M1359" s="17">
        <f>VLOOKUP($A1359,'Hospitalisation Details'!$A$2:$K$2344,MATCH(Healthcare!M$1,'Hospitalisation Details'!$A$1:$K$1,0),0)</f>
        <v>8004.96</v>
      </c>
      <c r="N1359" s="17" t="str">
        <f>VLOOKUP($A1359,'Hospitalisation Details'!$A$2:$K$2344,MATCH(Healthcare!N$1,'Hospitalisation Details'!$A$1:$K$1,0),0)</f>
        <v>Tier - 3</v>
      </c>
      <c r="O1359" s="17" t="str">
        <f>VLOOKUP($A1359,'Hospitalisation Details'!$A$2:$K$2344,MATCH(Healthcare!O$1,'Hospitalisation Details'!$A$1:$K$1,0),0)</f>
        <v>Tier - 1</v>
      </c>
      <c r="P1359" s="17" t="str">
        <f>VLOOKUP($A1359,'Hospitalisation Details'!$A$2:$K$2344,MATCH(Healthcare!P$1,'Hospitalisation Details'!$A$1:$K$1,0),0)</f>
        <v>R1013</v>
      </c>
      <c r="Q1359" s="17">
        <f>VLOOKUP($A1359,'Hospitalisation Details'!$A$2:$K$2344,MATCH(Healthcare!Q$1,'Hospitalisation Details'!$A$1:$K$1,0),0)</f>
        <v>60</v>
      </c>
    </row>
    <row r="1360" spans="1:17" ht="15.75" x14ac:dyDescent="0.25">
      <c r="A1360" s="25" t="s">
        <v>1403</v>
      </c>
      <c r="B1360" s="17" t="str">
        <f>VLOOKUP($A1360,'Customer Names'!$A$1:$D$2336,4,0)</f>
        <v>Ms. Kerry</v>
      </c>
      <c r="C1360" s="17">
        <f>VLOOKUP($A1360,'Medical Examinations'!$A$1:$J$2336,MATCH(Healthcare!C$1,'Medical Examinations'!$A$1:$J$1,0),0)</f>
        <v>23.274999999999999</v>
      </c>
      <c r="D1360" s="17">
        <f>VLOOKUP($A1360,'Medical Examinations'!$A$1:$J$2336,MATCH(Healthcare!D$1,'Medical Examinations'!$A$1:$J$1,0),0)</f>
        <v>6.26</v>
      </c>
      <c r="E1360" s="17" t="str">
        <f>VLOOKUP($A1360,'Medical Examinations'!$A$1:$J$2336,MATCH(Healthcare!E$1,'Medical Examinations'!$A$1:$J$1,0),0)</f>
        <v>Yes</v>
      </c>
      <c r="F1360" s="17" t="str">
        <f>VLOOKUP($A1360,'Medical Examinations'!$A$1:$J$2336,MATCH(Healthcare!F$1,'Medical Examinations'!$A$1:$J$1,0),0)</f>
        <v>No</v>
      </c>
      <c r="G1360" s="17" t="str">
        <f>VLOOKUP($A1360,'Medical Examinations'!$A$1:$J$2336,MATCH(Healthcare!G$1,'Medical Examinations'!$A$1:$J$1,0),0)</f>
        <v>Yes</v>
      </c>
      <c r="H1360" s="17">
        <f>VLOOKUP($A1360,'Medical Examinations'!$A$1:$J$2336,MATCH(Healthcare!H$1,'Medical Examinations'!$A$1:$J$1,0),0)</f>
        <v>1</v>
      </c>
      <c r="I1360" s="17" t="str">
        <f>VLOOKUP($A1360,'Medical Examinations'!$A$1:$J$2336,MATCH(Healthcare!I$1,'Medical Examinations'!$A$1:$J$1,0),0)</f>
        <v>No</v>
      </c>
      <c r="J1360" s="17" t="str">
        <f>VLOOKUP($A1360,'Medical Examinations'!$A$1:$J$2336,MATCH(Healthcare!J$1,'Medical Examinations'!$A$1:$J$1,0),0)</f>
        <v>Healthy Weight</v>
      </c>
      <c r="K1360" s="17" t="str">
        <f>VLOOKUP($A1360,'Medical Examinations'!$A$1:$J$2336,MATCH(Healthcare!K$1,'Medical Examinations'!$A$1:$J$1,0),0)</f>
        <v>Prediabetes</v>
      </c>
      <c r="L1360" s="38">
        <f>VLOOKUP($A1360,'Hospitalisation Details'!$A$2:$K$2344,MATCH(Healthcare!L$1,'Hospitalisation Details'!$A$1:$K$1,0),0)</f>
        <v>30548</v>
      </c>
      <c r="M1360" s="17">
        <f>VLOOKUP($A1360,'Hospitalisation Details'!$A$2:$K$2344,MATCH(Healthcare!M$1,'Hospitalisation Details'!$A$1:$K$1,0),0)</f>
        <v>7986.48</v>
      </c>
      <c r="N1360" s="17" t="str">
        <f>VLOOKUP($A1360,'Hospitalisation Details'!$A$2:$K$2344,MATCH(Healthcare!N$1,'Hospitalisation Details'!$A$1:$K$1,0),0)</f>
        <v>Tier - 2</v>
      </c>
      <c r="O1360" s="17" t="str">
        <f>VLOOKUP($A1360,'Hospitalisation Details'!$A$2:$K$2344,MATCH(Healthcare!O$1,'Hospitalisation Details'!$A$1:$K$1,0),0)</f>
        <v>Tier - 3</v>
      </c>
      <c r="P1360" s="17" t="str">
        <f>VLOOKUP($A1360,'Hospitalisation Details'!$A$2:$K$2344,MATCH(Healthcare!P$1,'Hospitalisation Details'!$A$1:$K$1,0),0)</f>
        <v>R1024</v>
      </c>
      <c r="Q1360" s="17">
        <f>VLOOKUP($A1360,'Hospitalisation Details'!$A$2:$K$2344,MATCH(Healthcare!Q$1,'Hospitalisation Details'!$A$1:$K$1,0),0)</f>
        <v>39</v>
      </c>
    </row>
    <row r="1361" spans="1:17" ht="15.75" x14ac:dyDescent="0.25">
      <c r="A1361" s="25" t="s">
        <v>1404</v>
      </c>
      <c r="B1361" s="17" t="str">
        <f>VLOOKUP($A1361,'Customer Names'!$A$1:$D$2336,4,0)</f>
        <v>Ms. Cindy</v>
      </c>
      <c r="C1361" s="17">
        <f>VLOOKUP($A1361,'Medical Examinations'!$A$1:$J$2336,MATCH(Healthcare!C$1,'Medical Examinations'!$A$1:$J$1,0),0)</f>
        <v>22.8</v>
      </c>
      <c r="D1361" s="17">
        <f>VLOOKUP($A1361,'Medical Examinations'!$A$1:$J$2336,MATCH(Healthcare!D$1,'Medical Examinations'!$A$1:$J$1,0),0)</f>
        <v>4.29</v>
      </c>
      <c r="E1361" s="17" t="str">
        <f>VLOOKUP($A1361,'Medical Examinations'!$A$1:$J$2336,MATCH(Healthcare!E$1,'Medical Examinations'!$A$1:$J$1,0),0)</f>
        <v>Yes</v>
      </c>
      <c r="F1361" s="17" t="str">
        <f>VLOOKUP($A1361,'Medical Examinations'!$A$1:$J$2336,MATCH(Healthcare!F$1,'Medical Examinations'!$A$1:$J$1,0),0)</f>
        <v>No</v>
      </c>
      <c r="G1361" s="17" t="str">
        <f>VLOOKUP($A1361,'Medical Examinations'!$A$1:$J$2336,MATCH(Healthcare!G$1,'Medical Examinations'!$A$1:$J$1,0),0)</f>
        <v>Yes</v>
      </c>
      <c r="H1361" s="17">
        <f>VLOOKUP($A1361,'Medical Examinations'!$A$1:$J$2336,MATCH(Healthcare!H$1,'Medical Examinations'!$A$1:$J$1,0),0)</f>
        <v>1</v>
      </c>
      <c r="I1361" s="17" t="str">
        <f>VLOOKUP($A1361,'Medical Examinations'!$A$1:$J$2336,MATCH(Healthcare!I$1,'Medical Examinations'!$A$1:$J$1,0),0)</f>
        <v>No</v>
      </c>
      <c r="J1361" s="17" t="str">
        <f>VLOOKUP($A1361,'Medical Examinations'!$A$1:$J$2336,MATCH(Healthcare!J$1,'Medical Examinations'!$A$1:$J$1,0),0)</f>
        <v>Healthy Weight</v>
      </c>
      <c r="K1361" s="17" t="str">
        <f>VLOOKUP($A1361,'Medical Examinations'!$A$1:$J$2336,MATCH(Healthcare!K$1,'Medical Examinations'!$A$1:$J$1,0),0)</f>
        <v>Normal</v>
      </c>
      <c r="L1361" s="38">
        <f>VLOOKUP($A1361,'Hospitalisation Details'!$A$2:$K$2344,MATCH(Healthcare!L$1,'Hospitalisation Details'!$A$1:$K$1,0),0)</f>
        <v>30556</v>
      </c>
      <c r="M1361" s="17">
        <f>VLOOKUP($A1361,'Hospitalisation Details'!$A$2:$K$2344,MATCH(Healthcare!M$1,'Hospitalisation Details'!$A$1:$K$1,0),0)</f>
        <v>7985.82</v>
      </c>
      <c r="N1361" s="17" t="str">
        <f>VLOOKUP($A1361,'Hospitalisation Details'!$A$2:$K$2344,MATCH(Healthcare!N$1,'Hospitalisation Details'!$A$1:$K$1,0),0)</f>
        <v>Tier - 2</v>
      </c>
      <c r="O1361" s="17" t="str">
        <f>VLOOKUP($A1361,'Hospitalisation Details'!$A$2:$K$2344,MATCH(Healthcare!O$1,'Hospitalisation Details'!$A$1:$K$1,0),0)</f>
        <v>Tier - 1</v>
      </c>
      <c r="P1361" s="17" t="str">
        <f>VLOOKUP($A1361,'Hospitalisation Details'!$A$2:$K$2344,MATCH(Healthcare!P$1,'Hospitalisation Details'!$A$1:$K$1,0),0)</f>
        <v>R1024</v>
      </c>
      <c r="Q1361" s="17">
        <f>VLOOKUP($A1361,'Hospitalisation Details'!$A$2:$K$2344,MATCH(Healthcare!Q$1,'Hospitalisation Details'!$A$1:$K$1,0),0)</f>
        <v>39</v>
      </c>
    </row>
    <row r="1362" spans="1:17" ht="15.75" x14ac:dyDescent="0.25">
      <c r="A1362" s="25" t="s">
        <v>1405</v>
      </c>
      <c r="B1362" s="17" t="str">
        <f>VLOOKUP($A1362,'Customer Names'!$A$1:$D$2336,4,0)</f>
        <v>Mr. Gennaro</v>
      </c>
      <c r="C1362" s="17">
        <f>VLOOKUP($A1362,'Medical Examinations'!$A$1:$J$2336,MATCH(Healthcare!C$1,'Medical Examinations'!$A$1:$J$1,0),0)</f>
        <v>24.3</v>
      </c>
      <c r="D1362" s="17">
        <f>VLOOKUP($A1362,'Medical Examinations'!$A$1:$J$2336,MATCH(Healthcare!D$1,'Medical Examinations'!$A$1:$J$1,0),0)</f>
        <v>5.43</v>
      </c>
      <c r="E1362" s="17" t="str">
        <f>VLOOKUP($A1362,'Medical Examinations'!$A$1:$J$2336,MATCH(Healthcare!E$1,'Medical Examinations'!$A$1:$J$1,0),0)</f>
        <v>No</v>
      </c>
      <c r="F1362" s="17" t="str">
        <f>VLOOKUP($A1362,'Medical Examinations'!$A$1:$J$2336,MATCH(Healthcare!F$1,'Medical Examinations'!$A$1:$J$1,0),0)</f>
        <v>No</v>
      </c>
      <c r="G1362" s="17" t="str">
        <f>VLOOKUP($A1362,'Medical Examinations'!$A$1:$J$2336,MATCH(Healthcare!G$1,'Medical Examinations'!$A$1:$J$1,0),0)</f>
        <v>No</v>
      </c>
      <c r="H1362" s="17">
        <f>VLOOKUP($A1362,'Medical Examinations'!$A$1:$J$2336,MATCH(Healthcare!H$1,'Medical Examinations'!$A$1:$J$1,0),0)</f>
        <v>2</v>
      </c>
      <c r="I1362" s="17" t="str">
        <f>VLOOKUP($A1362,'Medical Examinations'!$A$1:$J$2336,MATCH(Healthcare!I$1,'Medical Examinations'!$A$1:$J$1,0),0)</f>
        <v>No</v>
      </c>
      <c r="J1362" s="17" t="str">
        <f>VLOOKUP($A1362,'Medical Examinations'!$A$1:$J$2336,MATCH(Healthcare!J$1,'Medical Examinations'!$A$1:$J$1,0),0)</f>
        <v>Healthy Weight</v>
      </c>
      <c r="K1362" s="17" t="str">
        <f>VLOOKUP($A1362,'Medical Examinations'!$A$1:$J$2336,MATCH(Healthcare!K$1,'Medical Examinations'!$A$1:$J$1,0),0)</f>
        <v>Normal</v>
      </c>
      <c r="L1362" s="38">
        <f>VLOOKUP($A1362,'Hospitalisation Details'!$A$2:$K$2344,MATCH(Healthcare!L$1,'Hospitalisation Details'!$A$1:$K$1,0),0)</f>
        <v>26626</v>
      </c>
      <c r="M1362" s="17">
        <f>VLOOKUP($A1362,'Hospitalisation Details'!$A$2:$K$2344,MATCH(Healthcare!M$1,'Hospitalisation Details'!$A$1:$K$1,0),0)</f>
        <v>7980.34</v>
      </c>
      <c r="N1362" s="17" t="str">
        <f>VLOOKUP($A1362,'Hospitalisation Details'!$A$2:$K$2344,MATCH(Healthcare!N$1,'Hospitalisation Details'!$A$1:$K$1,0),0)</f>
        <v>Tier - 2</v>
      </c>
      <c r="O1362" s="17" t="str">
        <f>VLOOKUP($A1362,'Hospitalisation Details'!$A$2:$K$2344,MATCH(Healthcare!O$1,'Hospitalisation Details'!$A$1:$K$1,0),0)</f>
        <v>Tier - 2</v>
      </c>
      <c r="P1362" s="17" t="str">
        <f>VLOOKUP($A1362,'Hospitalisation Details'!$A$2:$K$2344,MATCH(Healthcare!P$1,'Hospitalisation Details'!$A$1:$K$1,0),0)</f>
        <v>R1013</v>
      </c>
      <c r="Q1362" s="17">
        <f>VLOOKUP($A1362,'Hospitalisation Details'!$A$2:$K$2344,MATCH(Healthcare!Q$1,'Hospitalisation Details'!$A$1:$K$1,0),0)</f>
        <v>50</v>
      </c>
    </row>
    <row r="1363" spans="1:17" ht="15.75" x14ac:dyDescent="0.25">
      <c r="A1363" s="25" t="s">
        <v>1406</v>
      </c>
      <c r="B1363" s="17" t="str">
        <f>VLOOKUP($A1363,'Customer Names'!$A$1:$D$2336,4,0)</f>
        <v>Mr. Terry</v>
      </c>
      <c r="C1363" s="17">
        <f>VLOOKUP($A1363,'Medical Examinations'!$A$1:$J$2336,MATCH(Healthcare!C$1,'Medical Examinations'!$A$1:$J$1,0),0)</f>
        <v>25.13</v>
      </c>
      <c r="D1363" s="17">
        <f>VLOOKUP($A1363,'Medical Examinations'!$A$1:$J$2336,MATCH(Healthcare!D$1,'Medical Examinations'!$A$1:$J$1,0),0)</f>
        <v>8</v>
      </c>
      <c r="E1363" s="17" t="str">
        <f>VLOOKUP($A1363,'Medical Examinations'!$A$1:$J$2336,MATCH(Healthcare!E$1,'Medical Examinations'!$A$1:$J$1,0),0)</f>
        <v>Yes</v>
      </c>
      <c r="F1363" s="17" t="str">
        <f>VLOOKUP($A1363,'Medical Examinations'!$A$1:$J$2336,MATCH(Healthcare!F$1,'Medical Examinations'!$A$1:$J$1,0),0)</f>
        <v>No</v>
      </c>
      <c r="G1363" s="17" t="str">
        <f>VLOOKUP($A1363,'Medical Examinations'!$A$1:$J$2336,MATCH(Healthcare!G$1,'Medical Examinations'!$A$1:$J$1,0),0)</f>
        <v>No</v>
      </c>
      <c r="H1363" s="17">
        <f>VLOOKUP($A1363,'Medical Examinations'!$A$1:$J$2336,MATCH(Healthcare!H$1,'Medical Examinations'!$A$1:$J$1,0),0)</f>
        <v>1</v>
      </c>
      <c r="I1363" s="17" t="str">
        <f>VLOOKUP($A1363,'Medical Examinations'!$A$1:$J$2336,MATCH(Healthcare!I$1,'Medical Examinations'!$A$1:$J$1,0),0)</f>
        <v>No</v>
      </c>
      <c r="J1363" s="17" t="str">
        <f>VLOOKUP($A1363,'Medical Examinations'!$A$1:$J$2336,MATCH(Healthcare!J$1,'Medical Examinations'!$A$1:$J$1,0),0)</f>
        <v>Overweight</v>
      </c>
      <c r="K1363" s="17" t="str">
        <f>VLOOKUP($A1363,'Medical Examinations'!$A$1:$J$2336,MATCH(Healthcare!K$1,'Medical Examinations'!$A$1:$J$1,0),0)</f>
        <v>Diabetes</v>
      </c>
      <c r="L1363" s="38">
        <f>VLOOKUP($A1363,'Hospitalisation Details'!$A$2:$K$2344,MATCH(Healthcare!L$1,'Hospitalisation Details'!$A$1:$K$1,0),0)</f>
        <v>27616</v>
      </c>
      <c r="M1363" s="17">
        <f>VLOOKUP($A1363,'Hospitalisation Details'!$A$2:$K$2344,MATCH(Healthcare!M$1,'Hospitalisation Details'!$A$1:$K$1,0),0)</f>
        <v>7966.81</v>
      </c>
      <c r="N1363" s="17" t="str">
        <f>VLOOKUP($A1363,'Hospitalisation Details'!$A$2:$K$2344,MATCH(Healthcare!N$1,'Hospitalisation Details'!$A$1:$K$1,0),0)</f>
        <v>Tier - 2</v>
      </c>
      <c r="O1363" s="17" t="str">
        <f>VLOOKUP($A1363,'Hospitalisation Details'!$A$2:$K$2344,MATCH(Healthcare!O$1,'Hospitalisation Details'!$A$1:$K$1,0),0)</f>
        <v>Tier - 2</v>
      </c>
      <c r="P1363" s="17" t="str">
        <f>VLOOKUP($A1363,'Hospitalisation Details'!$A$2:$K$2344,MATCH(Healthcare!P$1,'Hospitalisation Details'!$A$1:$K$1,0),0)</f>
        <v>R1013</v>
      </c>
      <c r="Q1363" s="17">
        <f>VLOOKUP($A1363,'Hospitalisation Details'!$A$2:$K$2344,MATCH(Healthcare!Q$1,'Hospitalisation Details'!$A$1:$K$1,0),0)</f>
        <v>47</v>
      </c>
    </row>
    <row r="1364" spans="1:17" ht="15.75" x14ac:dyDescent="0.25">
      <c r="A1364" s="25" t="s">
        <v>1407</v>
      </c>
      <c r="B1364" s="17" t="str">
        <f>VLOOKUP($A1364,'Customer Names'!$A$1:$D$2336,4,0)</f>
        <v>Mr. Patrick</v>
      </c>
      <c r="C1364" s="17">
        <f>VLOOKUP($A1364,'Medical Examinations'!$A$1:$J$2336,MATCH(Healthcare!C$1,'Medical Examinations'!$A$1:$J$1,0),0)</f>
        <v>22.72</v>
      </c>
      <c r="D1364" s="17">
        <f>VLOOKUP($A1364,'Medical Examinations'!$A$1:$J$2336,MATCH(Healthcare!D$1,'Medical Examinations'!$A$1:$J$1,0),0)</f>
        <v>9.9600000000000009</v>
      </c>
      <c r="E1364" s="17" t="str">
        <f>VLOOKUP($A1364,'Medical Examinations'!$A$1:$J$2336,MATCH(Healthcare!E$1,'Medical Examinations'!$A$1:$J$1,0),0)</f>
        <v>Yes</v>
      </c>
      <c r="F1364" s="17" t="str">
        <f>VLOOKUP($A1364,'Medical Examinations'!$A$1:$J$2336,MATCH(Healthcare!F$1,'Medical Examinations'!$A$1:$J$1,0),0)</f>
        <v>No</v>
      </c>
      <c r="G1364" s="17" t="str">
        <f>VLOOKUP($A1364,'Medical Examinations'!$A$1:$J$2336,MATCH(Healthcare!G$1,'Medical Examinations'!$A$1:$J$1,0),0)</f>
        <v>No</v>
      </c>
      <c r="H1364" s="17">
        <f>VLOOKUP($A1364,'Medical Examinations'!$A$1:$J$2336,MATCH(Healthcare!H$1,'Medical Examinations'!$A$1:$J$1,0),0)</f>
        <v>2</v>
      </c>
      <c r="I1364" s="17" t="str">
        <f>VLOOKUP($A1364,'Medical Examinations'!$A$1:$J$2336,MATCH(Healthcare!I$1,'Medical Examinations'!$A$1:$J$1,0),0)</f>
        <v>No</v>
      </c>
      <c r="J1364" s="17" t="str">
        <f>VLOOKUP($A1364,'Medical Examinations'!$A$1:$J$2336,MATCH(Healthcare!J$1,'Medical Examinations'!$A$1:$J$1,0),0)</f>
        <v>Healthy Weight</v>
      </c>
      <c r="K1364" s="17" t="str">
        <f>VLOOKUP($A1364,'Medical Examinations'!$A$1:$J$2336,MATCH(Healthcare!K$1,'Medical Examinations'!$A$1:$J$1,0),0)</f>
        <v>Diabetes</v>
      </c>
      <c r="L1364" s="38">
        <f>VLOOKUP($A1364,'Hospitalisation Details'!$A$2:$K$2344,MATCH(Healthcare!L$1,'Hospitalisation Details'!$A$1:$K$1,0),0)</f>
        <v>25738</v>
      </c>
      <c r="M1364" s="17">
        <f>VLOOKUP($A1364,'Hospitalisation Details'!$A$2:$K$2344,MATCH(Healthcare!M$1,'Hospitalisation Details'!$A$1:$K$1,0),0)</f>
        <v>7958.13</v>
      </c>
      <c r="N1364" s="17" t="str">
        <f>VLOOKUP($A1364,'Hospitalisation Details'!$A$2:$K$2344,MATCH(Healthcare!N$1,'Hospitalisation Details'!$A$1:$K$1,0),0)</f>
        <v>Tier - 2</v>
      </c>
      <c r="O1364" s="17" t="str">
        <f>VLOOKUP($A1364,'Hospitalisation Details'!$A$2:$K$2344,MATCH(Healthcare!O$1,'Hospitalisation Details'!$A$1:$K$1,0),0)</f>
        <v>Tier - 2</v>
      </c>
      <c r="P1364" s="17" t="str">
        <f>VLOOKUP($A1364,'Hospitalisation Details'!$A$2:$K$2344,MATCH(Healthcare!P$1,'Hospitalisation Details'!$A$1:$K$1,0),0)</f>
        <v>R1013</v>
      </c>
      <c r="Q1364" s="17">
        <f>VLOOKUP($A1364,'Hospitalisation Details'!$A$2:$K$2344,MATCH(Healthcare!Q$1,'Hospitalisation Details'!$A$1:$K$1,0),0)</f>
        <v>52</v>
      </c>
    </row>
    <row r="1365" spans="1:17" ht="15.75" x14ac:dyDescent="0.25">
      <c r="A1365" s="25" t="s">
        <v>1408</v>
      </c>
      <c r="B1365" s="17" t="str">
        <f>VLOOKUP($A1365,'Customer Names'!$A$1:$D$2336,4,0)</f>
        <v>Ms. Keara</v>
      </c>
      <c r="C1365" s="17">
        <f>VLOOKUP($A1365,'Medical Examinations'!$A$1:$J$2336,MATCH(Healthcare!C$1,'Medical Examinations'!$A$1:$J$1,0),0)</f>
        <v>32.6</v>
      </c>
      <c r="D1365" s="17">
        <f>VLOOKUP($A1365,'Medical Examinations'!$A$1:$J$2336,MATCH(Healthcare!D$1,'Medical Examinations'!$A$1:$J$1,0),0)</f>
        <v>6.8</v>
      </c>
      <c r="E1365" s="17" t="str">
        <f>VLOOKUP($A1365,'Medical Examinations'!$A$1:$J$2336,MATCH(Healthcare!E$1,'Medical Examinations'!$A$1:$J$1,0),0)</f>
        <v>Yes</v>
      </c>
      <c r="F1365" s="17" t="str">
        <f>VLOOKUP($A1365,'Medical Examinations'!$A$1:$J$2336,MATCH(Healthcare!F$1,'Medical Examinations'!$A$1:$J$1,0),0)</f>
        <v>No</v>
      </c>
      <c r="G1365" s="17" t="str">
        <f>VLOOKUP($A1365,'Medical Examinations'!$A$1:$J$2336,MATCH(Healthcare!G$1,'Medical Examinations'!$A$1:$J$1,0),0)</f>
        <v>No</v>
      </c>
      <c r="H1365" s="17">
        <f>VLOOKUP($A1365,'Medical Examinations'!$A$1:$J$2336,MATCH(Healthcare!H$1,'Medical Examinations'!$A$1:$J$1,0),0)</f>
        <v>0</v>
      </c>
      <c r="I1365" s="17" t="str">
        <f>VLOOKUP($A1365,'Medical Examinations'!$A$1:$J$2336,MATCH(Healthcare!I$1,'Medical Examinations'!$A$1:$J$1,0),0)</f>
        <v>No</v>
      </c>
      <c r="J1365" s="17" t="str">
        <f>VLOOKUP($A1365,'Medical Examinations'!$A$1:$J$2336,MATCH(Healthcare!J$1,'Medical Examinations'!$A$1:$J$1,0),0)</f>
        <v>Obesity</v>
      </c>
      <c r="K1365" s="17" t="str">
        <f>VLOOKUP($A1365,'Medical Examinations'!$A$1:$J$2336,MATCH(Healthcare!K$1,'Medical Examinations'!$A$1:$J$1,0),0)</f>
        <v>Diabetes</v>
      </c>
      <c r="L1365" s="38">
        <f>VLOOKUP($A1365,'Hospitalisation Details'!$A$2:$K$2344,MATCH(Healthcare!L$1,'Hospitalisation Details'!$A$1:$K$1,0),0)</f>
        <v>29948</v>
      </c>
      <c r="M1365" s="17">
        <f>VLOOKUP($A1365,'Hospitalisation Details'!$A$2:$K$2344,MATCH(Healthcare!M$1,'Hospitalisation Details'!$A$1:$K$1,0),0)</f>
        <v>7954.52</v>
      </c>
      <c r="N1365" s="17" t="str">
        <f>VLOOKUP($A1365,'Hospitalisation Details'!$A$2:$K$2344,MATCH(Healthcare!N$1,'Hospitalisation Details'!$A$1:$K$1,0),0)</f>
        <v>Tier - 2</v>
      </c>
      <c r="O1365" s="17" t="str">
        <f>VLOOKUP($A1365,'Hospitalisation Details'!$A$2:$K$2344,MATCH(Healthcare!O$1,'Hospitalisation Details'!$A$1:$K$1,0),0)</f>
        <v>Tier - 2</v>
      </c>
      <c r="P1365" s="17" t="str">
        <f>VLOOKUP($A1365,'Hospitalisation Details'!$A$2:$K$2344,MATCH(Healthcare!P$1,'Hospitalisation Details'!$A$1:$K$1,0),0)</f>
        <v>R1011</v>
      </c>
      <c r="Q1365" s="17">
        <f>VLOOKUP($A1365,'Hospitalisation Details'!$A$2:$K$2344,MATCH(Healthcare!Q$1,'Hospitalisation Details'!$A$1:$K$1,0),0)</f>
        <v>41</v>
      </c>
    </row>
    <row r="1366" spans="1:17" ht="15.75" x14ac:dyDescent="0.25">
      <c r="A1366" s="25" t="s">
        <v>1409</v>
      </c>
      <c r="B1366" s="17" t="str">
        <f>VLOOKUP($A1366,'Customer Names'!$A$1:$D$2336,4,0)</f>
        <v>Ms. Nicole</v>
      </c>
      <c r="C1366" s="17">
        <f>VLOOKUP($A1366,'Medical Examinations'!$A$1:$J$2336,MATCH(Healthcare!C$1,'Medical Examinations'!$A$1:$J$1,0),0)</f>
        <v>17.28</v>
      </c>
      <c r="D1366" s="17">
        <f>VLOOKUP($A1366,'Medical Examinations'!$A$1:$J$2336,MATCH(Healthcare!D$1,'Medical Examinations'!$A$1:$J$1,0),0)</f>
        <v>6.22</v>
      </c>
      <c r="E1366" s="17" t="str">
        <f>VLOOKUP($A1366,'Medical Examinations'!$A$1:$J$2336,MATCH(Healthcare!E$1,'Medical Examinations'!$A$1:$J$1,0),0)</f>
        <v>Yes</v>
      </c>
      <c r="F1366" s="17" t="str">
        <f>VLOOKUP($A1366,'Medical Examinations'!$A$1:$J$2336,MATCH(Healthcare!F$1,'Medical Examinations'!$A$1:$J$1,0),0)</f>
        <v>No</v>
      </c>
      <c r="G1366" s="17" t="str">
        <f>VLOOKUP($A1366,'Medical Examinations'!$A$1:$J$2336,MATCH(Healthcare!G$1,'Medical Examinations'!$A$1:$J$1,0),0)</f>
        <v>No</v>
      </c>
      <c r="H1366" s="17">
        <f>VLOOKUP($A1366,'Medical Examinations'!$A$1:$J$2336,MATCH(Healthcare!H$1,'Medical Examinations'!$A$1:$J$1,0),0)</f>
        <v>2</v>
      </c>
      <c r="I1366" s="17" t="str">
        <f>VLOOKUP($A1366,'Medical Examinations'!$A$1:$J$2336,MATCH(Healthcare!I$1,'Medical Examinations'!$A$1:$J$1,0),0)</f>
        <v>No</v>
      </c>
      <c r="J1366" s="17" t="str">
        <f>VLOOKUP($A1366,'Medical Examinations'!$A$1:$J$2336,MATCH(Healthcare!J$1,'Medical Examinations'!$A$1:$J$1,0),0)</f>
        <v>Underweight</v>
      </c>
      <c r="K1366" s="17" t="str">
        <f>VLOOKUP($A1366,'Medical Examinations'!$A$1:$J$2336,MATCH(Healthcare!K$1,'Medical Examinations'!$A$1:$J$1,0),0)</f>
        <v>Prediabetes</v>
      </c>
      <c r="L1366" s="38">
        <f>VLOOKUP($A1366,'Hospitalisation Details'!$A$2:$K$2344,MATCH(Healthcare!L$1,'Hospitalisation Details'!$A$1:$K$1,0),0)</f>
        <v>24297</v>
      </c>
      <c r="M1366" s="17">
        <f>VLOOKUP($A1366,'Hospitalisation Details'!$A$2:$K$2344,MATCH(Healthcare!M$1,'Hospitalisation Details'!$A$1:$K$1,0),0)</f>
        <v>7953.72</v>
      </c>
      <c r="N1366" s="17" t="str">
        <f>VLOOKUP($A1366,'Hospitalisation Details'!$A$2:$K$2344,MATCH(Healthcare!N$1,'Hospitalisation Details'!$A$1:$K$1,0),0)</f>
        <v>Tier - 3</v>
      </c>
      <c r="O1366" s="17" t="str">
        <f>VLOOKUP($A1366,'Hospitalisation Details'!$A$2:$K$2344,MATCH(Healthcare!O$1,'Hospitalisation Details'!$A$1:$K$1,0),0)</f>
        <v>Tier - 3</v>
      </c>
      <c r="P1366" s="17" t="str">
        <f>VLOOKUP($A1366,'Hospitalisation Details'!$A$2:$K$2344,MATCH(Healthcare!P$1,'Hospitalisation Details'!$A$1:$K$1,0),0)</f>
        <v>R1012</v>
      </c>
      <c r="Q1366" s="17">
        <f>VLOOKUP($A1366,'Hospitalisation Details'!$A$2:$K$2344,MATCH(Healthcare!Q$1,'Hospitalisation Details'!$A$1:$K$1,0),0)</f>
        <v>56</v>
      </c>
    </row>
    <row r="1367" spans="1:17" ht="15.75" x14ac:dyDescent="0.25">
      <c r="A1367" s="25" t="s">
        <v>1410</v>
      </c>
      <c r="B1367" s="17" t="str">
        <f>VLOOKUP($A1367,'Customer Names'!$A$1:$D$2336,4,0)</f>
        <v>Mrs. Katena</v>
      </c>
      <c r="C1367" s="17">
        <f>VLOOKUP($A1367,'Medical Examinations'!$A$1:$J$2336,MATCH(Healthcare!C$1,'Medical Examinations'!$A$1:$J$1,0),0)</f>
        <v>27.92</v>
      </c>
      <c r="D1367" s="17">
        <f>VLOOKUP($A1367,'Medical Examinations'!$A$1:$J$2336,MATCH(Healthcare!D$1,'Medical Examinations'!$A$1:$J$1,0),0)</f>
        <v>5.79</v>
      </c>
      <c r="E1367" s="17" t="str">
        <f>VLOOKUP($A1367,'Medical Examinations'!$A$1:$J$2336,MATCH(Healthcare!E$1,'Medical Examinations'!$A$1:$J$1,0),0)</f>
        <v>No</v>
      </c>
      <c r="F1367" s="17" t="str">
        <f>VLOOKUP($A1367,'Medical Examinations'!$A$1:$J$2336,MATCH(Healthcare!F$1,'Medical Examinations'!$A$1:$J$1,0),0)</f>
        <v>No</v>
      </c>
      <c r="G1367" s="17" t="str">
        <f>VLOOKUP($A1367,'Medical Examinations'!$A$1:$J$2336,MATCH(Healthcare!G$1,'Medical Examinations'!$A$1:$J$1,0),0)</f>
        <v>No</v>
      </c>
      <c r="H1367" s="17">
        <f>VLOOKUP($A1367,'Medical Examinations'!$A$1:$J$2336,MATCH(Healthcare!H$1,'Medical Examinations'!$A$1:$J$1,0),0)</f>
        <v>1</v>
      </c>
      <c r="I1367" s="17" t="str">
        <f>VLOOKUP($A1367,'Medical Examinations'!$A$1:$J$2336,MATCH(Healthcare!I$1,'Medical Examinations'!$A$1:$J$1,0),0)</f>
        <v>No</v>
      </c>
      <c r="J1367" s="17" t="str">
        <f>VLOOKUP($A1367,'Medical Examinations'!$A$1:$J$2336,MATCH(Healthcare!J$1,'Medical Examinations'!$A$1:$J$1,0),0)</f>
        <v>Overweight</v>
      </c>
      <c r="K1367" s="17" t="str">
        <f>VLOOKUP($A1367,'Medical Examinations'!$A$1:$J$2336,MATCH(Healthcare!K$1,'Medical Examinations'!$A$1:$J$1,0),0)</f>
        <v>Prediabetes</v>
      </c>
      <c r="L1367" s="38">
        <f>VLOOKUP($A1367,'Hospitalisation Details'!$A$2:$K$2344,MATCH(Healthcare!L$1,'Hospitalisation Details'!$A$1:$K$1,0),0)</f>
        <v>32079</v>
      </c>
      <c r="M1367" s="17">
        <f>VLOOKUP($A1367,'Hospitalisation Details'!$A$2:$K$2344,MATCH(Healthcare!M$1,'Hospitalisation Details'!$A$1:$K$1,0),0)</f>
        <v>7948.22</v>
      </c>
      <c r="N1367" s="17" t="str">
        <f>VLOOKUP($A1367,'Hospitalisation Details'!$A$2:$K$2344,MATCH(Healthcare!N$1,'Hospitalisation Details'!$A$1:$K$1,0),0)</f>
        <v>Tier - 2</v>
      </c>
      <c r="O1367" s="17" t="str">
        <f>VLOOKUP($A1367,'Hospitalisation Details'!$A$2:$K$2344,MATCH(Healthcare!O$1,'Hospitalisation Details'!$A$1:$K$1,0),0)</f>
        <v>Tier - 3</v>
      </c>
      <c r="P1367" s="17" t="str">
        <f>VLOOKUP($A1367,'Hospitalisation Details'!$A$2:$K$2344,MATCH(Healthcare!P$1,'Hospitalisation Details'!$A$1:$K$1,0),0)</f>
        <v>R1025</v>
      </c>
      <c r="Q1367" s="17">
        <f>VLOOKUP($A1367,'Hospitalisation Details'!$A$2:$K$2344,MATCH(Healthcare!Q$1,'Hospitalisation Details'!$A$1:$K$1,0),0)</f>
        <v>35</v>
      </c>
    </row>
    <row r="1368" spans="1:17" ht="15.75" x14ac:dyDescent="0.25">
      <c r="A1368" s="25" t="s">
        <v>1411</v>
      </c>
      <c r="B1368" s="17" t="str">
        <f>VLOOKUP($A1368,'Customer Names'!$A$1:$D$2336,4,0)</f>
        <v>Ms. Bean</v>
      </c>
      <c r="C1368" s="17">
        <f>VLOOKUP($A1368,'Medical Examinations'!$A$1:$J$2336,MATCH(Healthcare!C$1,'Medical Examinations'!$A$1:$J$1,0),0)</f>
        <v>38.284999999999997</v>
      </c>
      <c r="D1368" s="17">
        <f>VLOOKUP($A1368,'Medical Examinations'!$A$1:$J$2336,MATCH(Healthcare!D$1,'Medical Examinations'!$A$1:$J$1,0),0)</f>
        <v>5.41</v>
      </c>
      <c r="E1368" s="17" t="str">
        <f>VLOOKUP($A1368,'Medical Examinations'!$A$1:$J$2336,MATCH(Healthcare!E$1,'Medical Examinations'!$A$1:$J$1,0),0)</f>
        <v>No</v>
      </c>
      <c r="F1368" s="17" t="str">
        <f>VLOOKUP($A1368,'Medical Examinations'!$A$1:$J$2336,MATCH(Healthcare!F$1,'Medical Examinations'!$A$1:$J$1,0),0)</f>
        <v>No</v>
      </c>
      <c r="G1368" s="17" t="str">
        <f>VLOOKUP($A1368,'Medical Examinations'!$A$1:$J$2336,MATCH(Healthcare!G$1,'Medical Examinations'!$A$1:$J$1,0),0)</f>
        <v>No</v>
      </c>
      <c r="H1368" s="17">
        <f>VLOOKUP($A1368,'Medical Examinations'!$A$1:$J$2336,MATCH(Healthcare!H$1,'Medical Examinations'!$A$1:$J$1,0),0)</f>
        <v>0</v>
      </c>
      <c r="I1368" s="17" t="str">
        <f>VLOOKUP($A1368,'Medical Examinations'!$A$1:$J$2336,MATCH(Healthcare!I$1,'Medical Examinations'!$A$1:$J$1,0),0)</f>
        <v>No</v>
      </c>
      <c r="J1368" s="17" t="str">
        <f>VLOOKUP($A1368,'Medical Examinations'!$A$1:$J$2336,MATCH(Healthcare!J$1,'Medical Examinations'!$A$1:$J$1,0),0)</f>
        <v>Obesity</v>
      </c>
      <c r="K1368" s="17" t="str">
        <f>VLOOKUP($A1368,'Medical Examinations'!$A$1:$J$2336,MATCH(Healthcare!K$1,'Medical Examinations'!$A$1:$J$1,0),0)</f>
        <v>Normal</v>
      </c>
      <c r="L1368" s="38">
        <f>VLOOKUP($A1368,'Hospitalisation Details'!$A$2:$K$2344,MATCH(Healthcare!L$1,'Hospitalisation Details'!$A$1:$K$1,0),0)</f>
        <v>28326</v>
      </c>
      <c r="M1368" s="17">
        <f>VLOOKUP($A1368,'Hospitalisation Details'!$A$2:$K$2344,MATCH(Healthcare!M$1,'Hospitalisation Details'!$A$1:$K$1,0),0)</f>
        <v>7935.29</v>
      </c>
      <c r="N1368" s="17" t="str">
        <f>VLOOKUP($A1368,'Hospitalisation Details'!$A$2:$K$2344,MATCH(Healthcare!N$1,'Hospitalisation Details'!$A$1:$K$1,0),0)</f>
        <v>Tier - 2</v>
      </c>
      <c r="O1368" s="17" t="str">
        <f>VLOOKUP($A1368,'Hospitalisation Details'!$A$2:$K$2344,MATCH(Healthcare!O$1,'Hospitalisation Details'!$A$1:$K$1,0),0)</f>
        <v>Tier - 1</v>
      </c>
      <c r="P1368" s="17" t="str">
        <f>VLOOKUP($A1368,'Hospitalisation Details'!$A$2:$K$2344,MATCH(Healthcare!P$1,'Hospitalisation Details'!$A$1:$K$1,0),0)</f>
        <v>R1024</v>
      </c>
      <c r="Q1368" s="17">
        <f>VLOOKUP($A1368,'Hospitalisation Details'!$A$2:$K$2344,MATCH(Healthcare!Q$1,'Hospitalisation Details'!$A$1:$K$1,0),0)</f>
        <v>45</v>
      </c>
    </row>
    <row r="1369" spans="1:17" ht="15.75" x14ac:dyDescent="0.25">
      <c r="A1369" s="25" t="s">
        <v>1412</v>
      </c>
      <c r="B1369" s="17" t="str">
        <f>VLOOKUP($A1369,'Customer Names'!$A$1:$D$2336,4,0)</f>
        <v>Mr. Brian</v>
      </c>
      <c r="C1369" s="17">
        <f>VLOOKUP($A1369,'Medical Examinations'!$A$1:$J$2336,MATCH(Healthcare!C$1,'Medical Examinations'!$A$1:$J$1,0),0)</f>
        <v>16.48</v>
      </c>
      <c r="D1369" s="17">
        <f>VLOOKUP($A1369,'Medical Examinations'!$A$1:$J$2336,MATCH(Healthcare!D$1,'Medical Examinations'!$A$1:$J$1,0),0)</f>
        <v>11.05</v>
      </c>
      <c r="E1369" s="17" t="str">
        <f>VLOOKUP($A1369,'Medical Examinations'!$A$1:$J$2336,MATCH(Healthcare!E$1,'Medical Examinations'!$A$1:$J$1,0),0)</f>
        <v>No</v>
      </c>
      <c r="F1369" s="17" t="str">
        <f>VLOOKUP($A1369,'Medical Examinations'!$A$1:$J$2336,MATCH(Healthcare!F$1,'Medical Examinations'!$A$1:$J$1,0),0)</f>
        <v>No</v>
      </c>
      <c r="G1369" s="17" t="str">
        <f>VLOOKUP($A1369,'Medical Examinations'!$A$1:$J$2336,MATCH(Healthcare!G$1,'Medical Examinations'!$A$1:$J$1,0),0)</f>
        <v>No</v>
      </c>
      <c r="H1369" s="17">
        <f>VLOOKUP($A1369,'Medical Examinations'!$A$1:$J$2336,MATCH(Healthcare!H$1,'Medical Examinations'!$A$1:$J$1,0),0)</f>
        <v>0</v>
      </c>
      <c r="I1369" s="17" t="str">
        <f>VLOOKUP($A1369,'Medical Examinations'!$A$1:$J$2336,MATCH(Healthcare!I$1,'Medical Examinations'!$A$1:$J$1,0),0)</f>
        <v>No</v>
      </c>
      <c r="J1369" s="17" t="str">
        <f>VLOOKUP($A1369,'Medical Examinations'!$A$1:$J$2336,MATCH(Healthcare!J$1,'Medical Examinations'!$A$1:$J$1,0),0)</f>
        <v>Underweight</v>
      </c>
      <c r="K1369" s="17" t="str">
        <f>VLOOKUP($A1369,'Medical Examinations'!$A$1:$J$2336,MATCH(Healthcare!K$1,'Medical Examinations'!$A$1:$J$1,0),0)</f>
        <v>Diabetes</v>
      </c>
      <c r="L1369" s="38">
        <f>VLOOKUP($A1369,'Hospitalisation Details'!$A$2:$K$2344,MATCH(Healthcare!L$1,'Hospitalisation Details'!$A$1:$K$1,0),0)</f>
        <v>22929</v>
      </c>
      <c r="M1369" s="17">
        <f>VLOOKUP($A1369,'Hospitalisation Details'!$A$2:$K$2344,MATCH(Healthcare!M$1,'Hospitalisation Details'!$A$1:$K$1,0),0)</f>
        <v>7896.41</v>
      </c>
      <c r="N1369" s="17" t="str">
        <f>VLOOKUP($A1369,'Hospitalisation Details'!$A$2:$K$2344,MATCH(Healthcare!N$1,'Hospitalisation Details'!$A$1:$K$1,0),0)</f>
        <v>Tier - 3</v>
      </c>
      <c r="O1369" s="17" t="str">
        <f>VLOOKUP($A1369,'Hospitalisation Details'!$A$2:$K$2344,MATCH(Healthcare!O$1,'Hospitalisation Details'!$A$1:$K$1,0),0)</f>
        <v>Tier - 2</v>
      </c>
      <c r="P1369" s="17" t="str">
        <f>VLOOKUP($A1369,'Hospitalisation Details'!$A$2:$K$2344,MATCH(Healthcare!P$1,'Hospitalisation Details'!$A$1:$K$1,0),0)</f>
        <v>R1013</v>
      </c>
      <c r="Q1369" s="17">
        <f>VLOOKUP($A1369,'Hospitalisation Details'!$A$2:$K$2344,MATCH(Healthcare!Q$1,'Hospitalisation Details'!$A$1:$K$1,0),0)</f>
        <v>60</v>
      </c>
    </row>
    <row r="1370" spans="1:17" ht="15.75" x14ac:dyDescent="0.25">
      <c r="A1370" s="25" t="s">
        <v>1413</v>
      </c>
      <c r="B1370" s="17" t="str">
        <f>VLOOKUP($A1370,'Customer Names'!$A$1:$D$2336,4,0)</f>
        <v>Mr. Jan-Patrick</v>
      </c>
      <c r="C1370" s="17">
        <f>VLOOKUP($A1370,'Medical Examinations'!$A$1:$J$2336,MATCH(Healthcare!C$1,'Medical Examinations'!$A$1:$J$1,0),0)</f>
        <v>38.57</v>
      </c>
      <c r="D1370" s="17">
        <f>VLOOKUP($A1370,'Medical Examinations'!$A$1:$J$2336,MATCH(Healthcare!D$1,'Medical Examinations'!$A$1:$J$1,0),0)</f>
        <v>6.27</v>
      </c>
      <c r="E1370" s="17" t="str">
        <f>VLOOKUP($A1370,'Medical Examinations'!$A$1:$J$2336,MATCH(Healthcare!E$1,'Medical Examinations'!$A$1:$J$1,0),0)</f>
        <v>No</v>
      </c>
      <c r="F1370" s="17" t="str">
        <f>VLOOKUP($A1370,'Medical Examinations'!$A$1:$J$2336,MATCH(Healthcare!F$1,'Medical Examinations'!$A$1:$J$1,0),0)</f>
        <v>No</v>
      </c>
      <c r="G1370" s="17" t="str">
        <f>VLOOKUP($A1370,'Medical Examinations'!$A$1:$J$2336,MATCH(Healthcare!G$1,'Medical Examinations'!$A$1:$J$1,0),0)</f>
        <v>No</v>
      </c>
      <c r="H1370" s="17">
        <f>VLOOKUP($A1370,'Medical Examinations'!$A$1:$J$2336,MATCH(Healthcare!H$1,'Medical Examinations'!$A$1:$J$1,0),0)</f>
        <v>0</v>
      </c>
      <c r="I1370" s="17" t="str">
        <f>VLOOKUP($A1370,'Medical Examinations'!$A$1:$J$2336,MATCH(Healthcare!I$1,'Medical Examinations'!$A$1:$J$1,0),0)</f>
        <v>No</v>
      </c>
      <c r="J1370" s="17" t="str">
        <f>VLOOKUP($A1370,'Medical Examinations'!$A$1:$J$2336,MATCH(Healthcare!J$1,'Medical Examinations'!$A$1:$J$1,0),0)</f>
        <v>Obesity</v>
      </c>
      <c r="K1370" s="17" t="str">
        <f>VLOOKUP($A1370,'Medical Examinations'!$A$1:$J$2336,MATCH(Healthcare!K$1,'Medical Examinations'!$A$1:$J$1,0),0)</f>
        <v>Prediabetes</v>
      </c>
      <c r="L1370" s="38">
        <f>VLOOKUP($A1370,'Hospitalisation Details'!$A$2:$K$2344,MATCH(Healthcare!L$1,'Hospitalisation Details'!$A$1:$K$1,0),0)</f>
        <v>34655</v>
      </c>
      <c r="M1370" s="17">
        <f>VLOOKUP($A1370,'Hospitalisation Details'!$A$2:$K$2344,MATCH(Healthcare!M$1,'Hospitalisation Details'!$A$1:$K$1,0),0)</f>
        <v>7851.85</v>
      </c>
      <c r="N1370" s="17" t="str">
        <f>VLOOKUP($A1370,'Hospitalisation Details'!$A$2:$K$2344,MATCH(Healthcare!N$1,'Hospitalisation Details'!$A$1:$K$1,0),0)</f>
        <v>Tier - 2</v>
      </c>
      <c r="O1370" s="17" t="str">
        <f>VLOOKUP($A1370,'Hospitalisation Details'!$A$2:$K$2344,MATCH(Healthcare!O$1,'Hospitalisation Details'!$A$1:$K$1,0),0)</f>
        <v>Tier - 3</v>
      </c>
      <c r="P1370" s="17" t="str">
        <f>VLOOKUP($A1370,'Hospitalisation Details'!$A$2:$K$2344,MATCH(Healthcare!P$1,'Hospitalisation Details'!$A$1:$K$1,0),0)</f>
        <v>R1012</v>
      </c>
      <c r="Q1370" s="17">
        <f>VLOOKUP($A1370,'Hospitalisation Details'!$A$2:$K$2344,MATCH(Healthcare!Q$1,'Hospitalisation Details'!$A$1:$K$1,0),0)</f>
        <v>28</v>
      </c>
    </row>
    <row r="1371" spans="1:17" ht="15.75" x14ac:dyDescent="0.25">
      <c r="A1371" s="25" t="s">
        <v>1414</v>
      </c>
      <c r="B1371" s="17" t="str">
        <f>VLOOKUP($A1371,'Customer Names'!$A$1:$D$2336,4,0)</f>
        <v>Mr. Jesse</v>
      </c>
      <c r="C1371" s="17">
        <f>VLOOKUP($A1371,'Medical Examinations'!$A$1:$J$2336,MATCH(Healthcare!C$1,'Medical Examinations'!$A$1:$J$1,0),0)</f>
        <v>43.85</v>
      </c>
      <c r="D1371" s="17">
        <f>VLOOKUP($A1371,'Medical Examinations'!$A$1:$J$2336,MATCH(Healthcare!D$1,'Medical Examinations'!$A$1:$J$1,0),0)</f>
        <v>4.7699999999999996</v>
      </c>
      <c r="E1371" s="17" t="str">
        <f>VLOOKUP($A1371,'Medical Examinations'!$A$1:$J$2336,MATCH(Healthcare!E$1,'Medical Examinations'!$A$1:$J$1,0),0)</f>
        <v>Yes</v>
      </c>
      <c r="F1371" s="17" t="str">
        <f>VLOOKUP($A1371,'Medical Examinations'!$A$1:$J$2336,MATCH(Healthcare!F$1,'Medical Examinations'!$A$1:$J$1,0),0)</f>
        <v>No</v>
      </c>
      <c r="G1371" s="17" t="str">
        <f>VLOOKUP($A1371,'Medical Examinations'!$A$1:$J$2336,MATCH(Healthcare!G$1,'Medical Examinations'!$A$1:$J$1,0),0)</f>
        <v>No</v>
      </c>
      <c r="H1371" s="17">
        <f>VLOOKUP($A1371,'Medical Examinations'!$A$1:$J$2336,MATCH(Healthcare!H$1,'Medical Examinations'!$A$1:$J$1,0),0)</f>
        <v>0</v>
      </c>
      <c r="I1371" s="17" t="str">
        <f>VLOOKUP($A1371,'Medical Examinations'!$A$1:$J$2336,MATCH(Healthcare!I$1,'Medical Examinations'!$A$1:$J$1,0),0)</f>
        <v>No</v>
      </c>
      <c r="J1371" s="17" t="str">
        <f>VLOOKUP($A1371,'Medical Examinations'!$A$1:$J$2336,MATCH(Healthcare!J$1,'Medical Examinations'!$A$1:$J$1,0),0)</f>
        <v>Obesity</v>
      </c>
      <c r="K1371" s="17" t="str">
        <f>VLOOKUP($A1371,'Medical Examinations'!$A$1:$J$2336,MATCH(Healthcare!K$1,'Medical Examinations'!$A$1:$J$1,0),0)</f>
        <v>Normal</v>
      </c>
      <c r="L1371" s="38">
        <f>VLOOKUP($A1371,'Hospitalisation Details'!$A$2:$K$2344,MATCH(Healthcare!L$1,'Hospitalisation Details'!$A$1:$K$1,0),0)</f>
        <v>37169</v>
      </c>
      <c r="M1371" s="17">
        <f>VLOOKUP($A1371,'Hospitalisation Details'!$A$2:$K$2344,MATCH(Healthcare!M$1,'Hospitalisation Details'!$A$1:$K$1,0),0)</f>
        <v>7844.8</v>
      </c>
      <c r="N1371" s="17" t="str">
        <f>VLOOKUP($A1371,'Hospitalisation Details'!$A$2:$K$2344,MATCH(Healthcare!N$1,'Hospitalisation Details'!$A$1:$K$1,0),0)</f>
        <v>Tier - 2</v>
      </c>
      <c r="O1371" s="17" t="str">
        <f>VLOOKUP($A1371,'Hospitalisation Details'!$A$2:$K$2344,MATCH(Healthcare!O$1,'Hospitalisation Details'!$A$1:$K$1,0),0)</f>
        <v>Tier - 2</v>
      </c>
      <c r="P1371" s="17" t="str">
        <f>VLOOKUP($A1371,'Hospitalisation Details'!$A$2:$K$2344,MATCH(Healthcare!P$1,'Hospitalisation Details'!$A$1:$K$1,0),0)</f>
        <v>R1012</v>
      </c>
      <c r="Q1371" s="17">
        <f>VLOOKUP($A1371,'Hospitalisation Details'!$A$2:$K$2344,MATCH(Healthcare!Q$1,'Hospitalisation Details'!$A$1:$K$1,0),0)</f>
        <v>21</v>
      </c>
    </row>
    <row r="1372" spans="1:17" ht="15.75" x14ac:dyDescent="0.25">
      <c r="A1372" s="25" t="s">
        <v>1415</v>
      </c>
      <c r="B1372" s="17" t="str">
        <f>VLOOKUP($A1372,'Customer Names'!$A$1:$D$2336,4,0)</f>
        <v>Ms. Lindsey</v>
      </c>
      <c r="C1372" s="17">
        <f>VLOOKUP($A1372,'Medical Examinations'!$A$1:$J$2336,MATCH(Healthcare!C$1,'Medical Examinations'!$A$1:$J$1,0),0)</f>
        <v>30.11</v>
      </c>
      <c r="D1372" s="17">
        <f>VLOOKUP($A1372,'Medical Examinations'!$A$1:$J$2336,MATCH(Healthcare!D$1,'Medical Examinations'!$A$1:$J$1,0),0)</f>
        <v>4.08</v>
      </c>
      <c r="E1372" s="17" t="str">
        <f>VLOOKUP($A1372,'Medical Examinations'!$A$1:$J$2336,MATCH(Healthcare!E$1,'Medical Examinations'!$A$1:$J$1,0),0)</f>
        <v>No</v>
      </c>
      <c r="F1372" s="17" t="str">
        <f>VLOOKUP($A1372,'Medical Examinations'!$A$1:$J$2336,MATCH(Healthcare!F$1,'Medical Examinations'!$A$1:$J$1,0),0)</f>
        <v>No</v>
      </c>
      <c r="G1372" s="17" t="str">
        <f>VLOOKUP($A1372,'Medical Examinations'!$A$1:$J$2336,MATCH(Healthcare!G$1,'Medical Examinations'!$A$1:$J$1,0),0)</f>
        <v>No</v>
      </c>
      <c r="H1372" s="17">
        <f>VLOOKUP($A1372,'Medical Examinations'!$A$1:$J$2336,MATCH(Healthcare!H$1,'Medical Examinations'!$A$1:$J$1,0),0)</f>
        <v>0</v>
      </c>
      <c r="I1372" s="17" t="str">
        <f>VLOOKUP($A1372,'Medical Examinations'!$A$1:$J$2336,MATCH(Healthcare!I$1,'Medical Examinations'!$A$1:$J$1,0),0)</f>
        <v>No</v>
      </c>
      <c r="J1372" s="17" t="str">
        <f>VLOOKUP($A1372,'Medical Examinations'!$A$1:$J$2336,MATCH(Healthcare!J$1,'Medical Examinations'!$A$1:$J$1,0),0)</f>
        <v>Obesity</v>
      </c>
      <c r="K1372" s="17" t="str">
        <f>VLOOKUP($A1372,'Medical Examinations'!$A$1:$J$2336,MATCH(Healthcare!K$1,'Medical Examinations'!$A$1:$J$1,0),0)</f>
        <v>Normal</v>
      </c>
      <c r="L1372" s="38">
        <f>VLOOKUP($A1372,'Hospitalisation Details'!$A$2:$K$2344,MATCH(Healthcare!L$1,'Hospitalisation Details'!$A$1:$K$1,0),0)</f>
        <v>32793</v>
      </c>
      <c r="M1372" s="17">
        <f>VLOOKUP($A1372,'Hospitalisation Details'!$A$2:$K$2344,MATCH(Healthcare!M$1,'Hospitalisation Details'!$A$1:$K$1,0),0)</f>
        <v>7824.37</v>
      </c>
      <c r="N1372" s="17" t="str">
        <f>VLOOKUP($A1372,'Hospitalisation Details'!$A$2:$K$2344,MATCH(Healthcare!N$1,'Hospitalisation Details'!$A$1:$K$1,0),0)</f>
        <v>Tier - 2</v>
      </c>
      <c r="O1372" s="17" t="str">
        <f>VLOOKUP($A1372,'Hospitalisation Details'!$A$2:$K$2344,MATCH(Healthcare!O$1,'Hospitalisation Details'!$A$1:$K$1,0),0)</f>
        <v>Tier - 2</v>
      </c>
      <c r="P1372" s="17" t="str">
        <f>VLOOKUP($A1372,'Hospitalisation Details'!$A$2:$K$2344,MATCH(Healthcare!P$1,'Hospitalisation Details'!$A$1:$K$1,0),0)</f>
        <v>R1012</v>
      </c>
      <c r="Q1372" s="17">
        <f>VLOOKUP($A1372,'Hospitalisation Details'!$A$2:$K$2344,MATCH(Healthcare!Q$1,'Hospitalisation Details'!$A$1:$K$1,0),0)</f>
        <v>33</v>
      </c>
    </row>
    <row r="1373" spans="1:17" ht="15.75" x14ac:dyDescent="0.25">
      <c r="A1373" s="25" t="s">
        <v>1416</v>
      </c>
      <c r="B1373" s="17" t="str">
        <f>VLOOKUP($A1373,'Customer Names'!$A$1:$D$2336,4,0)</f>
        <v>Ms. Marguerite</v>
      </c>
      <c r="C1373" s="17">
        <f>VLOOKUP($A1373,'Medical Examinations'!$A$1:$J$2336,MATCH(Healthcare!C$1,'Medical Examinations'!$A$1:$J$1,0),0)</f>
        <v>31.59</v>
      </c>
      <c r="D1373" s="17">
        <f>VLOOKUP($A1373,'Medical Examinations'!$A$1:$J$2336,MATCH(Healthcare!D$1,'Medical Examinations'!$A$1:$J$1,0),0)</f>
        <v>6.01</v>
      </c>
      <c r="E1373" s="17" t="str">
        <f>VLOOKUP($A1373,'Medical Examinations'!$A$1:$J$2336,MATCH(Healthcare!E$1,'Medical Examinations'!$A$1:$J$1,0),0)</f>
        <v>No</v>
      </c>
      <c r="F1373" s="17" t="str">
        <f>VLOOKUP($A1373,'Medical Examinations'!$A$1:$J$2336,MATCH(Healthcare!F$1,'Medical Examinations'!$A$1:$J$1,0),0)</f>
        <v>No</v>
      </c>
      <c r="G1373" s="17" t="str">
        <f>VLOOKUP($A1373,'Medical Examinations'!$A$1:$J$2336,MATCH(Healthcare!G$1,'Medical Examinations'!$A$1:$J$1,0),0)</f>
        <v>No</v>
      </c>
      <c r="H1373" s="17">
        <f>VLOOKUP($A1373,'Medical Examinations'!$A$1:$J$2336,MATCH(Healthcare!H$1,'Medical Examinations'!$A$1:$J$1,0),0)</f>
        <v>0</v>
      </c>
      <c r="I1373" s="17" t="str">
        <f>VLOOKUP($A1373,'Medical Examinations'!$A$1:$J$2336,MATCH(Healthcare!I$1,'Medical Examinations'!$A$1:$J$1,0),0)</f>
        <v>No</v>
      </c>
      <c r="J1373" s="17" t="str">
        <f>VLOOKUP($A1373,'Medical Examinations'!$A$1:$J$2336,MATCH(Healthcare!J$1,'Medical Examinations'!$A$1:$J$1,0),0)</f>
        <v>Obesity</v>
      </c>
      <c r="K1373" s="17" t="str">
        <f>VLOOKUP($A1373,'Medical Examinations'!$A$1:$J$2336,MATCH(Healthcare!K$1,'Medical Examinations'!$A$1:$J$1,0),0)</f>
        <v>Prediabetes</v>
      </c>
      <c r="L1373" s="38">
        <f>VLOOKUP($A1373,'Hospitalisation Details'!$A$2:$K$2344,MATCH(Healthcare!L$1,'Hospitalisation Details'!$A$1:$K$1,0),0)</f>
        <v>33593</v>
      </c>
      <c r="M1373" s="17">
        <f>VLOOKUP($A1373,'Hospitalisation Details'!$A$2:$K$2344,MATCH(Healthcare!M$1,'Hospitalisation Details'!$A$1:$K$1,0),0)</f>
        <v>7812.67</v>
      </c>
      <c r="N1373" s="17" t="str">
        <f>VLOOKUP($A1373,'Hospitalisation Details'!$A$2:$K$2344,MATCH(Healthcare!N$1,'Hospitalisation Details'!$A$1:$K$1,0),0)</f>
        <v>Tier - 2</v>
      </c>
      <c r="O1373" s="17" t="str">
        <f>VLOOKUP($A1373,'Hospitalisation Details'!$A$2:$K$2344,MATCH(Healthcare!O$1,'Hospitalisation Details'!$A$1:$K$1,0),0)</f>
        <v>Tier - 1</v>
      </c>
      <c r="P1373" s="17" t="str">
        <f>VLOOKUP($A1373,'Hospitalisation Details'!$A$2:$K$2344,MATCH(Healthcare!P$1,'Hospitalisation Details'!$A$1:$K$1,0),0)</f>
        <v>R1012</v>
      </c>
      <c r="Q1373" s="17">
        <f>VLOOKUP($A1373,'Hospitalisation Details'!$A$2:$K$2344,MATCH(Healthcare!Q$1,'Hospitalisation Details'!$A$1:$K$1,0),0)</f>
        <v>31</v>
      </c>
    </row>
    <row r="1374" spans="1:17" ht="15.75" x14ac:dyDescent="0.25">
      <c r="A1374" s="25" t="s">
        <v>1417</v>
      </c>
      <c r="B1374" s="17" t="str">
        <f>VLOOKUP($A1374,'Customer Names'!$A$1:$D$2336,4,0)</f>
        <v>Mr. Travis</v>
      </c>
      <c r="C1374" s="17">
        <f>VLOOKUP($A1374,'Medical Examinations'!$A$1:$J$2336,MATCH(Healthcare!C$1,'Medical Examinations'!$A$1:$J$1,0),0)</f>
        <v>40.15</v>
      </c>
      <c r="D1374" s="17">
        <f>VLOOKUP($A1374,'Medical Examinations'!$A$1:$J$2336,MATCH(Healthcare!D$1,'Medical Examinations'!$A$1:$J$1,0),0)</f>
        <v>11.84</v>
      </c>
      <c r="E1374" s="17" t="str">
        <f>VLOOKUP($A1374,'Medical Examinations'!$A$1:$J$2336,MATCH(Healthcare!E$1,'Medical Examinations'!$A$1:$J$1,0),0)</f>
        <v>No</v>
      </c>
      <c r="F1374" s="17" t="str">
        <f>VLOOKUP($A1374,'Medical Examinations'!$A$1:$J$2336,MATCH(Healthcare!F$1,'Medical Examinations'!$A$1:$J$1,0),0)</f>
        <v>No</v>
      </c>
      <c r="G1374" s="17" t="str">
        <f>VLOOKUP($A1374,'Medical Examinations'!$A$1:$J$2336,MATCH(Healthcare!G$1,'Medical Examinations'!$A$1:$J$1,0),0)</f>
        <v>No</v>
      </c>
      <c r="H1374" s="17">
        <f>VLOOKUP($A1374,'Medical Examinations'!$A$1:$J$2336,MATCH(Healthcare!H$1,'Medical Examinations'!$A$1:$J$1,0),0)</f>
        <v>0</v>
      </c>
      <c r="I1374" s="17" t="str">
        <f>VLOOKUP($A1374,'Medical Examinations'!$A$1:$J$2336,MATCH(Healthcare!I$1,'Medical Examinations'!$A$1:$J$1,0),0)</f>
        <v>No</v>
      </c>
      <c r="J1374" s="17" t="str">
        <f>VLOOKUP($A1374,'Medical Examinations'!$A$1:$J$2336,MATCH(Healthcare!J$1,'Medical Examinations'!$A$1:$J$1,0),0)</f>
        <v>Obesity</v>
      </c>
      <c r="K1374" s="17" t="str">
        <f>VLOOKUP($A1374,'Medical Examinations'!$A$1:$J$2336,MATCH(Healthcare!K$1,'Medical Examinations'!$A$1:$J$1,0),0)</f>
        <v>Diabetes</v>
      </c>
      <c r="L1374" s="38">
        <f>VLOOKUP($A1374,'Hospitalisation Details'!$A$2:$K$2344,MATCH(Healthcare!L$1,'Hospitalisation Details'!$A$1:$K$1,0),0)</f>
        <v>27342</v>
      </c>
      <c r="M1374" s="17">
        <f>VLOOKUP($A1374,'Hospitalisation Details'!$A$2:$K$2344,MATCH(Healthcare!M$1,'Hospitalisation Details'!$A$1:$K$1,0),0)</f>
        <v>7804.16</v>
      </c>
      <c r="N1374" s="17" t="str">
        <f>VLOOKUP($A1374,'Hospitalisation Details'!$A$2:$K$2344,MATCH(Healthcare!N$1,'Hospitalisation Details'!$A$1:$K$1,0),0)</f>
        <v>Tier - 2</v>
      </c>
      <c r="O1374" s="17" t="str">
        <f>VLOOKUP($A1374,'Hospitalisation Details'!$A$2:$K$2344,MATCH(Healthcare!O$1,'Hospitalisation Details'!$A$1:$K$1,0),0)</f>
        <v>Tier - 3</v>
      </c>
      <c r="P1374" s="17" t="str">
        <f>VLOOKUP($A1374,'Hospitalisation Details'!$A$2:$K$2344,MATCH(Healthcare!P$1,'Hospitalisation Details'!$A$1:$K$1,0),0)</f>
        <v>R1013</v>
      </c>
      <c r="Q1374" s="17">
        <f>VLOOKUP($A1374,'Hospitalisation Details'!$A$2:$K$2344,MATCH(Healthcare!Q$1,'Hospitalisation Details'!$A$1:$K$1,0),0)</f>
        <v>48</v>
      </c>
    </row>
    <row r="1375" spans="1:17" ht="15.75" x14ac:dyDescent="0.25">
      <c r="A1375" s="25" t="s">
        <v>1418</v>
      </c>
      <c r="B1375" s="17" t="str">
        <f>VLOOKUP($A1375,'Customer Names'!$A$1:$D$2336,4,0)</f>
        <v>Mr. Ricky</v>
      </c>
      <c r="C1375" s="17">
        <f>VLOOKUP($A1375,'Medical Examinations'!$A$1:$J$2336,MATCH(Healthcare!C$1,'Medical Examinations'!$A$1:$J$1,0),0)</f>
        <v>40.700000000000003</v>
      </c>
      <c r="D1375" s="17">
        <f>VLOOKUP($A1375,'Medical Examinations'!$A$1:$J$2336,MATCH(Healthcare!D$1,'Medical Examinations'!$A$1:$J$1,0),0)</f>
        <v>6.27</v>
      </c>
      <c r="E1375" s="17" t="str">
        <f>VLOOKUP($A1375,'Medical Examinations'!$A$1:$J$2336,MATCH(Healthcare!E$1,'Medical Examinations'!$A$1:$J$1,0),0)</f>
        <v>Yes</v>
      </c>
      <c r="F1375" s="17" t="str">
        <f>VLOOKUP($A1375,'Medical Examinations'!$A$1:$J$2336,MATCH(Healthcare!F$1,'Medical Examinations'!$A$1:$J$1,0),0)</f>
        <v>No</v>
      </c>
      <c r="G1375" s="17" t="str">
        <f>VLOOKUP($A1375,'Medical Examinations'!$A$1:$J$2336,MATCH(Healthcare!G$1,'Medical Examinations'!$A$1:$J$1,0),0)</f>
        <v>Yes</v>
      </c>
      <c r="H1375" s="17">
        <f>VLOOKUP($A1375,'Medical Examinations'!$A$1:$J$2336,MATCH(Healthcare!H$1,'Medical Examinations'!$A$1:$J$1,0),0)</f>
        <v>1</v>
      </c>
      <c r="I1375" s="17" t="str">
        <f>VLOOKUP($A1375,'Medical Examinations'!$A$1:$J$2336,MATCH(Healthcare!I$1,'Medical Examinations'!$A$1:$J$1,0),0)</f>
        <v>No</v>
      </c>
      <c r="J1375" s="17" t="str">
        <f>VLOOKUP($A1375,'Medical Examinations'!$A$1:$J$2336,MATCH(Healthcare!J$1,'Medical Examinations'!$A$1:$J$1,0),0)</f>
        <v>Obesity</v>
      </c>
      <c r="K1375" s="17" t="str">
        <f>VLOOKUP($A1375,'Medical Examinations'!$A$1:$J$2336,MATCH(Healthcare!K$1,'Medical Examinations'!$A$1:$J$1,0),0)</f>
        <v>Prediabetes</v>
      </c>
      <c r="L1375" s="38">
        <f>VLOOKUP($A1375,'Hospitalisation Details'!$A$2:$K$2344,MATCH(Healthcare!L$1,'Hospitalisation Details'!$A$1:$K$1,0),0)</f>
        <v>35766</v>
      </c>
      <c r="M1375" s="17">
        <f>VLOOKUP($A1375,'Hospitalisation Details'!$A$2:$K$2344,MATCH(Healthcare!M$1,'Hospitalisation Details'!$A$1:$K$1,0),0)</f>
        <v>7803.77</v>
      </c>
      <c r="N1375" s="17" t="str">
        <f>VLOOKUP($A1375,'Hospitalisation Details'!$A$2:$K$2344,MATCH(Healthcare!N$1,'Hospitalisation Details'!$A$1:$K$1,0),0)</f>
        <v>Tier - 2</v>
      </c>
      <c r="O1375" s="17" t="str">
        <f>VLOOKUP($A1375,'Hospitalisation Details'!$A$2:$K$2344,MATCH(Healthcare!O$1,'Hospitalisation Details'!$A$1:$K$1,0),0)</f>
        <v>Tier - 3</v>
      </c>
      <c r="P1375" s="17" t="str">
        <f>VLOOKUP($A1375,'Hospitalisation Details'!$A$2:$K$2344,MATCH(Healthcare!P$1,'Hospitalisation Details'!$A$1:$K$1,0),0)</f>
        <v>R1012</v>
      </c>
      <c r="Q1375" s="17">
        <f>VLOOKUP($A1375,'Hospitalisation Details'!$A$2:$K$2344,MATCH(Healthcare!Q$1,'Hospitalisation Details'!$A$1:$K$1,0),0)</f>
        <v>25</v>
      </c>
    </row>
    <row r="1376" spans="1:17" ht="15.75" x14ac:dyDescent="0.25">
      <c r="A1376" s="25" t="s">
        <v>1419</v>
      </c>
      <c r="B1376" s="17" t="str">
        <f>VLOOKUP($A1376,'Customer Names'!$A$1:$D$2336,4,0)</f>
        <v>Mrs. Colleen</v>
      </c>
      <c r="C1376" s="17">
        <f>VLOOKUP($A1376,'Medical Examinations'!$A$1:$J$2336,MATCH(Healthcare!C$1,'Medical Examinations'!$A$1:$J$1,0),0)</f>
        <v>40.76</v>
      </c>
      <c r="D1376" s="17">
        <f>VLOOKUP($A1376,'Medical Examinations'!$A$1:$J$2336,MATCH(Healthcare!D$1,'Medical Examinations'!$A$1:$J$1,0),0)</f>
        <v>5.28</v>
      </c>
      <c r="E1376" s="17" t="str">
        <f>VLOOKUP($A1376,'Medical Examinations'!$A$1:$J$2336,MATCH(Healthcare!E$1,'Medical Examinations'!$A$1:$J$1,0),0)</f>
        <v>No</v>
      </c>
      <c r="F1376" s="17" t="str">
        <f>VLOOKUP($A1376,'Medical Examinations'!$A$1:$J$2336,MATCH(Healthcare!F$1,'Medical Examinations'!$A$1:$J$1,0),0)</f>
        <v>No</v>
      </c>
      <c r="G1376" s="17" t="str">
        <f>VLOOKUP($A1376,'Medical Examinations'!$A$1:$J$2336,MATCH(Healthcare!G$1,'Medical Examinations'!$A$1:$J$1,0),0)</f>
        <v>No</v>
      </c>
      <c r="H1376" s="17">
        <f>VLOOKUP($A1376,'Medical Examinations'!$A$1:$J$2336,MATCH(Healthcare!H$1,'Medical Examinations'!$A$1:$J$1,0),0)</f>
        <v>0</v>
      </c>
      <c r="I1376" s="17" t="str">
        <f>VLOOKUP($A1376,'Medical Examinations'!$A$1:$J$2336,MATCH(Healthcare!I$1,'Medical Examinations'!$A$1:$J$1,0),0)</f>
        <v>No</v>
      </c>
      <c r="J1376" s="17" t="str">
        <f>VLOOKUP($A1376,'Medical Examinations'!$A$1:$J$2336,MATCH(Healthcare!J$1,'Medical Examinations'!$A$1:$J$1,0),0)</f>
        <v>Obesity</v>
      </c>
      <c r="K1376" s="17" t="str">
        <f>VLOOKUP($A1376,'Medical Examinations'!$A$1:$J$2336,MATCH(Healthcare!K$1,'Medical Examinations'!$A$1:$J$1,0),0)</f>
        <v>Normal</v>
      </c>
      <c r="L1376" s="38">
        <f>VLOOKUP($A1376,'Hospitalisation Details'!$A$2:$K$2344,MATCH(Healthcare!L$1,'Hospitalisation Details'!$A$1:$K$1,0),0)</f>
        <v>36519</v>
      </c>
      <c r="M1376" s="17">
        <f>VLOOKUP($A1376,'Hospitalisation Details'!$A$2:$K$2344,MATCH(Healthcare!M$1,'Hospitalisation Details'!$A$1:$K$1,0),0)</f>
        <v>7794.68</v>
      </c>
      <c r="N1376" s="17" t="str">
        <f>VLOOKUP($A1376,'Hospitalisation Details'!$A$2:$K$2344,MATCH(Healthcare!N$1,'Hospitalisation Details'!$A$1:$K$1,0),0)</f>
        <v>Tier - 2</v>
      </c>
      <c r="O1376" s="17" t="str">
        <f>VLOOKUP($A1376,'Hospitalisation Details'!$A$2:$K$2344,MATCH(Healthcare!O$1,'Hospitalisation Details'!$A$1:$K$1,0),0)</f>
        <v>Tier - 2</v>
      </c>
      <c r="P1376" s="17" t="str">
        <f>VLOOKUP($A1376,'Hospitalisation Details'!$A$2:$K$2344,MATCH(Healthcare!P$1,'Hospitalisation Details'!$A$1:$K$1,0),0)</f>
        <v>R1026</v>
      </c>
      <c r="Q1376" s="17">
        <f>VLOOKUP($A1376,'Hospitalisation Details'!$A$2:$K$2344,MATCH(Healthcare!Q$1,'Hospitalisation Details'!$A$1:$K$1,0),0)</f>
        <v>23</v>
      </c>
    </row>
    <row r="1377" spans="1:17" ht="15.75" x14ac:dyDescent="0.25">
      <c r="A1377" s="25" t="s">
        <v>1420</v>
      </c>
      <c r="B1377" s="17" t="str">
        <f>VLOOKUP($A1377,'Customer Names'!$A$1:$D$2336,4,0)</f>
        <v>Mr. Charlie</v>
      </c>
      <c r="C1377" s="17">
        <f>VLOOKUP($A1377,'Medical Examinations'!$A$1:$J$2336,MATCH(Healthcare!C$1,'Medical Examinations'!$A$1:$J$1,0),0)</f>
        <v>29.7</v>
      </c>
      <c r="D1377" s="17">
        <f>VLOOKUP($A1377,'Medical Examinations'!$A$1:$J$2336,MATCH(Healthcare!D$1,'Medical Examinations'!$A$1:$J$1,0),0)</f>
        <v>7.03</v>
      </c>
      <c r="E1377" s="17" t="str">
        <f>VLOOKUP($A1377,'Medical Examinations'!$A$1:$J$2336,MATCH(Healthcare!E$1,'Medical Examinations'!$A$1:$J$1,0),0)</f>
        <v>No</v>
      </c>
      <c r="F1377" s="17" t="str">
        <f>VLOOKUP($A1377,'Medical Examinations'!$A$1:$J$2336,MATCH(Healthcare!F$1,'Medical Examinations'!$A$1:$J$1,0),0)</f>
        <v>No</v>
      </c>
      <c r="G1377" s="17" t="str">
        <f>VLOOKUP($A1377,'Medical Examinations'!$A$1:$J$2336,MATCH(Healthcare!G$1,'Medical Examinations'!$A$1:$J$1,0),0)</f>
        <v>No</v>
      </c>
      <c r="H1377" s="17">
        <f>VLOOKUP($A1377,'Medical Examinations'!$A$1:$J$2336,MATCH(Healthcare!H$1,'Medical Examinations'!$A$1:$J$1,0),0)</f>
        <v>0</v>
      </c>
      <c r="I1377" s="17" t="str">
        <f>VLOOKUP($A1377,'Medical Examinations'!$A$1:$J$2336,MATCH(Healthcare!I$1,'Medical Examinations'!$A$1:$J$1,0),0)</f>
        <v>No</v>
      </c>
      <c r="J1377" s="17" t="str">
        <f>VLOOKUP($A1377,'Medical Examinations'!$A$1:$J$2336,MATCH(Healthcare!J$1,'Medical Examinations'!$A$1:$J$1,0),0)</f>
        <v>Overweight</v>
      </c>
      <c r="K1377" s="17" t="str">
        <f>VLOOKUP($A1377,'Medical Examinations'!$A$1:$J$2336,MATCH(Healthcare!K$1,'Medical Examinations'!$A$1:$J$1,0),0)</f>
        <v>Diabetes</v>
      </c>
      <c r="L1377" s="38">
        <f>VLOOKUP($A1377,'Hospitalisation Details'!$A$2:$K$2344,MATCH(Healthcare!L$1,'Hospitalisation Details'!$A$1:$K$1,0),0)</f>
        <v>27369</v>
      </c>
      <c r="M1377" s="17">
        <f>VLOOKUP($A1377,'Hospitalisation Details'!$A$2:$K$2344,MATCH(Healthcare!M$1,'Hospitalisation Details'!$A$1:$K$1,0),0)</f>
        <v>7789.64</v>
      </c>
      <c r="N1377" s="17" t="str">
        <f>VLOOKUP($A1377,'Hospitalisation Details'!$A$2:$K$2344,MATCH(Healthcare!N$1,'Hospitalisation Details'!$A$1:$K$1,0),0)</f>
        <v>Tier - 1</v>
      </c>
      <c r="O1377" s="17" t="str">
        <f>VLOOKUP($A1377,'Hospitalisation Details'!$A$2:$K$2344,MATCH(Healthcare!O$1,'Hospitalisation Details'!$A$1:$K$1,0),0)</f>
        <v>Tier - 3</v>
      </c>
      <c r="P1377" s="17" t="str">
        <f>VLOOKUP($A1377,'Hospitalisation Details'!$A$2:$K$2344,MATCH(Healthcare!P$1,'Hospitalisation Details'!$A$1:$K$1,0),0)</f>
        <v>R1013</v>
      </c>
      <c r="Q1377" s="17">
        <f>VLOOKUP($A1377,'Hospitalisation Details'!$A$2:$K$2344,MATCH(Healthcare!Q$1,'Hospitalisation Details'!$A$1:$K$1,0),0)</f>
        <v>48</v>
      </c>
    </row>
    <row r="1378" spans="1:17" ht="15.75" x14ac:dyDescent="0.25">
      <c r="A1378" s="25" t="s">
        <v>1421</v>
      </c>
      <c r="B1378" s="17" t="str">
        <f>VLOOKUP($A1378,'Customer Names'!$A$1:$D$2336,4,0)</f>
        <v>Mr. Rick</v>
      </c>
      <c r="C1378" s="17">
        <f>VLOOKUP($A1378,'Medical Examinations'!$A$1:$J$2336,MATCH(Healthcare!C$1,'Medical Examinations'!$A$1:$J$1,0),0)</f>
        <v>40.58</v>
      </c>
      <c r="D1378" s="17">
        <f>VLOOKUP($A1378,'Medical Examinations'!$A$1:$J$2336,MATCH(Healthcare!D$1,'Medical Examinations'!$A$1:$J$1,0),0)</f>
        <v>5.32</v>
      </c>
      <c r="E1378" s="17" t="str">
        <f>VLOOKUP($A1378,'Medical Examinations'!$A$1:$J$2336,MATCH(Healthcare!E$1,'Medical Examinations'!$A$1:$J$1,0),0)</f>
        <v>Yes</v>
      </c>
      <c r="F1378" s="17" t="str">
        <f>VLOOKUP($A1378,'Medical Examinations'!$A$1:$J$2336,MATCH(Healthcare!F$1,'Medical Examinations'!$A$1:$J$1,0),0)</f>
        <v>No</v>
      </c>
      <c r="G1378" s="17" t="str">
        <f>VLOOKUP($A1378,'Medical Examinations'!$A$1:$J$2336,MATCH(Healthcare!G$1,'Medical Examinations'!$A$1:$J$1,0),0)</f>
        <v>Yes</v>
      </c>
      <c r="H1378" s="17">
        <f>VLOOKUP($A1378,'Medical Examinations'!$A$1:$J$2336,MATCH(Healthcare!H$1,'Medical Examinations'!$A$1:$J$1,0),0)</f>
        <v>1</v>
      </c>
      <c r="I1378" s="17" t="str">
        <f>VLOOKUP($A1378,'Medical Examinations'!$A$1:$J$2336,MATCH(Healthcare!I$1,'Medical Examinations'!$A$1:$J$1,0),0)</f>
        <v>No</v>
      </c>
      <c r="J1378" s="17" t="str">
        <f>VLOOKUP($A1378,'Medical Examinations'!$A$1:$J$2336,MATCH(Healthcare!J$1,'Medical Examinations'!$A$1:$J$1,0),0)</f>
        <v>Obesity</v>
      </c>
      <c r="K1378" s="17" t="str">
        <f>VLOOKUP($A1378,'Medical Examinations'!$A$1:$J$2336,MATCH(Healthcare!K$1,'Medical Examinations'!$A$1:$J$1,0),0)</f>
        <v>Normal</v>
      </c>
      <c r="L1378" s="38">
        <f>VLOOKUP($A1378,'Hospitalisation Details'!$A$2:$K$2344,MATCH(Healthcare!L$1,'Hospitalisation Details'!$A$1:$K$1,0),0)</f>
        <v>35785</v>
      </c>
      <c r="M1378" s="17">
        <f>VLOOKUP($A1378,'Hospitalisation Details'!$A$2:$K$2344,MATCH(Healthcare!M$1,'Hospitalisation Details'!$A$1:$K$1,0),0)</f>
        <v>7763.06</v>
      </c>
      <c r="N1378" s="17" t="str">
        <f>VLOOKUP($A1378,'Hospitalisation Details'!$A$2:$K$2344,MATCH(Healthcare!N$1,'Hospitalisation Details'!$A$1:$K$1,0),0)</f>
        <v>Tier - 2</v>
      </c>
      <c r="O1378" s="17" t="str">
        <f>VLOOKUP($A1378,'Hospitalisation Details'!$A$2:$K$2344,MATCH(Healthcare!O$1,'Hospitalisation Details'!$A$1:$K$1,0),0)</f>
        <v>Tier - 1</v>
      </c>
      <c r="P1378" s="17" t="str">
        <f>VLOOKUP($A1378,'Hospitalisation Details'!$A$2:$K$2344,MATCH(Healthcare!P$1,'Hospitalisation Details'!$A$1:$K$1,0),0)</f>
        <v>R1012</v>
      </c>
      <c r="Q1378" s="17">
        <f>VLOOKUP($A1378,'Hospitalisation Details'!$A$2:$K$2344,MATCH(Healthcare!Q$1,'Hospitalisation Details'!$A$1:$K$1,0),0)</f>
        <v>25</v>
      </c>
    </row>
    <row r="1379" spans="1:17" ht="15.75" x14ac:dyDescent="0.25">
      <c r="A1379" s="25" t="s">
        <v>1422</v>
      </c>
      <c r="B1379" s="17" t="str">
        <f>VLOOKUP($A1379,'Customer Names'!$A$1:$D$2336,4,0)</f>
        <v>Ms. Lauren</v>
      </c>
      <c r="C1379" s="17">
        <f>VLOOKUP($A1379,'Medical Examinations'!$A$1:$J$2336,MATCH(Healthcare!C$1,'Medical Examinations'!$A$1:$J$1,0),0)</f>
        <v>33.06</v>
      </c>
      <c r="D1379" s="17">
        <f>VLOOKUP($A1379,'Medical Examinations'!$A$1:$J$2336,MATCH(Healthcare!D$1,'Medical Examinations'!$A$1:$J$1,0),0)</f>
        <v>9.59</v>
      </c>
      <c r="E1379" s="17" t="str">
        <f>VLOOKUP($A1379,'Medical Examinations'!$A$1:$J$2336,MATCH(Healthcare!E$1,'Medical Examinations'!$A$1:$J$1,0),0)</f>
        <v>Yes</v>
      </c>
      <c r="F1379" s="17" t="str">
        <f>VLOOKUP($A1379,'Medical Examinations'!$A$1:$J$2336,MATCH(Healthcare!F$1,'Medical Examinations'!$A$1:$J$1,0),0)</f>
        <v>No</v>
      </c>
      <c r="G1379" s="17" t="str">
        <f>VLOOKUP($A1379,'Medical Examinations'!$A$1:$J$2336,MATCH(Healthcare!G$1,'Medical Examinations'!$A$1:$J$1,0),0)</f>
        <v>No</v>
      </c>
      <c r="H1379" s="17">
        <f>VLOOKUP($A1379,'Medical Examinations'!$A$1:$J$2336,MATCH(Healthcare!H$1,'Medical Examinations'!$A$1:$J$1,0),0)</f>
        <v>0</v>
      </c>
      <c r="I1379" s="17" t="str">
        <f>VLOOKUP($A1379,'Medical Examinations'!$A$1:$J$2336,MATCH(Healthcare!I$1,'Medical Examinations'!$A$1:$J$1,0),0)</f>
        <v>No</v>
      </c>
      <c r="J1379" s="17" t="str">
        <f>VLOOKUP($A1379,'Medical Examinations'!$A$1:$J$2336,MATCH(Healthcare!J$1,'Medical Examinations'!$A$1:$J$1,0),0)</f>
        <v>Obesity</v>
      </c>
      <c r="K1379" s="17" t="str">
        <f>VLOOKUP($A1379,'Medical Examinations'!$A$1:$J$2336,MATCH(Healthcare!K$1,'Medical Examinations'!$A$1:$J$1,0),0)</f>
        <v>Diabetes</v>
      </c>
      <c r="L1379" s="38">
        <f>VLOOKUP($A1379,'Hospitalisation Details'!$A$2:$K$2344,MATCH(Healthcare!L$1,'Hospitalisation Details'!$A$1:$K$1,0),0)</f>
        <v>29767</v>
      </c>
      <c r="M1379" s="17">
        <f>VLOOKUP($A1379,'Hospitalisation Details'!$A$2:$K$2344,MATCH(Healthcare!M$1,'Hospitalisation Details'!$A$1:$K$1,0),0)</f>
        <v>7749.16</v>
      </c>
      <c r="N1379" s="17" t="str">
        <f>VLOOKUP($A1379,'Hospitalisation Details'!$A$2:$K$2344,MATCH(Healthcare!N$1,'Hospitalisation Details'!$A$1:$K$1,0),0)</f>
        <v>Tier - 2</v>
      </c>
      <c r="O1379" s="17" t="str">
        <f>VLOOKUP($A1379,'Hospitalisation Details'!$A$2:$K$2344,MATCH(Healthcare!O$1,'Hospitalisation Details'!$A$1:$K$1,0),0)</f>
        <v>Tier - 1</v>
      </c>
      <c r="P1379" s="17" t="str">
        <f>VLOOKUP($A1379,'Hospitalisation Details'!$A$2:$K$2344,MATCH(Healthcare!P$1,'Hospitalisation Details'!$A$1:$K$1,0),0)</f>
        <v>R1012</v>
      </c>
      <c r="Q1379" s="17">
        <f>VLOOKUP($A1379,'Hospitalisation Details'!$A$2:$K$2344,MATCH(Healthcare!Q$1,'Hospitalisation Details'!$A$1:$K$1,0),0)</f>
        <v>41</v>
      </c>
    </row>
    <row r="1380" spans="1:17" ht="15.75" x14ac:dyDescent="0.25">
      <c r="A1380" s="25" t="s">
        <v>1423</v>
      </c>
      <c r="B1380" s="17" t="str">
        <f>VLOOKUP($A1380,'Customer Names'!$A$1:$D$2336,4,0)</f>
        <v>Mr. Daniel</v>
      </c>
      <c r="C1380" s="17">
        <f>VLOOKUP($A1380,'Medical Examinations'!$A$1:$J$2336,MATCH(Healthcare!C$1,'Medical Examinations'!$A$1:$J$1,0),0)</f>
        <v>26.62</v>
      </c>
      <c r="D1380" s="17">
        <f>VLOOKUP($A1380,'Medical Examinations'!$A$1:$J$2336,MATCH(Healthcare!D$1,'Medical Examinations'!$A$1:$J$1,0),0)</f>
        <v>6.15</v>
      </c>
      <c r="E1380" s="17" t="str">
        <f>VLOOKUP($A1380,'Medical Examinations'!$A$1:$J$2336,MATCH(Healthcare!E$1,'Medical Examinations'!$A$1:$J$1,0),0)</f>
        <v>Yes</v>
      </c>
      <c r="F1380" s="17" t="str">
        <f>VLOOKUP($A1380,'Medical Examinations'!$A$1:$J$2336,MATCH(Healthcare!F$1,'Medical Examinations'!$A$1:$J$1,0),0)</f>
        <v>No</v>
      </c>
      <c r="G1380" s="17" t="str">
        <f>VLOOKUP($A1380,'Medical Examinations'!$A$1:$J$2336,MATCH(Healthcare!G$1,'Medical Examinations'!$A$1:$J$1,0),0)</f>
        <v>No</v>
      </c>
      <c r="H1380" s="17">
        <f>VLOOKUP($A1380,'Medical Examinations'!$A$1:$J$2336,MATCH(Healthcare!H$1,'Medical Examinations'!$A$1:$J$1,0),0)</f>
        <v>0</v>
      </c>
      <c r="I1380" s="17" t="str">
        <f>VLOOKUP($A1380,'Medical Examinations'!$A$1:$J$2336,MATCH(Healthcare!I$1,'Medical Examinations'!$A$1:$J$1,0),0)</f>
        <v>No</v>
      </c>
      <c r="J1380" s="17" t="str">
        <f>VLOOKUP($A1380,'Medical Examinations'!$A$1:$J$2336,MATCH(Healthcare!J$1,'Medical Examinations'!$A$1:$J$1,0),0)</f>
        <v>Overweight</v>
      </c>
      <c r="K1380" s="17" t="str">
        <f>VLOOKUP($A1380,'Medical Examinations'!$A$1:$J$2336,MATCH(Healthcare!K$1,'Medical Examinations'!$A$1:$J$1,0),0)</f>
        <v>Prediabetes</v>
      </c>
      <c r="L1380" s="38">
        <f>VLOOKUP($A1380,'Hospitalisation Details'!$A$2:$K$2344,MATCH(Healthcare!L$1,'Hospitalisation Details'!$A$1:$K$1,0),0)</f>
        <v>28106</v>
      </c>
      <c r="M1380" s="17">
        <f>VLOOKUP($A1380,'Hospitalisation Details'!$A$2:$K$2344,MATCH(Healthcare!M$1,'Hospitalisation Details'!$A$1:$K$1,0),0)</f>
        <v>7742.11</v>
      </c>
      <c r="N1380" s="17" t="str">
        <f>VLOOKUP($A1380,'Hospitalisation Details'!$A$2:$K$2344,MATCH(Healthcare!N$1,'Hospitalisation Details'!$A$1:$K$1,0),0)</f>
        <v>Tier - 3</v>
      </c>
      <c r="O1380" s="17" t="str">
        <f>VLOOKUP($A1380,'Hospitalisation Details'!$A$2:$K$2344,MATCH(Healthcare!O$1,'Hospitalisation Details'!$A$1:$K$1,0),0)</f>
        <v>Tier - 2</v>
      </c>
      <c r="P1380" s="17" t="str">
        <f>VLOOKUP($A1380,'Hospitalisation Details'!$A$2:$K$2344,MATCH(Healthcare!P$1,'Hospitalisation Details'!$A$1:$K$1,0),0)</f>
        <v>R1013</v>
      </c>
      <c r="Q1380" s="17">
        <f>VLOOKUP($A1380,'Hospitalisation Details'!$A$2:$K$2344,MATCH(Healthcare!Q$1,'Hospitalisation Details'!$A$1:$K$1,0),0)</f>
        <v>46</v>
      </c>
    </row>
    <row r="1381" spans="1:17" ht="15.75" x14ac:dyDescent="0.25">
      <c r="A1381" s="25" t="s">
        <v>1424</v>
      </c>
      <c r="B1381" s="17" t="str">
        <f>VLOOKUP($A1381,'Customer Names'!$A$1:$D$2336,4,0)</f>
        <v>Mr. Jaime</v>
      </c>
      <c r="C1381" s="17">
        <f>VLOOKUP($A1381,'Medical Examinations'!$A$1:$J$2336,MATCH(Healthcare!C$1,'Medical Examinations'!$A$1:$J$1,0),0)</f>
        <v>37.1</v>
      </c>
      <c r="D1381" s="17">
        <f>VLOOKUP($A1381,'Medical Examinations'!$A$1:$J$2336,MATCH(Healthcare!D$1,'Medical Examinations'!$A$1:$J$1,0),0)</f>
        <v>11.08</v>
      </c>
      <c r="E1381" s="17" t="str">
        <f>VLOOKUP($A1381,'Medical Examinations'!$A$1:$J$2336,MATCH(Healthcare!E$1,'Medical Examinations'!$A$1:$J$1,0),0)</f>
        <v>No</v>
      </c>
      <c r="F1381" s="17" t="str">
        <f>VLOOKUP($A1381,'Medical Examinations'!$A$1:$J$2336,MATCH(Healthcare!F$1,'Medical Examinations'!$A$1:$J$1,0),0)</f>
        <v>No</v>
      </c>
      <c r="G1381" s="17" t="str">
        <f>VLOOKUP($A1381,'Medical Examinations'!$A$1:$J$2336,MATCH(Healthcare!G$1,'Medical Examinations'!$A$1:$J$1,0),0)</f>
        <v>No</v>
      </c>
      <c r="H1381" s="17">
        <f>VLOOKUP($A1381,'Medical Examinations'!$A$1:$J$2336,MATCH(Healthcare!H$1,'Medical Examinations'!$A$1:$J$1,0),0)</f>
        <v>0</v>
      </c>
      <c r="I1381" s="17" t="str">
        <f>VLOOKUP($A1381,'Medical Examinations'!$A$1:$J$2336,MATCH(Healthcare!I$1,'Medical Examinations'!$A$1:$J$1,0),0)</f>
        <v>No</v>
      </c>
      <c r="J1381" s="17" t="str">
        <f>VLOOKUP($A1381,'Medical Examinations'!$A$1:$J$2336,MATCH(Healthcare!J$1,'Medical Examinations'!$A$1:$J$1,0),0)</f>
        <v>Obesity</v>
      </c>
      <c r="K1381" s="17" t="str">
        <f>VLOOKUP($A1381,'Medical Examinations'!$A$1:$J$2336,MATCH(Healthcare!K$1,'Medical Examinations'!$A$1:$J$1,0),0)</f>
        <v>Diabetes</v>
      </c>
      <c r="L1381" s="38">
        <f>VLOOKUP($A1381,'Hospitalisation Details'!$A$2:$K$2344,MATCH(Healthcare!L$1,'Hospitalisation Details'!$A$1:$K$1,0),0)</f>
        <v>28737</v>
      </c>
      <c r="M1381" s="17">
        <f>VLOOKUP($A1381,'Hospitalisation Details'!$A$2:$K$2344,MATCH(Healthcare!M$1,'Hospitalisation Details'!$A$1:$K$1,0),0)</f>
        <v>7740.34</v>
      </c>
      <c r="N1381" s="17" t="str">
        <f>VLOOKUP($A1381,'Hospitalisation Details'!$A$2:$K$2344,MATCH(Healthcare!N$1,'Hospitalisation Details'!$A$1:$K$1,0),0)</f>
        <v>Tier - 1</v>
      </c>
      <c r="O1381" s="17" t="str">
        <f>VLOOKUP($A1381,'Hospitalisation Details'!$A$2:$K$2344,MATCH(Healthcare!O$1,'Hospitalisation Details'!$A$1:$K$1,0),0)</f>
        <v>Tier - 1</v>
      </c>
      <c r="P1381" s="17" t="str">
        <f>VLOOKUP($A1381,'Hospitalisation Details'!$A$2:$K$2344,MATCH(Healthcare!P$1,'Hospitalisation Details'!$A$1:$K$1,0),0)</f>
        <v>R1011</v>
      </c>
      <c r="Q1381" s="17">
        <f>VLOOKUP($A1381,'Hospitalisation Details'!$A$2:$K$2344,MATCH(Healthcare!Q$1,'Hospitalisation Details'!$A$1:$K$1,0),0)</f>
        <v>44</v>
      </c>
    </row>
    <row r="1382" spans="1:17" ht="15.75" x14ac:dyDescent="0.25">
      <c r="A1382" s="25" t="s">
        <v>1425</v>
      </c>
      <c r="B1382" s="17" t="str">
        <f>VLOOKUP($A1382,'Customer Names'!$A$1:$D$2336,4,0)</f>
        <v>Mr. Erik</v>
      </c>
      <c r="C1382" s="17">
        <f>VLOOKUP($A1382,'Medical Examinations'!$A$1:$J$2336,MATCH(Healthcare!C$1,'Medical Examinations'!$A$1:$J$1,0),0)</f>
        <v>18.28</v>
      </c>
      <c r="D1382" s="17">
        <f>VLOOKUP($A1382,'Medical Examinations'!$A$1:$J$2336,MATCH(Healthcare!D$1,'Medical Examinations'!$A$1:$J$1,0),0)</f>
        <v>7.95</v>
      </c>
      <c r="E1382" s="17" t="str">
        <f>VLOOKUP($A1382,'Medical Examinations'!$A$1:$J$2336,MATCH(Healthcare!E$1,'Medical Examinations'!$A$1:$J$1,0),0)</f>
        <v>No</v>
      </c>
      <c r="F1382" s="17" t="str">
        <f>VLOOKUP($A1382,'Medical Examinations'!$A$1:$J$2336,MATCH(Healthcare!F$1,'Medical Examinations'!$A$1:$J$1,0),0)</f>
        <v>No</v>
      </c>
      <c r="G1382" s="17" t="str">
        <f>VLOOKUP($A1382,'Medical Examinations'!$A$1:$J$2336,MATCH(Healthcare!G$1,'Medical Examinations'!$A$1:$J$1,0),0)</f>
        <v>No</v>
      </c>
      <c r="H1382" s="17">
        <f>VLOOKUP($A1382,'Medical Examinations'!$A$1:$J$2336,MATCH(Healthcare!H$1,'Medical Examinations'!$A$1:$J$1,0),0)</f>
        <v>0</v>
      </c>
      <c r="I1382" s="17" t="str">
        <f>VLOOKUP($A1382,'Medical Examinations'!$A$1:$J$2336,MATCH(Healthcare!I$1,'Medical Examinations'!$A$1:$J$1,0),0)</f>
        <v>No</v>
      </c>
      <c r="J1382" s="17" t="str">
        <f>VLOOKUP($A1382,'Medical Examinations'!$A$1:$J$2336,MATCH(Healthcare!J$1,'Medical Examinations'!$A$1:$J$1,0),0)</f>
        <v>Underweight</v>
      </c>
      <c r="K1382" s="17" t="str">
        <f>VLOOKUP($A1382,'Medical Examinations'!$A$1:$J$2336,MATCH(Healthcare!K$1,'Medical Examinations'!$A$1:$J$1,0),0)</f>
        <v>Diabetes</v>
      </c>
      <c r="L1382" s="38">
        <f>VLOOKUP($A1382,'Hospitalisation Details'!$A$2:$K$2344,MATCH(Healthcare!L$1,'Hospitalisation Details'!$A$1:$K$1,0),0)</f>
        <v>23941</v>
      </c>
      <c r="M1382" s="17">
        <f>VLOOKUP($A1382,'Hospitalisation Details'!$A$2:$K$2344,MATCH(Healthcare!M$1,'Hospitalisation Details'!$A$1:$K$1,0),0)</f>
        <v>7736.39</v>
      </c>
      <c r="N1382" s="17" t="str">
        <f>VLOOKUP($A1382,'Hospitalisation Details'!$A$2:$K$2344,MATCH(Healthcare!N$1,'Hospitalisation Details'!$A$1:$K$1,0),0)</f>
        <v>Tier - 3</v>
      </c>
      <c r="O1382" s="17" t="str">
        <f>VLOOKUP($A1382,'Hospitalisation Details'!$A$2:$K$2344,MATCH(Healthcare!O$1,'Hospitalisation Details'!$A$1:$K$1,0),0)</f>
        <v>Tier - 2</v>
      </c>
      <c r="P1382" s="17" t="str">
        <f>VLOOKUP($A1382,'Hospitalisation Details'!$A$2:$K$2344,MATCH(Healthcare!P$1,'Hospitalisation Details'!$A$1:$K$1,0),0)</f>
        <v>R1013</v>
      </c>
      <c r="Q1382" s="17">
        <f>VLOOKUP($A1382,'Hospitalisation Details'!$A$2:$K$2344,MATCH(Healthcare!Q$1,'Hospitalisation Details'!$A$1:$K$1,0),0)</f>
        <v>57</v>
      </c>
    </row>
    <row r="1383" spans="1:17" ht="15.75" x14ac:dyDescent="0.25">
      <c r="A1383" s="25" t="s">
        <v>1426</v>
      </c>
      <c r="B1383" s="17" t="str">
        <f>VLOOKUP($A1383,'Customer Names'!$A$1:$D$2336,4,0)</f>
        <v>Ms. Katie</v>
      </c>
      <c r="C1383" s="17">
        <f>VLOOKUP($A1383,'Medical Examinations'!$A$1:$J$2336,MATCH(Healthcare!C$1,'Medical Examinations'!$A$1:$J$1,0),0)</f>
        <v>35.814999999999998</v>
      </c>
      <c r="D1383" s="17">
        <f>VLOOKUP($A1383,'Medical Examinations'!$A$1:$J$2336,MATCH(Healthcare!D$1,'Medical Examinations'!$A$1:$J$1,0),0)</f>
        <v>6.23</v>
      </c>
      <c r="E1383" s="17" t="str">
        <f>VLOOKUP($A1383,'Medical Examinations'!$A$1:$J$2336,MATCH(Healthcare!E$1,'Medical Examinations'!$A$1:$J$1,0),0)</f>
        <v>No</v>
      </c>
      <c r="F1383" s="17" t="str">
        <f>VLOOKUP($A1383,'Medical Examinations'!$A$1:$J$2336,MATCH(Healthcare!F$1,'Medical Examinations'!$A$1:$J$1,0),0)</f>
        <v>No</v>
      </c>
      <c r="G1383" s="17" t="str">
        <f>VLOOKUP($A1383,'Medical Examinations'!$A$1:$J$2336,MATCH(Healthcare!G$1,'Medical Examinations'!$A$1:$J$1,0),0)</f>
        <v>No</v>
      </c>
      <c r="H1383" s="17">
        <f>VLOOKUP($A1383,'Medical Examinations'!$A$1:$J$2336,MATCH(Healthcare!H$1,'Medical Examinations'!$A$1:$J$1,0),0)</f>
        <v>0</v>
      </c>
      <c r="I1383" s="17" t="str">
        <f>VLOOKUP($A1383,'Medical Examinations'!$A$1:$J$2336,MATCH(Healthcare!I$1,'Medical Examinations'!$A$1:$J$1,0),0)</f>
        <v>No</v>
      </c>
      <c r="J1383" s="17" t="str">
        <f>VLOOKUP($A1383,'Medical Examinations'!$A$1:$J$2336,MATCH(Healthcare!J$1,'Medical Examinations'!$A$1:$J$1,0),0)</f>
        <v>Obesity</v>
      </c>
      <c r="K1383" s="17" t="str">
        <f>VLOOKUP($A1383,'Medical Examinations'!$A$1:$J$2336,MATCH(Healthcare!K$1,'Medical Examinations'!$A$1:$J$1,0),0)</f>
        <v>Prediabetes</v>
      </c>
      <c r="L1383" s="38">
        <f>VLOOKUP($A1383,'Hospitalisation Details'!$A$2:$K$2344,MATCH(Healthcare!L$1,'Hospitalisation Details'!$A$1:$K$1,0),0)</f>
        <v>28366</v>
      </c>
      <c r="M1383" s="17">
        <f>VLOOKUP($A1383,'Hospitalisation Details'!$A$2:$K$2344,MATCH(Healthcare!M$1,'Hospitalisation Details'!$A$1:$K$1,0),0)</f>
        <v>7731.86</v>
      </c>
      <c r="N1383" s="17" t="str">
        <f>VLOOKUP($A1383,'Hospitalisation Details'!$A$2:$K$2344,MATCH(Healthcare!N$1,'Hospitalisation Details'!$A$1:$K$1,0),0)</f>
        <v>Tier - 2</v>
      </c>
      <c r="O1383" s="17" t="str">
        <f>VLOOKUP($A1383,'Hospitalisation Details'!$A$2:$K$2344,MATCH(Healthcare!O$1,'Hospitalisation Details'!$A$1:$K$1,0),0)</f>
        <v>Tier - 3</v>
      </c>
      <c r="P1383" s="17" t="str">
        <f>VLOOKUP($A1383,'Hospitalisation Details'!$A$2:$K$2344,MATCH(Healthcare!P$1,'Hospitalisation Details'!$A$1:$K$1,0),0)</f>
        <v>R1012</v>
      </c>
      <c r="Q1383" s="17">
        <f>VLOOKUP($A1383,'Hospitalisation Details'!$A$2:$K$2344,MATCH(Healthcare!Q$1,'Hospitalisation Details'!$A$1:$K$1,0),0)</f>
        <v>45</v>
      </c>
    </row>
    <row r="1384" spans="1:17" ht="15.75" x14ac:dyDescent="0.25">
      <c r="A1384" s="25" t="s">
        <v>1427</v>
      </c>
      <c r="B1384" s="17" t="str">
        <f>VLOOKUP($A1384,'Customer Names'!$A$1:$D$2336,4,0)</f>
        <v>Mr. Thomas</v>
      </c>
      <c r="C1384" s="17">
        <f>VLOOKUP($A1384,'Medical Examinations'!$A$1:$J$2336,MATCH(Healthcare!C$1,'Medical Examinations'!$A$1:$J$1,0),0)</f>
        <v>30.69</v>
      </c>
      <c r="D1384" s="17">
        <f>VLOOKUP($A1384,'Medical Examinations'!$A$1:$J$2336,MATCH(Healthcare!D$1,'Medical Examinations'!$A$1:$J$1,0),0)</f>
        <v>6.5</v>
      </c>
      <c r="E1384" s="17" t="str">
        <f>VLOOKUP($A1384,'Medical Examinations'!$A$1:$J$2336,MATCH(Healthcare!E$1,'Medical Examinations'!$A$1:$J$1,0),0)</f>
        <v>No</v>
      </c>
      <c r="F1384" s="17" t="str">
        <f>VLOOKUP($A1384,'Medical Examinations'!$A$1:$J$2336,MATCH(Healthcare!F$1,'Medical Examinations'!$A$1:$J$1,0),0)</f>
        <v>No</v>
      </c>
      <c r="G1384" s="17" t="str">
        <f>VLOOKUP($A1384,'Medical Examinations'!$A$1:$J$2336,MATCH(Healthcare!G$1,'Medical Examinations'!$A$1:$J$1,0),0)</f>
        <v>No</v>
      </c>
      <c r="H1384" s="17">
        <f>VLOOKUP($A1384,'Medical Examinations'!$A$1:$J$2336,MATCH(Healthcare!H$1,'Medical Examinations'!$A$1:$J$1,0),0)</f>
        <v>0</v>
      </c>
      <c r="I1384" s="17" t="str">
        <f>VLOOKUP($A1384,'Medical Examinations'!$A$1:$J$2336,MATCH(Healthcare!I$1,'Medical Examinations'!$A$1:$J$1,0),0)</f>
        <v>No</v>
      </c>
      <c r="J1384" s="17" t="str">
        <f>VLOOKUP($A1384,'Medical Examinations'!$A$1:$J$2336,MATCH(Healthcare!J$1,'Medical Examinations'!$A$1:$J$1,0),0)</f>
        <v>Obesity</v>
      </c>
      <c r="K1384" s="17" t="str">
        <f>VLOOKUP($A1384,'Medical Examinations'!$A$1:$J$2336,MATCH(Healthcare!K$1,'Medical Examinations'!$A$1:$J$1,0),0)</f>
        <v>Diabetes</v>
      </c>
      <c r="L1384" s="38">
        <f>VLOOKUP($A1384,'Hospitalisation Details'!$A$2:$K$2344,MATCH(Healthcare!L$1,'Hospitalisation Details'!$A$1:$K$1,0),0)</f>
        <v>28828</v>
      </c>
      <c r="M1384" s="17">
        <f>VLOOKUP($A1384,'Hospitalisation Details'!$A$2:$K$2344,MATCH(Healthcare!M$1,'Hospitalisation Details'!$A$1:$K$1,0),0)</f>
        <v>7731.43</v>
      </c>
      <c r="N1384" s="17" t="str">
        <f>VLOOKUP($A1384,'Hospitalisation Details'!$A$2:$K$2344,MATCH(Healthcare!N$1,'Hospitalisation Details'!$A$1:$K$1,0),0)</f>
        <v>Tier - 3</v>
      </c>
      <c r="O1384" s="17" t="str">
        <f>VLOOKUP($A1384,'Hospitalisation Details'!$A$2:$K$2344,MATCH(Healthcare!O$1,'Hospitalisation Details'!$A$1:$K$1,0),0)</f>
        <v>Tier - 2</v>
      </c>
      <c r="P1384" s="17" t="str">
        <f>VLOOKUP($A1384,'Hospitalisation Details'!$A$2:$K$2344,MATCH(Healthcare!P$1,'Hospitalisation Details'!$A$1:$K$1,0),0)</f>
        <v>R1013</v>
      </c>
      <c r="Q1384" s="17">
        <f>VLOOKUP($A1384,'Hospitalisation Details'!$A$2:$K$2344,MATCH(Healthcare!Q$1,'Hospitalisation Details'!$A$1:$K$1,0),0)</f>
        <v>44</v>
      </c>
    </row>
    <row r="1385" spans="1:17" ht="15.75" x14ac:dyDescent="0.25">
      <c r="A1385" s="25" t="s">
        <v>1428</v>
      </c>
      <c r="B1385" s="17" t="str">
        <f>VLOOKUP($A1385,'Customer Names'!$A$1:$D$2336,4,0)</f>
        <v>Mr. Jean-Marc</v>
      </c>
      <c r="C1385" s="17">
        <f>VLOOKUP($A1385,'Medical Examinations'!$A$1:$J$2336,MATCH(Healthcare!C$1,'Medical Examinations'!$A$1:$J$1,0),0)</f>
        <v>26.125</v>
      </c>
      <c r="D1385" s="17">
        <f>VLOOKUP($A1385,'Medical Examinations'!$A$1:$J$2336,MATCH(Healthcare!D$1,'Medical Examinations'!$A$1:$J$1,0),0)</f>
        <v>5.22</v>
      </c>
      <c r="E1385" s="17" t="str">
        <f>VLOOKUP($A1385,'Medical Examinations'!$A$1:$J$2336,MATCH(Healthcare!E$1,'Medical Examinations'!$A$1:$J$1,0),0)</f>
        <v>No</v>
      </c>
      <c r="F1385" s="17" t="str">
        <f>VLOOKUP($A1385,'Medical Examinations'!$A$1:$J$2336,MATCH(Healthcare!F$1,'Medical Examinations'!$A$1:$J$1,0),0)</f>
        <v>No</v>
      </c>
      <c r="G1385" s="17" t="str">
        <f>VLOOKUP($A1385,'Medical Examinations'!$A$1:$J$2336,MATCH(Healthcare!G$1,'Medical Examinations'!$A$1:$J$1,0),0)</f>
        <v>No</v>
      </c>
      <c r="H1385" s="17">
        <f>VLOOKUP($A1385,'Medical Examinations'!$A$1:$J$2336,MATCH(Healthcare!H$1,'Medical Examinations'!$A$1:$J$1,0),0)</f>
        <v>0</v>
      </c>
      <c r="I1385" s="17" t="str">
        <f>VLOOKUP($A1385,'Medical Examinations'!$A$1:$J$2336,MATCH(Healthcare!I$1,'Medical Examinations'!$A$1:$J$1,0),0)</f>
        <v>No</v>
      </c>
      <c r="J1385" s="17" t="str">
        <f>VLOOKUP($A1385,'Medical Examinations'!$A$1:$J$2336,MATCH(Healthcare!J$1,'Medical Examinations'!$A$1:$J$1,0),0)</f>
        <v>Overweight</v>
      </c>
      <c r="K1385" s="17" t="str">
        <f>VLOOKUP($A1385,'Medical Examinations'!$A$1:$J$2336,MATCH(Healthcare!K$1,'Medical Examinations'!$A$1:$J$1,0),0)</f>
        <v>Normal</v>
      </c>
      <c r="L1385" s="38">
        <f>VLOOKUP($A1385,'Hospitalisation Details'!$A$2:$K$2344,MATCH(Healthcare!L$1,'Hospitalisation Details'!$A$1:$K$1,0),0)</f>
        <v>29474</v>
      </c>
      <c r="M1385" s="17">
        <f>VLOOKUP($A1385,'Hospitalisation Details'!$A$2:$K$2344,MATCH(Healthcare!M$1,'Hospitalisation Details'!$A$1:$K$1,0),0)</f>
        <v>7729.65</v>
      </c>
      <c r="N1385" s="17" t="str">
        <f>VLOOKUP($A1385,'Hospitalisation Details'!$A$2:$K$2344,MATCH(Healthcare!N$1,'Hospitalisation Details'!$A$1:$K$1,0),0)</f>
        <v>Tier - 3</v>
      </c>
      <c r="O1385" s="17" t="str">
        <f>VLOOKUP($A1385,'Hospitalisation Details'!$A$2:$K$2344,MATCH(Healthcare!O$1,'Hospitalisation Details'!$A$1:$K$1,0),0)</f>
        <v>Tier - 1</v>
      </c>
      <c r="P1385" s="17" t="str">
        <f>VLOOKUP($A1385,'Hospitalisation Details'!$A$2:$K$2344,MATCH(Healthcare!P$1,'Hospitalisation Details'!$A$1:$K$1,0),0)</f>
        <v>R1016</v>
      </c>
      <c r="Q1385" s="17">
        <f>VLOOKUP($A1385,'Hospitalisation Details'!$A$2:$K$2344,MATCH(Healthcare!Q$1,'Hospitalisation Details'!$A$1:$K$1,0),0)</f>
        <v>42</v>
      </c>
    </row>
    <row r="1386" spans="1:17" ht="15.75" x14ac:dyDescent="0.25">
      <c r="A1386" s="25" t="s">
        <v>1429</v>
      </c>
      <c r="B1386" s="17" t="str">
        <f>VLOOKUP($A1386,'Customer Names'!$A$1:$D$2336,4,0)</f>
        <v>Ms. Kerry</v>
      </c>
      <c r="C1386" s="17">
        <f>VLOOKUP($A1386,'Medical Examinations'!$A$1:$J$2336,MATCH(Healthcare!C$1,'Medical Examinations'!$A$1:$J$1,0),0)</f>
        <v>34.58</v>
      </c>
      <c r="D1386" s="17">
        <f>VLOOKUP($A1386,'Medical Examinations'!$A$1:$J$2336,MATCH(Healthcare!D$1,'Medical Examinations'!$A$1:$J$1,0),0)</f>
        <v>6.3</v>
      </c>
      <c r="E1386" s="17" t="str">
        <f>VLOOKUP($A1386,'Medical Examinations'!$A$1:$J$2336,MATCH(Healthcare!E$1,'Medical Examinations'!$A$1:$J$1,0),0)</f>
        <v>No</v>
      </c>
      <c r="F1386" s="17" t="str">
        <f>VLOOKUP($A1386,'Medical Examinations'!$A$1:$J$2336,MATCH(Healthcare!F$1,'Medical Examinations'!$A$1:$J$1,0),0)</f>
        <v>No</v>
      </c>
      <c r="G1386" s="17" t="str">
        <f>VLOOKUP($A1386,'Medical Examinations'!$A$1:$J$2336,MATCH(Healthcare!G$1,'Medical Examinations'!$A$1:$J$1,0),0)</f>
        <v>Yes</v>
      </c>
      <c r="H1386" s="17">
        <f>VLOOKUP($A1386,'Medical Examinations'!$A$1:$J$2336,MATCH(Healthcare!H$1,'Medical Examinations'!$A$1:$J$1,0),0)</f>
        <v>1</v>
      </c>
      <c r="I1386" s="17" t="str">
        <f>VLOOKUP($A1386,'Medical Examinations'!$A$1:$J$2336,MATCH(Healthcare!I$1,'Medical Examinations'!$A$1:$J$1,0),0)</f>
        <v>No</v>
      </c>
      <c r="J1386" s="17" t="str">
        <f>VLOOKUP($A1386,'Medical Examinations'!$A$1:$J$2336,MATCH(Healthcare!J$1,'Medical Examinations'!$A$1:$J$1,0),0)</f>
        <v>Obesity</v>
      </c>
      <c r="K1386" s="17" t="str">
        <f>VLOOKUP($A1386,'Medical Examinations'!$A$1:$J$2336,MATCH(Healthcare!K$1,'Medical Examinations'!$A$1:$J$1,0),0)</f>
        <v>Prediabetes</v>
      </c>
      <c r="L1386" s="38">
        <f>VLOOKUP($A1386,'Hospitalisation Details'!$A$2:$K$2344,MATCH(Healthcare!L$1,'Hospitalisation Details'!$A$1:$K$1,0),0)</f>
        <v>29008</v>
      </c>
      <c r="M1386" s="17">
        <f>VLOOKUP($A1386,'Hospitalisation Details'!$A$2:$K$2344,MATCH(Healthcare!M$1,'Hospitalisation Details'!$A$1:$K$1,0),0)</f>
        <v>7727.25</v>
      </c>
      <c r="N1386" s="17" t="str">
        <f>VLOOKUP($A1386,'Hospitalisation Details'!$A$2:$K$2344,MATCH(Healthcare!N$1,'Hospitalisation Details'!$A$1:$K$1,0),0)</f>
        <v>Tier - 2</v>
      </c>
      <c r="O1386" s="17" t="str">
        <f>VLOOKUP($A1386,'Hospitalisation Details'!$A$2:$K$2344,MATCH(Healthcare!O$1,'Hospitalisation Details'!$A$1:$K$1,0),0)</f>
        <v>Tier - 3</v>
      </c>
      <c r="P1386" s="17" t="str">
        <f>VLOOKUP($A1386,'Hospitalisation Details'!$A$2:$K$2344,MATCH(Healthcare!P$1,'Hospitalisation Details'!$A$1:$K$1,0),0)</f>
        <v>R1012</v>
      </c>
      <c r="Q1386" s="17">
        <f>VLOOKUP($A1386,'Hospitalisation Details'!$A$2:$K$2344,MATCH(Healthcare!Q$1,'Hospitalisation Details'!$A$1:$K$1,0),0)</f>
        <v>44</v>
      </c>
    </row>
    <row r="1387" spans="1:17" ht="15.75" x14ac:dyDescent="0.25">
      <c r="A1387" s="25" t="s">
        <v>1430</v>
      </c>
      <c r="B1387" s="17" t="str">
        <f>VLOOKUP($A1387,'Customer Names'!$A$1:$D$2336,4,0)</f>
        <v>Mr. Ulrich</v>
      </c>
      <c r="C1387" s="17">
        <f>VLOOKUP($A1387,'Medical Examinations'!$A$1:$J$2336,MATCH(Healthcare!C$1,'Medical Examinations'!$A$1:$J$1,0),0)</f>
        <v>27.4</v>
      </c>
      <c r="D1387" s="17">
        <f>VLOOKUP($A1387,'Medical Examinations'!$A$1:$J$2336,MATCH(Healthcare!D$1,'Medical Examinations'!$A$1:$J$1,0),0)</f>
        <v>8.84</v>
      </c>
      <c r="E1387" s="17" t="str">
        <f>VLOOKUP($A1387,'Medical Examinations'!$A$1:$J$2336,MATCH(Healthcare!E$1,'Medical Examinations'!$A$1:$J$1,0),0)</f>
        <v>No</v>
      </c>
      <c r="F1387" s="17" t="str">
        <f>VLOOKUP($A1387,'Medical Examinations'!$A$1:$J$2336,MATCH(Healthcare!F$1,'Medical Examinations'!$A$1:$J$1,0),0)</f>
        <v>No</v>
      </c>
      <c r="G1387" s="17" t="str">
        <f>VLOOKUP($A1387,'Medical Examinations'!$A$1:$J$2336,MATCH(Healthcare!G$1,'Medical Examinations'!$A$1:$J$1,0),0)</f>
        <v>No</v>
      </c>
      <c r="H1387" s="17">
        <f>VLOOKUP($A1387,'Medical Examinations'!$A$1:$J$2336,MATCH(Healthcare!H$1,'Medical Examinations'!$A$1:$J$1,0),0)</f>
        <v>0</v>
      </c>
      <c r="I1387" s="17" t="str">
        <f>VLOOKUP($A1387,'Medical Examinations'!$A$1:$J$2336,MATCH(Healthcare!I$1,'Medical Examinations'!$A$1:$J$1,0),0)</f>
        <v>No</v>
      </c>
      <c r="J1387" s="17" t="str">
        <f>VLOOKUP($A1387,'Medical Examinations'!$A$1:$J$2336,MATCH(Healthcare!J$1,'Medical Examinations'!$A$1:$J$1,0),0)</f>
        <v>Overweight</v>
      </c>
      <c r="K1387" s="17" t="str">
        <f>VLOOKUP($A1387,'Medical Examinations'!$A$1:$J$2336,MATCH(Healthcare!K$1,'Medical Examinations'!$A$1:$J$1,0),0)</f>
        <v>Diabetes</v>
      </c>
      <c r="L1387" s="38">
        <f>VLOOKUP($A1387,'Hospitalisation Details'!$A$2:$K$2344,MATCH(Healthcare!L$1,'Hospitalisation Details'!$A$1:$K$1,0),0)</f>
        <v>28853</v>
      </c>
      <c r="M1387" s="17">
        <f>VLOOKUP($A1387,'Hospitalisation Details'!$A$2:$K$2344,MATCH(Healthcare!M$1,'Hospitalisation Details'!$A$1:$K$1,0),0)</f>
        <v>7726.85</v>
      </c>
      <c r="N1387" s="17" t="str">
        <f>VLOOKUP($A1387,'Hospitalisation Details'!$A$2:$K$2344,MATCH(Healthcare!N$1,'Hospitalisation Details'!$A$1:$K$1,0),0)</f>
        <v>Tier - 1</v>
      </c>
      <c r="O1387" s="17" t="str">
        <f>VLOOKUP($A1387,'Hospitalisation Details'!$A$2:$K$2344,MATCH(Healthcare!O$1,'Hospitalisation Details'!$A$1:$K$1,0),0)</f>
        <v>Tier - 2</v>
      </c>
      <c r="P1387" s="17" t="str">
        <f>VLOOKUP($A1387,'Hospitalisation Details'!$A$2:$K$2344,MATCH(Healthcare!P$1,'Hospitalisation Details'!$A$1:$K$1,0),0)</f>
        <v>R1011</v>
      </c>
      <c r="Q1387" s="17">
        <f>VLOOKUP($A1387,'Hospitalisation Details'!$A$2:$K$2344,MATCH(Healthcare!Q$1,'Hospitalisation Details'!$A$1:$K$1,0),0)</f>
        <v>44</v>
      </c>
    </row>
    <row r="1388" spans="1:17" ht="15.75" x14ac:dyDescent="0.25">
      <c r="A1388" s="25" t="s">
        <v>1431</v>
      </c>
      <c r="B1388" s="17" t="str">
        <f>VLOOKUP($A1388,'Customer Names'!$A$1:$D$2336,4,0)</f>
        <v>Mr. Justin</v>
      </c>
      <c r="C1388" s="17">
        <f>VLOOKUP($A1388,'Medical Examinations'!$A$1:$J$2336,MATCH(Healthcare!C$1,'Medical Examinations'!$A$1:$J$1,0),0)</f>
        <v>27.53</v>
      </c>
      <c r="D1388" s="17">
        <f>VLOOKUP($A1388,'Medical Examinations'!$A$1:$J$2336,MATCH(Healthcare!D$1,'Medical Examinations'!$A$1:$J$1,0),0)</f>
        <v>4.1100000000000003</v>
      </c>
      <c r="E1388" s="17" t="str">
        <f>VLOOKUP($A1388,'Medical Examinations'!$A$1:$J$2336,MATCH(Healthcare!E$1,'Medical Examinations'!$A$1:$J$1,0),0)</f>
        <v>No</v>
      </c>
      <c r="F1388" s="17" t="str">
        <f>VLOOKUP($A1388,'Medical Examinations'!$A$1:$J$2336,MATCH(Healthcare!F$1,'Medical Examinations'!$A$1:$J$1,0),0)</f>
        <v>No</v>
      </c>
      <c r="G1388" s="17" t="str">
        <f>VLOOKUP($A1388,'Medical Examinations'!$A$1:$J$2336,MATCH(Healthcare!G$1,'Medical Examinations'!$A$1:$J$1,0),0)</f>
        <v>No</v>
      </c>
      <c r="H1388" s="17">
        <f>VLOOKUP($A1388,'Medical Examinations'!$A$1:$J$2336,MATCH(Healthcare!H$1,'Medical Examinations'!$A$1:$J$1,0),0)</f>
        <v>1</v>
      </c>
      <c r="I1388" s="17" t="str">
        <f>VLOOKUP($A1388,'Medical Examinations'!$A$1:$J$2336,MATCH(Healthcare!I$1,'Medical Examinations'!$A$1:$J$1,0),0)</f>
        <v>No</v>
      </c>
      <c r="J1388" s="17" t="str">
        <f>VLOOKUP($A1388,'Medical Examinations'!$A$1:$J$2336,MATCH(Healthcare!J$1,'Medical Examinations'!$A$1:$J$1,0),0)</f>
        <v>Overweight</v>
      </c>
      <c r="K1388" s="17" t="str">
        <f>VLOOKUP($A1388,'Medical Examinations'!$A$1:$J$2336,MATCH(Healthcare!K$1,'Medical Examinations'!$A$1:$J$1,0),0)</f>
        <v>Normal</v>
      </c>
      <c r="L1388" s="38">
        <f>VLOOKUP($A1388,'Hospitalisation Details'!$A$2:$K$2344,MATCH(Healthcare!L$1,'Hospitalisation Details'!$A$1:$K$1,0),0)</f>
        <v>31970</v>
      </c>
      <c r="M1388" s="17">
        <f>VLOOKUP($A1388,'Hospitalisation Details'!$A$2:$K$2344,MATCH(Healthcare!M$1,'Hospitalisation Details'!$A$1:$K$1,0),0)</f>
        <v>7684.62</v>
      </c>
      <c r="N1388" s="17" t="str">
        <f>VLOOKUP($A1388,'Hospitalisation Details'!$A$2:$K$2344,MATCH(Healthcare!N$1,'Hospitalisation Details'!$A$1:$K$1,0),0)</f>
        <v>Tier - 2</v>
      </c>
      <c r="O1388" s="17" t="str">
        <f>VLOOKUP($A1388,'Hospitalisation Details'!$A$2:$K$2344,MATCH(Healthcare!O$1,'Hospitalisation Details'!$A$1:$K$1,0),0)</f>
        <v>Tier - 3</v>
      </c>
      <c r="P1388" s="17" t="str">
        <f>VLOOKUP($A1388,'Hospitalisation Details'!$A$2:$K$2344,MATCH(Healthcare!P$1,'Hospitalisation Details'!$A$1:$K$1,0),0)</f>
        <v>R1021</v>
      </c>
      <c r="Q1388" s="17">
        <f>VLOOKUP($A1388,'Hospitalisation Details'!$A$2:$K$2344,MATCH(Healthcare!Q$1,'Hospitalisation Details'!$A$1:$K$1,0),0)</f>
        <v>35</v>
      </c>
    </row>
    <row r="1389" spans="1:17" ht="15.75" x14ac:dyDescent="0.25">
      <c r="A1389" s="25" t="s">
        <v>1432</v>
      </c>
      <c r="B1389" s="17" t="str">
        <f>VLOOKUP($A1389,'Customer Names'!$A$1:$D$2336,4,0)</f>
        <v>Ms. Hannah</v>
      </c>
      <c r="C1389" s="17">
        <f>VLOOKUP($A1389,'Medical Examinations'!$A$1:$J$2336,MATCH(Healthcare!C$1,'Medical Examinations'!$A$1:$J$1,0),0)</f>
        <v>33</v>
      </c>
      <c r="D1389" s="17">
        <f>VLOOKUP($A1389,'Medical Examinations'!$A$1:$J$2336,MATCH(Healthcare!D$1,'Medical Examinations'!$A$1:$J$1,0),0)</f>
        <v>4.57</v>
      </c>
      <c r="E1389" s="17" t="str">
        <f>VLOOKUP($A1389,'Medical Examinations'!$A$1:$J$2336,MATCH(Healthcare!E$1,'Medical Examinations'!$A$1:$J$1,0),0)</f>
        <v>No</v>
      </c>
      <c r="F1389" s="17" t="str">
        <f>VLOOKUP($A1389,'Medical Examinations'!$A$1:$J$2336,MATCH(Healthcare!F$1,'Medical Examinations'!$A$1:$J$1,0),0)</f>
        <v>No</v>
      </c>
      <c r="G1389" s="17" t="str">
        <f>VLOOKUP($A1389,'Medical Examinations'!$A$1:$J$2336,MATCH(Healthcare!G$1,'Medical Examinations'!$A$1:$J$1,0),0)</f>
        <v>No</v>
      </c>
      <c r="H1389" s="17">
        <f>VLOOKUP($A1389,'Medical Examinations'!$A$1:$J$2336,MATCH(Healthcare!H$1,'Medical Examinations'!$A$1:$J$1,0),0)</f>
        <v>0</v>
      </c>
      <c r="I1389" s="17" t="str">
        <f>VLOOKUP($A1389,'Medical Examinations'!$A$1:$J$2336,MATCH(Healthcare!I$1,'Medical Examinations'!$A$1:$J$1,0),0)</f>
        <v>No</v>
      </c>
      <c r="J1389" s="17" t="str">
        <f>VLOOKUP($A1389,'Medical Examinations'!$A$1:$J$2336,MATCH(Healthcare!J$1,'Medical Examinations'!$A$1:$J$1,0),0)</f>
        <v>Obesity</v>
      </c>
      <c r="K1389" s="17" t="str">
        <f>VLOOKUP($A1389,'Medical Examinations'!$A$1:$J$2336,MATCH(Healthcare!K$1,'Medical Examinations'!$A$1:$J$1,0),0)</f>
        <v>Normal</v>
      </c>
      <c r="L1389" s="38">
        <f>VLOOKUP($A1389,'Hospitalisation Details'!$A$2:$K$2344,MATCH(Healthcare!L$1,'Hospitalisation Details'!$A$1:$K$1,0),0)</f>
        <v>30303</v>
      </c>
      <c r="M1389" s="17">
        <f>VLOOKUP($A1389,'Hospitalisation Details'!$A$2:$K$2344,MATCH(Healthcare!M$1,'Hospitalisation Details'!$A$1:$K$1,0),0)</f>
        <v>7682.67</v>
      </c>
      <c r="N1389" s="17" t="str">
        <f>VLOOKUP($A1389,'Hospitalisation Details'!$A$2:$K$2344,MATCH(Healthcare!N$1,'Hospitalisation Details'!$A$1:$K$1,0),0)</f>
        <v>Tier - 2</v>
      </c>
      <c r="O1389" s="17" t="str">
        <f>VLOOKUP($A1389,'Hospitalisation Details'!$A$2:$K$2344,MATCH(Healthcare!O$1,'Hospitalisation Details'!$A$1:$K$1,0),0)</f>
        <v>Tier - 1</v>
      </c>
      <c r="P1389" s="17" t="str">
        <f>VLOOKUP($A1389,'Hospitalisation Details'!$A$2:$K$2344,MATCH(Healthcare!P$1,'Hospitalisation Details'!$A$1:$K$1,0),0)</f>
        <v>R1013</v>
      </c>
      <c r="Q1389" s="17">
        <f>VLOOKUP($A1389,'Hospitalisation Details'!$A$2:$K$2344,MATCH(Healthcare!Q$1,'Hospitalisation Details'!$A$1:$K$1,0),0)</f>
        <v>40</v>
      </c>
    </row>
    <row r="1390" spans="1:17" ht="15.75" x14ac:dyDescent="0.25">
      <c r="A1390" s="25" t="s">
        <v>1433</v>
      </c>
      <c r="B1390" s="17" t="str">
        <f>VLOOKUP($A1390,'Customer Names'!$A$1:$D$2336,4,0)</f>
        <v>Mr. David</v>
      </c>
      <c r="C1390" s="17">
        <f>VLOOKUP($A1390,'Medical Examinations'!$A$1:$J$2336,MATCH(Healthcare!C$1,'Medical Examinations'!$A$1:$J$1,0),0)</f>
        <v>25.78</v>
      </c>
      <c r="D1390" s="17">
        <f>VLOOKUP($A1390,'Medical Examinations'!$A$1:$J$2336,MATCH(Healthcare!D$1,'Medical Examinations'!$A$1:$J$1,0),0)</f>
        <v>11.06</v>
      </c>
      <c r="E1390" s="17" t="str">
        <f>VLOOKUP($A1390,'Medical Examinations'!$A$1:$J$2336,MATCH(Healthcare!E$1,'Medical Examinations'!$A$1:$J$1,0),0)</f>
        <v>Yes</v>
      </c>
      <c r="F1390" s="17" t="str">
        <f>VLOOKUP($A1390,'Medical Examinations'!$A$1:$J$2336,MATCH(Healthcare!F$1,'Medical Examinations'!$A$1:$J$1,0),0)</f>
        <v>No</v>
      </c>
      <c r="G1390" s="17" t="str">
        <f>VLOOKUP($A1390,'Medical Examinations'!$A$1:$J$2336,MATCH(Healthcare!G$1,'Medical Examinations'!$A$1:$J$1,0),0)</f>
        <v>No</v>
      </c>
      <c r="H1390" s="17">
        <f>VLOOKUP($A1390,'Medical Examinations'!$A$1:$J$2336,MATCH(Healthcare!H$1,'Medical Examinations'!$A$1:$J$1,0),0)</f>
        <v>0</v>
      </c>
      <c r="I1390" s="17" t="str">
        <f>VLOOKUP($A1390,'Medical Examinations'!$A$1:$J$2336,MATCH(Healthcare!I$1,'Medical Examinations'!$A$1:$J$1,0),0)</f>
        <v>No</v>
      </c>
      <c r="J1390" s="17" t="str">
        <f>VLOOKUP($A1390,'Medical Examinations'!$A$1:$J$2336,MATCH(Healthcare!J$1,'Medical Examinations'!$A$1:$J$1,0),0)</f>
        <v>Overweight</v>
      </c>
      <c r="K1390" s="17" t="str">
        <f>VLOOKUP($A1390,'Medical Examinations'!$A$1:$J$2336,MATCH(Healthcare!K$1,'Medical Examinations'!$A$1:$J$1,0),0)</f>
        <v>Diabetes</v>
      </c>
      <c r="L1390" s="38">
        <f>VLOOKUP($A1390,'Hospitalisation Details'!$A$2:$K$2344,MATCH(Healthcare!L$1,'Hospitalisation Details'!$A$1:$K$1,0),0)</f>
        <v>29939</v>
      </c>
      <c r="M1390" s="17">
        <f>VLOOKUP($A1390,'Hospitalisation Details'!$A$2:$K$2344,MATCH(Healthcare!M$1,'Hospitalisation Details'!$A$1:$K$1,0),0)</f>
        <v>7681.17</v>
      </c>
      <c r="N1390" s="17" t="str">
        <f>VLOOKUP($A1390,'Hospitalisation Details'!$A$2:$K$2344,MATCH(Healthcare!N$1,'Hospitalisation Details'!$A$1:$K$1,0),0)</f>
        <v>Tier - 2</v>
      </c>
      <c r="O1390" s="17" t="str">
        <f>VLOOKUP($A1390,'Hospitalisation Details'!$A$2:$K$2344,MATCH(Healthcare!O$1,'Hospitalisation Details'!$A$1:$K$1,0),0)</f>
        <v>Tier - 2</v>
      </c>
      <c r="P1390" s="17" t="str">
        <f>VLOOKUP($A1390,'Hospitalisation Details'!$A$2:$K$2344,MATCH(Healthcare!P$1,'Hospitalisation Details'!$A$1:$K$1,0),0)</f>
        <v>R1020</v>
      </c>
      <c r="Q1390" s="17">
        <f>VLOOKUP($A1390,'Hospitalisation Details'!$A$2:$K$2344,MATCH(Healthcare!Q$1,'Hospitalisation Details'!$A$1:$K$1,0),0)</f>
        <v>41</v>
      </c>
    </row>
    <row r="1391" spans="1:17" ht="15.75" x14ac:dyDescent="0.25">
      <c r="A1391" s="25" t="s">
        <v>1434</v>
      </c>
      <c r="B1391" s="17" t="str">
        <f>VLOOKUP($A1391,'Customer Names'!$A$1:$D$2336,4,0)</f>
        <v>Mr. Jim</v>
      </c>
      <c r="C1391" s="17">
        <f>VLOOKUP($A1391,'Medical Examinations'!$A$1:$J$2336,MATCH(Healthcare!C$1,'Medical Examinations'!$A$1:$J$1,0),0)</f>
        <v>22.66</v>
      </c>
      <c r="D1391" s="17">
        <f>VLOOKUP($A1391,'Medical Examinations'!$A$1:$J$2336,MATCH(Healthcare!D$1,'Medical Examinations'!$A$1:$J$1,0),0)</f>
        <v>10.68</v>
      </c>
      <c r="E1391" s="17" t="str">
        <f>VLOOKUP($A1391,'Medical Examinations'!$A$1:$J$2336,MATCH(Healthcare!E$1,'Medical Examinations'!$A$1:$J$1,0),0)</f>
        <v>No</v>
      </c>
      <c r="F1391" s="17" t="str">
        <f>VLOOKUP($A1391,'Medical Examinations'!$A$1:$J$2336,MATCH(Healthcare!F$1,'Medical Examinations'!$A$1:$J$1,0),0)</f>
        <v>No</v>
      </c>
      <c r="G1391" s="17" t="str">
        <f>VLOOKUP($A1391,'Medical Examinations'!$A$1:$J$2336,MATCH(Healthcare!G$1,'Medical Examinations'!$A$1:$J$1,0),0)</f>
        <v>No</v>
      </c>
      <c r="H1391" s="17">
        <f>VLOOKUP($A1391,'Medical Examinations'!$A$1:$J$2336,MATCH(Healthcare!H$1,'Medical Examinations'!$A$1:$J$1,0),0)</f>
        <v>0</v>
      </c>
      <c r="I1391" s="17" t="str">
        <f>VLOOKUP($A1391,'Medical Examinations'!$A$1:$J$2336,MATCH(Healthcare!I$1,'Medical Examinations'!$A$1:$J$1,0),0)</f>
        <v>No</v>
      </c>
      <c r="J1391" s="17" t="str">
        <f>VLOOKUP($A1391,'Medical Examinations'!$A$1:$J$2336,MATCH(Healthcare!J$1,'Medical Examinations'!$A$1:$J$1,0),0)</f>
        <v>Healthy Weight</v>
      </c>
      <c r="K1391" s="17" t="str">
        <f>VLOOKUP($A1391,'Medical Examinations'!$A$1:$J$2336,MATCH(Healthcare!K$1,'Medical Examinations'!$A$1:$J$1,0),0)</f>
        <v>Diabetes</v>
      </c>
      <c r="L1391" s="38">
        <f>VLOOKUP($A1391,'Hospitalisation Details'!$A$2:$K$2344,MATCH(Healthcare!L$1,'Hospitalisation Details'!$A$1:$K$1,0),0)</f>
        <v>26217</v>
      </c>
      <c r="M1391" s="17">
        <f>VLOOKUP($A1391,'Hospitalisation Details'!$A$2:$K$2344,MATCH(Healthcare!M$1,'Hospitalisation Details'!$A$1:$K$1,0),0)</f>
        <v>7680.92</v>
      </c>
      <c r="N1391" s="17" t="str">
        <f>VLOOKUP($A1391,'Hospitalisation Details'!$A$2:$K$2344,MATCH(Healthcare!N$1,'Hospitalisation Details'!$A$1:$K$1,0),0)</f>
        <v>Tier - 2</v>
      </c>
      <c r="O1391" s="17" t="str">
        <f>VLOOKUP($A1391,'Hospitalisation Details'!$A$2:$K$2344,MATCH(Healthcare!O$1,'Hospitalisation Details'!$A$1:$K$1,0),0)</f>
        <v>Tier - 1</v>
      </c>
      <c r="P1391" s="17" t="str">
        <f>VLOOKUP($A1391,'Hospitalisation Details'!$A$2:$K$2344,MATCH(Healthcare!P$1,'Hospitalisation Details'!$A$1:$K$1,0),0)</f>
        <v>R1013</v>
      </c>
      <c r="Q1391" s="17">
        <f>VLOOKUP($A1391,'Hospitalisation Details'!$A$2:$K$2344,MATCH(Healthcare!Q$1,'Hospitalisation Details'!$A$1:$K$1,0),0)</f>
        <v>51</v>
      </c>
    </row>
    <row r="1392" spans="1:17" ht="15.75" x14ac:dyDescent="0.25">
      <c r="A1392" s="25" t="s">
        <v>1435</v>
      </c>
      <c r="B1392" s="17" t="str">
        <f>VLOOKUP($A1392,'Customer Names'!$A$1:$D$2336,4,0)</f>
        <v>Mr. Joseph</v>
      </c>
      <c r="C1392" s="17">
        <f>VLOOKUP($A1392,'Medical Examinations'!$A$1:$J$2336,MATCH(Healthcare!C$1,'Medical Examinations'!$A$1:$J$1,0),0)</f>
        <v>38.81</v>
      </c>
      <c r="D1392" s="17">
        <f>VLOOKUP($A1392,'Medical Examinations'!$A$1:$J$2336,MATCH(Healthcare!D$1,'Medical Examinations'!$A$1:$J$1,0),0)</f>
        <v>6.14</v>
      </c>
      <c r="E1392" s="17" t="str">
        <f>VLOOKUP($A1392,'Medical Examinations'!$A$1:$J$2336,MATCH(Healthcare!E$1,'Medical Examinations'!$A$1:$J$1,0),0)</f>
        <v>Yes</v>
      </c>
      <c r="F1392" s="17" t="str">
        <f>VLOOKUP($A1392,'Medical Examinations'!$A$1:$J$2336,MATCH(Healthcare!F$1,'Medical Examinations'!$A$1:$J$1,0),0)</f>
        <v>No</v>
      </c>
      <c r="G1392" s="17" t="str">
        <f>VLOOKUP($A1392,'Medical Examinations'!$A$1:$J$2336,MATCH(Healthcare!G$1,'Medical Examinations'!$A$1:$J$1,0),0)</f>
        <v>No</v>
      </c>
      <c r="H1392" s="17">
        <f>VLOOKUP($A1392,'Medical Examinations'!$A$1:$J$2336,MATCH(Healthcare!H$1,'Medical Examinations'!$A$1:$J$1,0),0)</f>
        <v>1</v>
      </c>
      <c r="I1392" s="17" t="str">
        <f>VLOOKUP($A1392,'Medical Examinations'!$A$1:$J$2336,MATCH(Healthcare!I$1,'Medical Examinations'!$A$1:$J$1,0),0)</f>
        <v>No</v>
      </c>
      <c r="J1392" s="17" t="str">
        <f>VLOOKUP($A1392,'Medical Examinations'!$A$1:$J$2336,MATCH(Healthcare!J$1,'Medical Examinations'!$A$1:$J$1,0),0)</f>
        <v>Obesity</v>
      </c>
      <c r="K1392" s="17" t="str">
        <f>VLOOKUP($A1392,'Medical Examinations'!$A$1:$J$2336,MATCH(Healthcare!K$1,'Medical Examinations'!$A$1:$J$1,0),0)</f>
        <v>Prediabetes</v>
      </c>
      <c r="L1392" s="38">
        <f>VLOOKUP($A1392,'Hospitalisation Details'!$A$2:$K$2344,MATCH(Healthcare!L$1,'Hospitalisation Details'!$A$1:$K$1,0),0)</f>
        <v>34955</v>
      </c>
      <c r="M1392" s="17">
        <f>VLOOKUP($A1392,'Hospitalisation Details'!$A$2:$K$2344,MATCH(Healthcare!M$1,'Hospitalisation Details'!$A$1:$K$1,0),0)</f>
        <v>7676.4</v>
      </c>
      <c r="N1392" s="17" t="str">
        <f>VLOOKUP($A1392,'Hospitalisation Details'!$A$2:$K$2344,MATCH(Healthcare!N$1,'Hospitalisation Details'!$A$1:$K$1,0),0)</f>
        <v>Tier - 2</v>
      </c>
      <c r="O1392" s="17" t="str">
        <f>VLOOKUP($A1392,'Hospitalisation Details'!$A$2:$K$2344,MATCH(Healthcare!O$1,'Hospitalisation Details'!$A$1:$K$1,0),0)</f>
        <v>Tier - 1</v>
      </c>
      <c r="P1392" s="17" t="str">
        <f>VLOOKUP($A1392,'Hospitalisation Details'!$A$2:$K$2344,MATCH(Healthcare!P$1,'Hospitalisation Details'!$A$1:$K$1,0),0)</f>
        <v>R1012</v>
      </c>
      <c r="Q1392" s="17">
        <f>VLOOKUP($A1392,'Hospitalisation Details'!$A$2:$K$2344,MATCH(Healthcare!Q$1,'Hospitalisation Details'!$A$1:$K$1,0),0)</f>
        <v>27</v>
      </c>
    </row>
    <row r="1393" spans="1:17" ht="15.75" x14ac:dyDescent="0.25">
      <c r="A1393" s="25" t="s">
        <v>1436</v>
      </c>
      <c r="B1393" s="17" t="str">
        <f>VLOOKUP($A1393,'Customer Names'!$A$1:$D$2336,4,0)</f>
        <v>Mr. Michael</v>
      </c>
      <c r="C1393" s="17">
        <f>VLOOKUP($A1393,'Medical Examinations'!$A$1:$J$2336,MATCH(Healthcare!C$1,'Medical Examinations'!$A$1:$J$1,0),0)</f>
        <v>38.51</v>
      </c>
      <c r="D1393" s="17">
        <f>VLOOKUP($A1393,'Medical Examinations'!$A$1:$J$2336,MATCH(Healthcare!D$1,'Medical Examinations'!$A$1:$J$1,0),0)</f>
        <v>5.45</v>
      </c>
      <c r="E1393" s="17" t="str">
        <f>VLOOKUP($A1393,'Medical Examinations'!$A$1:$J$2336,MATCH(Healthcare!E$1,'Medical Examinations'!$A$1:$J$1,0),0)</f>
        <v>Yes</v>
      </c>
      <c r="F1393" s="17" t="str">
        <f>VLOOKUP($A1393,'Medical Examinations'!$A$1:$J$2336,MATCH(Healthcare!F$1,'Medical Examinations'!$A$1:$J$1,0),0)</f>
        <v>No</v>
      </c>
      <c r="G1393" s="17" t="str">
        <f>VLOOKUP($A1393,'Medical Examinations'!$A$1:$J$2336,MATCH(Healthcare!G$1,'Medical Examinations'!$A$1:$J$1,0),0)</f>
        <v>No</v>
      </c>
      <c r="H1393" s="17">
        <f>VLOOKUP($A1393,'Medical Examinations'!$A$1:$J$2336,MATCH(Healthcare!H$1,'Medical Examinations'!$A$1:$J$1,0),0)</f>
        <v>0</v>
      </c>
      <c r="I1393" s="17" t="str">
        <f>VLOOKUP($A1393,'Medical Examinations'!$A$1:$J$2336,MATCH(Healthcare!I$1,'Medical Examinations'!$A$1:$J$1,0),0)</f>
        <v>No</v>
      </c>
      <c r="J1393" s="17" t="str">
        <f>VLOOKUP($A1393,'Medical Examinations'!$A$1:$J$2336,MATCH(Healthcare!J$1,'Medical Examinations'!$A$1:$J$1,0),0)</f>
        <v>Obesity</v>
      </c>
      <c r="K1393" s="17" t="str">
        <f>VLOOKUP($A1393,'Medical Examinations'!$A$1:$J$2336,MATCH(Healthcare!K$1,'Medical Examinations'!$A$1:$J$1,0),0)</f>
        <v>Normal</v>
      </c>
      <c r="L1393" s="38">
        <f>VLOOKUP($A1393,'Hospitalisation Details'!$A$2:$K$2344,MATCH(Healthcare!L$1,'Hospitalisation Details'!$A$1:$K$1,0),0)</f>
        <v>35393</v>
      </c>
      <c r="M1393" s="17">
        <f>VLOOKUP($A1393,'Hospitalisation Details'!$A$2:$K$2344,MATCH(Healthcare!M$1,'Hospitalisation Details'!$A$1:$K$1,0),0)</f>
        <v>7670.75</v>
      </c>
      <c r="N1393" s="17" t="str">
        <f>VLOOKUP($A1393,'Hospitalisation Details'!$A$2:$K$2344,MATCH(Healthcare!N$1,'Hospitalisation Details'!$A$1:$K$1,0),0)</f>
        <v>Tier - 2</v>
      </c>
      <c r="O1393" s="17" t="str">
        <f>VLOOKUP($A1393,'Hospitalisation Details'!$A$2:$K$2344,MATCH(Healthcare!O$1,'Hospitalisation Details'!$A$1:$K$1,0),0)</f>
        <v>Tier - 2</v>
      </c>
      <c r="P1393" s="17" t="str">
        <f>VLOOKUP($A1393,'Hospitalisation Details'!$A$2:$K$2344,MATCH(Healthcare!P$1,'Hospitalisation Details'!$A$1:$K$1,0),0)</f>
        <v>R1022</v>
      </c>
      <c r="Q1393" s="17">
        <f>VLOOKUP($A1393,'Hospitalisation Details'!$A$2:$K$2344,MATCH(Healthcare!Q$1,'Hospitalisation Details'!$A$1:$K$1,0),0)</f>
        <v>26</v>
      </c>
    </row>
    <row r="1394" spans="1:17" ht="15.75" x14ac:dyDescent="0.25">
      <c r="A1394" s="25" t="s">
        <v>1437</v>
      </c>
      <c r="B1394" s="17" t="str">
        <f>VLOOKUP($A1394,'Customer Names'!$A$1:$D$2336,4,0)</f>
        <v>Ms. Gina</v>
      </c>
      <c r="C1394" s="17">
        <f>VLOOKUP($A1394,'Medical Examinations'!$A$1:$J$2336,MATCH(Healthcare!C$1,'Medical Examinations'!$A$1:$J$1,0),0)</f>
        <v>22.98</v>
      </c>
      <c r="D1394" s="17">
        <f>VLOOKUP($A1394,'Medical Examinations'!$A$1:$J$2336,MATCH(Healthcare!D$1,'Medical Examinations'!$A$1:$J$1,0),0)</f>
        <v>6.14</v>
      </c>
      <c r="E1394" s="17" t="str">
        <f>VLOOKUP($A1394,'Medical Examinations'!$A$1:$J$2336,MATCH(Healthcare!E$1,'Medical Examinations'!$A$1:$J$1,0),0)</f>
        <v>Yes</v>
      </c>
      <c r="F1394" s="17" t="str">
        <f>VLOOKUP($A1394,'Medical Examinations'!$A$1:$J$2336,MATCH(Healthcare!F$1,'Medical Examinations'!$A$1:$J$1,0),0)</f>
        <v>No</v>
      </c>
      <c r="G1394" s="17" t="str">
        <f>VLOOKUP($A1394,'Medical Examinations'!$A$1:$J$2336,MATCH(Healthcare!G$1,'Medical Examinations'!$A$1:$J$1,0),0)</f>
        <v>No</v>
      </c>
      <c r="H1394" s="17">
        <f>VLOOKUP($A1394,'Medical Examinations'!$A$1:$J$2336,MATCH(Healthcare!H$1,'Medical Examinations'!$A$1:$J$1,0),0)</f>
        <v>0</v>
      </c>
      <c r="I1394" s="17" t="str">
        <f>VLOOKUP($A1394,'Medical Examinations'!$A$1:$J$2336,MATCH(Healthcare!I$1,'Medical Examinations'!$A$1:$J$1,0),0)</f>
        <v>No</v>
      </c>
      <c r="J1394" s="17" t="str">
        <f>VLOOKUP($A1394,'Medical Examinations'!$A$1:$J$2336,MATCH(Healthcare!J$1,'Medical Examinations'!$A$1:$J$1,0),0)</f>
        <v>Healthy Weight</v>
      </c>
      <c r="K1394" s="17" t="str">
        <f>VLOOKUP($A1394,'Medical Examinations'!$A$1:$J$2336,MATCH(Healthcare!K$1,'Medical Examinations'!$A$1:$J$1,0),0)</f>
        <v>Prediabetes</v>
      </c>
      <c r="L1394" s="38">
        <f>VLOOKUP($A1394,'Hospitalisation Details'!$A$2:$K$2344,MATCH(Healthcare!L$1,'Hospitalisation Details'!$A$1:$K$1,0),0)</f>
        <v>28042</v>
      </c>
      <c r="M1394" s="17">
        <f>VLOOKUP($A1394,'Hospitalisation Details'!$A$2:$K$2344,MATCH(Healthcare!M$1,'Hospitalisation Details'!$A$1:$K$1,0),0)</f>
        <v>7662.47</v>
      </c>
      <c r="N1394" s="17" t="str">
        <f>VLOOKUP($A1394,'Hospitalisation Details'!$A$2:$K$2344,MATCH(Healthcare!N$1,'Hospitalisation Details'!$A$1:$K$1,0),0)</f>
        <v>Tier - 2</v>
      </c>
      <c r="O1394" s="17" t="str">
        <f>VLOOKUP($A1394,'Hospitalisation Details'!$A$2:$K$2344,MATCH(Healthcare!O$1,'Hospitalisation Details'!$A$1:$K$1,0),0)</f>
        <v>Tier - 1</v>
      </c>
      <c r="P1394" s="17" t="str">
        <f>VLOOKUP($A1394,'Hospitalisation Details'!$A$2:$K$2344,MATCH(Healthcare!P$1,'Hospitalisation Details'!$A$1:$K$1,0),0)</f>
        <v>R1011</v>
      </c>
      <c r="Q1394" s="17">
        <f>VLOOKUP($A1394,'Hospitalisation Details'!$A$2:$K$2344,MATCH(Healthcare!Q$1,'Hospitalisation Details'!$A$1:$K$1,0),0)</f>
        <v>46</v>
      </c>
    </row>
    <row r="1395" spans="1:17" ht="15.75" x14ac:dyDescent="0.25">
      <c r="A1395" s="25" t="s">
        <v>1438</v>
      </c>
      <c r="B1395" s="17" t="str">
        <f>VLOOKUP($A1395,'Customer Names'!$A$1:$D$2336,4,0)</f>
        <v>Ms. Shantel</v>
      </c>
      <c r="C1395" s="17">
        <f>VLOOKUP($A1395,'Medical Examinations'!$A$1:$J$2336,MATCH(Healthcare!C$1,'Medical Examinations'!$A$1:$J$1,0),0)</f>
        <v>15.65</v>
      </c>
      <c r="D1395" s="17">
        <f>VLOOKUP($A1395,'Medical Examinations'!$A$1:$J$2336,MATCH(Healthcare!D$1,'Medical Examinations'!$A$1:$J$1,0),0)</f>
        <v>7.85</v>
      </c>
      <c r="E1395" s="17" t="str">
        <f>VLOOKUP($A1395,'Medical Examinations'!$A$1:$J$2336,MATCH(Healthcare!E$1,'Medical Examinations'!$A$1:$J$1,0),0)</f>
        <v>No</v>
      </c>
      <c r="F1395" s="17" t="str">
        <f>VLOOKUP($A1395,'Medical Examinations'!$A$1:$J$2336,MATCH(Healthcare!F$1,'Medical Examinations'!$A$1:$J$1,0),0)</f>
        <v>No</v>
      </c>
      <c r="G1395" s="17" t="str">
        <f>VLOOKUP($A1395,'Medical Examinations'!$A$1:$J$2336,MATCH(Healthcare!G$1,'Medical Examinations'!$A$1:$J$1,0),0)</f>
        <v>No</v>
      </c>
      <c r="H1395" s="17">
        <f>VLOOKUP($A1395,'Medical Examinations'!$A$1:$J$2336,MATCH(Healthcare!H$1,'Medical Examinations'!$A$1:$J$1,0),0)</f>
        <v>0</v>
      </c>
      <c r="I1395" s="17" t="str">
        <f>VLOOKUP($A1395,'Medical Examinations'!$A$1:$J$2336,MATCH(Healthcare!I$1,'Medical Examinations'!$A$1:$J$1,0),0)</f>
        <v>No</v>
      </c>
      <c r="J1395" s="17" t="str">
        <f>VLOOKUP($A1395,'Medical Examinations'!$A$1:$J$2336,MATCH(Healthcare!J$1,'Medical Examinations'!$A$1:$J$1,0),0)</f>
        <v>Underweight</v>
      </c>
      <c r="K1395" s="17" t="str">
        <f>VLOOKUP($A1395,'Medical Examinations'!$A$1:$J$2336,MATCH(Healthcare!K$1,'Medical Examinations'!$A$1:$J$1,0),0)</f>
        <v>Diabetes</v>
      </c>
      <c r="L1395" s="38">
        <f>VLOOKUP($A1395,'Hospitalisation Details'!$A$2:$K$2344,MATCH(Healthcare!L$1,'Hospitalisation Details'!$A$1:$K$1,0),0)</f>
        <v>24103</v>
      </c>
      <c r="M1395" s="17">
        <f>VLOOKUP($A1395,'Hospitalisation Details'!$A$2:$K$2344,MATCH(Healthcare!M$1,'Hospitalisation Details'!$A$1:$K$1,0),0)</f>
        <v>7657.69</v>
      </c>
      <c r="N1395" s="17" t="str">
        <f>VLOOKUP($A1395,'Hospitalisation Details'!$A$2:$K$2344,MATCH(Healthcare!N$1,'Hospitalisation Details'!$A$1:$K$1,0),0)</f>
        <v>Tier - 3</v>
      </c>
      <c r="O1395" s="17" t="str">
        <f>VLOOKUP($A1395,'Hospitalisation Details'!$A$2:$K$2344,MATCH(Healthcare!O$1,'Hospitalisation Details'!$A$1:$K$1,0),0)</f>
        <v>Tier - 3</v>
      </c>
      <c r="P1395" s="17" t="str">
        <f>VLOOKUP($A1395,'Hospitalisation Details'!$A$2:$K$2344,MATCH(Healthcare!P$1,'Hospitalisation Details'!$A$1:$K$1,0),0)</f>
        <v>R1012</v>
      </c>
      <c r="Q1395" s="17">
        <f>VLOOKUP($A1395,'Hospitalisation Details'!$A$2:$K$2344,MATCH(Healthcare!Q$1,'Hospitalisation Details'!$A$1:$K$1,0),0)</f>
        <v>57</v>
      </c>
    </row>
    <row r="1396" spans="1:17" ht="15.75" x14ac:dyDescent="0.25">
      <c r="A1396" s="25" t="s">
        <v>1439</v>
      </c>
      <c r="B1396" s="17" t="str">
        <f>VLOOKUP($A1396,'Customer Names'!$A$1:$D$2336,4,0)</f>
        <v>Mr. Brian</v>
      </c>
      <c r="C1396" s="17">
        <f>VLOOKUP($A1396,'Medical Examinations'!$A$1:$J$2336,MATCH(Healthcare!C$1,'Medical Examinations'!$A$1:$J$1,0),0)</f>
        <v>39.97</v>
      </c>
      <c r="D1396" s="17">
        <f>VLOOKUP($A1396,'Medical Examinations'!$A$1:$J$2336,MATCH(Healthcare!D$1,'Medical Examinations'!$A$1:$J$1,0),0)</f>
        <v>4.09</v>
      </c>
      <c r="E1396" s="17" t="str">
        <f>VLOOKUP($A1396,'Medical Examinations'!$A$1:$J$2336,MATCH(Healthcare!E$1,'Medical Examinations'!$A$1:$J$1,0),0)</f>
        <v>No</v>
      </c>
      <c r="F1396" s="17" t="str">
        <f>VLOOKUP($A1396,'Medical Examinations'!$A$1:$J$2336,MATCH(Healthcare!F$1,'Medical Examinations'!$A$1:$J$1,0),0)</f>
        <v>No</v>
      </c>
      <c r="G1396" s="17" t="str">
        <f>VLOOKUP($A1396,'Medical Examinations'!$A$1:$J$2336,MATCH(Healthcare!G$1,'Medical Examinations'!$A$1:$J$1,0),0)</f>
        <v>No</v>
      </c>
      <c r="H1396" s="17">
        <f>VLOOKUP($A1396,'Medical Examinations'!$A$1:$J$2336,MATCH(Healthcare!H$1,'Medical Examinations'!$A$1:$J$1,0),0)</f>
        <v>1</v>
      </c>
      <c r="I1396" s="17" t="str">
        <f>VLOOKUP($A1396,'Medical Examinations'!$A$1:$J$2336,MATCH(Healthcare!I$1,'Medical Examinations'!$A$1:$J$1,0),0)</f>
        <v>No</v>
      </c>
      <c r="J1396" s="17" t="str">
        <f>VLOOKUP($A1396,'Medical Examinations'!$A$1:$J$2336,MATCH(Healthcare!J$1,'Medical Examinations'!$A$1:$J$1,0),0)</f>
        <v>Obesity</v>
      </c>
      <c r="K1396" s="17" t="str">
        <f>VLOOKUP($A1396,'Medical Examinations'!$A$1:$J$2336,MATCH(Healthcare!K$1,'Medical Examinations'!$A$1:$J$1,0),0)</f>
        <v>Normal</v>
      </c>
      <c r="L1396" s="38">
        <f>VLOOKUP($A1396,'Hospitalisation Details'!$A$2:$K$2344,MATCH(Healthcare!L$1,'Hospitalisation Details'!$A$1:$K$1,0),0)</f>
        <v>36068</v>
      </c>
      <c r="M1396" s="17">
        <f>VLOOKUP($A1396,'Hospitalisation Details'!$A$2:$K$2344,MATCH(Healthcare!M$1,'Hospitalisation Details'!$A$1:$K$1,0),0)</f>
        <v>7652.26</v>
      </c>
      <c r="N1396" s="17" t="str">
        <f>VLOOKUP($A1396,'Hospitalisation Details'!$A$2:$K$2344,MATCH(Healthcare!N$1,'Hospitalisation Details'!$A$1:$K$1,0),0)</f>
        <v>Tier - 2</v>
      </c>
      <c r="O1396" s="17" t="str">
        <f>VLOOKUP($A1396,'Hospitalisation Details'!$A$2:$K$2344,MATCH(Healthcare!O$1,'Hospitalisation Details'!$A$1:$K$1,0),0)</f>
        <v>Tier - 3</v>
      </c>
      <c r="P1396" s="17" t="str">
        <f>VLOOKUP($A1396,'Hospitalisation Details'!$A$2:$K$2344,MATCH(Healthcare!P$1,'Hospitalisation Details'!$A$1:$K$1,0),0)</f>
        <v>R1023</v>
      </c>
      <c r="Q1396" s="17">
        <f>VLOOKUP($A1396,'Hospitalisation Details'!$A$2:$K$2344,MATCH(Healthcare!Q$1,'Hospitalisation Details'!$A$1:$K$1,0),0)</f>
        <v>24</v>
      </c>
    </row>
    <row r="1397" spans="1:17" ht="15.75" x14ac:dyDescent="0.25">
      <c r="A1397" s="25" t="s">
        <v>1440</v>
      </c>
      <c r="B1397" s="17" t="str">
        <f>VLOOKUP($A1397,'Customer Names'!$A$1:$D$2336,4,0)</f>
        <v>Mr. Brian</v>
      </c>
      <c r="C1397" s="17">
        <f>VLOOKUP($A1397,'Medical Examinations'!$A$1:$J$2336,MATCH(Healthcare!C$1,'Medical Examinations'!$A$1:$J$1,0),0)</f>
        <v>37.22</v>
      </c>
      <c r="D1397" s="17">
        <f>VLOOKUP($A1397,'Medical Examinations'!$A$1:$J$2336,MATCH(Healthcare!D$1,'Medical Examinations'!$A$1:$J$1,0),0)</f>
        <v>4.62</v>
      </c>
      <c r="E1397" s="17" t="str">
        <f>VLOOKUP($A1397,'Medical Examinations'!$A$1:$J$2336,MATCH(Healthcare!E$1,'Medical Examinations'!$A$1:$J$1,0),0)</f>
        <v>No</v>
      </c>
      <c r="F1397" s="17" t="str">
        <f>VLOOKUP($A1397,'Medical Examinations'!$A$1:$J$2336,MATCH(Healthcare!F$1,'Medical Examinations'!$A$1:$J$1,0),0)</f>
        <v>No</v>
      </c>
      <c r="G1397" s="17" t="str">
        <f>VLOOKUP($A1397,'Medical Examinations'!$A$1:$J$2336,MATCH(Healthcare!G$1,'Medical Examinations'!$A$1:$J$1,0),0)</f>
        <v>Yes</v>
      </c>
      <c r="H1397" s="17">
        <f>VLOOKUP($A1397,'Medical Examinations'!$A$1:$J$2336,MATCH(Healthcare!H$1,'Medical Examinations'!$A$1:$J$1,0),0)</f>
        <v>1</v>
      </c>
      <c r="I1397" s="17" t="str">
        <f>VLOOKUP($A1397,'Medical Examinations'!$A$1:$J$2336,MATCH(Healthcare!I$1,'Medical Examinations'!$A$1:$J$1,0),0)</f>
        <v>No</v>
      </c>
      <c r="J1397" s="17" t="str">
        <f>VLOOKUP($A1397,'Medical Examinations'!$A$1:$J$2336,MATCH(Healthcare!J$1,'Medical Examinations'!$A$1:$J$1,0),0)</f>
        <v>Obesity</v>
      </c>
      <c r="K1397" s="17" t="str">
        <f>VLOOKUP($A1397,'Medical Examinations'!$A$1:$J$2336,MATCH(Healthcare!K$1,'Medical Examinations'!$A$1:$J$1,0),0)</f>
        <v>Normal</v>
      </c>
      <c r="L1397" s="38">
        <f>VLOOKUP($A1397,'Hospitalisation Details'!$A$2:$K$2344,MATCH(Healthcare!L$1,'Hospitalisation Details'!$A$1:$K$1,0),0)</f>
        <v>34191</v>
      </c>
      <c r="M1397" s="17">
        <f>VLOOKUP($A1397,'Hospitalisation Details'!$A$2:$K$2344,MATCH(Healthcare!M$1,'Hospitalisation Details'!$A$1:$K$1,0),0)</f>
        <v>7650.8</v>
      </c>
      <c r="N1397" s="17" t="str">
        <f>VLOOKUP($A1397,'Hospitalisation Details'!$A$2:$K$2344,MATCH(Healthcare!N$1,'Hospitalisation Details'!$A$1:$K$1,0),0)</f>
        <v>Tier - 2</v>
      </c>
      <c r="O1397" s="17" t="str">
        <f>VLOOKUP($A1397,'Hospitalisation Details'!$A$2:$K$2344,MATCH(Healthcare!O$1,'Hospitalisation Details'!$A$1:$K$1,0),0)</f>
        <v>Tier - 2</v>
      </c>
      <c r="P1397" s="17" t="str">
        <f>VLOOKUP($A1397,'Hospitalisation Details'!$A$2:$K$2344,MATCH(Healthcare!P$1,'Hospitalisation Details'!$A$1:$K$1,0),0)</f>
        <v>R1012</v>
      </c>
      <c r="Q1397" s="17">
        <f>VLOOKUP($A1397,'Hospitalisation Details'!$A$2:$K$2344,MATCH(Healthcare!Q$1,'Hospitalisation Details'!$A$1:$K$1,0),0)</f>
        <v>29</v>
      </c>
    </row>
    <row r="1398" spans="1:17" ht="15.75" x14ac:dyDescent="0.25">
      <c r="A1398" s="25" t="s">
        <v>1441</v>
      </c>
      <c r="B1398" s="17" t="str">
        <f>VLOOKUP($A1398,'Customer Names'!$A$1:$D$2336,4,0)</f>
        <v>Ms. Jessica</v>
      </c>
      <c r="C1398" s="17">
        <f>VLOOKUP($A1398,'Medical Examinations'!$A$1:$J$2336,MATCH(Healthcare!C$1,'Medical Examinations'!$A$1:$J$1,0),0)</f>
        <v>41.325000000000003</v>
      </c>
      <c r="D1398" s="17">
        <f>VLOOKUP($A1398,'Medical Examinations'!$A$1:$J$2336,MATCH(Healthcare!D$1,'Medical Examinations'!$A$1:$J$1,0),0)</f>
        <v>5.77</v>
      </c>
      <c r="E1398" s="17" t="str">
        <f>VLOOKUP($A1398,'Medical Examinations'!$A$1:$J$2336,MATCH(Healthcare!E$1,'Medical Examinations'!$A$1:$J$1,0),0)</f>
        <v>No</v>
      </c>
      <c r="F1398" s="17" t="str">
        <f>VLOOKUP($A1398,'Medical Examinations'!$A$1:$J$2336,MATCH(Healthcare!F$1,'Medical Examinations'!$A$1:$J$1,0),0)</f>
        <v>No</v>
      </c>
      <c r="G1398" s="17" t="str">
        <f>VLOOKUP($A1398,'Medical Examinations'!$A$1:$J$2336,MATCH(Healthcare!G$1,'Medical Examinations'!$A$1:$J$1,0),0)</f>
        <v>No</v>
      </c>
      <c r="H1398" s="17">
        <f>VLOOKUP($A1398,'Medical Examinations'!$A$1:$J$2336,MATCH(Healthcare!H$1,'Medical Examinations'!$A$1:$J$1,0),0)</f>
        <v>0</v>
      </c>
      <c r="I1398" s="17" t="str">
        <f>VLOOKUP($A1398,'Medical Examinations'!$A$1:$J$2336,MATCH(Healthcare!I$1,'Medical Examinations'!$A$1:$J$1,0),0)</f>
        <v>No</v>
      </c>
      <c r="J1398" s="17" t="str">
        <f>VLOOKUP($A1398,'Medical Examinations'!$A$1:$J$2336,MATCH(Healthcare!J$1,'Medical Examinations'!$A$1:$J$1,0),0)</f>
        <v>Obesity</v>
      </c>
      <c r="K1398" s="17" t="str">
        <f>VLOOKUP($A1398,'Medical Examinations'!$A$1:$J$2336,MATCH(Healthcare!K$1,'Medical Examinations'!$A$1:$J$1,0),0)</f>
        <v>Prediabetes</v>
      </c>
      <c r="L1398" s="38">
        <f>VLOOKUP($A1398,'Hospitalisation Details'!$A$2:$K$2344,MATCH(Healthcare!L$1,'Hospitalisation Details'!$A$1:$K$1,0),0)</f>
        <v>29510</v>
      </c>
      <c r="M1398" s="17">
        <f>VLOOKUP($A1398,'Hospitalisation Details'!$A$2:$K$2344,MATCH(Healthcare!M$1,'Hospitalisation Details'!$A$1:$K$1,0),0)</f>
        <v>7650.77</v>
      </c>
      <c r="N1398" s="17" t="str">
        <f>VLOOKUP($A1398,'Hospitalisation Details'!$A$2:$K$2344,MATCH(Healthcare!N$1,'Hospitalisation Details'!$A$1:$K$1,0),0)</f>
        <v>Tier - 2</v>
      </c>
      <c r="O1398" s="17" t="str">
        <f>VLOOKUP($A1398,'Hospitalisation Details'!$A$2:$K$2344,MATCH(Healthcare!O$1,'Hospitalisation Details'!$A$1:$K$1,0),0)</f>
        <v>Tier - 2</v>
      </c>
      <c r="P1398" s="17" t="str">
        <f>VLOOKUP($A1398,'Hospitalisation Details'!$A$2:$K$2344,MATCH(Healthcare!P$1,'Hospitalisation Details'!$A$1:$K$1,0),0)</f>
        <v>R1024</v>
      </c>
      <c r="Q1398" s="17">
        <f>VLOOKUP($A1398,'Hospitalisation Details'!$A$2:$K$2344,MATCH(Healthcare!Q$1,'Hospitalisation Details'!$A$1:$K$1,0),0)</f>
        <v>42</v>
      </c>
    </row>
    <row r="1399" spans="1:17" ht="15.75" x14ac:dyDescent="0.25">
      <c r="A1399" s="25" t="s">
        <v>1442</v>
      </c>
      <c r="B1399" s="17" t="str">
        <f>VLOOKUP($A1399,'Customer Names'!$A$1:$D$2336,4,0)</f>
        <v>Mrs. Robyn</v>
      </c>
      <c r="C1399" s="17">
        <f>VLOOKUP($A1399,'Medical Examinations'!$A$1:$J$2336,MATCH(Healthcare!C$1,'Medical Examinations'!$A$1:$J$1,0),0)</f>
        <v>40.31</v>
      </c>
      <c r="D1399" s="17">
        <f>VLOOKUP($A1399,'Medical Examinations'!$A$1:$J$2336,MATCH(Healthcare!D$1,'Medical Examinations'!$A$1:$J$1,0),0)</f>
        <v>5.84</v>
      </c>
      <c r="E1399" s="17" t="str">
        <f>VLOOKUP($A1399,'Medical Examinations'!$A$1:$J$2336,MATCH(Healthcare!E$1,'Medical Examinations'!$A$1:$J$1,0),0)</f>
        <v>No</v>
      </c>
      <c r="F1399" s="17" t="str">
        <f>VLOOKUP($A1399,'Medical Examinations'!$A$1:$J$2336,MATCH(Healthcare!F$1,'Medical Examinations'!$A$1:$J$1,0),0)</f>
        <v>No</v>
      </c>
      <c r="G1399" s="17" t="str">
        <f>VLOOKUP($A1399,'Medical Examinations'!$A$1:$J$2336,MATCH(Healthcare!G$1,'Medical Examinations'!$A$1:$J$1,0),0)</f>
        <v>No</v>
      </c>
      <c r="H1399" s="17">
        <f>VLOOKUP($A1399,'Medical Examinations'!$A$1:$J$2336,MATCH(Healthcare!H$1,'Medical Examinations'!$A$1:$J$1,0),0)</f>
        <v>0</v>
      </c>
      <c r="I1399" s="17" t="str">
        <f>VLOOKUP($A1399,'Medical Examinations'!$A$1:$J$2336,MATCH(Healthcare!I$1,'Medical Examinations'!$A$1:$J$1,0),0)</f>
        <v>No</v>
      </c>
      <c r="J1399" s="17" t="str">
        <f>VLOOKUP($A1399,'Medical Examinations'!$A$1:$J$2336,MATCH(Healthcare!J$1,'Medical Examinations'!$A$1:$J$1,0),0)</f>
        <v>Obesity</v>
      </c>
      <c r="K1399" s="17" t="str">
        <f>VLOOKUP($A1399,'Medical Examinations'!$A$1:$J$2336,MATCH(Healthcare!K$1,'Medical Examinations'!$A$1:$J$1,0),0)</f>
        <v>Prediabetes</v>
      </c>
      <c r="L1399" s="38">
        <f>VLOOKUP($A1399,'Hospitalisation Details'!$A$2:$K$2344,MATCH(Healthcare!L$1,'Hospitalisation Details'!$A$1:$K$1,0),0)</f>
        <v>36326</v>
      </c>
      <c r="M1399" s="17">
        <f>VLOOKUP($A1399,'Hospitalisation Details'!$A$2:$K$2344,MATCH(Healthcare!M$1,'Hospitalisation Details'!$A$1:$K$1,0),0)</f>
        <v>7642.05</v>
      </c>
      <c r="N1399" s="17" t="str">
        <f>VLOOKUP($A1399,'Hospitalisation Details'!$A$2:$K$2344,MATCH(Healthcare!N$1,'Hospitalisation Details'!$A$1:$K$1,0),0)</f>
        <v>Tier - 2</v>
      </c>
      <c r="O1399" s="17" t="str">
        <f>VLOOKUP($A1399,'Hospitalisation Details'!$A$2:$K$2344,MATCH(Healthcare!O$1,'Hospitalisation Details'!$A$1:$K$1,0),0)</f>
        <v>Tier - 2</v>
      </c>
      <c r="P1399" s="17" t="str">
        <f>VLOOKUP($A1399,'Hospitalisation Details'!$A$2:$K$2344,MATCH(Healthcare!P$1,'Hospitalisation Details'!$A$1:$K$1,0),0)</f>
        <v>R1026</v>
      </c>
      <c r="Q1399" s="17">
        <f>VLOOKUP($A1399,'Hospitalisation Details'!$A$2:$K$2344,MATCH(Healthcare!Q$1,'Hospitalisation Details'!$A$1:$K$1,0),0)</f>
        <v>23</v>
      </c>
    </row>
    <row r="1400" spans="1:17" ht="15.75" x14ac:dyDescent="0.25">
      <c r="A1400" s="25" t="s">
        <v>1443</v>
      </c>
      <c r="B1400" s="17" t="str">
        <f>VLOOKUP($A1400,'Customer Names'!$A$1:$D$2336,4,0)</f>
        <v>Ms. Ashley</v>
      </c>
      <c r="C1400" s="17">
        <f>VLOOKUP($A1400,'Medical Examinations'!$A$1:$J$2336,MATCH(Healthcare!C$1,'Medical Examinations'!$A$1:$J$1,0),0)</f>
        <v>29.48</v>
      </c>
      <c r="D1400" s="17">
        <f>VLOOKUP($A1400,'Medical Examinations'!$A$1:$J$2336,MATCH(Healthcare!D$1,'Medical Examinations'!$A$1:$J$1,0),0)</f>
        <v>4.91</v>
      </c>
      <c r="E1400" s="17" t="str">
        <f>VLOOKUP($A1400,'Medical Examinations'!$A$1:$J$2336,MATCH(Healthcare!E$1,'Medical Examinations'!$A$1:$J$1,0),0)</f>
        <v>No</v>
      </c>
      <c r="F1400" s="17" t="str">
        <f>VLOOKUP($A1400,'Medical Examinations'!$A$1:$J$2336,MATCH(Healthcare!F$1,'Medical Examinations'!$A$1:$J$1,0),0)</f>
        <v>No</v>
      </c>
      <c r="G1400" s="17" t="str">
        <f>VLOOKUP($A1400,'Medical Examinations'!$A$1:$J$2336,MATCH(Healthcare!G$1,'Medical Examinations'!$A$1:$J$1,0),0)</f>
        <v>No</v>
      </c>
      <c r="H1400" s="17">
        <f>VLOOKUP($A1400,'Medical Examinations'!$A$1:$J$2336,MATCH(Healthcare!H$1,'Medical Examinations'!$A$1:$J$1,0),0)</f>
        <v>0</v>
      </c>
      <c r="I1400" s="17" t="str">
        <f>VLOOKUP($A1400,'Medical Examinations'!$A$1:$J$2336,MATCH(Healthcare!I$1,'Medical Examinations'!$A$1:$J$1,0),0)</f>
        <v>No</v>
      </c>
      <c r="J1400" s="17" t="str">
        <f>VLOOKUP($A1400,'Medical Examinations'!$A$1:$J$2336,MATCH(Healthcare!J$1,'Medical Examinations'!$A$1:$J$1,0),0)</f>
        <v>Overweight</v>
      </c>
      <c r="K1400" s="17" t="str">
        <f>VLOOKUP($A1400,'Medical Examinations'!$A$1:$J$2336,MATCH(Healthcare!K$1,'Medical Examinations'!$A$1:$J$1,0),0)</f>
        <v>Normal</v>
      </c>
      <c r="L1400" s="38">
        <f>VLOOKUP($A1400,'Hospitalisation Details'!$A$2:$K$2344,MATCH(Healthcare!L$1,'Hospitalisation Details'!$A$1:$K$1,0),0)</f>
        <v>29426</v>
      </c>
      <c r="M1400" s="17">
        <f>VLOOKUP($A1400,'Hospitalisation Details'!$A$2:$K$2344,MATCH(Healthcare!M$1,'Hospitalisation Details'!$A$1:$K$1,0),0)</f>
        <v>7640.31</v>
      </c>
      <c r="N1400" s="17" t="str">
        <f>VLOOKUP($A1400,'Hospitalisation Details'!$A$2:$K$2344,MATCH(Healthcare!N$1,'Hospitalisation Details'!$A$1:$K$1,0),0)</f>
        <v>Tier - 2</v>
      </c>
      <c r="O1400" s="17" t="str">
        <f>VLOOKUP($A1400,'Hospitalisation Details'!$A$2:$K$2344,MATCH(Healthcare!O$1,'Hospitalisation Details'!$A$1:$K$1,0),0)</f>
        <v>Tier - 1</v>
      </c>
      <c r="P1400" s="17" t="str">
        <f>VLOOKUP($A1400,'Hospitalisation Details'!$A$2:$K$2344,MATCH(Healthcare!P$1,'Hospitalisation Details'!$A$1:$K$1,0),0)</f>
        <v>R1013</v>
      </c>
      <c r="Q1400" s="17">
        <f>VLOOKUP($A1400,'Hospitalisation Details'!$A$2:$K$2344,MATCH(Healthcare!Q$1,'Hospitalisation Details'!$A$1:$K$1,0),0)</f>
        <v>42</v>
      </c>
    </row>
    <row r="1401" spans="1:17" ht="15.75" x14ac:dyDescent="0.25">
      <c r="A1401" s="25" t="s">
        <v>1444</v>
      </c>
      <c r="B1401" s="17" t="str">
        <f>VLOOKUP($A1401,'Customer Names'!$A$1:$D$2336,4,0)</f>
        <v>Ms. Dana</v>
      </c>
      <c r="C1401" s="17">
        <f>VLOOKUP($A1401,'Medical Examinations'!$A$1:$J$2336,MATCH(Healthcare!C$1,'Medical Examinations'!$A$1:$J$1,0),0)</f>
        <v>33.155000000000001</v>
      </c>
      <c r="D1401" s="17">
        <f>VLOOKUP($A1401,'Medical Examinations'!$A$1:$J$2336,MATCH(Healthcare!D$1,'Medical Examinations'!$A$1:$J$1,0),0)</f>
        <v>5.07</v>
      </c>
      <c r="E1401" s="17" t="str">
        <f>VLOOKUP($A1401,'Medical Examinations'!$A$1:$J$2336,MATCH(Healthcare!E$1,'Medical Examinations'!$A$1:$J$1,0),0)</f>
        <v>No</v>
      </c>
      <c r="F1401" s="17" t="str">
        <f>VLOOKUP($A1401,'Medical Examinations'!$A$1:$J$2336,MATCH(Healthcare!F$1,'Medical Examinations'!$A$1:$J$1,0),0)</f>
        <v>No</v>
      </c>
      <c r="G1401" s="17" t="str">
        <f>VLOOKUP($A1401,'Medical Examinations'!$A$1:$J$2336,MATCH(Healthcare!G$1,'Medical Examinations'!$A$1:$J$1,0),0)</f>
        <v>No</v>
      </c>
      <c r="H1401" s="17">
        <f>VLOOKUP($A1401,'Medical Examinations'!$A$1:$J$2336,MATCH(Healthcare!H$1,'Medical Examinations'!$A$1:$J$1,0),0)</f>
        <v>0</v>
      </c>
      <c r="I1401" s="17" t="str">
        <f>VLOOKUP($A1401,'Medical Examinations'!$A$1:$J$2336,MATCH(Healthcare!I$1,'Medical Examinations'!$A$1:$J$1,0),0)</f>
        <v>No</v>
      </c>
      <c r="J1401" s="17" t="str">
        <f>VLOOKUP($A1401,'Medical Examinations'!$A$1:$J$2336,MATCH(Healthcare!J$1,'Medical Examinations'!$A$1:$J$1,0),0)</f>
        <v>Obesity</v>
      </c>
      <c r="K1401" s="17" t="str">
        <f>VLOOKUP($A1401,'Medical Examinations'!$A$1:$J$2336,MATCH(Healthcare!K$1,'Medical Examinations'!$A$1:$J$1,0),0)</f>
        <v>Normal</v>
      </c>
      <c r="L1401" s="38">
        <f>VLOOKUP($A1401,'Hospitalisation Details'!$A$2:$K$2344,MATCH(Healthcare!L$1,'Hospitalisation Details'!$A$1:$K$1,0),0)</f>
        <v>29392</v>
      </c>
      <c r="M1401" s="17">
        <f>VLOOKUP($A1401,'Hospitalisation Details'!$A$2:$K$2344,MATCH(Healthcare!M$1,'Hospitalisation Details'!$A$1:$K$1,0),0)</f>
        <v>7639.42</v>
      </c>
      <c r="N1401" s="17" t="str">
        <f>VLOOKUP($A1401,'Hospitalisation Details'!$A$2:$K$2344,MATCH(Healthcare!N$1,'Hospitalisation Details'!$A$1:$K$1,0),0)</f>
        <v>Tier - 2</v>
      </c>
      <c r="O1401" s="17" t="str">
        <f>VLOOKUP($A1401,'Hospitalisation Details'!$A$2:$K$2344,MATCH(Healthcare!O$1,'Hospitalisation Details'!$A$1:$K$1,0),0)</f>
        <v>Tier - 2</v>
      </c>
      <c r="P1401" s="17" t="str">
        <f>VLOOKUP($A1401,'Hospitalisation Details'!$A$2:$K$2344,MATCH(Healthcare!P$1,'Hospitalisation Details'!$A$1:$K$1,0),0)</f>
        <v>R1024</v>
      </c>
      <c r="Q1401" s="17">
        <f>VLOOKUP($A1401,'Hospitalisation Details'!$A$2:$K$2344,MATCH(Healthcare!Q$1,'Hospitalisation Details'!$A$1:$K$1,0),0)</f>
        <v>42</v>
      </c>
    </row>
    <row r="1402" spans="1:17" ht="15.75" x14ac:dyDescent="0.25">
      <c r="A1402" s="25" t="s">
        <v>1445</v>
      </c>
      <c r="B1402" s="17" t="str">
        <f>VLOOKUP($A1402,'Customer Names'!$A$1:$D$2336,4,0)</f>
        <v>Ms. Jessica</v>
      </c>
      <c r="C1402" s="17">
        <f>VLOOKUP($A1402,'Medical Examinations'!$A$1:$J$2336,MATCH(Healthcare!C$1,'Medical Examinations'!$A$1:$J$1,0),0)</f>
        <v>42.85</v>
      </c>
      <c r="D1402" s="17">
        <f>VLOOKUP($A1402,'Medical Examinations'!$A$1:$J$2336,MATCH(Healthcare!D$1,'Medical Examinations'!$A$1:$J$1,0),0)</f>
        <v>5.81</v>
      </c>
      <c r="E1402" s="17" t="str">
        <f>VLOOKUP($A1402,'Medical Examinations'!$A$1:$J$2336,MATCH(Healthcare!E$1,'Medical Examinations'!$A$1:$J$1,0),0)</f>
        <v>Yes</v>
      </c>
      <c r="F1402" s="17" t="str">
        <f>VLOOKUP($A1402,'Medical Examinations'!$A$1:$J$2336,MATCH(Healthcare!F$1,'Medical Examinations'!$A$1:$J$1,0),0)</f>
        <v>No</v>
      </c>
      <c r="G1402" s="17" t="str">
        <f>VLOOKUP($A1402,'Medical Examinations'!$A$1:$J$2336,MATCH(Healthcare!G$1,'Medical Examinations'!$A$1:$J$1,0),0)</f>
        <v>No</v>
      </c>
      <c r="H1402" s="17">
        <f>VLOOKUP($A1402,'Medical Examinations'!$A$1:$J$2336,MATCH(Healthcare!H$1,'Medical Examinations'!$A$1:$J$1,0),0)</f>
        <v>0</v>
      </c>
      <c r="I1402" s="17" t="str">
        <f>VLOOKUP($A1402,'Medical Examinations'!$A$1:$J$2336,MATCH(Healthcare!I$1,'Medical Examinations'!$A$1:$J$1,0),0)</f>
        <v>No</v>
      </c>
      <c r="J1402" s="17" t="str">
        <f>VLOOKUP($A1402,'Medical Examinations'!$A$1:$J$2336,MATCH(Healthcare!J$1,'Medical Examinations'!$A$1:$J$1,0),0)</f>
        <v>Obesity</v>
      </c>
      <c r="K1402" s="17" t="str">
        <f>VLOOKUP($A1402,'Medical Examinations'!$A$1:$J$2336,MATCH(Healthcare!K$1,'Medical Examinations'!$A$1:$J$1,0),0)</f>
        <v>Prediabetes</v>
      </c>
      <c r="L1402" s="38">
        <f>VLOOKUP($A1402,'Hospitalisation Details'!$A$2:$K$2344,MATCH(Healthcare!L$1,'Hospitalisation Details'!$A$1:$K$1,0),0)</f>
        <v>37238</v>
      </c>
      <c r="M1402" s="17">
        <f>VLOOKUP($A1402,'Hospitalisation Details'!$A$2:$K$2344,MATCH(Healthcare!M$1,'Hospitalisation Details'!$A$1:$K$1,0),0)</f>
        <v>7636.92</v>
      </c>
      <c r="N1402" s="17" t="str">
        <f>VLOOKUP($A1402,'Hospitalisation Details'!$A$2:$K$2344,MATCH(Healthcare!N$1,'Hospitalisation Details'!$A$1:$K$1,0),0)</f>
        <v>Tier - 2</v>
      </c>
      <c r="O1402" s="17" t="str">
        <f>VLOOKUP($A1402,'Hospitalisation Details'!$A$2:$K$2344,MATCH(Healthcare!O$1,'Hospitalisation Details'!$A$1:$K$1,0),0)</f>
        <v>Tier - 3</v>
      </c>
      <c r="P1402" s="17" t="str">
        <f>VLOOKUP($A1402,'Hospitalisation Details'!$A$2:$K$2344,MATCH(Healthcare!P$1,'Hospitalisation Details'!$A$1:$K$1,0),0)</f>
        <v>R1012</v>
      </c>
      <c r="Q1402" s="17">
        <f>VLOOKUP($A1402,'Hospitalisation Details'!$A$2:$K$2344,MATCH(Healthcare!Q$1,'Hospitalisation Details'!$A$1:$K$1,0),0)</f>
        <v>21</v>
      </c>
    </row>
    <row r="1403" spans="1:17" ht="15.75" x14ac:dyDescent="0.25">
      <c r="A1403" s="25" t="s">
        <v>1446</v>
      </c>
      <c r="B1403" s="17" t="str">
        <f>VLOOKUP($A1403,'Customer Names'!$A$1:$D$2336,4,0)</f>
        <v>Ms. Lindsey</v>
      </c>
      <c r="C1403" s="17">
        <f>VLOOKUP($A1403,'Medical Examinations'!$A$1:$J$2336,MATCH(Healthcare!C$1,'Medical Examinations'!$A$1:$J$1,0),0)</f>
        <v>32.340000000000003</v>
      </c>
      <c r="D1403" s="17">
        <f>VLOOKUP($A1403,'Medical Examinations'!$A$1:$J$2336,MATCH(Healthcare!D$1,'Medical Examinations'!$A$1:$J$1,0),0)</f>
        <v>11.2</v>
      </c>
      <c r="E1403" s="17" t="str">
        <f>VLOOKUP($A1403,'Medical Examinations'!$A$1:$J$2336,MATCH(Healthcare!E$1,'Medical Examinations'!$A$1:$J$1,0),0)</f>
        <v>No</v>
      </c>
      <c r="F1403" s="17" t="str">
        <f>VLOOKUP($A1403,'Medical Examinations'!$A$1:$J$2336,MATCH(Healthcare!F$1,'Medical Examinations'!$A$1:$J$1,0),0)</f>
        <v>No</v>
      </c>
      <c r="G1403" s="17" t="str">
        <f>VLOOKUP($A1403,'Medical Examinations'!$A$1:$J$2336,MATCH(Healthcare!G$1,'Medical Examinations'!$A$1:$J$1,0),0)</f>
        <v>No</v>
      </c>
      <c r="H1403" s="17">
        <f>VLOOKUP($A1403,'Medical Examinations'!$A$1:$J$2336,MATCH(Healthcare!H$1,'Medical Examinations'!$A$1:$J$1,0),0)</f>
        <v>0</v>
      </c>
      <c r="I1403" s="17" t="str">
        <f>VLOOKUP($A1403,'Medical Examinations'!$A$1:$J$2336,MATCH(Healthcare!I$1,'Medical Examinations'!$A$1:$J$1,0),0)</f>
        <v>No</v>
      </c>
      <c r="J1403" s="17" t="str">
        <f>VLOOKUP($A1403,'Medical Examinations'!$A$1:$J$2336,MATCH(Healthcare!J$1,'Medical Examinations'!$A$1:$J$1,0),0)</f>
        <v>Obesity</v>
      </c>
      <c r="K1403" s="17" t="str">
        <f>VLOOKUP($A1403,'Medical Examinations'!$A$1:$J$2336,MATCH(Healthcare!K$1,'Medical Examinations'!$A$1:$J$1,0),0)</f>
        <v>Diabetes</v>
      </c>
      <c r="L1403" s="38">
        <f>VLOOKUP($A1403,'Hospitalisation Details'!$A$2:$K$2344,MATCH(Healthcare!L$1,'Hospitalisation Details'!$A$1:$K$1,0),0)</f>
        <v>28726</v>
      </c>
      <c r="M1403" s="17">
        <f>VLOOKUP($A1403,'Hospitalisation Details'!$A$2:$K$2344,MATCH(Healthcare!M$1,'Hospitalisation Details'!$A$1:$K$1,0),0)</f>
        <v>7633.72</v>
      </c>
      <c r="N1403" s="17" t="str">
        <f>VLOOKUP($A1403,'Hospitalisation Details'!$A$2:$K$2344,MATCH(Healthcare!N$1,'Hospitalisation Details'!$A$1:$K$1,0),0)</f>
        <v>Tier - 2</v>
      </c>
      <c r="O1403" s="17" t="str">
        <f>VLOOKUP($A1403,'Hospitalisation Details'!$A$2:$K$2344,MATCH(Healthcare!O$1,'Hospitalisation Details'!$A$1:$K$1,0),0)</f>
        <v>Tier - 1</v>
      </c>
      <c r="P1403" s="17" t="str">
        <f>VLOOKUP($A1403,'Hospitalisation Details'!$A$2:$K$2344,MATCH(Healthcare!P$1,'Hospitalisation Details'!$A$1:$K$1,0),0)</f>
        <v>R1013</v>
      </c>
      <c r="Q1403" s="17">
        <f>VLOOKUP($A1403,'Hospitalisation Details'!$A$2:$K$2344,MATCH(Healthcare!Q$1,'Hospitalisation Details'!$A$1:$K$1,0),0)</f>
        <v>44</v>
      </c>
    </row>
    <row r="1404" spans="1:17" ht="15.75" x14ac:dyDescent="0.25">
      <c r="A1404" s="25" t="s">
        <v>1447</v>
      </c>
      <c r="B1404" s="17" t="str">
        <f>VLOOKUP($A1404,'Customer Names'!$A$1:$D$2336,4,0)</f>
        <v>Ms. Kelly</v>
      </c>
      <c r="C1404" s="17">
        <f>VLOOKUP($A1404,'Medical Examinations'!$A$1:$J$2336,MATCH(Healthcare!C$1,'Medical Examinations'!$A$1:$J$1,0),0)</f>
        <v>27.5</v>
      </c>
      <c r="D1404" s="17">
        <f>VLOOKUP($A1404,'Medical Examinations'!$A$1:$J$2336,MATCH(Healthcare!D$1,'Medical Examinations'!$A$1:$J$1,0),0)</f>
        <v>10.75</v>
      </c>
      <c r="E1404" s="17" t="str">
        <f>VLOOKUP($A1404,'Medical Examinations'!$A$1:$J$2336,MATCH(Healthcare!E$1,'Medical Examinations'!$A$1:$J$1,0),0)</f>
        <v>No</v>
      </c>
      <c r="F1404" s="17" t="str">
        <f>VLOOKUP($A1404,'Medical Examinations'!$A$1:$J$2336,MATCH(Healthcare!F$1,'Medical Examinations'!$A$1:$J$1,0),0)</f>
        <v>No</v>
      </c>
      <c r="G1404" s="17" t="str">
        <f>VLOOKUP($A1404,'Medical Examinations'!$A$1:$J$2336,MATCH(Healthcare!G$1,'Medical Examinations'!$A$1:$J$1,0),0)</f>
        <v>No</v>
      </c>
      <c r="H1404" s="17">
        <f>VLOOKUP($A1404,'Medical Examinations'!$A$1:$J$2336,MATCH(Healthcare!H$1,'Medical Examinations'!$A$1:$J$1,0),0)</f>
        <v>0</v>
      </c>
      <c r="I1404" s="17" t="str">
        <f>VLOOKUP($A1404,'Medical Examinations'!$A$1:$J$2336,MATCH(Healthcare!I$1,'Medical Examinations'!$A$1:$J$1,0),0)</f>
        <v>No</v>
      </c>
      <c r="J1404" s="17" t="str">
        <f>VLOOKUP($A1404,'Medical Examinations'!$A$1:$J$2336,MATCH(Healthcare!J$1,'Medical Examinations'!$A$1:$J$1,0),0)</f>
        <v>Overweight</v>
      </c>
      <c r="K1404" s="17" t="str">
        <f>VLOOKUP($A1404,'Medical Examinations'!$A$1:$J$2336,MATCH(Healthcare!K$1,'Medical Examinations'!$A$1:$J$1,0),0)</f>
        <v>Diabetes</v>
      </c>
      <c r="L1404" s="38">
        <f>VLOOKUP($A1404,'Hospitalisation Details'!$A$2:$K$2344,MATCH(Healthcare!L$1,'Hospitalisation Details'!$A$1:$K$1,0),0)</f>
        <v>28823</v>
      </c>
      <c r="M1404" s="17">
        <f>VLOOKUP($A1404,'Hospitalisation Details'!$A$2:$K$2344,MATCH(Healthcare!M$1,'Hospitalisation Details'!$A$1:$K$1,0),0)</f>
        <v>7626.99</v>
      </c>
      <c r="N1404" s="17" t="str">
        <f>VLOOKUP($A1404,'Hospitalisation Details'!$A$2:$K$2344,MATCH(Healthcare!N$1,'Hospitalisation Details'!$A$1:$K$1,0),0)</f>
        <v>Tier - 2</v>
      </c>
      <c r="O1404" s="17" t="str">
        <f>VLOOKUP($A1404,'Hospitalisation Details'!$A$2:$K$2344,MATCH(Healthcare!O$1,'Hospitalisation Details'!$A$1:$K$1,0),0)</f>
        <v>Tier - 2</v>
      </c>
      <c r="P1404" s="17" t="str">
        <f>VLOOKUP($A1404,'Hospitalisation Details'!$A$2:$K$2344,MATCH(Healthcare!P$1,'Hospitalisation Details'!$A$1:$K$1,0),0)</f>
        <v>R1011</v>
      </c>
      <c r="Q1404" s="17">
        <f>VLOOKUP($A1404,'Hospitalisation Details'!$A$2:$K$2344,MATCH(Healthcare!Q$1,'Hospitalisation Details'!$A$1:$K$1,0),0)</f>
        <v>44</v>
      </c>
    </row>
    <row r="1405" spans="1:17" ht="15.75" x14ac:dyDescent="0.25">
      <c r="A1405" s="25" t="s">
        <v>1448</v>
      </c>
      <c r="B1405" s="17" t="str">
        <f>VLOOKUP($A1405,'Customer Names'!$A$1:$D$2336,4,0)</f>
        <v>Ms. Brooke</v>
      </c>
      <c r="C1405" s="17">
        <f>VLOOKUP($A1405,'Medical Examinations'!$A$1:$J$2336,MATCH(Healthcare!C$1,'Medical Examinations'!$A$1:$J$1,0),0)</f>
        <v>25.8</v>
      </c>
      <c r="D1405" s="17">
        <f>VLOOKUP($A1405,'Medical Examinations'!$A$1:$J$2336,MATCH(Healthcare!D$1,'Medical Examinations'!$A$1:$J$1,0),0)</f>
        <v>7.8</v>
      </c>
      <c r="E1405" s="17" t="str">
        <f>VLOOKUP($A1405,'Medical Examinations'!$A$1:$J$2336,MATCH(Healthcare!E$1,'Medical Examinations'!$A$1:$J$1,0),0)</f>
        <v>No</v>
      </c>
      <c r="F1405" s="17" t="str">
        <f>VLOOKUP($A1405,'Medical Examinations'!$A$1:$J$2336,MATCH(Healthcare!F$1,'Medical Examinations'!$A$1:$J$1,0),0)</f>
        <v>No</v>
      </c>
      <c r="G1405" s="17" t="str">
        <f>VLOOKUP($A1405,'Medical Examinations'!$A$1:$J$2336,MATCH(Healthcare!G$1,'Medical Examinations'!$A$1:$J$1,0),0)</f>
        <v>No</v>
      </c>
      <c r="H1405" s="17">
        <f>VLOOKUP($A1405,'Medical Examinations'!$A$1:$J$2336,MATCH(Healthcare!H$1,'Medical Examinations'!$A$1:$J$1,0),0)</f>
        <v>0</v>
      </c>
      <c r="I1405" s="17" t="str">
        <f>VLOOKUP($A1405,'Medical Examinations'!$A$1:$J$2336,MATCH(Healthcare!I$1,'Medical Examinations'!$A$1:$J$1,0),0)</f>
        <v>No</v>
      </c>
      <c r="J1405" s="17" t="str">
        <f>VLOOKUP($A1405,'Medical Examinations'!$A$1:$J$2336,MATCH(Healthcare!J$1,'Medical Examinations'!$A$1:$J$1,0),0)</f>
        <v>Overweight</v>
      </c>
      <c r="K1405" s="17" t="str">
        <f>VLOOKUP($A1405,'Medical Examinations'!$A$1:$J$2336,MATCH(Healthcare!K$1,'Medical Examinations'!$A$1:$J$1,0),0)</f>
        <v>Diabetes</v>
      </c>
      <c r="L1405" s="38">
        <f>VLOOKUP($A1405,'Hospitalisation Details'!$A$2:$K$2344,MATCH(Healthcare!L$1,'Hospitalisation Details'!$A$1:$K$1,0),0)</f>
        <v>28800</v>
      </c>
      <c r="M1405" s="17">
        <f>VLOOKUP($A1405,'Hospitalisation Details'!$A$2:$K$2344,MATCH(Healthcare!M$1,'Hospitalisation Details'!$A$1:$K$1,0),0)</f>
        <v>7624.63</v>
      </c>
      <c r="N1405" s="17" t="str">
        <f>VLOOKUP($A1405,'Hospitalisation Details'!$A$2:$K$2344,MATCH(Healthcare!N$1,'Hospitalisation Details'!$A$1:$K$1,0),0)</f>
        <v>Tier - 2</v>
      </c>
      <c r="O1405" s="17" t="str">
        <f>VLOOKUP($A1405,'Hospitalisation Details'!$A$2:$K$2344,MATCH(Healthcare!O$1,'Hospitalisation Details'!$A$1:$K$1,0),0)</f>
        <v>Tier - 1</v>
      </c>
      <c r="P1405" s="17" t="str">
        <f>VLOOKUP($A1405,'Hospitalisation Details'!$A$2:$K$2344,MATCH(Healthcare!P$1,'Hospitalisation Details'!$A$1:$K$1,0),0)</f>
        <v>R1011</v>
      </c>
      <c r="Q1405" s="17">
        <f>VLOOKUP($A1405,'Hospitalisation Details'!$A$2:$K$2344,MATCH(Healthcare!Q$1,'Hospitalisation Details'!$A$1:$K$1,0),0)</f>
        <v>44</v>
      </c>
    </row>
    <row r="1406" spans="1:17" ht="15.75" x14ac:dyDescent="0.25">
      <c r="A1406" s="25" t="s">
        <v>1449</v>
      </c>
      <c r="B1406" s="17" t="str">
        <f>VLOOKUP($A1406,'Customer Names'!$A$1:$D$2336,4,0)</f>
        <v>Ms. Katelyn</v>
      </c>
      <c r="C1406" s="17">
        <f>VLOOKUP($A1406,'Medical Examinations'!$A$1:$J$2336,MATCH(Healthcare!C$1,'Medical Examinations'!$A$1:$J$1,0),0)</f>
        <v>25</v>
      </c>
      <c r="D1406" s="17">
        <f>VLOOKUP($A1406,'Medical Examinations'!$A$1:$J$2336,MATCH(Healthcare!D$1,'Medical Examinations'!$A$1:$J$1,0),0)</f>
        <v>7.04</v>
      </c>
      <c r="E1406" s="17" t="str">
        <f>VLOOKUP($A1406,'Medical Examinations'!$A$1:$J$2336,MATCH(Healthcare!E$1,'Medical Examinations'!$A$1:$J$1,0),0)</f>
        <v>No</v>
      </c>
      <c r="F1406" s="17" t="str">
        <f>VLOOKUP($A1406,'Medical Examinations'!$A$1:$J$2336,MATCH(Healthcare!F$1,'Medical Examinations'!$A$1:$J$1,0),0)</f>
        <v>No</v>
      </c>
      <c r="G1406" s="17" t="str">
        <f>VLOOKUP($A1406,'Medical Examinations'!$A$1:$J$2336,MATCH(Healthcare!G$1,'Medical Examinations'!$A$1:$J$1,0),0)</f>
        <v>No</v>
      </c>
      <c r="H1406" s="17">
        <f>VLOOKUP($A1406,'Medical Examinations'!$A$1:$J$2336,MATCH(Healthcare!H$1,'Medical Examinations'!$A$1:$J$1,0),0)</f>
        <v>0</v>
      </c>
      <c r="I1406" s="17" t="str">
        <f>VLOOKUP($A1406,'Medical Examinations'!$A$1:$J$2336,MATCH(Healthcare!I$1,'Medical Examinations'!$A$1:$J$1,0),0)</f>
        <v>No</v>
      </c>
      <c r="J1406" s="17" t="str">
        <f>VLOOKUP($A1406,'Medical Examinations'!$A$1:$J$2336,MATCH(Healthcare!J$1,'Medical Examinations'!$A$1:$J$1,0),0)</f>
        <v>Overweight</v>
      </c>
      <c r="K1406" s="17" t="str">
        <f>VLOOKUP($A1406,'Medical Examinations'!$A$1:$J$2336,MATCH(Healthcare!K$1,'Medical Examinations'!$A$1:$J$1,0),0)</f>
        <v>Diabetes</v>
      </c>
      <c r="L1406" s="38">
        <f>VLOOKUP($A1406,'Hospitalisation Details'!$A$2:$K$2344,MATCH(Healthcare!L$1,'Hospitalisation Details'!$A$1:$K$1,0),0)</f>
        <v>28822</v>
      </c>
      <c r="M1406" s="17">
        <f>VLOOKUP($A1406,'Hospitalisation Details'!$A$2:$K$2344,MATCH(Healthcare!M$1,'Hospitalisation Details'!$A$1:$K$1,0),0)</f>
        <v>7623.52</v>
      </c>
      <c r="N1406" s="17" t="str">
        <f>VLOOKUP($A1406,'Hospitalisation Details'!$A$2:$K$2344,MATCH(Healthcare!N$1,'Hospitalisation Details'!$A$1:$K$1,0),0)</f>
        <v>Tier - 2</v>
      </c>
      <c r="O1406" s="17" t="str">
        <f>VLOOKUP($A1406,'Hospitalisation Details'!$A$2:$K$2344,MATCH(Healthcare!O$1,'Hospitalisation Details'!$A$1:$K$1,0),0)</f>
        <v>Tier - 1</v>
      </c>
      <c r="P1406" s="17" t="str">
        <f>VLOOKUP($A1406,'Hospitalisation Details'!$A$2:$K$2344,MATCH(Healthcare!P$1,'Hospitalisation Details'!$A$1:$K$1,0),0)</f>
        <v>R1011</v>
      </c>
      <c r="Q1406" s="17">
        <f>VLOOKUP($A1406,'Hospitalisation Details'!$A$2:$K$2344,MATCH(Healthcare!Q$1,'Hospitalisation Details'!$A$1:$K$1,0),0)</f>
        <v>44</v>
      </c>
    </row>
    <row r="1407" spans="1:17" ht="15.75" x14ac:dyDescent="0.25">
      <c r="A1407" s="25" t="s">
        <v>1450</v>
      </c>
      <c r="B1407" s="17" t="str">
        <f>VLOOKUP($A1407,'Customer Names'!$A$1:$D$2336,4,0)</f>
        <v>Mr. Adam</v>
      </c>
      <c r="C1407" s="17">
        <f>VLOOKUP($A1407,'Medical Examinations'!$A$1:$J$2336,MATCH(Healthcare!C$1,'Medical Examinations'!$A$1:$J$1,0),0)</f>
        <v>41.2</v>
      </c>
      <c r="D1407" s="17">
        <f>VLOOKUP($A1407,'Medical Examinations'!$A$1:$J$2336,MATCH(Healthcare!D$1,'Medical Examinations'!$A$1:$J$1,0),0)</f>
        <v>4.18</v>
      </c>
      <c r="E1407" s="17" t="str">
        <f>VLOOKUP($A1407,'Medical Examinations'!$A$1:$J$2336,MATCH(Healthcare!E$1,'Medical Examinations'!$A$1:$J$1,0),0)</f>
        <v>Yes</v>
      </c>
      <c r="F1407" s="17" t="str">
        <f>VLOOKUP($A1407,'Medical Examinations'!$A$1:$J$2336,MATCH(Healthcare!F$1,'Medical Examinations'!$A$1:$J$1,0),0)</f>
        <v>No</v>
      </c>
      <c r="G1407" s="17" t="str">
        <f>VLOOKUP($A1407,'Medical Examinations'!$A$1:$J$2336,MATCH(Healthcare!G$1,'Medical Examinations'!$A$1:$J$1,0),0)</f>
        <v>No</v>
      </c>
      <c r="H1407" s="17">
        <f>VLOOKUP($A1407,'Medical Examinations'!$A$1:$J$2336,MATCH(Healthcare!H$1,'Medical Examinations'!$A$1:$J$1,0),0)</f>
        <v>0</v>
      </c>
      <c r="I1407" s="17" t="str">
        <f>VLOOKUP($A1407,'Medical Examinations'!$A$1:$J$2336,MATCH(Healthcare!I$1,'Medical Examinations'!$A$1:$J$1,0),0)</f>
        <v>No</v>
      </c>
      <c r="J1407" s="17" t="str">
        <f>VLOOKUP($A1407,'Medical Examinations'!$A$1:$J$2336,MATCH(Healthcare!J$1,'Medical Examinations'!$A$1:$J$1,0),0)</f>
        <v>Obesity</v>
      </c>
      <c r="K1407" s="17" t="str">
        <f>VLOOKUP($A1407,'Medical Examinations'!$A$1:$J$2336,MATCH(Healthcare!K$1,'Medical Examinations'!$A$1:$J$1,0),0)</f>
        <v>Normal</v>
      </c>
      <c r="L1407" s="38">
        <f>VLOOKUP($A1407,'Hospitalisation Details'!$A$2:$K$2344,MATCH(Healthcare!L$1,'Hospitalisation Details'!$A$1:$K$1,0),0)</f>
        <v>35325</v>
      </c>
      <c r="M1407" s="17">
        <f>VLOOKUP($A1407,'Hospitalisation Details'!$A$2:$K$2344,MATCH(Healthcare!M$1,'Hospitalisation Details'!$A$1:$K$1,0),0)</f>
        <v>7623.13</v>
      </c>
      <c r="N1407" s="17" t="str">
        <f>VLOOKUP($A1407,'Hospitalisation Details'!$A$2:$K$2344,MATCH(Healthcare!N$1,'Hospitalisation Details'!$A$1:$K$1,0),0)</f>
        <v>Tier - 2</v>
      </c>
      <c r="O1407" s="17" t="str">
        <f>VLOOKUP($A1407,'Hospitalisation Details'!$A$2:$K$2344,MATCH(Healthcare!O$1,'Hospitalisation Details'!$A$1:$K$1,0),0)</f>
        <v>Tier - 3</v>
      </c>
      <c r="P1407" s="17" t="str">
        <f>VLOOKUP($A1407,'Hospitalisation Details'!$A$2:$K$2344,MATCH(Healthcare!P$1,'Hospitalisation Details'!$A$1:$K$1,0),0)</f>
        <v>R1011</v>
      </c>
      <c r="Q1407" s="17">
        <f>VLOOKUP($A1407,'Hospitalisation Details'!$A$2:$K$2344,MATCH(Healthcare!Q$1,'Hospitalisation Details'!$A$1:$K$1,0),0)</f>
        <v>26</v>
      </c>
    </row>
    <row r="1408" spans="1:17" ht="15.75" x14ac:dyDescent="0.25">
      <c r="A1408" s="25" t="s">
        <v>1451</v>
      </c>
      <c r="B1408" s="17" t="str">
        <f>VLOOKUP($A1408,'Customer Names'!$A$1:$D$2336,4,0)</f>
        <v>Ms. Dana</v>
      </c>
      <c r="C1408" s="17">
        <f>VLOOKUP($A1408,'Medical Examinations'!$A$1:$J$2336,MATCH(Healthcare!C$1,'Medical Examinations'!$A$1:$J$1,0),0)</f>
        <v>17.78</v>
      </c>
      <c r="D1408" s="17">
        <f>VLOOKUP($A1408,'Medical Examinations'!$A$1:$J$2336,MATCH(Healthcare!D$1,'Medical Examinations'!$A$1:$J$1,0),0)</f>
        <v>8.19</v>
      </c>
      <c r="E1408" s="17" t="str">
        <f>VLOOKUP($A1408,'Medical Examinations'!$A$1:$J$2336,MATCH(Healthcare!E$1,'Medical Examinations'!$A$1:$J$1,0),0)</f>
        <v>No</v>
      </c>
      <c r="F1408" s="17" t="str">
        <f>VLOOKUP($A1408,'Medical Examinations'!$A$1:$J$2336,MATCH(Healthcare!F$1,'Medical Examinations'!$A$1:$J$1,0),0)</f>
        <v>No</v>
      </c>
      <c r="G1408" s="17" t="str">
        <f>VLOOKUP($A1408,'Medical Examinations'!$A$1:$J$2336,MATCH(Healthcare!G$1,'Medical Examinations'!$A$1:$J$1,0),0)</f>
        <v>No</v>
      </c>
      <c r="H1408" s="17">
        <f>VLOOKUP($A1408,'Medical Examinations'!$A$1:$J$2336,MATCH(Healthcare!H$1,'Medical Examinations'!$A$1:$J$1,0),0)</f>
        <v>0</v>
      </c>
      <c r="I1408" s="17" t="str">
        <f>VLOOKUP($A1408,'Medical Examinations'!$A$1:$J$2336,MATCH(Healthcare!I$1,'Medical Examinations'!$A$1:$J$1,0),0)</f>
        <v>No</v>
      </c>
      <c r="J1408" s="17" t="str">
        <f>VLOOKUP($A1408,'Medical Examinations'!$A$1:$J$2336,MATCH(Healthcare!J$1,'Medical Examinations'!$A$1:$J$1,0),0)</f>
        <v>Underweight</v>
      </c>
      <c r="K1408" s="17" t="str">
        <f>VLOOKUP($A1408,'Medical Examinations'!$A$1:$J$2336,MATCH(Healthcare!K$1,'Medical Examinations'!$A$1:$J$1,0),0)</f>
        <v>Diabetes</v>
      </c>
      <c r="L1408" s="38">
        <f>VLOOKUP($A1408,'Hospitalisation Details'!$A$2:$K$2344,MATCH(Healthcare!L$1,'Hospitalisation Details'!$A$1:$K$1,0),0)</f>
        <v>25022</v>
      </c>
      <c r="M1408" s="17">
        <f>VLOOKUP($A1408,'Hospitalisation Details'!$A$2:$K$2344,MATCH(Healthcare!M$1,'Hospitalisation Details'!$A$1:$K$1,0),0)</f>
        <v>7609.6</v>
      </c>
      <c r="N1408" s="17" t="str">
        <f>VLOOKUP($A1408,'Hospitalisation Details'!$A$2:$K$2344,MATCH(Healthcare!N$1,'Hospitalisation Details'!$A$1:$K$1,0),0)</f>
        <v>Tier - 3</v>
      </c>
      <c r="O1408" s="17" t="str">
        <f>VLOOKUP($A1408,'Hospitalisation Details'!$A$2:$K$2344,MATCH(Healthcare!O$1,'Hospitalisation Details'!$A$1:$K$1,0),0)</f>
        <v>Tier - 2</v>
      </c>
      <c r="P1408" s="17" t="str">
        <f>VLOOKUP($A1408,'Hospitalisation Details'!$A$2:$K$2344,MATCH(Healthcare!P$1,'Hospitalisation Details'!$A$1:$K$1,0),0)</f>
        <v>R1012</v>
      </c>
      <c r="Q1408" s="17">
        <f>VLOOKUP($A1408,'Hospitalisation Details'!$A$2:$K$2344,MATCH(Healthcare!Q$1,'Hospitalisation Details'!$A$1:$K$1,0),0)</f>
        <v>54</v>
      </c>
    </row>
    <row r="1409" spans="1:17" ht="15.75" x14ac:dyDescent="0.25">
      <c r="A1409" s="25" t="s">
        <v>1452</v>
      </c>
      <c r="B1409" s="17" t="str">
        <f>VLOOKUP($A1409,'Customer Names'!$A$1:$D$2336,4,0)</f>
        <v>Mr. Eric</v>
      </c>
      <c r="C1409" s="17">
        <f>VLOOKUP($A1409,'Medical Examinations'!$A$1:$J$2336,MATCH(Healthcare!C$1,'Medical Examinations'!$A$1:$J$1,0),0)</f>
        <v>40.119999999999997</v>
      </c>
      <c r="D1409" s="17">
        <f>VLOOKUP($A1409,'Medical Examinations'!$A$1:$J$2336,MATCH(Healthcare!D$1,'Medical Examinations'!$A$1:$J$1,0),0)</f>
        <v>6.22</v>
      </c>
      <c r="E1409" s="17" t="str">
        <f>VLOOKUP($A1409,'Medical Examinations'!$A$1:$J$2336,MATCH(Healthcare!E$1,'Medical Examinations'!$A$1:$J$1,0),0)</f>
        <v>Yes</v>
      </c>
      <c r="F1409" s="17" t="str">
        <f>VLOOKUP($A1409,'Medical Examinations'!$A$1:$J$2336,MATCH(Healthcare!F$1,'Medical Examinations'!$A$1:$J$1,0),0)</f>
        <v>No</v>
      </c>
      <c r="G1409" s="17" t="str">
        <f>VLOOKUP($A1409,'Medical Examinations'!$A$1:$J$2336,MATCH(Healthcare!G$1,'Medical Examinations'!$A$1:$J$1,0),0)</f>
        <v>Yes</v>
      </c>
      <c r="H1409" s="17">
        <f>VLOOKUP($A1409,'Medical Examinations'!$A$1:$J$2336,MATCH(Healthcare!H$1,'Medical Examinations'!$A$1:$J$1,0),0)</f>
        <v>1</v>
      </c>
      <c r="I1409" s="17" t="str">
        <f>VLOOKUP($A1409,'Medical Examinations'!$A$1:$J$2336,MATCH(Healthcare!I$1,'Medical Examinations'!$A$1:$J$1,0),0)</f>
        <v>No</v>
      </c>
      <c r="J1409" s="17" t="str">
        <f>VLOOKUP($A1409,'Medical Examinations'!$A$1:$J$2336,MATCH(Healthcare!J$1,'Medical Examinations'!$A$1:$J$1,0),0)</f>
        <v>Obesity</v>
      </c>
      <c r="K1409" s="17" t="str">
        <f>VLOOKUP($A1409,'Medical Examinations'!$A$1:$J$2336,MATCH(Healthcare!K$1,'Medical Examinations'!$A$1:$J$1,0),0)</f>
        <v>Prediabetes</v>
      </c>
      <c r="L1409" s="38">
        <f>VLOOKUP($A1409,'Hospitalisation Details'!$A$2:$K$2344,MATCH(Healthcare!L$1,'Hospitalisation Details'!$A$1:$K$1,0),0)</f>
        <v>35703</v>
      </c>
      <c r="M1409" s="17">
        <f>VLOOKUP($A1409,'Hospitalisation Details'!$A$2:$K$2344,MATCH(Healthcare!M$1,'Hospitalisation Details'!$A$1:$K$1,0),0)</f>
        <v>7607.03</v>
      </c>
      <c r="N1409" s="17" t="str">
        <f>VLOOKUP($A1409,'Hospitalisation Details'!$A$2:$K$2344,MATCH(Healthcare!N$1,'Hospitalisation Details'!$A$1:$K$1,0),0)</f>
        <v>Tier - 2</v>
      </c>
      <c r="O1409" s="17" t="str">
        <f>VLOOKUP($A1409,'Hospitalisation Details'!$A$2:$K$2344,MATCH(Healthcare!O$1,'Hospitalisation Details'!$A$1:$K$1,0),0)</f>
        <v>Tier - 2</v>
      </c>
      <c r="P1409" s="17" t="str">
        <f>VLOOKUP($A1409,'Hospitalisation Details'!$A$2:$K$2344,MATCH(Healthcare!P$1,'Hospitalisation Details'!$A$1:$K$1,0),0)</f>
        <v>R1012</v>
      </c>
      <c r="Q1409" s="17">
        <f>VLOOKUP($A1409,'Hospitalisation Details'!$A$2:$K$2344,MATCH(Healthcare!Q$1,'Hospitalisation Details'!$A$1:$K$1,0),0)</f>
        <v>25</v>
      </c>
    </row>
    <row r="1410" spans="1:17" ht="15.75" x14ac:dyDescent="0.25">
      <c r="A1410" s="25" t="s">
        <v>1453</v>
      </c>
      <c r="B1410" s="17" t="str">
        <f>VLOOKUP($A1410,'Customer Names'!$A$1:$D$2336,4,0)</f>
        <v>Mr. Matthew</v>
      </c>
      <c r="C1410" s="17">
        <f>VLOOKUP($A1410,'Medical Examinations'!$A$1:$J$2336,MATCH(Healthcare!C$1,'Medical Examinations'!$A$1:$J$1,0),0)</f>
        <v>19.350000000000001</v>
      </c>
      <c r="D1410" s="17">
        <f>VLOOKUP($A1410,'Medical Examinations'!$A$1:$J$2336,MATCH(Healthcare!D$1,'Medical Examinations'!$A$1:$J$1,0),0)</f>
        <v>8.2200000000000006</v>
      </c>
      <c r="E1410" s="17" t="str">
        <f>VLOOKUP($A1410,'Medical Examinations'!$A$1:$J$2336,MATCH(Healthcare!E$1,'Medical Examinations'!$A$1:$J$1,0),0)</f>
        <v>Yes</v>
      </c>
      <c r="F1410" s="17" t="str">
        <f>VLOOKUP($A1410,'Medical Examinations'!$A$1:$J$2336,MATCH(Healthcare!F$1,'Medical Examinations'!$A$1:$J$1,0),0)</f>
        <v>No</v>
      </c>
      <c r="G1410" s="17" t="str">
        <f>VLOOKUP($A1410,'Medical Examinations'!$A$1:$J$2336,MATCH(Healthcare!G$1,'Medical Examinations'!$A$1:$J$1,0),0)</f>
        <v>No</v>
      </c>
      <c r="H1410" s="17">
        <f>VLOOKUP($A1410,'Medical Examinations'!$A$1:$J$2336,MATCH(Healthcare!H$1,'Medical Examinations'!$A$1:$J$1,0),0)</f>
        <v>0</v>
      </c>
      <c r="I1410" s="17" t="str">
        <f>VLOOKUP($A1410,'Medical Examinations'!$A$1:$J$2336,MATCH(Healthcare!I$1,'Medical Examinations'!$A$1:$J$1,0),0)</f>
        <v>No</v>
      </c>
      <c r="J1410" s="17" t="str">
        <f>VLOOKUP($A1410,'Medical Examinations'!$A$1:$J$2336,MATCH(Healthcare!J$1,'Medical Examinations'!$A$1:$J$1,0),0)</f>
        <v>Healthy Weight</v>
      </c>
      <c r="K1410" s="17" t="str">
        <f>VLOOKUP($A1410,'Medical Examinations'!$A$1:$J$2336,MATCH(Healthcare!K$1,'Medical Examinations'!$A$1:$J$1,0),0)</f>
        <v>Diabetes</v>
      </c>
      <c r="L1410" s="38">
        <f>VLOOKUP($A1410,'Hospitalisation Details'!$A$2:$K$2344,MATCH(Healthcare!L$1,'Hospitalisation Details'!$A$1:$K$1,0),0)</f>
        <v>24670</v>
      </c>
      <c r="M1410" s="17">
        <f>VLOOKUP($A1410,'Hospitalisation Details'!$A$2:$K$2344,MATCH(Healthcare!M$1,'Hospitalisation Details'!$A$1:$K$1,0),0)</f>
        <v>7585.62</v>
      </c>
      <c r="N1410" s="17" t="str">
        <f>VLOOKUP($A1410,'Hospitalisation Details'!$A$2:$K$2344,MATCH(Healthcare!N$1,'Hospitalisation Details'!$A$1:$K$1,0),0)</f>
        <v>Tier - 3</v>
      </c>
      <c r="O1410" s="17" t="str">
        <f>VLOOKUP($A1410,'Hospitalisation Details'!$A$2:$K$2344,MATCH(Healthcare!O$1,'Hospitalisation Details'!$A$1:$K$1,0),0)</f>
        <v>Tier - 2</v>
      </c>
      <c r="P1410" s="17" t="str">
        <f>VLOOKUP($A1410,'Hospitalisation Details'!$A$2:$K$2344,MATCH(Healthcare!P$1,'Hospitalisation Details'!$A$1:$K$1,0),0)</f>
        <v>R1013</v>
      </c>
      <c r="Q1410" s="17">
        <f>VLOOKUP($A1410,'Hospitalisation Details'!$A$2:$K$2344,MATCH(Healthcare!Q$1,'Hospitalisation Details'!$A$1:$K$1,0),0)</f>
        <v>55</v>
      </c>
    </row>
    <row r="1411" spans="1:17" ht="15.75" x14ac:dyDescent="0.25">
      <c r="A1411" s="25" t="s">
        <v>1454</v>
      </c>
      <c r="B1411" s="17" t="str">
        <f>VLOOKUP($A1411,'Customer Names'!$A$1:$D$2336,4,0)</f>
        <v>Mr. Eoghan</v>
      </c>
      <c r="C1411" s="17">
        <f>VLOOKUP($A1411,'Medical Examinations'!$A$1:$J$2336,MATCH(Healthcare!C$1,'Medical Examinations'!$A$1:$J$1,0),0)</f>
        <v>36.69</v>
      </c>
      <c r="D1411" s="17">
        <f>VLOOKUP($A1411,'Medical Examinations'!$A$1:$J$2336,MATCH(Healthcare!D$1,'Medical Examinations'!$A$1:$J$1,0),0)</f>
        <v>6.15</v>
      </c>
      <c r="E1411" s="17" t="str">
        <f>VLOOKUP($A1411,'Medical Examinations'!$A$1:$J$2336,MATCH(Healthcare!E$1,'Medical Examinations'!$A$1:$J$1,0),0)</f>
        <v>No</v>
      </c>
      <c r="F1411" s="17" t="str">
        <f>VLOOKUP($A1411,'Medical Examinations'!$A$1:$J$2336,MATCH(Healthcare!F$1,'Medical Examinations'!$A$1:$J$1,0),0)</f>
        <v>No</v>
      </c>
      <c r="G1411" s="17" t="str">
        <f>VLOOKUP($A1411,'Medical Examinations'!$A$1:$J$2336,MATCH(Healthcare!G$1,'Medical Examinations'!$A$1:$J$1,0),0)</f>
        <v>No</v>
      </c>
      <c r="H1411" s="17">
        <f>VLOOKUP($A1411,'Medical Examinations'!$A$1:$J$2336,MATCH(Healthcare!H$1,'Medical Examinations'!$A$1:$J$1,0),0)</f>
        <v>0</v>
      </c>
      <c r="I1411" s="17" t="str">
        <f>VLOOKUP($A1411,'Medical Examinations'!$A$1:$J$2336,MATCH(Healthcare!I$1,'Medical Examinations'!$A$1:$J$1,0),0)</f>
        <v>No</v>
      </c>
      <c r="J1411" s="17" t="str">
        <f>VLOOKUP($A1411,'Medical Examinations'!$A$1:$J$2336,MATCH(Healthcare!J$1,'Medical Examinations'!$A$1:$J$1,0),0)</f>
        <v>Obesity</v>
      </c>
      <c r="K1411" s="17" t="str">
        <f>VLOOKUP($A1411,'Medical Examinations'!$A$1:$J$2336,MATCH(Healthcare!K$1,'Medical Examinations'!$A$1:$J$1,0),0)</f>
        <v>Prediabetes</v>
      </c>
      <c r="L1411" s="38">
        <f>VLOOKUP($A1411,'Hospitalisation Details'!$A$2:$K$2344,MATCH(Healthcare!L$1,'Hospitalisation Details'!$A$1:$K$1,0),0)</f>
        <v>34560</v>
      </c>
      <c r="M1411" s="17">
        <f>VLOOKUP($A1411,'Hospitalisation Details'!$A$2:$K$2344,MATCH(Healthcare!M$1,'Hospitalisation Details'!$A$1:$K$1,0),0)</f>
        <v>7567.13</v>
      </c>
      <c r="N1411" s="17" t="str">
        <f>VLOOKUP($A1411,'Hospitalisation Details'!$A$2:$K$2344,MATCH(Healthcare!N$1,'Hospitalisation Details'!$A$1:$K$1,0),0)</f>
        <v>Tier - 2</v>
      </c>
      <c r="O1411" s="17" t="str">
        <f>VLOOKUP($A1411,'Hospitalisation Details'!$A$2:$K$2344,MATCH(Healthcare!O$1,'Hospitalisation Details'!$A$1:$K$1,0),0)</f>
        <v>Tier - 2</v>
      </c>
      <c r="P1411" s="17" t="str">
        <f>VLOOKUP($A1411,'Hospitalisation Details'!$A$2:$K$2344,MATCH(Healthcare!P$1,'Hospitalisation Details'!$A$1:$K$1,0),0)</f>
        <v>R1021</v>
      </c>
      <c r="Q1411" s="17">
        <f>VLOOKUP($A1411,'Hospitalisation Details'!$A$2:$K$2344,MATCH(Healthcare!Q$1,'Hospitalisation Details'!$A$1:$K$1,0),0)</f>
        <v>28</v>
      </c>
    </row>
    <row r="1412" spans="1:17" ht="15.75" x14ac:dyDescent="0.25">
      <c r="A1412" s="25" t="s">
        <v>1455</v>
      </c>
      <c r="B1412" s="17" t="str">
        <f>VLOOKUP($A1412,'Customer Names'!$A$1:$D$2336,4,0)</f>
        <v>Ms. Pamela</v>
      </c>
      <c r="C1412" s="17">
        <f>VLOOKUP($A1412,'Medical Examinations'!$A$1:$J$2336,MATCH(Healthcare!C$1,'Medical Examinations'!$A$1:$J$1,0),0)</f>
        <v>28.51</v>
      </c>
      <c r="D1412" s="17">
        <f>VLOOKUP($A1412,'Medical Examinations'!$A$1:$J$2336,MATCH(Healthcare!D$1,'Medical Examinations'!$A$1:$J$1,0),0)</f>
        <v>5.65</v>
      </c>
      <c r="E1412" s="17" t="str">
        <f>VLOOKUP($A1412,'Medical Examinations'!$A$1:$J$2336,MATCH(Healthcare!E$1,'Medical Examinations'!$A$1:$J$1,0),0)</f>
        <v>Yes</v>
      </c>
      <c r="F1412" s="17" t="str">
        <f>VLOOKUP($A1412,'Medical Examinations'!$A$1:$J$2336,MATCH(Healthcare!F$1,'Medical Examinations'!$A$1:$J$1,0),0)</f>
        <v>No</v>
      </c>
      <c r="G1412" s="17" t="str">
        <f>VLOOKUP($A1412,'Medical Examinations'!$A$1:$J$2336,MATCH(Healthcare!G$1,'Medical Examinations'!$A$1:$J$1,0),0)</f>
        <v>No</v>
      </c>
      <c r="H1412" s="17">
        <f>VLOOKUP($A1412,'Medical Examinations'!$A$1:$J$2336,MATCH(Healthcare!H$1,'Medical Examinations'!$A$1:$J$1,0),0)</f>
        <v>1</v>
      </c>
      <c r="I1412" s="17" t="str">
        <f>VLOOKUP($A1412,'Medical Examinations'!$A$1:$J$2336,MATCH(Healthcare!I$1,'Medical Examinations'!$A$1:$J$1,0),0)</f>
        <v>No</v>
      </c>
      <c r="J1412" s="17" t="str">
        <f>VLOOKUP($A1412,'Medical Examinations'!$A$1:$J$2336,MATCH(Healthcare!J$1,'Medical Examinations'!$A$1:$J$1,0),0)</f>
        <v>Overweight</v>
      </c>
      <c r="K1412" s="17" t="str">
        <f>VLOOKUP($A1412,'Medical Examinations'!$A$1:$J$2336,MATCH(Healthcare!K$1,'Medical Examinations'!$A$1:$J$1,0),0)</f>
        <v>Normal</v>
      </c>
      <c r="L1412" s="38">
        <f>VLOOKUP($A1412,'Hospitalisation Details'!$A$2:$K$2344,MATCH(Healthcare!L$1,'Hospitalisation Details'!$A$1:$K$1,0),0)</f>
        <v>32492</v>
      </c>
      <c r="M1412" s="17">
        <f>VLOOKUP($A1412,'Hospitalisation Details'!$A$2:$K$2344,MATCH(Healthcare!M$1,'Hospitalisation Details'!$A$1:$K$1,0),0)</f>
        <v>7538.52</v>
      </c>
      <c r="N1412" s="17" t="str">
        <f>VLOOKUP($A1412,'Hospitalisation Details'!$A$2:$K$2344,MATCH(Healthcare!N$1,'Hospitalisation Details'!$A$1:$K$1,0),0)</f>
        <v>Tier - 2</v>
      </c>
      <c r="O1412" s="17" t="str">
        <f>VLOOKUP($A1412,'Hospitalisation Details'!$A$2:$K$2344,MATCH(Healthcare!O$1,'Hospitalisation Details'!$A$1:$K$1,0),0)</f>
        <v>Tier - 2</v>
      </c>
      <c r="P1412" s="17" t="str">
        <f>VLOOKUP($A1412,'Hospitalisation Details'!$A$2:$K$2344,MATCH(Healthcare!P$1,'Hospitalisation Details'!$A$1:$K$1,0),0)</f>
        <v>R1012</v>
      </c>
      <c r="Q1412" s="17">
        <f>VLOOKUP($A1412,'Hospitalisation Details'!$A$2:$K$2344,MATCH(Healthcare!Q$1,'Hospitalisation Details'!$A$1:$K$1,0),0)</f>
        <v>34</v>
      </c>
    </row>
    <row r="1413" spans="1:17" ht="15.75" x14ac:dyDescent="0.25">
      <c r="A1413" s="25" t="s">
        <v>1456</v>
      </c>
      <c r="B1413" s="17" t="str">
        <f>VLOOKUP($A1413,'Customer Names'!$A$1:$D$2336,4,0)</f>
        <v>Ms. Lindsey</v>
      </c>
      <c r="C1413" s="17">
        <f>VLOOKUP($A1413,'Medical Examinations'!$A$1:$J$2336,MATCH(Healthcare!C$1,'Medical Examinations'!$A$1:$J$1,0),0)</f>
        <v>30.21</v>
      </c>
      <c r="D1413" s="17">
        <f>VLOOKUP($A1413,'Medical Examinations'!$A$1:$J$2336,MATCH(Healthcare!D$1,'Medical Examinations'!$A$1:$J$1,0),0)</f>
        <v>5.5</v>
      </c>
      <c r="E1413" s="17" t="str">
        <f>VLOOKUP($A1413,'Medical Examinations'!$A$1:$J$2336,MATCH(Healthcare!E$1,'Medical Examinations'!$A$1:$J$1,0),0)</f>
        <v>No</v>
      </c>
      <c r="F1413" s="17" t="str">
        <f>VLOOKUP($A1413,'Medical Examinations'!$A$1:$J$2336,MATCH(Healthcare!F$1,'Medical Examinations'!$A$1:$J$1,0),0)</f>
        <v>No</v>
      </c>
      <c r="G1413" s="17" t="str">
        <f>VLOOKUP($A1413,'Medical Examinations'!$A$1:$J$2336,MATCH(Healthcare!G$1,'Medical Examinations'!$A$1:$J$1,0),0)</f>
        <v>No</v>
      </c>
      <c r="H1413" s="17">
        <f>VLOOKUP($A1413,'Medical Examinations'!$A$1:$J$2336,MATCH(Healthcare!H$1,'Medical Examinations'!$A$1:$J$1,0),0)</f>
        <v>1</v>
      </c>
      <c r="I1413" s="17" t="str">
        <f>VLOOKUP($A1413,'Medical Examinations'!$A$1:$J$2336,MATCH(Healthcare!I$1,'Medical Examinations'!$A$1:$J$1,0),0)</f>
        <v>No</v>
      </c>
      <c r="J1413" s="17" t="str">
        <f>VLOOKUP($A1413,'Medical Examinations'!$A$1:$J$2336,MATCH(Healthcare!J$1,'Medical Examinations'!$A$1:$J$1,0),0)</f>
        <v>Obesity</v>
      </c>
      <c r="K1413" s="17" t="str">
        <f>VLOOKUP($A1413,'Medical Examinations'!$A$1:$J$2336,MATCH(Healthcare!K$1,'Medical Examinations'!$A$1:$J$1,0),0)</f>
        <v>Normal</v>
      </c>
      <c r="L1413" s="38">
        <f>VLOOKUP($A1413,'Hospitalisation Details'!$A$2:$K$2344,MATCH(Healthcare!L$1,'Hospitalisation Details'!$A$1:$K$1,0),0)</f>
        <v>30916</v>
      </c>
      <c r="M1413" s="17">
        <f>VLOOKUP($A1413,'Hospitalisation Details'!$A$2:$K$2344,MATCH(Healthcare!M$1,'Hospitalisation Details'!$A$1:$K$1,0),0)</f>
        <v>7537.16</v>
      </c>
      <c r="N1413" s="17" t="str">
        <f>VLOOKUP($A1413,'Hospitalisation Details'!$A$2:$K$2344,MATCH(Healthcare!N$1,'Hospitalisation Details'!$A$1:$K$1,0),0)</f>
        <v>Tier - 2</v>
      </c>
      <c r="O1413" s="17" t="str">
        <f>VLOOKUP($A1413,'Hospitalisation Details'!$A$2:$K$2344,MATCH(Healthcare!O$1,'Hospitalisation Details'!$A$1:$K$1,0),0)</f>
        <v>Tier - 2</v>
      </c>
      <c r="P1413" s="17" t="str">
        <f>VLOOKUP($A1413,'Hospitalisation Details'!$A$2:$K$2344,MATCH(Healthcare!P$1,'Hospitalisation Details'!$A$1:$K$1,0),0)</f>
        <v>R1012</v>
      </c>
      <c r="Q1413" s="17">
        <f>VLOOKUP($A1413,'Hospitalisation Details'!$A$2:$K$2344,MATCH(Healthcare!Q$1,'Hospitalisation Details'!$A$1:$K$1,0),0)</f>
        <v>38</v>
      </c>
    </row>
    <row r="1414" spans="1:17" ht="15.75" x14ac:dyDescent="0.25">
      <c r="A1414" s="25" t="s">
        <v>1457</v>
      </c>
      <c r="B1414" s="17" t="str">
        <f>VLOOKUP($A1414,'Customer Names'!$A$1:$D$2336,4,0)</f>
        <v>Ms. Kassie</v>
      </c>
      <c r="C1414" s="17">
        <f>VLOOKUP($A1414,'Medical Examinations'!$A$1:$J$2336,MATCH(Healthcare!C$1,'Medical Examinations'!$A$1:$J$1,0),0)</f>
        <v>24.33</v>
      </c>
      <c r="D1414" s="17">
        <f>VLOOKUP($A1414,'Medical Examinations'!$A$1:$J$2336,MATCH(Healthcare!D$1,'Medical Examinations'!$A$1:$J$1,0),0)</f>
        <v>8</v>
      </c>
      <c r="E1414" s="17" t="str">
        <f>VLOOKUP($A1414,'Medical Examinations'!$A$1:$J$2336,MATCH(Healthcare!E$1,'Medical Examinations'!$A$1:$J$1,0),0)</f>
        <v>No</v>
      </c>
      <c r="F1414" s="17" t="str">
        <f>VLOOKUP($A1414,'Medical Examinations'!$A$1:$J$2336,MATCH(Healthcare!F$1,'Medical Examinations'!$A$1:$J$1,0),0)</f>
        <v>No</v>
      </c>
      <c r="G1414" s="17" t="str">
        <f>VLOOKUP($A1414,'Medical Examinations'!$A$1:$J$2336,MATCH(Healthcare!G$1,'Medical Examinations'!$A$1:$J$1,0),0)</f>
        <v>No</v>
      </c>
      <c r="H1414" s="17">
        <f>VLOOKUP($A1414,'Medical Examinations'!$A$1:$J$2336,MATCH(Healthcare!H$1,'Medical Examinations'!$A$1:$J$1,0),0)</f>
        <v>0</v>
      </c>
      <c r="I1414" s="17" t="str">
        <f>VLOOKUP($A1414,'Medical Examinations'!$A$1:$J$2336,MATCH(Healthcare!I$1,'Medical Examinations'!$A$1:$J$1,0),0)</f>
        <v>No</v>
      </c>
      <c r="J1414" s="17" t="str">
        <f>VLOOKUP($A1414,'Medical Examinations'!$A$1:$J$2336,MATCH(Healthcare!J$1,'Medical Examinations'!$A$1:$J$1,0),0)</f>
        <v>Healthy Weight</v>
      </c>
      <c r="K1414" s="17" t="str">
        <f>VLOOKUP($A1414,'Medical Examinations'!$A$1:$J$2336,MATCH(Healthcare!K$1,'Medical Examinations'!$A$1:$J$1,0),0)</f>
        <v>Diabetes</v>
      </c>
      <c r="L1414" s="38">
        <f>VLOOKUP($A1414,'Hospitalisation Details'!$A$2:$K$2344,MATCH(Healthcare!L$1,'Hospitalisation Details'!$A$1:$K$1,0),0)</f>
        <v>28838</v>
      </c>
      <c r="M1414" s="17">
        <f>VLOOKUP($A1414,'Hospitalisation Details'!$A$2:$K$2344,MATCH(Healthcare!M$1,'Hospitalisation Details'!$A$1:$K$1,0),0)</f>
        <v>7531.7</v>
      </c>
      <c r="N1414" s="17" t="str">
        <f>VLOOKUP($A1414,'Hospitalisation Details'!$A$2:$K$2344,MATCH(Healthcare!N$1,'Hospitalisation Details'!$A$1:$K$1,0),0)</f>
        <v>Tier - 2</v>
      </c>
      <c r="O1414" s="17" t="str">
        <f>VLOOKUP($A1414,'Hospitalisation Details'!$A$2:$K$2344,MATCH(Healthcare!O$1,'Hospitalisation Details'!$A$1:$K$1,0),0)</f>
        <v>Tier - 1</v>
      </c>
      <c r="P1414" s="17" t="str">
        <f>VLOOKUP($A1414,'Hospitalisation Details'!$A$2:$K$2344,MATCH(Healthcare!P$1,'Hospitalisation Details'!$A$1:$K$1,0),0)</f>
        <v>R1013</v>
      </c>
      <c r="Q1414" s="17">
        <f>VLOOKUP($A1414,'Hospitalisation Details'!$A$2:$K$2344,MATCH(Healthcare!Q$1,'Hospitalisation Details'!$A$1:$K$1,0),0)</f>
        <v>44</v>
      </c>
    </row>
    <row r="1415" spans="1:17" ht="15.75" x14ac:dyDescent="0.25">
      <c r="A1415" s="25" t="s">
        <v>1458</v>
      </c>
      <c r="B1415" s="17" t="str">
        <f>VLOOKUP($A1415,'Customer Names'!$A$1:$D$2336,4,0)</f>
        <v>Mr. Matthew</v>
      </c>
      <c r="C1415" s="17">
        <f>VLOOKUP($A1415,'Medical Examinations'!$A$1:$J$2336,MATCH(Healthcare!C$1,'Medical Examinations'!$A$1:$J$1,0),0)</f>
        <v>19.855</v>
      </c>
      <c r="D1415" s="17">
        <f>VLOOKUP($A1415,'Medical Examinations'!$A$1:$J$2336,MATCH(Healthcare!D$1,'Medical Examinations'!$A$1:$J$1,0),0)</f>
        <v>5.71</v>
      </c>
      <c r="E1415" s="17" t="str">
        <f>VLOOKUP($A1415,'Medical Examinations'!$A$1:$J$2336,MATCH(Healthcare!E$1,'Medical Examinations'!$A$1:$J$1,0),0)</f>
        <v>Yes</v>
      </c>
      <c r="F1415" s="17" t="str">
        <f>VLOOKUP($A1415,'Medical Examinations'!$A$1:$J$2336,MATCH(Healthcare!F$1,'Medical Examinations'!$A$1:$J$1,0),0)</f>
        <v>No</v>
      </c>
      <c r="G1415" s="17" t="str">
        <f>VLOOKUP($A1415,'Medical Examinations'!$A$1:$J$2336,MATCH(Healthcare!G$1,'Medical Examinations'!$A$1:$J$1,0),0)</f>
        <v>No</v>
      </c>
      <c r="H1415" s="17">
        <f>VLOOKUP($A1415,'Medical Examinations'!$A$1:$J$2336,MATCH(Healthcare!H$1,'Medical Examinations'!$A$1:$J$1,0),0)</f>
        <v>0</v>
      </c>
      <c r="I1415" s="17" t="str">
        <f>VLOOKUP($A1415,'Medical Examinations'!$A$1:$J$2336,MATCH(Healthcare!I$1,'Medical Examinations'!$A$1:$J$1,0),0)</f>
        <v>No</v>
      </c>
      <c r="J1415" s="17" t="str">
        <f>VLOOKUP($A1415,'Medical Examinations'!$A$1:$J$2336,MATCH(Healthcare!J$1,'Medical Examinations'!$A$1:$J$1,0),0)</f>
        <v>Healthy Weight</v>
      </c>
      <c r="K1415" s="17" t="str">
        <f>VLOOKUP($A1415,'Medical Examinations'!$A$1:$J$2336,MATCH(Healthcare!K$1,'Medical Examinations'!$A$1:$J$1,0),0)</f>
        <v>Prediabetes</v>
      </c>
      <c r="L1415" s="38">
        <f>VLOOKUP($A1415,'Hospitalisation Details'!$A$2:$K$2344,MATCH(Healthcare!L$1,'Hospitalisation Details'!$A$1:$K$1,0),0)</f>
        <v>28043</v>
      </c>
      <c r="M1415" s="17">
        <f>VLOOKUP($A1415,'Hospitalisation Details'!$A$2:$K$2344,MATCH(Healthcare!M$1,'Hospitalisation Details'!$A$1:$K$1,0),0)</f>
        <v>7526.71</v>
      </c>
      <c r="N1415" s="17" t="str">
        <f>VLOOKUP($A1415,'Hospitalisation Details'!$A$2:$K$2344,MATCH(Healthcare!N$1,'Hospitalisation Details'!$A$1:$K$1,0),0)</f>
        <v>Tier - 3</v>
      </c>
      <c r="O1415" s="17" t="str">
        <f>VLOOKUP($A1415,'Hospitalisation Details'!$A$2:$K$2344,MATCH(Healthcare!O$1,'Hospitalisation Details'!$A$1:$K$1,0),0)</f>
        <v>Tier - 1</v>
      </c>
      <c r="P1415" s="17" t="str">
        <f>VLOOKUP($A1415,'Hospitalisation Details'!$A$2:$K$2344,MATCH(Healthcare!P$1,'Hospitalisation Details'!$A$1:$K$1,0),0)</f>
        <v>R1012</v>
      </c>
      <c r="Q1415" s="17">
        <f>VLOOKUP($A1415,'Hospitalisation Details'!$A$2:$K$2344,MATCH(Healthcare!Q$1,'Hospitalisation Details'!$A$1:$K$1,0),0)</f>
        <v>46</v>
      </c>
    </row>
    <row r="1416" spans="1:17" ht="15.75" x14ac:dyDescent="0.25">
      <c r="A1416" s="25" t="s">
        <v>1459</v>
      </c>
      <c r="B1416" s="17" t="str">
        <f>VLOOKUP($A1416,'Customer Names'!$A$1:$D$2336,4,0)</f>
        <v>Mr. Ruben</v>
      </c>
      <c r="C1416" s="17">
        <f>VLOOKUP($A1416,'Medical Examinations'!$A$1:$J$2336,MATCH(Healthcare!C$1,'Medical Examinations'!$A$1:$J$1,0),0)</f>
        <v>25.364999999999998</v>
      </c>
      <c r="D1416" s="17">
        <f>VLOOKUP($A1416,'Medical Examinations'!$A$1:$J$2336,MATCH(Healthcare!D$1,'Medical Examinations'!$A$1:$J$1,0),0)</f>
        <v>11.71</v>
      </c>
      <c r="E1416" s="17" t="str">
        <f>VLOOKUP($A1416,'Medical Examinations'!$A$1:$J$2336,MATCH(Healthcare!E$1,'Medical Examinations'!$A$1:$J$1,0),0)</f>
        <v>No</v>
      </c>
      <c r="F1416" s="17" t="str">
        <f>VLOOKUP($A1416,'Medical Examinations'!$A$1:$J$2336,MATCH(Healthcare!F$1,'Medical Examinations'!$A$1:$J$1,0),0)</f>
        <v>No</v>
      </c>
      <c r="G1416" s="17" t="str">
        <f>VLOOKUP($A1416,'Medical Examinations'!$A$1:$J$2336,MATCH(Healthcare!G$1,'Medical Examinations'!$A$1:$J$1,0),0)</f>
        <v>No</v>
      </c>
      <c r="H1416" s="17">
        <f>VLOOKUP($A1416,'Medical Examinations'!$A$1:$J$2336,MATCH(Healthcare!H$1,'Medical Examinations'!$A$1:$J$1,0),0)</f>
        <v>0</v>
      </c>
      <c r="I1416" s="17" t="str">
        <f>VLOOKUP($A1416,'Medical Examinations'!$A$1:$J$2336,MATCH(Healthcare!I$1,'Medical Examinations'!$A$1:$J$1,0),0)</f>
        <v>No</v>
      </c>
      <c r="J1416" s="17" t="str">
        <f>VLOOKUP($A1416,'Medical Examinations'!$A$1:$J$2336,MATCH(Healthcare!J$1,'Medical Examinations'!$A$1:$J$1,0),0)</f>
        <v>Overweight</v>
      </c>
      <c r="K1416" s="17" t="str">
        <f>VLOOKUP($A1416,'Medical Examinations'!$A$1:$J$2336,MATCH(Healthcare!K$1,'Medical Examinations'!$A$1:$J$1,0),0)</f>
        <v>Diabetes</v>
      </c>
      <c r="L1416" s="38">
        <f>VLOOKUP($A1416,'Hospitalisation Details'!$A$2:$K$2344,MATCH(Healthcare!L$1,'Hospitalisation Details'!$A$1:$K$1,0),0)</f>
        <v>28781</v>
      </c>
      <c r="M1416" s="17">
        <f>VLOOKUP($A1416,'Hospitalisation Details'!$A$2:$K$2344,MATCH(Healthcare!M$1,'Hospitalisation Details'!$A$1:$K$1,0),0)</f>
        <v>7518.03</v>
      </c>
      <c r="N1416" s="17" t="str">
        <f>VLOOKUP($A1416,'Hospitalisation Details'!$A$2:$K$2344,MATCH(Healthcare!N$1,'Hospitalisation Details'!$A$1:$K$1,0),0)</f>
        <v>Tier - 2</v>
      </c>
      <c r="O1416" s="17" t="str">
        <f>VLOOKUP($A1416,'Hospitalisation Details'!$A$2:$K$2344,MATCH(Healthcare!O$1,'Hospitalisation Details'!$A$1:$K$1,0),0)</f>
        <v>Tier - 3</v>
      </c>
      <c r="P1416" s="17" t="str">
        <f>VLOOKUP($A1416,'Hospitalisation Details'!$A$2:$K$2344,MATCH(Healthcare!P$1,'Hospitalisation Details'!$A$1:$K$1,0),0)</f>
        <v>R1012</v>
      </c>
      <c r="Q1416" s="17">
        <f>VLOOKUP($A1416,'Hospitalisation Details'!$A$2:$K$2344,MATCH(Healthcare!Q$1,'Hospitalisation Details'!$A$1:$K$1,0),0)</f>
        <v>44</v>
      </c>
    </row>
    <row r="1417" spans="1:17" ht="15.75" x14ac:dyDescent="0.25">
      <c r="A1417" s="25" t="s">
        <v>1460</v>
      </c>
      <c r="B1417" s="17" t="str">
        <f>VLOOKUP($A1417,'Customer Names'!$A$1:$D$2336,4,0)</f>
        <v>Mr. Kevin</v>
      </c>
      <c r="C1417" s="17">
        <f>VLOOKUP($A1417,'Medical Examinations'!$A$1:$J$2336,MATCH(Healthcare!C$1,'Medical Examinations'!$A$1:$J$1,0),0)</f>
        <v>29.6</v>
      </c>
      <c r="D1417" s="17">
        <f>VLOOKUP($A1417,'Medical Examinations'!$A$1:$J$2336,MATCH(Healthcare!D$1,'Medical Examinations'!$A$1:$J$1,0),0)</f>
        <v>6.17</v>
      </c>
      <c r="E1417" s="17" t="str">
        <f>VLOOKUP($A1417,'Medical Examinations'!$A$1:$J$2336,MATCH(Healthcare!E$1,'Medical Examinations'!$A$1:$J$1,0),0)</f>
        <v>Yes</v>
      </c>
      <c r="F1417" s="17" t="str">
        <f>VLOOKUP($A1417,'Medical Examinations'!$A$1:$J$2336,MATCH(Healthcare!F$1,'Medical Examinations'!$A$1:$J$1,0),0)</f>
        <v>No</v>
      </c>
      <c r="G1417" s="17" t="str">
        <f>VLOOKUP($A1417,'Medical Examinations'!$A$1:$J$2336,MATCH(Healthcare!G$1,'Medical Examinations'!$A$1:$J$1,0),0)</f>
        <v>Yes</v>
      </c>
      <c r="H1417" s="17">
        <f>VLOOKUP($A1417,'Medical Examinations'!$A$1:$J$2336,MATCH(Healthcare!H$1,'Medical Examinations'!$A$1:$J$1,0),0)</f>
        <v>1</v>
      </c>
      <c r="I1417" s="17" t="str">
        <f>VLOOKUP($A1417,'Medical Examinations'!$A$1:$J$2336,MATCH(Healthcare!I$1,'Medical Examinations'!$A$1:$J$1,0),0)</f>
        <v>No</v>
      </c>
      <c r="J1417" s="17" t="str">
        <f>VLOOKUP($A1417,'Medical Examinations'!$A$1:$J$2336,MATCH(Healthcare!J$1,'Medical Examinations'!$A$1:$J$1,0),0)</f>
        <v>Overweight</v>
      </c>
      <c r="K1417" s="17" t="str">
        <f>VLOOKUP($A1417,'Medical Examinations'!$A$1:$J$2336,MATCH(Healthcare!K$1,'Medical Examinations'!$A$1:$J$1,0),0)</f>
        <v>Prediabetes</v>
      </c>
      <c r="L1417" s="38">
        <f>VLOOKUP($A1417,'Hospitalisation Details'!$A$2:$K$2344,MATCH(Healthcare!L$1,'Hospitalisation Details'!$A$1:$K$1,0),0)</f>
        <v>30507</v>
      </c>
      <c r="M1417" s="17">
        <f>VLOOKUP($A1417,'Hospitalisation Details'!$A$2:$K$2344,MATCH(Healthcare!M$1,'Hospitalisation Details'!$A$1:$K$1,0),0)</f>
        <v>7512.27</v>
      </c>
      <c r="N1417" s="17" t="str">
        <f>VLOOKUP($A1417,'Hospitalisation Details'!$A$2:$K$2344,MATCH(Healthcare!N$1,'Hospitalisation Details'!$A$1:$K$1,0),0)</f>
        <v>Tier - 3</v>
      </c>
      <c r="O1417" s="17" t="str">
        <f>VLOOKUP($A1417,'Hospitalisation Details'!$A$2:$K$2344,MATCH(Healthcare!O$1,'Hospitalisation Details'!$A$1:$K$1,0),0)</f>
        <v>Tier - 2</v>
      </c>
      <c r="P1417" s="17" t="str">
        <f>VLOOKUP($A1417,'Hospitalisation Details'!$A$2:$K$2344,MATCH(Healthcare!P$1,'Hospitalisation Details'!$A$1:$K$1,0),0)</f>
        <v>R1011</v>
      </c>
      <c r="Q1417" s="17">
        <f>VLOOKUP($A1417,'Hospitalisation Details'!$A$2:$K$2344,MATCH(Healthcare!Q$1,'Hospitalisation Details'!$A$1:$K$1,0),0)</f>
        <v>39</v>
      </c>
    </row>
    <row r="1418" spans="1:17" ht="15.75" x14ac:dyDescent="0.25">
      <c r="A1418" s="25" t="s">
        <v>1461</v>
      </c>
      <c r="B1418" s="17" t="str">
        <f>VLOOKUP($A1418,'Customer Names'!$A$1:$D$2336,4,0)</f>
        <v>Ms. Lindsay</v>
      </c>
      <c r="C1418" s="17">
        <f>VLOOKUP($A1418,'Medical Examinations'!$A$1:$J$2336,MATCH(Healthcare!C$1,'Medical Examinations'!$A$1:$J$1,0),0)</f>
        <v>39.43</v>
      </c>
      <c r="D1418" s="17">
        <f>VLOOKUP($A1418,'Medical Examinations'!$A$1:$J$2336,MATCH(Healthcare!D$1,'Medical Examinations'!$A$1:$J$1,0),0)</f>
        <v>6.1</v>
      </c>
      <c r="E1418" s="17" t="str">
        <f>VLOOKUP($A1418,'Medical Examinations'!$A$1:$J$2336,MATCH(Healthcare!E$1,'Medical Examinations'!$A$1:$J$1,0),0)</f>
        <v>Yes</v>
      </c>
      <c r="F1418" s="17" t="str">
        <f>VLOOKUP($A1418,'Medical Examinations'!$A$1:$J$2336,MATCH(Healthcare!F$1,'Medical Examinations'!$A$1:$J$1,0),0)</f>
        <v>No</v>
      </c>
      <c r="G1418" s="17" t="str">
        <f>VLOOKUP($A1418,'Medical Examinations'!$A$1:$J$2336,MATCH(Healthcare!G$1,'Medical Examinations'!$A$1:$J$1,0),0)</f>
        <v>Yes</v>
      </c>
      <c r="H1418" s="17">
        <f>VLOOKUP($A1418,'Medical Examinations'!$A$1:$J$2336,MATCH(Healthcare!H$1,'Medical Examinations'!$A$1:$J$1,0),0)</f>
        <v>1</v>
      </c>
      <c r="I1418" s="17" t="str">
        <f>VLOOKUP($A1418,'Medical Examinations'!$A$1:$J$2336,MATCH(Healthcare!I$1,'Medical Examinations'!$A$1:$J$1,0),0)</f>
        <v>No</v>
      </c>
      <c r="J1418" s="17" t="str">
        <f>VLOOKUP($A1418,'Medical Examinations'!$A$1:$J$2336,MATCH(Healthcare!J$1,'Medical Examinations'!$A$1:$J$1,0),0)</f>
        <v>Obesity</v>
      </c>
      <c r="K1418" s="17" t="str">
        <f>VLOOKUP($A1418,'Medical Examinations'!$A$1:$J$2336,MATCH(Healthcare!K$1,'Medical Examinations'!$A$1:$J$1,0),0)</f>
        <v>Prediabetes</v>
      </c>
      <c r="L1418" s="38">
        <f>VLOOKUP($A1418,'Hospitalisation Details'!$A$2:$K$2344,MATCH(Healthcare!L$1,'Hospitalisation Details'!$A$1:$K$1,0),0)</f>
        <v>35731</v>
      </c>
      <c r="M1418" s="17">
        <f>VLOOKUP($A1418,'Hospitalisation Details'!$A$2:$K$2344,MATCH(Healthcare!M$1,'Hospitalisation Details'!$A$1:$K$1,0),0)</f>
        <v>7504.3</v>
      </c>
      <c r="N1418" s="17" t="str">
        <f>VLOOKUP($A1418,'Hospitalisation Details'!$A$2:$K$2344,MATCH(Healthcare!N$1,'Hospitalisation Details'!$A$1:$K$1,0),0)</f>
        <v>Tier - 2</v>
      </c>
      <c r="O1418" s="17" t="str">
        <f>VLOOKUP($A1418,'Hospitalisation Details'!$A$2:$K$2344,MATCH(Healthcare!O$1,'Hospitalisation Details'!$A$1:$K$1,0),0)</f>
        <v>Tier - 1</v>
      </c>
      <c r="P1418" s="17" t="str">
        <f>VLOOKUP($A1418,'Hospitalisation Details'!$A$2:$K$2344,MATCH(Healthcare!P$1,'Hospitalisation Details'!$A$1:$K$1,0),0)</f>
        <v>R1012</v>
      </c>
      <c r="Q1418" s="17">
        <f>VLOOKUP($A1418,'Hospitalisation Details'!$A$2:$K$2344,MATCH(Healthcare!Q$1,'Hospitalisation Details'!$A$1:$K$1,0),0)</f>
        <v>25</v>
      </c>
    </row>
    <row r="1419" spans="1:17" ht="15.75" x14ac:dyDescent="0.25">
      <c r="A1419" s="25" t="s">
        <v>1462</v>
      </c>
      <c r="B1419" s="17" t="str">
        <f>VLOOKUP($A1419,'Customer Names'!$A$1:$D$2336,4,0)</f>
        <v>Mrs. Amanda</v>
      </c>
      <c r="C1419" s="17">
        <f>VLOOKUP($A1419,'Medical Examinations'!$A$1:$J$2336,MATCH(Healthcare!C$1,'Medical Examinations'!$A$1:$J$1,0),0)</f>
        <v>27.34</v>
      </c>
      <c r="D1419" s="17">
        <f>VLOOKUP($A1419,'Medical Examinations'!$A$1:$J$2336,MATCH(Healthcare!D$1,'Medical Examinations'!$A$1:$J$1,0),0)</f>
        <v>5.19</v>
      </c>
      <c r="E1419" s="17" t="str">
        <f>VLOOKUP($A1419,'Medical Examinations'!$A$1:$J$2336,MATCH(Healthcare!E$1,'Medical Examinations'!$A$1:$J$1,0),0)</f>
        <v>Yes</v>
      </c>
      <c r="F1419" s="17" t="str">
        <f>VLOOKUP($A1419,'Medical Examinations'!$A$1:$J$2336,MATCH(Healthcare!F$1,'Medical Examinations'!$A$1:$J$1,0),0)</f>
        <v>No</v>
      </c>
      <c r="G1419" s="17" t="str">
        <f>VLOOKUP($A1419,'Medical Examinations'!$A$1:$J$2336,MATCH(Healthcare!G$1,'Medical Examinations'!$A$1:$J$1,0),0)</f>
        <v>No</v>
      </c>
      <c r="H1419" s="17">
        <f>VLOOKUP($A1419,'Medical Examinations'!$A$1:$J$2336,MATCH(Healthcare!H$1,'Medical Examinations'!$A$1:$J$1,0),0)</f>
        <v>1</v>
      </c>
      <c r="I1419" s="17" t="str">
        <f>VLOOKUP($A1419,'Medical Examinations'!$A$1:$J$2336,MATCH(Healthcare!I$1,'Medical Examinations'!$A$1:$J$1,0),0)</f>
        <v>No</v>
      </c>
      <c r="J1419" s="17" t="str">
        <f>VLOOKUP($A1419,'Medical Examinations'!$A$1:$J$2336,MATCH(Healthcare!J$1,'Medical Examinations'!$A$1:$J$1,0),0)</f>
        <v>Overweight</v>
      </c>
      <c r="K1419" s="17" t="str">
        <f>VLOOKUP($A1419,'Medical Examinations'!$A$1:$J$2336,MATCH(Healthcare!K$1,'Medical Examinations'!$A$1:$J$1,0),0)</f>
        <v>Normal</v>
      </c>
      <c r="L1419" s="38">
        <f>VLOOKUP($A1419,'Hospitalisation Details'!$A$2:$K$2344,MATCH(Healthcare!L$1,'Hospitalisation Details'!$A$1:$K$1,0),0)</f>
        <v>32492</v>
      </c>
      <c r="M1419" s="17">
        <f>VLOOKUP($A1419,'Hospitalisation Details'!$A$2:$K$2344,MATCH(Healthcare!M$1,'Hospitalisation Details'!$A$1:$K$1,0),0)</f>
        <v>7494.63</v>
      </c>
      <c r="N1419" s="17" t="str">
        <f>VLOOKUP($A1419,'Hospitalisation Details'!$A$2:$K$2344,MATCH(Healthcare!N$1,'Hospitalisation Details'!$A$1:$K$1,0),0)</f>
        <v>Tier - 2</v>
      </c>
      <c r="O1419" s="17" t="str">
        <f>VLOOKUP($A1419,'Hospitalisation Details'!$A$2:$K$2344,MATCH(Healthcare!O$1,'Hospitalisation Details'!$A$1:$K$1,0),0)</f>
        <v>Tier - 3</v>
      </c>
      <c r="P1419" s="17" t="str">
        <f>VLOOKUP($A1419,'Hospitalisation Details'!$A$2:$K$2344,MATCH(Healthcare!P$1,'Hospitalisation Details'!$A$1:$K$1,0),0)</f>
        <v>R1025</v>
      </c>
      <c r="Q1419" s="17">
        <f>VLOOKUP($A1419,'Hospitalisation Details'!$A$2:$K$2344,MATCH(Healthcare!Q$1,'Hospitalisation Details'!$A$1:$K$1,0),0)</f>
        <v>34</v>
      </c>
    </row>
    <row r="1420" spans="1:17" ht="15.75" x14ac:dyDescent="0.25">
      <c r="A1420" s="25" t="s">
        <v>1463</v>
      </c>
      <c r="B1420" s="17" t="str">
        <f>VLOOKUP($A1420,'Customer Names'!$A$1:$D$2336,4,0)</f>
        <v>Mr. James</v>
      </c>
      <c r="C1420" s="17">
        <f>VLOOKUP($A1420,'Medical Examinations'!$A$1:$J$2336,MATCH(Healthcare!C$1,'Medical Examinations'!$A$1:$J$1,0),0)</f>
        <v>39.01</v>
      </c>
      <c r="D1420" s="17">
        <f>VLOOKUP($A1420,'Medical Examinations'!$A$1:$J$2336,MATCH(Healthcare!D$1,'Medical Examinations'!$A$1:$J$1,0),0)</f>
        <v>5.37</v>
      </c>
      <c r="E1420" s="17" t="str">
        <f>VLOOKUP($A1420,'Medical Examinations'!$A$1:$J$2336,MATCH(Healthcare!E$1,'Medical Examinations'!$A$1:$J$1,0),0)</f>
        <v>Yes</v>
      </c>
      <c r="F1420" s="17" t="str">
        <f>VLOOKUP($A1420,'Medical Examinations'!$A$1:$J$2336,MATCH(Healthcare!F$1,'Medical Examinations'!$A$1:$J$1,0),0)</f>
        <v>No</v>
      </c>
      <c r="G1420" s="17" t="str">
        <f>VLOOKUP($A1420,'Medical Examinations'!$A$1:$J$2336,MATCH(Healthcare!G$1,'Medical Examinations'!$A$1:$J$1,0),0)</f>
        <v>No</v>
      </c>
      <c r="H1420" s="17">
        <f>VLOOKUP($A1420,'Medical Examinations'!$A$1:$J$2336,MATCH(Healthcare!H$1,'Medical Examinations'!$A$1:$J$1,0),0)</f>
        <v>0</v>
      </c>
      <c r="I1420" s="17" t="str">
        <f>VLOOKUP($A1420,'Medical Examinations'!$A$1:$J$2336,MATCH(Healthcare!I$1,'Medical Examinations'!$A$1:$J$1,0),0)</f>
        <v>No</v>
      </c>
      <c r="J1420" s="17" t="str">
        <f>VLOOKUP($A1420,'Medical Examinations'!$A$1:$J$2336,MATCH(Healthcare!J$1,'Medical Examinations'!$A$1:$J$1,0),0)</f>
        <v>Obesity</v>
      </c>
      <c r="K1420" s="17" t="str">
        <f>VLOOKUP($A1420,'Medical Examinations'!$A$1:$J$2336,MATCH(Healthcare!K$1,'Medical Examinations'!$A$1:$J$1,0),0)</f>
        <v>Normal</v>
      </c>
      <c r="L1420" s="38">
        <f>VLOOKUP($A1420,'Hospitalisation Details'!$A$2:$K$2344,MATCH(Healthcare!L$1,'Hospitalisation Details'!$A$1:$K$1,0),0)</f>
        <v>35230</v>
      </c>
      <c r="M1420" s="17">
        <f>VLOOKUP($A1420,'Hospitalisation Details'!$A$2:$K$2344,MATCH(Healthcare!M$1,'Hospitalisation Details'!$A$1:$K$1,0),0)</f>
        <v>7487.38</v>
      </c>
      <c r="N1420" s="17" t="str">
        <f>VLOOKUP($A1420,'Hospitalisation Details'!$A$2:$K$2344,MATCH(Healthcare!N$1,'Hospitalisation Details'!$A$1:$K$1,0),0)</f>
        <v>Tier - 2</v>
      </c>
      <c r="O1420" s="17" t="str">
        <f>VLOOKUP($A1420,'Hospitalisation Details'!$A$2:$K$2344,MATCH(Healthcare!O$1,'Hospitalisation Details'!$A$1:$K$1,0),0)</f>
        <v>Tier - 3</v>
      </c>
      <c r="P1420" s="17" t="str">
        <f>VLOOKUP($A1420,'Hospitalisation Details'!$A$2:$K$2344,MATCH(Healthcare!P$1,'Hospitalisation Details'!$A$1:$K$1,0),0)</f>
        <v>R1012</v>
      </c>
      <c r="Q1420" s="17">
        <f>VLOOKUP($A1420,'Hospitalisation Details'!$A$2:$K$2344,MATCH(Healthcare!Q$1,'Hospitalisation Details'!$A$1:$K$1,0),0)</f>
        <v>26</v>
      </c>
    </row>
    <row r="1421" spans="1:17" ht="15.75" x14ac:dyDescent="0.25">
      <c r="A1421" s="25" t="s">
        <v>1464</v>
      </c>
      <c r="B1421" s="17" t="str">
        <f>VLOOKUP($A1421,'Customer Names'!$A$1:$D$2336,4,0)</f>
        <v>Mr. Samuel</v>
      </c>
      <c r="C1421" s="17">
        <f>VLOOKUP($A1421,'Medical Examinations'!$A$1:$J$2336,MATCH(Healthcare!C$1,'Medical Examinations'!$A$1:$J$1,0),0)</f>
        <v>18.989999999999998</v>
      </c>
      <c r="D1421" s="17">
        <f>VLOOKUP($A1421,'Medical Examinations'!$A$1:$J$2336,MATCH(Healthcare!D$1,'Medical Examinations'!$A$1:$J$1,0),0)</f>
        <v>10.82</v>
      </c>
      <c r="E1421" s="17" t="str">
        <f>VLOOKUP($A1421,'Medical Examinations'!$A$1:$J$2336,MATCH(Healthcare!E$1,'Medical Examinations'!$A$1:$J$1,0),0)</f>
        <v>Yes</v>
      </c>
      <c r="F1421" s="17" t="str">
        <f>VLOOKUP($A1421,'Medical Examinations'!$A$1:$J$2336,MATCH(Healthcare!F$1,'Medical Examinations'!$A$1:$J$1,0),0)</f>
        <v>No</v>
      </c>
      <c r="G1421" s="17" t="str">
        <f>VLOOKUP($A1421,'Medical Examinations'!$A$1:$J$2336,MATCH(Healthcare!G$1,'Medical Examinations'!$A$1:$J$1,0),0)</f>
        <v>No</v>
      </c>
      <c r="H1421" s="17">
        <f>VLOOKUP($A1421,'Medical Examinations'!$A$1:$J$2336,MATCH(Healthcare!H$1,'Medical Examinations'!$A$1:$J$1,0),0)</f>
        <v>0</v>
      </c>
      <c r="I1421" s="17" t="str">
        <f>VLOOKUP($A1421,'Medical Examinations'!$A$1:$J$2336,MATCH(Healthcare!I$1,'Medical Examinations'!$A$1:$J$1,0),0)</f>
        <v>No</v>
      </c>
      <c r="J1421" s="17" t="str">
        <f>VLOOKUP($A1421,'Medical Examinations'!$A$1:$J$2336,MATCH(Healthcare!J$1,'Medical Examinations'!$A$1:$J$1,0),0)</f>
        <v>Healthy Weight</v>
      </c>
      <c r="K1421" s="17" t="str">
        <f>VLOOKUP($A1421,'Medical Examinations'!$A$1:$J$2336,MATCH(Healthcare!K$1,'Medical Examinations'!$A$1:$J$1,0),0)</f>
        <v>Diabetes</v>
      </c>
      <c r="L1421" s="38">
        <f>VLOOKUP($A1421,'Hospitalisation Details'!$A$2:$K$2344,MATCH(Healthcare!L$1,'Hospitalisation Details'!$A$1:$K$1,0),0)</f>
        <v>24688</v>
      </c>
      <c r="M1421" s="17">
        <f>VLOOKUP($A1421,'Hospitalisation Details'!$A$2:$K$2344,MATCH(Healthcare!M$1,'Hospitalisation Details'!$A$1:$K$1,0),0)</f>
        <v>7463.51</v>
      </c>
      <c r="N1421" s="17" t="str">
        <f>VLOOKUP($A1421,'Hospitalisation Details'!$A$2:$K$2344,MATCH(Healthcare!N$1,'Hospitalisation Details'!$A$1:$K$1,0),0)</f>
        <v>Tier - 3</v>
      </c>
      <c r="O1421" s="17" t="str">
        <f>VLOOKUP($A1421,'Hospitalisation Details'!$A$2:$K$2344,MATCH(Healthcare!O$1,'Hospitalisation Details'!$A$1:$K$1,0),0)</f>
        <v>Tier - 3</v>
      </c>
      <c r="P1421" s="17" t="str">
        <f>VLOOKUP($A1421,'Hospitalisation Details'!$A$2:$K$2344,MATCH(Healthcare!P$1,'Hospitalisation Details'!$A$1:$K$1,0),0)</f>
        <v>R1013</v>
      </c>
      <c r="Q1421" s="17">
        <f>VLOOKUP($A1421,'Hospitalisation Details'!$A$2:$K$2344,MATCH(Healthcare!Q$1,'Hospitalisation Details'!$A$1:$K$1,0),0)</f>
        <v>55</v>
      </c>
    </row>
    <row r="1422" spans="1:17" ht="15.75" x14ac:dyDescent="0.25">
      <c r="A1422" s="25" t="s">
        <v>1465</v>
      </c>
      <c r="B1422" s="17" t="str">
        <f>VLOOKUP($A1422,'Customer Names'!$A$1:$D$2336,4,0)</f>
        <v>Ms. Jenni</v>
      </c>
      <c r="C1422" s="17">
        <f>VLOOKUP($A1422,'Medical Examinations'!$A$1:$J$2336,MATCH(Healthcare!C$1,'Medical Examinations'!$A$1:$J$1,0),0)</f>
        <v>42.3</v>
      </c>
      <c r="D1422" s="17">
        <f>VLOOKUP($A1422,'Medical Examinations'!$A$1:$J$2336,MATCH(Healthcare!D$1,'Medical Examinations'!$A$1:$J$1,0),0)</f>
        <v>6.06</v>
      </c>
      <c r="E1422" s="17" t="str">
        <f>VLOOKUP($A1422,'Medical Examinations'!$A$1:$J$2336,MATCH(Healthcare!E$1,'Medical Examinations'!$A$1:$J$1,0),0)</f>
        <v>Yes</v>
      </c>
      <c r="F1422" s="17" t="str">
        <f>VLOOKUP($A1422,'Medical Examinations'!$A$1:$J$2336,MATCH(Healthcare!F$1,'Medical Examinations'!$A$1:$J$1,0),0)</f>
        <v>No</v>
      </c>
      <c r="G1422" s="17" t="str">
        <f>VLOOKUP($A1422,'Medical Examinations'!$A$1:$J$2336,MATCH(Healthcare!G$1,'Medical Examinations'!$A$1:$J$1,0),0)</f>
        <v>No</v>
      </c>
      <c r="H1422" s="17">
        <f>VLOOKUP($A1422,'Medical Examinations'!$A$1:$J$2336,MATCH(Healthcare!H$1,'Medical Examinations'!$A$1:$J$1,0),0)</f>
        <v>0</v>
      </c>
      <c r="I1422" s="17" t="str">
        <f>VLOOKUP($A1422,'Medical Examinations'!$A$1:$J$2336,MATCH(Healthcare!I$1,'Medical Examinations'!$A$1:$J$1,0),0)</f>
        <v>No</v>
      </c>
      <c r="J1422" s="17" t="str">
        <f>VLOOKUP($A1422,'Medical Examinations'!$A$1:$J$2336,MATCH(Healthcare!J$1,'Medical Examinations'!$A$1:$J$1,0),0)</f>
        <v>Obesity</v>
      </c>
      <c r="K1422" s="17" t="str">
        <f>VLOOKUP($A1422,'Medical Examinations'!$A$1:$J$2336,MATCH(Healthcare!K$1,'Medical Examinations'!$A$1:$J$1,0),0)</f>
        <v>Prediabetes</v>
      </c>
      <c r="L1422" s="38">
        <f>VLOOKUP($A1422,'Hospitalisation Details'!$A$2:$K$2344,MATCH(Healthcare!L$1,'Hospitalisation Details'!$A$1:$K$1,0),0)</f>
        <v>37043</v>
      </c>
      <c r="M1422" s="17">
        <f>VLOOKUP($A1422,'Hospitalisation Details'!$A$2:$K$2344,MATCH(Healthcare!M$1,'Hospitalisation Details'!$A$1:$K$1,0),0)</f>
        <v>7450.36</v>
      </c>
      <c r="N1422" s="17" t="str">
        <f>VLOOKUP($A1422,'Hospitalisation Details'!$A$2:$K$2344,MATCH(Healthcare!N$1,'Hospitalisation Details'!$A$1:$K$1,0),0)</f>
        <v>Tier - 2</v>
      </c>
      <c r="O1422" s="17" t="str">
        <f>VLOOKUP($A1422,'Hospitalisation Details'!$A$2:$K$2344,MATCH(Healthcare!O$1,'Hospitalisation Details'!$A$1:$K$1,0),0)</f>
        <v>Tier - 2</v>
      </c>
      <c r="P1422" s="17" t="str">
        <f>VLOOKUP($A1422,'Hospitalisation Details'!$A$2:$K$2344,MATCH(Healthcare!P$1,'Hospitalisation Details'!$A$1:$K$1,0),0)</f>
        <v>R1012</v>
      </c>
      <c r="Q1422" s="17">
        <f>VLOOKUP($A1422,'Hospitalisation Details'!$A$2:$K$2344,MATCH(Healthcare!Q$1,'Hospitalisation Details'!$A$1:$K$1,0),0)</f>
        <v>22</v>
      </c>
    </row>
    <row r="1423" spans="1:17" ht="15.75" x14ac:dyDescent="0.25">
      <c r="A1423" s="25" t="s">
        <v>1466</v>
      </c>
      <c r="B1423" s="17" t="str">
        <f>VLOOKUP($A1423,'Customer Names'!$A$1:$D$2336,4,0)</f>
        <v>Mr. Estuardo</v>
      </c>
      <c r="C1423" s="17">
        <f>VLOOKUP($A1423,'Medical Examinations'!$A$1:$J$2336,MATCH(Healthcare!C$1,'Medical Examinations'!$A$1:$J$1,0),0)</f>
        <v>39.805</v>
      </c>
      <c r="D1423" s="17">
        <f>VLOOKUP($A1423,'Medical Examinations'!$A$1:$J$2336,MATCH(Healthcare!D$1,'Medical Examinations'!$A$1:$J$1,0),0)</f>
        <v>5.91</v>
      </c>
      <c r="E1423" s="17" t="str">
        <f>VLOOKUP($A1423,'Medical Examinations'!$A$1:$J$2336,MATCH(Healthcare!E$1,'Medical Examinations'!$A$1:$J$1,0),0)</f>
        <v>No</v>
      </c>
      <c r="F1423" s="17" t="str">
        <f>VLOOKUP($A1423,'Medical Examinations'!$A$1:$J$2336,MATCH(Healthcare!F$1,'Medical Examinations'!$A$1:$J$1,0),0)</f>
        <v>No</v>
      </c>
      <c r="G1423" s="17" t="str">
        <f>VLOOKUP($A1423,'Medical Examinations'!$A$1:$J$2336,MATCH(Healthcare!G$1,'Medical Examinations'!$A$1:$J$1,0),0)</f>
        <v>No</v>
      </c>
      <c r="H1423" s="17">
        <f>VLOOKUP($A1423,'Medical Examinations'!$A$1:$J$2336,MATCH(Healthcare!H$1,'Medical Examinations'!$A$1:$J$1,0),0)</f>
        <v>0</v>
      </c>
      <c r="I1423" s="17" t="str">
        <f>VLOOKUP($A1423,'Medical Examinations'!$A$1:$J$2336,MATCH(Healthcare!I$1,'Medical Examinations'!$A$1:$J$1,0),0)</f>
        <v>No</v>
      </c>
      <c r="J1423" s="17" t="str">
        <f>VLOOKUP($A1423,'Medical Examinations'!$A$1:$J$2336,MATCH(Healthcare!J$1,'Medical Examinations'!$A$1:$J$1,0),0)</f>
        <v>Obesity</v>
      </c>
      <c r="K1423" s="17" t="str">
        <f>VLOOKUP($A1423,'Medical Examinations'!$A$1:$J$2336,MATCH(Healthcare!K$1,'Medical Examinations'!$A$1:$J$1,0),0)</f>
        <v>Prediabetes</v>
      </c>
      <c r="L1423" s="38">
        <f>VLOOKUP($A1423,'Hospitalisation Details'!$A$2:$K$2344,MATCH(Healthcare!L$1,'Hospitalisation Details'!$A$1:$K$1,0),0)</f>
        <v>28398</v>
      </c>
      <c r="M1423" s="17">
        <f>VLOOKUP($A1423,'Hospitalisation Details'!$A$2:$K$2344,MATCH(Healthcare!M$1,'Hospitalisation Details'!$A$1:$K$1,0),0)</f>
        <v>7448.4</v>
      </c>
      <c r="N1423" s="17" t="str">
        <f>VLOOKUP($A1423,'Hospitalisation Details'!$A$2:$K$2344,MATCH(Healthcare!N$1,'Hospitalisation Details'!$A$1:$K$1,0),0)</f>
        <v>Tier - 3</v>
      </c>
      <c r="O1423" s="17" t="str">
        <f>VLOOKUP($A1423,'Hospitalisation Details'!$A$2:$K$2344,MATCH(Healthcare!O$1,'Hospitalisation Details'!$A$1:$K$1,0),0)</f>
        <v>Tier - 3</v>
      </c>
      <c r="P1423" s="17" t="str">
        <f>VLOOKUP($A1423,'Hospitalisation Details'!$A$2:$K$2344,MATCH(Healthcare!P$1,'Hospitalisation Details'!$A$1:$K$1,0),0)</f>
        <v>R1017</v>
      </c>
      <c r="Q1423" s="17">
        <f>VLOOKUP($A1423,'Hospitalisation Details'!$A$2:$K$2344,MATCH(Healthcare!Q$1,'Hospitalisation Details'!$A$1:$K$1,0),0)</f>
        <v>45</v>
      </c>
    </row>
    <row r="1424" spans="1:17" ht="15.75" x14ac:dyDescent="0.25">
      <c r="A1424" s="25" t="s">
        <v>1467</v>
      </c>
      <c r="B1424" s="17" t="str">
        <f>VLOOKUP($A1424,'Customer Names'!$A$1:$D$2336,4,0)</f>
        <v>Mr. Brett</v>
      </c>
      <c r="C1424" s="17">
        <f>VLOOKUP($A1424,'Medical Examinations'!$A$1:$J$2336,MATCH(Healthcare!C$1,'Medical Examinations'!$A$1:$J$1,0),0)</f>
        <v>33.700000000000003</v>
      </c>
      <c r="D1424" s="17">
        <f>VLOOKUP($A1424,'Medical Examinations'!$A$1:$J$2336,MATCH(Healthcare!D$1,'Medical Examinations'!$A$1:$J$1,0),0)</f>
        <v>5.87</v>
      </c>
      <c r="E1424" s="17" t="str">
        <f>VLOOKUP($A1424,'Medical Examinations'!$A$1:$J$2336,MATCH(Healthcare!E$1,'Medical Examinations'!$A$1:$J$1,0),0)</f>
        <v>No</v>
      </c>
      <c r="F1424" s="17" t="str">
        <f>VLOOKUP($A1424,'Medical Examinations'!$A$1:$J$2336,MATCH(Healthcare!F$1,'Medical Examinations'!$A$1:$J$1,0),0)</f>
        <v>No</v>
      </c>
      <c r="G1424" s="17" t="str">
        <f>VLOOKUP($A1424,'Medical Examinations'!$A$1:$J$2336,MATCH(Healthcare!G$1,'Medical Examinations'!$A$1:$J$1,0),0)</f>
        <v>No</v>
      </c>
      <c r="H1424" s="17">
        <f>VLOOKUP($A1424,'Medical Examinations'!$A$1:$J$2336,MATCH(Healthcare!H$1,'Medical Examinations'!$A$1:$J$1,0),0)</f>
        <v>0</v>
      </c>
      <c r="I1424" s="17" t="str">
        <f>VLOOKUP($A1424,'Medical Examinations'!$A$1:$J$2336,MATCH(Healthcare!I$1,'Medical Examinations'!$A$1:$J$1,0),0)</f>
        <v>No</v>
      </c>
      <c r="J1424" s="17" t="str">
        <f>VLOOKUP($A1424,'Medical Examinations'!$A$1:$J$2336,MATCH(Healthcare!J$1,'Medical Examinations'!$A$1:$J$1,0),0)</f>
        <v>Obesity</v>
      </c>
      <c r="K1424" s="17" t="str">
        <f>VLOOKUP($A1424,'Medical Examinations'!$A$1:$J$2336,MATCH(Healthcare!K$1,'Medical Examinations'!$A$1:$J$1,0),0)</f>
        <v>Prediabetes</v>
      </c>
      <c r="L1424" s="38">
        <f>VLOOKUP($A1424,'Hospitalisation Details'!$A$2:$K$2344,MATCH(Healthcare!L$1,'Hospitalisation Details'!$A$1:$K$1,0),0)</f>
        <v>28393</v>
      </c>
      <c r="M1424" s="17">
        <f>VLOOKUP($A1424,'Hospitalisation Details'!$A$2:$K$2344,MATCH(Healthcare!M$1,'Hospitalisation Details'!$A$1:$K$1,0),0)</f>
        <v>7445.92</v>
      </c>
      <c r="N1424" s="17" t="str">
        <f>VLOOKUP($A1424,'Hospitalisation Details'!$A$2:$K$2344,MATCH(Healthcare!N$1,'Hospitalisation Details'!$A$1:$K$1,0),0)</f>
        <v>Tier - 3</v>
      </c>
      <c r="O1424" s="17" t="str">
        <f>VLOOKUP($A1424,'Hospitalisation Details'!$A$2:$K$2344,MATCH(Healthcare!O$1,'Hospitalisation Details'!$A$1:$K$1,0),0)</f>
        <v>Tier - 1</v>
      </c>
      <c r="P1424" s="17" t="str">
        <f>VLOOKUP($A1424,'Hospitalisation Details'!$A$2:$K$2344,MATCH(Healthcare!P$1,'Hospitalisation Details'!$A$1:$K$1,0),0)</f>
        <v>R1011</v>
      </c>
      <c r="Q1424" s="17">
        <f>VLOOKUP($A1424,'Hospitalisation Details'!$A$2:$K$2344,MATCH(Healthcare!Q$1,'Hospitalisation Details'!$A$1:$K$1,0),0)</f>
        <v>45</v>
      </c>
    </row>
    <row r="1425" spans="1:17" ht="15.75" x14ac:dyDescent="0.25">
      <c r="A1425" s="25" t="s">
        <v>1468</v>
      </c>
      <c r="B1425" s="17" t="str">
        <f>VLOOKUP($A1425,'Customer Names'!$A$1:$D$2336,4,0)</f>
        <v>Ms. Sharon</v>
      </c>
      <c r="C1425" s="17">
        <f>VLOOKUP($A1425,'Medical Examinations'!$A$1:$J$2336,MATCH(Healthcare!C$1,'Medical Examinations'!$A$1:$J$1,0),0)</f>
        <v>36.195</v>
      </c>
      <c r="D1425" s="17">
        <f>VLOOKUP($A1425,'Medical Examinations'!$A$1:$J$2336,MATCH(Healthcare!D$1,'Medical Examinations'!$A$1:$J$1,0),0)</f>
        <v>6.22</v>
      </c>
      <c r="E1425" s="17" t="str">
        <f>VLOOKUP($A1425,'Medical Examinations'!$A$1:$J$2336,MATCH(Healthcare!E$1,'Medical Examinations'!$A$1:$J$1,0),0)</f>
        <v>No</v>
      </c>
      <c r="F1425" s="17" t="str">
        <f>VLOOKUP($A1425,'Medical Examinations'!$A$1:$J$2336,MATCH(Healthcare!F$1,'Medical Examinations'!$A$1:$J$1,0),0)</f>
        <v>No</v>
      </c>
      <c r="G1425" s="17" t="str">
        <f>VLOOKUP($A1425,'Medical Examinations'!$A$1:$J$2336,MATCH(Healthcare!G$1,'Medical Examinations'!$A$1:$J$1,0),0)</f>
        <v>No</v>
      </c>
      <c r="H1425" s="17">
        <f>VLOOKUP($A1425,'Medical Examinations'!$A$1:$J$2336,MATCH(Healthcare!H$1,'Medical Examinations'!$A$1:$J$1,0),0)</f>
        <v>0</v>
      </c>
      <c r="I1425" s="17" t="str">
        <f>VLOOKUP($A1425,'Medical Examinations'!$A$1:$J$2336,MATCH(Healthcare!I$1,'Medical Examinations'!$A$1:$J$1,0),0)</f>
        <v>No</v>
      </c>
      <c r="J1425" s="17" t="str">
        <f>VLOOKUP($A1425,'Medical Examinations'!$A$1:$J$2336,MATCH(Healthcare!J$1,'Medical Examinations'!$A$1:$J$1,0),0)</f>
        <v>Obesity</v>
      </c>
      <c r="K1425" s="17" t="str">
        <f>VLOOKUP($A1425,'Medical Examinations'!$A$1:$J$2336,MATCH(Healthcare!K$1,'Medical Examinations'!$A$1:$J$1,0),0)</f>
        <v>Prediabetes</v>
      </c>
      <c r="L1425" s="38">
        <f>VLOOKUP($A1425,'Hospitalisation Details'!$A$2:$K$2344,MATCH(Healthcare!L$1,'Hospitalisation Details'!$A$1:$K$1,0),0)</f>
        <v>29409</v>
      </c>
      <c r="M1425" s="17">
        <f>VLOOKUP($A1425,'Hospitalisation Details'!$A$2:$K$2344,MATCH(Healthcare!M$1,'Hospitalisation Details'!$A$1:$K$1,0),0)</f>
        <v>7443.64</v>
      </c>
      <c r="N1425" s="17" t="str">
        <f>VLOOKUP($A1425,'Hospitalisation Details'!$A$2:$K$2344,MATCH(Healthcare!N$1,'Hospitalisation Details'!$A$1:$K$1,0),0)</f>
        <v>Tier - 2</v>
      </c>
      <c r="O1425" s="17" t="str">
        <f>VLOOKUP($A1425,'Hospitalisation Details'!$A$2:$K$2344,MATCH(Healthcare!O$1,'Hospitalisation Details'!$A$1:$K$1,0),0)</f>
        <v>Tier - 3</v>
      </c>
      <c r="P1425" s="17" t="str">
        <f>VLOOKUP($A1425,'Hospitalisation Details'!$A$2:$K$2344,MATCH(Healthcare!P$1,'Hospitalisation Details'!$A$1:$K$1,0),0)</f>
        <v>R1012</v>
      </c>
      <c r="Q1425" s="17">
        <f>VLOOKUP($A1425,'Hospitalisation Details'!$A$2:$K$2344,MATCH(Healthcare!Q$1,'Hospitalisation Details'!$A$1:$K$1,0),0)</f>
        <v>42</v>
      </c>
    </row>
    <row r="1426" spans="1:17" ht="15.75" x14ac:dyDescent="0.25">
      <c r="A1426" s="25" t="s">
        <v>1469</v>
      </c>
      <c r="B1426" s="17" t="str">
        <f>VLOOKUP($A1426,'Customer Names'!$A$1:$D$2336,4,0)</f>
        <v>Mr. Jacob</v>
      </c>
      <c r="C1426" s="17">
        <f>VLOOKUP($A1426,'Medical Examinations'!$A$1:$J$2336,MATCH(Healthcare!C$1,'Medical Examinations'!$A$1:$J$1,0),0)</f>
        <v>32.6</v>
      </c>
      <c r="D1426" s="17">
        <f>VLOOKUP($A1426,'Medical Examinations'!$A$1:$J$2336,MATCH(Healthcare!D$1,'Medical Examinations'!$A$1:$J$1,0),0)</f>
        <v>5.73</v>
      </c>
      <c r="E1426" s="17" t="str">
        <f>VLOOKUP($A1426,'Medical Examinations'!$A$1:$J$2336,MATCH(Healthcare!E$1,'Medical Examinations'!$A$1:$J$1,0),0)</f>
        <v>No</v>
      </c>
      <c r="F1426" s="17" t="str">
        <f>VLOOKUP($A1426,'Medical Examinations'!$A$1:$J$2336,MATCH(Healthcare!F$1,'Medical Examinations'!$A$1:$J$1,0),0)</f>
        <v>No</v>
      </c>
      <c r="G1426" s="17" t="str">
        <f>VLOOKUP($A1426,'Medical Examinations'!$A$1:$J$2336,MATCH(Healthcare!G$1,'Medical Examinations'!$A$1:$J$1,0),0)</f>
        <v>Yes</v>
      </c>
      <c r="H1426" s="17">
        <f>VLOOKUP($A1426,'Medical Examinations'!$A$1:$J$2336,MATCH(Healthcare!H$1,'Medical Examinations'!$A$1:$J$1,0),0)</f>
        <v>1</v>
      </c>
      <c r="I1426" s="17" t="str">
        <f>VLOOKUP($A1426,'Medical Examinations'!$A$1:$J$2336,MATCH(Healthcare!I$1,'Medical Examinations'!$A$1:$J$1,0),0)</f>
        <v>No</v>
      </c>
      <c r="J1426" s="17" t="str">
        <f>VLOOKUP($A1426,'Medical Examinations'!$A$1:$J$2336,MATCH(Healthcare!J$1,'Medical Examinations'!$A$1:$J$1,0),0)</f>
        <v>Obesity</v>
      </c>
      <c r="K1426" s="17" t="str">
        <f>VLOOKUP($A1426,'Medical Examinations'!$A$1:$J$2336,MATCH(Healthcare!K$1,'Medical Examinations'!$A$1:$J$1,0),0)</f>
        <v>Prediabetes</v>
      </c>
      <c r="L1426" s="38">
        <f>VLOOKUP($A1426,'Hospitalisation Details'!$A$2:$K$2344,MATCH(Healthcare!L$1,'Hospitalisation Details'!$A$1:$K$1,0),0)</f>
        <v>29099</v>
      </c>
      <c r="M1426" s="17">
        <f>VLOOKUP($A1426,'Hospitalisation Details'!$A$2:$K$2344,MATCH(Healthcare!M$1,'Hospitalisation Details'!$A$1:$K$1,0),0)</f>
        <v>7441.5</v>
      </c>
      <c r="N1426" s="17" t="str">
        <f>VLOOKUP($A1426,'Hospitalisation Details'!$A$2:$K$2344,MATCH(Healthcare!N$1,'Hospitalisation Details'!$A$1:$K$1,0),0)</f>
        <v>Tier - 3</v>
      </c>
      <c r="O1426" s="17" t="str">
        <f>VLOOKUP($A1426,'Hospitalisation Details'!$A$2:$K$2344,MATCH(Healthcare!O$1,'Hospitalisation Details'!$A$1:$K$1,0),0)</f>
        <v>Tier - 2</v>
      </c>
      <c r="P1426" s="17" t="str">
        <f>VLOOKUP($A1426,'Hospitalisation Details'!$A$2:$K$2344,MATCH(Healthcare!P$1,'Hospitalisation Details'!$A$1:$K$1,0),0)</f>
        <v>R1011</v>
      </c>
      <c r="Q1426" s="17">
        <f>VLOOKUP($A1426,'Hospitalisation Details'!$A$2:$K$2344,MATCH(Healthcare!Q$1,'Hospitalisation Details'!$A$1:$K$1,0),0)</f>
        <v>43</v>
      </c>
    </row>
    <row r="1427" spans="1:17" ht="15.75" x14ac:dyDescent="0.25">
      <c r="A1427" s="25" t="s">
        <v>1470</v>
      </c>
      <c r="B1427" s="17" t="str">
        <f>VLOOKUP($A1427,'Customer Names'!$A$1:$D$2336,4,0)</f>
        <v>Mr. Scott</v>
      </c>
      <c r="C1427" s="17">
        <f>VLOOKUP($A1427,'Medical Examinations'!$A$1:$J$2336,MATCH(Healthcare!C$1,'Medical Examinations'!$A$1:$J$1,0),0)</f>
        <v>30.2</v>
      </c>
      <c r="D1427" s="17">
        <f>VLOOKUP($A1427,'Medical Examinations'!$A$1:$J$2336,MATCH(Healthcare!D$1,'Medical Examinations'!$A$1:$J$1,0),0)</f>
        <v>5.7</v>
      </c>
      <c r="E1427" s="17" t="str">
        <f>VLOOKUP($A1427,'Medical Examinations'!$A$1:$J$2336,MATCH(Healthcare!E$1,'Medical Examinations'!$A$1:$J$1,0),0)</f>
        <v>No</v>
      </c>
      <c r="F1427" s="17" t="str">
        <f>VLOOKUP($A1427,'Medical Examinations'!$A$1:$J$2336,MATCH(Healthcare!F$1,'Medical Examinations'!$A$1:$J$1,0),0)</f>
        <v>No</v>
      </c>
      <c r="G1427" s="17" t="str">
        <f>VLOOKUP($A1427,'Medical Examinations'!$A$1:$J$2336,MATCH(Healthcare!G$1,'Medical Examinations'!$A$1:$J$1,0),0)</f>
        <v>No</v>
      </c>
      <c r="H1427" s="17">
        <f>VLOOKUP($A1427,'Medical Examinations'!$A$1:$J$2336,MATCH(Healthcare!H$1,'Medical Examinations'!$A$1:$J$1,0),0)</f>
        <v>0</v>
      </c>
      <c r="I1427" s="17" t="str">
        <f>VLOOKUP($A1427,'Medical Examinations'!$A$1:$J$2336,MATCH(Healthcare!I$1,'Medical Examinations'!$A$1:$J$1,0),0)</f>
        <v>No</v>
      </c>
      <c r="J1427" s="17" t="str">
        <f>VLOOKUP($A1427,'Medical Examinations'!$A$1:$J$2336,MATCH(Healthcare!J$1,'Medical Examinations'!$A$1:$J$1,0),0)</f>
        <v>Obesity</v>
      </c>
      <c r="K1427" s="17" t="str">
        <f>VLOOKUP($A1427,'Medical Examinations'!$A$1:$J$2336,MATCH(Healthcare!K$1,'Medical Examinations'!$A$1:$J$1,0),0)</f>
        <v>Prediabetes</v>
      </c>
      <c r="L1427" s="38">
        <f>VLOOKUP($A1427,'Hospitalisation Details'!$A$2:$K$2344,MATCH(Healthcare!L$1,'Hospitalisation Details'!$A$1:$K$1,0),0)</f>
        <v>28362</v>
      </c>
      <c r="M1427" s="17">
        <f>VLOOKUP($A1427,'Hospitalisation Details'!$A$2:$K$2344,MATCH(Healthcare!M$1,'Hospitalisation Details'!$A$1:$K$1,0),0)</f>
        <v>7441.05</v>
      </c>
      <c r="N1427" s="17" t="str">
        <f>VLOOKUP($A1427,'Hospitalisation Details'!$A$2:$K$2344,MATCH(Healthcare!N$1,'Hospitalisation Details'!$A$1:$K$1,0),0)</f>
        <v>Tier - 3</v>
      </c>
      <c r="O1427" s="17" t="str">
        <f>VLOOKUP($A1427,'Hospitalisation Details'!$A$2:$K$2344,MATCH(Healthcare!O$1,'Hospitalisation Details'!$A$1:$K$1,0),0)</f>
        <v>Tier - 2</v>
      </c>
      <c r="P1427" s="17" t="str">
        <f>VLOOKUP($A1427,'Hospitalisation Details'!$A$2:$K$2344,MATCH(Healthcare!P$1,'Hospitalisation Details'!$A$1:$K$1,0),0)</f>
        <v>R1011</v>
      </c>
      <c r="Q1427" s="17">
        <f>VLOOKUP($A1427,'Hospitalisation Details'!$A$2:$K$2344,MATCH(Healthcare!Q$1,'Hospitalisation Details'!$A$1:$K$1,0),0)</f>
        <v>45</v>
      </c>
    </row>
    <row r="1428" spans="1:17" ht="15.75" x14ac:dyDescent="0.25">
      <c r="A1428" s="25" t="s">
        <v>1471</v>
      </c>
      <c r="B1428" s="17" t="str">
        <f>VLOOKUP($A1428,'Customer Names'!$A$1:$D$2336,4,0)</f>
        <v>Ms. Brooke</v>
      </c>
      <c r="C1428" s="17">
        <f>VLOOKUP($A1428,'Medical Examinations'!$A$1:$J$2336,MATCH(Healthcare!C$1,'Medical Examinations'!$A$1:$J$1,0),0)</f>
        <v>27.645</v>
      </c>
      <c r="D1428" s="17">
        <f>VLOOKUP($A1428,'Medical Examinations'!$A$1:$J$2336,MATCH(Healthcare!D$1,'Medical Examinations'!$A$1:$J$1,0),0)</f>
        <v>9.91</v>
      </c>
      <c r="E1428" s="17" t="str">
        <f>VLOOKUP($A1428,'Medical Examinations'!$A$1:$J$2336,MATCH(Healthcare!E$1,'Medical Examinations'!$A$1:$J$1,0),0)</f>
        <v>No</v>
      </c>
      <c r="F1428" s="17" t="str">
        <f>VLOOKUP($A1428,'Medical Examinations'!$A$1:$J$2336,MATCH(Healthcare!F$1,'Medical Examinations'!$A$1:$J$1,0),0)</f>
        <v>No</v>
      </c>
      <c r="G1428" s="17" t="str">
        <f>VLOOKUP($A1428,'Medical Examinations'!$A$1:$J$2336,MATCH(Healthcare!G$1,'Medical Examinations'!$A$1:$J$1,0),0)</f>
        <v>No</v>
      </c>
      <c r="H1428" s="17">
        <f>VLOOKUP($A1428,'Medical Examinations'!$A$1:$J$2336,MATCH(Healthcare!H$1,'Medical Examinations'!$A$1:$J$1,0),0)</f>
        <v>0</v>
      </c>
      <c r="I1428" s="17" t="str">
        <f>VLOOKUP($A1428,'Medical Examinations'!$A$1:$J$2336,MATCH(Healthcare!I$1,'Medical Examinations'!$A$1:$J$1,0),0)</f>
        <v>No</v>
      </c>
      <c r="J1428" s="17" t="str">
        <f>VLOOKUP($A1428,'Medical Examinations'!$A$1:$J$2336,MATCH(Healthcare!J$1,'Medical Examinations'!$A$1:$J$1,0),0)</f>
        <v>Overweight</v>
      </c>
      <c r="K1428" s="17" t="str">
        <f>VLOOKUP($A1428,'Medical Examinations'!$A$1:$J$2336,MATCH(Healthcare!K$1,'Medical Examinations'!$A$1:$J$1,0),0)</f>
        <v>Diabetes</v>
      </c>
      <c r="L1428" s="38">
        <f>VLOOKUP($A1428,'Hospitalisation Details'!$A$2:$K$2344,MATCH(Healthcare!L$1,'Hospitalisation Details'!$A$1:$K$1,0),0)</f>
        <v>28826</v>
      </c>
      <c r="M1428" s="17">
        <f>VLOOKUP($A1428,'Hospitalisation Details'!$A$2:$K$2344,MATCH(Healthcare!M$1,'Hospitalisation Details'!$A$1:$K$1,0),0)</f>
        <v>7421.19</v>
      </c>
      <c r="N1428" s="17" t="str">
        <f>VLOOKUP($A1428,'Hospitalisation Details'!$A$2:$K$2344,MATCH(Healthcare!N$1,'Hospitalisation Details'!$A$1:$K$1,0),0)</f>
        <v>Tier - 2</v>
      </c>
      <c r="O1428" s="17" t="str">
        <f>VLOOKUP($A1428,'Hospitalisation Details'!$A$2:$K$2344,MATCH(Healthcare!O$1,'Hospitalisation Details'!$A$1:$K$1,0),0)</f>
        <v>Tier - 3</v>
      </c>
      <c r="P1428" s="17" t="str">
        <f>VLOOKUP($A1428,'Hospitalisation Details'!$A$2:$K$2344,MATCH(Healthcare!P$1,'Hospitalisation Details'!$A$1:$K$1,0),0)</f>
        <v>R1012</v>
      </c>
      <c r="Q1428" s="17">
        <f>VLOOKUP($A1428,'Hospitalisation Details'!$A$2:$K$2344,MATCH(Healthcare!Q$1,'Hospitalisation Details'!$A$1:$K$1,0),0)</f>
        <v>44</v>
      </c>
    </row>
    <row r="1429" spans="1:17" ht="15.75" x14ac:dyDescent="0.25">
      <c r="A1429" s="25" t="s">
        <v>1472</v>
      </c>
      <c r="B1429" s="17" t="str">
        <f>VLOOKUP($A1429,'Customer Names'!$A$1:$D$2336,4,0)</f>
        <v>Ms. Kaye</v>
      </c>
      <c r="C1429" s="17">
        <f>VLOOKUP($A1429,'Medical Examinations'!$A$1:$J$2336,MATCH(Healthcare!C$1,'Medical Examinations'!$A$1:$J$1,0),0)</f>
        <v>26.41</v>
      </c>
      <c r="D1429" s="17">
        <f>VLOOKUP($A1429,'Medical Examinations'!$A$1:$J$2336,MATCH(Healthcare!D$1,'Medical Examinations'!$A$1:$J$1,0),0)</f>
        <v>11.4</v>
      </c>
      <c r="E1429" s="17" t="str">
        <f>VLOOKUP($A1429,'Medical Examinations'!$A$1:$J$2336,MATCH(Healthcare!E$1,'Medical Examinations'!$A$1:$J$1,0),0)</f>
        <v>No</v>
      </c>
      <c r="F1429" s="17" t="str">
        <f>VLOOKUP($A1429,'Medical Examinations'!$A$1:$J$2336,MATCH(Healthcare!F$1,'Medical Examinations'!$A$1:$J$1,0),0)</f>
        <v>No</v>
      </c>
      <c r="G1429" s="17" t="str">
        <f>VLOOKUP($A1429,'Medical Examinations'!$A$1:$J$2336,MATCH(Healthcare!G$1,'Medical Examinations'!$A$1:$J$1,0),0)</f>
        <v>No</v>
      </c>
      <c r="H1429" s="17">
        <f>VLOOKUP($A1429,'Medical Examinations'!$A$1:$J$2336,MATCH(Healthcare!H$1,'Medical Examinations'!$A$1:$J$1,0),0)</f>
        <v>0</v>
      </c>
      <c r="I1429" s="17" t="str">
        <f>VLOOKUP($A1429,'Medical Examinations'!$A$1:$J$2336,MATCH(Healthcare!I$1,'Medical Examinations'!$A$1:$J$1,0),0)</f>
        <v>No</v>
      </c>
      <c r="J1429" s="17" t="str">
        <f>VLOOKUP($A1429,'Medical Examinations'!$A$1:$J$2336,MATCH(Healthcare!J$1,'Medical Examinations'!$A$1:$J$1,0),0)</f>
        <v>Overweight</v>
      </c>
      <c r="K1429" s="17" t="str">
        <f>VLOOKUP($A1429,'Medical Examinations'!$A$1:$J$2336,MATCH(Healthcare!K$1,'Medical Examinations'!$A$1:$J$1,0),0)</f>
        <v>Diabetes</v>
      </c>
      <c r="L1429" s="38">
        <f>VLOOKUP($A1429,'Hospitalisation Details'!$A$2:$K$2344,MATCH(Healthcare!L$1,'Hospitalisation Details'!$A$1:$K$1,0),0)</f>
        <v>28806</v>
      </c>
      <c r="M1429" s="17">
        <f>VLOOKUP($A1429,'Hospitalisation Details'!$A$2:$K$2344,MATCH(Healthcare!M$1,'Hospitalisation Details'!$A$1:$K$1,0),0)</f>
        <v>7419.48</v>
      </c>
      <c r="N1429" s="17" t="str">
        <f>VLOOKUP($A1429,'Hospitalisation Details'!$A$2:$K$2344,MATCH(Healthcare!N$1,'Hospitalisation Details'!$A$1:$K$1,0),0)</f>
        <v>Tier - 2</v>
      </c>
      <c r="O1429" s="17" t="str">
        <f>VLOOKUP($A1429,'Hospitalisation Details'!$A$2:$K$2344,MATCH(Healthcare!O$1,'Hospitalisation Details'!$A$1:$K$1,0),0)</f>
        <v>Tier - 2</v>
      </c>
      <c r="P1429" s="17" t="str">
        <f>VLOOKUP($A1429,'Hospitalisation Details'!$A$2:$K$2344,MATCH(Healthcare!P$1,'Hospitalisation Details'!$A$1:$K$1,0),0)</f>
        <v>R1012</v>
      </c>
      <c r="Q1429" s="17">
        <f>VLOOKUP($A1429,'Hospitalisation Details'!$A$2:$K$2344,MATCH(Healthcare!Q$1,'Hospitalisation Details'!$A$1:$K$1,0),0)</f>
        <v>44</v>
      </c>
    </row>
    <row r="1430" spans="1:17" ht="15.75" x14ac:dyDescent="0.25">
      <c r="A1430" s="25" t="s">
        <v>1473</v>
      </c>
      <c r="B1430" s="17" t="str">
        <f>VLOOKUP($A1430,'Customer Names'!$A$1:$D$2336,4,0)</f>
        <v>Ms. Carolyn</v>
      </c>
      <c r="C1430" s="17">
        <f>VLOOKUP($A1430,'Medical Examinations'!$A$1:$J$2336,MATCH(Healthcare!C$1,'Medical Examinations'!$A$1:$J$1,0),0)</f>
        <v>34.1</v>
      </c>
      <c r="D1430" s="17">
        <f>VLOOKUP($A1430,'Medical Examinations'!$A$1:$J$2336,MATCH(Healthcare!D$1,'Medical Examinations'!$A$1:$J$1,0),0)</f>
        <v>6.29</v>
      </c>
      <c r="E1430" s="17" t="str">
        <f>VLOOKUP($A1430,'Medical Examinations'!$A$1:$J$2336,MATCH(Healthcare!E$1,'Medical Examinations'!$A$1:$J$1,0),0)</f>
        <v>Yes</v>
      </c>
      <c r="F1430" s="17" t="str">
        <f>VLOOKUP($A1430,'Medical Examinations'!$A$1:$J$2336,MATCH(Healthcare!F$1,'Medical Examinations'!$A$1:$J$1,0),0)</f>
        <v>No</v>
      </c>
      <c r="G1430" s="17" t="str">
        <f>VLOOKUP($A1430,'Medical Examinations'!$A$1:$J$2336,MATCH(Healthcare!G$1,'Medical Examinations'!$A$1:$J$1,0),0)</f>
        <v>Yes</v>
      </c>
      <c r="H1430" s="17">
        <f>VLOOKUP($A1430,'Medical Examinations'!$A$1:$J$2336,MATCH(Healthcare!H$1,'Medical Examinations'!$A$1:$J$1,0),0)</f>
        <v>1</v>
      </c>
      <c r="I1430" s="17" t="str">
        <f>VLOOKUP($A1430,'Medical Examinations'!$A$1:$J$2336,MATCH(Healthcare!I$1,'Medical Examinations'!$A$1:$J$1,0),0)</f>
        <v>No</v>
      </c>
      <c r="J1430" s="17" t="str">
        <f>VLOOKUP($A1430,'Medical Examinations'!$A$1:$J$2336,MATCH(Healthcare!J$1,'Medical Examinations'!$A$1:$J$1,0),0)</f>
        <v>Obesity</v>
      </c>
      <c r="K1430" s="17" t="str">
        <f>VLOOKUP($A1430,'Medical Examinations'!$A$1:$J$2336,MATCH(Healthcare!K$1,'Medical Examinations'!$A$1:$J$1,0),0)</f>
        <v>Prediabetes</v>
      </c>
      <c r="L1430" s="38">
        <f>VLOOKUP($A1430,'Hospitalisation Details'!$A$2:$K$2344,MATCH(Healthcare!L$1,'Hospitalisation Details'!$A$1:$K$1,0),0)</f>
        <v>30578</v>
      </c>
      <c r="M1430" s="17">
        <f>VLOOKUP($A1430,'Hospitalisation Details'!$A$2:$K$2344,MATCH(Healthcare!M$1,'Hospitalisation Details'!$A$1:$K$1,0),0)</f>
        <v>7418.52</v>
      </c>
      <c r="N1430" s="17" t="str">
        <f>VLOOKUP($A1430,'Hospitalisation Details'!$A$2:$K$2344,MATCH(Healthcare!N$1,'Hospitalisation Details'!$A$1:$K$1,0),0)</f>
        <v>Tier - 2</v>
      </c>
      <c r="O1430" s="17" t="str">
        <f>VLOOKUP($A1430,'Hospitalisation Details'!$A$2:$K$2344,MATCH(Healthcare!O$1,'Hospitalisation Details'!$A$1:$K$1,0),0)</f>
        <v>Tier - 2</v>
      </c>
      <c r="P1430" s="17" t="str">
        <f>VLOOKUP($A1430,'Hospitalisation Details'!$A$2:$K$2344,MATCH(Healthcare!P$1,'Hospitalisation Details'!$A$1:$K$1,0),0)</f>
        <v>R1011</v>
      </c>
      <c r="Q1430" s="17">
        <f>VLOOKUP($A1430,'Hospitalisation Details'!$A$2:$K$2344,MATCH(Healthcare!Q$1,'Hospitalisation Details'!$A$1:$K$1,0),0)</f>
        <v>39</v>
      </c>
    </row>
    <row r="1431" spans="1:17" ht="15.75" x14ac:dyDescent="0.25">
      <c r="A1431" s="25" t="s">
        <v>1474</v>
      </c>
      <c r="B1431" s="17" t="str">
        <f>VLOOKUP($A1431,'Customer Names'!$A$1:$D$2336,4,0)</f>
        <v>Mr. Daniel</v>
      </c>
      <c r="C1431" s="17">
        <f>VLOOKUP($A1431,'Medical Examinations'!$A$1:$J$2336,MATCH(Healthcare!C$1,'Medical Examinations'!$A$1:$J$1,0),0)</f>
        <v>17.3</v>
      </c>
      <c r="D1431" s="17">
        <f>VLOOKUP($A1431,'Medical Examinations'!$A$1:$J$2336,MATCH(Healthcare!D$1,'Medical Examinations'!$A$1:$J$1,0),0)</f>
        <v>9.2799999999999994</v>
      </c>
      <c r="E1431" s="17" t="str">
        <f>VLOOKUP($A1431,'Medical Examinations'!$A$1:$J$2336,MATCH(Healthcare!E$1,'Medical Examinations'!$A$1:$J$1,0),0)</f>
        <v>No</v>
      </c>
      <c r="F1431" s="17" t="str">
        <f>VLOOKUP($A1431,'Medical Examinations'!$A$1:$J$2336,MATCH(Healthcare!F$1,'Medical Examinations'!$A$1:$J$1,0),0)</f>
        <v>No</v>
      </c>
      <c r="G1431" s="17" t="str">
        <f>VLOOKUP($A1431,'Medical Examinations'!$A$1:$J$2336,MATCH(Healthcare!G$1,'Medical Examinations'!$A$1:$J$1,0),0)</f>
        <v>No</v>
      </c>
      <c r="H1431" s="17">
        <f>VLOOKUP($A1431,'Medical Examinations'!$A$1:$J$2336,MATCH(Healthcare!H$1,'Medical Examinations'!$A$1:$J$1,0),0)</f>
        <v>0</v>
      </c>
      <c r="I1431" s="17" t="str">
        <f>VLOOKUP($A1431,'Medical Examinations'!$A$1:$J$2336,MATCH(Healthcare!I$1,'Medical Examinations'!$A$1:$J$1,0),0)</f>
        <v>No</v>
      </c>
      <c r="J1431" s="17" t="str">
        <f>VLOOKUP($A1431,'Medical Examinations'!$A$1:$J$2336,MATCH(Healthcare!J$1,'Medical Examinations'!$A$1:$J$1,0),0)</f>
        <v>Underweight</v>
      </c>
      <c r="K1431" s="17" t="str">
        <f>VLOOKUP($A1431,'Medical Examinations'!$A$1:$J$2336,MATCH(Healthcare!K$1,'Medical Examinations'!$A$1:$J$1,0),0)</f>
        <v>Diabetes</v>
      </c>
      <c r="L1431" s="38">
        <f>VLOOKUP($A1431,'Hospitalisation Details'!$A$2:$K$2344,MATCH(Healthcare!L$1,'Hospitalisation Details'!$A$1:$K$1,0),0)</f>
        <v>24081</v>
      </c>
      <c r="M1431" s="17">
        <f>VLOOKUP($A1431,'Hospitalisation Details'!$A$2:$K$2344,MATCH(Healthcare!M$1,'Hospitalisation Details'!$A$1:$K$1,0),0)</f>
        <v>7403.98</v>
      </c>
      <c r="N1431" s="17" t="str">
        <f>VLOOKUP($A1431,'Hospitalisation Details'!$A$2:$K$2344,MATCH(Healthcare!N$1,'Hospitalisation Details'!$A$1:$K$1,0),0)</f>
        <v>Tier - 3</v>
      </c>
      <c r="O1431" s="17" t="str">
        <f>VLOOKUP($A1431,'Hospitalisation Details'!$A$2:$K$2344,MATCH(Healthcare!O$1,'Hospitalisation Details'!$A$1:$K$1,0),0)</f>
        <v>Tier - 2</v>
      </c>
      <c r="P1431" s="17" t="str">
        <f>VLOOKUP($A1431,'Hospitalisation Details'!$A$2:$K$2344,MATCH(Healthcare!P$1,'Hospitalisation Details'!$A$1:$K$1,0),0)</f>
        <v>R1013</v>
      </c>
      <c r="Q1431" s="17">
        <f>VLOOKUP($A1431,'Hospitalisation Details'!$A$2:$K$2344,MATCH(Healthcare!Q$1,'Hospitalisation Details'!$A$1:$K$1,0),0)</f>
        <v>57</v>
      </c>
    </row>
    <row r="1432" spans="1:17" ht="15.75" x14ac:dyDescent="0.25">
      <c r="A1432" s="25" t="s">
        <v>1475</v>
      </c>
      <c r="B1432" s="17" t="str">
        <f>VLOOKUP($A1432,'Customer Names'!$A$1:$D$2336,4,0)</f>
        <v>Mrs. Laurie</v>
      </c>
      <c r="C1432" s="17">
        <f>VLOOKUP($A1432,'Medical Examinations'!$A$1:$J$2336,MATCH(Healthcare!C$1,'Medical Examinations'!$A$1:$J$1,0),0)</f>
        <v>35.020000000000003</v>
      </c>
      <c r="D1432" s="17">
        <f>VLOOKUP($A1432,'Medical Examinations'!$A$1:$J$2336,MATCH(Healthcare!D$1,'Medical Examinations'!$A$1:$J$1,0),0)</f>
        <v>4.78</v>
      </c>
      <c r="E1432" s="17" t="str">
        <f>VLOOKUP($A1432,'Medical Examinations'!$A$1:$J$2336,MATCH(Healthcare!E$1,'Medical Examinations'!$A$1:$J$1,0),0)</f>
        <v>No</v>
      </c>
      <c r="F1432" s="17" t="str">
        <f>VLOOKUP($A1432,'Medical Examinations'!$A$1:$J$2336,MATCH(Healthcare!F$1,'Medical Examinations'!$A$1:$J$1,0),0)</f>
        <v>No</v>
      </c>
      <c r="G1432" s="17" t="str">
        <f>VLOOKUP($A1432,'Medical Examinations'!$A$1:$J$2336,MATCH(Healthcare!G$1,'Medical Examinations'!$A$1:$J$1,0),0)</f>
        <v>Yes</v>
      </c>
      <c r="H1432" s="17">
        <f>VLOOKUP($A1432,'Medical Examinations'!$A$1:$J$2336,MATCH(Healthcare!H$1,'Medical Examinations'!$A$1:$J$1,0),0)</f>
        <v>1</v>
      </c>
      <c r="I1432" s="17" t="str">
        <f>VLOOKUP($A1432,'Medical Examinations'!$A$1:$J$2336,MATCH(Healthcare!I$1,'Medical Examinations'!$A$1:$J$1,0),0)</f>
        <v>No</v>
      </c>
      <c r="J1432" s="17" t="str">
        <f>VLOOKUP($A1432,'Medical Examinations'!$A$1:$J$2336,MATCH(Healthcare!J$1,'Medical Examinations'!$A$1:$J$1,0),0)</f>
        <v>Obesity</v>
      </c>
      <c r="K1432" s="17" t="str">
        <f>VLOOKUP($A1432,'Medical Examinations'!$A$1:$J$2336,MATCH(Healthcare!K$1,'Medical Examinations'!$A$1:$J$1,0),0)</f>
        <v>Normal</v>
      </c>
      <c r="L1432" s="38">
        <f>VLOOKUP($A1432,'Hospitalisation Details'!$A$2:$K$2344,MATCH(Healthcare!L$1,'Hospitalisation Details'!$A$1:$K$1,0),0)</f>
        <v>34172</v>
      </c>
      <c r="M1432" s="17">
        <f>VLOOKUP($A1432,'Hospitalisation Details'!$A$2:$K$2344,MATCH(Healthcare!M$1,'Hospitalisation Details'!$A$1:$K$1,0),0)</f>
        <v>7388.85</v>
      </c>
      <c r="N1432" s="17" t="str">
        <f>VLOOKUP($A1432,'Hospitalisation Details'!$A$2:$K$2344,MATCH(Healthcare!N$1,'Hospitalisation Details'!$A$1:$K$1,0),0)</f>
        <v>Tier - 2</v>
      </c>
      <c r="O1432" s="17" t="str">
        <f>VLOOKUP($A1432,'Hospitalisation Details'!$A$2:$K$2344,MATCH(Healthcare!O$1,'Hospitalisation Details'!$A$1:$K$1,0),0)</f>
        <v>Tier - 2</v>
      </c>
      <c r="P1432" s="17" t="str">
        <f>VLOOKUP($A1432,'Hospitalisation Details'!$A$2:$K$2344,MATCH(Healthcare!P$1,'Hospitalisation Details'!$A$1:$K$1,0),0)</f>
        <v>R1026</v>
      </c>
      <c r="Q1432" s="17">
        <f>VLOOKUP($A1432,'Hospitalisation Details'!$A$2:$K$2344,MATCH(Healthcare!Q$1,'Hospitalisation Details'!$A$1:$K$1,0),0)</f>
        <v>29</v>
      </c>
    </row>
    <row r="1433" spans="1:17" ht="15.75" x14ac:dyDescent="0.25">
      <c r="A1433" s="25" t="s">
        <v>1476</v>
      </c>
      <c r="B1433" s="17" t="str">
        <f>VLOOKUP($A1433,'Customer Names'!$A$1:$D$2336,4,0)</f>
        <v>Ms. Nicole</v>
      </c>
      <c r="C1433" s="17">
        <f>VLOOKUP($A1433,'Medical Examinations'!$A$1:$J$2336,MATCH(Healthcare!C$1,'Medical Examinations'!$A$1:$J$1,0),0)</f>
        <v>37.1</v>
      </c>
      <c r="D1433" s="17">
        <f>VLOOKUP($A1433,'Medical Examinations'!$A$1:$J$2336,MATCH(Healthcare!D$1,'Medical Examinations'!$A$1:$J$1,0),0)</f>
        <v>8.8699999999999992</v>
      </c>
      <c r="E1433" s="17" t="str">
        <f>VLOOKUP($A1433,'Medical Examinations'!$A$1:$J$2336,MATCH(Healthcare!E$1,'Medical Examinations'!$A$1:$J$1,0),0)</f>
        <v>Yes</v>
      </c>
      <c r="F1433" s="17" t="str">
        <f>VLOOKUP($A1433,'Medical Examinations'!$A$1:$J$2336,MATCH(Healthcare!F$1,'Medical Examinations'!$A$1:$J$1,0),0)</f>
        <v>No</v>
      </c>
      <c r="G1433" s="17" t="str">
        <f>VLOOKUP($A1433,'Medical Examinations'!$A$1:$J$2336,MATCH(Healthcare!G$1,'Medical Examinations'!$A$1:$J$1,0),0)</f>
        <v>No</v>
      </c>
      <c r="H1433" s="17">
        <f>VLOOKUP($A1433,'Medical Examinations'!$A$1:$J$2336,MATCH(Healthcare!H$1,'Medical Examinations'!$A$1:$J$1,0),0)</f>
        <v>0</v>
      </c>
      <c r="I1433" s="17" t="str">
        <f>VLOOKUP($A1433,'Medical Examinations'!$A$1:$J$2336,MATCH(Healthcare!I$1,'Medical Examinations'!$A$1:$J$1,0),0)</f>
        <v>No</v>
      </c>
      <c r="J1433" s="17" t="str">
        <f>VLOOKUP($A1433,'Medical Examinations'!$A$1:$J$2336,MATCH(Healthcare!J$1,'Medical Examinations'!$A$1:$J$1,0),0)</f>
        <v>Obesity</v>
      </c>
      <c r="K1433" s="17" t="str">
        <f>VLOOKUP($A1433,'Medical Examinations'!$A$1:$J$2336,MATCH(Healthcare!K$1,'Medical Examinations'!$A$1:$J$1,0),0)</f>
        <v>Diabetes</v>
      </c>
      <c r="L1433" s="38">
        <f>VLOOKUP($A1433,'Hospitalisation Details'!$A$2:$K$2344,MATCH(Healthcare!L$1,'Hospitalisation Details'!$A$1:$K$1,0),0)</f>
        <v>29914</v>
      </c>
      <c r="M1433" s="17">
        <f>VLOOKUP($A1433,'Hospitalisation Details'!$A$2:$K$2344,MATCH(Healthcare!M$1,'Hospitalisation Details'!$A$1:$K$1,0),0)</f>
        <v>7371.77</v>
      </c>
      <c r="N1433" s="17" t="str">
        <f>VLOOKUP($A1433,'Hospitalisation Details'!$A$2:$K$2344,MATCH(Healthcare!N$1,'Hospitalisation Details'!$A$1:$K$1,0),0)</f>
        <v>Tier - 2</v>
      </c>
      <c r="O1433" s="17" t="str">
        <f>VLOOKUP($A1433,'Hospitalisation Details'!$A$2:$K$2344,MATCH(Healthcare!O$1,'Hospitalisation Details'!$A$1:$K$1,0),0)</f>
        <v>Tier - 1</v>
      </c>
      <c r="P1433" s="17" t="str">
        <f>VLOOKUP($A1433,'Hospitalisation Details'!$A$2:$K$2344,MATCH(Healthcare!P$1,'Hospitalisation Details'!$A$1:$K$1,0),0)</f>
        <v>R1011</v>
      </c>
      <c r="Q1433" s="17">
        <f>VLOOKUP($A1433,'Hospitalisation Details'!$A$2:$K$2344,MATCH(Healthcare!Q$1,'Hospitalisation Details'!$A$1:$K$1,0),0)</f>
        <v>41</v>
      </c>
    </row>
    <row r="1434" spans="1:17" ht="15.75" x14ac:dyDescent="0.25">
      <c r="A1434" s="25" t="s">
        <v>1477</v>
      </c>
      <c r="B1434" s="17" t="str">
        <f>VLOOKUP($A1434,'Customer Names'!$A$1:$D$2336,4,0)</f>
        <v>Ms. Shelby</v>
      </c>
      <c r="C1434" s="17">
        <f>VLOOKUP($A1434,'Medical Examinations'!$A$1:$J$2336,MATCH(Healthcare!C$1,'Medical Examinations'!$A$1:$J$1,0),0)</f>
        <v>16.79</v>
      </c>
      <c r="D1434" s="17">
        <f>VLOOKUP($A1434,'Medical Examinations'!$A$1:$J$2336,MATCH(Healthcare!D$1,'Medical Examinations'!$A$1:$J$1,0),0)</f>
        <v>11.4</v>
      </c>
      <c r="E1434" s="17" t="str">
        <f>VLOOKUP($A1434,'Medical Examinations'!$A$1:$J$2336,MATCH(Healthcare!E$1,'Medical Examinations'!$A$1:$J$1,0),0)</f>
        <v>No</v>
      </c>
      <c r="F1434" s="17" t="str">
        <f>VLOOKUP($A1434,'Medical Examinations'!$A$1:$J$2336,MATCH(Healthcare!F$1,'Medical Examinations'!$A$1:$J$1,0),0)</f>
        <v>No</v>
      </c>
      <c r="G1434" s="17" t="str">
        <f>VLOOKUP($A1434,'Medical Examinations'!$A$1:$J$2336,MATCH(Healthcare!G$1,'Medical Examinations'!$A$1:$J$1,0),0)</f>
        <v>No</v>
      </c>
      <c r="H1434" s="17">
        <f>VLOOKUP($A1434,'Medical Examinations'!$A$1:$J$2336,MATCH(Healthcare!H$1,'Medical Examinations'!$A$1:$J$1,0),0)</f>
        <v>0</v>
      </c>
      <c r="I1434" s="17" t="str">
        <f>VLOOKUP($A1434,'Medical Examinations'!$A$1:$J$2336,MATCH(Healthcare!I$1,'Medical Examinations'!$A$1:$J$1,0),0)</f>
        <v>No</v>
      </c>
      <c r="J1434" s="17" t="str">
        <f>VLOOKUP($A1434,'Medical Examinations'!$A$1:$J$2336,MATCH(Healthcare!J$1,'Medical Examinations'!$A$1:$J$1,0),0)</f>
        <v>Underweight</v>
      </c>
      <c r="K1434" s="17" t="str">
        <f>VLOOKUP($A1434,'Medical Examinations'!$A$1:$J$2336,MATCH(Healthcare!K$1,'Medical Examinations'!$A$1:$J$1,0),0)</f>
        <v>Diabetes</v>
      </c>
      <c r="L1434" s="38">
        <f>VLOOKUP($A1434,'Hospitalisation Details'!$A$2:$K$2344,MATCH(Healthcare!L$1,'Hospitalisation Details'!$A$1:$K$1,0),0)</f>
        <v>24085</v>
      </c>
      <c r="M1434" s="17">
        <f>VLOOKUP($A1434,'Hospitalisation Details'!$A$2:$K$2344,MATCH(Healthcare!M$1,'Hospitalisation Details'!$A$1:$K$1,0),0)</f>
        <v>7362.31</v>
      </c>
      <c r="N1434" s="17" t="str">
        <f>VLOOKUP($A1434,'Hospitalisation Details'!$A$2:$K$2344,MATCH(Healthcare!N$1,'Hospitalisation Details'!$A$1:$K$1,0),0)</f>
        <v>Tier - 3</v>
      </c>
      <c r="O1434" s="17" t="str">
        <f>VLOOKUP($A1434,'Hospitalisation Details'!$A$2:$K$2344,MATCH(Healthcare!O$1,'Hospitalisation Details'!$A$1:$K$1,0),0)</f>
        <v>Tier - 3</v>
      </c>
      <c r="P1434" s="17" t="str">
        <f>VLOOKUP($A1434,'Hospitalisation Details'!$A$2:$K$2344,MATCH(Healthcare!P$1,'Hospitalisation Details'!$A$1:$K$1,0),0)</f>
        <v>R1013</v>
      </c>
      <c r="Q1434" s="17">
        <f>VLOOKUP($A1434,'Hospitalisation Details'!$A$2:$K$2344,MATCH(Healthcare!Q$1,'Hospitalisation Details'!$A$1:$K$1,0),0)</f>
        <v>57</v>
      </c>
    </row>
    <row r="1435" spans="1:17" ht="15.75" x14ac:dyDescent="0.25">
      <c r="A1435" s="25" t="s">
        <v>1478</v>
      </c>
      <c r="B1435" s="17" t="str">
        <f>VLOOKUP($A1435,'Customer Names'!$A$1:$D$2336,4,0)</f>
        <v>Ms. Allison</v>
      </c>
      <c r="C1435" s="17">
        <f>VLOOKUP($A1435,'Medical Examinations'!$A$1:$J$2336,MATCH(Healthcare!C$1,'Medical Examinations'!$A$1:$J$1,0),0)</f>
        <v>31.635000000000002</v>
      </c>
      <c r="D1435" s="17">
        <f>VLOOKUP($A1435,'Medical Examinations'!$A$1:$J$2336,MATCH(Healthcare!D$1,'Medical Examinations'!$A$1:$J$1,0),0)</f>
        <v>9.1300000000000008</v>
      </c>
      <c r="E1435" s="17" t="str">
        <f>VLOOKUP($A1435,'Medical Examinations'!$A$1:$J$2336,MATCH(Healthcare!E$1,'Medical Examinations'!$A$1:$J$1,0),0)</f>
        <v>Yes</v>
      </c>
      <c r="F1435" s="17" t="str">
        <f>VLOOKUP($A1435,'Medical Examinations'!$A$1:$J$2336,MATCH(Healthcare!F$1,'Medical Examinations'!$A$1:$J$1,0),0)</f>
        <v>No</v>
      </c>
      <c r="G1435" s="17" t="str">
        <f>VLOOKUP($A1435,'Medical Examinations'!$A$1:$J$2336,MATCH(Healthcare!G$1,'Medical Examinations'!$A$1:$J$1,0),0)</f>
        <v>No</v>
      </c>
      <c r="H1435" s="17">
        <f>VLOOKUP($A1435,'Medical Examinations'!$A$1:$J$2336,MATCH(Healthcare!H$1,'Medical Examinations'!$A$1:$J$1,0),0)</f>
        <v>0</v>
      </c>
      <c r="I1435" s="17" t="str">
        <f>VLOOKUP($A1435,'Medical Examinations'!$A$1:$J$2336,MATCH(Healthcare!I$1,'Medical Examinations'!$A$1:$J$1,0),0)</f>
        <v>No</v>
      </c>
      <c r="J1435" s="17" t="str">
        <f>VLOOKUP($A1435,'Medical Examinations'!$A$1:$J$2336,MATCH(Healthcare!J$1,'Medical Examinations'!$A$1:$J$1,0),0)</f>
        <v>Obesity</v>
      </c>
      <c r="K1435" s="17" t="str">
        <f>VLOOKUP($A1435,'Medical Examinations'!$A$1:$J$2336,MATCH(Healthcare!K$1,'Medical Examinations'!$A$1:$J$1,0),0)</f>
        <v>Diabetes</v>
      </c>
      <c r="L1435" s="38">
        <f>VLOOKUP($A1435,'Hospitalisation Details'!$A$2:$K$2344,MATCH(Healthcare!L$1,'Hospitalisation Details'!$A$1:$K$1,0),0)</f>
        <v>29783</v>
      </c>
      <c r="M1435" s="17">
        <f>VLOOKUP($A1435,'Hospitalisation Details'!$A$2:$K$2344,MATCH(Healthcare!M$1,'Hospitalisation Details'!$A$1:$K$1,0),0)</f>
        <v>7358.18</v>
      </c>
      <c r="N1435" s="17" t="str">
        <f>VLOOKUP($A1435,'Hospitalisation Details'!$A$2:$K$2344,MATCH(Healthcare!N$1,'Hospitalisation Details'!$A$1:$K$1,0),0)</f>
        <v>Tier - 2</v>
      </c>
      <c r="O1435" s="17" t="str">
        <f>VLOOKUP($A1435,'Hospitalisation Details'!$A$2:$K$2344,MATCH(Healthcare!O$1,'Hospitalisation Details'!$A$1:$K$1,0),0)</f>
        <v>Tier - 3</v>
      </c>
      <c r="P1435" s="17" t="str">
        <f>VLOOKUP($A1435,'Hospitalisation Details'!$A$2:$K$2344,MATCH(Healthcare!P$1,'Hospitalisation Details'!$A$1:$K$1,0),0)</f>
        <v>R1024</v>
      </c>
      <c r="Q1435" s="17">
        <f>VLOOKUP($A1435,'Hospitalisation Details'!$A$2:$K$2344,MATCH(Healthcare!Q$1,'Hospitalisation Details'!$A$1:$K$1,0),0)</f>
        <v>41</v>
      </c>
    </row>
    <row r="1436" spans="1:17" ht="15.75" x14ac:dyDescent="0.25">
      <c r="A1436" s="25" t="s">
        <v>1479</v>
      </c>
      <c r="B1436" s="17" t="str">
        <f>VLOOKUP($A1436,'Customer Names'!$A$1:$D$2336,4,0)</f>
        <v>Ms. Leticia</v>
      </c>
      <c r="C1436" s="17">
        <f>VLOOKUP($A1436,'Medical Examinations'!$A$1:$J$2336,MATCH(Healthcare!C$1,'Medical Examinations'!$A$1:$J$1,0),0)</f>
        <v>24.19</v>
      </c>
      <c r="D1436" s="17">
        <f>VLOOKUP($A1436,'Medical Examinations'!$A$1:$J$2336,MATCH(Healthcare!D$1,'Medical Examinations'!$A$1:$J$1,0),0)</f>
        <v>6.22</v>
      </c>
      <c r="E1436" s="17" t="str">
        <f>VLOOKUP($A1436,'Medical Examinations'!$A$1:$J$2336,MATCH(Healthcare!E$1,'Medical Examinations'!$A$1:$J$1,0),0)</f>
        <v>Yes</v>
      </c>
      <c r="F1436" s="17" t="str">
        <f>VLOOKUP($A1436,'Medical Examinations'!$A$1:$J$2336,MATCH(Healthcare!F$1,'Medical Examinations'!$A$1:$J$1,0),0)</f>
        <v>No</v>
      </c>
      <c r="G1436" s="17" t="str">
        <f>VLOOKUP($A1436,'Medical Examinations'!$A$1:$J$2336,MATCH(Healthcare!G$1,'Medical Examinations'!$A$1:$J$1,0),0)</f>
        <v>Yes</v>
      </c>
      <c r="H1436" s="17">
        <f>VLOOKUP($A1436,'Medical Examinations'!$A$1:$J$2336,MATCH(Healthcare!H$1,'Medical Examinations'!$A$1:$J$1,0),0)</f>
        <v>1</v>
      </c>
      <c r="I1436" s="17" t="str">
        <f>VLOOKUP($A1436,'Medical Examinations'!$A$1:$J$2336,MATCH(Healthcare!I$1,'Medical Examinations'!$A$1:$J$1,0),0)</f>
        <v>No</v>
      </c>
      <c r="J1436" s="17" t="str">
        <f>VLOOKUP($A1436,'Medical Examinations'!$A$1:$J$2336,MATCH(Healthcare!J$1,'Medical Examinations'!$A$1:$J$1,0),0)</f>
        <v>Healthy Weight</v>
      </c>
      <c r="K1436" s="17" t="str">
        <f>VLOOKUP($A1436,'Medical Examinations'!$A$1:$J$2336,MATCH(Healthcare!K$1,'Medical Examinations'!$A$1:$J$1,0),0)</f>
        <v>Prediabetes</v>
      </c>
      <c r="L1436" s="38">
        <f>VLOOKUP($A1436,'Hospitalisation Details'!$A$2:$K$2344,MATCH(Healthcare!L$1,'Hospitalisation Details'!$A$1:$K$1,0),0)</f>
        <v>30488</v>
      </c>
      <c r="M1436" s="17">
        <f>VLOOKUP($A1436,'Hospitalisation Details'!$A$2:$K$2344,MATCH(Healthcare!M$1,'Hospitalisation Details'!$A$1:$K$1,0),0)</f>
        <v>7357.49</v>
      </c>
      <c r="N1436" s="17" t="str">
        <f>VLOOKUP($A1436,'Hospitalisation Details'!$A$2:$K$2344,MATCH(Healthcare!N$1,'Hospitalisation Details'!$A$1:$K$1,0),0)</f>
        <v>Tier - 2</v>
      </c>
      <c r="O1436" s="17" t="str">
        <f>VLOOKUP($A1436,'Hospitalisation Details'!$A$2:$K$2344,MATCH(Healthcare!O$1,'Hospitalisation Details'!$A$1:$K$1,0),0)</f>
        <v>Tier - 2</v>
      </c>
      <c r="P1436" s="17" t="str">
        <f>VLOOKUP($A1436,'Hospitalisation Details'!$A$2:$K$2344,MATCH(Healthcare!P$1,'Hospitalisation Details'!$A$1:$K$1,0),0)</f>
        <v>R1012</v>
      </c>
      <c r="Q1436" s="17">
        <f>VLOOKUP($A1436,'Hospitalisation Details'!$A$2:$K$2344,MATCH(Healthcare!Q$1,'Hospitalisation Details'!$A$1:$K$1,0),0)</f>
        <v>39</v>
      </c>
    </row>
    <row r="1437" spans="1:17" ht="15.75" x14ac:dyDescent="0.25">
      <c r="A1437" s="25" t="s">
        <v>1480</v>
      </c>
      <c r="B1437" s="17" t="str">
        <f>VLOOKUP($A1437,'Customer Names'!$A$1:$D$2336,4,0)</f>
        <v>Mr. John</v>
      </c>
      <c r="C1437" s="17">
        <f>VLOOKUP($A1437,'Medical Examinations'!$A$1:$J$2336,MATCH(Healthcare!C$1,'Medical Examinations'!$A$1:$J$1,0),0)</f>
        <v>35.29</v>
      </c>
      <c r="D1437" s="17">
        <f>VLOOKUP($A1437,'Medical Examinations'!$A$1:$J$2336,MATCH(Healthcare!D$1,'Medical Examinations'!$A$1:$J$1,0),0)</f>
        <v>5.9</v>
      </c>
      <c r="E1437" s="17" t="str">
        <f>VLOOKUP($A1437,'Medical Examinations'!$A$1:$J$2336,MATCH(Healthcare!E$1,'Medical Examinations'!$A$1:$J$1,0),0)</f>
        <v>No</v>
      </c>
      <c r="F1437" s="17" t="str">
        <f>VLOOKUP($A1437,'Medical Examinations'!$A$1:$J$2336,MATCH(Healthcare!F$1,'Medical Examinations'!$A$1:$J$1,0),0)</f>
        <v>No</v>
      </c>
      <c r="G1437" s="17" t="str">
        <f>VLOOKUP($A1437,'Medical Examinations'!$A$1:$J$2336,MATCH(Healthcare!G$1,'Medical Examinations'!$A$1:$J$1,0),0)</f>
        <v>Yes</v>
      </c>
      <c r="H1437" s="17">
        <f>VLOOKUP($A1437,'Medical Examinations'!$A$1:$J$2336,MATCH(Healthcare!H$1,'Medical Examinations'!$A$1:$J$1,0),0)</f>
        <v>1</v>
      </c>
      <c r="I1437" s="17" t="str">
        <f>VLOOKUP($A1437,'Medical Examinations'!$A$1:$J$2336,MATCH(Healthcare!I$1,'Medical Examinations'!$A$1:$J$1,0),0)</f>
        <v>No</v>
      </c>
      <c r="J1437" s="17" t="str">
        <f>VLOOKUP($A1437,'Medical Examinations'!$A$1:$J$2336,MATCH(Healthcare!J$1,'Medical Examinations'!$A$1:$J$1,0),0)</f>
        <v>Obesity</v>
      </c>
      <c r="K1437" s="17" t="str">
        <f>VLOOKUP($A1437,'Medical Examinations'!$A$1:$J$2336,MATCH(Healthcare!K$1,'Medical Examinations'!$A$1:$J$1,0),0)</f>
        <v>Prediabetes</v>
      </c>
      <c r="L1437" s="38">
        <f>VLOOKUP($A1437,'Hospitalisation Details'!$A$2:$K$2344,MATCH(Healthcare!L$1,'Hospitalisation Details'!$A$1:$K$1,0),0)</f>
        <v>34247</v>
      </c>
      <c r="M1437" s="17">
        <f>VLOOKUP($A1437,'Hospitalisation Details'!$A$2:$K$2344,MATCH(Healthcare!M$1,'Hospitalisation Details'!$A$1:$K$1,0),0)</f>
        <v>7349.12</v>
      </c>
      <c r="N1437" s="17" t="str">
        <f>VLOOKUP($A1437,'Hospitalisation Details'!$A$2:$K$2344,MATCH(Healthcare!N$1,'Hospitalisation Details'!$A$1:$K$1,0),0)</f>
        <v>Tier - 2</v>
      </c>
      <c r="O1437" s="17" t="str">
        <f>VLOOKUP($A1437,'Hospitalisation Details'!$A$2:$K$2344,MATCH(Healthcare!O$1,'Hospitalisation Details'!$A$1:$K$1,0),0)</f>
        <v>Tier - 2</v>
      </c>
      <c r="P1437" s="17" t="str">
        <f>VLOOKUP($A1437,'Hospitalisation Details'!$A$2:$K$2344,MATCH(Healthcare!P$1,'Hospitalisation Details'!$A$1:$K$1,0),0)</f>
        <v>R1021</v>
      </c>
      <c r="Q1437" s="17">
        <f>VLOOKUP($A1437,'Hospitalisation Details'!$A$2:$K$2344,MATCH(Healthcare!Q$1,'Hospitalisation Details'!$A$1:$K$1,0),0)</f>
        <v>29</v>
      </c>
    </row>
    <row r="1438" spans="1:17" ht="15.75" x14ac:dyDescent="0.25">
      <c r="A1438" s="25" t="s">
        <v>1481</v>
      </c>
      <c r="B1438" s="17" t="str">
        <f>VLOOKUP($A1438,'Customer Names'!$A$1:$D$2336,4,0)</f>
        <v>Ms. April</v>
      </c>
      <c r="C1438" s="17">
        <f>VLOOKUP($A1438,'Medical Examinations'!$A$1:$J$2336,MATCH(Healthcare!C$1,'Medical Examinations'!$A$1:$J$1,0),0)</f>
        <v>35.299999999999997</v>
      </c>
      <c r="D1438" s="17">
        <f>VLOOKUP($A1438,'Medical Examinations'!$A$1:$J$2336,MATCH(Healthcare!D$1,'Medical Examinations'!$A$1:$J$1,0),0)</f>
        <v>4.45</v>
      </c>
      <c r="E1438" s="17" t="str">
        <f>VLOOKUP($A1438,'Medical Examinations'!$A$1:$J$2336,MATCH(Healthcare!E$1,'Medical Examinations'!$A$1:$J$1,0),0)</f>
        <v>No</v>
      </c>
      <c r="F1438" s="17" t="str">
        <f>VLOOKUP($A1438,'Medical Examinations'!$A$1:$J$2336,MATCH(Healthcare!F$1,'Medical Examinations'!$A$1:$J$1,0),0)</f>
        <v>No</v>
      </c>
      <c r="G1438" s="17" t="str">
        <f>VLOOKUP($A1438,'Medical Examinations'!$A$1:$J$2336,MATCH(Healthcare!G$1,'Medical Examinations'!$A$1:$J$1,0),0)</f>
        <v>No</v>
      </c>
      <c r="H1438" s="17">
        <f>VLOOKUP($A1438,'Medical Examinations'!$A$1:$J$2336,MATCH(Healthcare!H$1,'Medical Examinations'!$A$1:$J$1,0),0)</f>
        <v>0</v>
      </c>
      <c r="I1438" s="17" t="str">
        <f>VLOOKUP($A1438,'Medical Examinations'!$A$1:$J$2336,MATCH(Healthcare!I$1,'Medical Examinations'!$A$1:$J$1,0),0)</f>
        <v>No</v>
      </c>
      <c r="J1438" s="17" t="str">
        <f>VLOOKUP($A1438,'Medical Examinations'!$A$1:$J$2336,MATCH(Healthcare!J$1,'Medical Examinations'!$A$1:$J$1,0),0)</f>
        <v>Obesity</v>
      </c>
      <c r="K1438" s="17" t="str">
        <f>VLOOKUP($A1438,'Medical Examinations'!$A$1:$J$2336,MATCH(Healthcare!K$1,'Medical Examinations'!$A$1:$J$1,0),0)</f>
        <v>Normal</v>
      </c>
      <c r="L1438" s="38">
        <f>VLOOKUP($A1438,'Hospitalisation Details'!$A$2:$K$2344,MATCH(Healthcare!L$1,'Hospitalisation Details'!$A$1:$K$1,0),0)</f>
        <v>28460</v>
      </c>
      <c r="M1438" s="17">
        <f>VLOOKUP($A1438,'Hospitalisation Details'!$A$2:$K$2344,MATCH(Healthcare!M$1,'Hospitalisation Details'!$A$1:$K$1,0),0)</f>
        <v>7348.14</v>
      </c>
      <c r="N1438" s="17" t="str">
        <f>VLOOKUP($A1438,'Hospitalisation Details'!$A$2:$K$2344,MATCH(Healthcare!N$1,'Hospitalisation Details'!$A$1:$K$1,0),0)</f>
        <v>Tier - 2</v>
      </c>
      <c r="O1438" s="17" t="str">
        <f>VLOOKUP($A1438,'Hospitalisation Details'!$A$2:$K$2344,MATCH(Healthcare!O$1,'Hospitalisation Details'!$A$1:$K$1,0),0)</f>
        <v>Tier - 1</v>
      </c>
      <c r="P1438" s="17" t="str">
        <f>VLOOKUP($A1438,'Hospitalisation Details'!$A$2:$K$2344,MATCH(Healthcare!P$1,'Hospitalisation Details'!$A$1:$K$1,0),0)</f>
        <v>R1011</v>
      </c>
      <c r="Q1438" s="17">
        <f>VLOOKUP($A1438,'Hospitalisation Details'!$A$2:$K$2344,MATCH(Healthcare!Q$1,'Hospitalisation Details'!$A$1:$K$1,0),0)</f>
        <v>45</v>
      </c>
    </row>
    <row r="1439" spans="1:17" ht="15.75" x14ac:dyDescent="0.25">
      <c r="A1439" s="25" t="s">
        <v>1482</v>
      </c>
      <c r="B1439" s="17" t="str">
        <f>VLOOKUP($A1439,'Customer Names'!$A$1:$D$2336,4,0)</f>
        <v>Ms. Ashley</v>
      </c>
      <c r="C1439" s="17">
        <f>VLOOKUP($A1439,'Medical Examinations'!$A$1:$J$2336,MATCH(Healthcare!C$1,'Medical Examinations'!$A$1:$J$1,0),0)</f>
        <v>35.64</v>
      </c>
      <c r="D1439" s="17">
        <f>VLOOKUP($A1439,'Medical Examinations'!$A$1:$J$2336,MATCH(Healthcare!D$1,'Medical Examinations'!$A$1:$J$1,0),0)</f>
        <v>6.17</v>
      </c>
      <c r="E1439" s="17" t="str">
        <f>VLOOKUP($A1439,'Medical Examinations'!$A$1:$J$2336,MATCH(Healthcare!E$1,'Medical Examinations'!$A$1:$J$1,0),0)</f>
        <v>No</v>
      </c>
      <c r="F1439" s="17" t="str">
        <f>VLOOKUP($A1439,'Medical Examinations'!$A$1:$J$2336,MATCH(Healthcare!F$1,'Medical Examinations'!$A$1:$J$1,0),0)</f>
        <v>No</v>
      </c>
      <c r="G1439" s="17" t="str">
        <f>VLOOKUP($A1439,'Medical Examinations'!$A$1:$J$2336,MATCH(Healthcare!G$1,'Medical Examinations'!$A$1:$J$1,0),0)</f>
        <v>Yes</v>
      </c>
      <c r="H1439" s="17">
        <f>VLOOKUP($A1439,'Medical Examinations'!$A$1:$J$2336,MATCH(Healthcare!H$1,'Medical Examinations'!$A$1:$J$1,0),0)</f>
        <v>1</v>
      </c>
      <c r="I1439" s="17" t="str">
        <f>VLOOKUP($A1439,'Medical Examinations'!$A$1:$J$2336,MATCH(Healthcare!I$1,'Medical Examinations'!$A$1:$J$1,0),0)</f>
        <v>No</v>
      </c>
      <c r="J1439" s="17" t="str">
        <f>VLOOKUP($A1439,'Medical Examinations'!$A$1:$J$2336,MATCH(Healthcare!J$1,'Medical Examinations'!$A$1:$J$1,0),0)</f>
        <v>Obesity</v>
      </c>
      <c r="K1439" s="17" t="str">
        <f>VLOOKUP($A1439,'Medical Examinations'!$A$1:$J$2336,MATCH(Healthcare!K$1,'Medical Examinations'!$A$1:$J$1,0),0)</f>
        <v>Prediabetes</v>
      </c>
      <c r="L1439" s="38">
        <f>VLOOKUP($A1439,'Hospitalisation Details'!$A$2:$K$2344,MATCH(Healthcare!L$1,'Hospitalisation Details'!$A$1:$K$1,0),0)</f>
        <v>29032</v>
      </c>
      <c r="M1439" s="17">
        <f>VLOOKUP($A1439,'Hospitalisation Details'!$A$2:$K$2344,MATCH(Healthcare!M$1,'Hospitalisation Details'!$A$1:$K$1,0),0)</f>
        <v>7345.73</v>
      </c>
      <c r="N1439" s="17" t="str">
        <f>VLOOKUP($A1439,'Hospitalisation Details'!$A$2:$K$2344,MATCH(Healthcare!N$1,'Hospitalisation Details'!$A$1:$K$1,0),0)</f>
        <v>Tier - 2</v>
      </c>
      <c r="O1439" s="17" t="str">
        <f>VLOOKUP($A1439,'Hospitalisation Details'!$A$2:$K$2344,MATCH(Healthcare!O$1,'Hospitalisation Details'!$A$1:$K$1,0),0)</f>
        <v>Tier - 1</v>
      </c>
      <c r="P1439" s="17" t="str">
        <f>VLOOKUP($A1439,'Hospitalisation Details'!$A$2:$K$2344,MATCH(Healthcare!P$1,'Hospitalisation Details'!$A$1:$K$1,0),0)</f>
        <v>R1013</v>
      </c>
      <c r="Q1439" s="17">
        <f>VLOOKUP($A1439,'Hospitalisation Details'!$A$2:$K$2344,MATCH(Healthcare!Q$1,'Hospitalisation Details'!$A$1:$K$1,0),0)</f>
        <v>43</v>
      </c>
    </row>
    <row r="1440" spans="1:17" ht="15.75" x14ac:dyDescent="0.25">
      <c r="A1440" s="25" t="s">
        <v>1483</v>
      </c>
      <c r="B1440" s="17" t="str">
        <f>VLOOKUP($A1440,'Customer Names'!$A$1:$D$2336,4,0)</f>
        <v>Ms. Madeleine</v>
      </c>
      <c r="C1440" s="17">
        <f>VLOOKUP($A1440,'Medical Examinations'!$A$1:$J$2336,MATCH(Healthcare!C$1,'Medical Examinations'!$A$1:$J$1,0),0)</f>
        <v>33.1</v>
      </c>
      <c r="D1440" s="17">
        <f>VLOOKUP($A1440,'Medical Examinations'!$A$1:$J$2336,MATCH(Healthcare!D$1,'Medical Examinations'!$A$1:$J$1,0),0)</f>
        <v>4.93</v>
      </c>
      <c r="E1440" s="17" t="str">
        <f>VLOOKUP($A1440,'Medical Examinations'!$A$1:$J$2336,MATCH(Healthcare!E$1,'Medical Examinations'!$A$1:$J$1,0),0)</f>
        <v>No</v>
      </c>
      <c r="F1440" s="17" t="str">
        <f>VLOOKUP($A1440,'Medical Examinations'!$A$1:$J$2336,MATCH(Healthcare!F$1,'Medical Examinations'!$A$1:$J$1,0),0)</f>
        <v>No</v>
      </c>
      <c r="G1440" s="17" t="str">
        <f>VLOOKUP($A1440,'Medical Examinations'!$A$1:$J$2336,MATCH(Healthcare!G$1,'Medical Examinations'!$A$1:$J$1,0),0)</f>
        <v>No</v>
      </c>
      <c r="H1440" s="17">
        <f>VLOOKUP($A1440,'Medical Examinations'!$A$1:$J$2336,MATCH(Healthcare!H$1,'Medical Examinations'!$A$1:$J$1,0),0)</f>
        <v>0</v>
      </c>
      <c r="I1440" s="17" t="str">
        <f>VLOOKUP($A1440,'Medical Examinations'!$A$1:$J$2336,MATCH(Healthcare!I$1,'Medical Examinations'!$A$1:$J$1,0),0)</f>
        <v>No</v>
      </c>
      <c r="J1440" s="17" t="str">
        <f>VLOOKUP($A1440,'Medical Examinations'!$A$1:$J$2336,MATCH(Healthcare!J$1,'Medical Examinations'!$A$1:$J$1,0),0)</f>
        <v>Obesity</v>
      </c>
      <c r="K1440" s="17" t="str">
        <f>VLOOKUP($A1440,'Medical Examinations'!$A$1:$J$2336,MATCH(Healthcare!K$1,'Medical Examinations'!$A$1:$J$1,0),0)</f>
        <v>Normal</v>
      </c>
      <c r="L1440" s="38">
        <f>VLOOKUP($A1440,'Hospitalisation Details'!$A$2:$K$2344,MATCH(Healthcare!L$1,'Hospitalisation Details'!$A$1:$K$1,0),0)</f>
        <v>28477</v>
      </c>
      <c r="M1440" s="17">
        <f>VLOOKUP($A1440,'Hospitalisation Details'!$A$2:$K$2344,MATCH(Healthcare!M$1,'Hospitalisation Details'!$A$1:$K$1,0),0)</f>
        <v>7345.08</v>
      </c>
      <c r="N1440" s="17" t="str">
        <f>VLOOKUP($A1440,'Hospitalisation Details'!$A$2:$K$2344,MATCH(Healthcare!N$1,'Hospitalisation Details'!$A$1:$K$1,0),0)</f>
        <v>Tier - 2</v>
      </c>
      <c r="O1440" s="17" t="str">
        <f>VLOOKUP($A1440,'Hospitalisation Details'!$A$2:$K$2344,MATCH(Healthcare!O$1,'Hospitalisation Details'!$A$1:$K$1,0),0)</f>
        <v>Tier - 1</v>
      </c>
      <c r="P1440" s="17" t="str">
        <f>VLOOKUP($A1440,'Hospitalisation Details'!$A$2:$K$2344,MATCH(Healthcare!P$1,'Hospitalisation Details'!$A$1:$K$1,0),0)</f>
        <v>R1011</v>
      </c>
      <c r="Q1440" s="17">
        <f>VLOOKUP($A1440,'Hospitalisation Details'!$A$2:$K$2344,MATCH(Healthcare!Q$1,'Hospitalisation Details'!$A$1:$K$1,0),0)</f>
        <v>45</v>
      </c>
    </row>
    <row r="1441" spans="1:17" ht="15.75" x14ac:dyDescent="0.25">
      <c r="A1441" s="25" t="s">
        <v>1484</v>
      </c>
      <c r="B1441" s="17" t="str">
        <f>VLOOKUP($A1441,'Customer Names'!$A$1:$D$2336,4,0)</f>
        <v>Ms. Nelly</v>
      </c>
      <c r="C1441" s="17">
        <f>VLOOKUP($A1441,'Medical Examinations'!$A$1:$J$2336,MATCH(Healthcare!C$1,'Medical Examinations'!$A$1:$J$1,0),0)</f>
        <v>26.41</v>
      </c>
      <c r="D1441" s="17">
        <f>VLOOKUP($A1441,'Medical Examinations'!$A$1:$J$2336,MATCH(Healthcare!D$1,'Medical Examinations'!$A$1:$J$1,0),0)</f>
        <v>7.32</v>
      </c>
      <c r="E1441" s="17" t="str">
        <f>VLOOKUP($A1441,'Medical Examinations'!$A$1:$J$2336,MATCH(Healthcare!E$1,'Medical Examinations'!$A$1:$J$1,0),0)</f>
        <v>Yes</v>
      </c>
      <c r="F1441" s="17" t="str">
        <f>VLOOKUP($A1441,'Medical Examinations'!$A$1:$J$2336,MATCH(Healthcare!F$1,'Medical Examinations'!$A$1:$J$1,0),0)</f>
        <v>No</v>
      </c>
      <c r="G1441" s="17" t="str">
        <f>VLOOKUP($A1441,'Medical Examinations'!$A$1:$J$2336,MATCH(Healthcare!G$1,'Medical Examinations'!$A$1:$J$1,0),0)</f>
        <v>No</v>
      </c>
      <c r="H1441" s="17">
        <f>VLOOKUP($A1441,'Medical Examinations'!$A$1:$J$2336,MATCH(Healthcare!H$1,'Medical Examinations'!$A$1:$J$1,0),0)</f>
        <v>1</v>
      </c>
      <c r="I1441" s="17" t="str">
        <f>VLOOKUP($A1441,'Medical Examinations'!$A$1:$J$2336,MATCH(Healthcare!I$1,'Medical Examinations'!$A$1:$J$1,0),0)</f>
        <v>No</v>
      </c>
      <c r="J1441" s="17" t="str">
        <f>VLOOKUP($A1441,'Medical Examinations'!$A$1:$J$2336,MATCH(Healthcare!J$1,'Medical Examinations'!$A$1:$J$1,0),0)</f>
        <v>Overweight</v>
      </c>
      <c r="K1441" s="17" t="str">
        <f>VLOOKUP($A1441,'Medical Examinations'!$A$1:$J$2336,MATCH(Healthcare!K$1,'Medical Examinations'!$A$1:$J$1,0),0)</f>
        <v>Diabetes</v>
      </c>
      <c r="L1441" s="38">
        <f>VLOOKUP($A1441,'Hospitalisation Details'!$A$2:$K$2344,MATCH(Healthcare!L$1,'Hospitalisation Details'!$A$1:$K$1,0),0)</f>
        <v>31578</v>
      </c>
      <c r="M1441" s="17">
        <f>VLOOKUP($A1441,'Hospitalisation Details'!$A$2:$K$2344,MATCH(Healthcare!M$1,'Hospitalisation Details'!$A$1:$K$1,0),0)</f>
        <v>7339.93</v>
      </c>
      <c r="N1441" s="17" t="str">
        <f>VLOOKUP($A1441,'Hospitalisation Details'!$A$2:$K$2344,MATCH(Healthcare!N$1,'Hospitalisation Details'!$A$1:$K$1,0),0)</f>
        <v>Tier - 2</v>
      </c>
      <c r="O1441" s="17" t="str">
        <f>VLOOKUP($A1441,'Hospitalisation Details'!$A$2:$K$2344,MATCH(Healthcare!O$1,'Hospitalisation Details'!$A$1:$K$1,0),0)</f>
        <v>Tier - 2</v>
      </c>
      <c r="P1441" s="17" t="str">
        <f>VLOOKUP($A1441,'Hospitalisation Details'!$A$2:$K$2344,MATCH(Healthcare!P$1,'Hospitalisation Details'!$A$1:$K$1,0),0)</f>
        <v>R1012</v>
      </c>
      <c r="Q1441" s="17">
        <f>VLOOKUP($A1441,'Hospitalisation Details'!$A$2:$K$2344,MATCH(Healthcare!Q$1,'Hospitalisation Details'!$A$1:$K$1,0),0)</f>
        <v>36</v>
      </c>
    </row>
    <row r="1442" spans="1:17" ht="15.75" x14ac:dyDescent="0.25">
      <c r="A1442" s="25" t="s">
        <v>1485</v>
      </c>
      <c r="B1442" s="17" t="str">
        <f>VLOOKUP($A1442,'Customer Names'!$A$1:$D$2336,4,0)</f>
        <v>Ms. Meredith</v>
      </c>
      <c r="C1442" s="17">
        <f>VLOOKUP($A1442,'Medical Examinations'!$A$1:$J$2336,MATCH(Healthcare!C$1,'Medical Examinations'!$A$1:$J$1,0),0)</f>
        <v>29.9</v>
      </c>
      <c r="D1442" s="17">
        <f>VLOOKUP($A1442,'Medical Examinations'!$A$1:$J$2336,MATCH(Healthcare!D$1,'Medical Examinations'!$A$1:$J$1,0),0)</f>
        <v>5.27</v>
      </c>
      <c r="E1442" s="17" t="str">
        <f>VLOOKUP($A1442,'Medical Examinations'!$A$1:$J$2336,MATCH(Healthcare!E$1,'Medical Examinations'!$A$1:$J$1,0),0)</f>
        <v>No</v>
      </c>
      <c r="F1442" s="17" t="str">
        <f>VLOOKUP($A1442,'Medical Examinations'!$A$1:$J$2336,MATCH(Healthcare!F$1,'Medical Examinations'!$A$1:$J$1,0),0)</f>
        <v>No</v>
      </c>
      <c r="G1442" s="17" t="str">
        <f>VLOOKUP($A1442,'Medical Examinations'!$A$1:$J$2336,MATCH(Healthcare!G$1,'Medical Examinations'!$A$1:$J$1,0),0)</f>
        <v>Yes</v>
      </c>
      <c r="H1442" s="17">
        <f>VLOOKUP($A1442,'Medical Examinations'!$A$1:$J$2336,MATCH(Healthcare!H$1,'Medical Examinations'!$A$1:$J$1,0),0)</f>
        <v>1</v>
      </c>
      <c r="I1442" s="17" t="str">
        <f>VLOOKUP($A1442,'Medical Examinations'!$A$1:$J$2336,MATCH(Healthcare!I$1,'Medical Examinations'!$A$1:$J$1,0),0)</f>
        <v>No</v>
      </c>
      <c r="J1442" s="17" t="str">
        <f>VLOOKUP($A1442,'Medical Examinations'!$A$1:$J$2336,MATCH(Healthcare!J$1,'Medical Examinations'!$A$1:$J$1,0),0)</f>
        <v>Overweight</v>
      </c>
      <c r="K1442" s="17" t="str">
        <f>VLOOKUP($A1442,'Medical Examinations'!$A$1:$J$2336,MATCH(Healthcare!K$1,'Medical Examinations'!$A$1:$J$1,0),0)</f>
        <v>Normal</v>
      </c>
      <c r="L1442" s="38">
        <f>VLOOKUP($A1442,'Hospitalisation Details'!$A$2:$K$2344,MATCH(Healthcare!L$1,'Hospitalisation Details'!$A$1:$K$1,0),0)</f>
        <v>29117</v>
      </c>
      <c r="M1442" s="17">
        <f>VLOOKUP($A1442,'Hospitalisation Details'!$A$2:$K$2344,MATCH(Healthcare!M$1,'Hospitalisation Details'!$A$1:$K$1,0),0)</f>
        <v>7337.75</v>
      </c>
      <c r="N1442" s="17" t="str">
        <f>VLOOKUP($A1442,'Hospitalisation Details'!$A$2:$K$2344,MATCH(Healthcare!N$1,'Hospitalisation Details'!$A$1:$K$1,0),0)</f>
        <v>Tier - 2</v>
      </c>
      <c r="O1442" s="17" t="str">
        <f>VLOOKUP($A1442,'Hospitalisation Details'!$A$2:$K$2344,MATCH(Healthcare!O$1,'Hospitalisation Details'!$A$1:$K$1,0),0)</f>
        <v>Tier - 3</v>
      </c>
      <c r="P1442" s="17" t="str">
        <f>VLOOKUP($A1442,'Hospitalisation Details'!$A$2:$K$2344,MATCH(Healthcare!P$1,'Hospitalisation Details'!$A$1:$K$1,0),0)</f>
        <v>R1011</v>
      </c>
      <c r="Q1442" s="17">
        <f>VLOOKUP($A1442,'Hospitalisation Details'!$A$2:$K$2344,MATCH(Healthcare!Q$1,'Hospitalisation Details'!$A$1:$K$1,0),0)</f>
        <v>43</v>
      </c>
    </row>
    <row r="1443" spans="1:17" ht="15.75" x14ac:dyDescent="0.25">
      <c r="A1443" s="25" t="s">
        <v>1486</v>
      </c>
      <c r="B1443" s="17" t="str">
        <f>VLOOKUP($A1443,'Customer Names'!$A$1:$D$2336,4,0)</f>
        <v>Mr. Kevin</v>
      </c>
      <c r="C1443" s="17">
        <f>VLOOKUP($A1443,'Medical Examinations'!$A$1:$J$2336,MATCH(Healthcare!C$1,'Medical Examinations'!$A$1:$J$1,0),0)</f>
        <v>25.24</v>
      </c>
      <c r="D1443" s="17">
        <f>VLOOKUP($A1443,'Medical Examinations'!$A$1:$J$2336,MATCH(Healthcare!D$1,'Medical Examinations'!$A$1:$J$1,0),0)</f>
        <v>5.82</v>
      </c>
      <c r="E1443" s="17" t="str">
        <f>VLOOKUP($A1443,'Medical Examinations'!$A$1:$J$2336,MATCH(Healthcare!E$1,'Medical Examinations'!$A$1:$J$1,0),0)</f>
        <v>No</v>
      </c>
      <c r="F1443" s="17" t="str">
        <f>VLOOKUP($A1443,'Medical Examinations'!$A$1:$J$2336,MATCH(Healthcare!F$1,'Medical Examinations'!$A$1:$J$1,0),0)</f>
        <v>No</v>
      </c>
      <c r="G1443" s="17" t="str">
        <f>VLOOKUP($A1443,'Medical Examinations'!$A$1:$J$2336,MATCH(Healthcare!G$1,'Medical Examinations'!$A$1:$J$1,0),0)</f>
        <v>No</v>
      </c>
      <c r="H1443" s="17">
        <f>VLOOKUP($A1443,'Medical Examinations'!$A$1:$J$2336,MATCH(Healthcare!H$1,'Medical Examinations'!$A$1:$J$1,0),0)</f>
        <v>1</v>
      </c>
      <c r="I1443" s="17" t="str">
        <f>VLOOKUP($A1443,'Medical Examinations'!$A$1:$J$2336,MATCH(Healthcare!I$1,'Medical Examinations'!$A$1:$J$1,0),0)</f>
        <v>No</v>
      </c>
      <c r="J1443" s="17" t="str">
        <f>VLOOKUP($A1443,'Medical Examinations'!$A$1:$J$2336,MATCH(Healthcare!J$1,'Medical Examinations'!$A$1:$J$1,0),0)</f>
        <v>Overweight</v>
      </c>
      <c r="K1443" s="17" t="str">
        <f>VLOOKUP($A1443,'Medical Examinations'!$A$1:$J$2336,MATCH(Healthcare!K$1,'Medical Examinations'!$A$1:$J$1,0),0)</f>
        <v>Prediabetes</v>
      </c>
      <c r="L1443" s="38">
        <f>VLOOKUP($A1443,'Hospitalisation Details'!$A$2:$K$2344,MATCH(Healthcare!L$1,'Hospitalisation Details'!$A$1:$K$1,0),0)</f>
        <v>30888</v>
      </c>
      <c r="M1443" s="17">
        <f>VLOOKUP($A1443,'Hospitalisation Details'!$A$2:$K$2344,MATCH(Healthcare!M$1,'Hospitalisation Details'!$A$1:$K$1,0),0)</f>
        <v>7325.47</v>
      </c>
      <c r="N1443" s="17" t="str">
        <f>VLOOKUP($A1443,'Hospitalisation Details'!$A$2:$K$2344,MATCH(Healthcare!N$1,'Hospitalisation Details'!$A$1:$K$1,0),0)</f>
        <v>Tier - 2</v>
      </c>
      <c r="O1443" s="17" t="str">
        <f>VLOOKUP($A1443,'Hospitalisation Details'!$A$2:$K$2344,MATCH(Healthcare!O$1,'Hospitalisation Details'!$A$1:$K$1,0),0)</f>
        <v>Tier - 1</v>
      </c>
      <c r="P1443" s="17" t="str">
        <f>VLOOKUP($A1443,'Hospitalisation Details'!$A$2:$K$2344,MATCH(Healthcare!P$1,'Hospitalisation Details'!$A$1:$K$1,0),0)</f>
        <v>R1012</v>
      </c>
      <c r="Q1443" s="17">
        <f>VLOOKUP($A1443,'Hospitalisation Details'!$A$2:$K$2344,MATCH(Healthcare!Q$1,'Hospitalisation Details'!$A$1:$K$1,0),0)</f>
        <v>38</v>
      </c>
    </row>
    <row r="1444" spans="1:17" ht="15.75" x14ac:dyDescent="0.25">
      <c r="A1444" s="25" t="s">
        <v>1487</v>
      </c>
      <c r="B1444" s="17" t="str">
        <f>VLOOKUP($A1444,'Customer Names'!$A$1:$D$2336,4,0)</f>
        <v>Ms. Lisa</v>
      </c>
      <c r="C1444" s="17">
        <f>VLOOKUP($A1444,'Medical Examinations'!$A$1:$J$2336,MATCH(Healthcare!C$1,'Medical Examinations'!$A$1:$J$1,0),0)</f>
        <v>25.08</v>
      </c>
      <c r="D1444" s="17">
        <f>VLOOKUP($A1444,'Medical Examinations'!$A$1:$J$2336,MATCH(Healthcare!D$1,'Medical Examinations'!$A$1:$J$1,0),0)</f>
        <v>5.8</v>
      </c>
      <c r="E1444" s="17" t="str">
        <f>VLOOKUP($A1444,'Medical Examinations'!$A$1:$J$2336,MATCH(Healthcare!E$1,'Medical Examinations'!$A$1:$J$1,0),0)</f>
        <v>No</v>
      </c>
      <c r="F1444" s="17" t="str">
        <f>VLOOKUP($A1444,'Medical Examinations'!$A$1:$J$2336,MATCH(Healthcare!F$1,'Medical Examinations'!$A$1:$J$1,0),0)</f>
        <v>No</v>
      </c>
      <c r="G1444" s="17" t="str">
        <f>VLOOKUP($A1444,'Medical Examinations'!$A$1:$J$2336,MATCH(Healthcare!G$1,'Medical Examinations'!$A$1:$J$1,0),0)</f>
        <v>Yes</v>
      </c>
      <c r="H1444" s="17">
        <f>VLOOKUP($A1444,'Medical Examinations'!$A$1:$J$2336,MATCH(Healthcare!H$1,'Medical Examinations'!$A$1:$J$1,0),0)</f>
        <v>1</v>
      </c>
      <c r="I1444" s="17" t="str">
        <f>VLOOKUP($A1444,'Medical Examinations'!$A$1:$J$2336,MATCH(Healthcare!I$1,'Medical Examinations'!$A$1:$J$1,0),0)</f>
        <v>No</v>
      </c>
      <c r="J1444" s="17" t="str">
        <f>VLOOKUP($A1444,'Medical Examinations'!$A$1:$J$2336,MATCH(Healthcare!J$1,'Medical Examinations'!$A$1:$J$1,0),0)</f>
        <v>Overweight</v>
      </c>
      <c r="K1444" s="17" t="str">
        <f>VLOOKUP($A1444,'Medical Examinations'!$A$1:$J$2336,MATCH(Healthcare!K$1,'Medical Examinations'!$A$1:$J$1,0),0)</f>
        <v>Prediabetes</v>
      </c>
      <c r="L1444" s="38">
        <f>VLOOKUP($A1444,'Hospitalisation Details'!$A$2:$K$2344,MATCH(Healthcare!L$1,'Hospitalisation Details'!$A$1:$K$1,0),0)</f>
        <v>29025</v>
      </c>
      <c r="M1444" s="17">
        <f>VLOOKUP($A1444,'Hospitalisation Details'!$A$2:$K$2344,MATCH(Healthcare!M$1,'Hospitalisation Details'!$A$1:$K$1,0),0)</f>
        <v>7325.05</v>
      </c>
      <c r="N1444" s="17" t="str">
        <f>VLOOKUP($A1444,'Hospitalisation Details'!$A$2:$K$2344,MATCH(Healthcare!N$1,'Hospitalisation Details'!$A$1:$K$1,0),0)</f>
        <v>Tier - 2</v>
      </c>
      <c r="O1444" s="17" t="str">
        <f>VLOOKUP($A1444,'Hospitalisation Details'!$A$2:$K$2344,MATCH(Healthcare!O$1,'Hospitalisation Details'!$A$1:$K$1,0),0)</f>
        <v>Tier - 3</v>
      </c>
      <c r="P1444" s="17" t="str">
        <f>VLOOKUP($A1444,'Hospitalisation Details'!$A$2:$K$2344,MATCH(Healthcare!P$1,'Hospitalisation Details'!$A$1:$K$1,0),0)</f>
        <v>R1024</v>
      </c>
      <c r="Q1444" s="17">
        <f>VLOOKUP($A1444,'Hospitalisation Details'!$A$2:$K$2344,MATCH(Healthcare!Q$1,'Hospitalisation Details'!$A$1:$K$1,0),0)</f>
        <v>43</v>
      </c>
    </row>
    <row r="1445" spans="1:17" ht="15.75" x14ac:dyDescent="0.25">
      <c r="A1445" s="25" t="s">
        <v>1488</v>
      </c>
      <c r="B1445" s="17" t="str">
        <f>VLOOKUP($A1445,'Customer Names'!$A$1:$D$2336,4,0)</f>
        <v>Ms. Katherine</v>
      </c>
      <c r="C1445" s="17">
        <f>VLOOKUP($A1445,'Medical Examinations'!$A$1:$J$2336,MATCH(Healthcare!C$1,'Medical Examinations'!$A$1:$J$1,0),0)</f>
        <v>29.164999999999999</v>
      </c>
      <c r="D1445" s="17">
        <f>VLOOKUP($A1445,'Medical Examinations'!$A$1:$J$2336,MATCH(Healthcare!D$1,'Medical Examinations'!$A$1:$J$1,0),0)</f>
        <v>4.87</v>
      </c>
      <c r="E1445" s="17" t="str">
        <f>VLOOKUP($A1445,'Medical Examinations'!$A$1:$J$2336,MATCH(Healthcare!E$1,'Medical Examinations'!$A$1:$J$1,0),0)</f>
        <v>No</v>
      </c>
      <c r="F1445" s="17" t="str">
        <f>VLOOKUP($A1445,'Medical Examinations'!$A$1:$J$2336,MATCH(Healthcare!F$1,'Medical Examinations'!$A$1:$J$1,0),0)</f>
        <v>Yes</v>
      </c>
      <c r="G1445" s="17" t="str">
        <f>VLOOKUP($A1445,'Medical Examinations'!$A$1:$J$2336,MATCH(Healthcare!G$1,'Medical Examinations'!$A$1:$J$1,0),0)</f>
        <v>No</v>
      </c>
      <c r="H1445" s="17">
        <f>VLOOKUP($A1445,'Medical Examinations'!$A$1:$J$2336,MATCH(Healthcare!H$1,'Medical Examinations'!$A$1:$J$1,0),0)</f>
        <v>1</v>
      </c>
      <c r="I1445" s="17" t="str">
        <f>VLOOKUP($A1445,'Medical Examinations'!$A$1:$J$2336,MATCH(Healthcare!I$1,'Medical Examinations'!$A$1:$J$1,0),0)</f>
        <v>No</v>
      </c>
      <c r="J1445" s="17" t="str">
        <f>VLOOKUP($A1445,'Medical Examinations'!$A$1:$J$2336,MATCH(Healthcare!J$1,'Medical Examinations'!$A$1:$J$1,0),0)</f>
        <v>Overweight</v>
      </c>
      <c r="K1445" s="17" t="str">
        <f>VLOOKUP($A1445,'Medical Examinations'!$A$1:$J$2336,MATCH(Healthcare!K$1,'Medical Examinations'!$A$1:$J$1,0),0)</f>
        <v>Normal</v>
      </c>
      <c r="L1445" s="38">
        <f>VLOOKUP($A1445,'Hospitalisation Details'!$A$2:$K$2344,MATCH(Healthcare!L$1,'Hospitalisation Details'!$A$1:$K$1,0),0)</f>
        <v>38306</v>
      </c>
      <c r="M1445" s="17">
        <f>VLOOKUP($A1445,'Hospitalisation Details'!$A$2:$K$2344,MATCH(Healthcare!M$1,'Hospitalisation Details'!$A$1:$K$1,0),0)</f>
        <v>7323.73</v>
      </c>
      <c r="N1445" s="17" t="str">
        <f>VLOOKUP($A1445,'Hospitalisation Details'!$A$2:$K$2344,MATCH(Healthcare!N$1,'Hospitalisation Details'!$A$1:$K$1,0),0)</f>
        <v>Tier - 2</v>
      </c>
      <c r="O1445" s="17" t="str">
        <f>VLOOKUP($A1445,'Hospitalisation Details'!$A$2:$K$2344,MATCH(Healthcare!O$1,'Hospitalisation Details'!$A$1:$K$1,0),0)</f>
        <v>Tier - 2</v>
      </c>
      <c r="P1445" s="17" t="str">
        <f>VLOOKUP($A1445,'Hospitalisation Details'!$A$2:$K$2344,MATCH(Healthcare!P$1,'Hospitalisation Details'!$A$1:$K$1,0),0)</f>
        <v>R1024</v>
      </c>
      <c r="Q1445" s="17">
        <f>VLOOKUP($A1445,'Hospitalisation Details'!$A$2:$K$2344,MATCH(Healthcare!Q$1,'Hospitalisation Details'!$A$1:$K$1,0),0)</f>
        <v>18</v>
      </c>
    </row>
    <row r="1446" spans="1:17" ht="15.75" x14ac:dyDescent="0.25">
      <c r="A1446" s="25" t="s">
        <v>1489</v>
      </c>
      <c r="B1446" s="17" t="str">
        <f>VLOOKUP($A1446,'Customer Names'!$A$1:$D$2336,4,0)</f>
        <v>Mr. Steve</v>
      </c>
      <c r="C1446" s="17">
        <f>VLOOKUP($A1446,'Medical Examinations'!$A$1:$J$2336,MATCH(Healthcare!C$1,'Medical Examinations'!$A$1:$J$1,0),0)</f>
        <v>15.05</v>
      </c>
      <c r="D1446" s="17">
        <f>VLOOKUP($A1446,'Medical Examinations'!$A$1:$J$2336,MATCH(Healthcare!D$1,'Medical Examinations'!$A$1:$J$1,0),0)</f>
        <v>8.1199999999999992</v>
      </c>
      <c r="E1446" s="17" t="str">
        <f>VLOOKUP($A1446,'Medical Examinations'!$A$1:$J$2336,MATCH(Healthcare!E$1,'Medical Examinations'!$A$1:$J$1,0),0)</f>
        <v>No</v>
      </c>
      <c r="F1446" s="17" t="str">
        <f>VLOOKUP($A1446,'Medical Examinations'!$A$1:$J$2336,MATCH(Healthcare!F$1,'Medical Examinations'!$A$1:$J$1,0),0)</f>
        <v>No</v>
      </c>
      <c r="G1446" s="17" t="str">
        <f>VLOOKUP($A1446,'Medical Examinations'!$A$1:$J$2336,MATCH(Healthcare!G$1,'Medical Examinations'!$A$1:$J$1,0),0)</f>
        <v>No</v>
      </c>
      <c r="H1446" s="17">
        <f>VLOOKUP($A1446,'Medical Examinations'!$A$1:$J$2336,MATCH(Healthcare!H$1,'Medical Examinations'!$A$1:$J$1,0),0)</f>
        <v>0</v>
      </c>
      <c r="I1446" s="17" t="str">
        <f>VLOOKUP($A1446,'Medical Examinations'!$A$1:$J$2336,MATCH(Healthcare!I$1,'Medical Examinations'!$A$1:$J$1,0),0)</f>
        <v>No</v>
      </c>
      <c r="J1446" s="17" t="str">
        <f>VLOOKUP($A1446,'Medical Examinations'!$A$1:$J$2336,MATCH(Healthcare!J$1,'Medical Examinations'!$A$1:$J$1,0),0)</f>
        <v>Underweight</v>
      </c>
      <c r="K1446" s="17" t="str">
        <f>VLOOKUP($A1446,'Medical Examinations'!$A$1:$J$2336,MATCH(Healthcare!K$1,'Medical Examinations'!$A$1:$J$1,0),0)</f>
        <v>Diabetes</v>
      </c>
      <c r="L1446" s="38">
        <f>VLOOKUP($A1446,'Hospitalisation Details'!$A$2:$K$2344,MATCH(Healthcare!L$1,'Hospitalisation Details'!$A$1:$K$1,0),0)</f>
        <v>23934</v>
      </c>
      <c r="M1446" s="17">
        <f>VLOOKUP($A1446,'Hospitalisation Details'!$A$2:$K$2344,MATCH(Healthcare!M$1,'Hospitalisation Details'!$A$1:$K$1,0),0)</f>
        <v>7322.86</v>
      </c>
      <c r="N1446" s="17" t="str">
        <f>VLOOKUP($A1446,'Hospitalisation Details'!$A$2:$K$2344,MATCH(Healthcare!N$1,'Hospitalisation Details'!$A$1:$K$1,0),0)</f>
        <v>Tier - 3</v>
      </c>
      <c r="O1446" s="17" t="str">
        <f>VLOOKUP($A1446,'Hospitalisation Details'!$A$2:$K$2344,MATCH(Healthcare!O$1,'Hospitalisation Details'!$A$1:$K$1,0),0)</f>
        <v>Tier - 3</v>
      </c>
      <c r="P1446" s="17" t="str">
        <f>VLOOKUP($A1446,'Hospitalisation Details'!$A$2:$K$2344,MATCH(Healthcare!P$1,'Hospitalisation Details'!$A$1:$K$1,0),0)</f>
        <v>R1012</v>
      </c>
      <c r="Q1446" s="17">
        <f>VLOOKUP($A1446,'Hospitalisation Details'!$A$2:$K$2344,MATCH(Healthcare!Q$1,'Hospitalisation Details'!$A$1:$K$1,0),0)</f>
        <v>57</v>
      </c>
    </row>
    <row r="1447" spans="1:17" ht="15.75" x14ac:dyDescent="0.25">
      <c r="A1447" s="25" t="s">
        <v>1490</v>
      </c>
      <c r="B1447" s="17" t="str">
        <f>VLOOKUP($A1447,'Customer Names'!$A$1:$D$2336,4,0)</f>
        <v>Ms. Kate</v>
      </c>
      <c r="C1447" s="17">
        <f>VLOOKUP($A1447,'Medical Examinations'!$A$1:$J$2336,MATCH(Healthcare!C$1,'Medical Examinations'!$A$1:$J$1,0),0)</f>
        <v>19.95</v>
      </c>
      <c r="D1447" s="17">
        <f>VLOOKUP($A1447,'Medical Examinations'!$A$1:$J$2336,MATCH(Healthcare!D$1,'Medical Examinations'!$A$1:$J$1,0),0)</f>
        <v>4.3600000000000003</v>
      </c>
      <c r="E1447" s="17" t="str">
        <f>VLOOKUP($A1447,'Medical Examinations'!$A$1:$J$2336,MATCH(Healthcare!E$1,'Medical Examinations'!$A$1:$J$1,0),0)</f>
        <v>No</v>
      </c>
      <c r="F1447" s="17" t="str">
        <f>VLOOKUP($A1447,'Medical Examinations'!$A$1:$J$2336,MATCH(Healthcare!F$1,'Medical Examinations'!$A$1:$J$1,0),0)</f>
        <v>No</v>
      </c>
      <c r="G1447" s="17" t="str">
        <f>VLOOKUP($A1447,'Medical Examinations'!$A$1:$J$2336,MATCH(Healthcare!G$1,'Medical Examinations'!$A$1:$J$1,0),0)</f>
        <v>No</v>
      </c>
      <c r="H1447" s="17">
        <f>VLOOKUP($A1447,'Medical Examinations'!$A$1:$J$2336,MATCH(Healthcare!H$1,'Medical Examinations'!$A$1:$J$1,0),0)</f>
        <v>2</v>
      </c>
      <c r="I1447" s="17" t="str">
        <f>VLOOKUP($A1447,'Medical Examinations'!$A$1:$J$2336,MATCH(Healthcare!I$1,'Medical Examinations'!$A$1:$J$1,0),0)</f>
        <v>No</v>
      </c>
      <c r="J1447" s="17" t="str">
        <f>VLOOKUP($A1447,'Medical Examinations'!$A$1:$J$2336,MATCH(Healthcare!J$1,'Medical Examinations'!$A$1:$J$1,0),0)</f>
        <v>Healthy Weight</v>
      </c>
      <c r="K1447" s="17" t="str">
        <f>VLOOKUP($A1447,'Medical Examinations'!$A$1:$J$2336,MATCH(Healthcare!K$1,'Medical Examinations'!$A$1:$J$1,0),0)</f>
        <v>Normal</v>
      </c>
      <c r="L1447" s="38">
        <f>VLOOKUP($A1447,'Hospitalisation Details'!$A$2:$K$2344,MATCH(Healthcare!L$1,'Hospitalisation Details'!$A$1:$K$1,0),0)</f>
        <v>26522</v>
      </c>
      <c r="M1447" s="17">
        <f>VLOOKUP($A1447,'Hospitalisation Details'!$A$2:$K$2344,MATCH(Healthcare!M$1,'Hospitalisation Details'!$A$1:$K$1,0),0)</f>
        <v>7318.22</v>
      </c>
      <c r="N1447" s="17" t="str">
        <f>VLOOKUP($A1447,'Hospitalisation Details'!$A$2:$K$2344,MATCH(Healthcare!N$1,'Hospitalisation Details'!$A$1:$K$1,0),0)</f>
        <v>Tier - 2</v>
      </c>
      <c r="O1447" s="17" t="str">
        <f>VLOOKUP($A1447,'Hospitalisation Details'!$A$2:$K$2344,MATCH(Healthcare!O$1,'Hospitalisation Details'!$A$1:$K$1,0),0)</f>
        <v>Tier - 3</v>
      </c>
      <c r="P1447" s="17" t="str">
        <f>VLOOKUP($A1447,'Hospitalisation Details'!$A$2:$K$2344,MATCH(Healthcare!P$1,'Hospitalisation Details'!$A$1:$K$1,0),0)</f>
        <v>R1012</v>
      </c>
      <c r="Q1447" s="17">
        <f>VLOOKUP($A1447,'Hospitalisation Details'!$A$2:$K$2344,MATCH(Healthcare!Q$1,'Hospitalisation Details'!$A$1:$K$1,0),0)</f>
        <v>50</v>
      </c>
    </row>
    <row r="1448" spans="1:17" ht="15.75" x14ac:dyDescent="0.25">
      <c r="A1448" s="25" t="s">
        <v>1491</v>
      </c>
      <c r="B1448" s="17" t="str">
        <f>VLOOKUP($A1448,'Customer Names'!$A$1:$D$2336,4,0)</f>
        <v>Ms. Beth</v>
      </c>
      <c r="C1448" s="17">
        <f>VLOOKUP($A1448,'Medical Examinations'!$A$1:$J$2336,MATCH(Healthcare!C$1,'Medical Examinations'!$A$1:$J$1,0),0)</f>
        <v>16.66</v>
      </c>
      <c r="D1448" s="17">
        <f>VLOOKUP($A1448,'Medical Examinations'!$A$1:$J$2336,MATCH(Healthcare!D$1,'Medical Examinations'!$A$1:$J$1,0),0)</f>
        <v>9.16</v>
      </c>
      <c r="E1448" s="17" t="str">
        <f>VLOOKUP($A1448,'Medical Examinations'!$A$1:$J$2336,MATCH(Healthcare!E$1,'Medical Examinations'!$A$1:$J$1,0),0)</f>
        <v>No</v>
      </c>
      <c r="F1448" s="17" t="str">
        <f>VLOOKUP($A1448,'Medical Examinations'!$A$1:$J$2336,MATCH(Healthcare!F$1,'Medical Examinations'!$A$1:$J$1,0),0)</f>
        <v>No</v>
      </c>
      <c r="G1448" s="17" t="str">
        <f>VLOOKUP($A1448,'Medical Examinations'!$A$1:$J$2336,MATCH(Healthcare!G$1,'Medical Examinations'!$A$1:$J$1,0),0)</f>
        <v>No</v>
      </c>
      <c r="H1448" s="17">
        <f>VLOOKUP($A1448,'Medical Examinations'!$A$1:$J$2336,MATCH(Healthcare!H$1,'Medical Examinations'!$A$1:$J$1,0),0)</f>
        <v>0</v>
      </c>
      <c r="I1448" s="17" t="str">
        <f>VLOOKUP($A1448,'Medical Examinations'!$A$1:$J$2336,MATCH(Healthcare!I$1,'Medical Examinations'!$A$1:$J$1,0),0)</f>
        <v>No</v>
      </c>
      <c r="J1448" s="17" t="str">
        <f>VLOOKUP($A1448,'Medical Examinations'!$A$1:$J$2336,MATCH(Healthcare!J$1,'Medical Examinations'!$A$1:$J$1,0),0)</f>
        <v>Underweight</v>
      </c>
      <c r="K1448" s="17" t="str">
        <f>VLOOKUP($A1448,'Medical Examinations'!$A$1:$J$2336,MATCH(Healthcare!K$1,'Medical Examinations'!$A$1:$J$1,0),0)</f>
        <v>Diabetes</v>
      </c>
      <c r="L1448" s="38">
        <f>VLOOKUP($A1448,'Hospitalisation Details'!$A$2:$K$2344,MATCH(Healthcare!L$1,'Hospitalisation Details'!$A$1:$K$1,0),0)</f>
        <v>23918</v>
      </c>
      <c r="M1448" s="17">
        <f>VLOOKUP($A1448,'Hospitalisation Details'!$A$2:$K$2344,MATCH(Healthcare!M$1,'Hospitalisation Details'!$A$1:$K$1,0),0)</f>
        <v>7318.21</v>
      </c>
      <c r="N1448" s="17" t="str">
        <f>VLOOKUP($A1448,'Hospitalisation Details'!$A$2:$K$2344,MATCH(Healthcare!N$1,'Hospitalisation Details'!$A$1:$K$1,0),0)</f>
        <v>Tier - 3</v>
      </c>
      <c r="O1448" s="17" t="str">
        <f>VLOOKUP($A1448,'Hospitalisation Details'!$A$2:$K$2344,MATCH(Healthcare!O$1,'Hospitalisation Details'!$A$1:$K$1,0),0)</f>
        <v>Tier - 1</v>
      </c>
      <c r="P1448" s="17" t="str">
        <f>VLOOKUP($A1448,'Hospitalisation Details'!$A$2:$K$2344,MATCH(Healthcare!P$1,'Hospitalisation Details'!$A$1:$K$1,0),0)</f>
        <v>R1013</v>
      </c>
      <c r="Q1448" s="17">
        <f>VLOOKUP($A1448,'Hospitalisation Details'!$A$2:$K$2344,MATCH(Healthcare!Q$1,'Hospitalisation Details'!$A$1:$K$1,0),0)</f>
        <v>57</v>
      </c>
    </row>
    <row r="1449" spans="1:17" ht="15.75" x14ac:dyDescent="0.25">
      <c r="A1449" s="25" t="s">
        <v>1492</v>
      </c>
      <c r="B1449" s="17" t="str">
        <f>VLOOKUP($A1449,'Customer Names'!$A$1:$D$2336,4,0)</f>
        <v>Ms. Katharine</v>
      </c>
      <c r="C1449" s="17">
        <f>VLOOKUP($A1449,'Medical Examinations'!$A$1:$J$2336,MATCH(Healthcare!C$1,'Medical Examinations'!$A$1:$J$1,0),0)</f>
        <v>16.62</v>
      </c>
      <c r="D1449" s="17">
        <f>VLOOKUP($A1449,'Medical Examinations'!$A$1:$J$2336,MATCH(Healthcare!D$1,'Medical Examinations'!$A$1:$J$1,0),0)</f>
        <v>9.14</v>
      </c>
      <c r="E1449" s="17" t="str">
        <f>VLOOKUP($A1449,'Medical Examinations'!$A$1:$J$2336,MATCH(Healthcare!E$1,'Medical Examinations'!$A$1:$J$1,0),0)</f>
        <v>No</v>
      </c>
      <c r="F1449" s="17" t="str">
        <f>VLOOKUP($A1449,'Medical Examinations'!$A$1:$J$2336,MATCH(Healthcare!F$1,'Medical Examinations'!$A$1:$J$1,0),0)</f>
        <v>No</v>
      </c>
      <c r="G1449" s="17" t="str">
        <f>VLOOKUP($A1449,'Medical Examinations'!$A$1:$J$2336,MATCH(Healthcare!G$1,'Medical Examinations'!$A$1:$J$1,0),0)</f>
        <v>No</v>
      </c>
      <c r="H1449" s="17">
        <f>VLOOKUP($A1449,'Medical Examinations'!$A$1:$J$2336,MATCH(Healthcare!H$1,'Medical Examinations'!$A$1:$J$1,0),0)</f>
        <v>0</v>
      </c>
      <c r="I1449" s="17" t="str">
        <f>VLOOKUP($A1449,'Medical Examinations'!$A$1:$J$2336,MATCH(Healthcare!I$1,'Medical Examinations'!$A$1:$J$1,0),0)</f>
        <v>No</v>
      </c>
      <c r="J1449" s="17" t="str">
        <f>VLOOKUP($A1449,'Medical Examinations'!$A$1:$J$2336,MATCH(Healthcare!J$1,'Medical Examinations'!$A$1:$J$1,0),0)</f>
        <v>Underweight</v>
      </c>
      <c r="K1449" s="17" t="str">
        <f>VLOOKUP($A1449,'Medical Examinations'!$A$1:$J$2336,MATCH(Healthcare!K$1,'Medical Examinations'!$A$1:$J$1,0),0)</f>
        <v>Diabetes</v>
      </c>
      <c r="L1449" s="38">
        <f>VLOOKUP($A1449,'Hospitalisation Details'!$A$2:$K$2344,MATCH(Healthcare!L$1,'Hospitalisation Details'!$A$1:$K$1,0),0)</f>
        <v>23899</v>
      </c>
      <c r="M1449" s="17">
        <f>VLOOKUP($A1449,'Hospitalisation Details'!$A$2:$K$2344,MATCH(Healthcare!M$1,'Hospitalisation Details'!$A$1:$K$1,0),0)</f>
        <v>7304.65</v>
      </c>
      <c r="N1449" s="17" t="str">
        <f>VLOOKUP($A1449,'Hospitalisation Details'!$A$2:$K$2344,MATCH(Healthcare!N$1,'Hospitalisation Details'!$A$1:$K$1,0),0)</f>
        <v>Tier - 3</v>
      </c>
      <c r="O1449" s="17" t="str">
        <f>VLOOKUP($A1449,'Hospitalisation Details'!$A$2:$K$2344,MATCH(Healthcare!O$1,'Hospitalisation Details'!$A$1:$K$1,0),0)</f>
        <v>Tier - 3</v>
      </c>
      <c r="P1449" s="17" t="str">
        <f>VLOOKUP($A1449,'Hospitalisation Details'!$A$2:$K$2344,MATCH(Healthcare!P$1,'Hospitalisation Details'!$A$1:$K$1,0),0)</f>
        <v>R1013</v>
      </c>
      <c r="Q1449" s="17">
        <f>VLOOKUP($A1449,'Hospitalisation Details'!$A$2:$K$2344,MATCH(Healthcare!Q$1,'Hospitalisation Details'!$A$1:$K$1,0),0)</f>
        <v>58</v>
      </c>
    </row>
    <row r="1450" spans="1:17" ht="15.75" x14ac:dyDescent="0.25">
      <c r="A1450" s="25" t="s">
        <v>1493</v>
      </c>
      <c r="B1450" s="17" t="str">
        <f>VLOOKUP($A1450,'Customer Names'!$A$1:$D$2336,4,0)</f>
        <v>Ms. Heather</v>
      </c>
      <c r="C1450" s="17">
        <f>VLOOKUP($A1450,'Medical Examinations'!$A$1:$J$2336,MATCH(Healthcare!C$1,'Medical Examinations'!$A$1:$J$1,0),0)</f>
        <v>15.36</v>
      </c>
      <c r="D1450" s="17">
        <f>VLOOKUP($A1450,'Medical Examinations'!$A$1:$J$2336,MATCH(Healthcare!D$1,'Medical Examinations'!$A$1:$J$1,0),0)</f>
        <v>5.49</v>
      </c>
      <c r="E1450" s="17" t="str">
        <f>VLOOKUP($A1450,'Medical Examinations'!$A$1:$J$2336,MATCH(Healthcare!E$1,'Medical Examinations'!$A$1:$J$1,0),0)</f>
        <v>Yes</v>
      </c>
      <c r="F1450" s="17" t="str">
        <f>VLOOKUP($A1450,'Medical Examinations'!$A$1:$J$2336,MATCH(Healthcare!F$1,'Medical Examinations'!$A$1:$J$1,0),0)</f>
        <v>No</v>
      </c>
      <c r="G1450" s="17" t="str">
        <f>VLOOKUP($A1450,'Medical Examinations'!$A$1:$J$2336,MATCH(Healthcare!G$1,'Medical Examinations'!$A$1:$J$1,0),0)</f>
        <v>No</v>
      </c>
      <c r="H1450" s="17">
        <f>VLOOKUP($A1450,'Medical Examinations'!$A$1:$J$2336,MATCH(Healthcare!H$1,'Medical Examinations'!$A$1:$J$1,0),0)</f>
        <v>2</v>
      </c>
      <c r="I1450" s="17" t="str">
        <f>VLOOKUP($A1450,'Medical Examinations'!$A$1:$J$2336,MATCH(Healthcare!I$1,'Medical Examinations'!$A$1:$J$1,0),0)</f>
        <v>No</v>
      </c>
      <c r="J1450" s="17" t="str">
        <f>VLOOKUP($A1450,'Medical Examinations'!$A$1:$J$2336,MATCH(Healthcare!J$1,'Medical Examinations'!$A$1:$J$1,0),0)</f>
        <v>Underweight</v>
      </c>
      <c r="K1450" s="17" t="str">
        <f>VLOOKUP($A1450,'Medical Examinations'!$A$1:$J$2336,MATCH(Healthcare!K$1,'Medical Examinations'!$A$1:$J$1,0),0)</f>
        <v>Normal</v>
      </c>
      <c r="L1450" s="38">
        <f>VLOOKUP($A1450,'Hospitalisation Details'!$A$2:$K$2344,MATCH(Healthcare!L$1,'Hospitalisation Details'!$A$1:$K$1,0),0)</f>
        <v>24467</v>
      </c>
      <c r="M1450" s="17">
        <f>VLOOKUP($A1450,'Hospitalisation Details'!$A$2:$K$2344,MATCH(Healthcare!M$1,'Hospitalisation Details'!$A$1:$K$1,0),0)</f>
        <v>7302.46</v>
      </c>
      <c r="N1450" s="17" t="str">
        <f>VLOOKUP($A1450,'Hospitalisation Details'!$A$2:$K$2344,MATCH(Healthcare!N$1,'Hospitalisation Details'!$A$1:$K$1,0),0)</f>
        <v>Tier - 3</v>
      </c>
      <c r="O1450" s="17" t="str">
        <f>VLOOKUP($A1450,'Hospitalisation Details'!$A$2:$K$2344,MATCH(Healthcare!O$1,'Hospitalisation Details'!$A$1:$K$1,0),0)</f>
        <v>Tier - 1</v>
      </c>
      <c r="P1450" s="17" t="str">
        <f>VLOOKUP($A1450,'Hospitalisation Details'!$A$2:$K$2344,MATCH(Healthcare!P$1,'Hospitalisation Details'!$A$1:$K$1,0),0)</f>
        <v>R1012</v>
      </c>
      <c r="Q1450" s="17">
        <f>VLOOKUP($A1450,'Hospitalisation Details'!$A$2:$K$2344,MATCH(Healthcare!Q$1,'Hospitalisation Details'!$A$1:$K$1,0),0)</f>
        <v>56</v>
      </c>
    </row>
    <row r="1451" spans="1:17" ht="15.75" x14ac:dyDescent="0.25">
      <c r="A1451" s="25" t="s">
        <v>1494</v>
      </c>
      <c r="B1451" s="17" t="str">
        <f>VLOOKUP($A1451,'Customer Names'!$A$1:$D$2336,4,0)</f>
        <v>Ms. Desiree</v>
      </c>
      <c r="C1451" s="17">
        <f>VLOOKUP($A1451,'Medical Examinations'!$A$1:$J$2336,MATCH(Healthcare!C$1,'Medical Examinations'!$A$1:$J$1,0),0)</f>
        <v>27.74</v>
      </c>
      <c r="D1451" s="17">
        <f>VLOOKUP($A1451,'Medical Examinations'!$A$1:$J$2336,MATCH(Healthcare!D$1,'Medical Examinations'!$A$1:$J$1,0),0)</f>
        <v>5.96</v>
      </c>
      <c r="E1451" s="17" t="str">
        <f>VLOOKUP($A1451,'Medical Examinations'!$A$1:$J$2336,MATCH(Healthcare!E$1,'Medical Examinations'!$A$1:$J$1,0),0)</f>
        <v>Yes</v>
      </c>
      <c r="F1451" s="17" t="str">
        <f>VLOOKUP($A1451,'Medical Examinations'!$A$1:$J$2336,MATCH(Healthcare!F$1,'Medical Examinations'!$A$1:$J$1,0),0)</f>
        <v>No</v>
      </c>
      <c r="G1451" s="17" t="str">
        <f>VLOOKUP($A1451,'Medical Examinations'!$A$1:$J$2336,MATCH(Healthcare!G$1,'Medical Examinations'!$A$1:$J$1,0),0)</f>
        <v>No</v>
      </c>
      <c r="H1451" s="17">
        <f>VLOOKUP($A1451,'Medical Examinations'!$A$1:$J$2336,MATCH(Healthcare!H$1,'Medical Examinations'!$A$1:$J$1,0),0)</f>
        <v>0</v>
      </c>
      <c r="I1451" s="17" t="str">
        <f>VLOOKUP($A1451,'Medical Examinations'!$A$1:$J$2336,MATCH(Healthcare!I$1,'Medical Examinations'!$A$1:$J$1,0),0)</f>
        <v>No</v>
      </c>
      <c r="J1451" s="17" t="str">
        <f>VLOOKUP($A1451,'Medical Examinations'!$A$1:$J$2336,MATCH(Healthcare!J$1,'Medical Examinations'!$A$1:$J$1,0),0)</f>
        <v>Overweight</v>
      </c>
      <c r="K1451" s="17" t="str">
        <f>VLOOKUP($A1451,'Medical Examinations'!$A$1:$J$2336,MATCH(Healthcare!K$1,'Medical Examinations'!$A$1:$J$1,0),0)</f>
        <v>Prediabetes</v>
      </c>
      <c r="L1451" s="38">
        <f>VLOOKUP($A1451,'Hospitalisation Details'!$A$2:$K$2344,MATCH(Healthcare!L$1,'Hospitalisation Details'!$A$1:$K$1,0),0)</f>
        <v>31353</v>
      </c>
      <c r="M1451" s="17">
        <f>VLOOKUP($A1451,'Hospitalisation Details'!$A$2:$K$2344,MATCH(Healthcare!M$1,'Hospitalisation Details'!$A$1:$K$1,0),0)</f>
        <v>7281.51</v>
      </c>
      <c r="N1451" s="17" t="str">
        <f>VLOOKUP($A1451,'Hospitalisation Details'!$A$2:$K$2344,MATCH(Healthcare!N$1,'Hospitalisation Details'!$A$1:$K$1,0),0)</f>
        <v>Tier - 2</v>
      </c>
      <c r="O1451" s="17" t="str">
        <f>VLOOKUP($A1451,'Hospitalisation Details'!$A$2:$K$2344,MATCH(Healthcare!O$1,'Hospitalisation Details'!$A$1:$K$1,0),0)</f>
        <v>Tier - 1</v>
      </c>
      <c r="P1451" s="17" t="str">
        <f>VLOOKUP($A1451,'Hospitalisation Details'!$A$2:$K$2344,MATCH(Healthcare!P$1,'Hospitalisation Details'!$A$1:$K$1,0),0)</f>
        <v>R1012</v>
      </c>
      <c r="Q1451" s="17">
        <f>VLOOKUP($A1451,'Hospitalisation Details'!$A$2:$K$2344,MATCH(Healthcare!Q$1,'Hospitalisation Details'!$A$1:$K$1,0),0)</f>
        <v>37</v>
      </c>
    </row>
    <row r="1452" spans="1:17" ht="15.75" x14ac:dyDescent="0.25">
      <c r="A1452" s="25" t="s">
        <v>1495</v>
      </c>
      <c r="B1452" s="17" t="str">
        <f>VLOOKUP($A1452,'Customer Names'!$A$1:$D$2336,4,0)</f>
        <v>Mr. Peter</v>
      </c>
      <c r="C1452" s="17">
        <f>VLOOKUP($A1452,'Medical Examinations'!$A$1:$J$2336,MATCH(Healthcare!C$1,'Medical Examinations'!$A$1:$J$1,0),0)</f>
        <v>22.44</v>
      </c>
      <c r="D1452" s="17">
        <f>VLOOKUP($A1452,'Medical Examinations'!$A$1:$J$2336,MATCH(Healthcare!D$1,'Medical Examinations'!$A$1:$J$1,0),0)</f>
        <v>4.62</v>
      </c>
      <c r="E1452" s="17" t="str">
        <f>VLOOKUP($A1452,'Medical Examinations'!$A$1:$J$2336,MATCH(Healthcare!E$1,'Medical Examinations'!$A$1:$J$1,0),0)</f>
        <v>Yes</v>
      </c>
      <c r="F1452" s="17" t="str">
        <f>VLOOKUP($A1452,'Medical Examinations'!$A$1:$J$2336,MATCH(Healthcare!F$1,'Medical Examinations'!$A$1:$J$1,0),0)</f>
        <v>No</v>
      </c>
      <c r="G1452" s="17" t="str">
        <f>VLOOKUP($A1452,'Medical Examinations'!$A$1:$J$2336,MATCH(Healthcare!G$1,'Medical Examinations'!$A$1:$J$1,0),0)</f>
        <v>No</v>
      </c>
      <c r="H1452" s="17">
        <f>VLOOKUP($A1452,'Medical Examinations'!$A$1:$J$2336,MATCH(Healthcare!H$1,'Medical Examinations'!$A$1:$J$1,0),0)</f>
        <v>0</v>
      </c>
      <c r="I1452" s="17" t="str">
        <f>VLOOKUP($A1452,'Medical Examinations'!$A$1:$J$2336,MATCH(Healthcare!I$1,'Medical Examinations'!$A$1:$J$1,0),0)</f>
        <v>No</v>
      </c>
      <c r="J1452" s="17" t="str">
        <f>VLOOKUP($A1452,'Medical Examinations'!$A$1:$J$2336,MATCH(Healthcare!J$1,'Medical Examinations'!$A$1:$J$1,0),0)</f>
        <v>Healthy Weight</v>
      </c>
      <c r="K1452" s="17" t="str">
        <f>VLOOKUP($A1452,'Medical Examinations'!$A$1:$J$2336,MATCH(Healthcare!K$1,'Medical Examinations'!$A$1:$J$1,0),0)</f>
        <v>Normal</v>
      </c>
      <c r="L1452" s="38">
        <f>VLOOKUP($A1452,'Hospitalisation Details'!$A$2:$K$2344,MATCH(Healthcare!L$1,'Hospitalisation Details'!$A$1:$K$1,0),0)</f>
        <v>28112</v>
      </c>
      <c r="M1452" s="17">
        <f>VLOOKUP($A1452,'Hospitalisation Details'!$A$2:$K$2344,MATCH(Healthcare!M$1,'Hospitalisation Details'!$A$1:$K$1,0),0)</f>
        <v>7273.02</v>
      </c>
      <c r="N1452" s="17" t="str">
        <f>VLOOKUP($A1452,'Hospitalisation Details'!$A$2:$K$2344,MATCH(Healthcare!N$1,'Hospitalisation Details'!$A$1:$K$1,0),0)</f>
        <v>Tier - 2</v>
      </c>
      <c r="O1452" s="17" t="str">
        <f>VLOOKUP($A1452,'Hospitalisation Details'!$A$2:$K$2344,MATCH(Healthcare!O$1,'Hospitalisation Details'!$A$1:$K$1,0),0)</f>
        <v>Tier - 1</v>
      </c>
      <c r="P1452" s="17" t="str">
        <f>VLOOKUP($A1452,'Hospitalisation Details'!$A$2:$K$2344,MATCH(Healthcare!P$1,'Hospitalisation Details'!$A$1:$K$1,0),0)</f>
        <v>R1013</v>
      </c>
      <c r="Q1452" s="17">
        <f>VLOOKUP($A1452,'Hospitalisation Details'!$A$2:$K$2344,MATCH(Healthcare!Q$1,'Hospitalisation Details'!$A$1:$K$1,0),0)</f>
        <v>46</v>
      </c>
    </row>
    <row r="1453" spans="1:17" ht="15.75" x14ac:dyDescent="0.25">
      <c r="A1453" s="25" t="s">
        <v>1496</v>
      </c>
      <c r="B1453" s="17" t="str">
        <f>VLOOKUP($A1453,'Customer Names'!$A$1:$D$2336,4,0)</f>
        <v>Mr. Adam</v>
      </c>
      <c r="C1453" s="17">
        <f>VLOOKUP($A1453,'Medical Examinations'!$A$1:$J$2336,MATCH(Healthcare!C$1,'Medical Examinations'!$A$1:$J$1,0),0)</f>
        <v>37.049999999999997</v>
      </c>
      <c r="D1453" s="17">
        <f>VLOOKUP($A1453,'Medical Examinations'!$A$1:$J$2336,MATCH(Healthcare!D$1,'Medical Examinations'!$A$1:$J$1,0),0)</f>
        <v>9.9600000000000009</v>
      </c>
      <c r="E1453" s="17" t="str">
        <f>VLOOKUP($A1453,'Medical Examinations'!$A$1:$J$2336,MATCH(Healthcare!E$1,'Medical Examinations'!$A$1:$J$1,0),0)</f>
        <v>Yes</v>
      </c>
      <c r="F1453" s="17" t="str">
        <f>VLOOKUP($A1453,'Medical Examinations'!$A$1:$J$2336,MATCH(Healthcare!F$1,'Medical Examinations'!$A$1:$J$1,0),0)</f>
        <v>No</v>
      </c>
      <c r="G1453" s="17" t="str">
        <f>VLOOKUP($A1453,'Medical Examinations'!$A$1:$J$2336,MATCH(Healthcare!G$1,'Medical Examinations'!$A$1:$J$1,0),0)</f>
        <v>No</v>
      </c>
      <c r="H1453" s="17">
        <f>VLOOKUP($A1453,'Medical Examinations'!$A$1:$J$2336,MATCH(Healthcare!H$1,'Medical Examinations'!$A$1:$J$1,0),0)</f>
        <v>0</v>
      </c>
      <c r="I1453" s="17" t="str">
        <f>VLOOKUP($A1453,'Medical Examinations'!$A$1:$J$2336,MATCH(Healthcare!I$1,'Medical Examinations'!$A$1:$J$1,0),0)</f>
        <v>No</v>
      </c>
      <c r="J1453" s="17" t="str">
        <f>VLOOKUP($A1453,'Medical Examinations'!$A$1:$J$2336,MATCH(Healthcare!J$1,'Medical Examinations'!$A$1:$J$1,0),0)</f>
        <v>Obesity</v>
      </c>
      <c r="K1453" s="17" t="str">
        <f>VLOOKUP($A1453,'Medical Examinations'!$A$1:$J$2336,MATCH(Healthcare!K$1,'Medical Examinations'!$A$1:$J$1,0),0)</f>
        <v>Diabetes</v>
      </c>
      <c r="L1453" s="38">
        <f>VLOOKUP($A1453,'Hospitalisation Details'!$A$2:$K$2344,MATCH(Healthcare!L$1,'Hospitalisation Details'!$A$1:$K$1,0),0)</f>
        <v>29802</v>
      </c>
      <c r="M1453" s="17">
        <f>VLOOKUP($A1453,'Hospitalisation Details'!$A$2:$K$2344,MATCH(Healthcare!M$1,'Hospitalisation Details'!$A$1:$K$1,0),0)</f>
        <v>7265.7</v>
      </c>
      <c r="N1453" s="17" t="str">
        <f>VLOOKUP($A1453,'Hospitalisation Details'!$A$2:$K$2344,MATCH(Healthcare!N$1,'Hospitalisation Details'!$A$1:$K$1,0),0)</f>
        <v>Tier - 3</v>
      </c>
      <c r="O1453" s="17" t="str">
        <f>VLOOKUP($A1453,'Hospitalisation Details'!$A$2:$K$2344,MATCH(Healthcare!O$1,'Hospitalisation Details'!$A$1:$K$1,0),0)</f>
        <v>Tier - 3</v>
      </c>
      <c r="P1453" s="17" t="str">
        <f>VLOOKUP($A1453,'Hospitalisation Details'!$A$2:$K$2344,MATCH(Healthcare!P$1,'Hospitalisation Details'!$A$1:$K$1,0),0)</f>
        <v>R1012</v>
      </c>
      <c r="Q1453" s="17">
        <f>VLOOKUP($A1453,'Hospitalisation Details'!$A$2:$K$2344,MATCH(Healthcare!Q$1,'Hospitalisation Details'!$A$1:$K$1,0),0)</f>
        <v>41</v>
      </c>
    </row>
    <row r="1454" spans="1:17" ht="15.75" x14ac:dyDescent="0.25">
      <c r="A1454" s="25" t="s">
        <v>1497</v>
      </c>
      <c r="B1454" s="17" t="str">
        <f>VLOOKUP($A1454,'Customer Names'!$A$1:$D$2336,4,0)</f>
        <v>Mr. Jeremy</v>
      </c>
      <c r="C1454" s="17">
        <f>VLOOKUP($A1454,'Medical Examinations'!$A$1:$J$2336,MATCH(Healthcare!C$1,'Medical Examinations'!$A$1:$J$1,0),0)</f>
        <v>22.95</v>
      </c>
      <c r="D1454" s="17">
        <f>VLOOKUP($A1454,'Medical Examinations'!$A$1:$J$2336,MATCH(Healthcare!D$1,'Medical Examinations'!$A$1:$J$1,0),0)</f>
        <v>10.53</v>
      </c>
      <c r="E1454" s="17" t="str">
        <f>VLOOKUP($A1454,'Medical Examinations'!$A$1:$J$2336,MATCH(Healthcare!E$1,'Medical Examinations'!$A$1:$J$1,0),0)</f>
        <v>No</v>
      </c>
      <c r="F1454" s="17" t="str">
        <f>VLOOKUP($A1454,'Medical Examinations'!$A$1:$J$2336,MATCH(Healthcare!F$1,'Medical Examinations'!$A$1:$J$1,0),0)</f>
        <v>No</v>
      </c>
      <c r="G1454" s="17" t="str">
        <f>VLOOKUP($A1454,'Medical Examinations'!$A$1:$J$2336,MATCH(Healthcare!G$1,'Medical Examinations'!$A$1:$J$1,0),0)</f>
        <v>No</v>
      </c>
      <c r="H1454" s="17">
        <f>VLOOKUP($A1454,'Medical Examinations'!$A$1:$J$2336,MATCH(Healthcare!H$1,'Medical Examinations'!$A$1:$J$1,0),0)</f>
        <v>2</v>
      </c>
      <c r="I1454" s="17" t="str">
        <f>VLOOKUP($A1454,'Medical Examinations'!$A$1:$J$2336,MATCH(Healthcare!I$1,'Medical Examinations'!$A$1:$J$1,0),0)</f>
        <v>No</v>
      </c>
      <c r="J1454" s="17" t="str">
        <f>VLOOKUP($A1454,'Medical Examinations'!$A$1:$J$2336,MATCH(Healthcare!J$1,'Medical Examinations'!$A$1:$J$1,0),0)</f>
        <v>Healthy Weight</v>
      </c>
      <c r="K1454" s="17" t="str">
        <f>VLOOKUP($A1454,'Medical Examinations'!$A$1:$J$2336,MATCH(Healthcare!K$1,'Medical Examinations'!$A$1:$J$1,0),0)</f>
        <v>Diabetes</v>
      </c>
      <c r="L1454" s="38">
        <f>VLOOKUP($A1454,'Hospitalisation Details'!$A$2:$K$2344,MATCH(Healthcare!L$1,'Hospitalisation Details'!$A$1:$K$1,0),0)</f>
        <v>26962</v>
      </c>
      <c r="M1454" s="17">
        <f>VLOOKUP($A1454,'Hospitalisation Details'!$A$2:$K$2344,MATCH(Healthcare!M$1,'Hospitalisation Details'!$A$1:$K$1,0),0)</f>
        <v>7265.58</v>
      </c>
      <c r="N1454" s="17" t="str">
        <f>VLOOKUP($A1454,'Hospitalisation Details'!$A$2:$K$2344,MATCH(Healthcare!N$1,'Hospitalisation Details'!$A$1:$K$1,0),0)</f>
        <v>Tier - 2</v>
      </c>
      <c r="O1454" s="17" t="str">
        <f>VLOOKUP($A1454,'Hospitalisation Details'!$A$2:$K$2344,MATCH(Healthcare!O$1,'Hospitalisation Details'!$A$1:$K$1,0),0)</f>
        <v>Tier - 2</v>
      </c>
      <c r="P1454" s="17" t="str">
        <f>VLOOKUP($A1454,'Hospitalisation Details'!$A$2:$K$2344,MATCH(Healthcare!P$1,'Hospitalisation Details'!$A$1:$K$1,0),0)</f>
        <v>R1013</v>
      </c>
      <c r="Q1454" s="17">
        <f>VLOOKUP($A1454,'Hospitalisation Details'!$A$2:$K$2344,MATCH(Healthcare!Q$1,'Hospitalisation Details'!$A$1:$K$1,0),0)</f>
        <v>49</v>
      </c>
    </row>
    <row r="1455" spans="1:17" ht="15.75" x14ac:dyDescent="0.25">
      <c r="A1455" s="25" t="s">
        <v>1498</v>
      </c>
      <c r="B1455" s="17" t="str">
        <f>VLOOKUP($A1455,'Customer Names'!$A$1:$D$2336,4,0)</f>
        <v>Mr. Adam</v>
      </c>
      <c r="C1455" s="17">
        <f>VLOOKUP($A1455,'Medical Examinations'!$A$1:$J$2336,MATCH(Healthcare!C$1,'Medical Examinations'!$A$1:$J$1,0),0)</f>
        <v>34.200000000000003</v>
      </c>
      <c r="D1455" s="17">
        <f>VLOOKUP($A1455,'Medical Examinations'!$A$1:$J$2336,MATCH(Healthcare!D$1,'Medical Examinations'!$A$1:$J$1,0),0)</f>
        <v>6.69</v>
      </c>
      <c r="E1455" s="17" t="str">
        <f>VLOOKUP($A1455,'Medical Examinations'!$A$1:$J$2336,MATCH(Healthcare!E$1,'Medical Examinations'!$A$1:$J$1,0),0)</f>
        <v>Yes</v>
      </c>
      <c r="F1455" s="17" t="str">
        <f>VLOOKUP($A1455,'Medical Examinations'!$A$1:$J$2336,MATCH(Healthcare!F$1,'Medical Examinations'!$A$1:$J$1,0),0)</f>
        <v>No</v>
      </c>
      <c r="G1455" s="17" t="str">
        <f>VLOOKUP($A1455,'Medical Examinations'!$A$1:$J$2336,MATCH(Healthcare!G$1,'Medical Examinations'!$A$1:$J$1,0),0)</f>
        <v>No</v>
      </c>
      <c r="H1455" s="17">
        <f>VLOOKUP($A1455,'Medical Examinations'!$A$1:$J$2336,MATCH(Healthcare!H$1,'Medical Examinations'!$A$1:$J$1,0),0)</f>
        <v>0</v>
      </c>
      <c r="I1455" s="17" t="str">
        <f>VLOOKUP($A1455,'Medical Examinations'!$A$1:$J$2336,MATCH(Healthcare!I$1,'Medical Examinations'!$A$1:$J$1,0),0)</f>
        <v>No</v>
      </c>
      <c r="J1455" s="17" t="str">
        <f>VLOOKUP($A1455,'Medical Examinations'!$A$1:$J$2336,MATCH(Healthcare!J$1,'Medical Examinations'!$A$1:$J$1,0),0)</f>
        <v>Obesity</v>
      </c>
      <c r="K1455" s="17" t="str">
        <f>VLOOKUP($A1455,'Medical Examinations'!$A$1:$J$2336,MATCH(Healthcare!K$1,'Medical Examinations'!$A$1:$J$1,0),0)</f>
        <v>Diabetes</v>
      </c>
      <c r="L1455" s="38">
        <f>VLOOKUP($A1455,'Hospitalisation Details'!$A$2:$K$2344,MATCH(Healthcare!L$1,'Hospitalisation Details'!$A$1:$K$1,0),0)</f>
        <v>29750</v>
      </c>
      <c r="M1455" s="17">
        <f>VLOOKUP($A1455,'Hospitalisation Details'!$A$2:$K$2344,MATCH(Healthcare!M$1,'Hospitalisation Details'!$A$1:$K$1,0),0)</f>
        <v>7261.74</v>
      </c>
      <c r="N1455" s="17" t="str">
        <f>VLOOKUP($A1455,'Hospitalisation Details'!$A$2:$K$2344,MATCH(Healthcare!N$1,'Hospitalisation Details'!$A$1:$K$1,0),0)</f>
        <v>Tier - 3</v>
      </c>
      <c r="O1455" s="17" t="str">
        <f>VLOOKUP($A1455,'Hospitalisation Details'!$A$2:$K$2344,MATCH(Healthcare!O$1,'Hospitalisation Details'!$A$1:$K$1,0),0)</f>
        <v>Tier - 3</v>
      </c>
      <c r="P1455" s="17" t="str">
        <f>VLOOKUP($A1455,'Hospitalisation Details'!$A$2:$K$2344,MATCH(Healthcare!P$1,'Hospitalisation Details'!$A$1:$K$1,0),0)</f>
        <v>R1012</v>
      </c>
      <c r="Q1455" s="17">
        <f>VLOOKUP($A1455,'Hospitalisation Details'!$A$2:$K$2344,MATCH(Healthcare!Q$1,'Hospitalisation Details'!$A$1:$K$1,0),0)</f>
        <v>41</v>
      </c>
    </row>
    <row r="1456" spans="1:17" ht="15.75" x14ac:dyDescent="0.25">
      <c r="A1456" s="25" t="s">
        <v>1499</v>
      </c>
      <c r="B1456" s="17" t="str">
        <f>VLOOKUP($A1456,'Customer Names'!$A$1:$D$2336,4,0)</f>
        <v>Mr. Jon</v>
      </c>
      <c r="C1456" s="17">
        <f>VLOOKUP($A1456,'Medical Examinations'!$A$1:$J$2336,MATCH(Healthcare!C$1,'Medical Examinations'!$A$1:$J$1,0),0)</f>
        <v>30.59</v>
      </c>
      <c r="D1456" s="17">
        <f>VLOOKUP($A1456,'Medical Examinations'!$A$1:$J$2336,MATCH(Healthcare!D$1,'Medical Examinations'!$A$1:$J$1,0),0)</f>
        <v>9.5500000000000007</v>
      </c>
      <c r="E1456" s="17" t="str">
        <f>VLOOKUP($A1456,'Medical Examinations'!$A$1:$J$2336,MATCH(Healthcare!E$1,'Medical Examinations'!$A$1:$J$1,0),0)</f>
        <v>Yes</v>
      </c>
      <c r="F1456" s="17" t="str">
        <f>VLOOKUP($A1456,'Medical Examinations'!$A$1:$J$2336,MATCH(Healthcare!F$1,'Medical Examinations'!$A$1:$J$1,0),0)</f>
        <v>No</v>
      </c>
      <c r="G1456" s="17" t="str">
        <f>VLOOKUP($A1456,'Medical Examinations'!$A$1:$J$2336,MATCH(Healthcare!G$1,'Medical Examinations'!$A$1:$J$1,0),0)</f>
        <v>No</v>
      </c>
      <c r="H1456" s="17">
        <f>VLOOKUP($A1456,'Medical Examinations'!$A$1:$J$2336,MATCH(Healthcare!H$1,'Medical Examinations'!$A$1:$J$1,0),0)</f>
        <v>0</v>
      </c>
      <c r="I1456" s="17" t="str">
        <f>VLOOKUP($A1456,'Medical Examinations'!$A$1:$J$2336,MATCH(Healthcare!I$1,'Medical Examinations'!$A$1:$J$1,0),0)</f>
        <v>No</v>
      </c>
      <c r="J1456" s="17" t="str">
        <f>VLOOKUP($A1456,'Medical Examinations'!$A$1:$J$2336,MATCH(Healthcare!J$1,'Medical Examinations'!$A$1:$J$1,0),0)</f>
        <v>Obesity</v>
      </c>
      <c r="K1456" s="17" t="str">
        <f>VLOOKUP($A1456,'Medical Examinations'!$A$1:$J$2336,MATCH(Healthcare!K$1,'Medical Examinations'!$A$1:$J$1,0),0)</f>
        <v>Diabetes</v>
      </c>
      <c r="L1456" s="38">
        <f>VLOOKUP($A1456,'Hospitalisation Details'!$A$2:$K$2344,MATCH(Healthcare!L$1,'Hospitalisation Details'!$A$1:$K$1,0),0)</f>
        <v>29812</v>
      </c>
      <c r="M1456" s="17">
        <f>VLOOKUP($A1456,'Hospitalisation Details'!$A$2:$K$2344,MATCH(Healthcare!M$1,'Hospitalisation Details'!$A$1:$K$1,0),0)</f>
        <v>7256.72</v>
      </c>
      <c r="N1456" s="17" t="str">
        <f>VLOOKUP($A1456,'Hospitalisation Details'!$A$2:$K$2344,MATCH(Healthcare!N$1,'Hospitalisation Details'!$A$1:$K$1,0),0)</f>
        <v>Tier - 3</v>
      </c>
      <c r="O1456" s="17" t="str">
        <f>VLOOKUP($A1456,'Hospitalisation Details'!$A$2:$K$2344,MATCH(Healthcare!O$1,'Hospitalisation Details'!$A$1:$K$1,0),0)</f>
        <v>Tier - 2</v>
      </c>
      <c r="P1456" s="17" t="str">
        <f>VLOOKUP($A1456,'Hospitalisation Details'!$A$2:$K$2344,MATCH(Healthcare!P$1,'Hospitalisation Details'!$A$1:$K$1,0),0)</f>
        <v>R1012</v>
      </c>
      <c r="Q1456" s="17">
        <f>VLOOKUP($A1456,'Hospitalisation Details'!$A$2:$K$2344,MATCH(Healthcare!Q$1,'Hospitalisation Details'!$A$1:$K$1,0),0)</f>
        <v>41</v>
      </c>
    </row>
    <row r="1457" spans="1:17" ht="15.75" x14ac:dyDescent="0.25">
      <c r="A1457" s="25" t="s">
        <v>1500</v>
      </c>
      <c r="B1457" s="17" t="str">
        <f>VLOOKUP($A1457,'Customer Names'!$A$1:$D$2336,4,0)</f>
        <v>Mr. Steven</v>
      </c>
      <c r="C1457" s="17">
        <f>VLOOKUP($A1457,'Medical Examinations'!$A$1:$J$2336,MATCH(Healthcare!C$1,'Medical Examinations'!$A$1:$J$1,0),0)</f>
        <v>25.51</v>
      </c>
      <c r="D1457" s="17">
        <f>VLOOKUP($A1457,'Medical Examinations'!$A$1:$J$2336,MATCH(Healthcare!D$1,'Medical Examinations'!$A$1:$J$1,0),0)</f>
        <v>6.05</v>
      </c>
      <c r="E1457" s="17" t="str">
        <f>VLOOKUP($A1457,'Medical Examinations'!$A$1:$J$2336,MATCH(Healthcare!E$1,'Medical Examinations'!$A$1:$J$1,0),0)</f>
        <v>No</v>
      </c>
      <c r="F1457" s="17" t="str">
        <f>VLOOKUP($A1457,'Medical Examinations'!$A$1:$J$2336,MATCH(Healthcare!F$1,'Medical Examinations'!$A$1:$J$1,0),0)</f>
        <v>No</v>
      </c>
      <c r="G1457" s="17" t="str">
        <f>VLOOKUP($A1457,'Medical Examinations'!$A$1:$J$2336,MATCH(Healthcare!G$1,'Medical Examinations'!$A$1:$J$1,0),0)</f>
        <v>No</v>
      </c>
      <c r="H1457" s="17">
        <f>VLOOKUP($A1457,'Medical Examinations'!$A$1:$J$2336,MATCH(Healthcare!H$1,'Medical Examinations'!$A$1:$J$1,0),0)</f>
        <v>0</v>
      </c>
      <c r="I1457" s="17" t="str">
        <f>VLOOKUP($A1457,'Medical Examinations'!$A$1:$J$2336,MATCH(Healthcare!I$1,'Medical Examinations'!$A$1:$J$1,0),0)</f>
        <v>No</v>
      </c>
      <c r="J1457" s="17" t="str">
        <f>VLOOKUP($A1457,'Medical Examinations'!$A$1:$J$2336,MATCH(Healthcare!J$1,'Medical Examinations'!$A$1:$J$1,0),0)</f>
        <v>Overweight</v>
      </c>
      <c r="K1457" s="17" t="str">
        <f>VLOOKUP($A1457,'Medical Examinations'!$A$1:$J$2336,MATCH(Healthcare!K$1,'Medical Examinations'!$A$1:$J$1,0),0)</f>
        <v>Prediabetes</v>
      </c>
      <c r="L1457" s="38">
        <f>VLOOKUP($A1457,'Hospitalisation Details'!$A$2:$K$2344,MATCH(Healthcare!L$1,'Hospitalisation Details'!$A$1:$K$1,0),0)</f>
        <v>30156</v>
      </c>
      <c r="M1457" s="17">
        <f>VLOOKUP($A1457,'Hospitalisation Details'!$A$2:$K$2344,MATCH(Healthcare!M$1,'Hospitalisation Details'!$A$1:$K$1,0),0)</f>
        <v>7248.71</v>
      </c>
      <c r="N1457" s="17" t="str">
        <f>VLOOKUP($A1457,'Hospitalisation Details'!$A$2:$K$2344,MATCH(Healthcare!N$1,'Hospitalisation Details'!$A$1:$K$1,0),0)</f>
        <v>Tier - 2</v>
      </c>
      <c r="O1457" s="17" t="str">
        <f>VLOOKUP($A1457,'Hospitalisation Details'!$A$2:$K$2344,MATCH(Healthcare!O$1,'Hospitalisation Details'!$A$1:$K$1,0),0)</f>
        <v>Tier - 1</v>
      </c>
      <c r="P1457" s="17" t="str">
        <f>VLOOKUP($A1457,'Hospitalisation Details'!$A$2:$K$2344,MATCH(Healthcare!P$1,'Hospitalisation Details'!$A$1:$K$1,0),0)</f>
        <v>R1013</v>
      </c>
      <c r="Q1457" s="17">
        <f>VLOOKUP($A1457,'Hospitalisation Details'!$A$2:$K$2344,MATCH(Healthcare!Q$1,'Hospitalisation Details'!$A$1:$K$1,0),0)</f>
        <v>40</v>
      </c>
    </row>
    <row r="1458" spans="1:17" ht="15.75" x14ac:dyDescent="0.25">
      <c r="A1458" s="25" t="s">
        <v>1501</v>
      </c>
      <c r="B1458" s="17" t="str">
        <f>VLOOKUP($A1458,'Customer Names'!$A$1:$D$2336,4,0)</f>
        <v>Ms. Jessica</v>
      </c>
      <c r="C1458" s="17">
        <f>VLOOKUP($A1458,'Medical Examinations'!$A$1:$J$2336,MATCH(Healthcare!C$1,'Medical Examinations'!$A$1:$J$1,0),0)</f>
        <v>29.04</v>
      </c>
      <c r="D1458" s="17">
        <f>VLOOKUP($A1458,'Medical Examinations'!$A$1:$J$2336,MATCH(Healthcare!D$1,'Medical Examinations'!$A$1:$J$1,0),0)</f>
        <v>10.56</v>
      </c>
      <c r="E1458" s="17" t="str">
        <f>VLOOKUP($A1458,'Medical Examinations'!$A$1:$J$2336,MATCH(Healthcare!E$1,'Medical Examinations'!$A$1:$J$1,0),0)</f>
        <v>Yes</v>
      </c>
      <c r="F1458" s="17" t="str">
        <f>VLOOKUP($A1458,'Medical Examinations'!$A$1:$J$2336,MATCH(Healthcare!F$1,'Medical Examinations'!$A$1:$J$1,0),0)</f>
        <v>No</v>
      </c>
      <c r="G1458" s="17" t="str">
        <f>VLOOKUP($A1458,'Medical Examinations'!$A$1:$J$2336,MATCH(Healthcare!G$1,'Medical Examinations'!$A$1:$J$1,0),0)</f>
        <v>No</v>
      </c>
      <c r="H1458" s="17">
        <f>VLOOKUP($A1458,'Medical Examinations'!$A$1:$J$2336,MATCH(Healthcare!H$1,'Medical Examinations'!$A$1:$J$1,0),0)</f>
        <v>1</v>
      </c>
      <c r="I1458" s="17" t="str">
        <f>VLOOKUP($A1458,'Medical Examinations'!$A$1:$J$2336,MATCH(Healthcare!I$1,'Medical Examinations'!$A$1:$J$1,0),0)</f>
        <v>No</v>
      </c>
      <c r="J1458" s="17" t="str">
        <f>VLOOKUP($A1458,'Medical Examinations'!$A$1:$J$2336,MATCH(Healthcare!J$1,'Medical Examinations'!$A$1:$J$1,0),0)</f>
        <v>Overweight</v>
      </c>
      <c r="K1458" s="17" t="str">
        <f>VLOOKUP($A1458,'Medical Examinations'!$A$1:$J$2336,MATCH(Healthcare!K$1,'Medical Examinations'!$A$1:$J$1,0),0)</f>
        <v>Diabetes</v>
      </c>
      <c r="L1458" s="38">
        <f>VLOOKUP($A1458,'Hospitalisation Details'!$A$2:$K$2344,MATCH(Healthcare!L$1,'Hospitalisation Details'!$A$1:$K$1,0),0)</f>
        <v>31657</v>
      </c>
      <c r="M1458" s="17">
        <f>VLOOKUP($A1458,'Hospitalisation Details'!$A$2:$K$2344,MATCH(Healthcare!M$1,'Hospitalisation Details'!$A$1:$K$1,0),0)</f>
        <v>7243.81</v>
      </c>
      <c r="N1458" s="17" t="str">
        <f>VLOOKUP($A1458,'Hospitalisation Details'!$A$2:$K$2344,MATCH(Healthcare!N$1,'Hospitalisation Details'!$A$1:$K$1,0),0)</f>
        <v>Tier - 2</v>
      </c>
      <c r="O1458" s="17" t="str">
        <f>VLOOKUP($A1458,'Hospitalisation Details'!$A$2:$K$2344,MATCH(Healthcare!O$1,'Hospitalisation Details'!$A$1:$K$1,0),0)</f>
        <v>Tier - 3</v>
      </c>
      <c r="P1458" s="17" t="str">
        <f>VLOOKUP($A1458,'Hospitalisation Details'!$A$2:$K$2344,MATCH(Healthcare!P$1,'Hospitalisation Details'!$A$1:$K$1,0),0)</f>
        <v>R1013</v>
      </c>
      <c r="Q1458" s="17">
        <f>VLOOKUP($A1458,'Hospitalisation Details'!$A$2:$K$2344,MATCH(Healthcare!Q$1,'Hospitalisation Details'!$A$1:$K$1,0),0)</f>
        <v>36</v>
      </c>
    </row>
    <row r="1459" spans="1:17" ht="15.75" x14ac:dyDescent="0.25">
      <c r="A1459" s="25" t="s">
        <v>1502</v>
      </c>
      <c r="B1459" s="17" t="str">
        <f>VLOOKUP($A1459,'Customer Names'!$A$1:$D$2336,4,0)</f>
        <v>Ms. Ashley</v>
      </c>
      <c r="C1459" s="17">
        <f>VLOOKUP($A1459,'Medical Examinations'!$A$1:$J$2336,MATCH(Healthcare!C$1,'Medical Examinations'!$A$1:$J$1,0),0)</f>
        <v>22.135000000000002</v>
      </c>
      <c r="D1459" s="17">
        <f>VLOOKUP($A1459,'Medical Examinations'!$A$1:$J$2336,MATCH(Healthcare!D$1,'Medical Examinations'!$A$1:$J$1,0),0)</f>
        <v>10.81</v>
      </c>
      <c r="E1459" s="17" t="str">
        <f>VLOOKUP($A1459,'Medical Examinations'!$A$1:$J$2336,MATCH(Healthcare!E$1,'Medical Examinations'!$A$1:$J$1,0),0)</f>
        <v>Yes</v>
      </c>
      <c r="F1459" s="17" t="str">
        <f>VLOOKUP($A1459,'Medical Examinations'!$A$1:$J$2336,MATCH(Healthcare!F$1,'Medical Examinations'!$A$1:$J$1,0),0)</f>
        <v>No</v>
      </c>
      <c r="G1459" s="17" t="str">
        <f>VLOOKUP($A1459,'Medical Examinations'!$A$1:$J$2336,MATCH(Healthcare!G$1,'Medical Examinations'!$A$1:$J$1,0),0)</f>
        <v>No</v>
      </c>
      <c r="H1459" s="17">
        <f>VLOOKUP($A1459,'Medical Examinations'!$A$1:$J$2336,MATCH(Healthcare!H$1,'Medical Examinations'!$A$1:$J$1,0),0)</f>
        <v>1</v>
      </c>
      <c r="I1459" s="17" t="str">
        <f>VLOOKUP($A1459,'Medical Examinations'!$A$1:$J$2336,MATCH(Healthcare!I$1,'Medical Examinations'!$A$1:$J$1,0),0)</f>
        <v>No</v>
      </c>
      <c r="J1459" s="17" t="str">
        <f>VLOOKUP($A1459,'Medical Examinations'!$A$1:$J$2336,MATCH(Healthcare!J$1,'Medical Examinations'!$A$1:$J$1,0),0)</f>
        <v>Healthy Weight</v>
      </c>
      <c r="K1459" s="17" t="str">
        <f>VLOOKUP($A1459,'Medical Examinations'!$A$1:$J$2336,MATCH(Healthcare!K$1,'Medical Examinations'!$A$1:$J$1,0),0)</f>
        <v>Diabetes</v>
      </c>
      <c r="L1459" s="38">
        <f>VLOOKUP($A1459,'Hospitalisation Details'!$A$2:$K$2344,MATCH(Healthcare!L$1,'Hospitalisation Details'!$A$1:$K$1,0),0)</f>
        <v>31606</v>
      </c>
      <c r="M1459" s="17">
        <f>VLOOKUP($A1459,'Hospitalisation Details'!$A$2:$K$2344,MATCH(Healthcare!M$1,'Hospitalisation Details'!$A$1:$K$1,0),0)</f>
        <v>7228.22</v>
      </c>
      <c r="N1459" s="17" t="str">
        <f>VLOOKUP($A1459,'Hospitalisation Details'!$A$2:$K$2344,MATCH(Healthcare!N$1,'Hospitalisation Details'!$A$1:$K$1,0),0)</f>
        <v>Tier - 2</v>
      </c>
      <c r="O1459" s="17" t="str">
        <f>VLOOKUP($A1459,'Hospitalisation Details'!$A$2:$K$2344,MATCH(Healthcare!O$1,'Hospitalisation Details'!$A$1:$K$1,0),0)</f>
        <v>Tier - 1</v>
      </c>
      <c r="P1459" s="17" t="str">
        <f>VLOOKUP($A1459,'Hospitalisation Details'!$A$2:$K$2344,MATCH(Healthcare!P$1,'Hospitalisation Details'!$A$1:$K$1,0),0)</f>
        <v>R1024</v>
      </c>
      <c r="Q1459" s="17">
        <f>VLOOKUP($A1459,'Hospitalisation Details'!$A$2:$K$2344,MATCH(Healthcare!Q$1,'Hospitalisation Details'!$A$1:$K$1,0),0)</f>
        <v>36</v>
      </c>
    </row>
    <row r="1460" spans="1:17" ht="15.75" x14ac:dyDescent="0.25">
      <c r="A1460" s="25" t="s">
        <v>1503</v>
      </c>
      <c r="B1460" s="17" t="str">
        <f>VLOOKUP($A1460,'Customer Names'!$A$1:$D$2336,4,0)</f>
        <v>Mr. Arturo</v>
      </c>
      <c r="C1460" s="17">
        <f>VLOOKUP($A1460,'Medical Examinations'!$A$1:$J$2336,MATCH(Healthcare!C$1,'Medical Examinations'!$A$1:$J$1,0),0)</f>
        <v>21.375</v>
      </c>
      <c r="D1460" s="17">
        <f>VLOOKUP($A1460,'Medical Examinations'!$A$1:$J$2336,MATCH(Healthcare!D$1,'Medical Examinations'!$A$1:$J$1,0),0)</f>
        <v>4.32</v>
      </c>
      <c r="E1460" s="17" t="str">
        <f>VLOOKUP($A1460,'Medical Examinations'!$A$1:$J$2336,MATCH(Healthcare!E$1,'Medical Examinations'!$A$1:$J$1,0),0)</f>
        <v>No</v>
      </c>
      <c r="F1460" s="17" t="str">
        <f>VLOOKUP($A1460,'Medical Examinations'!$A$1:$J$2336,MATCH(Healthcare!F$1,'Medical Examinations'!$A$1:$J$1,0),0)</f>
        <v>No</v>
      </c>
      <c r="G1460" s="17" t="str">
        <f>VLOOKUP($A1460,'Medical Examinations'!$A$1:$J$2336,MATCH(Healthcare!G$1,'Medical Examinations'!$A$1:$J$1,0),0)</f>
        <v>No</v>
      </c>
      <c r="H1460" s="17">
        <f>VLOOKUP($A1460,'Medical Examinations'!$A$1:$J$2336,MATCH(Healthcare!H$1,'Medical Examinations'!$A$1:$J$1,0),0)</f>
        <v>0</v>
      </c>
      <c r="I1460" s="17" t="str">
        <f>VLOOKUP($A1460,'Medical Examinations'!$A$1:$J$2336,MATCH(Healthcare!I$1,'Medical Examinations'!$A$1:$J$1,0),0)</f>
        <v>No</v>
      </c>
      <c r="J1460" s="17" t="str">
        <f>VLOOKUP($A1460,'Medical Examinations'!$A$1:$J$2336,MATCH(Healthcare!J$1,'Medical Examinations'!$A$1:$J$1,0),0)</f>
        <v>Healthy Weight</v>
      </c>
      <c r="K1460" s="17" t="str">
        <f>VLOOKUP($A1460,'Medical Examinations'!$A$1:$J$2336,MATCH(Healthcare!K$1,'Medical Examinations'!$A$1:$J$1,0),0)</f>
        <v>Normal</v>
      </c>
      <c r="L1460" s="38">
        <f>VLOOKUP($A1460,'Hospitalisation Details'!$A$2:$K$2344,MATCH(Healthcare!L$1,'Hospitalisation Details'!$A$1:$K$1,0),0)</f>
        <v>28383</v>
      </c>
      <c r="M1460" s="17">
        <f>VLOOKUP($A1460,'Hospitalisation Details'!$A$2:$K$2344,MATCH(Healthcare!M$1,'Hospitalisation Details'!$A$1:$K$1,0),0)</f>
        <v>7222.79</v>
      </c>
      <c r="N1460" s="17" t="str">
        <f>VLOOKUP($A1460,'Hospitalisation Details'!$A$2:$K$2344,MATCH(Healthcare!N$1,'Hospitalisation Details'!$A$1:$K$1,0),0)</f>
        <v>Tier - 3</v>
      </c>
      <c r="O1460" s="17" t="str">
        <f>VLOOKUP($A1460,'Hospitalisation Details'!$A$2:$K$2344,MATCH(Healthcare!O$1,'Hospitalisation Details'!$A$1:$K$1,0),0)</f>
        <v>Tier - 3</v>
      </c>
      <c r="P1460" s="17" t="str">
        <f>VLOOKUP($A1460,'Hospitalisation Details'!$A$2:$K$2344,MATCH(Healthcare!P$1,'Hospitalisation Details'!$A$1:$K$1,0),0)</f>
        <v>R1012</v>
      </c>
      <c r="Q1460" s="17">
        <f>VLOOKUP($A1460,'Hospitalisation Details'!$A$2:$K$2344,MATCH(Healthcare!Q$1,'Hospitalisation Details'!$A$1:$K$1,0),0)</f>
        <v>45</v>
      </c>
    </row>
    <row r="1461" spans="1:17" ht="15.75" x14ac:dyDescent="0.25">
      <c r="A1461" s="25" t="s">
        <v>1504</v>
      </c>
      <c r="B1461" s="17" t="str">
        <f>VLOOKUP($A1461,'Customer Names'!$A$1:$D$2336,4,0)</f>
        <v>Mr. Ketil</v>
      </c>
      <c r="C1461" s="17">
        <f>VLOOKUP($A1461,'Medical Examinations'!$A$1:$J$2336,MATCH(Healthcare!C$1,'Medical Examinations'!$A$1:$J$1,0),0)</f>
        <v>29.19</v>
      </c>
      <c r="D1461" s="17">
        <f>VLOOKUP($A1461,'Medical Examinations'!$A$1:$J$2336,MATCH(Healthcare!D$1,'Medical Examinations'!$A$1:$J$1,0),0)</f>
        <v>4.37</v>
      </c>
      <c r="E1461" s="17" t="str">
        <f>VLOOKUP($A1461,'Medical Examinations'!$A$1:$J$2336,MATCH(Healthcare!E$1,'Medical Examinations'!$A$1:$J$1,0),0)</f>
        <v>No</v>
      </c>
      <c r="F1461" s="17" t="str">
        <f>VLOOKUP($A1461,'Medical Examinations'!$A$1:$J$2336,MATCH(Healthcare!F$1,'Medical Examinations'!$A$1:$J$1,0),0)</f>
        <v>No</v>
      </c>
      <c r="G1461" s="17" t="str">
        <f>VLOOKUP($A1461,'Medical Examinations'!$A$1:$J$2336,MATCH(Healthcare!G$1,'Medical Examinations'!$A$1:$J$1,0),0)</f>
        <v>No</v>
      </c>
      <c r="H1461" s="17">
        <f>VLOOKUP($A1461,'Medical Examinations'!$A$1:$J$2336,MATCH(Healthcare!H$1,'Medical Examinations'!$A$1:$J$1,0),0)</f>
        <v>0</v>
      </c>
      <c r="I1461" s="17" t="str">
        <f>VLOOKUP($A1461,'Medical Examinations'!$A$1:$J$2336,MATCH(Healthcare!I$1,'Medical Examinations'!$A$1:$J$1,0),0)</f>
        <v>No</v>
      </c>
      <c r="J1461" s="17" t="str">
        <f>VLOOKUP($A1461,'Medical Examinations'!$A$1:$J$2336,MATCH(Healthcare!J$1,'Medical Examinations'!$A$1:$J$1,0),0)</f>
        <v>Overweight</v>
      </c>
      <c r="K1461" s="17" t="str">
        <f>VLOOKUP($A1461,'Medical Examinations'!$A$1:$J$2336,MATCH(Healthcare!K$1,'Medical Examinations'!$A$1:$J$1,0),0)</f>
        <v>Normal</v>
      </c>
      <c r="L1461" s="38">
        <f>VLOOKUP($A1461,'Hospitalisation Details'!$A$2:$K$2344,MATCH(Healthcare!L$1,'Hospitalisation Details'!$A$1:$K$1,0),0)</f>
        <v>33417</v>
      </c>
      <c r="M1461" s="17">
        <f>VLOOKUP($A1461,'Hospitalisation Details'!$A$2:$K$2344,MATCH(Healthcare!M$1,'Hospitalisation Details'!$A$1:$K$1,0),0)</f>
        <v>7220.25</v>
      </c>
      <c r="N1461" s="17" t="str">
        <f>VLOOKUP($A1461,'Hospitalisation Details'!$A$2:$K$2344,MATCH(Healthcare!N$1,'Hospitalisation Details'!$A$1:$K$1,0),0)</f>
        <v>Tier - 2</v>
      </c>
      <c r="O1461" s="17" t="str">
        <f>VLOOKUP($A1461,'Hospitalisation Details'!$A$2:$K$2344,MATCH(Healthcare!O$1,'Hospitalisation Details'!$A$1:$K$1,0),0)</f>
        <v>Tier - 2</v>
      </c>
      <c r="P1461" s="17" t="str">
        <f>VLOOKUP($A1461,'Hospitalisation Details'!$A$2:$K$2344,MATCH(Healthcare!P$1,'Hospitalisation Details'!$A$1:$K$1,0),0)</f>
        <v>R1021</v>
      </c>
      <c r="Q1461" s="17">
        <f>VLOOKUP($A1461,'Hospitalisation Details'!$A$2:$K$2344,MATCH(Healthcare!Q$1,'Hospitalisation Details'!$A$1:$K$1,0),0)</f>
        <v>31</v>
      </c>
    </row>
    <row r="1462" spans="1:17" ht="15.75" x14ac:dyDescent="0.25">
      <c r="A1462" s="25" t="s">
        <v>1505</v>
      </c>
      <c r="B1462" s="17" t="str">
        <f>VLOOKUP($A1462,'Customer Names'!$A$1:$D$2336,4,0)</f>
        <v>Ms. Katie</v>
      </c>
      <c r="C1462" s="17">
        <f>VLOOKUP($A1462,'Medical Examinations'!$A$1:$J$2336,MATCH(Healthcare!C$1,'Medical Examinations'!$A$1:$J$1,0),0)</f>
        <v>31.92</v>
      </c>
      <c r="D1462" s="17">
        <f>VLOOKUP($A1462,'Medical Examinations'!$A$1:$J$2336,MATCH(Healthcare!D$1,'Medical Examinations'!$A$1:$J$1,0),0)</f>
        <v>4.8099999999999996</v>
      </c>
      <c r="E1462" s="17" t="str">
        <f>VLOOKUP($A1462,'Medical Examinations'!$A$1:$J$2336,MATCH(Healthcare!E$1,'Medical Examinations'!$A$1:$J$1,0),0)</f>
        <v>Yes</v>
      </c>
      <c r="F1462" s="17" t="str">
        <f>VLOOKUP($A1462,'Medical Examinations'!$A$1:$J$2336,MATCH(Healthcare!F$1,'Medical Examinations'!$A$1:$J$1,0),0)</f>
        <v>No</v>
      </c>
      <c r="G1462" s="17" t="str">
        <f>VLOOKUP($A1462,'Medical Examinations'!$A$1:$J$2336,MATCH(Healthcare!G$1,'Medical Examinations'!$A$1:$J$1,0),0)</f>
        <v>Yes</v>
      </c>
      <c r="H1462" s="17">
        <f>VLOOKUP($A1462,'Medical Examinations'!$A$1:$J$2336,MATCH(Healthcare!H$1,'Medical Examinations'!$A$1:$J$1,0),0)</f>
        <v>1</v>
      </c>
      <c r="I1462" s="17" t="str">
        <f>VLOOKUP($A1462,'Medical Examinations'!$A$1:$J$2336,MATCH(Healthcare!I$1,'Medical Examinations'!$A$1:$J$1,0),0)</f>
        <v>No</v>
      </c>
      <c r="J1462" s="17" t="str">
        <f>VLOOKUP($A1462,'Medical Examinations'!$A$1:$J$2336,MATCH(Healthcare!J$1,'Medical Examinations'!$A$1:$J$1,0),0)</f>
        <v>Obesity</v>
      </c>
      <c r="K1462" s="17" t="str">
        <f>VLOOKUP($A1462,'Medical Examinations'!$A$1:$J$2336,MATCH(Healthcare!K$1,'Medical Examinations'!$A$1:$J$1,0),0)</f>
        <v>Normal</v>
      </c>
      <c r="L1462" s="38">
        <f>VLOOKUP($A1462,'Hospitalisation Details'!$A$2:$K$2344,MATCH(Healthcare!L$1,'Hospitalisation Details'!$A$1:$K$1,0),0)</f>
        <v>30641</v>
      </c>
      <c r="M1462" s="17">
        <f>VLOOKUP($A1462,'Hospitalisation Details'!$A$2:$K$2344,MATCH(Healthcare!M$1,'Hospitalisation Details'!$A$1:$K$1,0),0)</f>
        <v>7209.49</v>
      </c>
      <c r="N1462" s="17" t="str">
        <f>VLOOKUP($A1462,'Hospitalisation Details'!$A$2:$K$2344,MATCH(Healthcare!N$1,'Hospitalisation Details'!$A$1:$K$1,0),0)</f>
        <v>Tier - 2</v>
      </c>
      <c r="O1462" s="17" t="str">
        <f>VLOOKUP($A1462,'Hospitalisation Details'!$A$2:$K$2344,MATCH(Healthcare!O$1,'Hospitalisation Details'!$A$1:$K$1,0),0)</f>
        <v>Tier - 3</v>
      </c>
      <c r="P1462" s="17" t="str">
        <f>VLOOKUP($A1462,'Hospitalisation Details'!$A$2:$K$2344,MATCH(Healthcare!P$1,'Hospitalisation Details'!$A$1:$K$1,0),0)</f>
        <v>R1012</v>
      </c>
      <c r="Q1462" s="17">
        <f>VLOOKUP($A1462,'Hospitalisation Details'!$A$2:$K$2344,MATCH(Healthcare!Q$1,'Hospitalisation Details'!$A$1:$K$1,0),0)</f>
        <v>39</v>
      </c>
    </row>
    <row r="1463" spans="1:17" ht="15.75" x14ac:dyDescent="0.25">
      <c r="A1463" s="25" t="s">
        <v>1506</v>
      </c>
      <c r="B1463" s="17" t="str">
        <f>VLOOKUP($A1463,'Customer Names'!$A$1:$D$2336,4,0)</f>
        <v>Ms. Christi</v>
      </c>
      <c r="C1463" s="17">
        <f>VLOOKUP($A1463,'Medical Examinations'!$A$1:$J$2336,MATCH(Healthcare!C$1,'Medical Examinations'!$A$1:$J$1,0),0)</f>
        <v>26.315000000000001</v>
      </c>
      <c r="D1463" s="17">
        <f>VLOOKUP($A1463,'Medical Examinations'!$A$1:$J$2336,MATCH(Healthcare!D$1,'Medical Examinations'!$A$1:$J$1,0),0)</f>
        <v>4.5599999999999996</v>
      </c>
      <c r="E1463" s="17" t="str">
        <f>VLOOKUP($A1463,'Medical Examinations'!$A$1:$J$2336,MATCH(Healthcare!E$1,'Medical Examinations'!$A$1:$J$1,0),0)</f>
        <v>Yes</v>
      </c>
      <c r="F1463" s="17" t="str">
        <f>VLOOKUP($A1463,'Medical Examinations'!$A$1:$J$2336,MATCH(Healthcare!F$1,'Medical Examinations'!$A$1:$J$1,0),0)</f>
        <v>No</v>
      </c>
      <c r="G1463" s="17" t="str">
        <f>VLOOKUP($A1463,'Medical Examinations'!$A$1:$J$2336,MATCH(Healthcare!G$1,'Medical Examinations'!$A$1:$J$1,0),0)</f>
        <v>Yes</v>
      </c>
      <c r="H1463" s="17">
        <f>VLOOKUP($A1463,'Medical Examinations'!$A$1:$J$2336,MATCH(Healthcare!H$1,'Medical Examinations'!$A$1:$J$1,0),0)</f>
        <v>1</v>
      </c>
      <c r="I1463" s="17" t="str">
        <f>VLOOKUP($A1463,'Medical Examinations'!$A$1:$J$2336,MATCH(Healthcare!I$1,'Medical Examinations'!$A$1:$J$1,0),0)</f>
        <v>No</v>
      </c>
      <c r="J1463" s="17" t="str">
        <f>VLOOKUP($A1463,'Medical Examinations'!$A$1:$J$2336,MATCH(Healthcare!J$1,'Medical Examinations'!$A$1:$J$1,0),0)</f>
        <v>Overweight</v>
      </c>
      <c r="K1463" s="17" t="str">
        <f>VLOOKUP($A1463,'Medical Examinations'!$A$1:$J$2336,MATCH(Healthcare!K$1,'Medical Examinations'!$A$1:$J$1,0),0)</f>
        <v>Normal</v>
      </c>
      <c r="L1463" s="38">
        <f>VLOOKUP($A1463,'Hospitalisation Details'!$A$2:$K$2344,MATCH(Healthcare!L$1,'Hospitalisation Details'!$A$1:$K$1,0),0)</f>
        <v>30539</v>
      </c>
      <c r="M1463" s="17">
        <f>VLOOKUP($A1463,'Hospitalisation Details'!$A$2:$K$2344,MATCH(Healthcare!M$1,'Hospitalisation Details'!$A$1:$K$1,0),0)</f>
        <v>7201.7</v>
      </c>
      <c r="N1463" s="17" t="str">
        <f>VLOOKUP($A1463,'Hospitalisation Details'!$A$2:$K$2344,MATCH(Healthcare!N$1,'Hospitalisation Details'!$A$1:$K$1,0),0)</f>
        <v>Tier - 2</v>
      </c>
      <c r="O1463" s="17" t="str">
        <f>VLOOKUP($A1463,'Hospitalisation Details'!$A$2:$K$2344,MATCH(Healthcare!O$1,'Hospitalisation Details'!$A$1:$K$1,0),0)</f>
        <v>Tier - 3</v>
      </c>
      <c r="P1463" s="17" t="str">
        <f>VLOOKUP($A1463,'Hospitalisation Details'!$A$2:$K$2344,MATCH(Healthcare!P$1,'Hospitalisation Details'!$A$1:$K$1,0),0)</f>
        <v>R1012</v>
      </c>
      <c r="Q1463" s="17">
        <f>VLOOKUP($A1463,'Hospitalisation Details'!$A$2:$K$2344,MATCH(Healthcare!Q$1,'Hospitalisation Details'!$A$1:$K$1,0),0)</f>
        <v>39</v>
      </c>
    </row>
    <row r="1464" spans="1:17" ht="15.75" x14ac:dyDescent="0.25">
      <c r="A1464" s="25" t="s">
        <v>1507</v>
      </c>
      <c r="B1464" s="17" t="str">
        <f>VLOOKUP($A1464,'Customer Names'!$A$1:$D$2336,4,0)</f>
        <v>Mr. Alan</v>
      </c>
      <c r="C1464" s="17">
        <f>VLOOKUP($A1464,'Medical Examinations'!$A$1:$J$2336,MATCH(Healthcare!C$1,'Medical Examinations'!$A$1:$J$1,0),0)</f>
        <v>35.299999999999997</v>
      </c>
      <c r="D1464" s="17">
        <f>VLOOKUP($A1464,'Medical Examinations'!$A$1:$J$2336,MATCH(Healthcare!D$1,'Medical Examinations'!$A$1:$J$1,0),0)</f>
        <v>4.3899999999999997</v>
      </c>
      <c r="E1464" s="17" t="str">
        <f>VLOOKUP($A1464,'Medical Examinations'!$A$1:$J$2336,MATCH(Healthcare!E$1,'Medical Examinations'!$A$1:$J$1,0),0)</f>
        <v>No</v>
      </c>
      <c r="F1464" s="17" t="str">
        <f>VLOOKUP($A1464,'Medical Examinations'!$A$1:$J$2336,MATCH(Healthcare!F$1,'Medical Examinations'!$A$1:$J$1,0),0)</f>
        <v>No</v>
      </c>
      <c r="G1464" s="17" t="str">
        <f>VLOOKUP($A1464,'Medical Examinations'!$A$1:$J$2336,MATCH(Healthcare!G$1,'Medical Examinations'!$A$1:$J$1,0),0)</f>
        <v>No</v>
      </c>
      <c r="H1464" s="17">
        <f>VLOOKUP($A1464,'Medical Examinations'!$A$1:$J$2336,MATCH(Healthcare!H$1,'Medical Examinations'!$A$1:$J$1,0),0)</f>
        <v>0</v>
      </c>
      <c r="I1464" s="17" t="str">
        <f>VLOOKUP($A1464,'Medical Examinations'!$A$1:$J$2336,MATCH(Healthcare!I$1,'Medical Examinations'!$A$1:$J$1,0),0)</f>
        <v>No</v>
      </c>
      <c r="J1464" s="17" t="str">
        <f>VLOOKUP($A1464,'Medical Examinations'!$A$1:$J$2336,MATCH(Healthcare!J$1,'Medical Examinations'!$A$1:$J$1,0),0)</f>
        <v>Obesity</v>
      </c>
      <c r="K1464" s="17" t="str">
        <f>VLOOKUP($A1464,'Medical Examinations'!$A$1:$J$2336,MATCH(Healthcare!K$1,'Medical Examinations'!$A$1:$J$1,0),0)</f>
        <v>Normal</v>
      </c>
      <c r="L1464" s="38">
        <f>VLOOKUP($A1464,'Hospitalisation Details'!$A$2:$K$2344,MATCH(Healthcare!L$1,'Hospitalisation Details'!$A$1:$K$1,0),0)</f>
        <v>30208</v>
      </c>
      <c r="M1464" s="17">
        <f>VLOOKUP($A1464,'Hospitalisation Details'!$A$2:$K$2344,MATCH(Healthcare!M$1,'Hospitalisation Details'!$A$1:$K$1,0),0)</f>
        <v>7196.87</v>
      </c>
      <c r="N1464" s="17" t="str">
        <f>VLOOKUP($A1464,'Hospitalisation Details'!$A$2:$K$2344,MATCH(Healthcare!N$1,'Hospitalisation Details'!$A$1:$K$1,0),0)</f>
        <v>Tier - 3</v>
      </c>
      <c r="O1464" s="17" t="str">
        <f>VLOOKUP($A1464,'Hospitalisation Details'!$A$2:$K$2344,MATCH(Healthcare!O$1,'Hospitalisation Details'!$A$1:$K$1,0),0)</f>
        <v>Tier - 2</v>
      </c>
      <c r="P1464" s="17" t="str">
        <f>VLOOKUP($A1464,'Hospitalisation Details'!$A$2:$K$2344,MATCH(Healthcare!P$1,'Hospitalisation Details'!$A$1:$K$1,0),0)</f>
        <v>R1011</v>
      </c>
      <c r="Q1464" s="17">
        <f>VLOOKUP($A1464,'Hospitalisation Details'!$A$2:$K$2344,MATCH(Healthcare!Q$1,'Hospitalisation Details'!$A$1:$K$1,0),0)</f>
        <v>40</v>
      </c>
    </row>
    <row r="1465" spans="1:17" ht="15.75" x14ac:dyDescent="0.25">
      <c r="A1465" s="25" t="s">
        <v>1508</v>
      </c>
      <c r="B1465" s="17" t="str">
        <f>VLOOKUP($A1465,'Customer Names'!$A$1:$D$2336,4,0)</f>
        <v>Mr. Edivaldo</v>
      </c>
      <c r="C1465" s="17">
        <f>VLOOKUP($A1465,'Medical Examinations'!$A$1:$J$2336,MATCH(Healthcare!C$1,'Medical Examinations'!$A$1:$J$1,0),0)</f>
        <v>18.91</v>
      </c>
      <c r="D1465" s="17">
        <f>VLOOKUP($A1465,'Medical Examinations'!$A$1:$J$2336,MATCH(Healthcare!D$1,'Medical Examinations'!$A$1:$J$1,0),0)</f>
        <v>11.44</v>
      </c>
      <c r="E1465" s="17" t="str">
        <f>VLOOKUP($A1465,'Medical Examinations'!$A$1:$J$2336,MATCH(Healthcare!E$1,'Medical Examinations'!$A$1:$J$1,0),0)</f>
        <v>No</v>
      </c>
      <c r="F1465" s="17" t="str">
        <f>VLOOKUP($A1465,'Medical Examinations'!$A$1:$J$2336,MATCH(Healthcare!F$1,'Medical Examinations'!$A$1:$J$1,0),0)</f>
        <v>No</v>
      </c>
      <c r="G1465" s="17" t="str">
        <f>VLOOKUP($A1465,'Medical Examinations'!$A$1:$J$2336,MATCH(Healthcare!G$1,'Medical Examinations'!$A$1:$J$1,0),0)</f>
        <v>No</v>
      </c>
      <c r="H1465" s="17">
        <f>VLOOKUP($A1465,'Medical Examinations'!$A$1:$J$2336,MATCH(Healthcare!H$1,'Medical Examinations'!$A$1:$J$1,0),0)</f>
        <v>0</v>
      </c>
      <c r="I1465" s="17" t="str">
        <f>VLOOKUP($A1465,'Medical Examinations'!$A$1:$J$2336,MATCH(Healthcare!I$1,'Medical Examinations'!$A$1:$J$1,0),0)</f>
        <v>No</v>
      </c>
      <c r="J1465" s="17" t="str">
        <f>VLOOKUP($A1465,'Medical Examinations'!$A$1:$J$2336,MATCH(Healthcare!J$1,'Medical Examinations'!$A$1:$J$1,0),0)</f>
        <v>Healthy Weight</v>
      </c>
      <c r="K1465" s="17" t="str">
        <f>VLOOKUP($A1465,'Medical Examinations'!$A$1:$J$2336,MATCH(Healthcare!K$1,'Medical Examinations'!$A$1:$J$1,0),0)</f>
        <v>Diabetes</v>
      </c>
      <c r="L1465" s="38">
        <f>VLOOKUP($A1465,'Hospitalisation Details'!$A$2:$K$2344,MATCH(Healthcare!L$1,'Hospitalisation Details'!$A$1:$K$1,0),0)</f>
        <v>25076</v>
      </c>
      <c r="M1465" s="17">
        <f>VLOOKUP($A1465,'Hospitalisation Details'!$A$2:$K$2344,MATCH(Healthcare!M$1,'Hospitalisation Details'!$A$1:$K$1,0),0)</f>
        <v>7179.52</v>
      </c>
      <c r="N1465" s="17" t="str">
        <f>VLOOKUP($A1465,'Hospitalisation Details'!$A$2:$K$2344,MATCH(Healthcare!N$1,'Hospitalisation Details'!$A$1:$K$1,0),0)</f>
        <v>Tier - 3</v>
      </c>
      <c r="O1465" s="17" t="str">
        <f>VLOOKUP($A1465,'Hospitalisation Details'!$A$2:$K$2344,MATCH(Healthcare!O$1,'Hospitalisation Details'!$A$1:$K$1,0),0)</f>
        <v>Tier - 3</v>
      </c>
      <c r="P1465" s="17" t="str">
        <f>VLOOKUP($A1465,'Hospitalisation Details'!$A$2:$K$2344,MATCH(Healthcare!P$1,'Hospitalisation Details'!$A$1:$K$1,0),0)</f>
        <v>R1013</v>
      </c>
      <c r="Q1465" s="17">
        <f>VLOOKUP($A1465,'Hospitalisation Details'!$A$2:$K$2344,MATCH(Healthcare!Q$1,'Hospitalisation Details'!$A$1:$K$1,0),0)</f>
        <v>54</v>
      </c>
    </row>
    <row r="1466" spans="1:17" ht="15.75" x14ac:dyDescent="0.25">
      <c r="A1466" s="25" t="s">
        <v>1509</v>
      </c>
      <c r="B1466" s="17" t="str">
        <f>VLOOKUP($A1466,'Customer Names'!$A$1:$D$2336,4,0)</f>
        <v>Ms. Eve</v>
      </c>
      <c r="C1466" s="17">
        <f>VLOOKUP($A1466,'Medical Examinations'!$A$1:$J$2336,MATCH(Healthcare!C$1,'Medical Examinations'!$A$1:$J$1,0),0)</f>
        <v>22.41</v>
      </c>
      <c r="D1466" s="17">
        <f>VLOOKUP($A1466,'Medical Examinations'!$A$1:$J$2336,MATCH(Healthcare!D$1,'Medical Examinations'!$A$1:$J$1,0),0)</f>
        <v>11.37</v>
      </c>
      <c r="E1466" s="17" t="str">
        <f>VLOOKUP($A1466,'Medical Examinations'!$A$1:$J$2336,MATCH(Healthcare!E$1,'Medical Examinations'!$A$1:$J$1,0),0)</f>
        <v>Yes</v>
      </c>
      <c r="F1466" s="17" t="str">
        <f>VLOOKUP($A1466,'Medical Examinations'!$A$1:$J$2336,MATCH(Healthcare!F$1,'Medical Examinations'!$A$1:$J$1,0),0)</f>
        <v>No</v>
      </c>
      <c r="G1466" s="17" t="str">
        <f>VLOOKUP($A1466,'Medical Examinations'!$A$1:$J$2336,MATCH(Healthcare!G$1,'Medical Examinations'!$A$1:$J$1,0),0)</f>
        <v>No</v>
      </c>
      <c r="H1466" s="17">
        <f>VLOOKUP($A1466,'Medical Examinations'!$A$1:$J$2336,MATCH(Healthcare!H$1,'Medical Examinations'!$A$1:$J$1,0),0)</f>
        <v>1</v>
      </c>
      <c r="I1466" s="17" t="str">
        <f>VLOOKUP($A1466,'Medical Examinations'!$A$1:$J$2336,MATCH(Healthcare!I$1,'Medical Examinations'!$A$1:$J$1,0),0)</f>
        <v>No</v>
      </c>
      <c r="J1466" s="17" t="str">
        <f>VLOOKUP($A1466,'Medical Examinations'!$A$1:$J$2336,MATCH(Healthcare!J$1,'Medical Examinations'!$A$1:$J$1,0),0)</f>
        <v>Healthy Weight</v>
      </c>
      <c r="K1466" s="17" t="str">
        <f>VLOOKUP($A1466,'Medical Examinations'!$A$1:$J$2336,MATCH(Healthcare!K$1,'Medical Examinations'!$A$1:$J$1,0),0)</f>
        <v>Diabetes</v>
      </c>
      <c r="L1466" s="38">
        <f>VLOOKUP($A1466,'Hospitalisation Details'!$A$2:$K$2344,MATCH(Healthcare!L$1,'Hospitalisation Details'!$A$1:$K$1,0),0)</f>
        <v>27594</v>
      </c>
      <c r="M1466" s="17">
        <f>VLOOKUP($A1466,'Hospitalisation Details'!$A$2:$K$2344,MATCH(Healthcare!M$1,'Hospitalisation Details'!$A$1:$K$1,0),0)</f>
        <v>7175.51</v>
      </c>
      <c r="N1466" s="17" t="str">
        <f>VLOOKUP($A1466,'Hospitalisation Details'!$A$2:$K$2344,MATCH(Healthcare!N$1,'Hospitalisation Details'!$A$1:$K$1,0),0)</f>
        <v>Tier - 2</v>
      </c>
      <c r="O1466" s="17" t="str">
        <f>VLOOKUP($A1466,'Hospitalisation Details'!$A$2:$K$2344,MATCH(Healthcare!O$1,'Hospitalisation Details'!$A$1:$K$1,0),0)</f>
        <v>Tier - 3</v>
      </c>
      <c r="P1466" s="17" t="str">
        <f>VLOOKUP($A1466,'Hospitalisation Details'!$A$2:$K$2344,MATCH(Healthcare!P$1,'Hospitalisation Details'!$A$1:$K$1,0),0)</f>
        <v>R1013</v>
      </c>
      <c r="Q1466" s="17">
        <f>VLOOKUP($A1466,'Hospitalisation Details'!$A$2:$K$2344,MATCH(Healthcare!Q$1,'Hospitalisation Details'!$A$1:$K$1,0),0)</f>
        <v>47</v>
      </c>
    </row>
    <row r="1467" spans="1:17" ht="15.75" x14ac:dyDescent="0.25">
      <c r="A1467" s="25" t="s">
        <v>1510</v>
      </c>
      <c r="B1467" s="17" t="str">
        <f>VLOOKUP($A1467,'Customer Names'!$A$1:$D$2336,4,0)</f>
        <v>Mr. Devin</v>
      </c>
      <c r="C1467" s="17">
        <f>VLOOKUP($A1467,'Medical Examinations'!$A$1:$J$2336,MATCH(Healthcare!C$1,'Medical Examinations'!$A$1:$J$1,0),0)</f>
        <v>22.704999999999998</v>
      </c>
      <c r="D1467" s="17">
        <f>VLOOKUP($A1467,'Medical Examinations'!$A$1:$J$2336,MATCH(Healthcare!D$1,'Medical Examinations'!$A$1:$J$1,0),0)</f>
        <v>6.14</v>
      </c>
      <c r="E1467" s="17" t="str">
        <f>VLOOKUP($A1467,'Medical Examinations'!$A$1:$J$2336,MATCH(Healthcare!E$1,'Medical Examinations'!$A$1:$J$1,0),0)</f>
        <v>No</v>
      </c>
      <c r="F1467" s="17" t="str">
        <f>VLOOKUP($A1467,'Medical Examinations'!$A$1:$J$2336,MATCH(Healthcare!F$1,'Medical Examinations'!$A$1:$J$1,0),0)</f>
        <v>No</v>
      </c>
      <c r="G1467" s="17" t="str">
        <f>VLOOKUP($A1467,'Medical Examinations'!$A$1:$J$2336,MATCH(Healthcare!G$1,'Medical Examinations'!$A$1:$J$1,0),0)</f>
        <v>No</v>
      </c>
      <c r="H1467" s="17">
        <f>VLOOKUP($A1467,'Medical Examinations'!$A$1:$J$2336,MATCH(Healthcare!H$1,'Medical Examinations'!$A$1:$J$1,0),0)</f>
        <v>0</v>
      </c>
      <c r="I1467" s="17" t="str">
        <f>VLOOKUP($A1467,'Medical Examinations'!$A$1:$J$2336,MATCH(Healthcare!I$1,'Medical Examinations'!$A$1:$J$1,0),0)</f>
        <v>No</v>
      </c>
      <c r="J1467" s="17" t="str">
        <f>VLOOKUP($A1467,'Medical Examinations'!$A$1:$J$2336,MATCH(Healthcare!J$1,'Medical Examinations'!$A$1:$J$1,0),0)</f>
        <v>Healthy Weight</v>
      </c>
      <c r="K1467" s="17" t="str">
        <f>VLOOKUP($A1467,'Medical Examinations'!$A$1:$J$2336,MATCH(Healthcare!K$1,'Medical Examinations'!$A$1:$J$1,0),0)</f>
        <v>Prediabetes</v>
      </c>
      <c r="L1467" s="38">
        <f>VLOOKUP($A1467,'Hospitalisation Details'!$A$2:$K$2344,MATCH(Healthcare!L$1,'Hospitalisation Details'!$A$1:$K$1,0),0)</f>
        <v>30179</v>
      </c>
      <c r="M1467" s="17">
        <f>VLOOKUP($A1467,'Hospitalisation Details'!$A$2:$K$2344,MATCH(Healthcare!M$1,'Hospitalisation Details'!$A$1:$K$1,0),0)</f>
        <v>7173.36</v>
      </c>
      <c r="N1467" s="17" t="str">
        <f>VLOOKUP($A1467,'Hospitalisation Details'!$A$2:$K$2344,MATCH(Healthcare!N$1,'Hospitalisation Details'!$A$1:$K$1,0),0)</f>
        <v>Tier - 3</v>
      </c>
      <c r="O1467" s="17" t="str">
        <f>VLOOKUP($A1467,'Hospitalisation Details'!$A$2:$K$2344,MATCH(Healthcare!O$1,'Hospitalisation Details'!$A$1:$K$1,0),0)</f>
        <v>Tier - 2</v>
      </c>
      <c r="P1467" s="17" t="str">
        <f>VLOOKUP($A1467,'Hospitalisation Details'!$A$2:$K$2344,MATCH(Healthcare!P$1,'Hospitalisation Details'!$A$1:$K$1,0),0)</f>
        <v>R1016</v>
      </c>
      <c r="Q1467" s="17">
        <f>VLOOKUP($A1467,'Hospitalisation Details'!$A$2:$K$2344,MATCH(Healthcare!Q$1,'Hospitalisation Details'!$A$1:$K$1,0),0)</f>
        <v>40</v>
      </c>
    </row>
    <row r="1468" spans="1:17" ht="15.75" x14ac:dyDescent="0.25">
      <c r="A1468" s="25" t="s">
        <v>1511</v>
      </c>
      <c r="B1468" s="17" t="str">
        <f>VLOOKUP($A1468,'Customer Names'!$A$1:$D$2336,4,0)</f>
        <v>Mr. Shaun</v>
      </c>
      <c r="C1468" s="17">
        <f>VLOOKUP($A1468,'Medical Examinations'!$A$1:$J$2336,MATCH(Healthcare!C$1,'Medical Examinations'!$A$1:$J$1,0),0)</f>
        <v>37.18</v>
      </c>
      <c r="D1468" s="17">
        <f>VLOOKUP($A1468,'Medical Examinations'!$A$1:$J$2336,MATCH(Healthcare!D$1,'Medical Examinations'!$A$1:$J$1,0),0)</f>
        <v>4.8899999999999997</v>
      </c>
      <c r="E1468" s="17" t="str">
        <f>VLOOKUP($A1468,'Medical Examinations'!$A$1:$J$2336,MATCH(Healthcare!E$1,'Medical Examinations'!$A$1:$J$1,0),0)</f>
        <v>No</v>
      </c>
      <c r="F1468" s="17" t="str">
        <f>VLOOKUP($A1468,'Medical Examinations'!$A$1:$J$2336,MATCH(Healthcare!F$1,'Medical Examinations'!$A$1:$J$1,0),0)</f>
        <v>No</v>
      </c>
      <c r="G1468" s="17" t="str">
        <f>VLOOKUP($A1468,'Medical Examinations'!$A$1:$J$2336,MATCH(Healthcare!G$1,'Medical Examinations'!$A$1:$J$1,0),0)</f>
        <v>No</v>
      </c>
      <c r="H1468" s="17">
        <f>VLOOKUP($A1468,'Medical Examinations'!$A$1:$J$2336,MATCH(Healthcare!H$1,'Medical Examinations'!$A$1:$J$1,0),0)</f>
        <v>0</v>
      </c>
      <c r="I1468" s="17" t="str">
        <f>VLOOKUP($A1468,'Medical Examinations'!$A$1:$J$2336,MATCH(Healthcare!I$1,'Medical Examinations'!$A$1:$J$1,0),0)</f>
        <v>No</v>
      </c>
      <c r="J1468" s="17" t="str">
        <f>VLOOKUP($A1468,'Medical Examinations'!$A$1:$J$2336,MATCH(Healthcare!J$1,'Medical Examinations'!$A$1:$J$1,0),0)</f>
        <v>Obesity</v>
      </c>
      <c r="K1468" s="17" t="str">
        <f>VLOOKUP($A1468,'Medical Examinations'!$A$1:$J$2336,MATCH(Healthcare!K$1,'Medical Examinations'!$A$1:$J$1,0),0)</f>
        <v>Normal</v>
      </c>
      <c r="L1468" s="38">
        <f>VLOOKUP($A1468,'Hospitalisation Details'!$A$2:$K$2344,MATCH(Healthcare!L$1,'Hospitalisation Details'!$A$1:$K$1,0),0)</f>
        <v>29494</v>
      </c>
      <c r="M1468" s="17">
        <f>VLOOKUP($A1468,'Hospitalisation Details'!$A$2:$K$2344,MATCH(Healthcare!M$1,'Hospitalisation Details'!$A$1:$K$1,0),0)</f>
        <v>7162.01</v>
      </c>
      <c r="N1468" s="17" t="str">
        <f>VLOOKUP($A1468,'Hospitalisation Details'!$A$2:$K$2344,MATCH(Healthcare!N$1,'Hospitalisation Details'!$A$1:$K$1,0),0)</f>
        <v>Tier - 2</v>
      </c>
      <c r="O1468" s="17" t="str">
        <f>VLOOKUP($A1468,'Hospitalisation Details'!$A$2:$K$2344,MATCH(Healthcare!O$1,'Hospitalisation Details'!$A$1:$K$1,0),0)</f>
        <v>Tier - 3</v>
      </c>
      <c r="P1468" s="17" t="str">
        <f>VLOOKUP($A1468,'Hospitalisation Details'!$A$2:$K$2344,MATCH(Healthcare!P$1,'Hospitalisation Details'!$A$1:$K$1,0),0)</f>
        <v>R1013</v>
      </c>
      <c r="Q1468" s="17">
        <f>VLOOKUP($A1468,'Hospitalisation Details'!$A$2:$K$2344,MATCH(Healthcare!Q$1,'Hospitalisation Details'!$A$1:$K$1,0),0)</f>
        <v>42</v>
      </c>
    </row>
    <row r="1469" spans="1:17" ht="15.75" x14ac:dyDescent="0.25">
      <c r="A1469" s="25" t="s">
        <v>1512</v>
      </c>
      <c r="B1469" s="17" t="str">
        <f>VLOOKUP($A1469,'Customer Names'!$A$1:$D$2336,4,0)</f>
        <v>Mr. Adrian</v>
      </c>
      <c r="C1469" s="17">
        <f>VLOOKUP($A1469,'Medical Examinations'!$A$1:$J$2336,MATCH(Healthcare!C$1,'Medical Examinations'!$A$1:$J$1,0),0)</f>
        <v>35.97</v>
      </c>
      <c r="D1469" s="17">
        <f>VLOOKUP($A1469,'Medical Examinations'!$A$1:$J$2336,MATCH(Healthcare!D$1,'Medical Examinations'!$A$1:$J$1,0),0)</f>
        <v>4.5999999999999996</v>
      </c>
      <c r="E1469" s="17" t="str">
        <f>VLOOKUP($A1469,'Medical Examinations'!$A$1:$J$2336,MATCH(Healthcare!E$1,'Medical Examinations'!$A$1:$J$1,0),0)</f>
        <v>No</v>
      </c>
      <c r="F1469" s="17" t="str">
        <f>VLOOKUP($A1469,'Medical Examinations'!$A$1:$J$2336,MATCH(Healthcare!F$1,'Medical Examinations'!$A$1:$J$1,0),0)</f>
        <v>No</v>
      </c>
      <c r="G1469" s="17" t="str">
        <f>VLOOKUP($A1469,'Medical Examinations'!$A$1:$J$2336,MATCH(Healthcare!G$1,'Medical Examinations'!$A$1:$J$1,0),0)</f>
        <v>No</v>
      </c>
      <c r="H1469" s="17">
        <f>VLOOKUP($A1469,'Medical Examinations'!$A$1:$J$2336,MATCH(Healthcare!H$1,'Medical Examinations'!$A$1:$J$1,0),0)</f>
        <v>0</v>
      </c>
      <c r="I1469" s="17" t="str">
        <f>VLOOKUP($A1469,'Medical Examinations'!$A$1:$J$2336,MATCH(Healthcare!I$1,'Medical Examinations'!$A$1:$J$1,0),0)</f>
        <v>No</v>
      </c>
      <c r="J1469" s="17" t="str">
        <f>VLOOKUP($A1469,'Medical Examinations'!$A$1:$J$2336,MATCH(Healthcare!J$1,'Medical Examinations'!$A$1:$J$1,0),0)</f>
        <v>Obesity</v>
      </c>
      <c r="K1469" s="17" t="str">
        <f>VLOOKUP($A1469,'Medical Examinations'!$A$1:$J$2336,MATCH(Healthcare!K$1,'Medical Examinations'!$A$1:$J$1,0),0)</f>
        <v>Normal</v>
      </c>
      <c r="L1469" s="38">
        <f>VLOOKUP($A1469,'Hospitalisation Details'!$A$2:$K$2344,MATCH(Healthcare!L$1,'Hospitalisation Details'!$A$1:$K$1,0),0)</f>
        <v>29501</v>
      </c>
      <c r="M1469" s="17">
        <f>VLOOKUP($A1469,'Hospitalisation Details'!$A$2:$K$2344,MATCH(Healthcare!M$1,'Hospitalisation Details'!$A$1:$K$1,0),0)</f>
        <v>7160.33</v>
      </c>
      <c r="N1469" s="17" t="str">
        <f>VLOOKUP($A1469,'Hospitalisation Details'!$A$2:$K$2344,MATCH(Healthcare!N$1,'Hospitalisation Details'!$A$1:$K$1,0),0)</f>
        <v>Tier - 2</v>
      </c>
      <c r="O1469" s="17" t="str">
        <f>VLOOKUP($A1469,'Hospitalisation Details'!$A$2:$K$2344,MATCH(Healthcare!O$1,'Hospitalisation Details'!$A$1:$K$1,0),0)</f>
        <v>Tier - 1</v>
      </c>
      <c r="P1469" s="17" t="str">
        <f>VLOOKUP($A1469,'Hospitalisation Details'!$A$2:$K$2344,MATCH(Healthcare!P$1,'Hospitalisation Details'!$A$1:$K$1,0),0)</f>
        <v>R1013</v>
      </c>
      <c r="Q1469" s="17">
        <f>VLOOKUP($A1469,'Hospitalisation Details'!$A$2:$K$2344,MATCH(Healthcare!Q$1,'Hospitalisation Details'!$A$1:$K$1,0),0)</f>
        <v>42</v>
      </c>
    </row>
    <row r="1470" spans="1:17" ht="15.75" x14ac:dyDescent="0.25">
      <c r="A1470" s="25" t="s">
        <v>1513</v>
      </c>
      <c r="B1470" s="17" t="str">
        <f>VLOOKUP($A1470,'Customer Names'!$A$1:$D$2336,4,0)</f>
        <v>Mr. Andrew</v>
      </c>
      <c r="C1470" s="17">
        <f>VLOOKUP($A1470,'Medical Examinations'!$A$1:$J$2336,MATCH(Healthcare!C$1,'Medical Examinations'!$A$1:$J$1,0),0)</f>
        <v>35.799999999999997</v>
      </c>
      <c r="D1470" s="17">
        <f>VLOOKUP($A1470,'Medical Examinations'!$A$1:$J$2336,MATCH(Healthcare!D$1,'Medical Examinations'!$A$1:$J$1,0),0)</f>
        <v>4.42</v>
      </c>
      <c r="E1470" s="17" t="str">
        <f>VLOOKUP($A1470,'Medical Examinations'!$A$1:$J$2336,MATCH(Healthcare!E$1,'Medical Examinations'!$A$1:$J$1,0),0)</f>
        <v>No</v>
      </c>
      <c r="F1470" s="17" t="str">
        <f>VLOOKUP($A1470,'Medical Examinations'!$A$1:$J$2336,MATCH(Healthcare!F$1,'Medical Examinations'!$A$1:$J$1,0),0)</f>
        <v>No</v>
      </c>
      <c r="G1470" s="17" t="str">
        <f>VLOOKUP($A1470,'Medical Examinations'!$A$1:$J$2336,MATCH(Healthcare!G$1,'Medical Examinations'!$A$1:$J$1,0),0)</f>
        <v>No</v>
      </c>
      <c r="H1470" s="17">
        <f>VLOOKUP($A1470,'Medical Examinations'!$A$1:$J$2336,MATCH(Healthcare!H$1,'Medical Examinations'!$A$1:$J$1,0),0)</f>
        <v>0</v>
      </c>
      <c r="I1470" s="17" t="str">
        <f>VLOOKUP($A1470,'Medical Examinations'!$A$1:$J$2336,MATCH(Healthcare!I$1,'Medical Examinations'!$A$1:$J$1,0),0)</f>
        <v>No</v>
      </c>
      <c r="J1470" s="17" t="str">
        <f>VLOOKUP($A1470,'Medical Examinations'!$A$1:$J$2336,MATCH(Healthcare!J$1,'Medical Examinations'!$A$1:$J$1,0),0)</f>
        <v>Obesity</v>
      </c>
      <c r="K1470" s="17" t="str">
        <f>VLOOKUP($A1470,'Medical Examinations'!$A$1:$J$2336,MATCH(Healthcare!K$1,'Medical Examinations'!$A$1:$J$1,0),0)</f>
        <v>Normal</v>
      </c>
      <c r="L1470" s="38">
        <f>VLOOKUP($A1470,'Hospitalisation Details'!$A$2:$K$2344,MATCH(Healthcare!L$1,'Hospitalisation Details'!$A$1:$K$1,0),0)</f>
        <v>29394</v>
      </c>
      <c r="M1470" s="17">
        <f>VLOOKUP($A1470,'Hospitalisation Details'!$A$2:$K$2344,MATCH(Healthcare!M$1,'Hospitalisation Details'!$A$1:$K$1,0),0)</f>
        <v>7160.09</v>
      </c>
      <c r="N1470" s="17" t="str">
        <f>VLOOKUP($A1470,'Hospitalisation Details'!$A$2:$K$2344,MATCH(Healthcare!N$1,'Hospitalisation Details'!$A$1:$K$1,0),0)</f>
        <v>Tier - 2</v>
      </c>
      <c r="O1470" s="17" t="str">
        <f>VLOOKUP($A1470,'Hospitalisation Details'!$A$2:$K$2344,MATCH(Healthcare!O$1,'Hospitalisation Details'!$A$1:$K$1,0),0)</f>
        <v>Tier - 2</v>
      </c>
      <c r="P1470" s="17" t="str">
        <f>VLOOKUP($A1470,'Hospitalisation Details'!$A$2:$K$2344,MATCH(Healthcare!P$1,'Hospitalisation Details'!$A$1:$K$1,0),0)</f>
        <v>R1011</v>
      </c>
      <c r="Q1470" s="17">
        <f>VLOOKUP($A1470,'Hospitalisation Details'!$A$2:$K$2344,MATCH(Healthcare!Q$1,'Hospitalisation Details'!$A$1:$K$1,0),0)</f>
        <v>42</v>
      </c>
    </row>
    <row r="1471" spans="1:17" ht="15.75" x14ac:dyDescent="0.25">
      <c r="A1471" s="25" t="s">
        <v>1514</v>
      </c>
      <c r="B1471" s="17" t="str">
        <f>VLOOKUP($A1471,'Customer Names'!$A$1:$D$2336,4,0)</f>
        <v>Ms. Mallory</v>
      </c>
      <c r="C1471" s="17">
        <f>VLOOKUP($A1471,'Medical Examinations'!$A$1:$J$2336,MATCH(Healthcare!C$1,'Medical Examinations'!$A$1:$J$1,0),0)</f>
        <v>28.31</v>
      </c>
      <c r="D1471" s="17">
        <f>VLOOKUP($A1471,'Medical Examinations'!$A$1:$J$2336,MATCH(Healthcare!D$1,'Medical Examinations'!$A$1:$J$1,0),0)</f>
        <v>7.48</v>
      </c>
      <c r="E1471" s="17" t="str">
        <f>VLOOKUP($A1471,'Medical Examinations'!$A$1:$J$2336,MATCH(Healthcare!E$1,'Medical Examinations'!$A$1:$J$1,0),0)</f>
        <v>Yes</v>
      </c>
      <c r="F1471" s="17" t="str">
        <f>VLOOKUP($A1471,'Medical Examinations'!$A$1:$J$2336,MATCH(Healthcare!F$1,'Medical Examinations'!$A$1:$J$1,0),0)</f>
        <v>No</v>
      </c>
      <c r="G1471" s="17" t="str">
        <f>VLOOKUP($A1471,'Medical Examinations'!$A$1:$J$2336,MATCH(Healthcare!G$1,'Medical Examinations'!$A$1:$J$1,0),0)</f>
        <v>No</v>
      </c>
      <c r="H1471" s="17">
        <f>VLOOKUP($A1471,'Medical Examinations'!$A$1:$J$2336,MATCH(Healthcare!H$1,'Medical Examinations'!$A$1:$J$1,0),0)</f>
        <v>0</v>
      </c>
      <c r="I1471" s="17" t="str">
        <f>VLOOKUP($A1471,'Medical Examinations'!$A$1:$J$2336,MATCH(Healthcare!I$1,'Medical Examinations'!$A$1:$J$1,0),0)</f>
        <v>No</v>
      </c>
      <c r="J1471" s="17" t="str">
        <f>VLOOKUP($A1471,'Medical Examinations'!$A$1:$J$2336,MATCH(Healthcare!J$1,'Medical Examinations'!$A$1:$J$1,0),0)</f>
        <v>Overweight</v>
      </c>
      <c r="K1471" s="17" t="str">
        <f>VLOOKUP($A1471,'Medical Examinations'!$A$1:$J$2336,MATCH(Healthcare!K$1,'Medical Examinations'!$A$1:$J$1,0),0)</f>
        <v>Diabetes</v>
      </c>
      <c r="L1471" s="38">
        <f>VLOOKUP($A1471,'Hospitalisation Details'!$A$2:$K$2344,MATCH(Healthcare!L$1,'Hospitalisation Details'!$A$1:$K$1,0),0)</f>
        <v>29784</v>
      </c>
      <c r="M1471" s="17">
        <f>VLOOKUP($A1471,'Hospitalisation Details'!$A$2:$K$2344,MATCH(Healthcare!M$1,'Hospitalisation Details'!$A$1:$K$1,0),0)</f>
        <v>7153.55</v>
      </c>
      <c r="N1471" s="17" t="str">
        <f>VLOOKUP($A1471,'Hospitalisation Details'!$A$2:$K$2344,MATCH(Healthcare!N$1,'Hospitalisation Details'!$A$1:$K$1,0),0)</f>
        <v>Tier - 2</v>
      </c>
      <c r="O1471" s="17" t="str">
        <f>VLOOKUP($A1471,'Hospitalisation Details'!$A$2:$K$2344,MATCH(Healthcare!O$1,'Hospitalisation Details'!$A$1:$K$1,0),0)</f>
        <v>Tier - 1</v>
      </c>
      <c r="P1471" s="17" t="str">
        <f>VLOOKUP($A1471,'Hospitalisation Details'!$A$2:$K$2344,MATCH(Healthcare!P$1,'Hospitalisation Details'!$A$1:$K$1,0),0)</f>
        <v>R1012</v>
      </c>
      <c r="Q1471" s="17">
        <f>VLOOKUP($A1471,'Hospitalisation Details'!$A$2:$K$2344,MATCH(Healthcare!Q$1,'Hospitalisation Details'!$A$1:$K$1,0),0)</f>
        <v>41</v>
      </c>
    </row>
    <row r="1472" spans="1:17" ht="15.75" x14ac:dyDescent="0.25">
      <c r="A1472" s="25" t="s">
        <v>1515</v>
      </c>
      <c r="B1472" s="17" t="str">
        <f>VLOOKUP($A1472,'Customer Names'!$A$1:$D$2336,4,0)</f>
        <v>Mr. Shawn</v>
      </c>
      <c r="C1472" s="17">
        <f>VLOOKUP($A1472,'Medical Examinations'!$A$1:$J$2336,MATCH(Healthcare!C$1,'Medical Examinations'!$A$1:$J$1,0),0)</f>
        <v>38.06</v>
      </c>
      <c r="D1472" s="17">
        <f>VLOOKUP($A1472,'Medical Examinations'!$A$1:$J$2336,MATCH(Healthcare!D$1,'Medical Examinations'!$A$1:$J$1,0),0)</f>
        <v>10.74</v>
      </c>
      <c r="E1472" s="17" t="str">
        <f>VLOOKUP($A1472,'Medical Examinations'!$A$1:$J$2336,MATCH(Healthcare!E$1,'Medical Examinations'!$A$1:$J$1,0),0)</f>
        <v>No</v>
      </c>
      <c r="F1472" s="17" t="str">
        <f>VLOOKUP($A1472,'Medical Examinations'!$A$1:$J$2336,MATCH(Healthcare!F$1,'Medical Examinations'!$A$1:$J$1,0),0)</f>
        <v>No</v>
      </c>
      <c r="G1472" s="17" t="str">
        <f>VLOOKUP($A1472,'Medical Examinations'!$A$1:$J$2336,MATCH(Healthcare!G$1,'Medical Examinations'!$A$1:$J$1,0),0)</f>
        <v>No</v>
      </c>
      <c r="H1472" s="17">
        <f>VLOOKUP($A1472,'Medical Examinations'!$A$1:$J$2336,MATCH(Healthcare!H$1,'Medical Examinations'!$A$1:$J$1,0),0)</f>
        <v>0</v>
      </c>
      <c r="I1472" s="17" t="str">
        <f>VLOOKUP($A1472,'Medical Examinations'!$A$1:$J$2336,MATCH(Healthcare!I$1,'Medical Examinations'!$A$1:$J$1,0),0)</f>
        <v>No</v>
      </c>
      <c r="J1472" s="17" t="str">
        <f>VLOOKUP($A1472,'Medical Examinations'!$A$1:$J$2336,MATCH(Healthcare!J$1,'Medical Examinations'!$A$1:$J$1,0),0)</f>
        <v>Obesity</v>
      </c>
      <c r="K1472" s="17" t="str">
        <f>VLOOKUP($A1472,'Medical Examinations'!$A$1:$J$2336,MATCH(Healthcare!K$1,'Medical Examinations'!$A$1:$J$1,0),0)</f>
        <v>Diabetes</v>
      </c>
      <c r="L1472" s="38">
        <f>VLOOKUP($A1472,'Hospitalisation Details'!$A$2:$K$2344,MATCH(Healthcare!L$1,'Hospitalisation Details'!$A$1:$K$1,0),0)</f>
        <v>28739</v>
      </c>
      <c r="M1472" s="17">
        <f>VLOOKUP($A1472,'Hospitalisation Details'!$A$2:$K$2344,MATCH(Healthcare!M$1,'Hospitalisation Details'!$A$1:$K$1,0),0)</f>
        <v>7152.67</v>
      </c>
      <c r="N1472" s="17" t="str">
        <f>VLOOKUP($A1472,'Hospitalisation Details'!$A$2:$K$2344,MATCH(Healthcare!N$1,'Hospitalisation Details'!$A$1:$K$1,0),0)</f>
        <v>Tier - 3</v>
      </c>
      <c r="O1472" s="17" t="str">
        <f>VLOOKUP($A1472,'Hospitalisation Details'!$A$2:$K$2344,MATCH(Healthcare!O$1,'Hospitalisation Details'!$A$1:$K$1,0),0)</f>
        <v>Tier - 2</v>
      </c>
      <c r="P1472" s="17" t="str">
        <f>VLOOKUP($A1472,'Hospitalisation Details'!$A$2:$K$2344,MATCH(Healthcare!P$1,'Hospitalisation Details'!$A$1:$K$1,0),0)</f>
        <v>R1013</v>
      </c>
      <c r="Q1472" s="17">
        <f>VLOOKUP($A1472,'Hospitalisation Details'!$A$2:$K$2344,MATCH(Healthcare!Q$1,'Hospitalisation Details'!$A$1:$K$1,0),0)</f>
        <v>44</v>
      </c>
    </row>
    <row r="1473" spans="1:17" ht="15.75" x14ac:dyDescent="0.25">
      <c r="A1473" s="25" t="s">
        <v>1516</v>
      </c>
      <c r="B1473" s="17" t="str">
        <f>VLOOKUP($A1473,'Customer Names'!$A$1:$D$2336,4,0)</f>
        <v>Ms. Sarah</v>
      </c>
      <c r="C1473" s="17">
        <f>VLOOKUP($A1473,'Medical Examinations'!$A$1:$J$2336,MATCH(Healthcare!C$1,'Medical Examinations'!$A$1:$J$1,0),0)</f>
        <v>28</v>
      </c>
      <c r="D1473" s="17">
        <f>VLOOKUP($A1473,'Medical Examinations'!$A$1:$J$2336,MATCH(Healthcare!D$1,'Medical Examinations'!$A$1:$J$1,0),0)</f>
        <v>5.19</v>
      </c>
      <c r="E1473" s="17" t="str">
        <f>VLOOKUP($A1473,'Medical Examinations'!$A$1:$J$2336,MATCH(Healthcare!E$1,'Medical Examinations'!$A$1:$J$1,0),0)</f>
        <v>No</v>
      </c>
      <c r="F1473" s="17" t="str">
        <f>VLOOKUP($A1473,'Medical Examinations'!$A$1:$J$2336,MATCH(Healthcare!F$1,'Medical Examinations'!$A$1:$J$1,0),0)</f>
        <v>No</v>
      </c>
      <c r="G1473" s="17" t="str">
        <f>VLOOKUP($A1473,'Medical Examinations'!$A$1:$J$2336,MATCH(Healthcare!G$1,'Medical Examinations'!$A$1:$J$1,0),0)</f>
        <v>No</v>
      </c>
      <c r="H1473" s="17">
        <f>VLOOKUP($A1473,'Medical Examinations'!$A$1:$J$2336,MATCH(Healthcare!H$1,'Medical Examinations'!$A$1:$J$1,0),0)</f>
        <v>1</v>
      </c>
      <c r="I1473" s="17" t="str">
        <f>VLOOKUP($A1473,'Medical Examinations'!$A$1:$J$2336,MATCH(Healthcare!I$1,'Medical Examinations'!$A$1:$J$1,0),0)</f>
        <v>No</v>
      </c>
      <c r="J1473" s="17" t="str">
        <f>VLOOKUP($A1473,'Medical Examinations'!$A$1:$J$2336,MATCH(Healthcare!J$1,'Medical Examinations'!$A$1:$J$1,0),0)</f>
        <v>Overweight</v>
      </c>
      <c r="K1473" s="17" t="str">
        <f>VLOOKUP($A1473,'Medical Examinations'!$A$1:$J$2336,MATCH(Healthcare!K$1,'Medical Examinations'!$A$1:$J$1,0),0)</f>
        <v>Normal</v>
      </c>
      <c r="L1473" s="38">
        <f>VLOOKUP($A1473,'Hospitalisation Details'!$A$2:$K$2344,MATCH(Healthcare!L$1,'Hospitalisation Details'!$A$1:$K$1,0),0)</f>
        <v>30862</v>
      </c>
      <c r="M1473" s="17">
        <f>VLOOKUP($A1473,'Hospitalisation Details'!$A$2:$K$2344,MATCH(Healthcare!M$1,'Hospitalisation Details'!$A$1:$K$1,0),0)</f>
        <v>7151.09</v>
      </c>
      <c r="N1473" s="17" t="str">
        <f>VLOOKUP($A1473,'Hospitalisation Details'!$A$2:$K$2344,MATCH(Healthcare!N$1,'Hospitalisation Details'!$A$1:$K$1,0),0)</f>
        <v>Tier - 2</v>
      </c>
      <c r="O1473" s="17" t="str">
        <f>VLOOKUP($A1473,'Hospitalisation Details'!$A$2:$K$2344,MATCH(Healthcare!O$1,'Hospitalisation Details'!$A$1:$K$1,0),0)</f>
        <v>Tier - 2</v>
      </c>
      <c r="P1473" s="17" t="str">
        <f>VLOOKUP($A1473,'Hospitalisation Details'!$A$2:$K$2344,MATCH(Healthcare!P$1,'Hospitalisation Details'!$A$1:$K$1,0),0)</f>
        <v>R1011</v>
      </c>
      <c r="Q1473" s="17">
        <f>VLOOKUP($A1473,'Hospitalisation Details'!$A$2:$K$2344,MATCH(Healthcare!Q$1,'Hospitalisation Details'!$A$1:$K$1,0),0)</f>
        <v>38</v>
      </c>
    </row>
    <row r="1474" spans="1:17" ht="15.75" x14ac:dyDescent="0.25">
      <c r="A1474" s="25" t="s">
        <v>1517</v>
      </c>
      <c r="B1474" s="17" t="str">
        <f>VLOOKUP($A1474,'Customer Names'!$A$1:$D$2336,4,0)</f>
        <v>Mr. Josh</v>
      </c>
      <c r="C1474" s="17">
        <f>VLOOKUP($A1474,'Medical Examinations'!$A$1:$J$2336,MATCH(Healthcare!C$1,'Medical Examinations'!$A$1:$J$1,0),0)</f>
        <v>34.32</v>
      </c>
      <c r="D1474" s="17">
        <f>VLOOKUP($A1474,'Medical Examinations'!$A$1:$J$2336,MATCH(Healthcare!D$1,'Medical Examinations'!$A$1:$J$1,0),0)</f>
        <v>9.17</v>
      </c>
      <c r="E1474" s="17" t="str">
        <f>VLOOKUP($A1474,'Medical Examinations'!$A$1:$J$2336,MATCH(Healthcare!E$1,'Medical Examinations'!$A$1:$J$1,0),0)</f>
        <v>No</v>
      </c>
      <c r="F1474" s="17" t="str">
        <f>VLOOKUP($A1474,'Medical Examinations'!$A$1:$J$2336,MATCH(Healthcare!F$1,'Medical Examinations'!$A$1:$J$1,0),0)</f>
        <v>No</v>
      </c>
      <c r="G1474" s="17" t="str">
        <f>VLOOKUP($A1474,'Medical Examinations'!$A$1:$J$2336,MATCH(Healthcare!G$1,'Medical Examinations'!$A$1:$J$1,0),0)</f>
        <v>No</v>
      </c>
      <c r="H1474" s="17">
        <f>VLOOKUP($A1474,'Medical Examinations'!$A$1:$J$2336,MATCH(Healthcare!H$1,'Medical Examinations'!$A$1:$J$1,0),0)</f>
        <v>0</v>
      </c>
      <c r="I1474" s="17" t="str">
        <f>VLOOKUP($A1474,'Medical Examinations'!$A$1:$J$2336,MATCH(Healthcare!I$1,'Medical Examinations'!$A$1:$J$1,0),0)</f>
        <v>No</v>
      </c>
      <c r="J1474" s="17" t="str">
        <f>VLOOKUP($A1474,'Medical Examinations'!$A$1:$J$2336,MATCH(Healthcare!J$1,'Medical Examinations'!$A$1:$J$1,0),0)</f>
        <v>Obesity</v>
      </c>
      <c r="K1474" s="17" t="str">
        <f>VLOOKUP($A1474,'Medical Examinations'!$A$1:$J$2336,MATCH(Healthcare!K$1,'Medical Examinations'!$A$1:$J$1,0),0)</f>
        <v>Diabetes</v>
      </c>
      <c r="L1474" s="38">
        <f>VLOOKUP($A1474,'Hospitalisation Details'!$A$2:$K$2344,MATCH(Healthcare!L$1,'Hospitalisation Details'!$A$1:$K$1,0),0)</f>
        <v>28701</v>
      </c>
      <c r="M1474" s="17">
        <f>VLOOKUP($A1474,'Hospitalisation Details'!$A$2:$K$2344,MATCH(Healthcare!M$1,'Hospitalisation Details'!$A$1:$K$1,0),0)</f>
        <v>7147.47</v>
      </c>
      <c r="N1474" s="17" t="str">
        <f>VLOOKUP($A1474,'Hospitalisation Details'!$A$2:$K$2344,MATCH(Healthcare!N$1,'Hospitalisation Details'!$A$1:$K$1,0),0)</f>
        <v>Tier - 2</v>
      </c>
      <c r="O1474" s="17" t="str">
        <f>VLOOKUP($A1474,'Hospitalisation Details'!$A$2:$K$2344,MATCH(Healthcare!O$1,'Hospitalisation Details'!$A$1:$K$1,0),0)</f>
        <v>Tier - 3</v>
      </c>
      <c r="P1474" s="17" t="str">
        <f>VLOOKUP($A1474,'Hospitalisation Details'!$A$2:$K$2344,MATCH(Healthcare!P$1,'Hospitalisation Details'!$A$1:$K$1,0),0)</f>
        <v>R1013</v>
      </c>
      <c r="Q1474" s="17">
        <f>VLOOKUP($A1474,'Hospitalisation Details'!$A$2:$K$2344,MATCH(Healthcare!Q$1,'Hospitalisation Details'!$A$1:$K$1,0),0)</f>
        <v>44</v>
      </c>
    </row>
    <row r="1475" spans="1:17" ht="15.75" x14ac:dyDescent="0.25">
      <c r="A1475" s="25" t="s">
        <v>1518</v>
      </c>
      <c r="B1475" s="17" t="str">
        <f>VLOOKUP($A1475,'Customer Names'!$A$1:$D$2336,4,0)</f>
        <v>Mr. Johann</v>
      </c>
      <c r="C1475" s="17">
        <f>VLOOKUP($A1475,'Medical Examinations'!$A$1:$J$2336,MATCH(Healthcare!C$1,'Medical Examinations'!$A$1:$J$1,0),0)</f>
        <v>22.3</v>
      </c>
      <c r="D1475" s="17">
        <f>VLOOKUP($A1475,'Medical Examinations'!$A$1:$J$2336,MATCH(Healthcare!D$1,'Medical Examinations'!$A$1:$J$1,0),0)</f>
        <v>4.95</v>
      </c>
      <c r="E1475" s="17" t="str">
        <f>VLOOKUP($A1475,'Medical Examinations'!$A$1:$J$2336,MATCH(Healthcare!E$1,'Medical Examinations'!$A$1:$J$1,0),0)</f>
        <v>Yes</v>
      </c>
      <c r="F1475" s="17" t="str">
        <f>VLOOKUP($A1475,'Medical Examinations'!$A$1:$J$2336,MATCH(Healthcare!F$1,'Medical Examinations'!$A$1:$J$1,0),0)</f>
        <v>No</v>
      </c>
      <c r="G1475" s="17" t="str">
        <f>VLOOKUP($A1475,'Medical Examinations'!$A$1:$J$2336,MATCH(Healthcare!G$1,'Medical Examinations'!$A$1:$J$1,0),0)</f>
        <v>No</v>
      </c>
      <c r="H1475" s="17">
        <f>VLOOKUP($A1475,'Medical Examinations'!$A$1:$J$2336,MATCH(Healthcare!H$1,'Medical Examinations'!$A$1:$J$1,0),0)</f>
        <v>0</v>
      </c>
      <c r="I1475" s="17" t="str">
        <f>VLOOKUP($A1475,'Medical Examinations'!$A$1:$J$2336,MATCH(Healthcare!I$1,'Medical Examinations'!$A$1:$J$1,0),0)</f>
        <v>No</v>
      </c>
      <c r="J1475" s="17" t="str">
        <f>VLOOKUP($A1475,'Medical Examinations'!$A$1:$J$2336,MATCH(Healthcare!J$1,'Medical Examinations'!$A$1:$J$1,0),0)</f>
        <v>Healthy Weight</v>
      </c>
      <c r="K1475" s="17" t="str">
        <f>VLOOKUP($A1475,'Medical Examinations'!$A$1:$J$2336,MATCH(Healthcare!K$1,'Medical Examinations'!$A$1:$J$1,0),0)</f>
        <v>Normal</v>
      </c>
      <c r="L1475" s="38">
        <f>VLOOKUP($A1475,'Hospitalisation Details'!$A$2:$K$2344,MATCH(Healthcare!L$1,'Hospitalisation Details'!$A$1:$K$1,0),0)</f>
        <v>27935</v>
      </c>
      <c r="M1475" s="17">
        <f>VLOOKUP($A1475,'Hospitalisation Details'!$A$2:$K$2344,MATCH(Healthcare!M$1,'Hospitalisation Details'!$A$1:$K$1,0),0)</f>
        <v>7147.11</v>
      </c>
      <c r="N1475" s="17" t="str">
        <f>VLOOKUP($A1475,'Hospitalisation Details'!$A$2:$K$2344,MATCH(Healthcare!N$1,'Hospitalisation Details'!$A$1:$K$1,0),0)</f>
        <v>Tier - 3</v>
      </c>
      <c r="O1475" s="17" t="str">
        <f>VLOOKUP($A1475,'Hospitalisation Details'!$A$2:$K$2344,MATCH(Healthcare!O$1,'Hospitalisation Details'!$A$1:$K$1,0),0)</f>
        <v>Tier - 2</v>
      </c>
      <c r="P1475" s="17" t="str">
        <f>VLOOKUP($A1475,'Hospitalisation Details'!$A$2:$K$2344,MATCH(Healthcare!P$1,'Hospitalisation Details'!$A$1:$K$1,0),0)</f>
        <v>R1011</v>
      </c>
      <c r="Q1475" s="17">
        <f>VLOOKUP($A1475,'Hospitalisation Details'!$A$2:$K$2344,MATCH(Healthcare!Q$1,'Hospitalisation Details'!$A$1:$K$1,0),0)</f>
        <v>46</v>
      </c>
    </row>
    <row r="1476" spans="1:17" ht="15.75" x14ac:dyDescent="0.25">
      <c r="A1476" s="25" t="s">
        <v>1519</v>
      </c>
      <c r="B1476" s="17" t="str">
        <f>VLOOKUP($A1476,'Customer Names'!$A$1:$D$2336,4,0)</f>
        <v>Ms. Robin</v>
      </c>
      <c r="C1476" s="17">
        <f>VLOOKUP($A1476,'Medical Examinations'!$A$1:$J$2336,MATCH(Healthcare!C$1,'Medical Examinations'!$A$1:$J$1,0),0)</f>
        <v>27.835000000000001</v>
      </c>
      <c r="D1476" s="17">
        <f>VLOOKUP($A1476,'Medical Examinations'!$A$1:$J$2336,MATCH(Healthcare!D$1,'Medical Examinations'!$A$1:$J$1,0),0)</f>
        <v>6.03</v>
      </c>
      <c r="E1476" s="17" t="str">
        <f>VLOOKUP($A1476,'Medical Examinations'!$A$1:$J$2336,MATCH(Healthcare!E$1,'Medical Examinations'!$A$1:$J$1,0),0)</f>
        <v>No</v>
      </c>
      <c r="F1476" s="17" t="str">
        <f>VLOOKUP($A1476,'Medical Examinations'!$A$1:$J$2336,MATCH(Healthcare!F$1,'Medical Examinations'!$A$1:$J$1,0),0)</f>
        <v>No</v>
      </c>
      <c r="G1476" s="17" t="str">
        <f>VLOOKUP($A1476,'Medical Examinations'!$A$1:$J$2336,MATCH(Healthcare!G$1,'Medical Examinations'!$A$1:$J$1,0),0)</f>
        <v>No</v>
      </c>
      <c r="H1476" s="17">
        <f>VLOOKUP($A1476,'Medical Examinations'!$A$1:$J$2336,MATCH(Healthcare!H$1,'Medical Examinations'!$A$1:$J$1,0),0)</f>
        <v>1</v>
      </c>
      <c r="I1476" s="17" t="str">
        <f>VLOOKUP($A1476,'Medical Examinations'!$A$1:$J$2336,MATCH(Healthcare!I$1,'Medical Examinations'!$A$1:$J$1,0),0)</f>
        <v>No</v>
      </c>
      <c r="J1476" s="17" t="str">
        <f>VLOOKUP($A1476,'Medical Examinations'!$A$1:$J$2336,MATCH(Healthcare!J$1,'Medical Examinations'!$A$1:$J$1,0),0)</f>
        <v>Overweight</v>
      </c>
      <c r="K1476" s="17" t="str">
        <f>VLOOKUP($A1476,'Medical Examinations'!$A$1:$J$2336,MATCH(Healthcare!K$1,'Medical Examinations'!$A$1:$J$1,0),0)</f>
        <v>Prediabetes</v>
      </c>
      <c r="L1476" s="38">
        <f>VLOOKUP($A1476,'Hospitalisation Details'!$A$2:$K$2344,MATCH(Healthcare!L$1,'Hospitalisation Details'!$A$1:$K$1,0),0)</f>
        <v>31007</v>
      </c>
      <c r="M1476" s="17">
        <f>VLOOKUP($A1476,'Hospitalisation Details'!$A$2:$K$2344,MATCH(Healthcare!M$1,'Hospitalisation Details'!$A$1:$K$1,0),0)</f>
        <v>7144.86</v>
      </c>
      <c r="N1476" s="17" t="str">
        <f>VLOOKUP($A1476,'Hospitalisation Details'!$A$2:$K$2344,MATCH(Healthcare!N$1,'Hospitalisation Details'!$A$1:$K$1,0),0)</f>
        <v>Tier - 2</v>
      </c>
      <c r="O1476" s="17" t="str">
        <f>VLOOKUP($A1476,'Hospitalisation Details'!$A$2:$K$2344,MATCH(Healthcare!O$1,'Hospitalisation Details'!$A$1:$K$1,0),0)</f>
        <v>Tier - 2</v>
      </c>
      <c r="P1476" s="17" t="str">
        <f>VLOOKUP($A1476,'Hospitalisation Details'!$A$2:$K$2344,MATCH(Healthcare!P$1,'Hospitalisation Details'!$A$1:$K$1,0),0)</f>
        <v>R1024</v>
      </c>
      <c r="Q1476" s="17">
        <f>VLOOKUP($A1476,'Hospitalisation Details'!$A$2:$K$2344,MATCH(Healthcare!Q$1,'Hospitalisation Details'!$A$1:$K$1,0),0)</f>
        <v>38</v>
      </c>
    </row>
    <row r="1477" spans="1:17" ht="15.75" x14ac:dyDescent="0.25">
      <c r="A1477" s="25" t="s">
        <v>1520</v>
      </c>
      <c r="B1477" s="17" t="str">
        <f>VLOOKUP($A1477,'Customer Names'!$A$1:$D$2336,4,0)</f>
        <v>Mr. Kyle</v>
      </c>
      <c r="C1477" s="17">
        <f>VLOOKUP($A1477,'Medical Examinations'!$A$1:$J$2336,MATCH(Healthcare!C$1,'Medical Examinations'!$A$1:$J$1,0),0)</f>
        <v>39.229999999999997</v>
      </c>
      <c r="D1477" s="17">
        <f>VLOOKUP($A1477,'Medical Examinations'!$A$1:$J$2336,MATCH(Healthcare!D$1,'Medical Examinations'!$A$1:$J$1,0),0)</f>
        <v>5.36</v>
      </c>
      <c r="E1477" s="17" t="str">
        <f>VLOOKUP($A1477,'Medical Examinations'!$A$1:$J$2336,MATCH(Healthcare!E$1,'Medical Examinations'!$A$1:$J$1,0),0)</f>
        <v>No</v>
      </c>
      <c r="F1477" s="17" t="str">
        <f>VLOOKUP($A1477,'Medical Examinations'!$A$1:$J$2336,MATCH(Healthcare!F$1,'Medical Examinations'!$A$1:$J$1,0),0)</f>
        <v>No</v>
      </c>
      <c r="G1477" s="17" t="str">
        <f>VLOOKUP($A1477,'Medical Examinations'!$A$1:$J$2336,MATCH(Healthcare!G$1,'Medical Examinations'!$A$1:$J$1,0),0)</f>
        <v>No</v>
      </c>
      <c r="H1477" s="17">
        <f>VLOOKUP($A1477,'Medical Examinations'!$A$1:$J$2336,MATCH(Healthcare!H$1,'Medical Examinations'!$A$1:$J$1,0),0)</f>
        <v>0</v>
      </c>
      <c r="I1477" s="17" t="str">
        <f>VLOOKUP($A1477,'Medical Examinations'!$A$1:$J$2336,MATCH(Healthcare!I$1,'Medical Examinations'!$A$1:$J$1,0),0)</f>
        <v>No</v>
      </c>
      <c r="J1477" s="17" t="str">
        <f>VLOOKUP($A1477,'Medical Examinations'!$A$1:$J$2336,MATCH(Healthcare!J$1,'Medical Examinations'!$A$1:$J$1,0),0)</f>
        <v>Obesity</v>
      </c>
      <c r="K1477" s="17" t="str">
        <f>VLOOKUP($A1477,'Medical Examinations'!$A$1:$J$2336,MATCH(Healthcare!K$1,'Medical Examinations'!$A$1:$J$1,0),0)</f>
        <v>Normal</v>
      </c>
      <c r="L1477" s="38">
        <f>VLOOKUP($A1477,'Hospitalisation Details'!$A$2:$K$2344,MATCH(Healthcare!L$1,'Hospitalisation Details'!$A$1:$K$1,0),0)</f>
        <v>36380</v>
      </c>
      <c r="M1477" s="17">
        <f>VLOOKUP($A1477,'Hospitalisation Details'!$A$2:$K$2344,MATCH(Healthcare!M$1,'Hospitalisation Details'!$A$1:$K$1,0),0)</f>
        <v>7144.4</v>
      </c>
      <c r="N1477" s="17" t="str">
        <f>VLOOKUP($A1477,'Hospitalisation Details'!$A$2:$K$2344,MATCH(Healthcare!N$1,'Hospitalisation Details'!$A$1:$K$1,0),0)</f>
        <v>Tier - 2</v>
      </c>
      <c r="O1477" s="17" t="str">
        <f>VLOOKUP($A1477,'Hospitalisation Details'!$A$2:$K$2344,MATCH(Healthcare!O$1,'Hospitalisation Details'!$A$1:$K$1,0),0)</f>
        <v>Tier - 1</v>
      </c>
      <c r="P1477" s="17" t="str">
        <f>VLOOKUP($A1477,'Hospitalisation Details'!$A$2:$K$2344,MATCH(Healthcare!P$1,'Hospitalisation Details'!$A$1:$K$1,0),0)</f>
        <v>R1022</v>
      </c>
      <c r="Q1477" s="17">
        <f>VLOOKUP($A1477,'Hospitalisation Details'!$A$2:$K$2344,MATCH(Healthcare!Q$1,'Hospitalisation Details'!$A$1:$K$1,0),0)</f>
        <v>23</v>
      </c>
    </row>
    <row r="1478" spans="1:17" ht="15.75" x14ac:dyDescent="0.25">
      <c r="A1478" s="25" t="s">
        <v>1521</v>
      </c>
      <c r="B1478" s="17" t="str">
        <f>VLOOKUP($A1478,'Customer Names'!$A$1:$D$2336,4,0)</f>
        <v>Ms. Alison</v>
      </c>
      <c r="C1478" s="17">
        <f>VLOOKUP($A1478,'Medical Examinations'!$A$1:$J$2336,MATCH(Healthcare!C$1,'Medical Examinations'!$A$1:$J$1,0),0)</f>
        <v>19.95</v>
      </c>
      <c r="D1478" s="17">
        <f>VLOOKUP($A1478,'Medical Examinations'!$A$1:$J$2336,MATCH(Healthcare!D$1,'Medical Examinations'!$A$1:$J$1,0),0)</f>
        <v>6.11</v>
      </c>
      <c r="E1478" s="17" t="str">
        <f>VLOOKUP($A1478,'Medical Examinations'!$A$1:$J$2336,MATCH(Healthcare!E$1,'Medical Examinations'!$A$1:$J$1,0),0)</f>
        <v>No</v>
      </c>
      <c r="F1478" s="17" t="str">
        <f>VLOOKUP($A1478,'Medical Examinations'!$A$1:$J$2336,MATCH(Healthcare!F$1,'Medical Examinations'!$A$1:$J$1,0),0)</f>
        <v>No</v>
      </c>
      <c r="G1478" s="17" t="str">
        <f>VLOOKUP($A1478,'Medical Examinations'!$A$1:$J$2336,MATCH(Healthcare!G$1,'Medical Examinations'!$A$1:$J$1,0),0)</f>
        <v>No</v>
      </c>
      <c r="H1478" s="17">
        <f>VLOOKUP($A1478,'Medical Examinations'!$A$1:$J$2336,MATCH(Healthcare!H$1,'Medical Examinations'!$A$1:$J$1,0),0)</f>
        <v>1</v>
      </c>
      <c r="I1478" s="17" t="str">
        <f>VLOOKUP($A1478,'Medical Examinations'!$A$1:$J$2336,MATCH(Healthcare!I$1,'Medical Examinations'!$A$1:$J$1,0),0)</f>
        <v>No</v>
      </c>
      <c r="J1478" s="17" t="str">
        <f>VLOOKUP($A1478,'Medical Examinations'!$A$1:$J$2336,MATCH(Healthcare!J$1,'Medical Examinations'!$A$1:$J$1,0),0)</f>
        <v>Healthy Weight</v>
      </c>
      <c r="K1478" s="17" t="str">
        <f>VLOOKUP($A1478,'Medical Examinations'!$A$1:$J$2336,MATCH(Healthcare!K$1,'Medical Examinations'!$A$1:$J$1,0),0)</f>
        <v>Prediabetes</v>
      </c>
      <c r="L1478" s="38">
        <f>VLOOKUP($A1478,'Hospitalisation Details'!$A$2:$K$2344,MATCH(Healthcare!L$1,'Hospitalisation Details'!$A$1:$K$1,0),0)</f>
        <v>30870</v>
      </c>
      <c r="M1478" s="17">
        <f>VLOOKUP($A1478,'Hospitalisation Details'!$A$2:$K$2344,MATCH(Healthcare!M$1,'Hospitalisation Details'!$A$1:$K$1,0),0)</f>
        <v>7133.9</v>
      </c>
      <c r="N1478" s="17" t="str">
        <f>VLOOKUP($A1478,'Hospitalisation Details'!$A$2:$K$2344,MATCH(Healthcare!N$1,'Hospitalisation Details'!$A$1:$K$1,0),0)</f>
        <v>Tier - 2</v>
      </c>
      <c r="O1478" s="17" t="str">
        <f>VLOOKUP($A1478,'Hospitalisation Details'!$A$2:$K$2344,MATCH(Healthcare!O$1,'Hospitalisation Details'!$A$1:$K$1,0),0)</f>
        <v>Tier - 1</v>
      </c>
      <c r="P1478" s="17" t="str">
        <f>VLOOKUP($A1478,'Hospitalisation Details'!$A$2:$K$2344,MATCH(Healthcare!P$1,'Hospitalisation Details'!$A$1:$K$1,0),0)</f>
        <v>R1024</v>
      </c>
      <c r="Q1478" s="17">
        <f>VLOOKUP($A1478,'Hospitalisation Details'!$A$2:$K$2344,MATCH(Healthcare!Q$1,'Hospitalisation Details'!$A$1:$K$1,0),0)</f>
        <v>38</v>
      </c>
    </row>
    <row r="1479" spans="1:17" ht="15.75" x14ac:dyDescent="0.25">
      <c r="A1479" s="25" t="s">
        <v>1522</v>
      </c>
      <c r="B1479" s="17" t="str">
        <f>VLOOKUP($A1479,'Customer Names'!$A$1:$D$2336,4,0)</f>
        <v>Mr. Michael</v>
      </c>
      <c r="C1479" s="17">
        <f>VLOOKUP($A1479,'Medical Examinations'!$A$1:$J$2336,MATCH(Healthcare!C$1,'Medical Examinations'!$A$1:$J$1,0),0)</f>
        <v>34.64</v>
      </c>
      <c r="D1479" s="17">
        <f>VLOOKUP($A1479,'Medical Examinations'!$A$1:$J$2336,MATCH(Healthcare!D$1,'Medical Examinations'!$A$1:$J$1,0),0)</f>
        <v>4.88</v>
      </c>
      <c r="E1479" s="17" t="str">
        <f>VLOOKUP($A1479,'Medical Examinations'!$A$1:$J$2336,MATCH(Healthcare!E$1,'Medical Examinations'!$A$1:$J$1,0),0)</f>
        <v>No</v>
      </c>
      <c r="F1479" s="17" t="str">
        <f>VLOOKUP($A1479,'Medical Examinations'!$A$1:$J$2336,MATCH(Healthcare!F$1,'Medical Examinations'!$A$1:$J$1,0),0)</f>
        <v>No</v>
      </c>
      <c r="G1479" s="17" t="str">
        <f>VLOOKUP($A1479,'Medical Examinations'!$A$1:$J$2336,MATCH(Healthcare!G$1,'Medical Examinations'!$A$1:$J$1,0),0)</f>
        <v>Yes</v>
      </c>
      <c r="H1479" s="17">
        <f>VLOOKUP($A1479,'Medical Examinations'!$A$1:$J$2336,MATCH(Healthcare!H$1,'Medical Examinations'!$A$1:$J$1,0),0)</f>
        <v>1</v>
      </c>
      <c r="I1479" s="17" t="str">
        <f>VLOOKUP($A1479,'Medical Examinations'!$A$1:$J$2336,MATCH(Healthcare!I$1,'Medical Examinations'!$A$1:$J$1,0),0)</f>
        <v>No</v>
      </c>
      <c r="J1479" s="17" t="str">
        <f>VLOOKUP($A1479,'Medical Examinations'!$A$1:$J$2336,MATCH(Healthcare!J$1,'Medical Examinations'!$A$1:$J$1,0),0)</f>
        <v>Obesity</v>
      </c>
      <c r="K1479" s="17" t="str">
        <f>VLOOKUP($A1479,'Medical Examinations'!$A$1:$J$2336,MATCH(Healthcare!K$1,'Medical Examinations'!$A$1:$J$1,0),0)</f>
        <v>Normal</v>
      </c>
      <c r="L1479" s="38">
        <f>VLOOKUP($A1479,'Hospitalisation Details'!$A$2:$K$2344,MATCH(Healthcare!L$1,'Hospitalisation Details'!$A$1:$K$1,0),0)</f>
        <v>34182</v>
      </c>
      <c r="M1479" s="17">
        <f>VLOOKUP($A1479,'Hospitalisation Details'!$A$2:$K$2344,MATCH(Healthcare!M$1,'Hospitalisation Details'!$A$1:$K$1,0),0)</f>
        <v>7128.64</v>
      </c>
      <c r="N1479" s="17" t="str">
        <f>VLOOKUP($A1479,'Hospitalisation Details'!$A$2:$K$2344,MATCH(Healthcare!N$1,'Hospitalisation Details'!$A$1:$K$1,0),0)</f>
        <v>Tier - 2</v>
      </c>
      <c r="O1479" s="17" t="str">
        <f>VLOOKUP($A1479,'Hospitalisation Details'!$A$2:$K$2344,MATCH(Healthcare!O$1,'Hospitalisation Details'!$A$1:$K$1,0),0)</f>
        <v>Tier - 2</v>
      </c>
      <c r="P1479" s="17" t="str">
        <f>VLOOKUP($A1479,'Hospitalisation Details'!$A$2:$K$2344,MATCH(Healthcare!P$1,'Hospitalisation Details'!$A$1:$K$1,0),0)</f>
        <v>R1021</v>
      </c>
      <c r="Q1479" s="17">
        <f>VLOOKUP($A1479,'Hospitalisation Details'!$A$2:$K$2344,MATCH(Healthcare!Q$1,'Hospitalisation Details'!$A$1:$K$1,0),0)</f>
        <v>29</v>
      </c>
    </row>
    <row r="1480" spans="1:17" ht="15.75" x14ac:dyDescent="0.25">
      <c r="A1480" s="25" t="s">
        <v>1523</v>
      </c>
      <c r="B1480" s="17" t="str">
        <f>VLOOKUP($A1480,'Customer Names'!$A$1:$D$2336,4,0)</f>
        <v>Mr. Byron</v>
      </c>
      <c r="C1480" s="17">
        <f>VLOOKUP($A1480,'Medical Examinations'!$A$1:$J$2336,MATCH(Healthcare!C$1,'Medical Examinations'!$A$1:$J$1,0),0)</f>
        <v>18.75</v>
      </c>
      <c r="D1480" s="17">
        <f>VLOOKUP($A1480,'Medical Examinations'!$A$1:$J$2336,MATCH(Healthcare!D$1,'Medical Examinations'!$A$1:$J$1,0),0)</f>
        <v>6.72</v>
      </c>
      <c r="E1480" s="17" t="str">
        <f>VLOOKUP($A1480,'Medical Examinations'!$A$1:$J$2336,MATCH(Healthcare!E$1,'Medical Examinations'!$A$1:$J$1,0),0)</f>
        <v>No</v>
      </c>
      <c r="F1480" s="17" t="str">
        <f>VLOOKUP($A1480,'Medical Examinations'!$A$1:$J$2336,MATCH(Healthcare!F$1,'Medical Examinations'!$A$1:$J$1,0),0)</f>
        <v>No</v>
      </c>
      <c r="G1480" s="17" t="str">
        <f>VLOOKUP($A1480,'Medical Examinations'!$A$1:$J$2336,MATCH(Healthcare!G$1,'Medical Examinations'!$A$1:$J$1,0),0)</f>
        <v>No</v>
      </c>
      <c r="H1480" s="17">
        <f>VLOOKUP($A1480,'Medical Examinations'!$A$1:$J$2336,MATCH(Healthcare!H$1,'Medical Examinations'!$A$1:$J$1,0),0)</f>
        <v>0</v>
      </c>
      <c r="I1480" s="17" t="str">
        <f>VLOOKUP($A1480,'Medical Examinations'!$A$1:$J$2336,MATCH(Healthcare!I$1,'Medical Examinations'!$A$1:$J$1,0),0)</f>
        <v>No</v>
      </c>
      <c r="J1480" s="17" t="str">
        <f>VLOOKUP($A1480,'Medical Examinations'!$A$1:$J$2336,MATCH(Healthcare!J$1,'Medical Examinations'!$A$1:$J$1,0),0)</f>
        <v>Healthy Weight</v>
      </c>
      <c r="K1480" s="17" t="str">
        <f>VLOOKUP($A1480,'Medical Examinations'!$A$1:$J$2336,MATCH(Healthcare!K$1,'Medical Examinations'!$A$1:$J$1,0),0)</f>
        <v>Diabetes</v>
      </c>
      <c r="L1480" s="38">
        <f>VLOOKUP($A1480,'Hospitalisation Details'!$A$2:$K$2344,MATCH(Healthcare!L$1,'Hospitalisation Details'!$A$1:$K$1,0),0)</f>
        <v>25018</v>
      </c>
      <c r="M1480" s="17">
        <f>VLOOKUP($A1480,'Hospitalisation Details'!$A$2:$K$2344,MATCH(Healthcare!M$1,'Hospitalisation Details'!$A$1:$K$1,0),0)</f>
        <v>7125.25</v>
      </c>
      <c r="N1480" s="17" t="str">
        <f>VLOOKUP($A1480,'Hospitalisation Details'!$A$2:$K$2344,MATCH(Healthcare!N$1,'Hospitalisation Details'!$A$1:$K$1,0),0)</f>
        <v>Tier - 3</v>
      </c>
      <c r="O1480" s="17" t="str">
        <f>VLOOKUP($A1480,'Hospitalisation Details'!$A$2:$K$2344,MATCH(Healthcare!O$1,'Hospitalisation Details'!$A$1:$K$1,0),0)</f>
        <v>Tier - 2</v>
      </c>
      <c r="P1480" s="17" t="str">
        <f>VLOOKUP($A1480,'Hospitalisation Details'!$A$2:$K$2344,MATCH(Healthcare!P$1,'Hospitalisation Details'!$A$1:$K$1,0),0)</f>
        <v>R1013</v>
      </c>
      <c r="Q1480" s="17">
        <f>VLOOKUP($A1480,'Hospitalisation Details'!$A$2:$K$2344,MATCH(Healthcare!Q$1,'Hospitalisation Details'!$A$1:$K$1,0),0)</f>
        <v>54</v>
      </c>
    </row>
    <row r="1481" spans="1:17" ht="15.75" x14ac:dyDescent="0.25">
      <c r="A1481" s="25" t="s">
        <v>1524</v>
      </c>
      <c r="B1481" s="17" t="str">
        <f>VLOOKUP($A1481,'Customer Names'!$A$1:$D$2336,4,0)</f>
        <v>Ms. Carine</v>
      </c>
      <c r="C1481" s="17">
        <f>VLOOKUP($A1481,'Medical Examinations'!$A$1:$J$2336,MATCH(Healthcare!C$1,'Medical Examinations'!$A$1:$J$1,0),0)</f>
        <v>26.48</v>
      </c>
      <c r="D1481" s="17">
        <f>VLOOKUP($A1481,'Medical Examinations'!$A$1:$J$2336,MATCH(Healthcare!D$1,'Medical Examinations'!$A$1:$J$1,0),0)</f>
        <v>4.2</v>
      </c>
      <c r="E1481" s="17" t="str">
        <f>VLOOKUP($A1481,'Medical Examinations'!$A$1:$J$2336,MATCH(Healthcare!E$1,'Medical Examinations'!$A$1:$J$1,0),0)</f>
        <v>No</v>
      </c>
      <c r="F1481" s="17" t="str">
        <f>VLOOKUP($A1481,'Medical Examinations'!$A$1:$J$2336,MATCH(Healthcare!F$1,'Medical Examinations'!$A$1:$J$1,0),0)</f>
        <v>No</v>
      </c>
      <c r="G1481" s="17" t="str">
        <f>VLOOKUP($A1481,'Medical Examinations'!$A$1:$J$2336,MATCH(Healthcare!G$1,'Medical Examinations'!$A$1:$J$1,0),0)</f>
        <v>No</v>
      </c>
      <c r="H1481" s="17">
        <f>VLOOKUP($A1481,'Medical Examinations'!$A$1:$J$2336,MATCH(Healthcare!H$1,'Medical Examinations'!$A$1:$J$1,0),0)</f>
        <v>1</v>
      </c>
      <c r="I1481" s="17" t="str">
        <f>VLOOKUP($A1481,'Medical Examinations'!$A$1:$J$2336,MATCH(Healthcare!I$1,'Medical Examinations'!$A$1:$J$1,0),0)</f>
        <v>No</v>
      </c>
      <c r="J1481" s="17" t="str">
        <f>VLOOKUP($A1481,'Medical Examinations'!$A$1:$J$2336,MATCH(Healthcare!J$1,'Medical Examinations'!$A$1:$J$1,0),0)</f>
        <v>Overweight</v>
      </c>
      <c r="K1481" s="17" t="str">
        <f>VLOOKUP($A1481,'Medical Examinations'!$A$1:$J$2336,MATCH(Healthcare!K$1,'Medical Examinations'!$A$1:$J$1,0),0)</f>
        <v>Normal</v>
      </c>
      <c r="L1481" s="38">
        <f>VLOOKUP($A1481,'Hospitalisation Details'!$A$2:$K$2344,MATCH(Healthcare!L$1,'Hospitalisation Details'!$A$1:$K$1,0),0)</f>
        <v>32000</v>
      </c>
      <c r="M1481" s="17">
        <f>VLOOKUP($A1481,'Hospitalisation Details'!$A$2:$K$2344,MATCH(Healthcare!M$1,'Hospitalisation Details'!$A$1:$K$1,0),0)</f>
        <v>7106.81</v>
      </c>
      <c r="N1481" s="17" t="str">
        <f>VLOOKUP($A1481,'Hospitalisation Details'!$A$2:$K$2344,MATCH(Healthcare!N$1,'Hospitalisation Details'!$A$1:$K$1,0),0)</f>
        <v>Tier - 2</v>
      </c>
      <c r="O1481" s="17" t="str">
        <f>VLOOKUP($A1481,'Hospitalisation Details'!$A$2:$K$2344,MATCH(Healthcare!O$1,'Hospitalisation Details'!$A$1:$K$1,0),0)</f>
        <v>Tier - 1</v>
      </c>
      <c r="P1481" s="17" t="str">
        <f>VLOOKUP($A1481,'Hospitalisation Details'!$A$2:$K$2344,MATCH(Healthcare!P$1,'Hospitalisation Details'!$A$1:$K$1,0),0)</f>
        <v>R1012</v>
      </c>
      <c r="Q1481" s="17">
        <f>VLOOKUP($A1481,'Hospitalisation Details'!$A$2:$K$2344,MATCH(Healthcare!Q$1,'Hospitalisation Details'!$A$1:$K$1,0),0)</f>
        <v>35</v>
      </c>
    </row>
    <row r="1482" spans="1:17" ht="15.75" x14ac:dyDescent="0.25">
      <c r="A1482" s="25" t="s">
        <v>1525</v>
      </c>
      <c r="B1482" s="17" t="str">
        <f>VLOOKUP($A1482,'Customer Names'!$A$1:$D$2336,4,0)</f>
        <v>Mr. Nathaniel</v>
      </c>
      <c r="C1482" s="17">
        <f>VLOOKUP($A1482,'Medical Examinations'!$A$1:$J$2336,MATCH(Healthcare!C$1,'Medical Examinations'!$A$1:$J$1,0),0)</f>
        <v>34.83</v>
      </c>
      <c r="D1482" s="17">
        <f>VLOOKUP($A1482,'Medical Examinations'!$A$1:$J$2336,MATCH(Healthcare!D$1,'Medical Examinations'!$A$1:$J$1,0),0)</f>
        <v>5.79</v>
      </c>
      <c r="E1482" s="17" t="str">
        <f>VLOOKUP($A1482,'Medical Examinations'!$A$1:$J$2336,MATCH(Healthcare!E$1,'Medical Examinations'!$A$1:$J$1,0),0)</f>
        <v>No</v>
      </c>
      <c r="F1482" s="17" t="str">
        <f>VLOOKUP($A1482,'Medical Examinations'!$A$1:$J$2336,MATCH(Healthcare!F$1,'Medical Examinations'!$A$1:$J$1,0),0)</f>
        <v>No</v>
      </c>
      <c r="G1482" s="17" t="str">
        <f>VLOOKUP($A1482,'Medical Examinations'!$A$1:$J$2336,MATCH(Healthcare!G$1,'Medical Examinations'!$A$1:$J$1,0),0)</f>
        <v>No</v>
      </c>
      <c r="H1482" s="17">
        <f>VLOOKUP($A1482,'Medical Examinations'!$A$1:$J$2336,MATCH(Healthcare!H$1,'Medical Examinations'!$A$1:$J$1,0),0)</f>
        <v>1</v>
      </c>
      <c r="I1482" s="17" t="str">
        <f>VLOOKUP($A1482,'Medical Examinations'!$A$1:$J$2336,MATCH(Healthcare!I$1,'Medical Examinations'!$A$1:$J$1,0),0)</f>
        <v>No</v>
      </c>
      <c r="J1482" s="17" t="str">
        <f>VLOOKUP($A1482,'Medical Examinations'!$A$1:$J$2336,MATCH(Healthcare!J$1,'Medical Examinations'!$A$1:$J$1,0),0)</f>
        <v>Obesity</v>
      </c>
      <c r="K1482" s="17" t="str">
        <f>VLOOKUP($A1482,'Medical Examinations'!$A$1:$J$2336,MATCH(Healthcare!K$1,'Medical Examinations'!$A$1:$J$1,0),0)</f>
        <v>Prediabetes</v>
      </c>
      <c r="L1482" s="38">
        <f>VLOOKUP($A1482,'Hospitalisation Details'!$A$2:$K$2344,MATCH(Healthcare!L$1,'Hospitalisation Details'!$A$1:$K$1,0),0)</f>
        <v>33773</v>
      </c>
      <c r="M1482" s="17">
        <f>VLOOKUP($A1482,'Hospitalisation Details'!$A$2:$K$2344,MATCH(Healthcare!M$1,'Hospitalisation Details'!$A$1:$K$1,0),0)</f>
        <v>7096.98</v>
      </c>
      <c r="N1482" s="17" t="str">
        <f>VLOOKUP($A1482,'Hospitalisation Details'!$A$2:$K$2344,MATCH(Healthcare!N$1,'Hospitalisation Details'!$A$1:$K$1,0),0)</f>
        <v>Tier - 2</v>
      </c>
      <c r="O1482" s="17" t="str">
        <f>VLOOKUP($A1482,'Hospitalisation Details'!$A$2:$K$2344,MATCH(Healthcare!O$1,'Hospitalisation Details'!$A$1:$K$1,0),0)</f>
        <v>Tier - 2</v>
      </c>
      <c r="P1482" s="17" t="str">
        <f>VLOOKUP($A1482,'Hospitalisation Details'!$A$2:$K$2344,MATCH(Healthcare!P$1,'Hospitalisation Details'!$A$1:$K$1,0),0)</f>
        <v>R1012</v>
      </c>
      <c r="Q1482" s="17">
        <f>VLOOKUP($A1482,'Hospitalisation Details'!$A$2:$K$2344,MATCH(Healthcare!Q$1,'Hospitalisation Details'!$A$1:$K$1,0),0)</f>
        <v>30</v>
      </c>
    </row>
    <row r="1483" spans="1:17" ht="15.75" x14ac:dyDescent="0.25">
      <c r="A1483" s="25" t="s">
        <v>1526</v>
      </c>
      <c r="B1483" s="17" t="str">
        <f>VLOOKUP($A1483,'Customer Names'!$A$1:$D$2336,4,0)</f>
        <v>Ms. Lindsay</v>
      </c>
      <c r="C1483" s="17">
        <f>VLOOKUP($A1483,'Medical Examinations'!$A$1:$J$2336,MATCH(Healthcare!C$1,'Medical Examinations'!$A$1:$J$1,0),0)</f>
        <v>25.46</v>
      </c>
      <c r="D1483" s="17">
        <f>VLOOKUP($A1483,'Medical Examinations'!$A$1:$J$2336,MATCH(Healthcare!D$1,'Medical Examinations'!$A$1:$J$1,0),0)</f>
        <v>4.29</v>
      </c>
      <c r="E1483" s="17" t="str">
        <f>VLOOKUP($A1483,'Medical Examinations'!$A$1:$J$2336,MATCH(Healthcare!E$1,'Medical Examinations'!$A$1:$J$1,0),0)</f>
        <v>No</v>
      </c>
      <c r="F1483" s="17" t="str">
        <f>VLOOKUP($A1483,'Medical Examinations'!$A$1:$J$2336,MATCH(Healthcare!F$1,'Medical Examinations'!$A$1:$J$1,0),0)</f>
        <v>No</v>
      </c>
      <c r="G1483" s="17" t="str">
        <f>VLOOKUP($A1483,'Medical Examinations'!$A$1:$J$2336,MATCH(Healthcare!G$1,'Medical Examinations'!$A$1:$J$1,0),0)</f>
        <v>No</v>
      </c>
      <c r="H1483" s="17">
        <f>VLOOKUP($A1483,'Medical Examinations'!$A$1:$J$2336,MATCH(Healthcare!H$1,'Medical Examinations'!$A$1:$J$1,0),0)</f>
        <v>0</v>
      </c>
      <c r="I1483" s="17" t="str">
        <f>VLOOKUP($A1483,'Medical Examinations'!$A$1:$J$2336,MATCH(Healthcare!I$1,'Medical Examinations'!$A$1:$J$1,0),0)</f>
        <v>No</v>
      </c>
      <c r="J1483" s="17" t="str">
        <f>VLOOKUP($A1483,'Medical Examinations'!$A$1:$J$2336,MATCH(Healthcare!J$1,'Medical Examinations'!$A$1:$J$1,0),0)</f>
        <v>Overweight</v>
      </c>
      <c r="K1483" s="17" t="str">
        <f>VLOOKUP($A1483,'Medical Examinations'!$A$1:$J$2336,MATCH(Healthcare!K$1,'Medical Examinations'!$A$1:$J$1,0),0)</f>
        <v>Normal</v>
      </c>
      <c r="L1483" s="38">
        <f>VLOOKUP($A1483,'Hospitalisation Details'!$A$2:$K$2344,MATCH(Healthcare!L$1,'Hospitalisation Details'!$A$1:$K$1,0),0)</f>
        <v>30230</v>
      </c>
      <c r="M1483" s="17">
        <f>VLOOKUP($A1483,'Hospitalisation Details'!$A$2:$K$2344,MATCH(Healthcare!M$1,'Hospitalisation Details'!$A$1:$K$1,0),0)</f>
        <v>7077.19</v>
      </c>
      <c r="N1483" s="17" t="str">
        <f>VLOOKUP($A1483,'Hospitalisation Details'!$A$2:$K$2344,MATCH(Healthcare!N$1,'Hospitalisation Details'!$A$1:$K$1,0),0)</f>
        <v>Tier - 2</v>
      </c>
      <c r="O1483" s="17" t="str">
        <f>VLOOKUP($A1483,'Hospitalisation Details'!$A$2:$K$2344,MATCH(Healthcare!O$1,'Hospitalisation Details'!$A$1:$K$1,0),0)</f>
        <v>Tier - 3</v>
      </c>
      <c r="P1483" s="17" t="str">
        <f>VLOOKUP($A1483,'Hospitalisation Details'!$A$2:$K$2344,MATCH(Healthcare!P$1,'Hospitalisation Details'!$A$1:$K$1,0),0)</f>
        <v>R1024</v>
      </c>
      <c r="Q1483" s="17">
        <f>VLOOKUP($A1483,'Hospitalisation Details'!$A$2:$K$2344,MATCH(Healthcare!Q$1,'Hospitalisation Details'!$A$1:$K$1,0),0)</f>
        <v>40</v>
      </c>
    </row>
    <row r="1484" spans="1:17" ht="15.75" x14ac:dyDescent="0.25">
      <c r="A1484" s="25" t="s">
        <v>1527</v>
      </c>
      <c r="B1484" s="17" t="str">
        <f>VLOOKUP($A1484,'Customer Names'!$A$1:$D$2336,4,0)</f>
        <v>Mr. Justin</v>
      </c>
      <c r="C1484" s="17">
        <f>VLOOKUP($A1484,'Medical Examinations'!$A$1:$J$2336,MATCH(Healthcare!C$1,'Medical Examinations'!$A$1:$J$1,0),0)</f>
        <v>23.31</v>
      </c>
      <c r="D1484" s="17">
        <f>VLOOKUP($A1484,'Medical Examinations'!$A$1:$J$2336,MATCH(Healthcare!D$1,'Medical Examinations'!$A$1:$J$1,0),0)</f>
        <v>8.27</v>
      </c>
      <c r="E1484" s="17" t="str">
        <f>VLOOKUP($A1484,'Medical Examinations'!$A$1:$J$2336,MATCH(Healthcare!E$1,'Medical Examinations'!$A$1:$J$1,0),0)</f>
        <v>No</v>
      </c>
      <c r="F1484" s="17" t="str">
        <f>VLOOKUP($A1484,'Medical Examinations'!$A$1:$J$2336,MATCH(Healthcare!F$1,'Medical Examinations'!$A$1:$J$1,0),0)</f>
        <v>No</v>
      </c>
      <c r="G1484" s="17" t="str">
        <f>VLOOKUP($A1484,'Medical Examinations'!$A$1:$J$2336,MATCH(Healthcare!G$1,'Medical Examinations'!$A$1:$J$1,0),0)</f>
        <v>No</v>
      </c>
      <c r="H1484" s="17">
        <f>VLOOKUP($A1484,'Medical Examinations'!$A$1:$J$2336,MATCH(Healthcare!H$1,'Medical Examinations'!$A$1:$J$1,0),0)</f>
        <v>0</v>
      </c>
      <c r="I1484" s="17" t="str">
        <f>VLOOKUP($A1484,'Medical Examinations'!$A$1:$J$2336,MATCH(Healthcare!I$1,'Medical Examinations'!$A$1:$J$1,0),0)</f>
        <v>No</v>
      </c>
      <c r="J1484" s="17" t="str">
        <f>VLOOKUP($A1484,'Medical Examinations'!$A$1:$J$2336,MATCH(Healthcare!J$1,'Medical Examinations'!$A$1:$J$1,0),0)</f>
        <v>Healthy Weight</v>
      </c>
      <c r="K1484" s="17" t="str">
        <f>VLOOKUP($A1484,'Medical Examinations'!$A$1:$J$2336,MATCH(Healthcare!K$1,'Medical Examinations'!$A$1:$J$1,0),0)</f>
        <v>Diabetes</v>
      </c>
      <c r="L1484" s="38">
        <f>VLOOKUP($A1484,'Hospitalisation Details'!$A$2:$K$2344,MATCH(Healthcare!L$1,'Hospitalisation Details'!$A$1:$K$1,0),0)</f>
        <v>28665</v>
      </c>
      <c r="M1484" s="17">
        <f>VLOOKUP($A1484,'Hospitalisation Details'!$A$2:$K$2344,MATCH(Healthcare!M$1,'Hospitalisation Details'!$A$1:$K$1,0),0)</f>
        <v>7054.41</v>
      </c>
      <c r="N1484" s="17" t="str">
        <f>VLOOKUP($A1484,'Hospitalisation Details'!$A$2:$K$2344,MATCH(Healthcare!N$1,'Hospitalisation Details'!$A$1:$K$1,0),0)</f>
        <v>Tier - 2</v>
      </c>
      <c r="O1484" s="17" t="str">
        <f>VLOOKUP($A1484,'Hospitalisation Details'!$A$2:$K$2344,MATCH(Healthcare!O$1,'Hospitalisation Details'!$A$1:$K$1,0),0)</f>
        <v>Tier - 2</v>
      </c>
      <c r="P1484" s="17" t="str">
        <f>VLOOKUP($A1484,'Hospitalisation Details'!$A$2:$K$2344,MATCH(Healthcare!P$1,'Hospitalisation Details'!$A$1:$K$1,0),0)</f>
        <v>R1013</v>
      </c>
      <c r="Q1484" s="17">
        <f>VLOOKUP($A1484,'Hospitalisation Details'!$A$2:$K$2344,MATCH(Healthcare!Q$1,'Hospitalisation Details'!$A$1:$K$1,0),0)</f>
        <v>44</v>
      </c>
    </row>
    <row r="1485" spans="1:17" ht="15.75" x14ac:dyDescent="0.25">
      <c r="A1485" s="25" t="s">
        <v>1528</v>
      </c>
      <c r="B1485" s="17" t="str">
        <f>VLOOKUP($A1485,'Customer Names'!$A$1:$D$2336,4,0)</f>
        <v>Ms. Casey</v>
      </c>
      <c r="C1485" s="17">
        <f>VLOOKUP($A1485,'Medical Examinations'!$A$1:$J$2336,MATCH(Healthcare!C$1,'Medical Examinations'!$A$1:$J$1,0),0)</f>
        <v>29</v>
      </c>
      <c r="D1485" s="17">
        <f>VLOOKUP($A1485,'Medical Examinations'!$A$1:$J$2336,MATCH(Healthcare!D$1,'Medical Examinations'!$A$1:$J$1,0),0)</f>
        <v>4.5599999999999996</v>
      </c>
      <c r="E1485" s="17" t="str">
        <f>VLOOKUP($A1485,'Medical Examinations'!$A$1:$J$2336,MATCH(Healthcare!E$1,'Medical Examinations'!$A$1:$J$1,0),0)</f>
        <v>No</v>
      </c>
      <c r="F1485" s="17" t="str">
        <f>VLOOKUP($A1485,'Medical Examinations'!$A$1:$J$2336,MATCH(Healthcare!F$1,'Medical Examinations'!$A$1:$J$1,0),0)</f>
        <v>No</v>
      </c>
      <c r="G1485" s="17" t="str">
        <f>VLOOKUP($A1485,'Medical Examinations'!$A$1:$J$2336,MATCH(Healthcare!G$1,'Medical Examinations'!$A$1:$J$1,0),0)</f>
        <v>No</v>
      </c>
      <c r="H1485" s="17">
        <f>VLOOKUP($A1485,'Medical Examinations'!$A$1:$J$2336,MATCH(Healthcare!H$1,'Medical Examinations'!$A$1:$J$1,0),0)</f>
        <v>0</v>
      </c>
      <c r="I1485" s="17" t="str">
        <f>VLOOKUP($A1485,'Medical Examinations'!$A$1:$J$2336,MATCH(Healthcare!I$1,'Medical Examinations'!$A$1:$J$1,0),0)</f>
        <v>No</v>
      </c>
      <c r="J1485" s="17" t="str">
        <f>VLOOKUP($A1485,'Medical Examinations'!$A$1:$J$2336,MATCH(Healthcare!J$1,'Medical Examinations'!$A$1:$J$1,0),0)</f>
        <v>Overweight</v>
      </c>
      <c r="K1485" s="17" t="str">
        <f>VLOOKUP($A1485,'Medical Examinations'!$A$1:$J$2336,MATCH(Healthcare!K$1,'Medical Examinations'!$A$1:$J$1,0),0)</f>
        <v>Normal</v>
      </c>
      <c r="L1485" s="38">
        <f>VLOOKUP($A1485,'Hospitalisation Details'!$A$2:$K$2344,MATCH(Healthcare!L$1,'Hospitalisation Details'!$A$1:$K$1,0),0)</f>
        <v>29400</v>
      </c>
      <c r="M1485" s="17">
        <f>VLOOKUP($A1485,'Hospitalisation Details'!$A$2:$K$2344,MATCH(Healthcare!M$1,'Hospitalisation Details'!$A$1:$K$1,0),0)</f>
        <v>7050.64</v>
      </c>
      <c r="N1485" s="17" t="str">
        <f>VLOOKUP($A1485,'Hospitalisation Details'!$A$2:$K$2344,MATCH(Healthcare!N$1,'Hospitalisation Details'!$A$1:$K$1,0),0)</f>
        <v>Tier - 2</v>
      </c>
      <c r="O1485" s="17" t="str">
        <f>VLOOKUP($A1485,'Hospitalisation Details'!$A$2:$K$2344,MATCH(Healthcare!O$1,'Hospitalisation Details'!$A$1:$K$1,0),0)</f>
        <v>Tier - 3</v>
      </c>
      <c r="P1485" s="17" t="str">
        <f>VLOOKUP($A1485,'Hospitalisation Details'!$A$2:$K$2344,MATCH(Healthcare!P$1,'Hospitalisation Details'!$A$1:$K$1,0),0)</f>
        <v>R1011</v>
      </c>
      <c r="Q1485" s="17">
        <f>VLOOKUP($A1485,'Hospitalisation Details'!$A$2:$K$2344,MATCH(Healthcare!Q$1,'Hospitalisation Details'!$A$1:$K$1,0),0)</f>
        <v>42</v>
      </c>
    </row>
    <row r="1486" spans="1:17" ht="15.75" x14ac:dyDescent="0.25">
      <c r="A1486" s="25" t="s">
        <v>1529</v>
      </c>
      <c r="B1486" s="17" t="str">
        <f>VLOOKUP($A1486,'Customer Names'!$A$1:$D$2336,4,0)</f>
        <v>Ms. Amanda</v>
      </c>
      <c r="C1486" s="17">
        <f>VLOOKUP($A1486,'Medical Examinations'!$A$1:$J$2336,MATCH(Healthcare!C$1,'Medical Examinations'!$A$1:$J$1,0),0)</f>
        <v>32.869999999999997</v>
      </c>
      <c r="D1486" s="17">
        <f>VLOOKUP($A1486,'Medical Examinations'!$A$1:$J$2336,MATCH(Healthcare!D$1,'Medical Examinations'!$A$1:$J$1,0),0)</f>
        <v>5.33</v>
      </c>
      <c r="E1486" s="17" t="str">
        <f>VLOOKUP($A1486,'Medical Examinations'!$A$1:$J$2336,MATCH(Healthcare!E$1,'Medical Examinations'!$A$1:$J$1,0),0)</f>
        <v>No</v>
      </c>
      <c r="F1486" s="17" t="str">
        <f>VLOOKUP($A1486,'Medical Examinations'!$A$1:$J$2336,MATCH(Healthcare!F$1,'Medical Examinations'!$A$1:$J$1,0),0)</f>
        <v>No</v>
      </c>
      <c r="G1486" s="17" t="str">
        <f>VLOOKUP($A1486,'Medical Examinations'!$A$1:$J$2336,MATCH(Healthcare!G$1,'Medical Examinations'!$A$1:$J$1,0),0)</f>
        <v>No</v>
      </c>
      <c r="H1486" s="17">
        <f>VLOOKUP($A1486,'Medical Examinations'!$A$1:$J$2336,MATCH(Healthcare!H$1,'Medical Examinations'!$A$1:$J$1,0),0)</f>
        <v>0</v>
      </c>
      <c r="I1486" s="17" t="str">
        <f>VLOOKUP($A1486,'Medical Examinations'!$A$1:$J$2336,MATCH(Healthcare!I$1,'Medical Examinations'!$A$1:$J$1,0),0)</f>
        <v>No</v>
      </c>
      <c r="J1486" s="17" t="str">
        <f>VLOOKUP($A1486,'Medical Examinations'!$A$1:$J$2336,MATCH(Healthcare!J$1,'Medical Examinations'!$A$1:$J$1,0),0)</f>
        <v>Obesity</v>
      </c>
      <c r="K1486" s="17" t="str">
        <f>VLOOKUP($A1486,'Medical Examinations'!$A$1:$J$2336,MATCH(Healthcare!K$1,'Medical Examinations'!$A$1:$J$1,0),0)</f>
        <v>Normal</v>
      </c>
      <c r="L1486" s="38">
        <f>VLOOKUP($A1486,'Hospitalisation Details'!$A$2:$K$2344,MATCH(Healthcare!L$1,'Hospitalisation Details'!$A$1:$K$1,0),0)</f>
        <v>29423</v>
      </c>
      <c r="M1486" s="17">
        <f>VLOOKUP($A1486,'Hospitalisation Details'!$A$2:$K$2344,MATCH(Healthcare!M$1,'Hospitalisation Details'!$A$1:$K$1,0),0)</f>
        <v>7050.02</v>
      </c>
      <c r="N1486" s="17" t="str">
        <f>VLOOKUP($A1486,'Hospitalisation Details'!$A$2:$K$2344,MATCH(Healthcare!N$1,'Hospitalisation Details'!$A$1:$K$1,0),0)</f>
        <v>Tier - 2</v>
      </c>
      <c r="O1486" s="17" t="str">
        <f>VLOOKUP($A1486,'Hospitalisation Details'!$A$2:$K$2344,MATCH(Healthcare!O$1,'Hospitalisation Details'!$A$1:$K$1,0),0)</f>
        <v>Tier - 1</v>
      </c>
      <c r="P1486" s="17" t="str">
        <f>VLOOKUP($A1486,'Hospitalisation Details'!$A$2:$K$2344,MATCH(Healthcare!P$1,'Hospitalisation Details'!$A$1:$K$1,0),0)</f>
        <v>R1024</v>
      </c>
      <c r="Q1486" s="17">
        <f>VLOOKUP($A1486,'Hospitalisation Details'!$A$2:$K$2344,MATCH(Healthcare!Q$1,'Hospitalisation Details'!$A$1:$K$1,0),0)</f>
        <v>42</v>
      </c>
    </row>
    <row r="1487" spans="1:17" ht="15.75" x14ac:dyDescent="0.25">
      <c r="A1487" s="25" t="s">
        <v>1530</v>
      </c>
      <c r="B1487" s="17" t="str">
        <f>VLOOKUP($A1487,'Customer Names'!$A$1:$D$2336,4,0)</f>
        <v>Ms. Ayako</v>
      </c>
      <c r="C1487" s="17">
        <f>VLOOKUP($A1487,'Medical Examinations'!$A$1:$J$2336,MATCH(Healthcare!C$1,'Medical Examinations'!$A$1:$J$1,0),0)</f>
        <v>26.18</v>
      </c>
      <c r="D1487" s="17">
        <f>VLOOKUP($A1487,'Medical Examinations'!$A$1:$J$2336,MATCH(Healthcare!D$1,'Medical Examinations'!$A$1:$J$1,0),0)</f>
        <v>5.63</v>
      </c>
      <c r="E1487" s="17" t="str">
        <f>VLOOKUP($A1487,'Medical Examinations'!$A$1:$J$2336,MATCH(Healthcare!E$1,'Medical Examinations'!$A$1:$J$1,0),0)</f>
        <v>No</v>
      </c>
      <c r="F1487" s="17" t="str">
        <f>VLOOKUP($A1487,'Medical Examinations'!$A$1:$J$2336,MATCH(Healthcare!F$1,'Medical Examinations'!$A$1:$J$1,0),0)</f>
        <v>No</v>
      </c>
      <c r="G1487" s="17" t="str">
        <f>VLOOKUP($A1487,'Medical Examinations'!$A$1:$J$2336,MATCH(Healthcare!G$1,'Medical Examinations'!$A$1:$J$1,0),0)</f>
        <v>No</v>
      </c>
      <c r="H1487" s="17">
        <f>VLOOKUP($A1487,'Medical Examinations'!$A$1:$J$2336,MATCH(Healthcare!H$1,'Medical Examinations'!$A$1:$J$1,0),0)</f>
        <v>0</v>
      </c>
      <c r="I1487" s="17" t="str">
        <f>VLOOKUP($A1487,'Medical Examinations'!$A$1:$J$2336,MATCH(Healthcare!I$1,'Medical Examinations'!$A$1:$J$1,0),0)</f>
        <v>No</v>
      </c>
      <c r="J1487" s="17" t="str">
        <f>VLOOKUP($A1487,'Medical Examinations'!$A$1:$J$2336,MATCH(Healthcare!J$1,'Medical Examinations'!$A$1:$J$1,0),0)</f>
        <v>Overweight</v>
      </c>
      <c r="K1487" s="17" t="str">
        <f>VLOOKUP($A1487,'Medical Examinations'!$A$1:$J$2336,MATCH(Healthcare!K$1,'Medical Examinations'!$A$1:$J$1,0),0)</f>
        <v>Normal</v>
      </c>
      <c r="L1487" s="38">
        <f>VLOOKUP($A1487,'Hospitalisation Details'!$A$2:$K$2344,MATCH(Healthcare!L$1,'Hospitalisation Details'!$A$1:$K$1,0),0)</f>
        <v>29516</v>
      </c>
      <c r="M1487" s="17">
        <f>VLOOKUP($A1487,'Hospitalisation Details'!$A$2:$K$2344,MATCH(Healthcare!M$1,'Hospitalisation Details'!$A$1:$K$1,0),0)</f>
        <v>7046.72</v>
      </c>
      <c r="N1487" s="17" t="str">
        <f>VLOOKUP($A1487,'Hospitalisation Details'!$A$2:$K$2344,MATCH(Healthcare!N$1,'Hospitalisation Details'!$A$1:$K$1,0),0)</f>
        <v>Tier - 2</v>
      </c>
      <c r="O1487" s="17" t="str">
        <f>VLOOKUP($A1487,'Hospitalisation Details'!$A$2:$K$2344,MATCH(Healthcare!O$1,'Hospitalisation Details'!$A$1:$K$1,0),0)</f>
        <v>Tier - 3</v>
      </c>
      <c r="P1487" s="17" t="str">
        <f>VLOOKUP($A1487,'Hospitalisation Details'!$A$2:$K$2344,MATCH(Healthcare!P$1,'Hospitalisation Details'!$A$1:$K$1,0),0)</f>
        <v>R1013</v>
      </c>
      <c r="Q1487" s="17">
        <f>VLOOKUP($A1487,'Hospitalisation Details'!$A$2:$K$2344,MATCH(Healthcare!Q$1,'Hospitalisation Details'!$A$1:$K$1,0),0)</f>
        <v>42</v>
      </c>
    </row>
    <row r="1488" spans="1:17" ht="15.75" x14ac:dyDescent="0.25">
      <c r="A1488" s="25" t="s">
        <v>1531</v>
      </c>
      <c r="B1488" s="17" t="str">
        <f>VLOOKUP($A1488,'Customer Names'!$A$1:$D$2336,4,0)</f>
        <v>Ms. Emilee</v>
      </c>
      <c r="C1488" s="17">
        <f>VLOOKUP($A1488,'Medical Examinations'!$A$1:$J$2336,MATCH(Healthcare!C$1,'Medical Examinations'!$A$1:$J$1,0),0)</f>
        <v>25.3</v>
      </c>
      <c r="D1488" s="17">
        <f>VLOOKUP($A1488,'Medical Examinations'!$A$1:$J$2336,MATCH(Healthcare!D$1,'Medical Examinations'!$A$1:$J$1,0),0)</f>
        <v>5.12</v>
      </c>
      <c r="E1488" s="17" t="str">
        <f>VLOOKUP($A1488,'Medical Examinations'!$A$1:$J$2336,MATCH(Healthcare!E$1,'Medical Examinations'!$A$1:$J$1,0),0)</f>
        <v>No</v>
      </c>
      <c r="F1488" s="17" t="str">
        <f>VLOOKUP($A1488,'Medical Examinations'!$A$1:$J$2336,MATCH(Healthcare!F$1,'Medical Examinations'!$A$1:$J$1,0),0)</f>
        <v>No</v>
      </c>
      <c r="G1488" s="17" t="str">
        <f>VLOOKUP($A1488,'Medical Examinations'!$A$1:$J$2336,MATCH(Healthcare!G$1,'Medical Examinations'!$A$1:$J$1,0),0)</f>
        <v>No</v>
      </c>
      <c r="H1488" s="17">
        <f>VLOOKUP($A1488,'Medical Examinations'!$A$1:$J$2336,MATCH(Healthcare!H$1,'Medical Examinations'!$A$1:$J$1,0),0)</f>
        <v>0</v>
      </c>
      <c r="I1488" s="17" t="str">
        <f>VLOOKUP($A1488,'Medical Examinations'!$A$1:$J$2336,MATCH(Healthcare!I$1,'Medical Examinations'!$A$1:$J$1,0),0)</f>
        <v>No</v>
      </c>
      <c r="J1488" s="17" t="str">
        <f>VLOOKUP($A1488,'Medical Examinations'!$A$1:$J$2336,MATCH(Healthcare!J$1,'Medical Examinations'!$A$1:$J$1,0),0)</f>
        <v>Overweight</v>
      </c>
      <c r="K1488" s="17" t="str">
        <f>VLOOKUP($A1488,'Medical Examinations'!$A$1:$J$2336,MATCH(Healthcare!K$1,'Medical Examinations'!$A$1:$J$1,0),0)</f>
        <v>Normal</v>
      </c>
      <c r="L1488" s="38">
        <f>VLOOKUP($A1488,'Hospitalisation Details'!$A$2:$K$2344,MATCH(Healthcare!L$1,'Hospitalisation Details'!$A$1:$K$1,0),0)</f>
        <v>29428</v>
      </c>
      <c r="M1488" s="17">
        <f>VLOOKUP($A1488,'Hospitalisation Details'!$A$2:$K$2344,MATCH(Healthcare!M$1,'Hospitalisation Details'!$A$1:$K$1,0),0)</f>
        <v>7045.5</v>
      </c>
      <c r="N1488" s="17" t="str">
        <f>VLOOKUP($A1488,'Hospitalisation Details'!$A$2:$K$2344,MATCH(Healthcare!N$1,'Hospitalisation Details'!$A$1:$K$1,0),0)</f>
        <v>Tier - 2</v>
      </c>
      <c r="O1488" s="17" t="str">
        <f>VLOOKUP($A1488,'Hospitalisation Details'!$A$2:$K$2344,MATCH(Healthcare!O$1,'Hospitalisation Details'!$A$1:$K$1,0),0)</f>
        <v>Tier - 1</v>
      </c>
      <c r="P1488" s="17" t="str">
        <f>VLOOKUP($A1488,'Hospitalisation Details'!$A$2:$K$2344,MATCH(Healthcare!P$1,'Hospitalisation Details'!$A$1:$K$1,0),0)</f>
        <v>R1011</v>
      </c>
      <c r="Q1488" s="17">
        <f>VLOOKUP($A1488,'Hospitalisation Details'!$A$2:$K$2344,MATCH(Healthcare!Q$1,'Hospitalisation Details'!$A$1:$K$1,0),0)</f>
        <v>42</v>
      </c>
    </row>
    <row r="1489" spans="1:17" ht="15.75" x14ac:dyDescent="0.25">
      <c r="A1489" s="25" t="s">
        <v>1532</v>
      </c>
      <c r="B1489" s="17" t="str">
        <f>VLOOKUP($A1489,'Customer Names'!$A$1:$D$2336,4,0)</f>
        <v>Mr. Stephen</v>
      </c>
      <c r="C1489" s="17">
        <f>VLOOKUP($A1489,'Medical Examinations'!$A$1:$J$2336,MATCH(Healthcare!C$1,'Medical Examinations'!$A$1:$J$1,0),0)</f>
        <v>36.94</v>
      </c>
      <c r="D1489" s="17">
        <f>VLOOKUP($A1489,'Medical Examinations'!$A$1:$J$2336,MATCH(Healthcare!D$1,'Medical Examinations'!$A$1:$J$1,0),0)</f>
        <v>5.15</v>
      </c>
      <c r="E1489" s="17" t="str">
        <f>VLOOKUP($A1489,'Medical Examinations'!$A$1:$J$2336,MATCH(Healthcare!E$1,'Medical Examinations'!$A$1:$J$1,0),0)</f>
        <v>Yes</v>
      </c>
      <c r="F1489" s="17" t="str">
        <f>VLOOKUP($A1489,'Medical Examinations'!$A$1:$J$2336,MATCH(Healthcare!F$1,'Medical Examinations'!$A$1:$J$1,0),0)</f>
        <v>No</v>
      </c>
      <c r="G1489" s="17" t="str">
        <f>VLOOKUP($A1489,'Medical Examinations'!$A$1:$J$2336,MATCH(Healthcare!G$1,'Medical Examinations'!$A$1:$J$1,0),0)</f>
        <v>No</v>
      </c>
      <c r="H1489" s="17">
        <f>VLOOKUP($A1489,'Medical Examinations'!$A$1:$J$2336,MATCH(Healthcare!H$1,'Medical Examinations'!$A$1:$J$1,0),0)</f>
        <v>1</v>
      </c>
      <c r="I1489" s="17" t="str">
        <f>VLOOKUP($A1489,'Medical Examinations'!$A$1:$J$2336,MATCH(Healthcare!I$1,'Medical Examinations'!$A$1:$J$1,0),0)</f>
        <v>No</v>
      </c>
      <c r="J1489" s="17" t="str">
        <f>VLOOKUP($A1489,'Medical Examinations'!$A$1:$J$2336,MATCH(Healthcare!J$1,'Medical Examinations'!$A$1:$J$1,0),0)</f>
        <v>Obesity</v>
      </c>
      <c r="K1489" s="17" t="str">
        <f>VLOOKUP($A1489,'Medical Examinations'!$A$1:$J$2336,MATCH(Healthcare!K$1,'Medical Examinations'!$A$1:$J$1,0),0)</f>
        <v>Normal</v>
      </c>
      <c r="L1489" s="38">
        <f>VLOOKUP($A1489,'Hospitalisation Details'!$A$2:$K$2344,MATCH(Healthcare!L$1,'Hospitalisation Details'!$A$1:$K$1,0),0)</f>
        <v>35001</v>
      </c>
      <c r="M1489" s="17">
        <f>VLOOKUP($A1489,'Hospitalisation Details'!$A$2:$K$2344,MATCH(Healthcare!M$1,'Hospitalisation Details'!$A$1:$K$1,0),0)</f>
        <v>7042.11</v>
      </c>
      <c r="N1489" s="17" t="str">
        <f>VLOOKUP($A1489,'Hospitalisation Details'!$A$2:$K$2344,MATCH(Healthcare!N$1,'Hospitalisation Details'!$A$1:$K$1,0),0)</f>
        <v>Tier - 2</v>
      </c>
      <c r="O1489" s="17" t="str">
        <f>VLOOKUP($A1489,'Hospitalisation Details'!$A$2:$K$2344,MATCH(Healthcare!O$1,'Hospitalisation Details'!$A$1:$K$1,0),0)</f>
        <v>Tier - 3</v>
      </c>
      <c r="P1489" s="17" t="str">
        <f>VLOOKUP($A1489,'Hospitalisation Details'!$A$2:$K$2344,MATCH(Healthcare!P$1,'Hospitalisation Details'!$A$1:$K$1,0),0)</f>
        <v>R1012</v>
      </c>
      <c r="Q1489" s="17">
        <f>VLOOKUP($A1489,'Hospitalisation Details'!$A$2:$K$2344,MATCH(Healthcare!Q$1,'Hospitalisation Details'!$A$1:$K$1,0),0)</f>
        <v>27</v>
      </c>
    </row>
    <row r="1490" spans="1:17" ht="15.75" x14ac:dyDescent="0.25">
      <c r="A1490" s="25" t="s">
        <v>1533</v>
      </c>
      <c r="B1490" s="17" t="str">
        <f>VLOOKUP($A1490,'Customer Names'!$A$1:$D$2336,4,0)</f>
        <v>Ms. Annemarie</v>
      </c>
      <c r="C1490" s="17">
        <f>VLOOKUP($A1490,'Medical Examinations'!$A$1:$J$2336,MATCH(Healthcare!C$1,'Medical Examinations'!$A$1:$J$1,0),0)</f>
        <v>22.86</v>
      </c>
      <c r="D1490" s="17">
        <f>VLOOKUP($A1490,'Medical Examinations'!$A$1:$J$2336,MATCH(Healthcare!D$1,'Medical Examinations'!$A$1:$J$1,0),0)</f>
        <v>7.5</v>
      </c>
      <c r="E1490" s="17" t="str">
        <f>VLOOKUP($A1490,'Medical Examinations'!$A$1:$J$2336,MATCH(Healthcare!E$1,'Medical Examinations'!$A$1:$J$1,0),0)</f>
        <v>No</v>
      </c>
      <c r="F1490" s="17" t="str">
        <f>VLOOKUP($A1490,'Medical Examinations'!$A$1:$J$2336,MATCH(Healthcare!F$1,'Medical Examinations'!$A$1:$J$1,0),0)</f>
        <v>No</v>
      </c>
      <c r="G1490" s="17" t="str">
        <f>VLOOKUP($A1490,'Medical Examinations'!$A$1:$J$2336,MATCH(Healthcare!G$1,'Medical Examinations'!$A$1:$J$1,0),0)</f>
        <v>No</v>
      </c>
      <c r="H1490" s="17">
        <f>VLOOKUP($A1490,'Medical Examinations'!$A$1:$J$2336,MATCH(Healthcare!H$1,'Medical Examinations'!$A$1:$J$1,0),0)</f>
        <v>0</v>
      </c>
      <c r="I1490" s="17" t="str">
        <f>VLOOKUP($A1490,'Medical Examinations'!$A$1:$J$2336,MATCH(Healthcare!I$1,'Medical Examinations'!$A$1:$J$1,0),0)</f>
        <v>No</v>
      </c>
      <c r="J1490" s="17" t="str">
        <f>VLOOKUP($A1490,'Medical Examinations'!$A$1:$J$2336,MATCH(Healthcare!J$1,'Medical Examinations'!$A$1:$J$1,0),0)</f>
        <v>Healthy Weight</v>
      </c>
      <c r="K1490" s="17" t="str">
        <f>VLOOKUP($A1490,'Medical Examinations'!$A$1:$J$2336,MATCH(Healthcare!K$1,'Medical Examinations'!$A$1:$J$1,0),0)</f>
        <v>Diabetes</v>
      </c>
      <c r="L1490" s="38">
        <f>VLOOKUP($A1490,'Hospitalisation Details'!$A$2:$K$2344,MATCH(Healthcare!L$1,'Hospitalisation Details'!$A$1:$K$1,0),0)</f>
        <v>28643</v>
      </c>
      <c r="M1490" s="17">
        <f>VLOOKUP($A1490,'Hospitalisation Details'!$A$2:$K$2344,MATCH(Healthcare!M$1,'Hospitalisation Details'!$A$1:$K$1,0),0)</f>
        <v>7033.08</v>
      </c>
      <c r="N1490" s="17" t="str">
        <f>VLOOKUP($A1490,'Hospitalisation Details'!$A$2:$K$2344,MATCH(Healthcare!N$1,'Hospitalisation Details'!$A$1:$K$1,0),0)</f>
        <v>Tier - 2</v>
      </c>
      <c r="O1490" s="17" t="str">
        <f>VLOOKUP($A1490,'Hospitalisation Details'!$A$2:$K$2344,MATCH(Healthcare!O$1,'Hospitalisation Details'!$A$1:$K$1,0),0)</f>
        <v>Tier - 2</v>
      </c>
      <c r="P1490" s="17" t="str">
        <f>VLOOKUP($A1490,'Hospitalisation Details'!$A$2:$K$2344,MATCH(Healthcare!P$1,'Hospitalisation Details'!$A$1:$K$1,0),0)</f>
        <v>R1013</v>
      </c>
      <c r="Q1490" s="17">
        <f>VLOOKUP($A1490,'Hospitalisation Details'!$A$2:$K$2344,MATCH(Healthcare!Q$1,'Hospitalisation Details'!$A$1:$K$1,0),0)</f>
        <v>45</v>
      </c>
    </row>
    <row r="1491" spans="1:17" ht="15.75" x14ac:dyDescent="0.25">
      <c r="A1491" s="25" t="s">
        <v>1534</v>
      </c>
      <c r="B1491" s="17" t="str">
        <f>VLOOKUP($A1491,'Customer Names'!$A$1:$D$2336,4,0)</f>
        <v>Ms. Ashley</v>
      </c>
      <c r="C1491" s="17">
        <f>VLOOKUP($A1491,'Medical Examinations'!$A$1:$J$2336,MATCH(Healthcare!C$1,'Medical Examinations'!$A$1:$J$1,0),0)</f>
        <v>18.760000000000002</v>
      </c>
      <c r="D1491" s="17">
        <f>VLOOKUP($A1491,'Medical Examinations'!$A$1:$J$2336,MATCH(Healthcare!D$1,'Medical Examinations'!$A$1:$J$1,0),0)</f>
        <v>4.88</v>
      </c>
      <c r="E1491" s="17" t="str">
        <f>VLOOKUP($A1491,'Medical Examinations'!$A$1:$J$2336,MATCH(Healthcare!E$1,'Medical Examinations'!$A$1:$J$1,0),0)</f>
        <v>Yes</v>
      </c>
      <c r="F1491" s="17" t="str">
        <f>VLOOKUP($A1491,'Medical Examinations'!$A$1:$J$2336,MATCH(Healthcare!F$1,'Medical Examinations'!$A$1:$J$1,0),0)</f>
        <v>No</v>
      </c>
      <c r="G1491" s="17" t="str">
        <f>VLOOKUP($A1491,'Medical Examinations'!$A$1:$J$2336,MATCH(Healthcare!G$1,'Medical Examinations'!$A$1:$J$1,0),0)</f>
        <v>Yes</v>
      </c>
      <c r="H1491" s="17">
        <f>VLOOKUP($A1491,'Medical Examinations'!$A$1:$J$2336,MATCH(Healthcare!H$1,'Medical Examinations'!$A$1:$J$1,0),0)</f>
        <v>1</v>
      </c>
      <c r="I1491" s="17" t="str">
        <f>VLOOKUP($A1491,'Medical Examinations'!$A$1:$J$2336,MATCH(Healthcare!I$1,'Medical Examinations'!$A$1:$J$1,0),0)</f>
        <v>No</v>
      </c>
      <c r="J1491" s="17" t="str">
        <f>VLOOKUP($A1491,'Medical Examinations'!$A$1:$J$2336,MATCH(Healthcare!J$1,'Medical Examinations'!$A$1:$J$1,0),0)</f>
        <v>Healthy Weight</v>
      </c>
      <c r="K1491" s="17" t="str">
        <f>VLOOKUP($A1491,'Medical Examinations'!$A$1:$J$2336,MATCH(Healthcare!K$1,'Medical Examinations'!$A$1:$J$1,0),0)</f>
        <v>Normal</v>
      </c>
      <c r="L1491" s="38">
        <f>VLOOKUP($A1491,'Hospitalisation Details'!$A$2:$K$2344,MATCH(Healthcare!L$1,'Hospitalisation Details'!$A$1:$K$1,0),0)</f>
        <v>25390</v>
      </c>
      <c r="M1491" s="17">
        <f>VLOOKUP($A1491,'Hospitalisation Details'!$A$2:$K$2344,MATCH(Healthcare!M$1,'Hospitalisation Details'!$A$1:$K$1,0),0)</f>
        <v>7003.1</v>
      </c>
      <c r="N1491" s="17" t="str">
        <f>VLOOKUP($A1491,'Hospitalisation Details'!$A$2:$K$2344,MATCH(Healthcare!N$1,'Hospitalisation Details'!$A$1:$K$1,0),0)</f>
        <v>Tier - 2</v>
      </c>
      <c r="O1491" s="17" t="str">
        <f>VLOOKUP($A1491,'Hospitalisation Details'!$A$2:$K$2344,MATCH(Healthcare!O$1,'Hospitalisation Details'!$A$1:$K$1,0),0)</f>
        <v>Tier - 3</v>
      </c>
      <c r="P1491" s="17" t="str">
        <f>VLOOKUP($A1491,'Hospitalisation Details'!$A$2:$K$2344,MATCH(Healthcare!P$1,'Hospitalisation Details'!$A$1:$K$1,0),0)</f>
        <v>R1013</v>
      </c>
      <c r="Q1491" s="17">
        <f>VLOOKUP($A1491,'Hospitalisation Details'!$A$2:$K$2344,MATCH(Healthcare!Q$1,'Hospitalisation Details'!$A$1:$K$1,0),0)</f>
        <v>53</v>
      </c>
    </row>
    <row r="1492" spans="1:17" ht="15.75" x14ac:dyDescent="0.25">
      <c r="A1492" s="25" t="s">
        <v>1535</v>
      </c>
      <c r="B1492" s="17" t="str">
        <f>VLOOKUP($A1492,'Customer Names'!$A$1:$D$2336,4,0)</f>
        <v>Ms. Leslie</v>
      </c>
      <c r="C1492" s="17">
        <f>VLOOKUP($A1492,'Medical Examinations'!$A$1:$J$2336,MATCH(Healthcare!C$1,'Medical Examinations'!$A$1:$J$1,0),0)</f>
        <v>24.36</v>
      </c>
      <c r="D1492" s="17">
        <f>VLOOKUP($A1492,'Medical Examinations'!$A$1:$J$2336,MATCH(Healthcare!D$1,'Medical Examinations'!$A$1:$J$1,0),0)</f>
        <v>5.57</v>
      </c>
      <c r="E1492" s="17" t="str">
        <f>VLOOKUP($A1492,'Medical Examinations'!$A$1:$J$2336,MATCH(Healthcare!E$1,'Medical Examinations'!$A$1:$J$1,0),0)</f>
        <v>No</v>
      </c>
      <c r="F1492" s="17" t="str">
        <f>VLOOKUP($A1492,'Medical Examinations'!$A$1:$J$2336,MATCH(Healthcare!F$1,'Medical Examinations'!$A$1:$J$1,0),0)</f>
        <v>No</v>
      </c>
      <c r="G1492" s="17" t="str">
        <f>VLOOKUP($A1492,'Medical Examinations'!$A$1:$J$2336,MATCH(Healthcare!G$1,'Medical Examinations'!$A$1:$J$1,0),0)</f>
        <v>No</v>
      </c>
      <c r="H1492" s="17">
        <f>VLOOKUP($A1492,'Medical Examinations'!$A$1:$J$2336,MATCH(Healthcare!H$1,'Medical Examinations'!$A$1:$J$1,0),0)</f>
        <v>0</v>
      </c>
      <c r="I1492" s="17" t="str">
        <f>VLOOKUP($A1492,'Medical Examinations'!$A$1:$J$2336,MATCH(Healthcare!I$1,'Medical Examinations'!$A$1:$J$1,0),0)</f>
        <v>No</v>
      </c>
      <c r="J1492" s="17" t="str">
        <f>VLOOKUP($A1492,'Medical Examinations'!$A$1:$J$2336,MATCH(Healthcare!J$1,'Medical Examinations'!$A$1:$J$1,0),0)</f>
        <v>Healthy Weight</v>
      </c>
      <c r="K1492" s="17" t="str">
        <f>VLOOKUP($A1492,'Medical Examinations'!$A$1:$J$2336,MATCH(Healthcare!K$1,'Medical Examinations'!$A$1:$J$1,0),0)</f>
        <v>Normal</v>
      </c>
      <c r="L1492" s="38">
        <f>VLOOKUP($A1492,'Hospitalisation Details'!$A$2:$K$2344,MATCH(Healthcare!L$1,'Hospitalisation Details'!$A$1:$K$1,0),0)</f>
        <v>30195</v>
      </c>
      <c r="M1492" s="17">
        <f>VLOOKUP($A1492,'Hospitalisation Details'!$A$2:$K$2344,MATCH(Healthcare!M$1,'Hospitalisation Details'!$A$1:$K$1,0),0)</f>
        <v>6989.95</v>
      </c>
      <c r="N1492" s="17" t="str">
        <f>VLOOKUP($A1492,'Hospitalisation Details'!$A$2:$K$2344,MATCH(Healthcare!N$1,'Hospitalisation Details'!$A$1:$K$1,0),0)</f>
        <v>Tier - 2</v>
      </c>
      <c r="O1492" s="17" t="str">
        <f>VLOOKUP($A1492,'Hospitalisation Details'!$A$2:$K$2344,MATCH(Healthcare!O$1,'Hospitalisation Details'!$A$1:$K$1,0),0)</f>
        <v>Tier - 1</v>
      </c>
      <c r="P1492" s="17" t="str">
        <f>VLOOKUP($A1492,'Hospitalisation Details'!$A$2:$K$2344,MATCH(Healthcare!P$1,'Hospitalisation Details'!$A$1:$K$1,0),0)</f>
        <v>R1013</v>
      </c>
      <c r="Q1492" s="17">
        <f>VLOOKUP($A1492,'Hospitalisation Details'!$A$2:$K$2344,MATCH(Healthcare!Q$1,'Hospitalisation Details'!$A$1:$K$1,0),0)</f>
        <v>40</v>
      </c>
    </row>
    <row r="1493" spans="1:17" ht="15.75" x14ac:dyDescent="0.25">
      <c r="A1493" s="25" t="s">
        <v>1536</v>
      </c>
      <c r="B1493" s="17" t="str">
        <f>VLOOKUP($A1493,'Customer Names'!$A$1:$D$2336,4,0)</f>
        <v>Mr. Mauricio</v>
      </c>
      <c r="C1493" s="17">
        <f>VLOOKUP($A1493,'Medical Examinations'!$A$1:$J$2336,MATCH(Healthcare!C$1,'Medical Examinations'!$A$1:$J$1,0),0)</f>
        <v>32.299999999999997</v>
      </c>
      <c r="D1493" s="17">
        <f>VLOOKUP($A1493,'Medical Examinations'!$A$1:$J$2336,MATCH(Healthcare!D$1,'Medical Examinations'!$A$1:$J$1,0),0)</f>
        <v>5.31</v>
      </c>
      <c r="E1493" s="17" t="str">
        <f>VLOOKUP($A1493,'Medical Examinations'!$A$1:$J$2336,MATCH(Healthcare!E$1,'Medical Examinations'!$A$1:$J$1,0),0)</f>
        <v>No</v>
      </c>
      <c r="F1493" s="17" t="str">
        <f>VLOOKUP($A1493,'Medical Examinations'!$A$1:$J$2336,MATCH(Healthcare!F$1,'Medical Examinations'!$A$1:$J$1,0),0)</f>
        <v>No</v>
      </c>
      <c r="G1493" s="17" t="str">
        <f>VLOOKUP($A1493,'Medical Examinations'!$A$1:$J$2336,MATCH(Healthcare!G$1,'Medical Examinations'!$A$1:$J$1,0),0)</f>
        <v>No</v>
      </c>
      <c r="H1493" s="17">
        <f>VLOOKUP($A1493,'Medical Examinations'!$A$1:$J$2336,MATCH(Healthcare!H$1,'Medical Examinations'!$A$1:$J$1,0),0)</f>
        <v>0</v>
      </c>
      <c r="I1493" s="17" t="str">
        <f>VLOOKUP($A1493,'Medical Examinations'!$A$1:$J$2336,MATCH(Healthcare!I$1,'Medical Examinations'!$A$1:$J$1,0),0)</f>
        <v>No</v>
      </c>
      <c r="J1493" s="17" t="str">
        <f>VLOOKUP($A1493,'Medical Examinations'!$A$1:$J$2336,MATCH(Healthcare!J$1,'Medical Examinations'!$A$1:$J$1,0),0)</f>
        <v>Obesity</v>
      </c>
      <c r="K1493" s="17" t="str">
        <f>VLOOKUP($A1493,'Medical Examinations'!$A$1:$J$2336,MATCH(Healthcare!K$1,'Medical Examinations'!$A$1:$J$1,0),0)</f>
        <v>Normal</v>
      </c>
      <c r="L1493" s="38">
        <f>VLOOKUP($A1493,'Hospitalisation Details'!$A$2:$K$2344,MATCH(Healthcare!L$1,'Hospitalisation Details'!$A$1:$K$1,0),0)</f>
        <v>30242</v>
      </c>
      <c r="M1493" s="17">
        <f>VLOOKUP($A1493,'Hospitalisation Details'!$A$2:$K$2344,MATCH(Healthcare!M$1,'Hospitalisation Details'!$A$1:$K$1,0),0)</f>
        <v>6986.7</v>
      </c>
      <c r="N1493" s="17" t="str">
        <f>VLOOKUP($A1493,'Hospitalisation Details'!$A$2:$K$2344,MATCH(Healthcare!N$1,'Hospitalisation Details'!$A$1:$K$1,0),0)</f>
        <v>Tier - 3</v>
      </c>
      <c r="O1493" s="17" t="str">
        <f>VLOOKUP($A1493,'Hospitalisation Details'!$A$2:$K$2344,MATCH(Healthcare!O$1,'Hospitalisation Details'!$A$1:$K$1,0),0)</f>
        <v>Tier - 1</v>
      </c>
      <c r="P1493" s="17" t="str">
        <f>VLOOKUP($A1493,'Hospitalisation Details'!$A$2:$K$2344,MATCH(Healthcare!P$1,'Hospitalisation Details'!$A$1:$K$1,0),0)</f>
        <v>R1012</v>
      </c>
      <c r="Q1493" s="17">
        <f>VLOOKUP($A1493,'Hospitalisation Details'!$A$2:$K$2344,MATCH(Healthcare!Q$1,'Hospitalisation Details'!$A$1:$K$1,0),0)</f>
        <v>40</v>
      </c>
    </row>
    <row r="1494" spans="1:17" ht="15.75" x14ac:dyDescent="0.25">
      <c r="A1494" s="25" t="s">
        <v>1537</v>
      </c>
      <c r="B1494" s="17" t="str">
        <f>VLOOKUP($A1494,'Customer Names'!$A$1:$D$2336,4,0)</f>
        <v>Mr. Kieran</v>
      </c>
      <c r="C1494" s="17">
        <f>VLOOKUP($A1494,'Medical Examinations'!$A$1:$J$2336,MATCH(Healthcare!C$1,'Medical Examinations'!$A$1:$J$1,0),0)</f>
        <v>22.704999999999998</v>
      </c>
      <c r="D1494" s="17">
        <f>VLOOKUP($A1494,'Medical Examinations'!$A$1:$J$2336,MATCH(Healthcare!D$1,'Medical Examinations'!$A$1:$J$1,0),0)</f>
        <v>4.57</v>
      </c>
      <c r="E1494" s="17" t="str">
        <f>VLOOKUP($A1494,'Medical Examinations'!$A$1:$J$2336,MATCH(Healthcare!E$1,'Medical Examinations'!$A$1:$J$1,0),0)</f>
        <v>Yes</v>
      </c>
      <c r="F1494" s="17" t="str">
        <f>VLOOKUP($A1494,'Medical Examinations'!$A$1:$J$2336,MATCH(Healthcare!F$1,'Medical Examinations'!$A$1:$J$1,0),0)</f>
        <v>No</v>
      </c>
      <c r="G1494" s="17" t="str">
        <f>VLOOKUP($A1494,'Medical Examinations'!$A$1:$J$2336,MATCH(Healthcare!G$1,'Medical Examinations'!$A$1:$J$1,0),0)</f>
        <v>No</v>
      </c>
      <c r="H1494" s="17">
        <f>VLOOKUP($A1494,'Medical Examinations'!$A$1:$J$2336,MATCH(Healthcare!H$1,'Medical Examinations'!$A$1:$J$1,0),0)</f>
        <v>0</v>
      </c>
      <c r="I1494" s="17" t="str">
        <f>VLOOKUP($A1494,'Medical Examinations'!$A$1:$J$2336,MATCH(Healthcare!I$1,'Medical Examinations'!$A$1:$J$1,0),0)</f>
        <v>No</v>
      </c>
      <c r="J1494" s="17" t="str">
        <f>VLOOKUP($A1494,'Medical Examinations'!$A$1:$J$2336,MATCH(Healthcare!J$1,'Medical Examinations'!$A$1:$J$1,0),0)</f>
        <v>Healthy Weight</v>
      </c>
      <c r="K1494" s="17" t="str">
        <f>VLOOKUP($A1494,'Medical Examinations'!$A$1:$J$2336,MATCH(Healthcare!K$1,'Medical Examinations'!$A$1:$J$1,0),0)</f>
        <v>Normal</v>
      </c>
      <c r="L1494" s="38">
        <f>VLOOKUP($A1494,'Hospitalisation Details'!$A$2:$K$2344,MATCH(Healthcare!L$1,'Hospitalisation Details'!$A$1:$K$1,0),0)</f>
        <v>31391</v>
      </c>
      <c r="M1494" s="17">
        <f>VLOOKUP($A1494,'Hospitalisation Details'!$A$2:$K$2344,MATCH(Healthcare!M$1,'Hospitalisation Details'!$A$1:$K$1,0),0)</f>
        <v>6985.51</v>
      </c>
      <c r="N1494" s="17" t="str">
        <f>VLOOKUP($A1494,'Hospitalisation Details'!$A$2:$K$2344,MATCH(Healthcare!N$1,'Hospitalisation Details'!$A$1:$K$1,0),0)</f>
        <v>Tier - 2</v>
      </c>
      <c r="O1494" s="17" t="str">
        <f>VLOOKUP($A1494,'Hospitalisation Details'!$A$2:$K$2344,MATCH(Healthcare!O$1,'Hospitalisation Details'!$A$1:$K$1,0),0)</f>
        <v>Tier - 2</v>
      </c>
      <c r="P1494" s="17" t="str">
        <f>VLOOKUP($A1494,'Hospitalisation Details'!$A$2:$K$2344,MATCH(Healthcare!P$1,'Hospitalisation Details'!$A$1:$K$1,0),0)</f>
        <v>R1019</v>
      </c>
      <c r="Q1494" s="17">
        <f>VLOOKUP($A1494,'Hospitalisation Details'!$A$2:$K$2344,MATCH(Healthcare!Q$1,'Hospitalisation Details'!$A$1:$K$1,0),0)</f>
        <v>37</v>
      </c>
    </row>
    <row r="1495" spans="1:17" ht="15.75" x14ac:dyDescent="0.25">
      <c r="A1495" s="25" t="s">
        <v>1538</v>
      </c>
      <c r="B1495" s="17" t="str">
        <f>VLOOKUP($A1495,'Customer Names'!$A$1:$D$2336,4,0)</f>
        <v>Ms. Elizabeth</v>
      </c>
      <c r="C1495" s="17">
        <f>VLOOKUP($A1495,'Medical Examinations'!$A$1:$J$2336,MATCH(Healthcare!C$1,'Medical Examinations'!$A$1:$J$1,0),0)</f>
        <v>21.79</v>
      </c>
      <c r="D1495" s="17">
        <f>VLOOKUP($A1495,'Medical Examinations'!$A$1:$J$2336,MATCH(Healthcare!D$1,'Medical Examinations'!$A$1:$J$1,0),0)</f>
        <v>8.6999999999999993</v>
      </c>
      <c r="E1495" s="17" t="str">
        <f>VLOOKUP($A1495,'Medical Examinations'!$A$1:$J$2336,MATCH(Healthcare!E$1,'Medical Examinations'!$A$1:$J$1,0),0)</f>
        <v>Yes</v>
      </c>
      <c r="F1495" s="17" t="str">
        <f>VLOOKUP($A1495,'Medical Examinations'!$A$1:$J$2336,MATCH(Healthcare!F$1,'Medical Examinations'!$A$1:$J$1,0),0)</f>
        <v>No</v>
      </c>
      <c r="G1495" s="17" t="str">
        <f>VLOOKUP($A1495,'Medical Examinations'!$A$1:$J$2336,MATCH(Healthcare!G$1,'Medical Examinations'!$A$1:$J$1,0),0)</f>
        <v>No</v>
      </c>
      <c r="H1495" s="17">
        <f>VLOOKUP($A1495,'Medical Examinations'!$A$1:$J$2336,MATCH(Healthcare!H$1,'Medical Examinations'!$A$1:$J$1,0),0)</f>
        <v>1</v>
      </c>
      <c r="I1495" s="17" t="str">
        <f>VLOOKUP($A1495,'Medical Examinations'!$A$1:$J$2336,MATCH(Healthcare!I$1,'Medical Examinations'!$A$1:$J$1,0),0)</f>
        <v>No</v>
      </c>
      <c r="J1495" s="17" t="str">
        <f>VLOOKUP($A1495,'Medical Examinations'!$A$1:$J$2336,MATCH(Healthcare!J$1,'Medical Examinations'!$A$1:$J$1,0),0)</f>
        <v>Healthy Weight</v>
      </c>
      <c r="K1495" s="17" t="str">
        <f>VLOOKUP($A1495,'Medical Examinations'!$A$1:$J$2336,MATCH(Healthcare!K$1,'Medical Examinations'!$A$1:$J$1,0),0)</f>
        <v>Diabetes</v>
      </c>
      <c r="L1495" s="38">
        <f>VLOOKUP($A1495,'Hospitalisation Details'!$A$2:$K$2344,MATCH(Healthcare!L$1,'Hospitalisation Details'!$A$1:$K$1,0),0)</f>
        <v>27548</v>
      </c>
      <c r="M1495" s="17">
        <f>VLOOKUP($A1495,'Hospitalisation Details'!$A$2:$K$2344,MATCH(Healthcare!M$1,'Hospitalisation Details'!$A$1:$K$1,0),0)</f>
        <v>6965.21</v>
      </c>
      <c r="N1495" s="17" t="str">
        <f>VLOOKUP($A1495,'Hospitalisation Details'!$A$2:$K$2344,MATCH(Healthcare!N$1,'Hospitalisation Details'!$A$1:$K$1,0),0)</f>
        <v>Tier - 2</v>
      </c>
      <c r="O1495" s="17" t="str">
        <f>VLOOKUP($A1495,'Hospitalisation Details'!$A$2:$K$2344,MATCH(Healthcare!O$1,'Hospitalisation Details'!$A$1:$K$1,0),0)</f>
        <v>Tier - 3</v>
      </c>
      <c r="P1495" s="17" t="str">
        <f>VLOOKUP($A1495,'Hospitalisation Details'!$A$2:$K$2344,MATCH(Healthcare!P$1,'Hospitalisation Details'!$A$1:$K$1,0),0)</f>
        <v>R1013</v>
      </c>
      <c r="Q1495" s="17">
        <f>VLOOKUP($A1495,'Hospitalisation Details'!$A$2:$K$2344,MATCH(Healthcare!Q$1,'Hospitalisation Details'!$A$1:$K$1,0),0)</f>
        <v>48</v>
      </c>
    </row>
    <row r="1496" spans="1:17" ht="15.75" x14ac:dyDescent="0.25">
      <c r="A1496" s="25" t="s">
        <v>1539</v>
      </c>
      <c r="B1496" s="17" t="str">
        <f>VLOOKUP($A1496,'Customer Names'!$A$1:$D$2336,4,0)</f>
        <v>Mr. Zeke</v>
      </c>
      <c r="C1496" s="17">
        <f>VLOOKUP($A1496,'Medical Examinations'!$A$1:$J$2336,MATCH(Healthcare!C$1,'Medical Examinations'!$A$1:$J$1,0),0)</f>
        <v>24.52</v>
      </c>
      <c r="D1496" s="17">
        <f>VLOOKUP($A1496,'Medical Examinations'!$A$1:$J$2336,MATCH(Healthcare!D$1,'Medical Examinations'!$A$1:$J$1,0),0)</f>
        <v>4.76</v>
      </c>
      <c r="E1496" s="17" t="str">
        <f>VLOOKUP($A1496,'Medical Examinations'!$A$1:$J$2336,MATCH(Healthcare!E$1,'Medical Examinations'!$A$1:$J$1,0),0)</f>
        <v>No</v>
      </c>
      <c r="F1496" s="17" t="str">
        <f>VLOOKUP($A1496,'Medical Examinations'!$A$1:$J$2336,MATCH(Healthcare!F$1,'Medical Examinations'!$A$1:$J$1,0),0)</f>
        <v>No</v>
      </c>
      <c r="G1496" s="17" t="str">
        <f>VLOOKUP($A1496,'Medical Examinations'!$A$1:$J$2336,MATCH(Healthcare!G$1,'Medical Examinations'!$A$1:$J$1,0),0)</f>
        <v>No</v>
      </c>
      <c r="H1496" s="17">
        <f>VLOOKUP($A1496,'Medical Examinations'!$A$1:$J$2336,MATCH(Healthcare!H$1,'Medical Examinations'!$A$1:$J$1,0),0)</f>
        <v>0</v>
      </c>
      <c r="I1496" s="17" t="str">
        <f>VLOOKUP($A1496,'Medical Examinations'!$A$1:$J$2336,MATCH(Healthcare!I$1,'Medical Examinations'!$A$1:$J$1,0),0)</f>
        <v>No</v>
      </c>
      <c r="J1496" s="17" t="str">
        <f>VLOOKUP($A1496,'Medical Examinations'!$A$1:$J$2336,MATCH(Healthcare!J$1,'Medical Examinations'!$A$1:$J$1,0),0)</f>
        <v>Healthy Weight</v>
      </c>
      <c r="K1496" s="17" t="str">
        <f>VLOOKUP($A1496,'Medical Examinations'!$A$1:$J$2336,MATCH(Healthcare!K$1,'Medical Examinations'!$A$1:$J$1,0),0)</f>
        <v>Normal</v>
      </c>
      <c r="L1496" s="38">
        <f>VLOOKUP($A1496,'Hospitalisation Details'!$A$2:$K$2344,MATCH(Healthcare!L$1,'Hospitalisation Details'!$A$1:$K$1,0),0)</f>
        <v>29451</v>
      </c>
      <c r="M1496" s="17">
        <f>VLOOKUP($A1496,'Hospitalisation Details'!$A$2:$K$2344,MATCH(Healthcare!M$1,'Hospitalisation Details'!$A$1:$K$1,0),0)</f>
        <v>6951.12</v>
      </c>
      <c r="N1496" s="17" t="str">
        <f>VLOOKUP($A1496,'Hospitalisation Details'!$A$2:$K$2344,MATCH(Healthcare!N$1,'Hospitalisation Details'!$A$1:$K$1,0),0)</f>
        <v>Tier - 2</v>
      </c>
      <c r="O1496" s="17" t="str">
        <f>VLOOKUP($A1496,'Hospitalisation Details'!$A$2:$K$2344,MATCH(Healthcare!O$1,'Hospitalisation Details'!$A$1:$K$1,0),0)</f>
        <v>Tier - 2</v>
      </c>
      <c r="P1496" s="17" t="str">
        <f>VLOOKUP($A1496,'Hospitalisation Details'!$A$2:$K$2344,MATCH(Healthcare!P$1,'Hospitalisation Details'!$A$1:$K$1,0),0)</f>
        <v>R1013</v>
      </c>
      <c r="Q1496" s="17">
        <f>VLOOKUP($A1496,'Hospitalisation Details'!$A$2:$K$2344,MATCH(Healthcare!Q$1,'Hospitalisation Details'!$A$1:$K$1,0),0)</f>
        <v>42</v>
      </c>
    </row>
    <row r="1497" spans="1:17" ht="15.75" x14ac:dyDescent="0.25">
      <c r="A1497" s="25" t="s">
        <v>1540</v>
      </c>
      <c r="B1497" s="17" t="str">
        <f>VLOOKUP($A1497,'Customer Names'!$A$1:$D$2336,4,0)</f>
        <v>Mr. Chip</v>
      </c>
      <c r="C1497" s="17">
        <f>VLOOKUP($A1497,'Medical Examinations'!$A$1:$J$2336,MATCH(Healthcare!C$1,'Medical Examinations'!$A$1:$J$1,0),0)</f>
        <v>39.520000000000003</v>
      </c>
      <c r="D1497" s="17">
        <f>VLOOKUP($A1497,'Medical Examinations'!$A$1:$J$2336,MATCH(Healthcare!D$1,'Medical Examinations'!$A$1:$J$1,0),0)</f>
        <v>11.81</v>
      </c>
      <c r="E1497" s="17" t="str">
        <f>VLOOKUP($A1497,'Medical Examinations'!$A$1:$J$2336,MATCH(Healthcare!E$1,'Medical Examinations'!$A$1:$J$1,0),0)</f>
        <v>No</v>
      </c>
      <c r="F1497" s="17" t="str">
        <f>VLOOKUP($A1497,'Medical Examinations'!$A$1:$J$2336,MATCH(Healthcare!F$1,'Medical Examinations'!$A$1:$J$1,0),0)</f>
        <v>No</v>
      </c>
      <c r="G1497" s="17" t="str">
        <f>VLOOKUP($A1497,'Medical Examinations'!$A$1:$J$2336,MATCH(Healthcare!G$1,'Medical Examinations'!$A$1:$J$1,0),0)</f>
        <v>No</v>
      </c>
      <c r="H1497" s="17">
        <f>VLOOKUP($A1497,'Medical Examinations'!$A$1:$J$2336,MATCH(Healthcare!H$1,'Medical Examinations'!$A$1:$J$1,0),0)</f>
        <v>0</v>
      </c>
      <c r="I1497" s="17" t="str">
        <f>VLOOKUP($A1497,'Medical Examinations'!$A$1:$J$2336,MATCH(Healthcare!I$1,'Medical Examinations'!$A$1:$J$1,0),0)</f>
        <v>No</v>
      </c>
      <c r="J1497" s="17" t="str">
        <f>VLOOKUP($A1497,'Medical Examinations'!$A$1:$J$2336,MATCH(Healthcare!J$1,'Medical Examinations'!$A$1:$J$1,0),0)</f>
        <v>Obesity</v>
      </c>
      <c r="K1497" s="17" t="str">
        <f>VLOOKUP($A1497,'Medical Examinations'!$A$1:$J$2336,MATCH(Healthcare!K$1,'Medical Examinations'!$A$1:$J$1,0),0)</f>
        <v>Diabetes</v>
      </c>
      <c r="L1497" s="38">
        <f>VLOOKUP($A1497,'Hospitalisation Details'!$A$2:$K$2344,MATCH(Healthcare!L$1,'Hospitalisation Details'!$A$1:$K$1,0),0)</f>
        <v>28839</v>
      </c>
      <c r="M1497" s="17">
        <f>VLOOKUP($A1497,'Hospitalisation Details'!$A$2:$K$2344,MATCH(Healthcare!M$1,'Hospitalisation Details'!$A$1:$K$1,0),0)</f>
        <v>6948.7</v>
      </c>
      <c r="N1497" s="17" t="str">
        <f>VLOOKUP($A1497,'Hospitalisation Details'!$A$2:$K$2344,MATCH(Healthcare!N$1,'Hospitalisation Details'!$A$1:$K$1,0),0)</f>
        <v>Tier - 1</v>
      </c>
      <c r="O1497" s="17" t="str">
        <f>VLOOKUP($A1497,'Hospitalisation Details'!$A$2:$K$2344,MATCH(Healthcare!O$1,'Hospitalisation Details'!$A$1:$K$1,0),0)</f>
        <v>Tier - 2</v>
      </c>
      <c r="P1497" s="17" t="str">
        <f>VLOOKUP($A1497,'Hospitalisation Details'!$A$2:$K$2344,MATCH(Healthcare!P$1,'Hospitalisation Details'!$A$1:$K$1,0),0)</f>
        <v>R1012</v>
      </c>
      <c r="Q1497" s="17">
        <f>VLOOKUP($A1497,'Hospitalisation Details'!$A$2:$K$2344,MATCH(Healthcare!Q$1,'Hospitalisation Details'!$A$1:$K$1,0),0)</f>
        <v>44</v>
      </c>
    </row>
    <row r="1498" spans="1:17" ht="15.75" x14ac:dyDescent="0.25">
      <c r="A1498" s="25" t="s">
        <v>1541</v>
      </c>
      <c r="B1498" s="17" t="str">
        <f>VLOOKUP($A1498,'Customer Names'!$A$1:$D$2336,4,0)</f>
        <v>Mr. Miguel</v>
      </c>
      <c r="C1498" s="17">
        <f>VLOOKUP($A1498,'Medical Examinations'!$A$1:$J$2336,MATCH(Healthcare!C$1,'Medical Examinations'!$A$1:$J$1,0),0)</f>
        <v>24.49</v>
      </c>
      <c r="D1498" s="17">
        <f>VLOOKUP($A1498,'Medical Examinations'!$A$1:$J$2336,MATCH(Healthcare!D$1,'Medical Examinations'!$A$1:$J$1,0),0)</f>
        <v>4.67</v>
      </c>
      <c r="E1498" s="17" t="str">
        <f>VLOOKUP($A1498,'Medical Examinations'!$A$1:$J$2336,MATCH(Healthcare!E$1,'Medical Examinations'!$A$1:$J$1,0),0)</f>
        <v>No</v>
      </c>
      <c r="F1498" s="17" t="str">
        <f>VLOOKUP($A1498,'Medical Examinations'!$A$1:$J$2336,MATCH(Healthcare!F$1,'Medical Examinations'!$A$1:$J$1,0),0)</f>
        <v>No</v>
      </c>
      <c r="G1498" s="17" t="str">
        <f>VLOOKUP($A1498,'Medical Examinations'!$A$1:$J$2336,MATCH(Healthcare!G$1,'Medical Examinations'!$A$1:$J$1,0),0)</f>
        <v>No</v>
      </c>
      <c r="H1498" s="17">
        <f>VLOOKUP($A1498,'Medical Examinations'!$A$1:$J$2336,MATCH(Healthcare!H$1,'Medical Examinations'!$A$1:$J$1,0),0)</f>
        <v>0</v>
      </c>
      <c r="I1498" s="17" t="str">
        <f>VLOOKUP($A1498,'Medical Examinations'!$A$1:$J$2336,MATCH(Healthcare!I$1,'Medical Examinations'!$A$1:$J$1,0),0)</f>
        <v>No</v>
      </c>
      <c r="J1498" s="17" t="str">
        <f>VLOOKUP($A1498,'Medical Examinations'!$A$1:$J$2336,MATCH(Healthcare!J$1,'Medical Examinations'!$A$1:$J$1,0),0)</f>
        <v>Healthy Weight</v>
      </c>
      <c r="K1498" s="17" t="str">
        <f>VLOOKUP($A1498,'Medical Examinations'!$A$1:$J$2336,MATCH(Healthcare!K$1,'Medical Examinations'!$A$1:$J$1,0),0)</f>
        <v>Normal</v>
      </c>
      <c r="L1498" s="38">
        <f>VLOOKUP($A1498,'Hospitalisation Details'!$A$2:$K$2344,MATCH(Healthcare!L$1,'Hospitalisation Details'!$A$1:$K$1,0),0)</f>
        <v>29499</v>
      </c>
      <c r="M1498" s="17">
        <f>VLOOKUP($A1498,'Hospitalisation Details'!$A$2:$K$2344,MATCH(Healthcare!M$1,'Hospitalisation Details'!$A$1:$K$1,0),0)</f>
        <v>6940.94</v>
      </c>
      <c r="N1498" s="17" t="str">
        <f>VLOOKUP($A1498,'Hospitalisation Details'!$A$2:$K$2344,MATCH(Healthcare!N$1,'Hospitalisation Details'!$A$1:$K$1,0),0)</f>
        <v>Tier - 2</v>
      </c>
      <c r="O1498" s="17" t="str">
        <f>VLOOKUP($A1498,'Hospitalisation Details'!$A$2:$K$2344,MATCH(Healthcare!O$1,'Hospitalisation Details'!$A$1:$K$1,0),0)</f>
        <v>Tier - 3</v>
      </c>
      <c r="P1498" s="17" t="str">
        <f>VLOOKUP($A1498,'Hospitalisation Details'!$A$2:$K$2344,MATCH(Healthcare!P$1,'Hospitalisation Details'!$A$1:$K$1,0),0)</f>
        <v>R1013</v>
      </c>
      <c r="Q1498" s="17">
        <f>VLOOKUP($A1498,'Hospitalisation Details'!$A$2:$K$2344,MATCH(Healthcare!Q$1,'Hospitalisation Details'!$A$1:$K$1,0),0)</f>
        <v>42</v>
      </c>
    </row>
    <row r="1499" spans="1:17" ht="15.75" x14ac:dyDescent="0.25">
      <c r="A1499" s="25" t="s">
        <v>1542</v>
      </c>
      <c r="B1499" s="17" t="str">
        <f>VLOOKUP($A1499,'Customer Names'!$A$1:$D$2336,4,0)</f>
        <v>Mr. Brian</v>
      </c>
      <c r="C1499" s="17">
        <f>VLOOKUP($A1499,'Medical Examinations'!$A$1:$J$2336,MATCH(Healthcare!C$1,'Medical Examinations'!$A$1:$J$1,0),0)</f>
        <v>26.315000000000001</v>
      </c>
      <c r="D1499" s="17">
        <f>VLOOKUP($A1499,'Medical Examinations'!$A$1:$J$2336,MATCH(Healthcare!D$1,'Medical Examinations'!$A$1:$J$1,0),0)</f>
        <v>6.02</v>
      </c>
      <c r="E1499" s="17" t="str">
        <f>VLOOKUP($A1499,'Medical Examinations'!$A$1:$J$2336,MATCH(Healthcare!E$1,'Medical Examinations'!$A$1:$J$1,0),0)</f>
        <v>No</v>
      </c>
      <c r="F1499" s="17" t="str">
        <f>VLOOKUP($A1499,'Medical Examinations'!$A$1:$J$2336,MATCH(Healthcare!F$1,'Medical Examinations'!$A$1:$J$1,0),0)</f>
        <v>No</v>
      </c>
      <c r="G1499" s="17" t="str">
        <f>VLOOKUP($A1499,'Medical Examinations'!$A$1:$J$2336,MATCH(Healthcare!G$1,'Medical Examinations'!$A$1:$J$1,0),0)</f>
        <v>No</v>
      </c>
      <c r="H1499" s="17">
        <f>VLOOKUP($A1499,'Medical Examinations'!$A$1:$J$2336,MATCH(Healthcare!H$1,'Medical Examinations'!$A$1:$J$1,0),0)</f>
        <v>0</v>
      </c>
      <c r="I1499" s="17" t="str">
        <f>VLOOKUP($A1499,'Medical Examinations'!$A$1:$J$2336,MATCH(Healthcare!I$1,'Medical Examinations'!$A$1:$J$1,0),0)</f>
        <v>No</v>
      </c>
      <c r="J1499" s="17" t="str">
        <f>VLOOKUP($A1499,'Medical Examinations'!$A$1:$J$2336,MATCH(Healthcare!J$1,'Medical Examinations'!$A$1:$J$1,0),0)</f>
        <v>Overweight</v>
      </c>
      <c r="K1499" s="17" t="str">
        <f>VLOOKUP($A1499,'Medical Examinations'!$A$1:$J$2336,MATCH(Healthcare!K$1,'Medical Examinations'!$A$1:$J$1,0),0)</f>
        <v>Prediabetes</v>
      </c>
      <c r="L1499" s="38">
        <f>VLOOKUP($A1499,'Hospitalisation Details'!$A$2:$K$2344,MATCH(Healthcare!L$1,'Hospitalisation Details'!$A$1:$K$1,0),0)</f>
        <v>29463</v>
      </c>
      <c r="M1499" s="17">
        <f>VLOOKUP($A1499,'Hospitalisation Details'!$A$2:$K$2344,MATCH(Healthcare!M$1,'Hospitalisation Details'!$A$1:$K$1,0),0)</f>
        <v>6940.91</v>
      </c>
      <c r="N1499" s="17" t="str">
        <f>VLOOKUP($A1499,'Hospitalisation Details'!$A$2:$K$2344,MATCH(Healthcare!N$1,'Hospitalisation Details'!$A$1:$K$1,0),0)</f>
        <v>Tier - 2</v>
      </c>
      <c r="O1499" s="17" t="str">
        <f>VLOOKUP($A1499,'Hospitalisation Details'!$A$2:$K$2344,MATCH(Healthcare!O$1,'Hospitalisation Details'!$A$1:$K$1,0),0)</f>
        <v>Tier - 2</v>
      </c>
      <c r="P1499" s="17" t="str">
        <f>VLOOKUP($A1499,'Hospitalisation Details'!$A$2:$K$2344,MATCH(Healthcare!P$1,'Hospitalisation Details'!$A$1:$K$1,0),0)</f>
        <v>R1012</v>
      </c>
      <c r="Q1499" s="17">
        <f>VLOOKUP($A1499,'Hospitalisation Details'!$A$2:$K$2344,MATCH(Healthcare!Q$1,'Hospitalisation Details'!$A$1:$K$1,0),0)</f>
        <v>42</v>
      </c>
    </row>
    <row r="1500" spans="1:17" ht="15.75" x14ac:dyDescent="0.25">
      <c r="A1500" s="25" t="s">
        <v>1543</v>
      </c>
      <c r="B1500" s="17" t="str">
        <f>VLOOKUP($A1500,'Customer Names'!$A$1:$D$2336,4,0)</f>
        <v>Ms. Meghan</v>
      </c>
      <c r="C1500" s="17">
        <f>VLOOKUP($A1500,'Medical Examinations'!$A$1:$J$2336,MATCH(Healthcare!C$1,'Medical Examinations'!$A$1:$J$1,0),0)</f>
        <v>22.58</v>
      </c>
      <c r="D1500" s="17">
        <f>VLOOKUP($A1500,'Medical Examinations'!$A$1:$J$2336,MATCH(Healthcare!D$1,'Medical Examinations'!$A$1:$J$1,0),0)</f>
        <v>7.46</v>
      </c>
      <c r="E1500" s="17" t="str">
        <f>VLOOKUP($A1500,'Medical Examinations'!$A$1:$J$2336,MATCH(Healthcare!E$1,'Medical Examinations'!$A$1:$J$1,0),0)</f>
        <v>No</v>
      </c>
      <c r="F1500" s="17" t="str">
        <f>VLOOKUP($A1500,'Medical Examinations'!$A$1:$J$2336,MATCH(Healthcare!F$1,'Medical Examinations'!$A$1:$J$1,0),0)</f>
        <v>No</v>
      </c>
      <c r="G1500" s="17" t="str">
        <f>VLOOKUP($A1500,'Medical Examinations'!$A$1:$J$2336,MATCH(Healthcare!G$1,'Medical Examinations'!$A$1:$J$1,0),0)</f>
        <v>No</v>
      </c>
      <c r="H1500" s="17">
        <f>VLOOKUP($A1500,'Medical Examinations'!$A$1:$J$2336,MATCH(Healthcare!H$1,'Medical Examinations'!$A$1:$J$1,0),0)</f>
        <v>0</v>
      </c>
      <c r="I1500" s="17" t="str">
        <f>VLOOKUP($A1500,'Medical Examinations'!$A$1:$J$2336,MATCH(Healthcare!I$1,'Medical Examinations'!$A$1:$J$1,0),0)</f>
        <v>No</v>
      </c>
      <c r="J1500" s="17" t="str">
        <f>VLOOKUP($A1500,'Medical Examinations'!$A$1:$J$2336,MATCH(Healthcare!J$1,'Medical Examinations'!$A$1:$J$1,0),0)</f>
        <v>Healthy Weight</v>
      </c>
      <c r="K1500" s="17" t="str">
        <f>VLOOKUP($A1500,'Medical Examinations'!$A$1:$J$2336,MATCH(Healthcare!K$1,'Medical Examinations'!$A$1:$J$1,0),0)</f>
        <v>Diabetes</v>
      </c>
      <c r="L1500" s="38">
        <f>VLOOKUP($A1500,'Hospitalisation Details'!$A$2:$K$2344,MATCH(Healthcare!L$1,'Hospitalisation Details'!$A$1:$K$1,0),0)</f>
        <v>28823</v>
      </c>
      <c r="M1500" s="17">
        <f>VLOOKUP($A1500,'Hospitalisation Details'!$A$2:$K$2344,MATCH(Healthcare!M$1,'Hospitalisation Details'!$A$1:$K$1,0),0)</f>
        <v>6938.11</v>
      </c>
      <c r="N1500" s="17" t="str">
        <f>VLOOKUP($A1500,'Hospitalisation Details'!$A$2:$K$2344,MATCH(Healthcare!N$1,'Hospitalisation Details'!$A$1:$K$1,0),0)</f>
        <v>Tier - 2</v>
      </c>
      <c r="O1500" s="17" t="str">
        <f>VLOOKUP($A1500,'Hospitalisation Details'!$A$2:$K$2344,MATCH(Healthcare!O$1,'Hospitalisation Details'!$A$1:$K$1,0),0)</f>
        <v>Tier - 2</v>
      </c>
      <c r="P1500" s="17" t="str">
        <f>VLOOKUP($A1500,'Hospitalisation Details'!$A$2:$K$2344,MATCH(Healthcare!P$1,'Hospitalisation Details'!$A$1:$K$1,0),0)</f>
        <v>R1013</v>
      </c>
      <c r="Q1500" s="17">
        <f>VLOOKUP($A1500,'Hospitalisation Details'!$A$2:$K$2344,MATCH(Healthcare!Q$1,'Hospitalisation Details'!$A$1:$K$1,0),0)</f>
        <v>44</v>
      </c>
    </row>
    <row r="1501" spans="1:17" ht="15.75" x14ac:dyDescent="0.25">
      <c r="A1501" s="25" t="s">
        <v>1544</v>
      </c>
      <c r="B1501" s="17" t="str">
        <f>VLOOKUP($A1501,'Customer Names'!$A$1:$D$2336,4,0)</f>
        <v>Ms. Meredith</v>
      </c>
      <c r="C1501" s="17">
        <f>VLOOKUP($A1501,'Medical Examinations'!$A$1:$J$2336,MATCH(Healthcare!C$1,'Medical Examinations'!$A$1:$J$1,0),0)</f>
        <v>19.475000000000001</v>
      </c>
      <c r="D1501" s="17">
        <f>VLOOKUP($A1501,'Medical Examinations'!$A$1:$J$2336,MATCH(Healthcare!D$1,'Medical Examinations'!$A$1:$J$1,0),0)</f>
        <v>4.74</v>
      </c>
      <c r="E1501" s="17" t="str">
        <f>VLOOKUP($A1501,'Medical Examinations'!$A$1:$J$2336,MATCH(Healthcare!E$1,'Medical Examinations'!$A$1:$J$1,0),0)</f>
        <v>No</v>
      </c>
      <c r="F1501" s="17" t="str">
        <f>VLOOKUP($A1501,'Medical Examinations'!$A$1:$J$2336,MATCH(Healthcare!F$1,'Medical Examinations'!$A$1:$J$1,0),0)</f>
        <v>No</v>
      </c>
      <c r="G1501" s="17" t="str">
        <f>VLOOKUP($A1501,'Medical Examinations'!$A$1:$J$2336,MATCH(Healthcare!G$1,'Medical Examinations'!$A$1:$J$1,0),0)</f>
        <v>No</v>
      </c>
      <c r="H1501" s="17">
        <f>VLOOKUP($A1501,'Medical Examinations'!$A$1:$J$2336,MATCH(Healthcare!H$1,'Medical Examinations'!$A$1:$J$1,0),0)</f>
        <v>1</v>
      </c>
      <c r="I1501" s="17" t="str">
        <f>VLOOKUP($A1501,'Medical Examinations'!$A$1:$J$2336,MATCH(Healthcare!I$1,'Medical Examinations'!$A$1:$J$1,0),0)</f>
        <v>No</v>
      </c>
      <c r="J1501" s="17" t="str">
        <f>VLOOKUP($A1501,'Medical Examinations'!$A$1:$J$2336,MATCH(Healthcare!J$1,'Medical Examinations'!$A$1:$J$1,0),0)</f>
        <v>Healthy Weight</v>
      </c>
      <c r="K1501" s="17" t="str">
        <f>VLOOKUP($A1501,'Medical Examinations'!$A$1:$J$2336,MATCH(Healthcare!K$1,'Medical Examinations'!$A$1:$J$1,0),0)</f>
        <v>Normal</v>
      </c>
      <c r="L1501" s="38">
        <f>VLOOKUP($A1501,'Hospitalisation Details'!$A$2:$K$2344,MATCH(Healthcare!L$1,'Hospitalisation Details'!$A$1:$K$1,0),0)</f>
        <v>30930</v>
      </c>
      <c r="M1501" s="17">
        <f>VLOOKUP($A1501,'Hospitalisation Details'!$A$2:$K$2344,MATCH(Healthcare!M$1,'Hospitalisation Details'!$A$1:$K$1,0),0)</f>
        <v>6933.24</v>
      </c>
      <c r="N1501" s="17" t="str">
        <f>VLOOKUP($A1501,'Hospitalisation Details'!$A$2:$K$2344,MATCH(Healthcare!N$1,'Hospitalisation Details'!$A$1:$K$1,0),0)</f>
        <v>Tier - 2</v>
      </c>
      <c r="O1501" s="17" t="str">
        <f>VLOOKUP($A1501,'Hospitalisation Details'!$A$2:$K$2344,MATCH(Healthcare!O$1,'Hospitalisation Details'!$A$1:$K$1,0),0)</f>
        <v>Tier - 3</v>
      </c>
      <c r="P1501" s="17" t="str">
        <f>VLOOKUP($A1501,'Hospitalisation Details'!$A$2:$K$2344,MATCH(Healthcare!P$1,'Hospitalisation Details'!$A$1:$K$1,0),0)</f>
        <v>R1012</v>
      </c>
      <c r="Q1501" s="17">
        <f>VLOOKUP($A1501,'Hospitalisation Details'!$A$2:$K$2344,MATCH(Healthcare!Q$1,'Hospitalisation Details'!$A$1:$K$1,0),0)</f>
        <v>38</v>
      </c>
    </row>
    <row r="1502" spans="1:17" ht="15.75" x14ac:dyDescent="0.25">
      <c r="A1502" s="25" t="s">
        <v>1545</v>
      </c>
      <c r="B1502" s="17" t="str">
        <f>VLOOKUP($A1502,'Customer Names'!$A$1:$D$2336,4,0)</f>
        <v>Mrs. Millicent</v>
      </c>
      <c r="C1502" s="17">
        <f>VLOOKUP($A1502,'Medical Examinations'!$A$1:$J$2336,MATCH(Healthcare!C$1,'Medical Examinations'!$A$1:$J$1,0),0)</f>
        <v>26.33</v>
      </c>
      <c r="D1502" s="17">
        <f>VLOOKUP($A1502,'Medical Examinations'!$A$1:$J$2336,MATCH(Healthcare!D$1,'Medical Examinations'!$A$1:$J$1,0),0)</f>
        <v>4.79</v>
      </c>
      <c r="E1502" s="17" t="str">
        <f>VLOOKUP($A1502,'Medical Examinations'!$A$1:$J$2336,MATCH(Healthcare!E$1,'Medical Examinations'!$A$1:$J$1,0),0)</f>
        <v>No</v>
      </c>
      <c r="F1502" s="17" t="str">
        <f>VLOOKUP($A1502,'Medical Examinations'!$A$1:$J$2336,MATCH(Healthcare!F$1,'Medical Examinations'!$A$1:$J$1,0),0)</f>
        <v>No</v>
      </c>
      <c r="G1502" s="17" t="str">
        <f>VLOOKUP($A1502,'Medical Examinations'!$A$1:$J$2336,MATCH(Healthcare!G$1,'Medical Examinations'!$A$1:$J$1,0),0)</f>
        <v>No</v>
      </c>
      <c r="H1502" s="17">
        <f>VLOOKUP($A1502,'Medical Examinations'!$A$1:$J$2336,MATCH(Healthcare!H$1,'Medical Examinations'!$A$1:$J$1,0),0)</f>
        <v>0</v>
      </c>
      <c r="I1502" s="17" t="str">
        <f>VLOOKUP($A1502,'Medical Examinations'!$A$1:$J$2336,MATCH(Healthcare!I$1,'Medical Examinations'!$A$1:$J$1,0),0)</f>
        <v>No</v>
      </c>
      <c r="J1502" s="17" t="str">
        <f>VLOOKUP($A1502,'Medical Examinations'!$A$1:$J$2336,MATCH(Healthcare!J$1,'Medical Examinations'!$A$1:$J$1,0),0)</f>
        <v>Overweight</v>
      </c>
      <c r="K1502" s="17" t="str">
        <f>VLOOKUP($A1502,'Medical Examinations'!$A$1:$J$2336,MATCH(Healthcare!K$1,'Medical Examinations'!$A$1:$J$1,0),0)</f>
        <v>Normal</v>
      </c>
      <c r="L1502" s="38">
        <f>VLOOKUP($A1502,'Hospitalisation Details'!$A$2:$K$2344,MATCH(Healthcare!L$1,'Hospitalisation Details'!$A$1:$K$1,0),0)</f>
        <v>32863</v>
      </c>
      <c r="M1502" s="17">
        <f>VLOOKUP($A1502,'Hospitalisation Details'!$A$2:$K$2344,MATCH(Healthcare!M$1,'Hospitalisation Details'!$A$1:$K$1,0),0)</f>
        <v>6895.19</v>
      </c>
      <c r="N1502" s="17" t="str">
        <f>VLOOKUP($A1502,'Hospitalisation Details'!$A$2:$K$2344,MATCH(Healthcare!N$1,'Hospitalisation Details'!$A$1:$K$1,0),0)</f>
        <v>Tier - 2</v>
      </c>
      <c r="O1502" s="17" t="str">
        <f>VLOOKUP($A1502,'Hospitalisation Details'!$A$2:$K$2344,MATCH(Healthcare!O$1,'Hospitalisation Details'!$A$1:$K$1,0),0)</f>
        <v>Tier - 3</v>
      </c>
      <c r="P1502" s="17" t="str">
        <f>VLOOKUP($A1502,'Hospitalisation Details'!$A$2:$K$2344,MATCH(Healthcare!P$1,'Hospitalisation Details'!$A$1:$K$1,0),0)</f>
        <v>R1024</v>
      </c>
      <c r="Q1502" s="17">
        <f>VLOOKUP($A1502,'Hospitalisation Details'!$A$2:$K$2344,MATCH(Healthcare!Q$1,'Hospitalisation Details'!$A$1:$K$1,0),0)</f>
        <v>33</v>
      </c>
    </row>
    <row r="1503" spans="1:17" ht="15.75" x14ac:dyDescent="0.25">
      <c r="A1503" s="25" t="s">
        <v>1546</v>
      </c>
      <c r="B1503" s="17" t="str">
        <f>VLOOKUP($A1503,'Customer Names'!$A$1:$D$2336,4,0)</f>
        <v>Ms. Kathleen</v>
      </c>
      <c r="C1503" s="17">
        <f>VLOOKUP($A1503,'Medical Examinations'!$A$1:$J$2336,MATCH(Healthcare!C$1,'Medical Examinations'!$A$1:$J$1,0),0)</f>
        <v>17.29</v>
      </c>
      <c r="D1503" s="17">
        <f>VLOOKUP($A1503,'Medical Examinations'!$A$1:$J$2336,MATCH(Healthcare!D$1,'Medical Examinations'!$A$1:$J$1,0),0)</f>
        <v>5.35</v>
      </c>
      <c r="E1503" s="17" t="str">
        <f>VLOOKUP($A1503,'Medical Examinations'!$A$1:$J$2336,MATCH(Healthcare!E$1,'Medical Examinations'!$A$1:$J$1,0),0)</f>
        <v>Yes</v>
      </c>
      <c r="F1503" s="17" t="str">
        <f>VLOOKUP($A1503,'Medical Examinations'!$A$1:$J$2336,MATCH(Healthcare!F$1,'Medical Examinations'!$A$1:$J$1,0),0)</f>
        <v>No</v>
      </c>
      <c r="G1503" s="17" t="str">
        <f>VLOOKUP($A1503,'Medical Examinations'!$A$1:$J$2336,MATCH(Healthcare!G$1,'Medical Examinations'!$A$1:$J$1,0),0)</f>
        <v>No</v>
      </c>
      <c r="H1503" s="17">
        <f>VLOOKUP($A1503,'Medical Examinations'!$A$1:$J$2336,MATCH(Healthcare!H$1,'Medical Examinations'!$A$1:$J$1,0),0)</f>
        <v>0</v>
      </c>
      <c r="I1503" s="17" t="str">
        <f>VLOOKUP($A1503,'Medical Examinations'!$A$1:$J$2336,MATCH(Healthcare!I$1,'Medical Examinations'!$A$1:$J$1,0),0)</f>
        <v>No</v>
      </c>
      <c r="J1503" s="17" t="str">
        <f>VLOOKUP($A1503,'Medical Examinations'!$A$1:$J$2336,MATCH(Healthcare!J$1,'Medical Examinations'!$A$1:$J$1,0),0)</f>
        <v>Underweight</v>
      </c>
      <c r="K1503" s="17" t="str">
        <f>VLOOKUP($A1503,'Medical Examinations'!$A$1:$J$2336,MATCH(Healthcare!K$1,'Medical Examinations'!$A$1:$J$1,0),0)</f>
        <v>Normal</v>
      </c>
      <c r="L1503" s="38">
        <f>VLOOKUP($A1503,'Hospitalisation Details'!$A$2:$K$2344,MATCH(Healthcare!L$1,'Hospitalisation Details'!$A$1:$K$1,0),0)</f>
        <v>31300</v>
      </c>
      <c r="M1503" s="17">
        <f>VLOOKUP($A1503,'Hospitalisation Details'!$A$2:$K$2344,MATCH(Healthcare!M$1,'Hospitalisation Details'!$A$1:$K$1,0),0)</f>
        <v>6877.98</v>
      </c>
      <c r="N1503" s="17" t="str">
        <f>VLOOKUP($A1503,'Hospitalisation Details'!$A$2:$K$2344,MATCH(Healthcare!N$1,'Hospitalisation Details'!$A$1:$K$1,0),0)</f>
        <v>Tier - 2</v>
      </c>
      <c r="O1503" s="17" t="str">
        <f>VLOOKUP($A1503,'Hospitalisation Details'!$A$2:$K$2344,MATCH(Healthcare!O$1,'Hospitalisation Details'!$A$1:$K$1,0),0)</f>
        <v>Tier - 1</v>
      </c>
      <c r="P1503" s="17" t="str">
        <f>VLOOKUP($A1503,'Hospitalisation Details'!$A$2:$K$2344,MATCH(Healthcare!P$1,'Hospitalisation Details'!$A$1:$K$1,0),0)</f>
        <v>R1024</v>
      </c>
      <c r="Q1503" s="17">
        <f>VLOOKUP($A1503,'Hospitalisation Details'!$A$2:$K$2344,MATCH(Healthcare!Q$1,'Hospitalisation Details'!$A$1:$K$1,0),0)</f>
        <v>37</v>
      </c>
    </row>
    <row r="1504" spans="1:17" ht="15.75" x14ac:dyDescent="0.25">
      <c r="A1504" s="25" t="s">
        <v>1547</v>
      </c>
      <c r="B1504" s="17" t="str">
        <f>VLOOKUP($A1504,'Customer Names'!$A$1:$D$2336,4,0)</f>
        <v>Ms. Kimberly</v>
      </c>
      <c r="C1504" s="17">
        <f>VLOOKUP($A1504,'Medical Examinations'!$A$1:$J$2336,MATCH(Healthcare!C$1,'Medical Examinations'!$A$1:$J$1,0),0)</f>
        <v>42.88</v>
      </c>
      <c r="D1504" s="17">
        <f>VLOOKUP($A1504,'Medical Examinations'!$A$1:$J$2336,MATCH(Healthcare!D$1,'Medical Examinations'!$A$1:$J$1,0),0)</f>
        <v>4.87</v>
      </c>
      <c r="E1504" s="17" t="str">
        <f>VLOOKUP($A1504,'Medical Examinations'!$A$1:$J$2336,MATCH(Healthcare!E$1,'Medical Examinations'!$A$1:$J$1,0),0)</f>
        <v>No</v>
      </c>
      <c r="F1504" s="17" t="str">
        <f>VLOOKUP($A1504,'Medical Examinations'!$A$1:$J$2336,MATCH(Healthcare!F$1,'Medical Examinations'!$A$1:$J$1,0),0)</f>
        <v>Yes</v>
      </c>
      <c r="G1504" s="17" t="str">
        <f>VLOOKUP($A1504,'Medical Examinations'!$A$1:$J$2336,MATCH(Healthcare!G$1,'Medical Examinations'!$A$1:$J$1,0),0)</f>
        <v>No</v>
      </c>
      <c r="H1504" s="17">
        <f>VLOOKUP($A1504,'Medical Examinations'!$A$1:$J$2336,MATCH(Healthcare!H$1,'Medical Examinations'!$A$1:$J$1,0),0)</f>
        <v>1</v>
      </c>
      <c r="I1504" s="17" t="str">
        <f>VLOOKUP($A1504,'Medical Examinations'!$A$1:$J$2336,MATCH(Healthcare!I$1,'Medical Examinations'!$A$1:$J$1,0),0)</f>
        <v>No</v>
      </c>
      <c r="J1504" s="17" t="str">
        <f>VLOOKUP($A1504,'Medical Examinations'!$A$1:$J$2336,MATCH(Healthcare!J$1,'Medical Examinations'!$A$1:$J$1,0),0)</f>
        <v>Obesity</v>
      </c>
      <c r="K1504" s="17" t="str">
        <f>VLOOKUP($A1504,'Medical Examinations'!$A$1:$J$2336,MATCH(Healthcare!K$1,'Medical Examinations'!$A$1:$J$1,0),0)</f>
        <v>Normal</v>
      </c>
      <c r="L1504" s="38">
        <f>VLOOKUP($A1504,'Hospitalisation Details'!$A$2:$K$2344,MATCH(Healthcare!L$1,'Hospitalisation Details'!$A$1:$K$1,0),0)</f>
        <v>38345</v>
      </c>
      <c r="M1504" s="17">
        <f>VLOOKUP($A1504,'Hospitalisation Details'!$A$2:$K$2344,MATCH(Healthcare!M$1,'Hospitalisation Details'!$A$1:$K$1,0),0)</f>
        <v>6876.53</v>
      </c>
      <c r="N1504" s="17" t="str">
        <f>VLOOKUP($A1504,'Hospitalisation Details'!$A$2:$K$2344,MATCH(Healthcare!N$1,'Hospitalisation Details'!$A$1:$K$1,0),0)</f>
        <v>Tier - 2</v>
      </c>
      <c r="O1504" s="17" t="str">
        <f>VLOOKUP($A1504,'Hospitalisation Details'!$A$2:$K$2344,MATCH(Healthcare!O$1,'Hospitalisation Details'!$A$1:$K$1,0),0)</f>
        <v>Tier - 1</v>
      </c>
      <c r="P1504" s="17" t="str">
        <f>VLOOKUP($A1504,'Hospitalisation Details'!$A$2:$K$2344,MATCH(Healthcare!P$1,'Hospitalisation Details'!$A$1:$K$1,0),0)</f>
        <v>R1012</v>
      </c>
      <c r="Q1504" s="17">
        <f>VLOOKUP($A1504,'Hospitalisation Details'!$A$2:$K$2344,MATCH(Healthcare!Q$1,'Hospitalisation Details'!$A$1:$K$1,0),0)</f>
        <v>18</v>
      </c>
    </row>
    <row r="1505" spans="1:17" ht="15.75" x14ac:dyDescent="0.25">
      <c r="A1505" s="25" t="s">
        <v>1548</v>
      </c>
      <c r="B1505" s="17" t="str">
        <f>VLOOKUP($A1505,'Customer Names'!$A$1:$D$2336,4,0)</f>
        <v>Mr. Justin</v>
      </c>
      <c r="C1505" s="17">
        <f>VLOOKUP($A1505,'Medical Examinations'!$A$1:$J$2336,MATCH(Healthcare!C$1,'Medical Examinations'!$A$1:$J$1,0),0)</f>
        <v>32.200000000000003</v>
      </c>
      <c r="D1505" s="17">
        <f>VLOOKUP($A1505,'Medical Examinations'!$A$1:$J$2336,MATCH(Healthcare!D$1,'Medical Examinations'!$A$1:$J$1,0),0)</f>
        <v>10.09</v>
      </c>
      <c r="E1505" s="17" t="str">
        <f>VLOOKUP($A1505,'Medical Examinations'!$A$1:$J$2336,MATCH(Healthcare!E$1,'Medical Examinations'!$A$1:$J$1,0),0)</f>
        <v>Yes</v>
      </c>
      <c r="F1505" s="17" t="str">
        <f>VLOOKUP($A1505,'Medical Examinations'!$A$1:$J$2336,MATCH(Healthcare!F$1,'Medical Examinations'!$A$1:$J$1,0),0)</f>
        <v>No</v>
      </c>
      <c r="G1505" s="17" t="str">
        <f>VLOOKUP($A1505,'Medical Examinations'!$A$1:$J$2336,MATCH(Healthcare!G$1,'Medical Examinations'!$A$1:$J$1,0),0)</f>
        <v>No</v>
      </c>
      <c r="H1505" s="17">
        <f>VLOOKUP($A1505,'Medical Examinations'!$A$1:$J$2336,MATCH(Healthcare!H$1,'Medical Examinations'!$A$1:$J$1,0),0)</f>
        <v>0</v>
      </c>
      <c r="I1505" s="17" t="str">
        <f>VLOOKUP($A1505,'Medical Examinations'!$A$1:$J$2336,MATCH(Healthcare!I$1,'Medical Examinations'!$A$1:$J$1,0),0)</f>
        <v>No</v>
      </c>
      <c r="J1505" s="17" t="str">
        <f>VLOOKUP($A1505,'Medical Examinations'!$A$1:$J$2336,MATCH(Healthcare!J$1,'Medical Examinations'!$A$1:$J$1,0),0)</f>
        <v>Obesity</v>
      </c>
      <c r="K1505" s="17" t="str">
        <f>VLOOKUP($A1505,'Medical Examinations'!$A$1:$J$2336,MATCH(Healthcare!K$1,'Medical Examinations'!$A$1:$J$1,0),0)</f>
        <v>Diabetes</v>
      </c>
      <c r="L1505" s="38">
        <f>VLOOKUP($A1505,'Hospitalisation Details'!$A$2:$K$2344,MATCH(Healthcare!L$1,'Hospitalisation Details'!$A$1:$K$1,0),0)</f>
        <v>29760</v>
      </c>
      <c r="M1505" s="17">
        <f>VLOOKUP($A1505,'Hospitalisation Details'!$A$2:$K$2344,MATCH(Healthcare!M$1,'Hospitalisation Details'!$A$1:$K$1,0),0)</f>
        <v>6875.96</v>
      </c>
      <c r="N1505" s="17" t="str">
        <f>VLOOKUP($A1505,'Hospitalisation Details'!$A$2:$K$2344,MATCH(Healthcare!N$1,'Hospitalisation Details'!$A$1:$K$1,0),0)</f>
        <v>Tier - 2</v>
      </c>
      <c r="O1505" s="17" t="str">
        <f>VLOOKUP($A1505,'Hospitalisation Details'!$A$2:$K$2344,MATCH(Healthcare!O$1,'Hospitalisation Details'!$A$1:$K$1,0),0)</f>
        <v>Tier - 2</v>
      </c>
      <c r="P1505" s="17" t="str">
        <f>VLOOKUP($A1505,'Hospitalisation Details'!$A$2:$K$2344,MATCH(Healthcare!P$1,'Hospitalisation Details'!$A$1:$K$1,0),0)</f>
        <v>R1011</v>
      </c>
      <c r="Q1505" s="17">
        <f>VLOOKUP($A1505,'Hospitalisation Details'!$A$2:$K$2344,MATCH(Healthcare!Q$1,'Hospitalisation Details'!$A$1:$K$1,0),0)</f>
        <v>41</v>
      </c>
    </row>
    <row r="1506" spans="1:17" ht="15.75" x14ac:dyDescent="0.25">
      <c r="A1506" s="25" t="s">
        <v>1549</v>
      </c>
      <c r="B1506" s="17" t="str">
        <f>VLOOKUP($A1506,'Customer Names'!$A$1:$D$2336,4,0)</f>
        <v>Mr. Tristan</v>
      </c>
      <c r="C1506" s="17">
        <f>VLOOKUP($A1506,'Medical Examinations'!$A$1:$J$2336,MATCH(Healthcare!C$1,'Medical Examinations'!$A$1:$J$1,0),0)</f>
        <v>18.75</v>
      </c>
      <c r="D1506" s="17">
        <f>VLOOKUP($A1506,'Medical Examinations'!$A$1:$J$2336,MATCH(Healthcare!D$1,'Medical Examinations'!$A$1:$J$1,0),0)</f>
        <v>5.47</v>
      </c>
      <c r="E1506" s="17" t="str">
        <f>VLOOKUP($A1506,'Medical Examinations'!$A$1:$J$2336,MATCH(Healthcare!E$1,'Medical Examinations'!$A$1:$J$1,0),0)</f>
        <v>Yes</v>
      </c>
      <c r="F1506" s="17" t="str">
        <f>VLOOKUP($A1506,'Medical Examinations'!$A$1:$J$2336,MATCH(Healthcare!F$1,'Medical Examinations'!$A$1:$J$1,0),0)</f>
        <v>No</v>
      </c>
      <c r="G1506" s="17" t="str">
        <f>VLOOKUP($A1506,'Medical Examinations'!$A$1:$J$2336,MATCH(Healthcare!G$1,'Medical Examinations'!$A$1:$J$1,0),0)</f>
        <v>Yes</v>
      </c>
      <c r="H1506" s="17">
        <f>VLOOKUP($A1506,'Medical Examinations'!$A$1:$J$2336,MATCH(Healthcare!H$1,'Medical Examinations'!$A$1:$J$1,0),0)</f>
        <v>1</v>
      </c>
      <c r="I1506" s="17" t="str">
        <f>VLOOKUP($A1506,'Medical Examinations'!$A$1:$J$2336,MATCH(Healthcare!I$1,'Medical Examinations'!$A$1:$J$1,0),0)</f>
        <v>No</v>
      </c>
      <c r="J1506" s="17" t="str">
        <f>VLOOKUP($A1506,'Medical Examinations'!$A$1:$J$2336,MATCH(Healthcare!J$1,'Medical Examinations'!$A$1:$J$1,0),0)</f>
        <v>Healthy Weight</v>
      </c>
      <c r="K1506" s="17" t="str">
        <f>VLOOKUP($A1506,'Medical Examinations'!$A$1:$J$2336,MATCH(Healthcare!K$1,'Medical Examinations'!$A$1:$J$1,0),0)</f>
        <v>Normal</v>
      </c>
      <c r="L1506" s="38">
        <f>VLOOKUP($A1506,'Hospitalisation Details'!$A$2:$K$2344,MATCH(Healthcare!L$1,'Hospitalisation Details'!$A$1:$K$1,0),0)</f>
        <v>25499</v>
      </c>
      <c r="M1506" s="17">
        <f>VLOOKUP($A1506,'Hospitalisation Details'!$A$2:$K$2344,MATCH(Healthcare!M$1,'Hospitalisation Details'!$A$1:$K$1,0),0)</f>
        <v>6868.39</v>
      </c>
      <c r="N1506" s="17" t="str">
        <f>VLOOKUP($A1506,'Hospitalisation Details'!$A$2:$K$2344,MATCH(Healthcare!N$1,'Hospitalisation Details'!$A$1:$K$1,0),0)</f>
        <v>Tier - 2</v>
      </c>
      <c r="O1506" s="17" t="str">
        <f>VLOOKUP($A1506,'Hospitalisation Details'!$A$2:$K$2344,MATCH(Healthcare!O$1,'Hospitalisation Details'!$A$1:$K$1,0),0)</f>
        <v>Tier - 2</v>
      </c>
      <c r="P1506" s="17" t="str">
        <f>VLOOKUP($A1506,'Hospitalisation Details'!$A$2:$K$2344,MATCH(Healthcare!P$1,'Hospitalisation Details'!$A$1:$K$1,0),0)</f>
        <v>R1013</v>
      </c>
      <c r="Q1506" s="17">
        <f>VLOOKUP($A1506,'Hospitalisation Details'!$A$2:$K$2344,MATCH(Healthcare!Q$1,'Hospitalisation Details'!$A$1:$K$1,0),0)</f>
        <v>53</v>
      </c>
    </row>
    <row r="1507" spans="1:17" ht="15.75" x14ac:dyDescent="0.25">
      <c r="A1507" s="25" t="s">
        <v>1550</v>
      </c>
      <c r="B1507" s="17" t="str">
        <f>VLOOKUP($A1507,'Customer Names'!$A$1:$D$2336,4,0)</f>
        <v>Ms. Traci</v>
      </c>
      <c r="C1507" s="17">
        <f>VLOOKUP($A1507,'Medical Examinations'!$A$1:$J$2336,MATCH(Healthcare!C$1,'Medical Examinations'!$A$1:$J$1,0),0)</f>
        <v>22.36</v>
      </c>
      <c r="D1507" s="17">
        <f>VLOOKUP($A1507,'Medical Examinations'!$A$1:$J$2336,MATCH(Healthcare!D$1,'Medical Examinations'!$A$1:$J$1,0),0)</f>
        <v>8.6</v>
      </c>
      <c r="E1507" s="17" t="str">
        <f>VLOOKUP($A1507,'Medical Examinations'!$A$1:$J$2336,MATCH(Healthcare!E$1,'Medical Examinations'!$A$1:$J$1,0),0)</f>
        <v>No</v>
      </c>
      <c r="F1507" s="17" t="str">
        <f>VLOOKUP($A1507,'Medical Examinations'!$A$1:$J$2336,MATCH(Healthcare!F$1,'Medical Examinations'!$A$1:$J$1,0),0)</f>
        <v>No</v>
      </c>
      <c r="G1507" s="17" t="str">
        <f>VLOOKUP($A1507,'Medical Examinations'!$A$1:$J$2336,MATCH(Healthcare!G$1,'Medical Examinations'!$A$1:$J$1,0),0)</f>
        <v>No</v>
      </c>
      <c r="H1507" s="17">
        <f>VLOOKUP($A1507,'Medical Examinations'!$A$1:$J$2336,MATCH(Healthcare!H$1,'Medical Examinations'!$A$1:$J$1,0),0)</f>
        <v>0</v>
      </c>
      <c r="I1507" s="17" t="str">
        <f>VLOOKUP($A1507,'Medical Examinations'!$A$1:$J$2336,MATCH(Healthcare!I$1,'Medical Examinations'!$A$1:$J$1,0),0)</f>
        <v>No</v>
      </c>
      <c r="J1507" s="17" t="str">
        <f>VLOOKUP($A1507,'Medical Examinations'!$A$1:$J$2336,MATCH(Healthcare!J$1,'Medical Examinations'!$A$1:$J$1,0),0)</f>
        <v>Healthy Weight</v>
      </c>
      <c r="K1507" s="17" t="str">
        <f>VLOOKUP($A1507,'Medical Examinations'!$A$1:$J$2336,MATCH(Healthcare!K$1,'Medical Examinations'!$A$1:$J$1,0),0)</f>
        <v>Diabetes</v>
      </c>
      <c r="L1507" s="38">
        <f>VLOOKUP($A1507,'Hospitalisation Details'!$A$2:$K$2344,MATCH(Healthcare!L$1,'Hospitalisation Details'!$A$1:$K$1,0),0)</f>
        <v>28707</v>
      </c>
      <c r="M1507" s="17">
        <f>VLOOKUP($A1507,'Hospitalisation Details'!$A$2:$K$2344,MATCH(Healthcare!M$1,'Hospitalisation Details'!$A$1:$K$1,0),0)</f>
        <v>6863.49</v>
      </c>
      <c r="N1507" s="17" t="str">
        <f>VLOOKUP($A1507,'Hospitalisation Details'!$A$2:$K$2344,MATCH(Healthcare!N$1,'Hospitalisation Details'!$A$1:$K$1,0),0)</f>
        <v>Tier - 2</v>
      </c>
      <c r="O1507" s="17" t="str">
        <f>VLOOKUP($A1507,'Hospitalisation Details'!$A$2:$K$2344,MATCH(Healthcare!O$1,'Hospitalisation Details'!$A$1:$K$1,0),0)</f>
        <v>Tier - 1</v>
      </c>
      <c r="P1507" s="17" t="str">
        <f>VLOOKUP($A1507,'Hospitalisation Details'!$A$2:$K$2344,MATCH(Healthcare!P$1,'Hospitalisation Details'!$A$1:$K$1,0),0)</f>
        <v>R1013</v>
      </c>
      <c r="Q1507" s="17">
        <f>VLOOKUP($A1507,'Hospitalisation Details'!$A$2:$K$2344,MATCH(Healthcare!Q$1,'Hospitalisation Details'!$A$1:$K$1,0),0)</f>
        <v>44</v>
      </c>
    </row>
    <row r="1508" spans="1:17" ht="15.75" x14ac:dyDescent="0.25">
      <c r="A1508" s="25" t="s">
        <v>1551</v>
      </c>
      <c r="B1508" s="17" t="str">
        <f>VLOOKUP($A1508,'Customer Names'!$A$1:$D$2336,4,0)</f>
        <v>Mr. Justin</v>
      </c>
      <c r="C1508" s="17">
        <f>VLOOKUP($A1508,'Medical Examinations'!$A$1:$J$2336,MATCH(Healthcare!C$1,'Medical Examinations'!$A$1:$J$1,0),0)</f>
        <v>23.94</v>
      </c>
      <c r="D1508" s="17">
        <f>VLOOKUP($A1508,'Medical Examinations'!$A$1:$J$2336,MATCH(Healthcare!D$1,'Medical Examinations'!$A$1:$J$1,0),0)</f>
        <v>10.74</v>
      </c>
      <c r="E1508" s="17" t="str">
        <f>VLOOKUP($A1508,'Medical Examinations'!$A$1:$J$2336,MATCH(Healthcare!E$1,'Medical Examinations'!$A$1:$J$1,0),0)</f>
        <v>Yes</v>
      </c>
      <c r="F1508" s="17" t="str">
        <f>VLOOKUP($A1508,'Medical Examinations'!$A$1:$J$2336,MATCH(Healthcare!F$1,'Medical Examinations'!$A$1:$J$1,0),0)</f>
        <v>No</v>
      </c>
      <c r="G1508" s="17" t="str">
        <f>VLOOKUP($A1508,'Medical Examinations'!$A$1:$J$2336,MATCH(Healthcare!G$1,'Medical Examinations'!$A$1:$J$1,0),0)</f>
        <v>No</v>
      </c>
      <c r="H1508" s="17">
        <f>VLOOKUP($A1508,'Medical Examinations'!$A$1:$J$2336,MATCH(Healthcare!H$1,'Medical Examinations'!$A$1:$J$1,0),0)</f>
        <v>0</v>
      </c>
      <c r="I1508" s="17" t="str">
        <f>VLOOKUP($A1508,'Medical Examinations'!$A$1:$J$2336,MATCH(Healthcare!I$1,'Medical Examinations'!$A$1:$J$1,0),0)</f>
        <v>No</v>
      </c>
      <c r="J1508" s="17" t="str">
        <f>VLOOKUP($A1508,'Medical Examinations'!$A$1:$J$2336,MATCH(Healthcare!J$1,'Medical Examinations'!$A$1:$J$1,0),0)</f>
        <v>Healthy Weight</v>
      </c>
      <c r="K1508" s="17" t="str">
        <f>VLOOKUP($A1508,'Medical Examinations'!$A$1:$J$2336,MATCH(Healthcare!K$1,'Medical Examinations'!$A$1:$J$1,0),0)</f>
        <v>Diabetes</v>
      </c>
      <c r="L1508" s="38">
        <f>VLOOKUP($A1508,'Hospitalisation Details'!$A$2:$K$2344,MATCH(Healthcare!L$1,'Hospitalisation Details'!$A$1:$K$1,0),0)</f>
        <v>29756</v>
      </c>
      <c r="M1508" s="17">
        <f>VLOOKUP($A1508,'Hospitalisation Details'!$A$2:$K$2344,MATCH(Healthcare!M$1,'Hospitalisation Details'!$A$1:$K$1,0),0)</f>
        <v>6858.48</v>
      </c>
      <c r="N1508" s="17" t="str">
        <f>VLOOKUP($A1508,'Hospitalisation Details'!$A$2:$K$2344,MATCH(Healthcare!N$1,'Hospitalisation Details'!$A$1:$K$1,0),0)</f>
        <v>Tier - 2</v>
      </c>
      <c r="O1508" s="17" t="str">
        <f>VLOOKUP($A1508,'Hospitalisation Details'!$A$2:$K$2344,MATCH(Healthcare!O$1,'Hospitalisation Details'!$A$1:$K$1,0),0)</f>
        <v>Tier - 2</v>
      </c>
      <c r="P1508" s="17" t="str">
        <f>VLOOKUP($A1508,'Hospitalisation Details'!$A$2:$K$2344,MATCH(Healthcare!P$1,'Hospitalisation Details'!$A$1:$K$1,0),0)</f>
        <v>R1019</v>
      </c>
      <c r="Q1508" s="17">
        <f>VLOOKUP($A1508,'Hospitalisation Details'!$A$2:$K$2344,MATCH(Healthcare!Q$1,'Hospitalisation Details'!$A$1:$K$1,0),0)</f>
        <v>41</v>
      </c>
    </row>
    <row r="1509" spans="1:17" ht="15.75" x14ac:dyDescent="0.25">
      <c r="A1509" s="25" t="s">
        <v>1552</v>
      </c>
      <c r="B1509" s="17" t="str">
        <f>VLOOKUP($A1509,'Customer Names'!$A$1:$D$2336,4,0)</f>
        <v>Mr. Logan</v>
      </c>
      <c r="C1509" s="17">
        <f>VLOOKUP($A1509,'Medical Examinations'!$A$1:$J$2336,MATCH(Healthcare!C$1,'Medical Examinations'!$A$1:$J$1,0),0)</f>
        <v>30.1</v>
      </c>
      <c r="D1509" s="17">
        <f>VLOOKUP($A1509,'Medical Examinations'!$A$1:$J$2336,MATCH(Healthcare!D$1,'Medical Examinations'!$A$1:$J$1,0),0)</f>
        <v>4.3899999999999997</v>
      </c>
      <c r="E1509" s="17" t="str">
        <f>VLOOKUP($A1509,'Medical Examinations'!$A$1:$J$2336,MATCH(Healthcare!E$1,'Medical Examinations'!$A$1:$J$1,0),0)</f>
        <v>No</v>
      </c>
      <c r="F1509" s="17" t="str">
        <f>VLOOKUP($A1509,'Medical Examinations'!$A$1:$J$2336,MATCH(Healthcare!F$1,'Medical Examinations'!$A$1:$J$1,0),0)</f>
        <v>No</v>
      </c>
      <c r="G1509" s="17" t="str">
        <f>VLOOKUP($A1509,'Medical Examinations'!$A$1:$J$2336,MATCH(Healthcare!G$1,'Medical Examinations'!$A$1:$J$1,0),0)</f>
        <v>Yes</v>
      </c>
      <c r="H1509" s="17">
        <f>VLOOKUP($A1509,'Medical Examinations'!$A$1:$J$2336,MATCH(Healthcare!H$1,'Medical Examinations'!$A$1:$J$1,0),0)</f>
        <v>1</v>
      </c>
      <c r="I1509" s="17" t="str">
        <f>VLOOKUP($A1509,'Medical Examinations'!$A$1:$J$2336,MATCH(Healthcare!I$1,'Medical Examinations'!$A$1:$J$1,0),0)</f>
        <v>No</v>
      </c>
      <c r="J1509" s="17" t="str">
        <f>VLOOKUP($A1509,'Medical Examinations'!$A$1:$J$2336,MATCH(Healthcare!J$1,'Medical Examinations'!$A$1:$J$1,0),0)</f>
        <v>Obesity</v>
      </c>
      <c r="K1509" s="17" t="str">
        <f>VLOOKUP($A1509,'Medical Examinations'!$A$1:$J$2336,MATCH(Healthcare!K$1,'Medical Examinations'!$A$1:$J$1,0),0)</f>
        <v>Normal</v>
      </c>
      <c r="L1509" s="38">
        <f>VLOOKUP($A1509,'Hospitalisation Details'!$A$2:$K$2344,MATCH(Healthcare!L$1,'Hospitalisation Details'!$A$1:$K$1,0),0)</f>
        <v>29163</v>
      </c>
      <c r="M1509" s="17">
        <f>VLOOKUP($A1509,'Hospitalisation Details'!$A$2:$K$2344,MATCH(Healthcare!M$1,'Hospitalisation Details'!$A$1:$K$1,0),0)</f>
        <v>6849.03</v>
      </c>
      <c r="N1509" s="17" t="str">
        <f>VLOOKUP($A1509,'Hospitalisation Details'!$A$2:$K$2344,MATCH(Healthcare!N$1,'Hospitalisation Details'!$A$1:$K$1,0),0)</f>
        <v>Tier - 2</v>
      </c>
      <c r="O1509" s="17" t="str">
        <f>VLOOKUP($A1509,'Hospitalisation Details'!$A$2:$K$2344,MATCH(Healthcare!O$1,'Hospitalisation Details'!$A$1:$K$1,0),0)</f>
        <v>Tier - 2</v>
      </c>
      <c r="P1509" s="17" t="str">
        <f>VLOOKUP($A1509,'Hospitalisation Details'!$A$2:$K$2344,MATCH(Healthcare!P$1,'Hospitalisation Details'!$A$1:$K$1,0),0)</f>
        <v>R1011</v>
      </c>
      <c r="Q1509" s="17">
        <f>VLOOKUP($A1509,'Hospitalisation Details'!$A$2:$K$2344,MATCH(Healthcare!Q$1,'Hospitalisation Details'!$A$1:$K$1,0),0)</f>
        <v>43</v>
      </c>
    </row>
    <row r="1510" spans="1:17" ht="15.75" x14ac:dyDescent="0.25">
      <c r="A1510" s="25" t="s">
        <v>1553</v>
      </c>
      <c r="B1510" s="17" t="str">
        <f>VLOOKUP($A1510,'Customer Names'!$A$1:$D$2336,4,0)</f>
        <v>Mr. Sebastien</v>
      </c>
      <c r="C1510" s="17">
        <f>VLOOKUP($A1510,'Medical Examinations'!$A$1:$J$2336,MATCH(Healthcare!C$1,'Medical Examinations'!$A$1:$J$1,0),0)</f>
        <v>21.93</v>
      </c>
      <c r="D1510" s="17">
        <f>VLOOKUP($A1510,'Medical Examinations'!$A$1:$J$2336,MATCH(Healthcare!D$1,'Medical Examinations'!$A$1:$J$1,0),0)</f>
        <v>6.3</v>
      </c>
      <c r="E1510" s="17" t="str">
        <f>VLOOKUP($A1510,'Medical Examinations'!$A$1:$J$2336,MATCH(Healthcare!E$1,'Medical Examinations'!$A$1:$J$1,0),0)</f>
        <v>No</v>
      </c>
      <c r="F1510" s="17" t="str">
        <f>VLOOKUP($A1510,'Medical Examinations'!$A$1:$J$2336,MATCH(Healthcare!F$1,'Medical Examinations'!$A$1:$J$1,0),0)</f>
        <v>No</v>
      </c>
      <c r="G1510" s="17" t="str">
        <f>VLOOKUP($A1510,'Medical Examinations'!$A$1:$J$2336,MATCH(Healthcare!G$1,'Medical Examinations'!$A$1:$J$1,0),0)</f>
        <v>No</v>
      </c>
      <c r="H1510" s="17">
        <f>VLOOKUP($A1510,'Medical Examinations'!$A$1:$J$2336,MATCH(Healthcare!H$1,'Medical Examinations'!$A$1:$J$1,0),0)</f>
        <v>0</v>
      </c>
      <c r="I1510" s="17" t="str">
        <f>VLOOKUP($A1510,'Medical Examinations'!$A$1:$J$2336,MATCH(Healthcare!I$1,'Medical Examinations'!$A$1:$J$1,0),0)</f>
        <v>No</v>
      </c>
      <c r="J1510" s="17" t="str">
        <f>VLOOKUP($A1510,'Medical Examinations'!$A$1:$J$2336,MATCH(Healthcare!J$1,'Medical Examinations'!$A$1:$J$1,0),0)</f>
        <v>Healthy Weight</v>
      </c>
      <c r="K1510" s="17" t="str">
        <f>VLOOKUP($A1510,'Medical Examinations'!$A$1:$J$2336,MATCH(Healthcare!K$1,'Medical Examinations'!$A$1:$J$1,0),0)</f>
        <v>Prediabetes</v>
      </c>
      <c r="L1510" s="38">
        <f>VLOOKUP($A1510,'Hospitalisation Details'!$A$2:$K$2344,MATCH(Healthcare!L$1,'Hospitalisation Details'!$A$1:$K$1,0),0)</f>
        <v>28291</v>
      </c>
      <c r="M1510" s="17">
        <f>VLOOKUP($A1510,'Hospitalisation Details'!$A$2:$K$2344,MATCH(Healthcare!M$1,'Hospitalisation Details'!$A$1:$K$1,0),0)</f>
        <v>6843.17</v>
      </c>
      <c r="N1510" s="17" t="str">
        <f>VLOOKUP($A1510,'Hospitalisation Details'!$A$2:$K$2344,MATCH(Healthcare!N$1,'Hospitalisation Details'!$A$1:$K$1,0),0)</f>
        <v>Tier - 2</v>
      </c>
      <c r="O1510" s="17" t="str">
        <f>VLOOKUP($A1510,'Hospitalisation Details'!$A$2:$K$2344,MATCH(Healthcare!O$1,'Hospitalisation Details'!$A$1:$K$1,0),0)</f>
        <v>Tier - 1</v>
      </c>
      <c r="P1510" s="17" t="str">
        <f>VLOOKUP($A1510,'Hospitalisation Details'!$A$2:$K$2344,MATCH(Healthcare!P$1,'Hospitalisation Details'!$A$1:$K$1,0),0)</f>
        <v>R1013</v>
      </c>
      <c r="Q1510" s="17">
        <f>VLOOKUP($A1510,'Hospitalisation Details'!$A$2:$K$2344,MATCH(Healthcare!Q$1,'Hospitalisation Details'!$A$1:$K$1,0),0)</f>
        <v>45</v>
      </c>
    </row>
    <row r="1511" spans="1:17" ht="15.75" x14ac:dyDescent="0.25">
      <c r="A1511" s="25" t="s">
        <v>1554</v>
      </c>
      <c r="B1511" s="17" t="str">
        <f>VLOOKUP($A1511,'Customer Names'!$A$1:$D$2336,4,0)</f>
        <v>Ms. Tiffany</v>
      </c>
      <c r="C1511" s="17">
        <f>VLOOKUP($A1511,'Medical Examinations'!$A$1:$J$2336,MATCH(Healthcare!C$1,'Medical Examinations'!$A$1:$J$1,0),0)</f>
        <v>39.75</v>
      </c>
      <c r="D1511" s="17">
        <f>VLOOKUP($A1511,'Medical Examinations'!$A$1:$J$2336,MATCH(Healthcare!D$1,'Medical Examinations'!$A$1:$J$1,0),0)</f>
        <v>5.41</v>
      </c>
      <c r="E1511" s="17" t="str">
        <f>VLOOKUP($A1511,'Medical Examinations'!$A$1:$J$2336,MATCH(Healthcare!E$1,'Medical Examinations'!$A$1:$J$1,0),0)</f>
        <v>No</v>
      </c>
      <c r="F1511" s="17" t="str">
        <f>VLOOKUP($A1511,'Medical Examinations'!$A$1:$J$2336,MATCH(Healthcare!F$1,'Medical Examinations'!$A$1:$J$1,0),0)</f>
        <v>Yes</v>
      </c>
      <c r="G1511" s="17" t="str">
        <f>VLOOKUP($A1511,'Medical Examinations'!$A$1:$J$2336,MATCH(Healthcare!G$1,'Medical Examinations'!$A$1:$J$1,0),0)</f>
        <v>No</v>
      </c>
      <c r="H1511" s="17">
        <f>VLOOKUP($A1511,'Medical Examinations'!$A$1:$J$2336,MATCH(Healthcare!H$1,'Medical Examinations'!$A$1:$J$1,0),0)</f>
        <v>1</v>
      </c>
      <c r="I1511" s="17" t="str">
        <f>VLOOKUP($A1511,'Medical Examinations'!$A$1:$J$2336,MATCH(Healthcare!I$1,'Medical Examinations'!$A$1:$J$1,0),0)</f>
        <v>No</v>
      </c>
      <c r="J1511" s="17" t="str">
        <f>VLOOKUP($A1511,'Medical Examinations'!$A$1:$J$2336,MATCH(Healthcare!J$1,'Medical Examinations'!$A$1:$J$1,0),0)</f>
        <v>Obesity</v>
      </c>
      <c r="K1511" s="17" t="str">
        <f>VLOOKUP($A1511,'Medical Examinations'!$A$1:$J$2336,MATCH(Healthcare!K$1,'Medical Examinations'!$A$1:$J$1,0),0)</f>
        <v>Normal</v>
      </c>
      <c r="L1511" s="38">
        <f>VLOOKUP($A1511,'Hospitalisation Details'!$A$2:$K$2344,MATCH(Healthcare!L$1,'Hospitalisation Details'!$A$1:$K$1,0),0)</f>
        <v>36860</v>
      </c>
      <c r="M1511" s="17">
        <f>VLOOKUP($A1511,'Hospitalisation Details'!$A$2:$K$2344,MATCH(Healthcare!M$1,'Hospitalisation Details'!$A$1:$K$1,0),0)</f>
        <v>6842.28</v>
      </c>
      <c r="N1511" s="17" t="str">
        <f>VLOOKUP($A1511,'Hospitalisation Details'!$A$2:$K$2344,MATCH(Healthcare!N$1,'Hospitalisation Details'!$A$1:$K$1,0),0)</f>
        <v>Tier - 2</v>
      </c>
      <c r="O1511" s="17" t="str">
        <f>VLOOKUP($A1511,'Hospitalisation Details'!$A$2:$K$2344,MATCH(Healthcare!O$1,'Hospitalisation Details'!$A$1:$K$1,0),0)</f>
        <v>Tier - 1</v>
      </c>
      <c r="P1511" s="17" t="str">
        <f>VLOOKUP($A1511,'Hospitalisation Details'!$A$2:$K$2344,MATCH(Healthcare!P$1,'Hospitalisation Details'!$A$1:$K$1,0),0)</f>
        <v>R1012</v>
      </c>
      <c r="Q1511" s="17">
        <f>VLOOKUP($A1511,'Hospitalisation Details'!$A$2:$K$2344,MATCH(Healthcare!Q$1,'Hospitalisation Details'!$A$1:$K$1,0),0)</f>
        <v>22</v>
      </c>
    </row>
    <row r="1512" spans="1:17" ht="15.75" x14ac:dyDescent="0.25">
      <c r="A1512" s="25" t="s">
        <v>1555</v>
      </c>
      <c r="B1512" s="17" t="str">
        <f>VLOOKUP($A1512,'Customer Names'!$A$1:$D$2336,4,0)</f>
        <v>Mr. Matthew</v>
      </c>
      <c r="C1512" s="17">
        <f>VLOOKUP($A1512,'Medical Examinations'!$A$1:$J$2336,MATCH(Healthcare!C$1,'Medical Examinations'!$A$1:$J$1,0),0)</f>
        <v>26.03</v>
      </c>
      <c r="D1512" s="17">
        <f>VLOOKUP($A1512,'Medical Examinations'!$A$1:$J$2336,MATCH(Healthcare!D$1,'Medical Examinations'!$A$1:$J$1,0),0)</f>
        <v>4.47</v>
      </c>
      <c r="E1512" s="17" t="str">
        <f>VLOOKUP($A1512,'Medical Examinations'!$A$1:$J$2336,MATCH(Healthcare!E$1,'Medical Examinations'!$A$1:$J$1,0),0)</f>
        <v>No</v>
      </c>
      <c r="F1512" s="17" t="str">
        <f>VLOOKUP($A1512,'Medical Examinations'!$A$1:$J$2336,MATCH(Healthcare!F$1,'Medical Examinations'!$A$1:$J$1,0),0)</f>
        <v>No</v>
      </c>
      <c r="G1512" s="17" t="str">
        <f>VLOOKUP($A1512,'Medical Examinations'!$A$1:$J$2336,MATCH(Healthcare!G$1,'Medical Examinations'!$A$1:$J$1,0),0)</f>
        <v>Yes</v>
      </c>
      <c r="H1512" s="17">
        <f>VLOOKUP($A1512,'Medical Examinations'!$A$1:$J$2336,MATCH(Healthcare!H$1,'Medical Examinations'!$A$1:$J$1,0),0)</f>
        <v>1</v>
      </c>
      <c r="I1512" s="17" t="str">
        <f>VLOOKUP($A1512,'Medical Examinations'!$A$1:$J$2336,MATCH(Healthcare!I$1,'Medical Examinations'!$A$1:$J$1,0),0)</f>
        <v>No</v>
      </c>
      <c r="J1512" s="17" t="str">
        <f>VLOOKUP($A1512,'Medical Examinations'!$A$1:$J$2336,MATCH(Healthcare!J$1,'Medical Examinations'!$A$1:$J$1,0),0)</f>
        <v>Overweight</v>
      </c>
      <c r="K1512" s="17" t="str">
        <f>VLOOKUP($A1512,'Medical Examinations'!$A$1:$J$2336,MATCH(Healthcare!K$1,'Medical Examinations'!$A$1:$J$1,0),0)</f>
        <v>Normal</v>
      </c>
      <c r="L1512" s="38">
        <f>VLOOKUP($A1512,'Hospitalisation Details'!$A$2:$K$2344,MATCH(Healthcare!L$1,'Hospitalisation Details'!$A$1:$K$1,0),0)</f>
        <v>29051</v>
      </c>
      <c r="M1512" s="17">
        <f>VLOOKUP($A1512,'Hospitalisation Details'!$A$2:$K$2344,MATCH(Healthcare!M$1,'Hospitalisation Details'!$A$1:$K$1,0),0)</f>
        <v>6837.37</v>
      </c>
      <c r="N1512" s="17" t="str">
        <f>VLOOKUP($A1512,'Hospitalisation Details'!$A$2:$K$2344,MATCH(Healthcare!N$1,'Hospitalisation Details'!$A$1:$K$1,0),0)</f>
        <v>Tier - 3</v>
      </c>
      <c r="O1512" s="17" t="str">
        <f>VLOOKUP($A1512,'Hospitalisation Details'!$A$2:$K$2344,MATCH(Healthcare!O$1,'Hospitalisation Details'!$A$1:$K$1,0),0)</f>
        <v>Tier - 1</v>
      </c>
      <c r="P1512" s="17" t="str">
        <f>VLOOKUP($A1512,'Hospitalisation Details'!$A$2:$K$2344,MATCH(Healthcare!P$1,'Hospitalisation Details'!$A$1:$K$1,0),0)</f>
        <v>R1016</v>
      </c>
      <c r="Q1512" s="17">
        <f>VLOOKUP($A1512,'Hospitalisation Details'!$A$2:$K$2344,MATCH(Healthcare!Q$1,'Hospitalisation Details'!$A$1:$K$1,0),0)</f>
        <v>43</v>
      </c>
    </row>
    <row r="1513" spans="1:17" ht="15.75" x14ac:dyDescent="0.25">
      <c r="A1513" s="25" t="s">
        <v>1556</v>
      </c>
      <c r="B1513" s="17" t="str">
        <f>VLOOKUP($A1513,'Customer Names'!$A$1:$D$2336,4,0)</f>
        <v>Mr. Luke</v>
      </c>
      <c r="C1513" s="17">
        <f>VLOOKUP($A1513,'Medical Examinations'!$A$1:$J$2336,MATCH(Healthcare!C$1,'Medical Examinations'!$A$1:$J$1,0),0)</f>
        <v>34.51</v>
      </c>
      <c r="D1513" s="17">
        <f>VLOOKUP($A1513,'Medical Examinations'!$A$1:$J$2336,MATCH(Healthcare!D$1,'Medical Examinations'!$A$1:$J$1,0),0)</f>
        <v>6.26</v>
      </c>
      <c r="E1513" s="17" t="str">
        <f>VLOOKUP($A1513,'Medical Examinations'!$A$1:$J$2336,MATCH(Healthcare!E$1,'Medical Examinations'!$A$1:$J$1,0),0)</f>
        <v>No</v>
      </c>
      <c r="F1513" s="17" t="str">
        <f>VLOOKUP($A1513,'Medical Examinations'!$A$1:$J$2336,MATCH(Healthcare!F$1,'Medical Examinations'!$A$1:$J$1,0),0)</f>
        <v>No</v>
      </c>
      <c r="G1513" s="17" t="str">
        <f>VLOOKUP($A1513,'Medical Examinations'!$A$1:$J$2336,MATCH(Healthcare!G$1,'Medical Examinations'!$A$1:$J$1,0),0)</f>
        <v>No</v>
      </c>
      <c r="H1513" s="17">
        <f>VLOOKUP($A1513,'Medical Examinations'!$A$1:$J$2336,MATCH(Healthcare!H$1,'Medical Examinations'!$A$1:$J$1,0),0)</f>
        <v>0</v>
      </c>
      <c r="I1513" s="17" t="str">
        <f>VLOOKUP($A1513,'Medical Examinations'!$A$1:$J$2336,MATCH(Healthcare!I$1,'Medical Examinations'!$A$1:$J$1,0),0)</f>
        <v>No</v>
      </c>
      <c r="J1513" s="17" t="str">
        <f>VLOOKUP($A1513,'Medical Examinations'!$A$1:$J$2336,MATCH(Healthcare!J$1,'Medical Examinations'!$A$1:$J$1,0),0)</f>
        <v>Obesity</v>
      </c>
      <c r="K1513" s="17" t="str">
        <f>VLOOKUP($A1513,'Medical Examinations'!$A$1:$J$2336,MATCH(Healthcare!K$1,'Medical Examinations'!$A$1:$J$1,0),0)</f>
        <v>Prediabetes</v>
      </c>
      <c r="L1513" s="38">
        <f>VLOOKUP($A1513,'Hospitalisation Details'!$A$2:$K$2344,MATCH(Healthcare!L$1,'Hospitalisation Details'!$A$1:$K$1,0),0)</f>
        <v>34523</v>
      </c>
      <c r="M1513" s="17">
        <f>VLOOKUP($A1513,'Hospitalisation Details'!$A$2:$K$2344,MATCH(Healthcare!M$1,'Hospitalisation Details'!$A$1:$K$1,0),0)</f>
        <v>6827.69</v>
      </c>
      <c r="N1513" s="17" t="str">
        <f>VLOOKUP($A1513,'Hospitalisation Details'!$A$2:$K$2344,MATCH(Healthcare!N$1,'Hospitalisation Details'!$A$1:$K$1,0),0)</f>
        <v>Tier - 2</v>
      </c>
      <c r="O1513" s="17" t="str">
        <f>VLOOKUP($A1513,'Hospitalisation Details'!$A$2:$K$2344,MATCH(Healthcare!O$1,'Hospitalisation Details'!$A$1:$K$1,0),0)</f>
        <v>Tier - 2</v>
      </c>
      <c r="P1513" s="17" t="str">
        <f>VLOOKUP($A1513,'Hospitalisation Details'!$A$2:$K$2344,MATCH(Healthcare!P$1,'Hospitalisation Details'!$A$1:$K$1,0),0)</f>
        <v>R1021</v>
      </c>
      <c r="Q1513" s="17">
        <f>VLOOKUP($A1513,'Hospitalisation Details'!$A$2:$K$2344,MATCH(Healthcare!Q$1,'Hospitalisation Details'!$A$1:$K$1,0),0)</f>
        <v>28</v>
      </c>
    </row>
    <row r="1514" spans="1:17" ht="15.75" x14ac:dyDescent="0.25">
      <c r="A1514" s="25" t="s">
        <v>1557</v>
      </c>
      <c r="B1514" s="17" t="str">
        <f>VLOOKUP($A1514,'Customer Names'!$A$1:$D$2336,4,0)</f>
        <v>Ms. Leigh</v>
      </c>
      <c r="C1514" s="17">
        <f>VLOOKUP($A1514,'Medical Examinations'!$A$1:$J$2336,MATCH(Healthcare!C$1,'Medical Examinations'!$A$1:$J$1,0),0)</f>
        <v>19.32</v>
      </c>
      <c r="D1514" s="17">
        <f>VLOOKUP($A1514,'Medical Examinations'!$A$1:$J$2336,MATCH(Healthcare!D$1,'Medical Examinations'!$A$1:$J$1,0),0)</f>
        <v>11.58</v>
      </c>
      <c r="E1514" s="17" t="str">
        <f>VLOOKUP($A1514,'Medical Examinations'!$A$1:$J$2336,MATCH(Healthcare!E$1,'Medical Examinations'!$A$1:$J$1,0),0)</f>
        <v>Yes</v>
      </c>
      <c r="F1514" s="17" t="str">
        <f>VLOOKUP($A1514,'Medical Examinations'!$A$1:$J$2336,MATCH(Healthcare!F$1,'Medical Examinations'!$A$1:$J$1,0),0)</f>
        <v>No</v>
      </c>
      <c r="G1514" s="17" t="str">
        <f>VLOOKUP($A1514,'Medical Examinations'!$A$1:$J$2336,MATCH(Healthcare!G$1,'Medical Examinations'!$A$1:$J$1,0),0)</f>
        <v>No</v>
      </c>
      <c r="H1514" s="17">
        <f>VLOOKUP($A1514,'Medical Examinations'!$A$1:$J$2336,MATCH(Healthcare!H$1,'Medical Examinations'!$A$1:$J$1,0),0)</f>
        <v>1</v>
      </c>
      <c r="I1514" s="17" t="str">
        <f>VLOOKUP($A1514,'Medical Examinations'!$A$1:$J$2336,MATCH(Healthcare!I$1,'Medical Examinations'!$A$1:$J$1,0),0)</f>
        <v>No</v>
      </c>
      <c r="J1514" s="17" t="str">
        <f>VLOOKUP($A1514,'Medical Examinations'!$A$1:$J$2336,MATCH(Healthcare!J$1,'Medical Examinations'!$A$1:$J$1,0),0)</f>
        <v>Healthy Weight</v>
      </c>
      <c r="K1514" s="17" t="str">
        <f>VLOOKUP($A1514,'Medical Examinations'!$A$1:$J$2336,MATCH(Healthcare!K$1,'Medical Examinations'!$A$1:$J$1,0),0)</f>
        <v>Diabetes</v>
      </c>
      <c r="L1514" s="38">
        <f>VLOOKUP($A1514,'Hospitalisation Details'!$A$2:$K$2344,MATCH(Healthcare!L$1,'Hospitalisation Details'!$A$1:$K$1,0),0)</f>
        <v>27623</v>
      </c>
      <c r="M1514" s="17">
        <f>VLOOKUP($A1514,'Hospitalisation Details'!$A$2:$K$2344,MATCH(Healthcare!M$1,'Hospitalisation Details'!$A$1:$K$1,0),0)</f>
        <v>6809.46</v>
      </c>
      <c r="N1514" s="17" t="str">
        <f>VLOOKUP($A1514,'Hospitalisation Details'!$A$2:$K$2344,MATCH(Healthcare!N$1,'Hospitalisation Details'!$A$1:$K$1,0),0)</f>
        <v>Tier - 2</v>
      </c>
      <c r="O1514" s="17" t="str">
        <f>VLOOKUP($A1514,'Hospitalisation Details'!$A$2:$K$2344,MATCH(Healthcare!O$1,'Hospitalisation Details'!$A$1:$K$1,0),0)</f>
        <v>Tier - 1</v>
      </c>
      <c r="P1514" s="17" t="str">
        <f>VLOOKUP($A1514,'Hospitalisation Details'!$A$2:$K$2344,MATCH(Healthcare!P$1,'Hospitalisation Details'!$A$1:$K$1,0),0)</f>
        <v>R1012</v>
      </c>
      <c r="Q1514" s="17">
        <f>VLOOKUP($A1514,'Hospitalisation Details'!$A$2:$K$2344,MATCH(Healthcare!Q$1,'Hospitalisation Details'!$A$1:$K$1,0),0)</f>
        <v>47</v>
      </c>
    </row>
    <row r="1515" spans="1:17" ht="15.75" x14ac:dyDescent="0.25">
      <c r="A1515" s="25" t="s">
        <v>1558</v>
      </c>
      <c r="B1515" s="17" t="str">
        <f>VLOOKUP($A1515,'Customer Names'!$A$1:$D$2336,4,0)</f>
        <v>Mr. Yosuke</v>
      </c>
      <c r="C1515" s="17">
        <f>VLOOKUP($A1515,'Medical Examinations'!$A$1:$J$2336,MATCH(Healthcare!C$1,'Medical Examinations'!$A$1:$J$1,0),0)</f>
        <v>28.5</v>
      </c>
      <c r="D1515" s="17">
        <f>VLOOKUP($A1515,'Medical Examinations'!$A$1:$J$2336,MATCH(Healthcare!D$1,'Medical Examinations'!$A$1:$J$1,0),0)</f>
        <v>4.3600000000000003</v>
      </c>
      <c r="E1515" s="17" t="str">
        <f>VLOOKUP($A1515,'Medical Examinations'!$A$1:$J$2336,MATCH(Healthcare!E$1,'Medical Examinations'!$A$1:$J$1,0),0)</f>
        <v>No</v>
      </c>
      <c r="F1515" s="17" t="str">
        <f>VLOOKUP($A1515,'Medical Examinations'!$A$1:$J$2336,MATCH(Healthcare!F$1,'Medical Examinations'!$A$1:$J$1,0),0)</f>
        <v>No</v>
      </c>
      <c r="G1515" s="17" t="str">
        <f>VLOOKUP($A1515,'Medical Examinations'!$A$1:$J$2336,MATCH(Healthcare!G$1,'Medical Examinations'!$A$1:$J$1,0),0)</f>
        <v>No</v>
      </c>
      <c r="H1515" s="17">
        <f>VLOOKUP($A1515,'Medical Examinations'!$A$1:$J$2336,MATCH(Healthcare!H$1,'Medical Examinations'!$A$1:$J$1,0),0)</f>
        <v>0</v>
      </c>
      <c r="I1515" s="17" t="str">
        <f>VLOOKUP($A1515,'Medical Examinations'!$A$1:$J$2336,MATCH(Healthcare!I$1,'Medical Examinations'!$A$1:$J$1,0),0)</f>
        <v>No</v>
      </c>
      <c r="J1515" s="17" t="str">
        <f>VLOOKUP($A1515,'Medical Examinations'!$A$1:$J$2336,MATCH(Healthcare!J$1,'Medical Examinations'!$A$1:$J$1,0),0)</f>
        <v>Overweight</v>
      </c>
      <c r="K1515" s="17" t="str">
        <f>VLOOKUP($A1515,'Medical Examinations'!$A$1:$J$2336,MATCH(Healthcare!K$1,'Medical Examinations'!$A$1:$J$1,0),0)</f>
        <v>Normal</v>
      </c>
      <c r="L1515" s="38">
        <f>VLOOKUP($A1515,'Hospitalisation Details'!$A$2:$K$2344,MATCH(Healthcare!L$1,'Hospitalisation Details'!$A$1:$K$1,0),0)</f>
        <v>33418</v>
      </c>
      <c r="M1515" s="17">
        <f>VLOOKUP($A1515,'Hospitalisation Details'!$A$2:$K$2344,MATCH(Healthcare!M$1,'Hospitalisation Details'!$A$1:$K$1,0),0)</f>
        <v>6799.46</v>
      </c>
      <c r="N1515" s="17" t="str">
        <f>VLOOKUP($A1515,'Hospitalisation Details'!$A$2:$K$2344,MATCH(Healthcare!N$1,'Hospitalisation Details'!$A$1:$K$1,0),0)</f>
        <v>Tier - 1</v>
      </c>
      <c r="O1515" s="17" t="str">
        <f>VLOOKUP($A1515,'Hospitalisation Details'!$A$2:$K$2344,MATCH(Healthcare!O$1,'Hospitalisation Details'!$A$1:$K$1,0),0)</f>
        <v>Tier - 2</v>
      </c>
      <c r="P1515" s="17" t="str">
        <f>VLOOKUP($A1515,'Hospitalisation Details'!$A$2:$K$2344,MATCH(Healthcare!P$1,'Hospitalisation Details'!$A$1:$K$1,0),0)</f>
        <v>R1014</v>
      </c>
      <c r="Q1515" s="17">
        <f>VLOOKUP($A1515,'Hospitalisation Details'!$A$2:$K$2344,MATCH(Healthcare!Q$1,'Hospitalisation Details'!$A$1:$K$1,0),0)</f>
        <v>31</v>
      </c>
    </row>
    <row r="1516" spans="1:17" ht="15.75" x14ac:dyDescent="0.25">
      <c r="A1516" s="25" t="s">
        <v>1559</v>
      </c>
      <c r="B1516" s="17" t="str">
        <f>VLOOKUP($A1516,'Customer Names'!$A$1:$D$2336,4,0)</f>
        <v>Mr. Matthew</v>
      </c>
      <c r="C1516" s="17">
        <f>VLOOKUP($A1516,'Medical Examinations'!$A$1:$J$2336,MATCH(Healthcare!C$1,'Medical Examinations'!$A$1:$J$1,0),0)</f>
        <v>30.875</v>
      </c>
      <c r="D1516" s="17">
        <f>VLOOKUP($A1516,'Medical Examinations'!$A$1:$J$2336,MATCH(Healthcare!D$1,'Medical Examinations'!$A$1:$J$1,0),0)</f>
        <v>4.1399999999999997</v>
      </c>
      <c r="E1516" s="17" t="str">
        <f>VLOOKUP($A1516,'Medical Examinations'!$A$1:$J$2336,MATCH(Healthcare!E$1,'Medical Examinations'!$A$1:$J$1,0),0)</f>
        <v>Yes</v>
      </c>
      <c r="F1516" s="17" t="str">
        <f>VLOOKUP($A1516,'Medical Examinations'!$A$1:$J$2336,MATCH(Healthcare!F$1,'Medical Examinations'!$A$1:$J$1,0),0)</f>
        <v>No</v>
      </c>
      <c r="G1516" s="17" t="str">
        <f>VLOOKUP($A1516,'Medical Examinations'!$A$1:$J$2336,MATCH(Healthcare!G$1,'Medical Examinations'!$A$1:$J$1,0),0)</f>
        <v>No</v>
      </c>
      <c r="H1516" s="17">
        <f>VLOOKUP($A1516,'Medical Examinations'!$A$1:$J$2336,MATCH(Healthcare!H$1,'Medical Examinations'!$A$1:$J$1,0),0)</f>
        <v>0</v>
      </c>
      <c r="I1516" s="17" t="str">
        <f>VLOOKUP($A1516,'Medical Examinations'!$A$1:$J$2336,MATCH(Healthcare!I$1,'Medical Examinations'!$A$1:$J$1,0),0)</f>
        <v>No</v>
      </c>
      <c r="J1516" s="17" t="str">
        <f>VLOOKUP($A1516,'Medical Examinations'!$A$1:$J$2336,MATCH(Healthcare!J$1,'Medical Examinations'!$A$1:$J$1,0),0)</f>
        <v>Obesity</v>
      </c>
      <c r="K1516" s="17" t="str">
        <f>VLOOKUP($A1516,'Medical Examinations'!$A$1:$J$2336,MATCH(Healthcare!K$1,'Medical Examinations'!$A$1:$J$1,0),0)</f>
        <v>Normal</v>
      </c>
      <c r="L1516" s="38">
        <f>VLOOKUP($A1516,'Hospitalisation Details'!$A$2:$K$2344,MATCH(Healthcare!L$1,'Hospitalisation Details'!$A$1:$K$1,0),0)</f>
        <v>31405</v>
      </c>
      <c r="M1516" s="17">
        <f>VLOOKUP($A1516,'Hospitalisation Details'!$A$2:$K$2344,MATCH(Healthcare!M$1,'Hospitalisation Details'!$A$1:$K$1,0),0)</f>
        <v>6796.86</v>
      </c>
      <c r="N1516" s="17" t="str">
        <f>VLOOKUP($A1516,'Hospitalisation Details'!$A$2:$K$2344,MATCH(Healthcare!N$1,'Hospitalisation Details'!$A$1:$K$1,0),0)</f>
        <v>Tier - 3</v>
      </c>
      <c r="O1516" s="17" t="str">
        <f>VLOOKUP($A1516,'Hospitalisation Details'!$A$2:$K$2344,MATCH(Healthcare!O$1,'Hospitalisation Details'!$A$1:$K$1,0),0)</f>
        <v>Tier - 3</v>
      </c>
      <c r="P1516" s="17" t="str">
        <f>VLOOKUP($A1516,'Hospitalisation Details'!$A$2:$K$2344,MATCH(Healthcare!P$1,'Hospitalisation Details'!$A$1:$K$1,0),0)</f>
        <v>R1012</v>
      </c>
      <c r="Q1516" s="17">
        <f>VLOOKUP($A1516,'Hospitalisation Details'!$A$2:$K$2344,MATCH(Healthcare!Q$1,'Hospitalisation Details'!$A$1:$K$1,0),0)</f>
        <v>37</v>
      </c>
    </row>
    <row r="1517" spans="1:17" ht="15.75" x14ac:dyDescent="0.25">
      <c r="A1517" s="25" t="s">
        <v>1560</v>
      </c>
      <c r="B1517" s="17" t="str">
        <f>VLOOKUP($A1517,'Customer Names'!$A$1:$D$2336,4,0)</f>
        <v>Mr. Jacob</v>
      </c>
      <c r="C1517" s="17">
        <f>VLOOKUP($A1517,'Medical Examinations'!$A$1:$J$2336,MATCH(Healthcare!C$1,'Medical Examinations'!$A$1:$J$1,0),0)</f>
        <v>24.02</v>
      </c>
      <c r="D1517" s="17">
        <f>VLOOKUP($A1517,'Medical Examinations'!$A$1:$J$2336,MATCH(Healthcare!D$1,'Medical Examinations'!$A$1:$J$1,0),0)</f>
        <v>4.38</v>
      </c>
      <c r="E1517" s="17" t="str">
        <f>VLOOKUP($A1517,'Medical Examinations'!$A$1:$J$2336,MATCH(Healthcare!E$1,'Medical Examinations'!$A$1:$J$1,0),0)</f>
        <v>No</v>
      </c>
      <c r="F1517" s="17" t="str">
        <f>VLOOKUP($A1517,'Medical Examinations'!$A$1:$J$2336,MATCH(Healthcare!F$1,'Medical Examinations'!$A$1:$J$1,0),0)</f>
        <v>No</v>
      </c>
      <c r="G1517" s="17" t="str">
        <f>VLOOKUP($A1517,'Medical Examinations'!$A$1:$J$2336,MATCH(Healthcare!G$1,'Medical Examinations'!$A$1:$J$1,0),0)</f>
        <v>No</v>
      </c>
      <c r="H1517" s="17">
        <f>VLOOKUP($A1517,'Medical Examinations'!$A$1:$J$2336,MATCH(Healthcare!H$1,'Medical Examinations'!$A$1:$J$1,0),0)</f>
        <v>0</v>
      </c>
      <c r="I1517" s="17" t="str">
        <f>VLOOKUP($A1517,'Medical Examinations'!$A$1:$J$2336,MATCH(Healthcare!I$1,'Medical Examinations'!$A$1:$J$1,0),0)</f>
        <v>No</v>
      </c>
      <c r="J1517" s="17" t="str">
        <f>VLOOKUP($A1517,'Medical Examinations'!$A$1:$J$2336,MATCH(Healthcare!J$1,'Medical Examinations'!$A$1:$J$1,0),0)</f>
        <v>Healthy Weight</v>
      </c>
      <c r="K1517" s="17" t="str">
        <f>VLOOKUP($A1517,'Medical Examinations'!$A$1:$J$2336,MATCH(Healthcare!K$1,'Medical Examinations'!$A$1:$J$1,0),0)</f>
        <v>Normal</v>
      </c>
      <c r="L1517" s="38">
        <f>VLOOKUP($A1517,'Hospitalisation Details'!$A$2:$K$2344,MATCH(Healthcare!L$1,'Hospitalisation Details'!$A$1:$K$1,0),0)</f>
        <v>29548</v>
      </c>
      <c r="M1517" s="17">
        <f>VLOOKUP($A1517,'Hospitalisation Details'!$A$2:$K$2344,MATCH(Healthcare!M$1,'Hospitalisation Details'!$A$1:$K$1,0),0)</f>
        <v>6781.52</v>
      </c>
      <c r="N1517" s="17" t="str">
        <f>VLOOKUP($A1517,'Hospitalisation Details'!$A$2:$K$2344,MATCH(Healthcare!N$1,'Hospitalisation Details'!$A$1:$K$1,0),0)</f>
        <v>Tier - 2</v>
      </c>
      <c r="O1517" s="17" t="str">
        <f>VLOOKUP($A1517,'Hospitalisation Details'!$A$2:$K$2344,MATCH(Healthcare!O$1,'Hospitalisation Details'!$A$1:$K$1,0),0)</f>
        <v>Tier - 2</v>
      </c>
      <c r="P1517" s="17" t="str">
        <f>VLOOKUP($A1517,'Hospitalisation Details'!$A$2:$K$2344,MATCH(Healthcare!P$1,'Hospitalisation Details'!$A$1:$K$1,0),0)</f>
        <v>R1013</v>
      </c>
      <c r="Q1517" s="17">
        <f>VLOOKUP($A1517,'Hospitalisation Details'!$A$2:$K$2344,MATCH(Healthcare!Q$1,'Hospitalisation Details'!$A$1:$K$1,0),0)</f>
        <v>42</v>
      </c>
    </row>
    <row r="1518" spans="1:17" ht="15.75" x14ac:dyDescent="0.25">
      <c r="A1518" s="25" t="s">
        <v>1561</v>
      </c>
      <c r="B1518" s="17" t="str">
        <f>VLOOKUP($A1518,'Customer Names'!$A$1:$D$2336,4,0)</f>
        <v>Ms. Jodi</v>
      </c>
      <c r="C1518" s="17">
        <f>VLOOKUP($A1518,'Medical Examinations'!$A$1:$J$2336,MATCH(Healthcare!C$1,'Medical Examinations'!$A$1:$J$1,0),0)</f>
        <v>36.08</v>
      </c>
      <c r="D1518" s="17">
        <f>VLOOKUP($A1518,'Medical Examinations'!$A$1:$J$2336,MATCH(Healthcare!D$1,'Medical Examinations'!$A$1:$J$1,0),0)</f>
        <v>11.61</v>
      </c>
      <c r="E1518" s="17" t="str">
        <f>VLOOKUP($A1518,'Medical Examinations'!$A$1:$J$2336,MATCH(Healthcare!E$1,'Medical Examinations'!$A$1:$J$1,0),0)</f>
        <v>Yes</v>
      </c>
      <c r="F1518" s="17" t="str">
        <f>VLOOKUP($A1518,'Medical Examinations'!$A$1:$J$2336,MATCH(Healthcare!F$1,'Medical Examinations'!$A$1:$J$1,0),0)</f>
        <v>No</v>
      </c>
      <c r="G1518" s="17" t="str">
        <f>VLOOKUP($A1518,'Medical Examinations'!$A$1:$J$2336,MATCH(Healthcare!G$1,'Medical Examinations'!$A$1:$J$1,0),0)</f>
        <v>No</v>
      </c>
      <c r="H1518" s="17">
        <f>VLOOKUP($A1518,'Medical Examinations'!$A$1:$J$2336,MATCH(Healthcare!H$1,'Medical Examinations'!$A$1:$J$1,0),0)</f>
        <v>0</v>
      </c>
      <c r="I1518" s="17" t="str">
        <f>VLOOKUP($A1518,'Medical Examinations'!$A$1:$J$2336,MATCH(Healthcare!I$1,'Medical Examinations'!$A$1:$J$1,0),0)</f>
        <v>No</v>
      </c>
      <c r="J1518" s="17" t="str">
        <f>VLOOKUP($A1518,'Medical Examinations'!$A$1:$J$2336,MATCH(Healthcare!J$1,'Medical Examinations'!$A$1:$J$1,0),0)</f>
        <v>Obesity</v>
      </c>
      <c r="K1518" s="17" t="str">
        <f>VLOOKUP($A1518,'Medical Examinations'!$A$1:$J$2336,MATCH(Healthcare!K$1,'Medical Examinations'!$A$1:$J$1,0),0)</f>
        <v>Diabetes</v>
      </c>
      <c r="L1518" s="38">
        <f>VLOOKUP($A1518,'Hospitalisation Details'!$A$2:$K$2344,MATCH(Healthcare!L$1,'Hospitalisation Details'!$A$1:$K$1,0),0)</f>
        <v>29867</v>
      </c>
      <c r="M1518" s="17">
        <f>VLOOKUP($A1518,'Hospitalisation Details'!$A$2:$K$2344,MATCH(Healthcare!M$1,'Hospitalisation Details'!$A$1:$K$1,0),0)</f>
        <v>6781.35</v>
      </c>
      <c r="N1518" s="17" t="str">
        <f>VLOOKUP($A1518,'Hospitalisation Details'!$A$2:$K$2344,MATCH(Healthcare!N$1,'Hospitalisation Details'!$A$1:$K$1,0),0)</f>
        <v>Tier - 2</v>
      </c>
      <c r="O1518" s="17" t="str">
        <f>VLOOKUP($A1518,'Hospitalisation Details'!$A$2:$K$2344,MATCH(Healthcare!O$1,'Hospitalisation Details'!$A$1:$K$1,0),0)</f>
        <v>Tier - 1</v>
      </c>
      <c r="P1518" s="17" t="str">
        <f>VLOOKUP($A1518,'Hospitalisation Details'!$A$2:$K$2344,MATCH(Healthcare!P$1,'Hospitalisation Details'!$A$1:$K$1,0),0)</f>
        <v>R1013</v>
      </c>
      <c r="Q1518" s="17">
        <f>VLOOKUP($A1518,'Hospitalisation Details'!$A$2:$K$2344,MATCH(Healthcare!Q$1,'Hospitalisation Details'!$A$1:$K$1,0),0)</f>
        <v>41</v>
      </c>
    </row>
    <row r="1519" spans="1:17" ht="15.75" x14ac:dyDescent="0.25">
      <c r="A1519" s="25" t="s">
        <v>1562</v>
      </c>
      <c r="B1519" s="17" t="str">
        <f>VLOOKUP($A1519,'Customer Names'!$A$1:$D$2336,4,0)</f>
        <v>Ms. Lauren</v>
      </c>
      <c r="C1519" s="17">
        <f>VLOOKUP($A1519,'Medical Examinations'!$A$1:$J$2336,MATCH(Healthcare!C$1,'Medical Examinations'!$A$1:$J$1,0),0)</f>
        <v>32.200000000000003</v>
      </c>
      <c r="D1519" s="17">
        <f>VLOOKUP($A1519,'Medical Examinations'!$A$1:$J$2336,MATCH(Healthcare!D$1,'Medical Examinations'!$A$1:$J$1,0),0)</f>
        <v>10.59</v>
      </c>
      <c r="E1519" s="17" t="str">
        <f>VLOOKUP($A1519,'Medical Examinations'!$A$1:$J$2336,MATCH(Healthcare!E$1,'Medical Examinations'!$A$1:$J$1,0),0)</f>
        <v>Yes</v>
      </c>
      <c r="F1519" s="17" t="str">
        <f>VLOOKUP($A1519,'Medical Examinations'!$A$1:$J$2336,MATCH(Healthcare!F$1,'Medical Examinations'!$A$1:$J$1,0),0)</f>
        <v>No</v>
      </c>
      <c r="G1519" s="17" t="str">
        <f>VLOOKUP($A1519,'Medical Examinations'!$A$1:$J$2336,MATCH(Healthcare!G$1,'Medical Examinations'!$A$1:$J$1,0),0)</f>
        <v>No</v>
      </c>
      <c r="H1519" s="17">
        <f>VLOOKUP($A1519,'Medical Examinations'!$A$1:$J$2336,MATCH(Healthcare!H$1,'Medical Examinations'!$A$1:$J$1,0),0)</f>
        <v>0</v>
      </c>
      <c r="I1519" s="17" t="str">
        <f>VLOOKUP($A1519,'Medical Examinations'!$A$1:$J$2336,MATCH(Healthcare!I$1,'Medical Examinations'!$A$1:$J$1,0),0)</f>
        <v>No</v>
      </c>
      <c r="J1519" s="17" t="str">
        <f>VLOOKUP($A1519,'Medical Examinations'!$A$1:$J$2336,MATCH(Healthcare!J$1,'Medical Examinations'!$A$1:$J$1,0),0)</f>
        <v>Obesity</v>
      </c>
      <c r="K1519" s="17" t="str">
        <f>VLOOKUP($A1519,'Medical Examinations'!$A$1:$J$2336,MATCH(Healthcare!K$1,'Medical Examinations'!$A$1:$J$1,0),0)</f>
        <v>Diabetes</v>
      </c>
      <c r="L1519" s="38">
        <f>VLOOKUP($A1519,'Hospitalisation Details'!$A$2:$K$2344,MATCH(Healthcare!L$1,'Hospitalisation Details'!$A$1:$K$1,0),0)</f>
        <v>29832</v>
      </c>
      <c r="M1519" s="17">
        <f>VLOOKUP($A1519,'Hospitalisation Details'!$A$2:$K$2344,MATCH(Healthcare!M$1,'Hospitalisation Details'!$A$1:$K$1,0),0)</f>
        <v>6775.96</v>
      </c>
      <c r="N1519" s="17" t="str">
        <f>VLOOKUP($A1519,'Hospitalisation Details'!$A$2:$K$2344,MATCH(Healthcare!N$1,'Hospitalisation Details'!$A$1:$K$1,0),0)</f>
        <v>Tier - 2</v>
      </c>
      <c r="O1519" s="17" t="str">
        <f>VLOOKUP($A1519,'Hospitalisation Details'!$A$2:$K$2344,MATCH(Healthcare!O$1,'Hospitalisation Details'!$A$1:$K$1,0),0)</f>
        <v>Tier - 3</v>
      </c>
      <c r="P1519" s="17" t="str">
        <f>VLOOKUP($A1519,'Hospitalisation Details'!$A$2:$K$2344,MATCH(Healthcare!P$1,'Hospitalisation Details'!$A$1:$K$1,0),0)</f>
        <v>R1011</v>
      </c>
      <c r="Q1519" s="17">
        <f>VLOOKUP($A1519,'Hospitalisation Details'!$A$2:$K$2344,MATCH(Healthcare!Q$1,'Hospitalisation Details'!$A$1:$K$1,0),0)</f>
        <v>41</v>
      </c>
    </row>
    <row r="1520" spans="1:17" ht="15.75" x14ac:dyDescent="0.25">
      <c r="A1520" s="25" t="s">
        <v>1563</v>
      </c>
      <c r="B1520" s="17" t="str">
        <f>VLOOKUP($A1520,'Customer Names'!$A$1:$D$2336,4,0)</f>
        <v>Ms. Misti</v>
      </c>
      <c r="C1520" s="17">
        <f>VLOOKUP($A1520,'Medical Examinations'!$A$1:$J$2336,MATCH(Healthcare!C$1,'Medical Examinations'!$A$1:$J$1,0),0)</f>
        <v>28.05</v>
      </c>
      <c r="D1520" s="17">
        <f>VLOOKUP($A1520,'Medical Examinations'!$A$1:$J$2336,MATCH(Healthcare!D$1,'Medical Examinations'!$A$1:$J$1,0),0)</f>
        <v>11.85</v>
      </c>
      <c r="E1520" s="17" t="str">
        <f>VLOOKUP($A1520,'Medical Examinations'!$A$1:$J$2336,MATCH(Healthcare!E$1,'Medical Examinations'!$A$1:$J$1,0),0)</f>
        <v>Yes</v>
      </c>
      <c r="F1520" s="17" t="str">
        <f>VLOOKUP($A1520,'Medical Examinations'!$A$1:$J$2336,MATCH(Healthcare!F$1,'Medical Examinations'!$A$1:$J$1,0),0)</f>
        <v>No</v>
      </c>
      <c r="G1520" s="17" t="str">
        <f>VLOOKUP($A1520,'Medical Examinations'!$A$1:$J$2336,MATCH(Healthcare!G$1,'Medical Examinations'!$A$1:$J$1,0),0)</f>
        <v>No</v>
      </c>
      <c r="H1520" s="17">
        <f>VLOOKUP($A1520,'Medical Examinations'!$A$1:$J$2336,MATCH(Healthcare!H$1,'Medical Examinations'!$A$1:$J$1,0),0)</f>
        <v>0</v>
      </c>
      <c r="I1520" s="17" t="str">
        <f>VLOOKUP($A1520,'Medical Examinations'!$A$1:$J$2336,MATCH(Healthcare!I$1,'Medical Examinations'!$A$1:$J$1,0),0)</f>
        <v>No</v>
      </c>
      <c r="J1520" s="17" t="str">
        <f>VLOOKUP($A1520,'Medical Examinations'!$A$1:$J$2336,MATCH(Healthcare!J$1,'Medical Examinations'!$A$1:$J$1,0),0)</f>
        <v>Overweight</v>
      </c>
      <c r="K1520" s="17" t="str">
        <f>VLOOKUP($A1520,'Medical Examinations'!$A$1:$J$2336,MATCH(Healthcare!K$1,'Medical Examinations'!$A$1:$J$1,0),0)</f>
        <v>Diabetes</v>
      </c>
      <c r="L1520" s="38">
        <f>VLOOKUP($A1520,'Hospitalisation Details'!$A$2:$K$2344,MATCH(Healthcare!L$1,'Hospitalisation Details'!$A$1:$K$1,0),0)</f>
        <v>29850</v>
      </c>
      <c r="M1520" s="17">
        <f>VLOOKUP($A1520,'Hospitalisation Details'!$A$2:$K$2344,MATCH(Healthcare!M$1,'Hospitalisation Details'!$A$1:$K$1,0),0)</f>
        <v>6770.19</v>
      </c>
      <c r="N1520" s="17" t="str">
        <f>VLOOKUP($A1520,'Hospitalisation Details'!$A$2:$K$2344,MATCH(Healthcare!N$1,'Hospitalisation Details'!$A$1:$K$1,0),0)</f>
        <v>Tier - 2</v>
      </c>
      <c r="O1520" s="17" t="str">
        <f>VLOOKUP($A1520,'Hospitalisation Details'!$A$2:$K$2344,MATCH(Healthcare!O$1,'Hospitalisation Details'!$A$1:$K$1,0),0)</f>
        <v>Tier - 3</v>
      </c>
      <c r="P1520" s="17" t="str">
        <f>VLOOKUP($A1520,'Hospitalisation Details'!$A$2:$K$2344,MATCH(Healthcare!P$1,'Hospitalisation Details'!$A$1:$K$1,0),0)</f>
        <v>R1013</v>
      </c>
      <c r="Q1520" s="17">
        <f>VLOOKUP($A1520,'Hospitalisation Details'!$A$2:$K$2344,MATCH(Healthcare!Q$1,'Hospitalisation Details'!$A$1:$K$1,0),0)</f>
        <v>41</v>
      </c>
    </row>
    <row r="1521" spans="1:17" ht="15.75" x14ac:dyDescent="0.25">
      <c r="A1521" s="25" t="s">
        <v>1564</v>
      </c>
      <c r="B1521" s="17" t="str">
        <f>VLOOKUP($A1521,'Customer Names'!$A$1:$D$2336,4,0)</f>
        <v>Ms. Angela</v>
      </c>
      <c r="C1521" s="17">
        <f>VLOOKUP($A1521,'Medical Examinations'!$A$1:$J$2336,MATCH(Healthcare!C$1,'Medical Examinations'!$A$1:$J$1,0),0)</f>
        <v>19</v>
      </c>
      <c r="D1521" s="17">
        <f>VLOOKUP($A1521,'Medical Examinations'!$A$1:$J$2336,MATCH(Healthcare!D$1,'Medical Examinations'!$A$1:$J$1,0),0)</f>
        <v>5.46</v>
      </c>
      <c r="E1521" s="17" t="str">
        <f>VLOOKUP($A1521,'Medical Examinations'!$A$1:$J$2336,MATCH(Healthcare!E$1,'Medical Examinations'!$A$1:$J$1,0),0)</f>
        <v>Yes</v>
      </c>
      <c r="F1521" s="17" t="str">
        <f>VLOOKUP($A1521,'Medical Examinations'!$A$1:$J$2336,MATCH(Healthcare!F$1,'Medical Examinations'!$A$1:$J$1,0),0)</f>
        <v>No</v>
      </c>
      <c r="G1521" s="17" t="str">
        <f>VLOOKUP($A1521,'Medical Examinations'!$A$1:$J$2336,MATCH(Healthcare!G$1,'Medical Examinations'!$A$1:$J$1,0),0)</f>
        <v>No</v>
      </c>
      <c r="H1521" s="17">
        <f>VLOOKUP($A1521,'Medical Examinations'!$A$1:$J$2336,MATCH(Healthcare!H$1,'Medical Examinations'!$A$1:$J$1,0),0)</f>
        <v>1</v>
      </c>
      <c r="I1521" s="17" t="str">
        <f>VLOOKUP($A1521,'Medical Examinations'!$A$1:$J$2336,MATCH(Healthcare!I$1,'Medical Examinations'!$A$1:$J$1,0),0)</f>
        <v>No</v>
      </c>
      <c r="J1521" s="17" t="str">
        <f>VLOOKUP($A1521,'Medical Examinations'!$A$1:$J$2336,MATCH(Healthcare!J$1,'Medical Examinations'!$A$1:$J$1,0),0)</f>
        <v>Healthy Weight</v>
      </c>
      <c r="K1521" s="17" t="str">
        <f>VLOOKUP($A1521,'Medical Examinations'!$A$1:$J$2336,MATCH(Healthcare!K$1,'Medical Examinations'!$A$1:$J$1,0),0)</f>
        <v>Normal</v>
      </c>
      <c r="L1521" s="38">
        <f>VLOOKUP($A1521,'Hospitalisation Details'!$A$2:$K$2344,MATCH(Healthcare!L$1,'Hospitalisation Details'!$A$1:$K$1,0),0)</f>
        <v>32426</v>
      </c>
      <c r="M1521" s="17">
        <f>VLOOKUP($A1521,'Hospitalisation Details'!$A$2:$K$2344,MATCH(Healthcare!M$1,'Hospitalisation Details'!$A$1:$K$1,0),0)</f>
        <v>6753.04</v>
      </c>
      <c r="N1521" s="17" t="str">
        <f>VLOOKUP($A1521,'Hospitalisation Details'!$A$2:$K$2344,MATCH(Healthcare!N$1,'Hospitalisation Details'!$A$1:$K$1,0),0)</f>
        <v>Tier - 2</v>
      </c>
      <c r="O1521" s="17" t="str">
        <f>VLOOKUP($A1521,'Hospitalisation Details'!$A$2:$K$2344,MATCH(Healthcare!O$1,'Hospitalisation Details'!$A$1:$K$1,0),0)</f>
        <v>Tier - 2</v>
      </c>
      <c r="P1521" s="17" t="str">
        <f>VLOOKUP($A1521,'Hospitalisation Details'!$A$2:$K$2344,MATCH(Healthcare!P$1,'Hospitalisation Details'!$A$1:$K$1,0),0)</f>
        <v>R1024</v>
      </c>
      <c r="Q1521" s="17">
        <f>VLOOKUP($A1521,'Hospitalisation Details'!$A$2:$K$2344,MATCH(Healthcare!Q$1,'Hospitalisation Details'!$A$1:$K$1,0),0)</f>
        <v>34</v>
      </c>
    </row>
    <row r="1522" spans="1:17" ht="15.75" x14ac:dyDescent="0.25">
      <c r="A1522" s="25" t="s">
        <v>1565</v>
      </c>
      <c r="B1522" s="17" t="str">
        <f>VLOOKUP($A1522,'Customer Names'!$A$1:$D$2336,4,0)</f>
        <v>Mr. Jonathan</v>
      </c>
      <c r="C1522" s="17">
        <f>VLOOKUP($A1522,'Medical Examinations'!$A$1:$J$2336,MATCH(Healthcare!C$1,'Medical Examinations'!$A$1:$J$1,0),0)</f>
        <v>16.13</v>
      </c>
      <c r="D1522" s="17">
        <f>VLOOKUP($A1522,'Medical Examinations'!$A$1:$J$2336,MATCH(Healthcare!D$1,'Medical Examinations'!$A$1:$J$1,0),0)</f>
        <v>4.54</v>
      </c>
      <c r="E1522" s="17" t="str">
        <f>VLOOKUP($A1522,'Medical Examinations'!$A$1:$J$2336,MATCH(Healthcare!E$1,'Medical Examinations'!$A$1:$J$1,0),0)</f>
        <v>Yes</v>
      </c>
      <c r="F1522" s="17" t="str">
        <f>VLOOKUP($A1522,'Medical Examinations'!$A$1:$J$2336,MATCH(Healthcare!F$1,'Medical Examinations'!$A$1:$J$1,0),0)</f>
        <v>No</v>
      </c>
      <c r="G1522" s="17" t="str">
        <f>VLOOKUP($A1522,'Medical Examinations'!$A$1:$J$2336,MATCH(Healthcare!G$1,'Medical Examinations'!$A$1:$J$1,0),0)</f>
        <v>No</v>
      </c>
      <c r="H1522" s="17">
        <f>VLOOKUP($A1522,'Medical Examinations'!$A$1:$J$2336,MATCH(Healthcare!H$1,'Medical Examinations'!$A$1:$J$1,0),0)</f>
        <v>2</v>
      </c>
      <c r="I1522" s="17" t="str">
        <f>VLOOKUP($A1522,'Medical Examinations'!$A$1:$J$2336,MATCH(Healthcare!I$1,'Medical Examinations'!$A$1:$J$1,0),0)</f>
        <v>No</v>
      </c>
      <c r="J1522" s="17" t="str">
        <f>VLOOKUP($A1522,'Medical Examinations'!$A$1:$J$2336,MATCH(Healthcare!J$1,'Medical Examinations'!$A$1:$J$1,0),0)</f>
        <v>Underweight</v>
      </c>
      <c r="K1522" s="17" t="str">
        <f>VLOOKUP($A1522,'Medical Examinations'!$A$1:$J$2336,MATCH(Healthcare!K$1,'Medical Examinations'!$A$1:$J$1,0),0)</f>
        <v>Normal</v>
      </c>
      <c r="L1522" s="38">
        <f>VLOOKUP($A1522,'Hospitalisation Details'!$A$2:$K$2344,MATCH(Healthcare!L$1,'Hospitalisation Details'!$A$1:$K$1,0),0)</f>
        <v>24450</v>
      </c>
      <c r="M1522" s="17">
        <f>VLOOKUP($A1522,'Hospitalisation Details'!$A$2:$K$2344,MATCH(Healthcare!M$1,'Hospitalisation Details'!$A$1:$K$1,0),0)</f>
        <v>6750.27</v>
      </c>
      <c r="N1522" s="17" t="str">
        <f>VLOOKUP($A1522,'Hospitalisation Details'!$A$2:$K$2344,MATCH(Healthcare!N$1,'Hospitalisation Details'!$A$1:$K$1,0),0)</f>
        <v>Tier - 3</v>
      </c>
      <c r="O1522" s="17" t="str">
        <f>VLOOKUP($A1522,'Hospitalisation Details'!$A$2:$K$2344,MATCH(Healthcare!O$1,'Hospitalisation Details'!$A$1:$K$1,0),0)</f>
        <v>Tier - 2</v>
      </c>
      <c r="P1522" s="17" t="str">
        <f>VLOOKUP($A1522,'Hospitalisation Details'!$A$2:$K$2344,MATCH(Healthcare!P$1,'Hospitalisation Details'!$A$1:$K$1,0),0)</f>
        <v>R1013</v>
      </c>
      <c r="Q1522" s="17">
        <f>VLOOKUP($A1522,'Hospitalisation Details'!$A$2:$K$2344,MATCH(Healthcare!Q$1,'Hospitalisation Details'!$A$1:$K$1,0),0)</f>
        <v>56</v>
      </c>
    </row>
    <row r="1523" spans="1:17" ht="15.75" x14ac:dyDescent="0.25">
      <c r="A1523" s="25" t="s">
        <v>1566</v>
      </c>
      <c r="B1523" s="17" t="str">
        <f>VLOOKUP($A1523,'Customer Names'!$A$1:$D$2336,4,0)</f>
        <v>Ms. Victoria</v>
      </c>
      <c r="C1523" s="17">
        <f>VLOOKUP($A1523,'Medical Examinations'!$A$1:$J$2336,MATCH(Healthcare!C$1,'Medical Examinations'!$A$1:$J$1,0),0)</f>
        <v>18.77</v>
      </c>
      <c r="D1523" s="17">
        <f>VLOOKUP($A1523,'Medical Examinations'!$A$1:$J$2336,MATCH(Healthcare!D$1,'Medical Examinations'!$A$1:$J$1,0),0)</f>
        <v>11.98</v>
      </c>
      <c r="E1523" s="17" t="str">
        <f>VLOOKUP($A1523,'Medical Examinations'!$A$1:$J$2336,MATCH(Healthcare!E$1,'Medical Examinations'!$A$1:$J$1,0),0)</f>
        <v>Yes</v>
      </c>
      <c r="F1523" s="17" t="str">
        <f>VLOOKUP($A1523,'Medical Examinations'!$A$1:$J$2336,MATCH(Healthcare!F$1,'Medical Examinations'!$A$1:$J$1,0),0)</f>
        <v>No</v>
      </c>
      <c r="G1523" s="17" t="str">
        <f>VLOOKUP($A1523,'Medical Examinations'!$A$1:$J$2336,MATCH(Healthcare!G$1,'Medical Examinations'!$A$1:$J$1,0),0)</f>
        <v>No</v>
      </c>
      <c r="H1523" s="17">
        <f>VLOOKUP($A1523,'Medical Examinations'!$A$1:$J$2336,MATCH(Healthcare!H$1,'Medical Examinations'!$A$1:$J$1,0),0)</f>
        <v>2</v>
      </c>
      <c r="I1523" s="17" t="str">
        <f>VLOOKUP($A1523,'Medical Examinations'!$A$1:$J$2336,MATCH(Healthcare!I$1,'Medical Examinations'!$A$1:$J$1,0),0)</f>
        <v>No</v>
      </c>
      <c r="J1523" s="17" t="str">
        <f>VLOOKUP($A1523,'Medical Examinations'!$A$1:$J$2336,MATCH(Healthcare!J$1,'Medical Examinations'!$A$1:$J$1,0),0)</f>
        <v>Healthy Weight</v>
      </c>
      <c r="K1523" s="17" t="str">
        <f>VLOOKUP($A1523,'Medical Examinations'!$A$1:$J$2336,MATCH(Healthcare!K$1,'Medical Examinations'!$A$1:$J$1,0),0)</f>
        <v>Diabetes</v>
      </c>
      <c r="L1523" s="38">
        <f>VLOOKUP($A1523,'Hospitalisation Details'!$A$2:$K$2344,MATCH(Healthcare!L$1,'Hospitalisation Details'!$A$1:$K$1,0),0)</f>
        <v>25736</v>
      </c>
      <c r="M1523" s="17">
        <f>VLOOKUP($A1523,'Hospitalisation Details'!$A$2:$K$2344,MATCH(Healthcare!M$1,'Hospitalisation Details'!$A$1:$K$1,0),0)</f>
        <v>6749.63</v>
      </c>
      <c r="N1523" s="17" t="str">
        <f>VLOOKUP($A1523,'Hospitalisation Details'!$A$2:$K$2344,MATCH(Healthcare!N$1,'Hospitalisation Details'!$A$1:$K$1,0),0)</f>
        <v>Tier - 2</v>
      </c>
      <c r="O1523" s="17" t="str">
        <f>VLOOKUP($A1523,'Hospitalisation Details'!$A$2:$K$2344,MATCH(Healthcare!O$1,'Hospitalisation Details'!$A$1:$K$1,0),0)</f>
        <v>Tier - 1</v>
      </c>
      <c r="P1523" s="17" t="str">
        <f>VLOOKUP($A1523,'Hospitalisation Details'!$A$2:$K$2344,MATCH(Healthcare!P$1,'Hospitalisation Details'!$A$1:$K$1,0),0)</f>
        <v>R1013</v>
      </c>
      <c r="Q1523" s="17">
        <f>VLOOKUP($A1523,'Hospitalisation Details'!$A$2:$K$2344,MATCH(Healthcare!Q$1,'Hospitalisation Details'!$A$1:$K$1,0),0)</f>
        <v>52</v>
      </c>
    </row>
    <row r="1524" spans="1:17" ht="15.75" x14ac:dyDescent="0.25">
      <c r="A1524" s="25" t="s">
        <v>1567</v>
      </c>
      <c r="B1524" s="17" t="str">
        <f>VLOOKUP($A1524,'Customer Names'!$A$1:$D$2336,4,0)</f>
        <v>Mr. Adrian</v>
      </c>
      <c r="C1524" s="17">
        <f>VLOOKUP($A1524,'Medical Examinations'!$A$1:$J$2336,MATCH(Healthcare!C$1,'Medical Examinations'!$A$1:$J$1,0),0)</f>
        <v>28.88</v>
      </c>
      <c r="D1524" s="17">
        <f>VLOOKUP($A1524,'Medical Examinations'!$A$1:$J$2336,MATCH(Healthcare!D$1,'Medical Examinations'!$A$1:$J$1,0),0)</f>
        <v>6.59</v>
      </c>
      <c r="E1524" s="17" t="str">
        <f>VLOOKUP($A1524,'Medical Examinations'!$A$1:$J$2336,MATCH(Healthcare!E$1,'Medical Examinations'!$A$1:$J$1,0),0)</f>
        <v>Yes</v>
      </c>
      <c r="F1524" s="17" t="str">
        <f>VLOOKUP($A1524,'Medical Examinations'!$A$1:$J$2336,MATCH(Healthcare!F$1,'Medical Examinations'!$A$1:$J$1,0),0)</f>
        <v>No</v>
      </c>
      <c r="G1524" s="17" t="str">
        <f>VLOOKUP($A1524,'Medical Examinations'!$A$1:$J$2336,MATCH(Healthcare!G$1,'Medical Examinations'!$A$1:$J$1,0),0)</f>
        <v>No</v>
      </c>
      <c r="H1524" s="17">
        <f>VLOOKUP($A1524,'Medical Examinations'!$A$1:$J$2336,MATCH(Healthcare!H$1,'Medical Examinations'!$A$1:$J$1,0),0)</f>
        <v>1</v>
      </c>
      <c r="I1524" s="17" t="str">
        <f>VLOOKUP($A1524,'Medical Examinations'!$A$1:$J$2336,MATCH(Healthcare!I$1,'Medical Examinations'!$A$1:$J$1,0),0)</f>
        <v>No</v>
      </c>
      <c r="J1524" s="17" t="str">
        <f>VLOOKUP($A1524,'Medical Examinations'!$A$1:$J$2336,MATCH(Healthcare!J$1,'Medical Examinations'!$A$1:$J$1,0),0)</f>
        <v>Overweight</v>
      </c>
      <c r="K1524" s="17" t="str">
        <f>VLOOKUP($A1524,'Medical Examinations'!$A$1:$J$2336,MATCH(Healthcare!K$1,'Medical Examinations'!$A$1:$J$1,0),0)</f>
        <v>Diabetes</v>
      </c>
      <c r="L1524" s="38">
        <f>VLOOKUP($A1524,'Hospitalisation Details'!$A$2:$K$2344,MATCH(Healthcare!L$1,'Hospitalisation Details'!$A$1:$K$1,0),0)</f>
        <v>31568</v>
      </c>
      <c r="M1524" s="17">
        <f>VLOOKUP($A1524,'Hospitalisation Details'!$A$2:$K$2344,MATCH(Healthcare!M$1,'Hospitalisation Details'!$A$1:$K$1,0),0)</f>
        <v>6748.59</v>
      </c>
      <c r="N1524" s="17" t="str">
        <f>VLOOKUP($A1524,'Hospitalisation Details'!$A$2:$K$2344,MATCH(Healthcare!N$1,'Hospitalisation Details'!$A$1:$K$1,0),0)</f>
        <v>Tier - 3</v>
      </c>
      <c r="O1524" s="17" t="str">
        <f>VLOOKUP($A1524,'Hospitalisation Details'!$A$2:$K$2344,MATCH(Healthcare!O$1,'Hospitalisation Details'!$A$1:$K$1,0),0)</f>
        <v>Tier - 1</v>
      </c>
      <c r="P1524" s="17" t="str">
        <f>VLOOKUP($A1524,'Hospitalisation Details'!$A$2:$K$2344,MATCH(Healthcare!P$1,'Hospitalisation Details'!$A$1:$K$1,0),0)</f>
        <v>R1016</v>
      </c>
      <c r="Q1524" s="17">
        <f>VLOOKUP($A1524,'Hospitalisation Details'!$A$2:$K$2344,MATCH(Healthcare!Q$1,'Hospitalisation Details'!$A$1:$K$1,0),0)</f>
        <v>37</v>
      </c>
    </row>
    <row r="1525" spans="1:17" ht="15.75" x14ac:dyDescent="0.25">
      <c r="A1525" s="25" t="s">
        <v>1568</v>
      </c>
      <c r="B1525" s="17" t="str">
        <f>VLOOKUP($A1525,'Customer Names'!$A$1:$D$2336,4,0)</f>
        <v>Mr. Andrew</v>
      </c>
      <c r="C1525" s="17">
        <f>VLOOKUP($A1525,'Medical Examinations'!$A$1:$J$2336,MATCH(Healthcare!C$1,'Medical Examinations'!$A$1:$J$1,0),0)</f>
        <v>27.55</v>
      </c>
      <c r="D1525" s="17">
        <f>VLOOKUP($A1525,'Medical Examinations'!$A$1:$J$2336,MATCH(Healthcare!D$1,'Medical Examinations'!$A$1:$J$1,0),0)</f>
        <v>10.83</v>
      </c>
      <c r="E1525" s="17" t="str">
        <f>VLOOKUP($A1525,'Medical Examinations'!$A$1:$J$2336,MATCH(Healthcare!E$1,'Medical Examinations'!$A$1:$J$1,0),0)</f>
        <v>Yes</v>
      </c>
      <c r="F1525" s="17" t="str">
        <f>VLOOKUP($A1525,'Medical Examinations'!$A$1:$J$2336,MATCH(Healthcare!F$1,'Medical Examinations'!$A$1:$J$1,0),0)</f>
        <v>No</v>
      </c>
      <c r="G1525" s="17" t="str">
        <f>VLOOKUP($A1525,'Medical Examinations'!$A$1:$J$2336,MATCH(Healthcare!G$1,'Medical Examinations'!$A$1:$J$1,0),0)</f>
        <v>No</v>
      </c>
      <c r="H1525" s="17">
        <f>VLOOKUP($A1525,'Medical Examinations'!$A$1:$J$2336,MATCH(Healthcare!H$1,'Medical Examinations'!$A$1:$J$1,0),0)</f>
        <v>1</v>
      </c>
      <c r="I1525" s="17" t="str">
        <f>VLOOKUP($A1525,'Medical Examinations'!$A$1:$J$2336,MATCH(Healthcare!I$1,'Medical Examinations'!$A$1:$J$1,0),0)</f>
        <v>No</v>
      </c>
      <c r="J1525" s="17" t="str">
        <f>VLOOKUP($A1525,'Medical Examinations'!$A$1:$J$2336,MATCH(Healthcare!J$1,'Medical Examinations'!$A$1:$J$1,0),0)</f>
        <v>Overweight</v>
      </c>
      <c r="K1525" s="17" t="str">
        <f>VLOOKUP($A1525,'Medical Examinations'!$A$1:$J$2336,MATCH(Healthcare!K$1,'Medical Examinations'!$A$1:$J$1,0),0)</f>
        <v>Diabetes</v>
      </c>
      <c r="L1525" s="38">
        <f>VLOOKUP($A1525,'Hospitalisation Details'!$A$2:$K$2344,MATCH(Healthcare!L$1,'Hospitalisation Details'!$A$1:$K$1,0),0)</f>
        <v>31631</v>
      </c>
      <c r="M1525" s="17">
        <f>VLOOKUP($A1525,'Hospitalisation Details'!$A$2:$K$2344,MATCH(Healthcare!M$1,'Hospitalisation Details'!$A$1:$K$1,0),0)</f>
        <v>6746.74</v>
      </c>
      <c r="N1525" s="17" t="str">
        <f>VLOOKUP($A1525,'Hospitalisation Details'!$A$2:$K$2344,MATCH(Healthcare!N$1,'Hospitalisation Details'!$A$1:$K$1,0),0)</f>
        <v>Tier - 3</v>
      </c>
      <c r="O1525" s="17" t="str">
        <f>VLOOKUP($A1525,'Hospitalisation Details'!$A$2:$K$2344,MATCH(Healthcare!O$1,'Hospitalisation Details'!$A$1:$K$1,0),0)</f>
        <v>Tier - 2</v>
      </c>
      <c r="P1525" s="17" t="str">
        <f>VLOOKUP($A1525,'Hospitalisation Details'!$A$2:$K$2344,MATCH(Healthcare!P$1,'Hospitalisation Details'!$A$1:$K$1,0),0)</f>
        <v>R1016</v>
      </c>
      <c r="Q1525" s="17">
        <f>VLOOKUP($A1525,'Hospitalisation Details'!$A$2:$K$2344,MATCH(Healthcare!Q$1,'Hospitalisation Details'!$A$1:$K$1,0),0)</f>
        <v>36</v>
      </c>
    </row>
    <row r="1526" spans="1:17" ht="15.75" x14ac:dyDescent="0.25">
      <c r="A1526" s="25" t="s">
        <v>1569</v>
      </c>
      <c r="B1526" s="17" t="str">
        <f>VLOOKUP($A1526,'Customer Names'!$A$1:$D$2336,4,0)</f>
        <v>Mr. Jason</v>
      </c>
      <c r="C1526" s="17">
        <f>VLOOKUP($A1526,'Medical Examinations'!$A$1:$J$2336,MATCH(Healthcare!C$1,'Medical Examinations'!$A$1:$J$1,0),0)</f>
        <v>15.6</v>
      </c>
      <c r="D1526" s="17">
        <f>VLOOKUP($A1526,'Medical Examinations'!$A$1:$J$2336,MATCH(Healthcare!D$1,'Medical Examinations'!$A$1:$J$1,0),0)</f>
        <v>8.6</v>
      </c>
      <c r="E1526" s="17" t="str">
        <f>VLOOKUP($A1526,'Medical Examinations'!$A$1:$J$2336,MATCH(Healthcare!E$1,'Medical Examinations'!$A$1:$J$1,0),0)</f>
        <v>No</v>
      </c>
      <c r="F1526" s="17" t="str">
        <f>VLOOKUP($A1526,'Medical Examinations'!$A$1:$J$2336,MATCH(Healthcare!F$1,'Medical Examinations'!$A$1:$J$1,0),0)</f>
        <v>No</v>
      </c>
      <c r="G1526" s="17" t="str">
        <f>VLOOKUP($A1526,'Medical Examinations'!$A$1:$J$2336,MATCH(Healthcare!G$1,'Medical Examinations'!$A$1:$J$1,0),0)</f>
        <v>No</v>
      </c>
      <c r="H1526" s="17">
        <f>VLOOKUP($A1526,'Medical Examinations'!$A$1:$J$2336,MATCH(Healthcare!H$1,'Medical Examinations'!$A$1:$J$1,0),0)</f>
        <v>0</v>
      </c>
      <c r="I1526" s="17" t="str">
        <f>VLOOKUP($A1526,'Medical Examinations'!$A$1:$J$2336,MATCH(Healthcare!I$1,'Medical Examinations'!$A$1:$J$1,0),0)</f>
        <v>No</v>
      </c>
      <c r="J1526" s="17" t="str">
        <f>VLOOKUP($A1526,'Medical Examinations'!$A$1:$J$2336,MATCH(Healthcare!J$1,'Medical Examinations'!$A$1:$J$1,0),0)</f>
        <v>Underweight</v>
      </c>
      <c r="K1526" s="17" t="str">
        <f>VLOOKUP($A1526,'Medical Examinations'!$A$1:$J$2336,MATCH(Healthcare!K$1,'Medical Examinations'!$A$1:$J$1,0),0)</f>
        <v>Diabetes</v>
      </c>
      <c r="L1526" s="38">
        <f>VLOOKUP($A1526,'Hospitalisation Details'!$A$2:$K$2344,MATCH(Healthcare!L$1,'Hospitalisation Details'!$A$1:$K$1,0),0)</f>
        <v>25037</v>
      </c>
      <c r="M1526" s="17">
        <f>VLOOKUP($A1526,'Hospitalisation Details'!$A$2:$K$2344,MATCH(Healthcare!M$1,'Hospitalisation Details'!$A$1:$K$1,0),0)</f>
        <v>6738.84</v>
      </c>
      <c r="N1526" s="17" t="str">
        <f>VLOOKUP($A1526,'Hospitalisation Details'!$A$2:$K$2344,MATCH(Healthcare!N$1,'Hospitalisation Details'!$A$1:$K$1,0),0)</f>
        <v>Tier - 3</v>
      </c>
      <c r="O1526" s="17" t="str">
        <f>VLOOKUP($A1526,'Hospitalisation Details'!$A$2:$K$2344,MATCH(Healthcare!O$1,'Hospitalisation Details'!$A$1:$K$1,0),0)</f>
        <v>Tier - 1</v>
      </c>
      <c r="P1526" s="17" t="str">
        <f>VLOOKUP($A1526,'Hospitalisation Details'!$A$2:$K$2344,MATCH(Healthcare!P$1,'Hospitalisation Details'!$A$1:$K$1,0),0)</f>
        <v>R1012</v>
      </c>
      <c r="Q1526" s="17">
        <f>VLOOKUP($A1526,'Hospitalisation Details'!$A$2:$K$2344,MATCH(Healthcare!Q$1,'Hospitalisation Details'!$A$1:$K$1,0),0)</f>
        <v>54</v>
      </c>
    </row>
    <row r="1527" spans="1:17" ht="15.75" x14ac:dyDescent="0.25">
      <c r="A1527" s="25" t="s">
        <v>1570</v>
      </c>
      <c r="B1527" s="17" t="str">
        <f>VLOOKUP($A1527,'Customer Names'!$A$1:$D$2336,4,0)</f>
        <v>Ms. Rachel</v>
      </c>
      <c r="C1527" s="17">
        <f>VLOOKUP($A1527,'Medical Examinations'!$A$1:$J$2336,MATCH(Healthcare!C$1,'Medical Examinations'!$A$1:$J$1,0),0)</f>
        <v>21.99</v>
      </c>
      <c r="D1527" s="17">
        <f>VLOOKUP($A1527,'Medical Examinations'!$A$1:$J$2336,MATCH(Healthcare!D$1,'Medical Examinations'!$A$1:$J$1,0),0)</f>
        <v>11.17</v>
      </c>
      <c r="E1527" s="17" t="str">
        <f>VLOOKUP($A1527,'Medical Examinations'!$A$1:$J$2336,MATCH(Healthcare!E$1,'Medical Examinations'!$A$1:$J$1,0),0)</f>
        <v>No</v>
      </c>
      <c r="F1527" s="17" t="str">
        <f>VLOOKUP($A1527,'Medical Examinations'!$A$1:$J$2336,MATCH(Healthcare!F$1,'Medical Examinations'!$A$1:$J$1,0),0)</f>
        <v>No</v>
      </c>
      <c r="G1527" s="17" t="str">
        <f>VLOOKUP($A1527,'Medical Examinations'!$A$1:$J$2336,MATCH(Healthcare!G$1,'Medical Examinations'!$A$1:$J$1,0),0)</f>
        <v>No</v>
      </c>
      <c r="H1527" s="17">
        <f>VLOOKUP($A1527,'Medical Examinations'!$A$1:$J$2336,MATCH(Healthcare!H$1,'Medical Examinations'!$A$1:$J$1,0),0)</f>
        <v>0</v>
      </c>
      <c r="I1527" s="17" t="str">
        <f>VLOOKUP($A1527,'Medical Examinations'!$A$1:$J$2336,MATCH(Healthcare!I$1,'Medical Examinations'!$A$1:$J$1,0),0)</f>
        <v>No</v>
      </c>
      <c r="J1527" s="17" t="str">
        <f>VLOOKUP($A1527,'Medical Examinations'!$A$1:$J$2336,MATCH(Healthcare!J$1,'Medical Examinations'!$A$1:$J$1,0),0)</f>
        <v>Healthy Weight</v>
      </c>
      <c r="K1527" s="17" t="str">
        <f>VLOOKUP($A1527,'Medical Examinations'!$A$1:$J$2336,MATCH(Healthcare!K$1,'Medical Examinations'!$A$1:$J$1,0),0)</f>
        <v>Diabetes</v>
      </c>
      <c r="L1527" s="38">
        <f>VLOOKUP($A1527,'Hospitalisation Details'!$A$2:$K$2344,MATCH(Healthcare!L$1,'Hospitalisation Details'!$A$1:$K$1,0),0)</f>
        <v>28784</v>
      </c>
      <c r="M1527" s="17">
        <f>VLOOKUP($A1527,'Hospitalisation Details'!$A$2:$K$2344,MATCH(Healthcare!M$1,'Hospitalisation Details'!$A$1:$K$1,0),0)</f>
        <v>6737.98</v>
      </c>
      <c r="N1527" s="17" t="str">
        <f>VLOOKUP($A1527,'Hospitalisation Details'!$A$2:$K$2344,MATCH(Healthcare!N$1,'Hospitalisation Details'!$A$1:$K$1,0),0)</f>
        <v>Tier - 2</v>
      </c>
      <c r="O1527" s="17" t="str">
        <f>VLOOKUP($A1527,'Hospitalisation Details'!$A$2:$K$2344,MATCH(Healthcare!O$1,'Hospitalisation Details'!$A$1:$K$1,0),0)</f>
        <v>Tier - 3</v>
      </c>
      <c r="P1527" s="17" t="str">
        <f>VLOOKUP($A1527,'Hospitalisation Details'!$A$2:$K$2344,MATCH(Healthcare!P$1,'Hospitalisation Details'!$A$1:$K$1,0),0)</f>
        <v>R1013</v>
      </c>
      <c r="Q1527" s="17">
        <f>VLOOKUP($A1527,'Hospitalisation Details'!$A$2:$K$2344,MATCH(Healthcare!Q$1,'Hospitalisation Details'!$A$1:$K$1,0),0)</f>
        <v>44</v>
      </c>
    </row>
    <row r="1528" spans="1:17" ht="15.75" x14ac:dyDescent="0.25">
      <c r="A1528" s="25" t="s">
        <v>1571</v>
      </c>
      <c r="B1528" s="17" t="str">
        <f>VLOOKUP($A1528,'Customer Names'!$A$1:$D$2336,4,0)</f>
        <v>Ms. Susan</v>
      </c>
      <c r="C1528" s="17">
        <f>VLOOKUP($A1528,'Medical Examinations'!$A$1:$J$2336,MATCH(Healthcare!C$1,'Medical Examinations'!$A$1:$J$1,0),0)</f>
        <v>34.85</v>
      </c>
      <c r="D1528" s="17">
        <f>VLOOKUP($A1528,'Medical Examinations'!$A$1:$J$2336,MATCH(Healthcare!D$1,'Medical Examinations'!$A$1:$J$1,0),0)</f>
        <v>5.75</v>
      </c>
      <c r="E1528" s="17" t="str">
        <f>VLOOKUP($A1528,'Medical Examinations'!$A$1:$J$2336,MATCH(Healthcare!E$1,'Medical Examinations'!$A$1:$J$1,0),0)</f>
        <v>No</v>
      </c>
      <c r="F1528" s="17" t="str">
        <f>VLOOKUP($A1528,'Medical Examinations'!$A$1:$J$2336,MATCH(Healthcare!F$1,'Medical Examinations'!$A$1:$J$1,0),0)</f>
        <v>No</v>
      </c>
      <c r="G1528" s="17" t="str">
        <f>VLOOKUP($A1528,'Medical Examinations'!$A$1:$J$2336,MATCH(Healthcare!G$1,'Medical Examinations'!$A$1:$J$1,0),0)</f>
        <v>No</v>
      </c>
      <c r="H1528" s="17">
        <f>VLOOKUP($A1528,'Medical Examinations'!$A$1:$J$2336,MATCH(Healthcare!H$1,'Medical Examinations'!$A$1:$J$1,0),0)</f>
        <v>0</v>
      </c>
      <c r="I1528" s="17" t="str">
        <f>VLOOKUP($A1528,'Medical Examinations'!$A$1:$J$2336,MATCH(Healthcare!I$1,'Medical Examinations'!$A$1:$J$1,0),0)</f>
        <v>No</v>
      </c>
      <c r="J1528" s="17" t="str">
        <f>VLOOKUP($A1528,'Medical Examinations'!$A$1:$J$2336,MATCH(Healthcare!J$1,'Medical Examinations'!$A$1:$J$1,0),0)</f>
        <v>Obesity</v>
      </c>
      <c r="K1528" s="17" t="str">
        <f>VLOOKUP($A1528,'Medical Examinations'!$A$1:$J$2336,MATCH(Healthcare!K$1,'Medical Examinations'!$A$1:$J$1,0),0)</f>
        <v>Prediabetes</v>
      </c>
      <c r="L1528" s="38">
        <f>VLOOKUP($A1528,'Hospitalisation Details'!$A$2:$K$2344,MATCH(Healthcare!L$1,'Hospitalisation Details'!$A$1:$K$1,0),0)</f>
        <v>34498</v>
      </c>
      <c r="M1528" s="17">
        <f>VLOOKUP($A1528,'Hospitalisation Details'!$A$2:$K$2344,MATCH(Healthcare!M$1,'Hospitalisation Details'!$A$1:$K$1,0),0)</f>
        <v>6721.37</v>
      </c>
      <c r="N1528" s="17" t="str">
        <f>VLOOKUP($A1528,'Hospitalisation Details'!$A$2:$K$2344,MATCH(Healthcare!N$1,'Hospitalisation Details'!$A$1:$K$1,0),0)</f>
        <v>Tier - 2</v>
      </c>
      <c r="O1528" s="17" t="str">
        <f>VLOOKUP($A1528,'Hospitalisation Details'!$A$2:$K$2344,MATCH(Healthcare!O$1,'Hospitalisation Details'!$A$1:$K$1,0),0)</f>
        <v>Tier - 1</v>
      </c>
      <c r="P1528" s="17" t="str">
        <f>VLOOKUP($A1528,'Hospitalisation Details'!$A$2:$K$2344,MATCH(Healthcare!P$1,'Hospitalisation Details'!$A$1:$K$1,0),0)</f>
        <v>R1012</v>
      </c>
      <c r="Q1528" s="17">
        <f>VLOOKUP($A1528,'Hospitalisation Details'!$A$2:$K$2344,MATCH(Healthcare!Q$1,'Hospitalisation Details'!$A$1:$K$1,0),0)</f>
        <v>28</v>
      </c>
    </row>
    <row r="1529" spans="1:17" ht="15.75" x14ac:dyDescent="0.25">
      <c r="A1529" s="25" t="s">
        <v>1572</v>
      </c>
      <c r="B1529" s="17" t="str">
        <f>VLOOKUP($A1529,'Customer Names'!$A$1:$D$2336,4,0)</f>
        <v>Mr. Cameron</v>
      </c>
      <c r="C1529" s="17">
        <f>VLOOKUP($A1529,'Medical Examinations'!$A$1:$J$2336,MATCH(Healthcare!C$1,'Medical Examinations'!$A$1:$J$1,0),0)</f>
        <v>24.51</v>
      </c>
      <c r="D1529" s="17">
        <f>VLOOKUP($A1529,'Medical Examinations'!$A$1:$J$2336,MATCH(Healthcare!D$1,'Medical Examinations'!$A$1:$J$1,0),0)</f>
        <v>4.83</v>
      </c>
      <c r="E1529" s="17" t="str">
        <f>VLOOKUP($A1529,'Medical Examinations'!$A$1:$J$2336,MATCH(Healthcare!E$1,'Medical Examinations'!$A$1:$J$1,0),0)</f>
        <v>Yes</v>
      </c>
      <c r="F1529" s="17" t="str">
        <f>VLOOKUP($A1529,'Medical Examinations'!$A$1:$J$2336,MATCH(Healthcare!F$1,'Medical Examinations'!$A$1:$J$1,0),0)</f>
        <v>No</v>
      </c>
      <c r="G1529" s="17" t="str">
        <f>VLOOKUP($A1529,'Medical Examinations'!$A$1:$J$2336,MATCH(Healthcare!G$1,'Medical Examinations'!$A$1:$J$1,0),0)</f>
        <v>Yes</v>
      </c>
      <c r="H1529" s="17">
        <f>VLOOKUP($A1529,'Medical Examinations'!$A$1:$J$2336,MATCH(Healthcare!H$1,'Medical Examinations'!$A$1:$J$1,0),0)</f>
        <v>1</v>
      </c>
      <c r="I1529" s="17" t="str">
        <f>VLOOKUP($A1529,'Medical Examinations'!$A$1:$J$2336,MATCH(Healthcare!I$1,'Medical Examinations'!$A$1:$J$1,0),0)</f>
        <v>No</v>
      </c>
      <c r="J1529" s="17" t="str">
        <f>VLOOKUP($A1529,'Medical Examinations'!$A$1:$J$2336,MATCH(Healthcare!J$1,'Medical Examinations'!$A$1:$J$1,0),0)</f>
        <v>Healthy Weight</v>
      </c>
      <c r="K1529" s="17" t="str">
        <f>VLOOKUP($A1529,'Medical Examinations'!$A$1:$J$2336,MATCH(Healthcare!K$1,'Medical Examinations'!$A$1:$J$1,0),0)</f>
        <v>Normal</v>
      </c>
      <c r="L1529" s="38">
        <f>VLOOKUP($A1529,'Hospitalisation Details'!$A$2:$K$2344,MATCH(Healthcare!L$1,'Hospitalisation Details'!$A$1:$K$1,0),0)</f>
        <v>30479</v>
      </c>
      <c r="M1529" s="17">
        <f>VLOOKUP($A1529,'Hospitalisation Details'!$A$2:$K$2344,MATCH(Healthcare!M$1,'Hospitalisation Details'!$A$1:$K$1,0),0)</f>
        <v>6710.19</v>
      </c>
      <c r="N1529" s="17" t="str">
        <f>VLOOKUP($A1529,'Hospitalisation Details'!$A$2:$K$2344,MATCH(Healthcare!N$1,'Hospitalisation Details'!$A$1:$K$1,0),0)</f>
        <v>Tier - 3</v>
      </c>
      <c r="O1529" s="17" t="str">
        <f>VLOOKUP($A1529,'Hospitalisation Details'!$A$2:$K$2344,MATCH(Healthcare!O$1,'Hospitalisation Details'!$A$1:$K$1,0),0)</f>
        <v>Tier - 3</v>
      </c>
      <c r="P1529" s="17" t="str">
        <f>VLOOKUP($A1529,'Hospitalisation Details'!$A$2:$K$2344,MATCH(Healthcare!P$1,'Hospitalisation Details'!$A$1:$K$1,0),0)</f>
        <v>R1012</v>
      </c>
      <c r="Q1529" s="17">
        <f>VLOOKUP($A1529,'Hospitalisation Details'!$A$2:$K$2344,MATCH(Healthcare!Q$1,'Hospitalisation Details'!$A$1:$K$1,0),0)</f>
        <v>39</v>
      </c>
    </row>
    <row r="1530" spans="1:17" ht="15.75" x14ac:dyDescent="0.25">
      <c r="A1530" s="25" t="s">
        <v>1573</v>
      </c>
      <c r="B1530" s="17" t="str">
        <f>VLOOKUP($A1530,'Customer Names'!$A$1:$D$2336,4,0)</f>
        <v>Ms. Claudia</v>
      </c>
      <c r="C1530" s="17">
        <f>VLOOKUP($A1530,'Medical Examinations'!$A$1:$J$2336,MATCH(Healthcare!C$1,'Medical Examinations'!$A$1:$J$1,0),0)</f>
        <v>19.399999999999999</v>
      </c>
      <c r="D1530" s="17">
        <f>VLOOKUP($A1530,'Medical Examinations'!$A$1:$J$2336,MATCH(Healthcare!D$1,'Medical Examinations'!$A$1:$J$1,0),0)</f>
        <v>11.93</v>
      </c>
      <c r="E1530" s="17" t="str">
        <f>VLOOKUP($A1530,'Medical Examinations'!$A$1:$J$2336,MATCH(Healthcare!E$1,'Medical Examinations'!$A$1:$J$1,0),0)</f>
        <v>No</v>
      </c>
      <c r="F1530" s="17" t="str">
        <f>VLOOKUP($A1530,'Medical Examinations'!$A$1:$J$2336,MATCH(Healthcare!F$1,'Medical Examinations'!$A$1:$J$1,0),0)</f>
        <v>No</v>
      </c>
      <c r="G1530" s="17" t="str">
        <f>VLOOKUP($A1530,'Medical Examinations'!$A$1:$J$2336,MATCH(Healthcare!G$1,'Medical Examinations'!$A$1:$J$1,0),0)</f>
        <v>No</v>
      </c>
      <c r="H1530" s="17">
        <f>VLOOKUP($A1530,'Medical Examinations'!$A$1:$J$2336,MATCH(Healthcare!H$1,'Medical Examinations'!$A$1:$J$1,0),0)</f>
        <v>0</v>
      </c>
      <c r="I1530" s="17" t="str">
        <f>VLOOKUP($A1530,'Medical Examinations'!$A$1:$J$2336,MATCH(Healthcare!I$1,'Medical Examinations'!$A$1:$J$1,0),0)</f>
        <v>No</v>
      </c>
      <c r="J1530" s="17" t="str">
        <f>VLOOKUP($A1530,'Medical Examinations'!$A$1:$J$2336,MATCH(Healthcare!J$1,'Medical Examinations'!$A$1:$J$1,0),0)</f>
        <v>Healthy Weight</v>
      </c>
      <c r="K1530" s="17" t="str">
        <f>VLOOKUP($A1530,'Medical Examinations'!$A$1:$J$2336,MATCH(Healthcare!K$1,'Medical Examinations'!$A$1:$J$1,0),0)</f>
        <v>Diabetes</v>
      </c>
      <c r="L1530" s="38">
        <f>VLOOKUP($A1530,'Hospitalisation Details'!$A$2:$K$2344,MATCH(Healthcare!L$1,'Hospitalisation Details'!$A$1:$K$1,0),0)</f>
        <v>26279</v>
      </c>
      <c r="M1530" s="17">
        <f>VLOOKUP($A1530,'Hospitalisation Details'!$A$2:$K$2344,MATCH(Healthcare!M$1,'Hospitalisation Details'!$A$1:$K$1,0),0)</f>
        <v>6706.47</v>
      </c>
      <c r="N1530" s="17" t="str">
        <f>VLOOKUP($A1530,'Hospitalisation Details'!$A$2:$K$2344,MATCH(Healthcare!N$1,'Hospitalisation Details'!$A$1:$K$1,0),0)</f>
        <v>Tier - 2</v>
      </c>
      <c r="O1530" s="17" t="str">
        <f>VLOOKUP($A1530,'Hospitalisation Details'!$A$2:$K$2344,MATCH(Healthcare!O$1,'Hospitalisation Details'!$A$1:$K$1,0),0)</f>
        <v>Tier - 1</v>
      </c>
      <c r="P1530" s="17" t="str">
        <f>VLOOKUP($A1530,'Hospitalisation Details'!$A$2:$K$2344,MATCH(Healthcare!P$1,'Hospitalisation Details'!$A$1:$K$1,0),0)</f>
        <v>R1013</v>
      </c>
      <c r="Q1530" s="17">
        <f>VLOOKUP($A1530,'Hospitalisation Details'!$A$2:$K$2344,MATCH(Healthcare!Q$1,'Hospitalisation Details'!$A$1:$K$1,0),0)</f>
        <v>51</v>
      </c>
    </row>
    <row r="1531" spans="1:17" ht="15.75" x14ac:dyDescent="0.25">
      <c r="A1531" s="25" t="s">
        <v>1574</v>
      </c>
      <c r="B1531" s="17" t="str">
        <f>VLOOKUP($A1531,'Customer Names'!$A$1:$D$2336,4,0)</f>
        <v>Ms. Kate</v>
      </c>
      <c r="C1531" s="17">
        <f>VLOOKUP($A1531,'Medical Examinations'!$A$1:$J$2336,MATCH(Healthcare!C$1,'Medical Examinations'!$A$1:$J$1,0),0)</f>
        <v>15.1</v>
      </c>
      <c r="D1531" s="17">
        <f>VLOOKUP($A1531,'Medical Examinations'!$A$1:$J$2336,MATCH(Healthcare!D$1,'Medical Examinations'!$A$1:$J$1,0),0)</f>
        <v>8.41</v>
      </c>
      <c r="E1531" s="17" t="str">
        <f>VLOOKUP($A1531,'Medical Examinations'!$A$1:$J$2336,MATCH(Healthcare!E$1,'Medical Examinations'!$A$1:$J$1,0),0)</f>
        <v>No</v>
      </c>
      <c r="F1531" s="17" t="str">
        <f>VLOOKUP($A1531,'Medical Examinations'!$A$1:$J$2336,MATCH(Healthcare!F$1,'Medical Examinations'!$A$1:$J$1,0),0)</f>
        <v>No</v>
      </c>
      <c r="G1531" s="17" t="str">
        <f>VLOOKUP($A1531,'Medical Examinations'!$A$1:$J$2336,MATCH(Healthcare!G$1,'Medical Examinations'!$A$1:$J$1,0),0)</f>
        <v>No</v>
      </c>
      <c r="H1531" s="17">
        <f>VLOOKUP($A1531,'Medical Examinations'!$A$1:$J$2336,MATCH(Healthcare!H$1,'Medical Examinations'!$A$1:$J$1,0),0)</f>
        <v>0</v>
      </c>
      <c r="I1531" s="17" t="str">
        <f>VLOOKUP($A1531,'Medical Examinations'!$A$1:$J$2336,MATCH(Healthcare!I$1,'Medical Examinations'!$A$1:$J$1,0),0)</f>
        <v>No</v>
      </c>
      <c r="J1531" s="17" t="str">
        <f>VLOOKUP($A1531,'Medical Examinations'!$A$1:$J$2336,MATCH(Healthcare!J$1,'Medical Examinations'!$A$1:$J$1,0),0)</f>
        <v>Underweight</v>
      </c>
      <c r="K1531" s="17" t="str">
        <f>VLOOKUP($A1531,'Medical Examinations'!$A$1:$J$2336,MATCH(Healthcare!K$1,'Medical Examinations'!$A$1:$J$1,0),0)</f>
        <v>Diabetes</v>
      </c>
      <c r="L1531" s="38">
        <f>VLOOKUP($A1531,'Hospitalisation Details'!$A$2:$K$2344,MATCH(Healthcare!L$1,'Hospitalisation Details'!$A$1:$K$1,0),0)</f>
        <v>25032</v>
      </c>
      <c r="M1531" s="17">
        <f>VLOOKUP($A1531,'Hospitalisation Details'!$A$2:$K$2344,MATCH(Healthcare!M$1,'Hospitalisation Details'!$A$1:$K$1,0),0)</f>
        <v>6700.56</v>
      </c>
      <c r="N1531" s="17" t="str">
        <f>VLOOKUP($A1531,'Hospitalisation Details'!$A$2:$K$2344,MATCH(Healthcare!N$1,'Hospitalisation Details'!$A$1:$K$1,0),0)</f>
        <v>Tier - 3</v>
      </c>
      <c r="O1531" s="17" t="str">
        <f>VLOOKUP($A1531,'Hospitalisation Details'!$A$2:$K$2344,MATCH(Healthcare!O$1,'Hospitalisation Details'!$A$1:$K$1,0),0)</f>
        <v>Tier - 1</v>
      </c>
      <c r="P1531" s="17" t="str">
        <f>VLOOKUP($A1531,'Hospitalisation Details'!$A$2:$K$2344,MATCH(Healthcare!P$1,'Hospitalisation Details'!$A$1:$K$1,0),0)</f>
        <v>R1012</v>
      </c>
      <c r="Q1531" s="17">
        <f>VLOOKUP($A1531,'Hospitalisation Details'!$A$2:$K$2344,MATCH(Healthcare!Q$1,'Hospitalisation Details'!$A$1:$K$1,0),0)</f>
        <v>54</v>
      </c>
    </row>
    <row r="1532" spans="1:17" ht="15.75" x14ac:dyDescent="0.25">
      <c r="A1532" s="25" t="s">
        <v>1575</v>
      </c>
      <c r="B1532" s="17" t="str">
        <f>VLOOKUP($A1532,'Customer Names'!$A$1:$D$2336,4,0)</f>
        <v>Ms. Nicole</v>
      </c>
      <c r="C1532" s="17">
        <f>VLOOKUP($A1532,'Medical Examinations'!$A$1:$J$2336,MATCH(Healthcare!C$1,'Medical Examinations'!$A$1:$J$1,0),0)</f>
        <v>23.37</v>
      </c>
      <c r="D1532" s="17">
        <f>VLOOKUP($A1532,'Medical Examinations'!$A$1:$J$2336,MATCH(Healthcare!D$1,'Medical Examinations'!$A$1:$J$1,0),0)</f>
        <v>5.59</v>
      </c>
      <c r="E1532" s="17" t="str">
        <f>VLOOKUP($A1532,'Medical Examinations'!$A$1:$J$2336,MATCH(Healthcare!E$1,'Medical Examinations'!$A$1:$J$1,0),0)</f>
        <v>Yes</v>
      </c>
      <c r="F1532" s="17" t="str">
        <f>VLOOKUP($A1532,'Medical Examinations'!$A$1:$J$2336,MATCH(Healthcare!F$1,'Medical Examinations'!$A$1:$J$1,0),0)</f>
        <v>No</v>
      </c>
      <c r="G1532" s="17" t="str">
        <f>VLOOKUP($A1532,'Medical Examinations'!$A$1:$J$2336,MATCH(Healthcare!G$1,'Medical Examinations'!$A$1:$J$1,0),0)</f>
        <v>No</v>
      </c>
      <c r="H1532" s="17">
        <f>VLOOKUP($A1532,'Medical Examinations'!$A$1:$J$2336,MATCH(Healthcare!H$1,'Medical Examinations'!$A$1:$J$1,0),0)</f>
        <v>0</v>
      </c>
      <c r="I1532" s="17" t="str">
        <f>VLOOKUP($A1532,'Medical Examinations'!$A$1:$J$2336,MATCH(Healthcare!I$1,'Medical Examinations'!$A$1:$J$1,0),0)</f>
        <v>No</v>
      </c>
      <c r="J1532" s="17" t="str">
        <f>VLOOKUP($A1532,'Medical Examinations'!$A$1:$J$2336,MATCH(Healthcare!J$1,'Medical Examinations'!$A$1:$J$1,0),0)</f>
        <v>Healthy Weight</v>
      </c>
      <c r="K1532" s="17" t="str">
        <f>VLOOKUP($A1532,'Medical Examinations'!$A$1:$J$2336,MATCH(Healthcare!K$1,'Medical Examinations'!$A$1:$J$1,0),0)</f>
        <v>Normal</v>
      </c>
      <c r="L1532" s="38">
        <f>VLOOKUP($A1532,'Hospitalisation Details'!$A$2:$K$2344,MATCH(Healthcare!L$1,'Hospitalisation Details'!$A$1:$K$1,0),0)</f>
        <v>31237</v>
      </c>
      <c r="M1532" s="17">
        <f>VLOOKUP($A1532,'Hospitalisation Details'!$A$2:$K$2344,MATCH(Healthcare!M$1,'Hospitalisation Details'!$A$1:$K$1,0),0)</f>
        <v>6686.43</v>
      </c>
      <c r="N1532" s="17" t="str">
        <f>VLOOKUP($A1532,'Hospitalisation Details'!$A$2:$K$2344,MATCH(Healthcare!N$1,'Hospitalisation Details'!$A$1:$K$1,0),0)</f>
        <v>Tier - 2</v>
      </c>
      <c r="O1532" s="17" t="str">
        <f>VLOOKUP($A1532,'Hospitalisation Details'!$A$2:$K$2344,MATCH(Healthcare!O$1,'Hospitalisation Details'!$A$1:$K$1,0),0)</f>
        <v>Tier - 3</v>
      </c>
      <c r="P1532" s="17" t="str">
        <f>VLOOKUP($A1532,'Hospitalisation Details'!$A$2:$K$2344,MATCH(Healthcare!P$1,'Hospitalisation Details'!$A$1:$K$1,0),0)</f>
        <v>R1012</v>
      </c>
      <c r="Q1532" s="17">
        <f>VLOOKUP($A1532,'Hospitalisation Details'!$A$2:$K$2344,MATCH(Healthcare!Q$1,'Hospitalisation Details'!$A$1:$K$1,0),0)</f>
        <v>37</v>
      </c>
    </row>
    <row r="1533" spans="1:17" ht="15.75" x14ac:dyDescent="0.25">
      <c r="A1533" s="25" t="s">
        <v>1576</v>
      </c>
      <c r="B1533" s="17" t="str">
        <f>VLOOKUP($A1533,'Customer Names'!$A$1:$D$2336,4,0)</f>
        <v>Mr. Jack</v>
      </c>
      <c r="C1533" s="17">
        <f>VLOOKUP($A1533,'Medical Examinations'!$A$1:$J$2336,MATCH(Healthcare!C$1,'Medical Examinations'!$A$1:$J$1,0),0)</f>
        <v>42.4</v>
      </c>
      <c r="D1533" s="17">
        <f>VLOOKUP($A1533,'Medical Examinations'!$A$1:$J$2336,MATCH(Healthcare!D$1,'Medical Examinations'!$A$1:$J$1,0),0)</f>
        <v>4.0599999999999996</v>
      </c>
      <c r="E1533" s="17" t="str">
        <f>VLOOKUP($A1533,'Medical Examinations'!$A$1:$J$2336,MATCH(Healthcare!E$1,'Medical Examinations'!$A$1:$J$1,0),0)</f>
        <v>No</v>
      </c>
      <c r="F1533" s="17" t="str">
        <f>VLOOKUP($A1533,'Medical Examinations'!$A$1:$J$2336,MATCH(Healthcare!F$1,'Medical Examinations'!$A$1:$J$1,0),0)</f>
        <v>No</v>
      </c>
      <c r="G1533" s="17" t="str">
        <f>VLOOKUP($A1533,'Medical Examinations'!$A$1:$J$2336,MATCH(Healthcare!G$1,'Medical Examinations'!$A$1:$J$1,0),0)</f>
        <v>No</v>
      </c>
      <c r="H1533" s="17">
        <f>VLOOKUP($A1533,'Medical Examinations'!$A$1:$J$2336,MATCH(Healthcare!H$1,'Medical Examinations'!$A$1:$J$1,0),0)</f>
        <v>0</v>
      </c>
      <c r="I1533" s="17" t="str">
        <f>VLOOKUP($A1533,'Medical Examinations'!$A$1:$J$2336,MATCH(Healthcare!I$1,'Medical Examinations'!$A$1:$J$1,0),0)</f>
        <v>No</v>
      </c>
      <c r="J1533" s="17" t="str">
        <f>VLOOKUP($A1533,'Medical Examinations'!$A$1:$J$2336,MATCH(Healthcare!J$1,'Medical Examinations'!$A$1:$J$1,0),0)</f>
        <v>Obesity</v>
      </c>
      <c r="K1533" s="17" t="str">
        <f>VLOOKUP($A1533,'Medical Examinations'!$A$1:$J$2336,MATCH(Healthcare!K$1,'Medical Examinations'!$A$1:$J$1,0),0)</f>
        <v>Normal</v>
      </c>
      <c r="L1533" s="38">
        <f>VLOOKUP($A1533,'Hospitalisation Details'!$A$2:$K$2344,MATCH(Healthcare!L$1,'Hospitalisation Details'!$A$1:$K$1,0),0)</f>
        <v>32801</v>
      </c>
      <c r="M1533" s="17">
        <f>VLOOKUP($A1533,'Hospitalisation Details'!$A$2:$K$2344,MATCH(Healthcare!M$1,'Hospitalisation Details'!$A$1:$K$1,0),0)</f>
        <v>6666.24</v>
      </c>
      <c r="N1533" s="17" t="str">
        <f>VLOOKUP($A1533,'Hospitalisation Details'!$A$2:$K$2344,MATCH(Healthcare!N$1,'Hospitalisation Details'!$A$1:$K$1,0),0)</f>
        <v>Tier - 3</v>
      </c>
      <c r="O1533" s="17" t="str">
        <f>VLOOKUP($A1533,'Hospitalisation Details'!$A$2:$K$2344,MATCH(Healthcare!O$1,'Hospitalisation Details'!$A$1:$K$1,0),0)</f>
        <v>Tier - 1</v>
      </c>
      <c r="P1533" s="17" t="str">
        <f>VLOOKUP($A1533,'Hospitalisation Details'!$A$2:$K$2344,MATCH(Healthcare!P$1,'Hospitalisation Details'!$A$1:$K$1,0),0)</f>
        <v>R1011</v>
      </c>
      <c r="Q1533" s="17">
        <f>VLOOKUP($A1533,'Hospitalisation Details'!$A$2:$K$2344,MATCH(Healthcare!Q$1,'Hospitalisation Details'!$A$1:$K$1,0),0)</f>
        <v>33</v>
      </c>
    </row>
    <row r="1534" spans="1:17" ht="15.75" x14ac:dyDescent="0.25">
      <c r="A1534" s="25" t="s">
        <v>1577</v>
      </c>
      <c r="B1534" s="17" t="str">
        <f>VLOOKUP($A1534,'Customer Names'!$A$1:$D$2336,4,0)</f>
        <v>Mr. Gregory</v>
      </c>
      <c r="C1534" s="17">
        <f>VLOOKUP($A1534,'Medical Examinations'!$A$1:$J$2336,MATCH(Healthcare!C$1,'Medical Examinations'!$A$1:$J$1,0),0)</f>
        <v>28.405000000000001</v>
      </c>
      <c r="D1534" s="17">
        <f>VLOOKUP($A1534,'Medical Examinations'!$A$1:$J$2336,MATCH(Healthcare!D$1,'Medical Examinations'!$A$1:$J$1,0),0)</f>
        <v>7.02</v>
      </c>
      <c r="E1534" s="17" t="str">
        <f>VLOOKUP($A1534,'Medical Examinations'!$A$1:$J$2336,MATCH(Healthcare!E$1,'Medical Examinations'!$A$1:$J$1,0),0)</f>
        <v>Yes</v>
      </c>
      <c r="F1534" s="17" t="str">
        <f>VLOOKUP($A1534,'Medical Examinations'!$A$1:$J$2336,MATCH(Healthcare!F$1,'Medical Examinations'!$A$1:$J$1,0),0)</f>
        <v>No</v>
      </c>
      <c r="G1534" s="17" t="str">
        <f>VLOOKUP($A1534,'Medical Examinations'!$A$1:$J$2336,MATCH(Healthcare!G$1,'Medical Examinations'!$A$1:$J$1,0),0)</f>
        <v>No</v>
      </c>
      <c r="H1534" s="17">
        <f>VLOOKUP($A1534,'Medical Examinations'!$A$1:$J$2336,MATCH(Healthcare!H$1,'Medical Examinations'!$A$1:$J$1,0),0)</f>
        <v>0</v>
      </c>
      <c r="I1534" s="17" t="str">
        <f>VLOOKUP($A1534,'Medical Examinations'!$A$1:$J$2336,MATCH(Healthcare!I$1,'Medical Examinations'!$A$1:$J$1,0),0)</f>
        <v>No</v>
      </c>
      <c r="J1534" s="17" t="str">
        <f>VLOOKUP($A1534,'Medical Examinations'!$A$1:$J$2336,MATCH(Healthcare!J$1,'Medical Examinations'!$A$1:$J$1,0),0)</f>
        <v>Overweight</v>
      </c>
      <c r="K1534" s="17" t="str">
        <f>VLOOKUP($A1534,'Medical Examinations'!$A$1:$J$2336,MATCH(Healthcare!K$1,'Medical Examinations'!$A$1:$J$1,0),0)</f>
        <v>Diabetes</v>
      </c>
      <c r="L1534" s="38">
        <f>VLOOKUP($A1534,'Hospitalisation Details'!$A$2:$K$2344,MATCH(Healthcare!L$1,'Hospitalisation Details'!$A$1:$K$1,0),0)</f>
        <v>29846</v>
      </c>
      <c r="M1534" s="17">
        <f>VLOOKUP($A1534,'Hospitalisation Details'!$A$2:$K$2344,MATCH(Healthcare!M$1,'Hospitalisation Details'!$A$1:$K$1,0),0)</f>
        <v>6664.69</v>
      </c>
      <c r="N1534" s="17" t="str">
        <f>VLOOKUP($A1534,'Hospitalisation Details'!$A$2:$K$2344,MATCH(Healthcare!N$1,'Hospitalisation Details'!$A$1:$K$1,0),0)</f>
        <v>Tier - 3</v>
      </c>
      <c r="O1534" s="17" t="str">
        <f>VLOOKUP($A1534,'Hospitalisation Details'!$A$2:$K$2344,MATCH(Healthcare!O$1,'Hospitalisation Details'!$A$1:$K$1,0),0)</f>
        <v>Tier - 1</v>
      </c>
      <c r="P1534" s="17" t="str">
        <f>VLOOKUP($A1534,'Hospitalisation Details'!$A$2:$K$2344,MATCH(Healthcare!P$1,'Hospitalisation Details'!$A$1:$K$1,0),0)</f>
        <v>R1012</v>
      </c>
      <c r="Q1534" s="17">
        <f>VLOOKUP($A1534,'Hospitalisation Details'!$A$2:$K$2344,MATCH(Healthcare!Q$1,'Hospitalisation Details'!$A$1:$K$1,0),0)</f>
        <v>41</v>
      </c>
    </row>
    <row r="1535" spans="1:17" ht="15.75" x14ac:dyDescent="0.25">
      <c r="A1535" s="25" t="s">
        <v>1578</v>
      </c>
      <c r="B1535" s="17" t="str">
        <f>VLOOKUP($A1535,'Customer Names'!$A$1:$D$2336,4,0)</f>
        <v>Ms. Rebecca</v>
      </c>
      <c r="C1535" s="17">
        <f>VLOOKUP($A1535,'Medical Examinations'!$A$1:$J$2336,MATCH(Healthcare!C$1,'Medical Examinations'!$A$1:$J$1,0),0)</f>
        <v>23.4</v>
      </c>
      <c r="D1535" s="17">
        <f>VLOOKUP($A1535,'Medical Examinations'!$A$1:$J$2336,MATCH(Healthcare!D$1,'Medical Examinations'!$A$1:$J$1,0),0)</f>
        <v>4.47</v>
      </c>
      <c r="E1535" s="17" t="str">
        <f>VLOOKUP($A1535,'Medical Examinations'!$A$1:$J$2336,MATCH(Healthcare!E$1,'Medical Examinations'!$A$1:$J$1,0),0)</f>
        <v>No</v>
      </c>
      <c r="F1535" s="17" t="str">
        <f>VLOOKUP($A1535,'Medical Examinations'!$A$1:$J$2336,MATCH(Healthcare!F$1,'Medical Examinations'!$A$1:$J$1,0),0)</f>
        <v>No</v>
      </c>
      <c r="G1535" s="17" t="str">
        <f>VLOOKUP($A1535,'Medical Examinations'!$A$1:$J$2336,MATCH(Healthcare!G$1,'Medical Examinations'!$A$1:$J$1,0),0)</f>
        <v>No</v>
      </c>
      <c r="H1535" s="17">
        <f>VLOOKUP($A1535,'Medical Examinations'!$A$1:$J$2336,MATCH(Healthcare!H$1,'Medical Examinations'!$A$1:$J$1,0),0)</f>
        <v>0</v>
      </c>
      <c r="I1535" s="17" t="str">
        <f>VLOOKUP($A1535,'Medical Examinations'!$A$1:$J$2336,MATCH(Healthcare!I$1,'Medical Examinations'!$A$1:$J$1,0),0)</f>
        <v>No</v>
      </c>
      <c r="J1535" s="17" t="str">
        <f>VLOOKUP($A1535,'Medical Examinations'!$A$1:$J$2336,MATCH(Healthcare!J$1,'Medical Examinations'!$A$1:$J$1,0),0)</f>
        <v>Healthy Weight</v>
      </c>
      <c r="K1535" s="17" t="str">
        <f>VLOOKUP($A1535,'Medical Examinations'!$A$1:$J$2336,MATCH(Healthcare!K$1,'Medical Examinations'!$A$1:$J$1,0),0)</f>
        <v>Normal</v>
      </c>
      <c r="L1535" s="38">
        <f>VLOOKUP($A1535,'Hospitalisation Details'!$A$2:$K$2344,MATCH(Healthcare!L$1,'Hospitalisation Details'!$A$1:$K$1,0),0)</f>
        <v>30221</v>
      </c>
      <c r="M1535" s="17">
        <f>VLOOKUP($A1535,'Hospitalisation Details'!$A$2:$K$2344,MATCH(Healthcare!M$1,'Hospitalisation Details'!$A$1:$K$1,0),0)</f>
        <v>6664.32</v>
      </c>
      <c r="N1535" s="17" t="str">
        <f>VLOOKUP($A1535,'Hospitalisation Details'!$A$2:$K$2344,MATCH(Healthcare!N$1,'Hospitalisation Details'!$A$1:$K$1,0),0)</f>
        <v>Tier - 2</v>
      </c>
      <c r="O1535" s="17" t="str">
        <f>VLOOKUP($A1535,'Hospitalisation Details'!$A$2:$K$2344,MATCH(Healthcare!O$1,'Hospitalisation Details'!$A$1:$K$1,0),0)</f>
        <v>Tier - 2</v>
      </c>
      <c r="P1535" s="17" t="str">
        <f>VLOOKUP($A1535,'Hospitalisation Details'!$A$2:$K$2344,MATCH(Healthcare!P$1,'Hospitalisation Details'!$A$1:$K$1,0),0)</f>
        <v>R1013</v>
      </c>
      <c r="Q1535" s="17">
        <f>VLOOKUP($A1535,'Hospitalisation Details'!$A$2:$K$2344,MATCH(Healthcare!Q$1,'Hospitalisation Details'!$A$1:$K$1,0),0)</f>
        <v>40</v>
      </c>
    </row>
    <row r="1536" spans="1:17" ht="15.75" x14ac:dyDescent="0.25">
      <c r="A1536" s="25" t="s">
        <v>1579</v>
      </c>
      <c r="B1536" s="17" t="str">
        <f>VLOOKUP($A1536,'Customer Names'!$A$1:$D$2336,4,0)</f>
        <v>Mr. Adam</v>
      </c>
      <c r="C1536" s="17">
        <f>VLOOKUP($A1536,'Medical Examinations'!$A$1:$J$2336,MATCH(Healthcare!C$1,'Medical Examinations'!$A$1:$J$1,0),0)</f>
        <v>33.44</v>
      </c>
      <c r="D1536" s="17">
        <f>VLOOKUP($A1536,'Medical Examinations'!$A$1:$J$2336,MATCH(Healthcare!D$1,'Medical Examinations'!$A$1:$J$1,0),0)</f>
        <v>4.54</v>
      </c>
      <c r="E1536" s="17" t="str">
        <f>VLOOKUP($A1536,'Medical Examinations'!$A$1:$J$2336,MATCH(Healthcare!E$1,'Medical Examinations'!$A$1:$J$1,0),0)</f>
        <v>No</v>
      </c>
      <c r="F1536" s="17" t="str">
        <f>VLOOKUP($A1536,'Medical Examinations'!$A$1:$J$2336,MATCH(Healthcare!F$1,'Medical Examinations'!$A$1:$J$1,0),0)</f>
        <v>No</v>
      </c>
      <c r="G1536" s="17" t="str">
        <f>VLOOKUP($A1536,'Medical Examinations'!$A$1:$J$2336,MATCH(Healthcare!G$1,'Medical Examinations'!$A$1:$J$1,0),0)</f>
        <v>No</v>
      </c>
      <c r="H1536" s="17">
        <f>VLOOKUP($A1536,'Medical Examinations'!$A$1:$J$2336,MATCH(Healthcare!H$1,'Medical Examinations'!$A$1:$J$1,0),0)</f>
        <v>0</v>
      </c>
      <c r="I1536" s="17" t="str">
        <f>VLOOKUP($A1536,'Medical Examinations'!$A$1:$J$2336,MATCH(Healthcare!I$1,'Medical Examinations'!$A$1:$J$1,0),0)</f>
        <v>No</v>
      </c>
      <c r="J1536" s="17" t="str">
        <f>VLOOKUP($A1536,'Medical Examinations'!$A$1:$J$2336,MATCH(Healthcare!J$1,'Medical Examinations'!$A$1:$J$1,0),0)</f>
        <v>Obesity</v>
      </c>
      <c r="K1536" s="17" t="str">
        <f>VLOOKUP($A1536,'Medical Examinations'!$A$1:$J$2336,MATCH(Healthcare!K$1,'Medical Examinations'!$A$1:$J$1,0),0)</f>
        <v>Normal</v>
      </c>
      <c r="L1536" s="38">
        <f>VLOOKUP($A1536,'Hospitalisation Details'!$A$2:$K$2344,MATCH(Healthcare!L$1,'Hospitalisation Details'!$A$1:$K$1,0),0)</f>
        <v>32831</v>
      </c>
      <c r="M1536" s="17">
        <f>VLOOKUP($A1536,'Hospitalisation Details'!$A$2:$K$2344,MATCH(Healthcare!M$1,'Hospitalisation Details'!$A$1:$K$1,0),0)</f>
        <v>6653.79</v>
      </c>
      <c r="N1536" s="17" t="str">
        <f>VLOOKUP($A1536,'Hospitalisation Details'!$A$2:$K$2344,MATCH(Healthcare!N$1,'Hospitalisation Details'!$A$1:$K$1,0),0)</f>
        <v>Tier - 2</v>
      </c>
      <c r="O1536" s="17" t="str">
        <f>VLOOKUP($A1536,'Hospitalisation Details'!$A$2:$K$2344,MATCH(Healthcare!O$1,'Hospitalisation Details'!$A$1:$K$1,0),0)</f>
        <v>Tier - 1</v>
      </c>
      <c r="P1536" s="17" t="str">
        <f>VLOOKUP($A1536,'Hospitalisation Details'!$A$2:$K$2344,MATCH(Healthcare!P$1,'Hospitalisation Details'!$A$1:$K$1,0),0)</f>
        <v>R1013</v>
      </c>
      <c r="Q1536" s="17">
        <f>VLOOKUP($A1536,'Hospitalisation Details'!$A$2:$K$2344,MATCH(Healthcare!Q$1,'Hospitalisation Details'!$A$1:$K$1,0),0)</f>
        <v>33</v>
      </c>
    </row>
    <row r="1537" spans="1:17" ht="15.75" x14ac:dyDescent="0.25">
      <c r="A1537" s="25" t="s">
        <v>1580</v>
      </c>
      <c r="B1537" s="17" t="str">
        <f>VLOOKUP($A1537,'Customer Names'!$A$1:$D$2336,4,0)</f>
        <v>Mr. Ryan</v>
      </c>
      <c r="C1537" s="17">
        <f>VLOOKUP($A1537,'Medical Examinations'!$A$1:$J$2336,MATCH(Healthcare!C$1,'Medical Examinations'!$A$1:$J$1,0),0)</f>
        <v>21.12</v>
      </c>
      <c r="D1537" s="17">
        <f>VLOOKUP($A1537,'Medical Examinations'!$A$1:$J$2336,MATCH(Healthcare!D$1,'Medical Examinations'!$A$1:$J$1,0),0)</f>
        <v>4.99</v>
      </c>
      <c r="E1537" s="17" t="str">
        <f>VLOOKUP($A1537,'Medical Examinations'!$A$1:$J$2336,MATCH(Healthcare!E$1,'Medical Examinations'!$A$1:$J$1,0),0)</f>
        <v>No</v>
      </c>
      <c r="F1537" s="17" t="str">
        <f>VLOOKUP($A1537,'Medical Examinations'!$A$1:$J$2336,MATCH(Healthcare!F$1,'Medical Examinations'!$A$1:$J$1,0),0)</f>
        <v>No</v>
      </c>
      <c r="G1537" s="17" t="str">
        <f>VLOOKUP($A1537,'Medical Examinations'!$A$1:$J$2336,MATCH(Healthcare!G$1,'Medical Examinations'!$A$1:$J$1,0),0)</f>
        <v>No</v>
      </c>
      <c r="H1537" s="17">
        <f>VLOOKUP($A1537,'Medical Examinations'!$A$1:$J$2336,MATCH(Healthcare!H$1,'Medical Examinations'!$A$1:$J$1,0),0)</f>
        <v>1</v>
      </c>
      <c r="I1537" s="17" t="str">
        <f>VLOOKUP($A1537,'Medical Examinations'!$A$1:$J$2336,MATCH(Healthcare!I$1,'Medical Examinations'!$A$1:$J$1,0),0)</f>
        <v>No</v>
      </c>
      <c r="J1537" s="17" t="str">
        <f>VLOOKUP($A1537,'Medical Examinations'!$A$1:$J$2336,MATCH(Healthcare!J$1,'Medical Examinations'!$A$1:$J$1,0),0)</f>
        <v>Healthy Weight</v>
      </c>
      <c r="K1537" s="17" t="str">
        <f>VLOOKUP($A1537,'Medical Examinations'!$A$1:$J$2336,MATCH(Healthcare!K$1,'Medical Examinations'!$A$1:$J$1,0),0)</f>
        <v>Normal</v>
      </c>
      <c r="L1537" s="38">
        <f>VLOOKUP($A1537,'Hospitalisation Details'!$A$2:$K$2344,MATCH(Healthcare!L$1,'Hospitalisation Details'!$A$1:$K$1,0),0)</f>
        <v>30864</v>
      </c>
      <c r="M1537" s="17">
        <f>VLOOKUP($A1537,'Hospitalisation Details'!$A$2:$K$2344,MATCH(Healthcare!M$1,'Hospitalisation Details'!$A$1:$K$1,0),0)</f>
        <v>6652.53</v>
      </c>
      <c r="N1537" s="17" t="str">
        <f>VLOOKUP($A1537,'Hospitalisation Details'!$A$2:$K$2344,MATCH(Healthcare!N$1,'Hospitalisation Details'!$A$1:$K$1,0),0)</f>
        <v>Tier - 3</v>
      </c>
      <c r="O1537" s="17" t="str">
        <f>VLOOKUP($A1537,'Hospitalisation Details'!$A$2:$K$2344,MATCH(Healthcare!O$1,'Hospitalisation Details'!$A$1:$K$1,0),0)</f>
        <v>Tier - 2</v>
      </c>
      <c r="P1537" s="17" t="str">
        <f>VLOOKUP($A1537,'Hospitalisation Details'!$A$2:$K$2344,MATCH(Healthcare!P$1,'Hospitalisation Details'!$A$1:$K$1,0),0)</f>
        <v>R1013</v>
      </c>
      <c r="Q1537" s="17">
        <f>VLOOKUP($A1537,'Hospitalisation Details'!$A$2:$K$2344,MATCH(Healthcare!Q$1,'Hospitalisation Details'!$A$1:$K$1,0),0)</f>
        <v>38</v>
      </c>
    </row>
    <row r="1538" spans="1:17" ht="15.75" x14ac:dyDescent="0.25">
      <c r="A1538" s="25" t="s">
        <v>1581</v>
      </c>
      <c r="B1538" s="17" t="str">
        <f>VLOOKUP($A1538,'Customer Names'!$A$1:$D$2336,4,0)</f>
        <v>Ms. Jackie</v>
      </c>
      <c r="C1538" s="17">
        <f>VLOOKUP($A1538,'Medical Examinations'!$A$1:$J$2336,MATCH(Healthcare!C$1,'Medical Examinations'!$A$1:$J$1,0),0)</f>
        <v>18.48</v>
      </c>
      <c r="D1538" s="17">
        <f>VLOOKUP($A1538,'Medical Examinations'!$A$1:$J$2336,MATCH(Healthcare!D$1,'Medical Examinations'!$A$1:$J$1,0),0)</f>
        <v>10.84</v>
      </c>
      <c r="E1538" s="17" t="str">
        <f>VLOOKUP($A1538,'Medical Examinations'!$A$1:$J$2336,MATCH(Healthcare!E$1,'Medical Examinations'!$A$1:$J$1,0),0)</f>
        <v>Yes</v>
      </c>
      <c r="F1538" s="17" t="str">
        <f>VLOOKUP($A1538,'Medical Examinations'!$A$1:$J$2336,MATCH(Healthcare!F$1,'Medical Examinations'!$A$1:$J$1,0),0)</f>
        <v>No</v>
      </c>
      <c r="G1538" s="17" t="str">
        <f>VLOOKUP($A1538,'Medical Examinations'!$A$1:$J$2336,MATCH(Healthcare!G$1,'Medical Examinations'!$A$1:$J$1,0),0)</f>
        <v>No</v>
      </c>
      <c r="H1538" s="17">
        <f>VLOOKUP($A1538,'Medical Examinations'!$A$1:$J$2336,MATCH(Healthcare!H$1,'Medical Examinations'!$A$1:$J$1,0),0)</f>
        <v>2</v>
      </c>
      <c r="I1538" s="17" t="str">
        <f>VLOOKUP($A1538,'Medical Examinations'!$A$1:$J$2336,MATCH(Healthcare!I$1,'Medical Examinations'!$A$1:$J$1,0),0)</f>
        <v>No</v>
      </c>
      <c r="J1538" s="17" t="str">
        <f>VLOOKUP($A1538,'Medical Examinations'!$A$1:$J$2336,MATCH(Healthcare!J$1,'Medical Examinations'!$A$1:$J$1,0),0)</f>
        <v>Underweight</v>
      </c>
      <c r="K1538" s="17" t="str">
        <f>VLOOKUP($A1538,'Medical Examinations'!$A$1:$J$2336,MATCH(Healthcare!K$1,'Medical Examinations'!$A$1:$J$1,0),0)</f>
        <v>Diabetes</v>
      </c>
      <c r="L1538" s="38">
        <f>VLOOKUP($A1538,'Hospitalisation Details'!$A$2:$K$2344,MATCH(Healthcare!L$1,'Hospitalisation Details'!$A$1:$K$1,0),0)</f>
        <v>25880</v>
      </c>
      <c r="M1538" s="17">
        <f>VLOOKUP($A1538,'Hospitalisation Details'!$A$2:$K$2344,MATCH(Healthcare!M$1,'Hospitalisation Details'!$A$1:$K$1,0),0)</f>
        <v>6651.26</v>
      </c>
      <c r="N1538" s="17" t="str">
        <f>VLOOKUP($A1538,'Hospitalisation Details'!$A$2:$K$2344,MATCH(Healthcare!N$1,'Hospitalisation Details'!$A$1:$K$1,0),0)</f>
        <v>Tier - 2</v>
      </c>
      <c r="O1538" s="17" t="str">
        <f>VLOOKUP($A1538,'Hospitalisation Details'!$A$2:$K$2344,MATCH(Healthcare!O$1,'Hospitalisation Details'!$A$1:$K$1,0),0)</f>
        <v>Tier - 3</v>
      </c>
      <c r="P1538" s="17" t="str">
        <f>VLOOKUP($A1538,'Hospitalisation Details'!$A$2:$K$2344,MATCH(Healthcare!P$1,'Hospitalisation Details'!$A$1:$K$1,0),0)</f>
        <v>R1013</v>
      </c>
      <c r="Q1538" s="17">
        <f>VLOOKUP($A1538,'Hospitalisation Details'!$A$2:$K$2344,MATCH(Healthcare!Q$1,'Hospitalisation Details'!$A$1:$K$1,0),0)</f>
        <v>52</v>
      </c>
    </row>
    <row r="1539" spans="1:17" ht="15.75" x14ac:dyDescent="0.25">
      <c r="A1539" s="25" t="s">
        <v>1582</v>
      </c>
      <c r="B1539" s="17" t="str">
        <f>VLOOKUP($A1539,'Customer Names'!$A$1:$D$2336,4,0)</f>
        <v>Mr. Chris</v>
      </c>
      <c r="C1539" s="17">
        <f>VLOOKUP($A1539,'Medical Examinations'!$A$1:$J$2336,MATCH(Healthcare!C$1,'Medical Examinations'!$A$1:$J$1,0),0)</f>
        <v>16.815000000000001</v>
      </c>
      <c r="D1539" s="17">
        <f>VLOOKUP($A1539,'Medical Examinations'!$A$1:$J$2336,MATCH(Healthcare!D$1,'Medical Examinations'!$A$1:$J$1,0),0)</f>
        <v>5.63</v>
      </c>
      <c r="E1539" s="17" t="str">
        <f>VLOOKUP($A1539,'Medical Examinations'!$A$1:$J$2336,MATCH(Healthcare!E$1,'Medical Examinations'!$A$1:$J$1,0),0)</f>
        <v>No</v>
      </c>
      <c r="F1539" s="17" t="str">
        <f>VLOOKUP($A1539,'Medical Examinations'!$A$1:$J$2336,MATCH(Healthcare!F$1,'Medical Examinations'!$A$1:$J$1,0),0)</f>
        <v>No</v>
      </c>
      <c r="G1539" s="17" t="str">
        <f>VLOOKUP($A1539,'Medical Examinations'!$A$1:$J$2336,MATCH(Healthcare!G$1,'Medical Examinations'!$A$1:$J$1,0),0)</f>
        <v>No</v>
      </c>
      <c r="H1539" s="17">
        <f>VLOOKUP($A1539,'Medical Examinations'!$A$1:$J$2336,MATCH(Healthcare!H$1,'Medical Examinations'!$A$1:$J$1,0),0)</f>
        <v>1</v>
      </c>
      <c r="I1539" s="17" t="str">
        <f>VLOOKUP($A1539,'Medical Examinations'!$A$1:$J$2336,MATCH(Healthcare!I$1,'Medical Examinations'!$A$1:$J$1,0),0)</f>
        <v>No</v>
      </c>
      <c r="J1539" s="17" t="str">
        <f>VLOOKUP($A1539,'Medical Examinations'!$A$1:$J$2336,MATCH(Healthcare!J$1,'Medical Examinations'!$A$1:$J$1,0),0)</f>
        <v>Underweight</v>
      </c>
      <c r="K1539" s="17" t="str">
        <f>VLOOKUP($A1539,'Medical Examinations'!$A$1:$J$2336,MATCH(Healthcare!K$1,'Medical Examinations'!$A$1:$J$1,0),0)</f>
        <v>Normal</v>
      </c>
      <c r="L1539" s="38">
        <f>VLOOKUP($A1539,'Hospitalisation Details'!$A$2:$K$2344,MATCH(Healthcare!L$1,'Hospitalisation Details'!$A$1:$K$1,0),0)</f>
        <v>31024</v>
      </c>
      <c r="M1539" s="17">
        <f>VLOOKUP($A1539,'Hospitalisation Details'!$A$2:$K$2344,MATCH(Healthcare!M$1,'Hospitalisation Details'!$A$1:$K$1,0),0)</f>
        <v>6640.54</v>
      </c>
      <c r="N1539" s="17" t="str">
        <f>VLOOKUP($A1539,'Hospitalisation Details'!$A$2:$K$2344,MATCH(Healthcare!N$1,'Hospitalisation Details'!$A$1:$K$1,0),0)</f>
        <v>Tier - 2</v>
      </c>
      <c r="O1539" s="17" t="str">
        <f>VLOOKUP($A1539,'Hospitalisation Details'!$A$2:$K$2344,MATCH(Healthcare!O$1,'Hospitalisation Details'!$A$1:$K$1,0),0)</f>
        <v>Tier - 3</v>
      </c>
      <c r="P1539" s="17" t="str">
        <f>VLOOKUP($A1539,'Hospitalisation Details'!$A$2:$K$2344,MATCH(Healthcare!P$1,'Hospitalisation Details'!$A$1:$K$1,0),0)</f>
        <v>R1019</v>
      </c>
      <c r="Q1539" s="17">
        <f>VLOOKUP($A1539,'Hospitalisation Details'!$A$2:$K$2344,MATCH(Healthcare!Q$1,'Hospitalisation Details'!$A$1:$K$1,0),0)</f>
        <v>38</v>
      </c>
    </row>
    <row r="1540" spans="1:17" ht="15.75" x14ac:dyDescent="0.25">
      <c r="A1540" s="25" t="s">
        <v>1583</v>
      </c>
      <c r="B1540" s="17" t="str">
        <f>VLOOKUP($A1540,'Customer Names'!$A$1:$D$2336,4,0)</f>
        <v>Mr. Tyler</v>
      </c>
      <c r="C1540" s="17">
        <f>VLOOKUP($A1540,'Medical Examinations'!$A$1:$J$2336,MATCH(Healthcare!C$1,'Medical Examinations'!$A$1:$J$1,0),0)</f>
        <v>26.72</v>
      </c>
      <c r="D1540" s="17">
        <f>VLOOKUP($A1540,'Medical Examinations'!$A$1:$J$2336,MATCH(Healthcare!D$1,'Medical Examinations'!$A$1:$J$1,0),0)</f>
        <v>4.1399999999999997</v>
      </c>
      <c r="E1540" s="17" t="str">
        <f>VLOOKUP($A1540,'Medical Examinations'!$A$1:$J$2336,MATCH(Healthcare!E$1,'Medical Examinations'!$A$1:$J$1,0),0)</f>
        <v>No</v>
      </c>
      <c r="F1540" s="17" t="str">
        <f>VLOOKUP($A1540,'Medical Examinations'!$A$1:$J$2336,MATCH(Healthcare!F$1,'Medical Examinations'!$A$1:$J$1,0),0)</f>
        <v>No</v>
      </c>
      <c r="G1540" s="17" t="str">
        <f>VLOOKUP($A1540,'Medical Examinations'!$A$1:$J$2336,MATCH(Healthcare!G$1,'Medical Examinations'!$A$1:$J$1,0),0)</f>
        <v>No</v>
      </c>
      <c r="H1540" s="17">
        <f>VLOOKUP($A1540,'Medical Examinations'!$A$1:$J$2336,MATCH(Healthcare!H$1,'Medical Examinations'!$A$1:$J$1,0),0)</f>
        <v>0</v>
      </c>
      <c r="I1540" s="17" t="str">
        <f>VLOOKUP($A1540,'Medical Examinations'!$A$1:$J$2336,MATCH(Healthcare!I$1,'Medical Examinations'!$A$1:$J$1,0),0)</f>
        <v>No</v>
      </c>
      <c r="J1540" s="17" t="str">
        <f>VLOOKUP($A1540,'Medical Examinations'!$A$1:$J$2336,MATCH(Healthcare!J$1,'Medical Examinations'!$A$1:$J$1,0),0)</f>
        <v>Overweight</v>
      </c>
      <c r="K1540" s="17" t="str">
        <f>VLOOKUP($A1540,'Medical Examinations'!$A$1:$J$2336,MATCH(Healthcare!K$1,'Medical Examinations'!$A$1:$J$1,0),0)</f>
        <v>Normal</v>
      </c>
      <c r="L1540" s="38">
        <f>VLOOKUP($A1540,'Hospitalisation Details'!$A$2:$K$2344,MATCH(Healthcare!L$1,'Hospitalisation Details'!$A$1:$K$1,0),0)</f>
        <v>33030</v>
      </c>
      <c r="M1540" s="17">
        <f>VLOOKUP($A1540,'Hospitalisation Details'!$A$2:$K$2344,MATCH(Healthcare!M$1,'Hospitalisation Details'!$A$1:$K$1,0),0)</f>
        <v>6639.3</v>
      </c>
      <c r="N1540" s="17" t="str">
        <f>VLOOKUP($A1540,'Hospitalisation Details'!$A$2:$K$2344,MATCH(Healthcare!N$1,'Hospitalisation Details'!$A$1:$K$1,0),0)</f>
        <v>Tier - 2</v>
      </c>
      <c r="O1540" s="17" t="str">
        <f>VLOOKUP($A1540,'Hospitalisation Details'!$A$2:$K$2344,MATCH(Healthcare!O$1,'Hospitalisation Details'!$A$1:$K$1,0),0)</f>
        <v>Tier - 2</v>
      </c>
      <c r="P1540" s="17" t="str">
        <f>VLOOKUP($A1540,'Hospitalisation Details'!$A$2:$K$2344,MATCH(Healthcare!P$1,'Hospitalisation Details'!$A$1:$K$1,0),0)</f>
        <v>R1021</v>
      </c>
      <c r="Q1540" s="17">
        <f>VLOOKUP($A1540,'Hospitalisation Details'!$A$2:$K$2344,MATCH(Healthcare!Q$1,'Hospitalisation Details'!$A$1:$K$1,0),0)</f>
        <v>33</v>
      </c>
    </row>
    <row r="1541" spans="1:17" ht="15.75" x14ac:dyDescent="0.25">
      <c r="A1541" s="25" t="s">
        <v>1584</v>
      </c>
      <c r="B1541" s="17" t="str">
        <f>VLOOKUP($A1541,'Customer Names'!$A$1:$D$2336,4,0)</f>
        <v>Ms. Yoshie</v>
      </c>
      <c r="C1541" s="17">
        <f>VLOOKUP($A1541,'Medical Examinations'!$A$1:$J$2336,MATCH(Healthcare!C$1,'Medical Examinations'!$A$1:$J$1,0),0)</f>
        <v>41.42</v>
      </c>
      <c r="D1541" s="17">
        <f>VLOOKUP($A1541,'Medical Examinations'!$A$1:$J$2336,MATCH(Healthcare!D$1,'Medical Examinations'!$A$1:$J$1,0),0)</f>
        <v>5.17</v>
      </c>
      <c r="E1541" s="17" t="str">
        <f>VLOOKUP($A1541,'Medical Examinations'!$A$1:$J$2336,MATCH(Healthcare!E$1,'Medical Examinations'!$A$1:$J$1,0),0)</f>
        <v>No</v>
      </c>
      <c r="F1541" s="17" t="str">
        <f>VLOOKUP($A1541,'Medical Examinations'!$A$1:$J$2336,MATCH(Healthcare!F$1,'Medical Examinations'!$A$1:$J$1,0),0)</f>
        <v>No</v>
      </c>
      <c r="G1541" s="17" t="str">
        <f>VLOOKUP($A1541,'Medical Examinations'!$A$1:$J$2336,MATCH(Healthcare!G$1,'Medical Examinations'!$A$1:$J$1,0),0)</f>
        <v>Yes</v>
      </c>
      <c r="H1541" s="17">
        <f>VLOOKUP($A1541,'Medical Examinations'!$A$1:$J$2336,MATCH(Healthcare!H$1,'Medical Examinations'!$A$1:$J$1,0),0)</f>
        <v>1</v>
      </c>
      <c r="I1541" s="17" t="str">
        <f>VLOOKUP($A1541,'Medical Examinations'!$A$1:$J$2336,MATCH(Healthcare!I$1,'Medical Examinations'!$A$1:$J$1,0),0)</f>
        <v>No</v>
      </c>
      <c r="J1541" s="17" t="str">
        <f>VLOOKUP($A1541,'Medical Examinations'!$A$1:$J$2336,MATCH(Healthcare!J$1,'Medical Examinations'!$A$1:$J$1,0),0)</f>
        <v>Obesity</v>
      </c>
      <c r="K1541" s="17" t="str">
        <f>VLOOKUP($A1541,'Medical Examinations'!$A$1:$J$2336,MATCH(Healthcare!K$1,'Medical Examinations'!$A$1:$J$1,0),0)</f>
        <v>Normal</v>
      </c>
      <c r="L1541" s="38">
        <f>VLOOKUP($A1541,'Hospitalisation Details'!$A$2:$K$2344,MATCH(Healthcare!L$1,'Hospitalisation Details'!$A$1:$K$1,0),0)</f>
        <v>37868</v>
      </c>
      <c r="M1541" s="17">
        <f>VLOOKUP($A1541,'Hospitalisation Details'!$A$2:$K$2344,MATCH(Healthcare!M$1,'Hospitalisation Details'!$A$1:$K$1,0),0)</f>
        <v>6638.16</v>
      </c>
      <c r="N1541" s="17" t="str">
        <f>VLOOKUP($A1541,'Hospitalisation Details'!$A$2:$K$2344,MATCH(Healthcare!N$1,'Hospitalisation Details'!$A$1:$K$1,0),0)</f>
        <v>Tier - 2</v>
      </c>
      <c r="O1541" s="17" t="str">
        <f>VLOOKUP($A1541,'Hospitalisation Details'!$A$2:$K$2344,MATCH(Healthcare!O$1,'Hospitalisation Details'!$A$1:$K$1,0),0)</f>
        <v>Tier - 1</v>
      </c>
      <c r="P1541" s="17" t="str">
        <f>VLOOKUP($A1541,'Hospitalisation Details'!$A$2:$K$2344,MATCH(Healthcare!P$1,'Hospitalisation Details'!$A$1:$K$1,0),0)</f>
        <v>R1012</v>
      </c>
      <c r="Q1541" s="17">
        <f>VLOOKUP($A1541,'Hospitalisation Details'!$A$2:$K$2344,MATCH(Healthcare!Q$1,'Hospitalisation Details'!$A$1:$K$1,0),0)</f>
        <v>19</v>
      </c>
    </row>
    <row r="1542" spans="1:17" ht="15.75" x14ac:dyDescent="0.25">
      <c r="A1542" s="25" t="s">
        <v>1585</v>
      </c>
      <c r="B1542" s="17" t="str">
        <f>VLOOKUP($A1542,'Customer Names'!$A$1:$D$2336,4,0)</f>
        <v>Ms. Lauren</v>
      </c>
      <c r="C1542" s="17">
        <f>VLOOKUP($A1542,'Medical Examinations'!$A$1:$J$2336,MATCH(Healthcare!C$1,'Medical Examinations'!$A$1:$J$1,0),0)</f>
        <v>20.69</v>
      </c>
      <c r="D1542" s="17">
        <f>VLOOKUP($A1542,'Medical Examinations'!$A$1:$J$2336,MATCH(Healthcare!D$1,'Medical Examinations'!$A$1:$J$1,0),0)</f>
        <v>6.93</v>
      </c>
      <c r="E1542" s="17" t="str">
        <f>VLOOKUP($A1542,'Medical Examinations'!$A$1:$J$2336,MATCH(Healthcare!E$1,'Medical Examinations'!$A$1:$J$1,0),0)</f>
        <v>No</v>
      </c>
      <c r="F1542" s="17" t="str">
        <f>VLOOKUP($A1542,'Medical Examinations'!$A$1:$J$2336,MATCH(Healthcare!F$1,'Medical Examinations'!$A$1:$J$1,0),0)</f>
        <v>No</v>
      </c>
      <c r="G1542" s="17" t="str">
        <f>VLOOKUP($A1542,'Medical Examinations'!$A$1:$J$2336,MATCH(Healthcare!G$1,'Medical Examinations'!$A$1:$J$1,0),0)</f>
        <v>No</v>
      </c>
      <c r="H1542" s="17">
        <f>VLOOKUP($A1542,'Medical Examinations'!$A$1:$J$2336,MATCH(Healthcare!H$1,'Medical Examinations'!$A$1:$J$1,0),0)</f>
        <v>2</v>
      </c>
      <c r="I1542" s="17" t="str">
        <f>VLOOKUP($A1542,'Medical Examinations'!$A$1:$J$2336,MATCH(Healthcare!I$1,'Medical Examinations'!$A$1:$J$1,0),0)</f>
        <v>No</v>
      </c>
      <c r="J1542" s="17" t="str">
        <f>VLOOKUP($A1542,'Medical Examinations'!$A$1:$J$2336,MATCH(Healthcare!J$1,'Medical Examinations'!$A$1:$J$1,0),0)</f>
        <v>Healthy Weight</v>
      </c>
      <c r="K1542" s="17" t="str">
        <f>VLOOKUP($A1542,'Medical Examinations'!$A$1:$J$2336,MATCH(Healthcare!K$1,'Medical Examinations'!$A$1:$J$1,0),0)</f>
        <v>Diabetes</v>
      </c>
      <c r="L1542" s="38">
        <f>VLOOKUP($A1542,'Hospitalisation Details'!$A$2:$K$2344,MATCH(Healthcare!L$1,'Hospitalisation Details'!$A$1:$K$1,0),0)</f>
        <v>26905</v>
      </c>
      <c r="M1542" s="17">
        <f>VLOOKUP($A1542,'Hospitalisation Details'!$A$2:$K$2344,MATCH(Healthcare!M$1,'Hospitalisation Details'!$A$1:$K$1,0),0)</f>
        <v>6630.31</v>
      </c>
      <c r="N1542" s="17" t="str">
        <f>VLOOKUP($A1542,'Hospitalisation Details'!$A$2:$K$2344,MATCH(Healthcare!N$1,'Hospitalisation Details'!$A$1:$K$1,0),0)</f>
        <v>Tier - 2</v>
      </c>
      <c r="O1542" s="17" t="str">
        <f>VLOOKUP($A1542,'Hospitalisation Details'!$A$2:$K$2344,MATCH(Healthcare!O$1,'Hospitalisation Details'!$A$1:$K$1,0),0)</f>
        <v>Tier - 1</v>
      </c>
      <c r="P1542" s="17" t="str">
        <f>VLOOKUP($A1542,'Hospitalisation Details'!$A$2:$K$2344,MATCH(Healthcare!P$1,'Hospitalisation Details'!$A$1:$K$1,0),0)</f>
        <v>R1013</v>
      </c>
      <c r="Q1542" s="17">
        <f>VLOOKUP($A1542,'Hospitalisation Details'!$A$2:$K$2344,MATCH(Healthcare!Q$1,'Hospitalisation Details'!$A$1:$K$1,0),0)</f>
        <v>49</v>
      </c>
    </row>
    <row r="1543" spans="1:17" ht="15.75" x14ac:dyDescent="0.25">
      <c r="A1543" s="25" t="s">
        <v>1586</v>
      </c>
      <c r="B1543" s="17" t="str">
        <f>VLOOKUP($A1543,'Customer Names'!$A$1:$D$2336,4,0)</f>
        <v>Mr. Mason</v>
      </c>
      <c r="C1543" s="17">
        <f>VLOOKUP($A1543,'Medical Examinations'!$A$1:$J$2336,MATCH(Healthcare!C$1,'Medical Examinations'!$A$1:$J$1,0),0)</f>
        <v>41.23</v>
      </c>
      <c r="D1543" s="17">
        <f>VLOOKUP($A1543,'Medical Examinations'!$A$1:$J$2336,MATCH(Healthcare!D$1,'Medical Examinations'!$A$1:$J$1,0),0)</f>
        <v>4.24</v>
      </c>
      <c r="E1543" s="17" t="str">
        <f>VLOOKUP($A1543,'Medical Examinations'!$A$1:$J$2336,MATCH(Healthcare!E$1,'Medical Examinations'!$A$1:$J$1,0),0)</f>
        <v>No</v>
      </c>
      <c r="F1543" s="17" t="str">
        <f>VLOOKUP($A1543,'Medical Examinations'!$A$1:$J$2336,MATCH(Healthcare!F$1,'Medical Examinations'!$A$1:$J$1,0),0)</f>
        <v>No</v>
      </c>
      <c r="G1543" s="17" t="str">
        <f>VLOOKUP($A1543,'Medical Examinations'!$A$1:$J$2336,MATCH(Healthcare!G$1,'Medical Examinations'!$A$1:$J$1,0),0)</f>
        <v>No</v>
      </c>
      <c r="H1543" s="17">
        <f>VLOOKUP($A1543,'Medical Examinations'!$A$1:$J$2336,MATCH(Healthcare!H$1,'Medical Examinations'!$A$1:$J$1,0),0)</f>
        <v>0</v>
      </c>
      <c r="I1543" s="17" t="str">
        <f>VLOOKUP($A1543,'Medical Examinations'!$A$1:$J$2336,MATCH(Healthcare!I$1,'Medical Examinations'!$A$1:$J$1,0),0)</f>
        <v>No</v>
      </c>
      <c r="J1543" s="17" t="str">
        <f>VLOOKUP($A1543,'Medical Examinations'!$A$1:$J$2336,MATCH(Healthcare!J$1,'Medical Examinations'!$A$1:$J$1,0),0)</f>
        <v>Obesity</v>
      </c>
      <c r="K1543" s="17" t="str">
        <f>VLOOKUP($A1543,'Medical Examinations'!$A$1:$J$2336,MATCH(Healthcare!K$1,'Medical Examinations'!$A$1:$J$1,0),0)</f>
        <v>Normal</v>
      </c>
      <c r="L1543" s="38">
        <f>VLOOKUP($A1543,'Hospitalisation Details'!$A$2:$K$2344,MATCH(Healthcare!L$1,'Hospitalisation Details'!$A$1:$K$1,0),0)</f>
        <v>30191</v>
      </c>
      <c r="M1543" s="17">
        <f>VLOOKUP($A1543,'Hospitalisation Details'!$A$2:$K$2344,MATCH(Healthcare!M$1,'Hospitalisation Details'!$A$1:$K$1,0),0)</f>
        <v>6610.11</v>
      </c>
      <c r="N1543" s="17" t="str">
        <f>VLOOKUP($A1543,'Hospitalisation Details'!$A$2:$K$2344,MATCH(Healthcare!N$1,'Hospitalisation Details'!$A$1:$K$1,0),0)</f>
        <v>Tier - 3</v>
      </c>
      <c r="O1543" s="17" t="str">
        <f>VLOOKUP($A1543,'Hospitalisation Details'!$A$2:$K$2344,MATCH(Healthcare!O$1,'Hospitalisation Details'!$A$1:$K$1,0),0)</f>
        <v>Tier - 2</v>
      </c>
      <c r="P1543" s="17" t="str">
        <f>VLOOKUP($A1543,'Hospitalisation Details'!$A$2:$K$2344,MATCH(Healthcare!P$1,'Hospitalisation Details'!$A$1:$K$1,0),0)</f>
        <v>R1015</v>
      </c>
      <c r="Q1543" s="17">
        <f>VLOOKUP($A1543,'Hospitalisation Details'!$A$2:$K$2344,MATCH(Healthcare!Q$1,'Hospitalisation Details'!$A$1:$K$1,0),0)</f>
        <v>40</v>
      </c>
    </row>
    <row r="1544" spans="1:17" ht="15.75" x14ac:dyDescent="0.25">
      <c r="A1544" s="25" t="s">
        <v>1587</v>
      </c>
      <c r="B1544" s="17" t="str">
        <f>VLOOKUP($A1544,'Customer Names'!$A$1:$D$2336,4,0)</f>
        <v>Mr. Ryan</v>
      </c>
      <c r="C1544" s="17">
        <f>VLOOKUP($A1544,'Medical Examinations'!$A$1:$J$2336,MATCH(Healthcare!C$1,'Medical Examinations'!$A$1:$J$1,0),0)</f>
        <v>29.9</v>
      </c>
      <c r="D1544" s="17">
        <f>VLOOKUP($A1544,'Medical Examinations'!$A$1:$J$2336,MATCH(Healthcare!D$1,'Medical Examinations'!$A$1:$J$1,0),0)</f>
        <v>5.91</v>
      </c>
      <c r="E1544" s="17" t="str">
        <f>VLOOKUP($A1544,'Medical Examinations'!$A$1:$J$2336,MATCH(Healthcare!E$1,'Medical Examinations'!$A$1:$J$1,0),0)</f>
        <v>No</v>
      </c>
      <c r="F1544" s="17" t="str">
        <f>VLOOKUP($A1544,'Medical Examinations'!$A$1:$J$2336,MATCH(Healthcare!F$1,'Medical Examinations'!$A$1:$J$1,0),0)</f>
        <v>No</v>
      </c>
      <c r="G1544" s="17" t="str">
        <f>VLOOKUP($A1544,'Medical Examinations'!$A$1:$J$2336,MATCH(Healthcare!G$1,'Medical Examinations'!$A$1:$J$1,0),0)</f>
        <v>No</v>
      </c>
      <c r="H1544" s="17">
        <f>VLOOKUP($A1544,'Medical Examinations'!$A$1:$J$2336,MATCH(Healthcare!H$1,'Medical Examinations'!$A$1:$J$1,0),0)</f>
        <v>0</v>
      </c>
      <c r="I1544" s="17" t="str">
        <f>VLOOKUP($A1544,'Medical Examinations'!$A$1:$J$2336,MATCH(Healthcare!I$1,'Medical Examinations'!$A$1:$J$1,0),0)</f>
        <v>No</v>
      </c>
      <c r="J1544" s="17" t="str">
        <f>VLOOKUP($A1544,'Medical Examinations'!$A$1:$J$2336,MATCH(Healthcare!J$1,'Medical Examinations'!$A$1:$J$1,0),0)</f>
        <v>Overweight</v>
      </c>
      <c r="K1544" s="17" t="str">
        <f>VLOOKUP($A1544,'Medical Examinations'!$A$1:$J$2336,MATCH(Healthcare!K$1,'Medical Examinations'!$A$1:$J$1,0),0)</f>
        <v>Prediabetes</v>
      </c>
      <c r="L1544" s="38">
        <f>VLOOKUP($A1544,'Hospitalisation Details'!$A$2:$K$2344,MATCH(Healthcare!L$1,'Hospitalisation Details'!$A$1:$K$1,0),0)</f>
        <v>30262</v>
      </c>
      <c r="M1544" s="17">
        <f>VLOOKUP($A1544,'Hospitalisation Details'!$A$2:$K$2344,MATCH(Healthcare!M$1,'Hospitalisation Details'!$A$1:$K$1,0),0)</f>
        <v>6600.36</v>
      </c>
      <c r="N1544" s="17" t="str">
        <f>VLOOKUP($A1544,'Hospitalisation Details'!$A$2:$K$2344,MATCH(Healthcare!N$1,'Hospitalisation Details'!$A$1:$K$1,0),0)</f>
        <v>Tier - 2</v>
      </c>
      <c r="O1544" s="17" t="str">
        <f>VLOOKUP($A1544,'Hospitalisation Details'!$A$2:$K$2344,MATCH(Healthcare!O$1,'Hospitalisation Details'!$A$1:$K$1,0),0)</f>
        <v>Tier - 3</v>
      </c>
      <c r="P1544" s="17" t="str">
        <f>VLOOKUP($A1544,'Hospitalisation Details'!$A$2:$K$2344,MATCH(Healthcare!P$1,'Hospitalisation Details'!$A$1:$K$1,0),0)</f>
        <v>R1011</v>
      </c>
      <c r="Q1544" s="17">
        <f>VLOOKUP($A1544,'Hospitalisation Details'!$A$2:$K$2344,MATCH(Healthcare!Q$1,'Hospitalisation Details'!$A$1:$K$1,0),0)</f>
        <v>40</v>
      </c>
    </row>
    <row r="1545" spans="1:17" ht="15.75" x14ac:dyDescent="0.25">
      <c r="A1545" s="25" t="s">
        <v>1588</v>
      </c>
      <c r="B1545" s="17" t="str">
        <f>VLOOKUP($A1545,'Customer Names'!$A$1:$D$2336,4,0)</f>
        <v>Mr. Arturo</v>
      </c>
      <c r="C1545" s="17">
        <f>VLOOKUP($A1545,'Medical Examinations'!$A$1:$J$2336,MATCH(Healthcare!C$1,'Medical Examinations'!$A$1:$J$1,0),0)</f>
        <v>34.104999999999997</v>
      </c>
      <c r="D1545" s="17">
        <f>VLOOKUP($A1545,'Medical Examinations'!$A$1:$J$2336,MATCH(Healthcare!D$1,'Medical Examinations'!$A$1:$J$1,0),0)</f>
        <v>5.93</v>
      </c>
      <c r="E1545" s="17" t="str">
        <f>VLOOKUP($A1545,'Medical Examinations'!$A$1:$J$2336,MATCH(Healthcare!E$1,'Medical Examinations'!$A$1:$J$1,0),0)</f>
        <v>No</v>
      </c>
      <c r="F1545" s="17" t="str">
        <f>VLOOKUP($A1545,'Medical Examinations'!$A$1:$J$2336,MATCH(Healthcare!F$1,'Medical Examinations'!$A$1:$J$1,0),0)</f>
        <v>No</v>
      </c>
      <c r="G1545" s="17" t="str">
        <f>VLOOKUP($A1545,'Medical Examinations'!$A$1:$J$2336,MATCH(Healthcare!G$1,'Medical Examinations'!$A$1:$J$1,0),0)</f>
        <v>No</v>
      </c>
      <c r="H1545" s="17">
        <f>VLOOKUP($A1545,'Medical Examinations'!$A$1:$J$2336,MATCH(Healthcare!H$1,'Medical Examinations'!$A$1:$J$1,0),0)</f>
        <v>0</v>
      </c>
      <c r="I1545" s="17" t="str">
        <f>VLOOKUP($A1545,'Medical Examinations'!$A$1:$J$2336,MATCH(Healthcare!I$1,'Medical Examinations'!$A$1:$J$1,0),0)</f>
        <v>No</v>
      </c>
      <c r="J1545" s="17" t="str">
        <f>VLOOKUP($A1545,'Medical Examinations'!$A$1:$J$2336,MATCH(Healthcare!J$1,'Medical Examinations'!$A$1:$J$1,0),0)</f>
        <v>Obesity</v>
      </c>
      <c r="K1545" s="17" t="str">
        <f>VLOOKUP($A1545,'Medical Examinations'!$A$1:$J$2336,MATCH(Healthcare!K$1,'Medical Examinations'!$A$1:$J$1,0),0)</f>
        <v>Prediabetes</v>
      </c>
      <c r="L1545" s="38">
        <f>VLOOKUP($A1545,'Hospitalisation Details'!$A$2:$K$2344,MATCH(Healthcare!L$1,'Hospitalisation Details'!$A$1:$K$1,0),0)</f>
        <v>30314</v>
      </c>
      <c r="M1545" s="17">
        <f>VLOOKUP($A1545,'Hospitalisation Details'!$A$2:$K$2344,MATCH(Healthcare!M$1,'Hospitalisation Details'!$A$1:$K$1,0),0)</f>
        <v>6600.21</v>
      </c>
      <c r="N1545" s="17" t="str">
        <f>VLOOKUP($A1545,'Hospitalisation Details'!$A$2:$K$2344,MATCH(Healthcare!N$1,'Hospitalisation Details'!$A$1:$K$1,0),0)</f>
        <v>Tier - 3</v>
      </c>
      <c r="O1545" s="17" t="str">
        <f>VLOOKUP($A1545,'Hospitalisation Details'!$A$2:$K$2344,MATCH(Healthcare!O$1,'Hospitalisation Details'!$A$1:$K$1,0),0)</f>
        <v>Tier - 2</v>
      </c>
      <c r="P1545" s="17" t="str">
        <f>VLOOKUP($A1545,'Hospitalisation Details'!$A$2:$K$2344,MATCH(Healthcare!P$1,'Hospitalisation Details'!$A$1:$K$1,0),0)</f>
        <v>R1016</v>
      </c>
      <c r="Q1545" s="17">
        <f>VLOOKUP($A1545,'Hospitalisation Details'!$A$2:$K$2344,MATCH(Healthcare!Q$1,'Hospitalisation Details'!$A$1:$K$1,0),0)</f>
        <v>40</v>
      </c>
    </row>
    <row r="1546" spans="1:17" ht="15.75" x14ac:dyDescent="0.25">
      <c r="A1546" s="25" t="s">
        <v>1589</v>
      </c>
      <c r="B1546" s="17" t="str">
        <f>VLOOKUP($A1546,'Customer Names'!$A$1:$D$2336,4,0)</f>
        <v>Mr. Jake</v>
      </c>
      <c r="C1546" s="17">
        <f>VLOOKUP($A1546,'Medical Examinations'!$A$1:$J$2336,MATCH(Healthcare!C$1,'Medical Examinations'!$A$1:$J$1,0),0)</f>
        <v>24.97</v>
      </c>
      <c r="D1546" s="17">
        <f>VLOOKUP($A1546,'Medical Examinations'!$A$1:$J$2336,MATCH(Healthcare!D$1,'Medical Examinations'!$A$1:$J$1,0),0)</f>
        <v>5.66</v>
      </c>
      <c r="E1546" s="17" t="str">
        <f>VLOOKUP($A1546,'Medical Examinations'!$A$1:$J$2336,MATCH(Healthcare!E$1,'Medical Examinations'!$A$1:$J$1,0),0)</f>
        <v>No</v>
      </c>
      <c r="F1546" s="17" t="str">
        <f>VLOOKUP($A1546,'Medical Examinations'!$A$1:$J$2336,MATCH(Healthcare!F$1,'Medical Examinations'!$A$1:$J$1,0),0)</f>
        <v>No</v>
      </c>
      <c r="G1546" s="17" t="str">
        <f>VLOOKUP($A1546,'Medical Examinations'!$A$1:$J$2336,MATCH(Healthcare!G$1,'Medical Examinations'!$A$1:$J$1,0),0)</f>
        <v>No</v>
      </c>
      <c r="H1546" s="17">
        <f>VLOOKUP($A1546,'Medical Examinations'!$A$1:$J$2336,MATCH(Healthcare!H$1,'Medical Examinations'!$A$1:$J$1,0),0)</f>
        <v>0</v>
      </c>
      <c r="I1546" s="17" t="str">
        <f>VLOOKUP($A1546,'Medical Examinations'!$A$1:$J$2336,MATCH(Healthcare!I$1,'Medical Examinations'!$A$1:$J$1,0),0)</f>
        <v>No</v>
      </c>
      <c r="J1546" s="17" t="str">
        <f>VLOOKUP($A1546,'Medical Examinations'!$A$1:$J$2336,MATCH(Healthcare!J$1,'Medical Examinations'!$A$1:$J$1,0),0)</f>
        <v>Healthy Weight</v>
      </c>
      <c r="K1546" s="17" t="str">
        <f>VLOOKUP($A1546,'Medical Examinations'!$A$1:$J$2336,MATCH(Healthcare!K$1,'Medical Examinations'!$A$1:$J$1,0),0)</f>
        <v>Normal</v>
      </c>
      <c r="L1546" s="38">
        <f>VLOOKUP($A1546,'Hospitalisation Details'!$A$2:$K$2344,MATCH(Healthcare!L$1,'Hospitalisation Details'!$A$1:$K$1,0),0)</f>
        <v>30277</v>
      </c>
      <c r="M1546" s="17">
        <f>VLOOKUP($A1546,'Hospitalisation Details'!$A$2:$K$2344,MATCH(Healthcare!M$1,'Hospitalisation Details'!$A$1:$K$1,0),0)</f>
        <v>6593.51</v>
      </c>
      <c r="N1546" s="17" t="str">
        <f>VLOOKUP($A1546,'Hospitalisation Details'!$A$2:$K$2344,MATCH(Healthcare!N$1,'Hospitalisation Details'!$A$1:$K$1,0),0)</f>
        <v>Tier - 2</v>
      </c>
      <c r="O1546" s="17" t="str">
        <f>VLOOKUP($A1546,'Hospitalisation Details'!$A$2:$K$2344,MATCH(Healthcare!O$1,'Hospitalisation Details'!$A$1:$K$1,0),0)</f>
        <v>Tier - 1</v>
      </c>
      <c r="P1546" s="17" t="str">
        <f>VLOOKUP($A1546,'Hospitalisation Details'!$A$2:$K$2344,MATCH(Healthcare!P$1,'Hospitalisation Details'!$A$1:$K$1,0),0)</f>
        <v>R1013</v>
      </c>
      <c r="Q1546" s="17">
        <f>VLOOKUP($A1546,'Hospitalisation Details'!$A$2:$K$2344,MATCH(Healthcare!Q$1,'Hospitalisation Details'!$A$1:$K$1,0),0)</f>
        <v>40</v>
      </c>
    </row>
    <row r="1547" spans="1:17" ht="15.75" x14ac:dyDescent="0.25">
      <c r="A1547" s="25" t="s">
        <v>1590</v>
      </c>
      <c r="B1547" s="17" t="str">
        <f>VLOOKUP($A1547,'Customer Names'!$A$1:$D$2336,4,0)</f>
        <v>Ms. Sarah</v>
      </c>
      <c r="C1547" s="17">
        <f>VLOOKUP($A1547,'Medical Examinations'!$A$1:$J$2336,MATCH(Healthcare!C$1,'Medical Examinations'!$A$1:$J$1,0),0)</f>
        <v>34.799999999999997</v>
      </c>
      <c r="D1547" s="17">
        <f>VLOOKUP($A1547,'Medical Examinations'!$A$1:$J$2336,MATCH(Healthcare!D$1,'Medical Examinations'!$A$1:$J$1,0),0)</f>
        <v>4.1900000000000004</v>
      </c>
      <c r="E1547" s="17" t="str">
        <f>VLOOKUP($A1547,'Medical Examinations'!$A$1:$J$2336,MATCH(Healthcare!E$1,'Medical Examinations'!$A$1:$J$1,0),0)</f>
        <v>No</v>
      </c>
      <c r="F1547" s="17" t="str">
        <f>VLOOKUP($A1547,'Medical Examinations'!$A$1:$J$2336,MATCH(Healthcare!F$1,'Medical Examinations'!$A$1:$J$1,0),0)</f>
        <v>No</v>
      </c>
      <c r="G1547" s="17" t="str">
        <f>VLOOKUP($A1547,'Medical Examinations'!$A$1:$J$2336,MATCH(Healthcare!G$1,'Medical Examinations'!$A$1:$J$1,0),0)</f>
        <v>No</v>
      </c>
      <c r="H1547" s="17">
        <f>VLOOKUP($A1547,'Medical Examinations'!$A$1:$J$2336,MATCH(Healthcare!H$1,'Medical Examinations'!$A$1:$J$1,0),0)</f>
        <v>1</v>
      </c>
      <c r="I1547" s="17" t="str">
        <f>VLOOKUP($A1547,'Medical Examinations'!$A$1:$J$2336,MATCH(Healthcare!I$1,'Medical Examinations'!$A$1:$J$1,0),0)</f>
        <v>No</v>
      </c>
      <c r="J1547" s="17" t="str">
        <f>VLOOKUP($A1547,'Medical Examinations'!$A$1:$J$2336,MATCH(Healthcare!J$1,'Medical Examinations'!$A$1:$J$1,0),0)</f>
        <v>Obesity</v>
      </c>
      <c r="K1547" s="17" t="str">
        <f>VLOOKUP($A1547,'Medical Examinations'!$A$1:$J$2336,MATCH(Healthcare!K$1,'Medical Examinations'!$A$1:$J$1,0),0)</f>
        <v>Normal</v>
      </c>
      <c r="L1547" s="38">
        <f>VLOOKUP($A1547,'Hospitalisation Details'!$A$2:$K$2344,MATCH(Healthcare!L$1,'Hospitalisation Details'!$A$1:$K$1,0),0)</f>
        <v>30960</v>
      </c>
      <c r="M1547" s="17">
        <f>VLOOKUP($A1547,'Hospitalisation Details'!$A$2:$K$2344,MATCH(Healthcare!M$1,'Hospitalisation Details'!$A$1:$K$1,0),0)</f>
        <v>6571.54</v>
      </c>
      <c r="N1547" s="17" t="str">
        <f>VLOOKUP($A1547,'Hospitalisation Details'!$A$2:$K$2344,MATCH(Healthcare!N$1,'Hospitalisation Details'!$A$1:$K$1,0),0)</f>
        <v>Tier - 2</v>
      </c>
      <c r="O1547" s="17" t="str">
        <f>VLOOKUP($A1547,'Hospitalisation Details'!$A$2:$K$2344,MATCH(Healthcare!O$1,'Hospitalisation Details'!$A$1:$K$1,0),0)</f>
        <v>Tier - 3</v>
      </c>
      <c r="P1547" s="17" t="str">
        <f>VLOOKUP($A1547,'Hospitalisation Details'!$A$2:$K$2344,MATCH(Healthcare!P$1,'Hospitalisation Details'!$A$1:$K$1,0),0)</f>
        <v>R1011</v>
      </c>
      <c r="Q1547" s="17">
        <f>VLOOKUP($A1547,'Hospitalisation Details'!$A$2:$K$2344,MATCH(Healthcare!Q$1,'Hospitalisation Details'!$A$1:$K$1,0),0)</f>
        <v>38</v>
      </c>
    </row>
    <row r="1548" spans="1:17" ht="15.75" x14ac:dyDescent="0.25">
      <c r="A1548" s="25" t="s">
        <v>1591</v>
      </c>
      <c r="B1548" s="17" t="str">
        <f>VLOOKUP($A1548,'Customer Names'!$A$1:$D$2336,4,0)</f>
        <v>Ms. Alison</v>
      </c>
      <c r="C1548" s="17">
        <f>VLOOKUP($A1548,'Medical Examinations'!$A$1:$J$2336,MATCH(Healthcare!C$1,'Medical Examinations'!$A$1:$J$1,0),0)</f>
        <v>32.965000000000003</v>
      </c>
      <c r="D1548" s="17">
        <f>VLOOKUP($A1548,'Medical Examinations'!$A$1:$J$2336,MATCH(Healthcare!D$1,'Medical Examinations'!$A$1:$J$1,0),0)</f>
        <v>9.2100000000000009</v>
      </c>
      <c r="E1548" s="17" t="str">
        <f>VLOOKUP($A1548,'Medical Examinations'!$A$1:$J$2336,MATCH(Healthcare!E$1,'Medical Examinations'!$A$1:$J$1,0),0)</f>
        <v>Yes</v>
      </c>
      <c r="F1548" s="17" t="str">
        <f>VLOOKUP($A1548,'Medical Examinations'!$A$1:$J$2336,MATCH(Healthcare!F$1,'Medical Examinations'!$A$1:$J$1,0),0)</f>
        <v>No</v>
      </c>
      <c r="G1548" s="17" t="str">
        <f>VLOOKUP($A1548,'Medical Examinations'!$A$1:$J$2336,MATCH(Healthcare!G$1,'Medical Examinations'!$A$1:$J$1,0),0)</f>
        <v>No</v>
      </c>
      <c r="H1548" s="17">
        <f>VLOOKUP($A1548,'Medical Examinations'!$A$1:$J$2336,MATCH(Healthcare!H$1,'Medical Examinations'!$A$1:$J$1,0),0)</f>
        <v>0</v>
      </c>
      <c r="I1548" s="17" t="str">
        <f>VLOOKUP($A1548,'Medical Examinations'!$A$1:$J$2336,MATCH(Healthcare!I$1,'Medical Examinations'!$A$1:$J$1,0),0)</f>
        <v>No</v>
      </c>
      <c r="J1548" s="17" t="str">
        <f>VLOOKUP($A1548,'Medical Examinations'!$A$1:$J$2336,MATCH(Healthcare!J$1,'Medical Examinations'!$A$1:$J$1,0),0)</f>
        <v>Obesity</v>
      </c>
      <c r="K1548" s="17" t="str">
        <f>VLOOKUP($A1548,'Medical Examinations'!$A$1:$J$2336,MATCH(Healthcare!K$1,'Medical Examinations'!$A$1:$J$1,0),0)</f>
        <v>Diabetes</v>
      </c>
      <c r="L1548" s="38">
        <f>VLOOKUP($A1548,'Hospitalisation Details'!$A$2:$K$2344,MATCH(Healthcare!L$1,'Hospitalisation Details'!$A$1:$K$1,0),0)</f>
        <v>29787</v>
      </c>
      <c r="M1548" s="17">
        <f>VLOOKUP($A1548,'Hospitalisation Details'!$A$2:$K$2344,MATCH(Healthcare!M$1,'Hospitalisation Details'!$A$1:$K$1,0),0)</f>
        <v>6571.02</v>
      </c>
      <c r="N1548" s="17" t="str">
        <f>VLOOKUP($A1548,'Hospitalisation Details'!$A$2:$K$2344,MATCH(Healthcare!N$1,'Hospitalisation Details'!$A$1:$K$1,0),0)</f>
        <v>Tier - 2</v>
      </c>
      <c r="O1548" s="17" t="str">
        <f>VLOOKUP($A1548,'Hospitalisation Details'!$A$2:$K$2344,MATCH(Healthcare!O$1,'Hospitalisation Details'!$A$1:$K$1,0),0)</f>
        <v>Tier - 1</v>
      </c>
      <c r="P1548" s="17" t="str">
        <f>VLOOKUP($A1548,'Hospitalisation Details'!$A$2:$K$2344,MATCH(Healthcare!P$1,'Hospitalisation Details'!$A$1:$K$1,0),0)</f>
        <v>R1012</v>
      </c>
      <c r="Q1548" s="17">
        <f>VLOOKUP($A1548,'Hospitalisation Details'!$A$2:$K$2344,MATCH(Healthcare!Q$1,'Hospitalisation Details'!$A$1:$K$1,0),0)</f>
        <v>41</v>
      </c>
    </row>
    <row r="1549" spans="1:17" ht="15.75" x14ac:dyDescent="0.25">
      <c r="A1549" s="25" t="s">
        <v>1592</v>
      </c>
      <c r="B1549" s="17" t="str">
        <f>VLOOKUP($A1549,'Customer Names'!$A$1:$D$2336,4,0)</f>
        <v>Ms. Karen</v>
      </c>
      <c r="C1549" s="17">
        <f>VLOOKUP($A1549,'Medical Examinations'!$A$1:$J$2336,MATCH(Healthcare!C$1,'Medical Examinations'!$A$1:$J$1,0),0)</f>
        <v>27.265000000000001</v>
      </c>
      <c r="D1549" s="17">
        <f>VLOOKUP($A1549,'Medical Examinations'!$A$1:$J$2336,MATCH(Healthcare!D$1,'Medical Examinations'!$A$1:$J$1,0),0)</f>
        <v>5.51</v>
      </c>
      <c r="E1549" s="17" t="str">
        <f>VLOOKUP($A1549,'Medical Examinations'!$A$1:$J$2336,MATCH(Healthcare!E$1,'Medical Examinations'!$A$1:$J$1,0),0)</f>
        <v>No</v>
      </c>
      <c r="F1549" s="17" t="str">
        <f>VLOOKUP($A1549,'Medical Examinations'!$A$1:$J$2336,MATCH(Healthcare!F$1,'Medical Examinations'!$A$1:$J$1,0),0)</f>
        <v>No</v>
      </c>
      <c r="G1549" s="17" t="str">
        <f>VLOOKUP($A1549,'Medical Examinations'!$A$1:$J$2336,MATCH(Healthcare!G$1,'Medical Examinations'!$A$1:$J$1,0),0)</f>
        <v>No</v>
      </c>
      <c r="H1549" s="17">
        <f>VLOOKUP($A1549,'Medical Examinations'!$A$1:$J$2336,MATCH(Healthcare!H$1,'Medical Examinations'!$A$1:$J$1,0),0)</f>
        <v>1</v>
      </c>
      <c r="I1549" s="17" t="str">
        <f>VLOOKUP($A1549,'Medical Examinations'!$A$1:$J$2336,MATCH(Healthcare!I$1,'Medical Examinations'!$A$1:$J$1,0),0)</f>
        <v>No</v>
      </c>
      <c r="J1549" s="17" t="str">
        <f>VLOOKUP($A1549,'Medical Examinations'!$A$1:$J$2336,MATCH(Healthcare!J$1,'Medical Examinations'!$A$1:$J$1,0),0)</f>
        <v>Overweight</v>
      </c>
      <c r="K1549" s="17" t="str">
        <f>VLOOKUP($A1549,'Medical Examinations'!$A$1:$J$2336,MATCH(Healthcare!K$1,'Medical Examinations'!$A$1:$J$1,0),0)</f>
        <v>Normal</v>
      </c>
      <c r="L1549" s="38">
        <f>VLOOKUP($A1549,'Hospitalisation Details'!$A$2:$K$2344,MATCH(Healthcare!L$1,'Hospitalisation Details'!$A$1:$K$1,0),0)</f>
        <v>30945</v>
      </c>
      <c r="M1549" s="17">
        <f>VLOOKUP($A1549,'Hospitalisation Details'!$A$2:$K$2344,MATCH(Healthcare!M$1,'Hospitalisation Details'!$A$1:$K$1,0),0)</f>
        <v>6555.07</v>
      </c>
      <c r="N1549" s="17" t="str">
        <f>VLOOKUP($A1549,'Hospitalisation Details'!$A$2:$K$2344,MATCH(Healthcare!N$1,'Hospitalisation Details'!$A$1:$K$1,0),0)</f>
        <v>Tier - 2</v>
      </c>
      <c r="O1549" s="17" t="str">
        <f>VLOOKUP($A1549,'Hospitalisation Details'!$A$2:$K$2344,MATCH(Healthcare!O$1,'Hospitalisation Details'!$A$1:$K$1,0),0)</f>
        <v>Tier - 2</v>
      </c>
      <c r="P1549" s="17" t="str">
        <f>VLOOKUP($A1549,'Hospitalisation Details'!$A$2:$K$2344,MATCH(Healthcare!P$1,'Hospitalisation Details'!$A$1:$K$1,0),0)</f>
        <v>R1024</v>
      </c>
      <c r="Q1549" s="17">
        <f>VLOOKUP($A1549,'Hospitalisation Details'!$A$2:$K$2344,MATCH(Healthcare!Q$1,'Hospitalisation Details'!$A$1:$K$1,0),0)</f>
        <v>38</v>
      </c>
    </row>
    <row r="1550" spans="1:17" ht="15.75" x14ac:dyDescent="0.25">
      <c r="A1550" s="25" t="s">
        <v>1593</v>
      </c>
      <c r="B1550" s="17" t="str">
        <f>VLOOKUP($A1550,'Customer Names'!$A$1:$D$2336,4,0)</f>
        <v>Mr. Thomas</v>
      </c>
      <c r="C1550" s="17">
        <f>VLOOKUP($A1550,'Medical Examinations'!$A$1:$J$2336,MATCH(Healthcare!C$1,'Medical Examinations'!$A$1:$J$1,0),0)</f>
        <v>17.059999999999999</v>
      </c>
      <c r="D1550" s="17">
        <f>VLOOKUP($A1550,'Medical Examinations'!$A$1:$J$2336,MATCH(Healthcare!D$1,'Medical Examinations'!$A$1:$J$1,0),0)</f>
        <v>8.5</v>
      </c>
      <c r="E1550" s="17" t="str">
        <f>VLOOKUP($A1550,'Medical Examinations'!$A$1:$J$2336,MATCH(Healthcare!E$1,'Medical Examinations'!$A$1:$J$1,0),0)</f>
        <v>No</v>
      </c>
      <c r="F1550" s="17" t="str">
        <f>VLOOKUP($A1550,'Medical Examinations'!$A$1:$J$2336,MATCH(Healthcare!F$1,'Medical Examinations'!$A$1:$J$1,0),0)</f>
        <v>No</v>
      </c>
      <c r="G1550" s="17" t="str">
        <f>VLOOKUP($A1550,'Medical Examinations'!$A$1:$J$2336,MATCH(Healthcare!G$1,'Medical Examinations'!$A$1:$J$1,0),0)</f>
        <v>No</v>
      </c>
      <c r="H1550" s="17">
        <f>VLOOKUP($A1550,'Medical Examinations'!$A$1:$J$2336,MATCH(Healthcare!H$1,'Medical Examinations'!$A$1:$J$1,0),0)</f>
        <v>0</v>
      </c>
      <c r="I1550" s="17" t="str">
        <f>VLOOKUP($A1550,'Medical Examinations'!$A$1:$J$2336,MATCH(Healthcare!I$1,'Medical Examinations'!$A$1:$J$1,0),0)</f>
        <v>No</v>
      </c>
      <c r="J1550" s="17" t="str">
        <f>VLOOKUP($A1550,'Medical Examinations'!$A$1:$J$2336,MATCH(Healthcare!J$1,'Medical Examinations'!$A$1:$J$1,0),0)</f>
        <v>Underweight</v>
      </c>
      <c r="K1550" s="17" t="str">
        <f>VLOOKUP($A1550,'Medical Examinations'!$A$1:$J$2336,MATCH(Healthcare!K$1,'Medical Examinations'!$A$1:$J$1,0),0)</f>
        <v>Diabetes</v>
      </c>
      <c r="L1550" s="38">
        <f>VLOOKUP($A1550,'Hospitalisation Details'!$A$2:$K$2344,MATCH(Healthcare!L$1,'Hospitalisation Details'!$A$1:$K$1,0),0)</f>
        <v>25183</v>
      </c>
      <c r="M1550" s="17">
        <f>VLOOKUP($A1550,'Hospitalisation Details'!$A$2:$K$2344,MATCH(Healthcare!M$1,'Hospitalisation Details'!$A$1:$K$1,0),0)</f>
        <v>6552.01</v>
      </c>
      <c r="N1550" s="17" t="str">
        <f>VLOOKUP($A1550,'Hospitalisation Details'!$A$2:$K$2344,MATCH(Healthcare!N$1,'Hospitalisation Details'!$A$1:$K$1,0),0)</f>
        <v>Tier - 3</v>
      </c>
      <c r="O1550" s="17" t="str">
        <f>VLOOKUP($A1550,'Hospitalisation Details'!$A$2:$K$2344,MATCH(Healthcare!O$1,'Hospitalisation Details'!$A$1:$K$1,0),0)</f>
        <v>Tier - 2</v>
      </c>
      <c r="P1550" s="17" t="str">
        <f>VLOOKUP($A1550,'Hospitalisation Details'!$A$2:$K$2344,MATCH(Healthcare!P$1,'Hospitalisation Details'!$A$1:$K$1,0),0)</f>
        <v>R1013</v>
      </c>
      <c r="Q1550" s="17">
        <f>VLOOKUP($A1550,'Hospitalisation Details'!$A$2:$K$2344,MATCH(Healthcare!Q$1,'Hospitalisation Details'!$A$1:$K$1,0),0)</f>
        <v>54</v>
      </c>
    </row>
    <row r="1551" spans="1:17" ht="15.75" x14ac:dyDescent="0.25">
      <c r="A1551" s="25" t="s">
        <v>1594</v>
      </c>
      <c r="B1551" s="17" t="str">
        <f>VLOOKUP($A1551,'Customer Names'!$A$1:$D$2336,4,0)</f>
        <v>Ms. Stephanie</v>
      </c>
      <c r="C1551" s="17">
        <f>VLOOKUP($A1551,'Medical Examinations'!$A$1:$J$2336,MATCH(Healthcare!C$1,'Medical Examinations'!$A$1:$J$1,0),0)</f>
        <v>36.29</v>
      </c>
      <c r="D1551" s="17">
        <f>VLOOKUP($A1551,'Medical Examinations'!$A$1:$J$2336,MATCH(Healthcare!D$1,'Medical Examinations'!$A$1:$J$1,0),0)</f>
        <v>6.23</v>
      </c>
      <c r="E1551" s="17" t="str">
        <f>VLOOKUP($A1551,'Medical Examinations'!$A$1:$J$2336,MATCH(Healthcare!E$1,'Medical Examinations'!$A$1:$J$1,0),0)</f>
        <v>No</v>
      </c>
      <c r="F1551" s="17" t="str">
        <f>VLOOKUP($A1551,'Medical Examinations'!$A$1:$J$2336,MATCH(Healthcare!F$1,'Medical Examinations'!$A$1:$J$1,0),0)</f>
        <v>No</v>
      </c>
      <c r="G1551" s="17" t="str">
        <f>VLOOKUP($A1551,'Medical Examinations'!$A$1:$J$2336,MATCH(Healthcare!G$1,'Medical Examinations'!$A$1:$J$1,0),0)</f>
        <v>No</v>
      </c>
      <c r="H1551" s="17">
        <f>VLOOKUP($A1551,'Medical Examinations'!$A$1:$J$2336,MATCH(Healthcare!H$1,'Medical Examinations'!$A$1:$J$1,0),0)</f>
        <v>0</v>
      </c>
      <c r="I1551" s="17" t="str">
        <f>VLOOKUP($A1551,'Medical Examinations'!$A$1:$J$2336,MATCH(Healthcare!I$1,'Medical Examinations'!$A$1:$J$1,0),0)</f>
        <v>No</v>
      </c>
      <c r="J1551" s="17" t="str">
        <f>VLOOKUP($A1551,'Medical Examinations'!$A$1:$J$2336,MATCH(Healthcare!J$1,'Medical Examinations'!$A$1:$J$1,0),0)</f>
        <v>Obesity</v>
      </c>
      <c r="K1551" s="17" t="str">
        <f>VLOOKUP($A1551,'Medical Examinations'!$A$1:$J$2336,MATCH(Healthcare!K$1,'Medical Examinations'!$A$1:$J$1,0),0)</f>
        <v>Prediabetes</v>
      </c>
      <c r="L1551" s="38">
        <f>VLOOKUP($A1551,'Hospitalisation Details'!$A$2:$K$2344,MATCH(Healthcare!L$1,'Hospitalisation Details'!$A$1:$K$1,0),0)</f>
        <v>32726</v>
      </c>
      <c r="M1551" s="17">
        <f>VLOOKUP($A1551,'Hospitalisation Details'!$A$2:$K$2344,MATCH(Healthcare!M$1,'Hospitalisation Details'!$A$1:$K$1,0),0)</f>
        <v>6551.75</v>
      </c>
      <c r="N1551" s="17" t="str">
        <f>VLOOKUP($A1551,'Hospitalisation Details'!$A$2:$K$2344,MATCH(Healthcare!N$1,'Hospitalisation Details'!$A$1:$K$1,0),0)</f>
        <v>Tier - 2</v>
      </c>
      <c r="O1551" s="17" t="str">
        <f>VLOOKUP($A1551,'Hospitalisation Details'!$A$2:$K$2344,MATCH(Healthcare!O$1,'Hospitalisation Details'!$A$1:$K$1,0),0)</f>
        <v>Tier - 2</v>
      </c>
      <c r="P1551" s="17" t="str">
        <f>VLOOKUP($A1551,'Hospitalisation Details'!$A$2:$K$2344,MATCH(Healthcare!P$1,'Hospitalisation Details'!$A$1:$K$1,0),0)</f>
        <v>R1024</v>
      </c>
      <c r="Q1551" s="17">
        <f>VLOOKUP($A1551,'Hospitalisation Details'!$A$2:$K$2344,MATCH(Healthcare!Q$1,'Hospitalisation Details'!$A$1:$K$1,0),0)</f>
        <v>33</v>
      </c>
    </row>
    <row r="1552" spans="1:17" ht="15.75" x14ac:dyDescent="0.25">
      <c r="A1552" s="25" t="s">
        <v>1595</v>
      </c>
      <c r="B1552" s="17" t="str">
        <f>VLOOKUP($A1552,'Customer Names'!$A$1:$D$2336,4,0)</f>
        <v>Mr. Ezra</v>
      </c>
      <c r="C1552" s="17">
        <f>VLOOKUP($A1552,'Medical Examinations'!$A$1:$J$2336,MATCH(Healthcare!C$1,'Medical Examinations'!$A$1:$J$1,0),0)</f>
        <v>28.594999999999999</v>
      </c>
      <c r="D1552" s="17">
        <f>VLOOKUP($A1552,'Medical Examinations'!$A$1:$J$2336,MATCH(Healthcare!D$1,'Medical Examinations'!$A$1:$J$1,0),0)</f>
        <v>8.5299999999999994</v>
      </c>
      <c r="E1552" s="17" t="str">
        <f>VLOOKUP($A1552,'Medical Examinations'!$A$1:$J$2336,MATCH(Healthcare!E$1,'Medical Examinations'!$A$1:$J$1,0),0)</f>
        <v>Yes</v>
      </c>
      <c r="F1552" s="17" t="str">
        <f>VLOOKUP($A1552,'Medical Examinations'!$A$1:$J$2336,MATCH(Healthcare!F$1,'Medical Examinations'!$A$1:$J$1,0),0)</f>
        <v>No</v>
      </c>
      <c r="G1552" s="17" t="str">
        <f>VLOOKUP($A1552,'Medical Examinations'!$A$1:$J$2336,MATCH(Healthcare!G$1,'Medical Examinations'!$A$1:$J$1,0),0)</f>
        <v>No</v>
      </c>
      <c r="H1552" s="17">
        <f>VLOOKUP($A1552,'Medical Examinations'!$A$1:$J$2336,MATCH(Healthcare!H$1,'Medical Examinations'!$A$1:$J$1,0),0)</f>
        <v>1</v>
      </c>
      <c r="I1552" s="17" t="str">
        <f>VLOOKUP($A1552,'Medical Examinations'!$A$1:$J$2336,MATCH(Healthcare!I$1,'Medical Examinations'!$A$1:$J$1,0),0)</f>
        <v>No</v>
      </c>
      <c r="J1552" s="17" t="str">
        <f>VLOOKUP($A1552,'Medical Examinations'!$A$1:$J$2336,MATCH(Healthcare!J$1,'Medical Examinations'!$A$1:$J$1,0),0)</f>
        <v>Overweight</v>
      </c>
      <c r="K1552" s="17" t="str">
        <f>VLOOKUP($A1552,'Medical Examinations'!$A$1:$J$2336,MATCH(Healthcare!K$1,'Medical Examinations'!$A$1:$J$1,0),0)</f>
        <v>Diabetes</v>
      </c>
      <c r="L1552" s="38">
        <f>VLOOKUP($A1552,'Hospitalisation Details'!$A$2:$K$2344,MATCH(Healthcare!L$1,'Hospitalisation Details'!$A$1:$K$1,0),0)</f>
        <v>31764</v>
      </c>
      <c r="M1552" s="17">
        <f>VLOOKUP($A1552,'Hospitalisation Details'!$A$2:$K$2344,MATCH(Healthcare!M$1,'Hospitalisation Details'!$A$1:$K$1,0),0)</f>
        <v>6548.2</v>
      </c>
      <c r="N1552" s="17" t="str">
        <f>VLOOKUP($A1552,'Hospitalisation Details'!$A$2:$K$2344,MATCH(Healthcare!N$1,'Hospitalisation Details'!$A$1:$K$1,0),0)</f>
        <v>Tier - 2</v>
      </c>
      <c r="O1552" s="17" t="str">
        <f>VLOOKUP($A1552,'Hospitalisation Details'!$A$2:$K$2344,MATCH(Healthcare!O$1,'Hospitalisation Details'!$A$1:$K$1,0),0)</f>
        <v>Tier - 3</v>
      </c>
      <c r="P1552" s="17" t="str">
        <f>VLOOKUP($A1552,'Hospitalisation Details'!$A$2:$K$2344,MATCH(Healthcare!P$1,'Hospitalisation Details'!$A$1:$K$1,0),0)</f>
        <v>R1012</v>
      </c>
      <c r="Q1552" s="17">
        <f>VLOOKUP($A1552,'Hospitalisation Details'!$A$2:$K$2344,MATCH(Healthcare!Q$1,'Hospitalisation Details'!$A$1:$K$1,0),0)</f>
        <v>36</v>
      </c>
    </row>
    <row r="1553" spans="1:17" ht="15.75" x14ac:dyDescent="0.25">
      <c r="A1553" s="25" t="s">
        <v>1596</v>
      </c>
      <c r="B1553" s="17" t="str">
        <f>VLOOKUP($A1553,'Customer Names'!$A$1:$D$2336,4,0)</f>
        <v>Mr. Jim</v>
      </c>
      <c r="C1553" s="17">
        <f>VLOOKUP($A1553,'Medical Examinations'!$A$1:$J$2336,MATCH(Healthcare!C$1,'Medical Examinations'!$A$1:$J$1,0),0)</f>
        <v>17.8</v>
      </c>
      <c r="D1553" s="17">
        <f>VLOOKUP($A1553,'Medical Examinations'!$A$1:$J$2336,MATCH(Healthcare!D$1,'Medical Examinations'!$A$1:$J$1,0),0)</f>
        <v>5.75</v>
      </c>
      <c r="E1553" s="17" t="str">
        <f>VLOOKUP($A1553,'Medical Examinations'!$A$1:$J$2336,MATCH(Healthcare!E$1,'Medical Examinations'!$A$1:$J$1,0),0)</f>
        <v>Yes</v>
      </c>
      <c r="F1553" s="17" t="str">
        <f>VLOOKUP($A1553,'Medical Examinations'!$A$1:$J$2336,MATCH(Healthcare!F$1,'Medical Examinations'!$A$1:$J$1,0),0)</f>
        <v>No</v>
      </c>
      <c r="G1553" s="17" t="str">
        <f>VLOOKUP($A1553,'Medical Examinations'!$A$1:$J$2336,MATCH(Healthcare!G$1,'Medical Examinations'!$A$1:$J$1,0),0)</f>
        <v>Yes</v>
      </c>
      <c r="H1553" s="17">
        <f>VLOOKUP($A1553,'Medical Examinations'!$A$1:$J$2336,MATCH(Healthcare!H$1,'Medical Examinations'!$A$1:$J$1,0),0)</f>
        <v>1</v>
      </c>
      <c r="I1553" s="17" t="str">
        <f>VLOOKUP($A1553,'Medical Examinations'!$A$1:$J$2336,MATCH(Healthcare!I$1,'Medical Examinations'!$A$1:$J$1,0),0)</f>
        <v>No</v>
      </c>
      <c r="J1553" s="17" t="str">
        <f>VLOOKUP($A1553,'Medical Examinations'!$A$1:$J$2336,MATCH(Healthcare!J$1,'Medical Examinations'!$A$1:$J$1,0),0)</f>
        <v>Underweight</v>
      </c>
      <c r="K1553" s="17" t="str">
        <f>VLOOKUP($A1553,'Medical Examinations'!$A$1:$J$2336,MATCH(Healthcare!K$1,'Medical Examinations'!$A$1:$J$1,0),0)</f>
        <v>Prediabetes</v>
      </c>
      <c r="L1553" s="38">
        <f>VLOOKUP($A1553,'Hospitalisation Details'!$A$2:$K$2344,MATCH(Healthcare!L$1,'Hospitalisation Details'!$A$1:$K$1,0),0)</f>
        <v>25540</v>
      </c>
      <c r="M1553" s="17">
        <f>VLOOKUP($A1553,'Hospitalisation Details'!$A$2:$K$2344,MATCH(Healthcare!M$1,'Hospitalisation Details'!$A$1:$K$1,0),0)</f>
        <v>6546.16</v>
      </c>
      <c r="N1553" s="17" t="str">
        <f>VLOOKUP($A1553,'Hospitalisation Details'!$A$2:$K$2344,MATCH(Healthcare!N$1,'Hospitalisation Details'!$A$1:$K$1,0),0)</f>
        <v>Tier - 2</v>
      </c>
      <c r="O1553" s="17" t="str">
        <f>VLOOKUP($A1553,'Hospitalisation Details'!$A$2:$K$2344,MATCH(Healthcare!O$1,'Hospitalisation Details'!$A$1:$K$1,0),0)</f>
        <v>Tier - 3</v>
      </c>
      <c r="P1553" s="17" t="str">
        <f>VLOOKUP($A1553,'Hospitalisation Details'!$A$2:$K$2344,MATCH(Healthcare!P$1,'Hospitalisation Details'!$A$1:$K$1,0),0)</f>
        <v>R1013</v>
      </c>
      <c r="Q1553" s="17">
        <f>VLOOKUP($A1553,'Hospitalisation Details'!$A$2:$K$2344,MATCH(Healthcare!Q$1,'Hospitalisation Details'!$A$1:$K$1,0),0)</f>
        <v>53</v>
      </c>
    </row>
    <row r="1554" spans="1:17" ht="15.75" x14ac:dyDescent="0.25">
      <c r="A1554" s="25" t="s">
        <v>1597</v>
      </c>
      <c r="B1554" s="17" t="str">
        <f>VLOOKUP($A1554,'Customer Names'!$A$1:$D$2336,4,0)</f>
        <v>Mr. Ari</v>
      </c>
      <c r="C1554" s="17">
        <f>VLOOKUP($A1554,'Medical Examinations'!$A$1:$J$2336,MATCH(Healthcare!C$1,'Medical Examinations'!$A$1:$J$1,0),0)</f>
        <v>21.4</v>
      </c>
      <c r="D1554" s="17">
        <f>VLOOKUP($A1554,'Medical Examinations'!$A$1:$J$2336,MATCH(Healthcare!D$1,'Medical Examinations'!$A$1:$J$1,0),0)</f>
        <v>5.6</v>
      </c>
      <c r="E1554" s="17" t="str">
        <f>VLOOKUP($A1554,'Medical Examinations'!$A$1:$J$2336,MATCH(Healthcare!E$1,'Medical Examinations'!$A$1:$J$1,0),0)</f>
        <v>No</v>
      </c>
      <c r="F1554" s="17" t="str">
        <f>VLOOKUP($A1554,'Medical Examinations'!$A$1:$J$2336,MATCH(Healthcare!F$1,'Medical Examinations'!$A$1:$J$1,0),0)</f>
        <v>No</v>
      </c>
      <c r="G1554" s="17" t="str">
        <f>VLOOKUP($A1554,'Medical Examinations'!$A$1:$J$2336,MATCH(Healthcare!G$1,'Medical Examinations'!$A$1:$J$1,0),0)</f>
        <v>No</v>
      </c>
      <c r="H1554" s="17">
        <f>VLOOKUP($A1554,'Medical Examinations'!$A$1:$J$2336,MATCH(Healthcare!H$1,'Medical Examinations'!$A$1:$J$1,0),0)</f>
        <v>0</v>
      </c>
      <c r="I1554" s="17" t="str">
        <f>VLOOKUP($A1554,'Medical Examinations'!$A$1:$J$2336,MATCH(Healthcare!I$1,'Medical Examinations'!$A$1:$J$1,0),0)</f>
        <v>No</v>
      </c>
      <c r="J1554" s="17" t="str">
        <f>VLOOKUP($A1554,'Medical Examinations'!$A$1:$J$2336,MATCH(Healthcare!J$1,'Medical Examinations'!$A$1:$J$1,0),0)</f>
        <v>Healthy Weight</v>
      </c>
      <c r="K1554" s="17" t="str">
        <f>VLOOKUP($A1554,'Medical Examinations'!$A$1:$J$2336,MATCH(Healthcare!K$1,'Medical Examinations'!$A$1:$J$1,0),0)</f>
        <v>Normal</v>
      </c>
      <c r="L1554" s="38">
        <f>VLOOKUP($A1554,'Hospitalisation Details'!$A$2:$K$2344,MATCH(Healthcare!L$1,'Hospitalisation Details'!$A$1:$K$1,0),0)</f>
        <v>30226</v>
      </c>
      <c r="M1554" s="17">
        <f>VLOOKUP($A1554,'Hospitalisation Details'!$A$2:$K$2344,MATCH(Healthcare!M$1,'Hospitalisation Details'!$A$1:$K$1,0),0)</f>
        <v>6536.68</v>
      </c>
      <c r="N1554" s="17" t="str">
        <f>VLOOKUP($A1554,'Hospitalisation Details'!$A$2:$K$2344,MATCH(Healthcare!N$1,'Hospitalisation Details'!$A$1:$K$1,0),0)</f>
        <v>Tier - 2</v>
      </c>
      <c r="O1554" s="17" t="str">
        <f>VLOOKUP($A1554,'Hospitalisation Details'!$A$2:$K$2344,MATCH(Healthcare!O$1,'Hospitalisation Details'!$A$1:$K$1,0),0)</f>
        <v>Tier - 2</v>
      </c>
      <c r="P1554" s="17" t="str">
        <f>VLOOKUP($A1554,'Hospitalisation Details'!$A$2:$K$2344,MATCH(Healthcare!P$1,'Hospitalisation Details'!$A$1:$K$1,0),0)</f>
        <v>R1012</v>
      </c>
      <c r="Q1554" s="17">
        <f>VLOOKUP($A1554,'Hospitalisation Details'!$A$2:$K$2344,MATCH(Healthcare!Q$1,'Hospitalisation Details'!$A$1:$K$1,0),0)</f>
        <v>40</v>
      </c>
    </row>
    <row r="1555" spans="1:17" ht="15.75" x14ac:dyDescent="0.25">
      <c r="A1555" s="25" t="s">
        <v>1598</v>
      </c>
      <c r="B1555" s="17" t="str">
        <f>VLOOKUP($A1555,'Customer Names'!$A$1:$D$2336,4,0)</f>
        <v>Ms. Fanny</v>
      </c>
      <c r="C1555" s="17">
        <f>VLOOKUP($A1555,'Medical Examinations'!$A$1:$J$2336,MATCH(Healthcare!C$1,'Medical Examinations'!$A$1:$J$1,0),0)</f>
        <v>23.01</v>
      </c>
      <c r="D1555" s="17">
        <f>VLOOKUP($A1555,'Medical Examinations'!$A$1:$J$2336,MATCH(Healthcare!D$1,'Medical Examinations'!$A$1:$J$1,0),0)</f>
        <v>4.68</v>
      </c>
      <c r="E1555" s="17" t="str">
        <f>VLOOKUP($A1555,'Medical Examinations'!$A$1:$J$2336,MATCH(Healthcare!E$1,'Medical Examinations'!$A$1:$J$1,0),0)</f>
        <v>No</v>
      </c>
      <c r="F1555" s="17" t="str">
        <f>VLOOKUP($A1555,'Medical Examinations'!$A$1:$J$2336,MATCH(Healthcare!F$1,'Medical Examinations'!$A$1:$J$1,0),0)</f>
        <v>No</v>
      </c>
      <c r="G1555" s="17" t="str">
        <f>VLOOKUP($A1555,'Medical Examinations'!$A$1:$J$2336,MATCH(Healthcare!G$1,'Medical Examinations'!$A$1:$J$1,0),0)</f>
        <v>No</v>
      </c>
      <c r="H1555" s="17">
        <f>VLOOKUP($A1555,'Medical Examinations'!$A$1:$J$2336,MATCH(Healthcare!H$1,'Medical Examinations'!$A$1:$J$1,0),0)</f>
        <v>0</v>
      </c>
      <c r="I1555" s="17" t="str">
        <f>VLOOKUP($A1555,'Medical Examinations'!$A$1:$J$2336,MATCH(Healthcare!I$1,'Medical Examinations'!$A$1:$J$1,0),0)</f>
        <v>No</v>
      </c>
      <c r="J1555" s="17" t="str">
        <f>VLOOKUP($A1555,'Medical Examinations'!$A$1:$J$2336,MATCH(Healthcare!J$1,'Medical Examinations'!$A$1:$J$1,0),0)</f>
        <v>Healthy Weight</v>
      </c>
      <c r="K1555" s="17" t="str">
        <f>VLOOKUP($A1555,'Medical Examinations'!$A$1:$J$2336,MATCH(Healthcare!K$1,'Medical Examinations'!$A$1:$J$1,0),0)</f>
        <v>Normal</v>
      </c>
      <c r="L1555" s="38">
        <f>VLOOKUP($A1555,'Hospitalisation Details'!$A$2:$K$2344,MATCH(Healthcare!L$1,'Hospitalisation Details'!$A$1:$K$1,0),0)</f>
        <v>30175</v>
      </c>
      <c r="M1555" s="17">
        <f>VLOOKUP($A1555,'Hospitalisation Details'!$A$2:$K$2344,MATCH(Healthcare!M$1,'Hospitalisation Details'!$A$1:$K$1,0),0)</f>
        <v>6532.04</v>
      </c>
      <c r="N1555" s="17" t="str">
        <f>VLOOKUP($A1555,'Hospitalisation Details'!$A$2:$K$2344,MATCH(Healthcare!N$1,'Hospitalisation Details'!$A$1:$K$1,0),0)</f>
        <v>Tier - 2</v>
      </c>
      <c r="O1555" s="17" t="str">
        <f>VLOOKUP($A1555,'Hospitalisation Details'!$A$2:$K$2344,MATCH(Healthcare!O$1,'Hospitalisation Details'!$A$1:$K$1,0),0)</f>
        <v>Tier - 1</v>
      </c>
      <c r="P1555" s="17" t="str">
        <f>VLOOKUP($A1555,'Hospitalisation Details'!$A$2:$K$2344,MATCH(Healthcare!P$1,'Hospitalisation Details'!$A$1:$K$1,0),0)</f>
        <v>R1013</v>
      </c>
      <c r="Q1555" s="17">
        <f>VLOOKUP($A1555,'Hospitalisation Details'!$A$2:$K$2344,MATCH(Healthcare!Q$1,'Hospitalisation Details'!$A$1:$K$1,0),0)</f>
        <v>40</v>
      </c>
    </row>
    <row r="1556" spans="1:17" ht="15.75" x14ac:dyDescent="0.25">
      <c r="A1556" s="25" t="s">
        <v>1599</v>
      </c>
      <c r="B1556" s="17" t="str">
        <f>VLOOKUP($A1556,'Customer Names'!$A$1:$D$2336,4,0)</f>
        <v>Ms. Heather</v>
      </c>
      <c r="C1556" s="17">
        <f>VLOOKUP($A1556,'Medical Examinations'!$A$1:$J$2336,MATCH(Healthcare!C$1,'Medical Examinations'!$A$1:$J$1,0),0)</f>
        <v>19.86</v>
      </c>
      <c r="D1556" s="17">
        <f>VLOOKUP($A1556,'Medical Examinations'!$A$1:$J$2336,MATCH(Healthcare!D$1,'Medical Examinations'!$A$1:$J$1,0),0)</f>
        <v>5.62</v>
      </c>
      <c r="E1556" s="17" t="str">
        <f>VLOOKUP($A1556,'Medical Examinations'!$A$1:$J$2336,MATCH(Healthcare!E$1,'Medical Examinations'!$A$1:$J$1,0),0)</f>
        <v>Yes</v>
      </c>
      <c r="F1556" s="17" t="str">
        <f>VLOOKUP($A1556,'Medical Examinations'!$A$1:$J$2336,MATCH(Healthcare!F$1,'Medical Examinations'!$A$1:$J$1,0),0)</f>
        <v>No</v>
      </c>
      <c r="G1556" s="17" t="str">
        <f>VLOOKUP($A1556,'Medical Examinations'!$A$1:$J$2336,MATCH(Healthcare!G$1,'Medical Examinations'!$A$1:$J$1,0),0)</f>
        <v>No</v>
      </c>
      <c r="H1556" s="17">
        <f>VLOOKUP($A1556,'Medical Examinations'!$A$1:$J$2336,MATCH(Healthcare!H$1,'Medical Examinations'!$A$1:$J$1,0),0)</f>
        <v>0</v>
      </c>
      <c r="I1556" s="17" t="str">
        <f>VLOOKUP($A1556,'Medical Examinations'!$A$1:$J$2336,MATCH(Healthcare!I$1,'Medical Examinations'!$A$1:$J$1,0),0)</f>
        <v>No</v>
      </c>
      <c r="J1556" s="17" t="str">
        <f>VLOOKUP($A1556,'Medical Examinations'!$A$1:$J$2336,MATCH(Healthcare!J$1,'Medical Examinations'!$A$1:$J$1,0),0)</f>
        <v>Healthy Weight</v>
      </c>
      <c r="K1556" s="17" t="str">
        <f>VLOOKUP($A1556,'Medical Examinations'!$A$1:$J$2336,MATCH(Healthcare!K$1,'Medical Examinations'!$A$1:$J$1,0),0)</f>
        <v>Normal</v>
      </c>
      <c r="L1556" s="38">
        <f>VLOOKUP($A1556,'Hospitalisation Details'!$A$2:$K$2344,MATCH(Healthcare!L$1,'Hospitalisation Details'!$A$1:$K$1,0),0)</f>
        <v>28056</v>
      </c>
      <c r="M1556" s="17">
        <f>VLOOKUP($A1556,'Hospitalisation Details'!$A$2:$K$2344,MATCH(Healthcare!M$1,'Hospitalisation Details'!$A$1:$K$1,0),0)</f>
        <v>6529.21</v>
      </c>
      <c r="N1556" s="17" t="str">
        <f>VLOOKUP($A1556,'Hospitalisation Details'!$A$2:$K$2344,MATCH(Healthcare!N$1,'Hospitalisation Details'!$A$1:$K$1,0),0)</f>
        <v>Tier - 2</v>
      </c>
      <c r="O1556" s="17" t="str">
        <f>VLOOKUP($A1556,'Hospitalisation Details'!$A$2:$K$2344,MATCH(Healthcare!O$1,'Hospitalisation Details'!$A$1:$K$1,0),0)</f>
        <v>Tier - 1</v>
      </c>
      <c r="P1556" s="17" t="str">
        <f>VLOOKUP($A1556,'Hospitalisation Details'!$A$2:$K$2344,MATCH(Healthcare!P$1,'Hospitalisation Details'!$A$1:$K$1,0),0)</f>
        <v>R1013</v>
      </c>
      <c r="Q1556" s="17">
        <f>VLOOKUP($A1556,'Hospitalisation Details'!$A$2:$K$2344,MATCH(Healthcare!Q$1,'Hospitalisation Details'!$A$1:$K$1,0),0)</f>
        <v>46</v>
      </c>
    </row>
    <row r="1557" spans="1:17" ht="15.75" x14ac:dyDescent="0.25">
      <c r="A1557" s="25" t="s">
        <v>1600</v>
      </c>
      <c r="B1557" s="17" t="str">
        <f>VLOOKUP($A1557,'Customer Names'!$A$1:$D$2336,4,0)</f>
        <v>Mr. Peter</v>
      </c>
      <c r="C1557" s="17">
        <f>VLOOKUP($A1557,'Medical Examinations'!$A$1:$J$2336,MATCH(Healthcare!C$1,'Medical Examinations'!$A$1:$J$1,0),0)</f>
        <v>33.58</v>
      </c>
      <c r="D1557" s="17">
        <f>VLOOKUP($A1557,'Medical Examinations'!$A$1:$J$2336,MATCH(Healthcare!D$1,'Medical Examinations'!$A$1:$J$1,0),0)</f>
        <v>5.08</v>
      </c>
      <c r="E1557" s="17" t="str">
        <f>VLOOKUP($A1557,'Medical Examinations'!$A$1:$J$2336,MATCH(Healthcare!E$1,'Medical Examinations'!$A$1:$J$1,0),0)</f>
        <v>No</v>
      </c>
      <c r="F1557" s="17" t="str">
        <f>VLOOKUP($A1557,'Medical Examinations'!$A$1:$J$2336,MATCH(Healthcare!F$1,'Medical Examinations'!$A$1:$J$1,0),0)</f>
        <v>No</v>
      </c>
      <c r="G1557" s="17" t="str">
        <f>VLOOKUP($A1557,'Medical Examinations'!$A$1:$J$2336,MATCH(Healthcare!G$1,'Medical Examinations'!$A$1:$J$1,0),0)</f>
        <v>No</v>
      </c>
      <c r="H1557" s="17">
        <f>VLOOKUP($A1557,'Medical Examinations'!$A$1:$J$2336,MATCH(Healthcare!H$1,'Medical Examinations'!$A$1:$J$1,0),0)</f>
        <v>0</v>
      </c>
      <c r="I1557" s="17" t="str">
        <f>VLOOKUP($A1557,'Medical Examinations'!$A$1:$J$2336,MATCH(Healthcare!I$1,'Medical Examinations'!$A$1:$J$1,0),0)</f>
        <v>No</v>
      </c>
      <c r="J1557" s="17" t="str">
        <f>VLOOKUP($A1557,'Medical Examinations'!$A$1:$J$2336,MATCH(Healthcare!J$1,'Medical Examinations'!$A$1:$J$1,0),0)</f>
        <v>Obesity</v>
      </c>
      <c r="K1557" s="17" t="str">
        <f>VLOOKUP($A1557,'Medical Examinations'!$A$1:$J$2336,MATCH(Healthcare!K$1,'Medical Examinations'!$A$1:$J$1,0),0)</f>
        <v>Normal</v>
      </c>
      <c r="L1557" s="38">
        <f>VLOOKUP($A1557,'Hospitalisation Details'!$A$2:$K$2344,MATCH(Healthcare!L$1,'Hospitalisation Details'!$A$1:$K$1,0),0)</f>
        <v>34522</v>
      </c>
      <c r="M1557" s="17">
        <f>VLOOKUP($A1557,'Hospitalisation Details'!$A$2:$K$2344,MATCH(Healthcare!M$1,'Hospitalisation Details'!$A$1:$K$1,0),0)</f>
        <v>6512.24</v>
      </c>
      <c r="N1557" s="17" t="str">
        <f>VLOOKUP($A1557,'Hospitalisation Details'!$A$2:$K$2344,MATCH(Healthcare!N$1,'Hospitalisation Details'!$A$1:$K$1,0),0)</f>
        <v>Tier - 2</v>
      </c>
      <c r="O1557" s="17" t="str">
        <f>VLOOKUP($A1557,'Hospitalisation Details'!$A$2:$K$2344,MATCH(Healthcare!O$1,'Hospitalisation Details'!$A$1:$K$1,0),0)</f>
        <v>Tier - 1</v>
      </c>
      <c r="P1557" s="17" t="str">
        <f>VLOOKUP($A1557,'Hospitalisation Details'!$A$2:$K$2344,MATCH(Healthcare!P$1,'Hospitalisation Details'!$A$1:$K$1,0),0)</f>
        <v>R1021</v>
      </c>
      <c r="Q1557" s="17">
        <f>VLOOKUP($A1557,'Hospitalisation Details'!$A$2:$K$2344,MATCH(Healthcare!Q$1,'Hospitalisation Details'!$A$1:$K$1,0),0)</f>
        <v>28</v>
      </c>
    </row>
    <row r="1558" spans="1:17" ht="15.75" x14ac:dyDescent="0.25">
      <c r="A1558" s="25" t="s">
        <v>1601</v>
      </c>
      <c r="B1558" s="17" t="str">
        <f>VLOOKUP($A1558,'Customer Names'!$A$1:$D$2336,4,0)</f>
        <v>Ms. Catherine</v>
      </c>
      <c r="C1558" s="17">
        <f>VLOOKUP($A1558,'Medical Examinations'!$A$1:$J$2336,MATCH(Healthcare!C$1,'Medical Examinations'!$A$1:$J$1,0),0)</f>
        <v>29.81</v>
      </c>
      <c r="D1558" s="17">
        <f>VLOOKUP($A1558,'Medical Examinations'!$A$1:$J$2336,MATCH(Healthcare!D$1,'Medical Examinations'!$A$1:$J$1,0),0)</f>
        <v>5.28</v>
      </c>
      <c r="E1558" s="17" t="str">
        <f>VLOOKUP($A1558,'Medical Examinations'!$A$1:$J$2336,MATCH(Healthcare!E$1,'Medical Examinations'!$A$1:$J$1,0),0)</f>
        <v>No</v>
      </c>
      <c r="F1558" s="17" t="str">
        <f>VLOOKUP($A1558,'Medical Examinations'!$A$1:$J$2336,MATCH(Healthcare!F$1,'Medical Examinations'!$A$1:$J$1,0),0)</f>
        <v>No</v>
      </c>
      <c r="G1558" s="17" t="str">
        <f>VLOOKUP($A1558,'Medical Examinations'!$A$1:$J$2336,MATCH(Healthcare!G$1,'Medical Examinations'!$A$1:$J$1,0),0)</f>
        <v>No</v>
      </c>
      <c r="H1558" s="17">
        <f>VLOOKUP($A1558,'Medical Examinations'!$A$1:$J$2336,MATCH(Healthcare!H$1,'Medical Examinations'!$A$1:$J$1,0),0)</f>
        <v>0</v>
      </c>
      <c r="I1558" s="17" t="str">
        <f>VLOOKUP($A1558,'Medical Examinations'!$A$1:$J$2336,MATCH(Healthcare!I$1,'Medical Examinations'!$A$1:$J$1,0),0)</f>
        <v>No</v>
      </c>
      <c r="J1558" s="17" t="str">
        <f>VLOOKUP($A1558,'Medical Examinations'!$A$1:$J$2336,MATCH(Healthcare!J$1,'Medical Examinations'!$A$1:$J$1,0),0)</f>
        <v>Overweight</v>
      </c>
      <c r="K1558" s="17" t="str">
        <f>VLOOKUP($A1558,'Medical Examinations'!$A$1:$J$2336,MATCH(Healthcare!K$1,'Medical Examinations'!$A$1:$J$1,0),0)</f>
        <v>Normal</v>
      </c>
      <c r="L1558" s="38">
        <f>VLOOKUP($A1558,'Hospitalisation Details'!$A$2:$K$2344,MATCH(Healthcare!L$1,'Hospitalisation Details'!$A$1:$K$1,0),0)</f>
        <v>30191</v>
      </c>
      <c r="M1558" s="17">
        <f>VLOOKUP($A1558,'Hospitalisation Details'!$A$2:$K$2344,MATCH(Healthcare!M$1,'Hospitalisation Details'!$A$1:$K$1,0),0)</f>
        <v>6500.24</v>
      </c>
      <c r="N1558" s="17" t="str">
        <f>VLOOKUP($A1558,'Hospitalisation Details'!$A$2:$K$2344,MATCH(Healthcare!N$1,'Hospitalisation Details'!$A$1:$K$1,0),0)</f>
        <v>Tier - 2</v>
      </c>
      <c r="O1558" s="17" t="str">
        <f>VLOOKUP($A1558,'Hospitalisation Details'!$A$2:$K$2344,MATCH(Healthcare!O$1,'Hospitalisation Details'!$A$1:$K$1,0),0)</f>
        <v>Tier - 2</v>
      </c>
      <c r="P1558" s="17" t="str">
        <f>VLOOKUP($A1558,'Hospitalisation Details'!$A$2:$K$2344,MATCH(Healthcare!P$1,'Hospitalisation Details'!$A$1:$K$1,0),0)</f>
        <v>R1013</v>
      </c>
      <c r="Q1558" s="17">
        <f>VLOOKUP($A1558,'Hospitalisation Details'!$A$2:$K$2344,MATCH(Healthcare!Q$1,'Hospitalisation Details'!$A$1:$K$1,0),0)</f>
        <v>40</v>
      </c>
    </row>
    <row r="1559" spans="1:17" ht="15.75" x14ac:dyDescent="0.25">
      <c r="A1559" s="25" t="s">
        <v>1602</v>
      </c>
      <c r="B1559" s="17" t="str">
        <f>VLOOKUP($A1559,'Customer Names'!$A$1:$D$2336,4,0)</f>
        <v>Ms. Kelly</v>
      </c>
      <c r="C1559" s="17">
        <f>VLOOKUP($A1559,'Medical Examinations'!$A$1:$J$2336,MATCH(Healthcare!C$1,'Medical Examinations'!$A$1:$J$1,0),0)</f>
        <v>27.4</v>
      </c>
      <c r="D1559" s="17">
        <f>VLOOKUP($A1559,'Medical Examinations'!$A$1:$J$2336,MATCH(Healthcare!D$1,'Medical Examinations'!$A$1:$J$1,0),0)</f>
        <v>4.6100000000000003</v>
      </c>
      <c r="E1559" s="17" t="str">
        <f>VLOOKUP($A1559,'Medical Examinations'!$A$1:$J$2336,MATCH(Healthcare!E$1,'Medical Examinations'!$A$1:$J$1,0),0)</f>
        <v>No</v>
      </c>
      <c r="F1559" s="17" t="str">
        <f>VLOOKUP($A1559,'Medical Examinations'!$A$1:$J$2336,MATCH(Healthcare!F$1,'Medical Examinations'!$A$1:$J$1,0),0)</f>
        <v>No</v>
      </c>
      <c r="G1559" s="17" t="str">
        <f>VLOOKUP($A1559,'Medical Examinations'!$A$1:$J$2336,MATCH(Healthcare!G$1,'Medical Examinations'!$A$1:$J$1,0),0)</f>
        <v>No</v>
      </c>
      <c r="H1559" s="17">
        <f>VLOOKUP($A1559,'Medical Examinations'!$A$1:$J$2336,MATCH(Healthcare!H$1,'Medical Examinations'!$A$1:$J$1,0),0)</f>
        <v>0</v>
      </c>
      <c r="I1559" s="17" t="str">
        <f>VLOOKUP($A1559,'Medical Examinations'!$A$1:$J$2336,MATCH(Healthcare!I$1,'Medical Examinations'!$A$1:$J$1,0),0)</f>
        <v>No</v>
      </c>
      <c r="J1559" s="17" t="str">
        <f>VLOOKUP($A1559,'Medical Examinations'!$A$1:$J$2336,MATCH(Healthcare!J$1,'Medical Examinations'!$A$1:$J$1,0),0)</f>
        <v>Overweight</v>
      </c>
      <c r="K1559" s="17" t="str">
        <f>VLOOKUP($A1559,'Medical Examinations'!$A$1:$J$2336,MATCH(Healthcare!K$1,'Medical Examinations'!$A$1:$J$1,0),0)</f>
        <v>Normal</v>
      </c>
      <c r="L1559" s="38">
        <f>VLOOKUP($A1559,'Hospitalisation Details'!$A$2:$K$2344,MATCH(Healthcare!L$1,'Hospitalisation Details'!$A$1:$K$1,0),0)</f>
        <v>30233</v>
      </c>
      <c r="M1559" s="17">
        <f>VLOOKUP($A1559,'Hospitalisation Details'!$A$2:$K$2344,MATCH(Healthcare!M$1,'Hospitalisation Details'!$A$1:$K$1,0),0)</f>
        <v>6496.89</v>
      </c>
      <c r="N1559" s="17" t="str">
        <f>VLOOKUP($A1559,'Hospitalisation Details'!$A$2:$K$2344,MATCH(Healthcare!N$1,'Hospitalisation Details'!$A$1:$K$1,0),0)</f>
        <v>Tier - 2</v>
      </c>
      <c r="O1559" s="17" t="str">
        <f>VLOOKUP($A1559,'Hospitalisation Details'!$A$2:$K$2344,MATCH(Healthcare!O$1,'Hospitalisation Details'!$A$1:$K$1,0),0)</f>
        <v>Tier - 3</v>
      </c>
      <c r="P1559" s="17" t="str">
        <f>VLOOKUP($A1559,'Hospitalisation Details'!$A$2:$K$2344,MATCH(Healthcare!P$1,'Hospitalisation Details'!$A$1:$K$1,0),0)</f>
        <v>R1011</v>
      </c>
      <c r="Q1559" s="17">
        <f>VLOOKUP($A1559,'Hospitalisation Details'!$A$2:$K$2344,MATCH(Healthcare!Q$1,'Hospitalisation Details'!$A$1:$K$1,0),0)</f>
        <v>40</v>
      </c>
    </row>
    <row r="1560" spans="1:17" ht="15.75" x14ac:dyDescent="0.25">
      <c r="A1560" s="25" t="s">
        <v>1603</v>
      </c>
      <c r="B1560" s="17" t="str">
        <f>VLOOKUP($A1560,'Customer Names'!$A$1:$D$2336,4,0)</f>
        <v>Ms. Janel</v>
      </c>
      <c r="C1560" s="17">
        <f>VLOOKUP($A1560,'Medical Examinations'!$A$1:$J$2336,MATCH(Healthcare!C$1,'Medical Examinations'!$A$1:$J$1,0),0)</f>
        <v>17.98</v>
      </c>
      <c r="D1560" s="17">
        <f>VLOOKUP($A1560,'Medical Examinations'!$A$1:$J$2336,MATCH(Healthcare!D$1,'Medical Examinations'!$A$1:$J$1,0),0)</f>
        <v>6.57</v>
      </c>
      <c r="E1560" s="17" t="str">
        <f>VLOOKUP($A1560,'Medical Examinations'!$A$1:$J$2336,MATCH(Healthcare!E$1,'Medical Examinations'!$A$1:$J$1,0),0)</f>
        <v>Yes</v>
      </c>
      <c r="F1560" s="17" t="str">
        <f>VLOOKUP($A1560,'Medical Examinations'!$A$1:$J$2336,MATCH(Healthcare!F$1,'Medical Examinations'!$A$1:$J$1,0),0)</f>
        <v>No</v>
      </c>
      <c r="G1560" s="17" t="str">
        <f>VLOOKUP($A1560,'Medical Examinations'!$A$1:$J$2336,MATCH(Healthcare!G$1,'Medical Examinations'!$A$1:$J$1,0),0)</f>
        <v>No</v>
      </c>
      <c r="H1560" s="17">
        <f>VLOOKUP($A1560,'Medical Examinations'!$A$1:$J$2336,MATCH(Healthcare!H$1,'Medical Examinations'!$A$1:$J$1,0),0)</f>
        <v>2</v>
      </c>
      <c r="I1560" s="17" t="str">
        <f>VLOOKUP($A1560,'Medical Examinations'!$A$1:$J$2336,MATCH(Healthcare!I$1,'Medical Examinations'!$A$1:$J$1,0),0)</f>
        <v>No</v>
      </c>
      <c r="J1560" s="17" t="str">
        <f>VLOOKUP($A1560,'Medical Examinations'!$A$1:$J$2336,MATCH(Healthcare!J$1,'Medical Examinations'!$A$1:$J$1,0),0)</f>
        <v>Underweight</v>
      </c>
      <c r="K1560" s="17" t="str">
        <f>VLOOKUP($A1560,'Medical Examinations'!$A$1:$J$2336,MATCH(Healthcare!K$1,'Medical Examinations'!$A$1:$J$1,0),0)</f>
        <v>Diabetes</v>
      </c>
      <c r="L1560" s="38">
        <f>VLOOKUP($A1560,'Hospitalisation Details'!$A$2:$K$2344,MATCH(Healthcare!L$1,'Hospitalisation Details'!$A$1:$K$1,0),0)</f>
        <v>25903</v>
      </c>
      <c r="M1560" s="17">
        <f>VLOOKUP($A1560,'Hospitalisation Details'!$A$2:$K$2344,MATCH(Healthcare!M$1,'Hospitalisation Details'!$A$1:$K$1,0),0)</f>
        <v>6481.67</v>
      </c>
      <c r="N1560" s="17" t="str">
        <f>VLOOKUP($A1560,'Hospitalisation Details'!$A$2:$K$2344,MATCH(Healthcare!N$1,'Hospitalisation Details'!$A$1:$K$1,0),0)</f>
        <v>Tier - 2</v>
      </c>
      <c r="O1560" s="17" t="str">
        <f>VLOOKUP($A1560,'Hospitalisation Details'!$A$2:$K$2344,MATCH(Healthcare!O$1,'Hospitalisation Details'!$A$1:$K$1,0),0)</f>
        <v>Tier - 2</v>
      </c>
      <c r="P1560" s="17" t="str">
        <f>VLOOKUP($A1560,'Hospitalisation Details'!$A$2:$K$2344,MATCH(Healthcare!P$1,'Hospitalisation Details'!$A$1:$K$1,0),0)</f>
        <v>R1013</v>
      </c>
      <c r="Q1560" s="17">
        <f>VLOOKUP($A1560,'Hospitalisation Details'!$A$2:$K$2344,MATCH(Healthcare!Q$1,'Hospitalisation Details'!$A$1:$K$1,0),0)</f>
        <v>52</v>
      </c>
    </row>
    <row r="1561" spans="1:17" ht="15.75" x14ac:dyDescent="0.25">
      <c r="A1561" s="25" t="s">
        <v>1604</v>
      </c>
      <c r="B1561" s="17" t="str">
        <f>VLOOKUP($A1561,'Customer Names'!$A$1:$D$2336,4,0)</f>
        <v>Ms. Yann</v>
      </c>
      <c r="C1561" s="17">
        <f>VLOOKUP($A1561,'Medical Examinations'!$A$1:$J$2336,MATCH(Healthcare!C$1,'Medical Examinations'!$A$1:$J$1,0),0)</f>
        <v>37.9</v>
      </c>
      <c r="D1561" s="17">
        <f>VLOOKUP($A1561,'Medical Examinations'!$A$1:$J$2336,MATCH(Healthcare!D$1,'Medical Examinations'!$A$1:$J$1,0),0)</f>
        <v>5.83</v>
      </c>
      <c r="E1561" s="17" t="str">
        <f>VLOOKUP($A1561,'Medical Examinations'!$A$1:$J$2336,MATCH(Healthcare!E$1,'Medical Examinations'!$A$1:$J$1,0),0)</f>
        <v>No</v>
      </c>
      <c r="F1561" s="17" t="str">
        <f>VLOOKUP($A1561,'Medical Examinations'!$A$1:$J$2336,MATCH(Healthcare!F$1,'Medical Examinations'!$A$1:$J$1,0),0)</f>
        <v>No</v>
      </c>
      <c r="G1561" s="17" t="str">
        <f>VLOOKUP($A1561,'Medical Examinations'!$A$1:$J$2336,MATCH(Healthcare!G$1,'Medical Examinations'!$A$1:$J$1,0),0)</f>
        <v>No</v>
      </c>
      <c r="H1561" s="17">
        <f>VLOOKUP($A1561,'Medical Examinations'!$A$1:$J$2336,MATCH(Healthcare!H$1,'Medical Examinations'!$A$1:$J$1,0),0)</f>
        <v>0</v>
      </c>
      <c r="I1561" s="17" t="str">
        <f>VLOOKUP($A1561,'Medical Examinations'!$A$1:$J$2336,MATCH(Healthcare!I$1,'Medical Examinations'!$A$1:$J$1,0),0)</f>
        <v>No</v>
      </c>
      <c r="J1561" s="17" t="str">
        <f>VLOOKUP($A1561,'Medical Examinations'!$A$1:$J$2336,MATCH(Healthcare!J$1,'Medical Examinations'!$A$1:$J$1,0),0)</f>
        <v>Obesity</v>
      </c>
      <c r="K1561" s="17" t="str">
        <f>VLOOKUP($A1561,'Medical Examinations'!$A$1:$J$2336,MATCH(Healthcare!K$1,'Medical Examinations'!$A$1:$J$1,0),0)</f>
        <v>Prediabetes</v>
      </c>
      <c r="L1561" s="38">
        <f>VLOOKUP($A1561,'Hospitalisation Details'!$A$2:$K$2344,MATCH(Healthcare!L$1,'Hospitalisation Details'!$A$1:$K$1,0),0)</f>
        <v>29380</v>
      </c>
      <c r="M1561" s="17">
        <f>VLOOKUP($A1561,'Hospitalisation Details'!$A$2:$K$2344,MATCH(Healthcare!M$1,'Hospitalisation Details'!$A$1:$K$1,0),0)</f>
        <v>6474.01</v>
      </c>
      <c r="N1561" s="17" t="str">
        <f>VLOOKUP($A1561,'Hospitalisation Details'!$A$2:$K$2344,MATCH(Healthcare!N$1,'Hospitalisation Details'!$A$1:$K$1,0),0)</f>
        <v>Tier - 2</v>
      </c>
      <c r="O1561" s="17" t="str">
        <f>VLOOKUP($A1561,'Hospitalisation Details'!$A$2:$K$2344,MATCH(Healthcare!O$1,'Hospitalisation Details'!$A$1:$K$1,0),0)</f>
        <v>Tier - 3</v>
      </c>
      <c r="P1561" s="17" t="str">
        <f>VLOOKUP($A1561,'Hospitalisation Details'!$A$2:$K$2344,MATCH(Healthcare!P$1,'Hospitalisation Details'!$A$1:$K$1,0),0)</f>
        <v>R1011</v>
      </c>
      <c r="Q1561" s="17">
        <f>VLOOKUP($A1561,'Hospitalisation Details'!$A$2:$K$2344,MATCH(Healthcare!Q$1,'Hospitalisation Details'!$A$1:$K$1,0),0)</f>
        <v>43</v>
      </c>
    </row>
    <row r="1562" spans="1:17" ht="15.75" x14ac:dyDescent="0.25">
      <c r="A1562" s="25" t="s">
        <v>1605</v>
      </c>
      <c r="B1562" s="17" t="str">
        <f>VLOOKUP($A1562,'Customer Names'!$A$1:$D$2336,4,0)</f>
        <v>Mr. Zachary</v>
      </c>
      <c r="C1562" s="17">
        <f>VLOOKUP($A1562,'Medical Examinations'!$A$1:$J$2336,MATCH(Healthcare!C$1,'Medical Examinations'!$A$1:$J$1,0),0)</f>
        <v>25.27</v>
      </c>
      <c r="D1562" s="17">
        <f>VLOOKUP($A1562,'Medical Examinations'!$A$1:$J$2336,MATCH(Healthcare!D$1,'Medical Examinations'!$A$1:$J$1,0),0)</f>
        <v>6.98</v>
      </c>
      <c r="E1562" s="17" t="str">
        <f>VLOOKUP($A1562,'Medical Examinations'!$A$1:$J$2336,MATCH(Healthcare!E$1,'Medical Examinations'!$A$1:$J$1,0),0)</f>
        <v>Yes</v>
      </c>
      <c r="F1562" s="17" t="str">
        <f>VLOOKUP($A1562,'Medical Examinations'!$A$1:$J$2336,MATCH(Healthcare!F$1,'Medical Examinations'!$A$1:$J$1,0),0)</f>
        <v>No</v>
      </c>
      <c r="G1562" s="17" t="str">
        <f>VLOOKUP($A1562,'Medical Examinations'!$A$1:$J$2336,MATCH(Healthcare!G$1,'Medical Examinations'!$A$1:$J$1,0),0)</f>
        <v>No</v>
      </c>
      <c r="H1562" s="17">
        <f>VLOOKUP($A1562,'Medical Examinations'!$A$1:$J$2336,MATCH(Healthcare!H$1,'Medical Examinations'!$A$1:$J$1,0),0)</f>
        <v>0</v>
      </c>
      <c r="I1562" s="17" t="str">
        <f>VLOOKUP($A1562,'Medical Examinations'!$A$1:$J$2336,MATCH(Healthcare!I$1,'Medical Examinations'!$A$1:$J$1,0),0)</f>
        <v>No</v>
      </c>
      <c r="J1562" s="17" t="str">
        <f>VLOOKUP($A1562,'Medical Examinations'!$A$1:$J$2336,MATCH(Healthcare!J$1,'Medical Examinations'!$A$1:$J$1,0),0)</f>
        <v>Overweight</v>
      </c>
      <c r="K1562" s="17" t="str">
        <f>VLOOKUP($A1562,'Medical Examinations'!$A$1:$J$2336,MATCH(Healthcare!K$1,'Medical Examinations'!$A$1:$J$1,0),0)</f>
        <v>Diabetes</v>
      </c>
      <c r="L1562" s="38">
        <f>VLOOKUP($A1562,'Hospitalisation Details'!$A$2:$K$2344,MATCH(Healthcare!L$1,'Hospitalisation Details'!$A$1:$K$1,0),0)</f>
        <v>29794</v>
      </c>
      <c r="M1562" s="17">
        <f>VLOOKUP($A1562,'Hospitalisation Details'!$A$2:$K$2344,MATCH(Healthcare!M$1,'Hospitalisation Details'!$A$1:$K$1,0),0)</f>
        <v>6473.15</v>
      </c>
      <c r="N1562" s="17" t="str">
        <f>VLOOKUP($A1562,'Hospitalisation Details'!$A$2:$K$2344,MATCH(Healthcare!N$1,'Hospitalisation Details'!$A$1:$K$1,0),0)</f>
        <v>Tier - 2</v>
      </c>
      <c r="O1562" s="17" t="str">
        <f>VLOOKUP($A1562,'Hospitalisation Details'!$A$2:$K$2344,MATCH(Healthcare!O$1,'Hospitalisation Details'!$A$1:$K$1,0),0)</f>
        <v>Tier - 2</v>
      </c>
      <c r="P1562" s="17" t="str">
        <f>VLOOKUP($A1562,'Hospitalisation Details'!$A$2:$K$2344,MATCH(Healthcare!P$1,'Hospitalisation Details'!$A$1:$K$1,0),0)</f>
        <v>R1013</v>
      </c>
      <c r="Q1562" s="17">
        <f>VLOOKUP($A1562,'Hospitalisation Details'!$A$2:$K$2344,MATCH(Healthcare!Q$1,'Hospitalisation Details'!$A$1:$K$1,0),0)</f>
        <v>41</v>
      </c>
    </row>
    <row r="1563" spans="1:17" ht="15.75" x14ac:dyDescent="0.25">
      <c r="A1563" s="25" t="s">
        <v>1606</v>
      </c>
      <c r="B1563" s="17" t="str">
        <f>VLOOKUP($A1563,'Customer Names'!$A$1:$D$2336,4,0)</f>
        <v>Mr. Alejandro</v>
      </c>
      <c r="C1563" s="17">
        <f>VLOOKUP($A1563,'Medical Examinations'!$A$1:$J$2336,MATCH(Healthcare!C$1,'Medical Examinations'!$A$1:$J$1,0),0)</f>
        <v>29.26</v>
      </c>
      <c r="D1563" s="17">
        <f>VLOOKUP($A1563,'Medical Examinations'!$A$1:$J$2336,MATCH(Healthcare!D$1,'Medical Examinations'!$A$1:$J$1,0),0)</f>
        <v>4.03</v>
      </c>
      <c r="E1563" s="17" t="str">
        <f>VLOOKUP($A1563,'Medical Examinations'!$A$1:$J$2336,MATCH(Healthcare!E$1,'Medical Examinations'!$A$1:$J$1,0),0)</f>
        <v>No</v>
      </c>
      <c r="F1563" s="17" t="str">
        <f>VLOOKUP($A1563,'Medical Examinations'!$A$1:$J$2336,MATCH(Healthcare!F$1,'Medical Examinations'!$A$1:$J$1,0),0)</f>
        <v>No</v>
      </c>
      <c r="G1563" s="17" t="str">
        <f>VLOOKUP($A1563,'Medical Examinations'!$A$1:$J$2336,MATCH(Healthcare!G$1,'Medical Examinations'!$A$1:$J$1,0),0)</f>
        <v>No</v>
      </c>
      <c r="H1563" s="17">
        <f>VLOOKUP($A1563,'Medical Examinations'!$A$1:$J$2336,MATCH(Healthcare!H$1,'Medical Examinations'!$A$1:$J$1,0),0)</f>
        <v>1</v>
      </c>
      <c r="I1563" s="17" t="str">
        <f>VLOOKUP($A1563,'Medical Examinations'!$A$1:$J$2336,MATCH(Healthcare!I$1,'Medical Examinations'!$A$1:$J$1,0),0)</f>
        <v>No</v>
      </c>
      <c r="J1563" s="17" t="str">
        <f>VLOOKUP($A1563,'Medical Examinations'!$A$1:$J$2336,MATCH(Healthcare!J$1,'Medical Examinations'!$A$1:$J$1,0),0)</f>
        <v>Overweight</v>
      </c>
      <c r="K1563" s="17" t="str">
        <f>VLOOKUP($A1563,'Medical Examinations'!$A$1:$J$2336,MATCH(Healthcare!K$1,'Medical Examinations'!$A$1:$J$1,0),0)</f>
        <v>Normal</v>
      </c>
      <c r="L1563" s="38">
        <f>VLOOKUP($A1563,'Hospitalisation Details'!$A$2:$K$2344,MATCH(Healthcare!L$1,'Hospitalisation Details'!$A$1:$K$1,0),0)</f>
        <v>30987</v>
      </c>
      <c r="M1563" s="17">
        <f>VLOOKUP($A1563,'Hospitalisation Details'!$A$2:$K$2344,MATCH(Healthcare!M$1,'Hospitalisation Details'!$A$1:$K$1,0),0)</f>
        <v>6457.84</v>
      </c>
      <c r="N1563" s="17" t="str">
        <f>VLOOKUP($A1563,'Hospitalisation Details'!$A$2:$K$2344,MATCH(Healthcare!N$1,'Hospitalisation Details'!$A$1:$K$1,0),0)</f>
        <v>Tier - 2</v>
      </c>
      <c r="O1563" s="17" t="str">
        <f>VLOOKUP($A1563,'Hospitalisation Details'!$A$2:$K$2344,MATCH(Healthcare!O$1,'Hospitalisation Details'!$A$1:$K$1,0),0)</f>
        <v>Tier - 3</v>
      </c>
      <c r="P1563" s="17" t="str">
        <f>VLOOKUP($A1563,'Hospitalisation Details'!$A$2:$K$2344,MATCH(Healthcare!P$1,'Hospitalisation Details'!$A$1:$K$1,0),0)</f>
        <v>R1012</v>
      </c>
      <c r="Q1563" s="17">
        <f>VLOOKUP($A1563,'Hospitalisation Details'!$A$2:$K$2344,MATCH(Healthcare!Q$1,'Hospitalisation Details'!$A$1:$K$1,0),0)</f>
        <v>38</v>
      </c>
    </row>
    <row r="1564" spans="1:17" ht="15.75" x14ac:dyDescent="0.25">
      <c r="A1564" s="25" t="s">
        <v>1607</v>
      </c>
      <c r="B1564" s="17" t="str">
        <f>VLOOKUP($A1564,'Customer Names'!$A$1:$D$2336,4,0)</f>
        <v>Mr. Nicholas</v>
      </c>
      <c r="C1564" s="17">
        <f>VLOOKUP($A1564,'Medical Examinations'!$A$1:$J$2336,MATCH(Healthcare!C$1,'Medical Examinations'!$A$1:$J$1,0),0)</f>
        <v>27.835000000000001</v>
      </c>
      <c r="D1564" s="17">
        <f>VLOOKUP($A1564,'Medical Examinations'!$A$1:$J$2336,MATCH(Healthcare!D$1,'Medical Examinations'!$A$1:$J$1,0),0)</f>
        <v>4.5599999999999996</v>
      </c>
      <c r="E1564" s="17" t="str">
        <f>VLOOKUP($A1564,'Medical Examinations'!$A$1:$J$2336,MATCH(Healthcare!E$1,'Medical Examinations'!$A$1:$J$1,0),0)</f>
        <v>No</v>
      </c>
      <c r="F1564" s="17" t="str">
        <f>VLOOKUP($A1564,'Medical Examinations'!$A$1:$J$2336,MATCH(Healthcare!F$1,'Medical Examinations'!$A$1:$J$1,0),0)</f>
        <v>No</v>
      </c>
      <c r="G1564" s="17" t="str">
        <f>VLOOKUP($A1564,'Medical Examinations'!$A$1:$J$2336,MATCH(Healthcare!G$1,'Medical Examinations'!$A$1:$J$1,0),0)</f>
        <v>No</v>
      </c>
      <c r="H1564" s="17">
        <f>VLOOKUP($A1564,'Medical Examinations'!$A$1:$J$2336,MATCH(Healthcare!H$1,'Medical Examinations'!$A$1:$J$1,0),0)</f>
        <v>1</v>
      </c>
      <c r="I1564" s="17" t="str">
        <f>VLOOKUP($A1564,'Medical Examinations'!$A$1:$J$2336,MATCH(Healthcare!I$1,'Medical Examinations'!$A$1:$J$1,0),0)</f>
        <v>No</v>
      </c>
      <c r="J1564" s="17" t="str">
        <f>VLOOKUP($A1564,'Medical Examinations'!$A$1:$J$2336,MATCH(Healthcare!J$1,'Medical Examinations'!$A$1:$J$1,0),0)</f>
        <v>Overweight</v>
      </c>
      <c r="K1564" s="17" t="str">
        <f>VLOOKUP($A1564,'Medical Examinations'!$A$1:$J$2336,MATCH(Healthcare!K$1,'Medical Examinations'!$A$1:$J$1,0),0)</f>
        <v>Normal</v>
      </c>
      <c r="L1564" s="38">
        <f>VLOOKUP($A1564,'Hospitalisation Details'!$A$2:$K$2344,MATCH(Healthcare!L$1,'Hospitalisation Details'!$A$1:$K$1,0),0)</f>
        <v>30920</v>
      </c>
      <c r="M1564" s="17">
        <f>VLOOKUP($A1564,'Hospitalisation Details'!$A$2:$K$2344,MATCH(Healthcare!M$1,'Hospitalisation Details'!$A$1:$K$1,0),0)</f>
        <v>6455.86</v>
      </c>
      <c r="N1564" s="17" t="str">
        <f>VLOOKUP($A1564,'Hospitalisation Details'!$A$2:$K$2344,MATCH(Healthcare!N$1,'Hospitalisation Details'!$A$1:$K$1,0),0)</f>
        <v>Tier - 3</v>
      </c>
      <c r="O1564" s="17" t="str">
        <f>VLOOKUP($A1564,'Hospitalisation Details'!$A$2:$K$2344,MATCH(Healthcare!O$1,'Hospitalisation Details'!$A$1:$K$1,0),0)</f>
        <v>Tier - 3</v>
      </c>
      <c r="P1564" s="17" t="str">
        <f>VLOOKUP($A1564,'Hospitalisation Details'!$A$2:$K$2344,MATCH(Healthcare!P$1,'Hospitalisation Details'!$A$1:$K$1,0),0)</f>
        <v>R1012</v>
      </c>
      <c r="Q1564" s="17">
        <f>VLOOKUP($A1564,'Hospitalisation Details'!$A$2:$K$2344,MATCH(Healthcare!Q$1,'Hospitalisation Details'!$A$1:$K$1,0),0)</f>
        <v>38</v>
      </c>
    </row>
    <row r="1565" spans="1:17" ht="15.75" x14ac:dyDescent="0.25">
      <c r="A1565" s="25" t="s">
        <v>1608</v>
      </c>
      <c r="B1565" s="17" t="str">
        <f>VLOOKUP($A1565,'Customer Names'!$A$1:$D$2336,4,0)</f>
        <v>Mr. Paul</v>
      </c>
      <c r="C1565" s="17">
        <f>VLOOKUP($A1565,'Medical Examinations'!$A$1:$J$2336,MATCH(Healthcare!C$1,'Medical Examinations'!$A$1:$J$1,0),0)</f>
        <v>46.53</v>
      </c>
      <c r="D1565" s="17">
        <f>VLOOKUP($A1565,'Medical Examinations'!$A$1:$J$2336,MATCH(Healthcare!D$1,'Medical Examinations'!$A$1:$J$1,0),0)</f>
        <v>5.38</v>
      </c>
      <c r="E1565" s="17" t="str">
        <f>VLOOKUP($A1565,'Medical Examinations'!$A$1:$J$2336,MATCH(Healthcare!E$1,'Medical Examinations'!$A$1:$J$1,0),0)</f>
        <v>Yes</v>
      </c>
      <c r="F1565" s="17" t="str">
        <f>VLOOKUP($A1565,'Medical Examinations'!$A$1:$J$2336,MATCH(Healthcare!F$1,'Medical Examinations'!$A$1:$J$1,0),0)</f>
        <v>No</v>
      </c>
      <c r="G1565" s="17" t="str">
        <f>VLOOKUP($A1565,'Medical Examinations'!$A$1:$J$2336,MATCH(Healthcare!G$1,'Medical Examinations'!$A$1:$J$1,0),0)</f>
        <v>No</v>
      </c>
      <c r="H1565" s="17">
        <f>VLOOKUP($A1565,'Medical Examinations'!$A$1:$J$2336,MATCH(Healthcare!H$1,'Medical Examinations'!$A$1:$J$1,0),0)</f>
        <v>0</v>
      </c>
      <c r="I1565" s="17" t="str">
        <f>VLOOKUP($A1565,'Medical Examinations'!$A$1:$J$2336,MATCH(Healthcare!I$1,'Medical Examinations'!$A$1:$J$1,0),0)</f>
        <v>No</v>
      </c>
      <c r="J1565" s="17" t="str">
        <f>VLOOKUP($A1565,'Medical Examinations'!$A$1:$J$2336,MATCH(Healthcare!J$1,'Medical Examinations'!$A$1:$J$1,0),0)</f>
        <v>Obesity</v>
      </c>
      <c r="K1565" s="17" t="str">
        <f>VLOOKUP($A1565,'Medical Examinations'!$A$1:$J$2336,MATCH(Healthcare!K$1,'Medical Examinations'!$A$1:$J$1,0),0)</f>
        <v>Normal</v>
      </c>
      <c r="L1565" s="38">
        <f>VLOOKUP($A1565,'Hospitalisation Details'!$A$2:$K$2344,MATCH(Healthcare!L$1,'Hospitalisation Details'!$A$1:$K$1,0),0)</f>
        <v>31250</v>
      </c>
      <c r="M1565" s="17">
        <f>VLOOKUP($A1565,'Hospitalisation Details'!$A$2:$K$2344,MATCH(Healthcare!M$1,'Hospitalisation Details'!$A$1:$K$1,0),0)</f>
        <v>6435.62</v>
      </c>
      <c r="N1565" s="17" t="str">
        <f>VLOOKUP($A1565,'Hospitalisation Details'!$A$2:$K$2344,MATCH(Healthcare!N$1,'Hospitalisation Details'!$A$1:$K$1,0),0)</f>
        <v>Tier - 3</v>
      </c>
      <c r="O1565" s="17" t="str">
        <f>VLOOKUP($A1565,'Hospitalisation Details'!$A$2:$K$2344,MATCH(Healthcare!O$1,'Hospitalisation Details'!$A$1:$K$1,0),0)</f>
        <v>Tier - 2</v>
      </c>
      <c r="P1565" s="17" t="str">
        <f>VLOOKUP($A1565,'Hospitalisation Details'!$A$2:$K$2344,MATCH(Healthcare!P$1,'Hospitalisation Details'!$A$1:$K$1,0),0)</f>
        <v>R1013</v>
      </c>
      <c r="Q1565" s="17">
        <f>VLOOKUP($A1565,'Hospitalisation Details'!$A$2:$K$2344,MATCH(Healthcare!Q$1,'Hospitalisation Details'!$A$1:$K$1,0),0)</f>
        <v>37</v>
      </c>
    </row>
    <row r="1566" spans="1:17" ht="15.75" x14ac:dyDescent="0.25">
      <c r="A1566" s="25" t="s">
        <v>1609</v>
      </c>
      <c r="B1566" s="17" t="str">
        <f>VLOOKUP($A1566,'Customer Names'!$A$1:$D$2336,4,0)</f>
        <v>Mr. Michael</v>
      </c>
      <c r="C1566" s="17">
        <f>VLOOKUP($A1566,'Medical Examinations'!$A$1:$J$2336,MATCH(Healthcare!C$1,'Medical Examinations'!$A$1:$J$1,0),0)</f>
        <v>20.58</v>
      </c>
      <c r="D1566" s="17">
        <f>VLOOKUP($A1566,'Medical Examinations'!$A$1:$J$2336,MATCH(Healthcare!D$1,'Medical Examinations'!$A$1:$J$1,0),0)</f>
        <v>11.04</v>
      </c>
      <c r="E1566" s="17" t="str">
        <f>VLOOKUP($A1566,'Medical Examinations'!$A$1:$J$2336,MATCH(Healthcare!E$1,'Medical Examinations'!$A$1:$J$1,0),0)</f>
        <v>Yes</v>
      </c>
      <c r="F1566" s="17" t="str">
        <f>VLOOKUP($A1566,'Medical Examinations'!$A$1:$J$2336,MATCH(Healthcare!F$1,'Medical Examinations'!$A$1:$J$1,0),0)</f>
        <v>No</v>
      </c>
      <c r="G1566" s="17" t="str">
        <f>VLOOKUP($A1566,'Medical Examinations'!$A$1:$J$2336,MATCH(Healthcare!G$1,'Medical Examinations'!$A$1:$J$1,0),0)</f>
        <v>No</v>
      </c>
      <c r="H1566" s="17">
        <f>VLOOKUP($A1566,'Medical Examinations'!$A$1:$J$2336,MATCH(Healthcare!H$1,'Medical Examinations'!$A$1:$J$1,0),0)</f>
        <v>1</v>
      </c>
      <c r="I1566" s="17" t="str">
        <f>VLOOKUP($A1566,'Medical Examinations'!$A$1:$J$2336,MATCH(Healthcare!I$1,'Medical Examinations'!$A$1:$J$1,0),0)</f>
        <v>No</v>
      </c>
      <c r="J1566" s="17" t="str">
        <f>VLOOKUP($A1566,'Medical Examinations'!$A$1:$J$2336,MATCH(Healthcare!J$1,'Medical Examinations'!$A$1:$J$1,0),0)</f>
        <v>Healthy Weight</v>
      </c>
      <c r="K1566" s="17" t="str">
        <f>VLOOKUP($A1566,'Medical Examinations'!$A$1:$J$2336,MATCH(Healthcare!K$1,'Medical Examinations'!$A$1:$J$1,0),0)</f>
        <v>Diabetes</v>
      </c>
      <c r="L1566" s="38">
        <f>VLOOKUP($A1566,'Hospitalisation Details'!$A$2:$K$2344,MATCH(Healthcare!L$1,'Hospitalisation Details'!$A$1:$K$1,0),0)</f>
        <v>27611</v>
      </c>
      <c r="M1566" s="17">
        <f>VLOOKUP($A1566,'Hospitalisation Details'!$A$2:$K$2344,MATCH(Healthcare!M$1,'Hospitalisation Details'!$A$1:$K$1,0),0)</f>
        <v>6423.48</v>
      </c>
      <c r="N1566" s="17" t="str">
        <f>VLOOKUP($A1566,'Hospitalisation Details'!$A$2:$K$2344,MATCH(Healthcare!N$1,'Hospitalisation Details'!$A$1:$K$1,0),0)</f>
        <v>Tier - 2</v>
      </c>
      <c r="O1566" s="17" t="str">
        <f>VLOOKUP($A1566,'Hospitalisation Details'!$A$2:$K$2344,MATCH(Healthcare!O$1,'Hospitalisation Details'!$A$1:$K$1,0),0)</f>
        <v>Tier - 3</v>
      </c>
      <c r="P1566" s="17" t="str">
        <f>VLOOKUP($A1566,'Hospitalisation Details'!$A$2:$K$2344,MATCH(Healthcare!P$1,'Hospitalisation Details'!$A$1:$K$1,0),0)</f>
        <v>R1013</v>
      </c>
      <c r="Q1566" s="17">
        <f>VLOOKUP($A1566,'Hospitalisation Details'!$A$2:$K$2344,MATCH(Healthcare!Q$1,'Hospitalisation Details'!$A$1:$K$1,0),0)</f>
        <v>47</v>
      </c>
    </row>
    <row r="1567" spans="1:17" ht="15.75" x14ac:dyDescent="0.25">
      <c r="A1567" s="25" t="s">
        <v>1610</v>
      </c>
      <c r="B1567" s="17" t="str">
        <f>VLOOKUP($A1567,'Customer Names'!$A$1:$D$2336,4,0)</f>
        <v>Ms. Marina</v>
      </c>
      <c r="C1567" s="17">
        <f>VLOOKUP($A1567,'Medical Examinations'!$A$1:$J$2336,MATCH(Healthcare!C$1,'Medical Examinations'!$A$1:$J$1,0),0)</f>
        <v>19.53</v>
      </c>
      <c r="D1567" s="17">
        <f>VLOOKUP($A1567,'Medical Examinations'!$A$1:$J$2336,MATCH(Healthcare!D$1,'Medical Examinations'!$A$1:$J$1,0),0)</f>
        <v>6.09</v>
      </c>
      <c r="E1567" s="17" t="str">
        <f>VLOOKUP($A1567,'Medical Examinations'!$A$1:$J$2336,MATCH(Healthcare!E$1,'Medical Examinations'!$A$1:$J$1,0),0)</f>
        <v>Yes</v>
      </c>
      <c r="F1567" s="17" t="str">
        <f>VLOOKUP($A1567,'Medical Examinations'!$A$1:$J$2336,MATCH(Healthcare!F$1,'Medical Examinations'!$A$1:$J$1,0),0)</f>
        <v>No</v>
      </c>
      <c r="G1567" s="17" t="str">
        <f>VLOOKUP($A1567,'Medical Examinations'!$A$1:$J$2336,MATCH(Healthcare!G$1,'Medical Examinations'!$A$1:$J$1,0),0)</f>
        <v>No</v>
      </c>
      <c r="H1567" s="17">
        <f>VLOOKUP($A1567,'Medical Examinations'!$A$1:$J$2336,MATCH(Healthcare!H$1,'Medical Examinations'!$A$1:$J$1,0),0)</f>
        <v>0</v>
      </c>
      <c r="I1567" s="17" t="str">
        <f>VLOOKUP($A1567,'Medical Examinations'!$A$1:$J$2336,MATCH(Healthcare!I$1,'Medical Examinations'!$A$1:$J$1,0),0)</f>
        <v>No</v>
      </c>
      <c r="J1567" s="17" t="str">
        <f>VLOOKUP($A1567,'Medical Examinations'!$A$1:$J$2336,MATCH(Healthcare!J$1,'Medical Examinations'!$A$1:$J$1,0),0)</f>
        <v>Healthy Weight</v>
      </c>
      <c r="K1567" s="17" t="str">
        <f>VLOOKUP($A1567,'Medical Examinations'!$A$1:$J$2336,MATCH(Healthcare!K$1,'Medical Examinations'!$A$1:$J$1,0),0)</f>
        <v>Prediabetes</v>
      </c>
      <c r="L1567" s="38">
        <f>VLOOKUP($A1567,'Hospitalisation Details'!$A$2:$K$2344,MATCH(Healthcare!L$1,'Hospitalisation Details'!$A$1:$K$1,0),0)</f>
        <v>28124</v>
      </c>
      <c r="M1567" s="17">
        <f>VLOOKUP($A1567,'Hospitalisation Details'!$A$2:$K$2344,MATCH(Healthcare!M$1,'Hospitalisation Details'!$A$1:$K$1,0),0)</f>
        <v>6417.28</v>
      </c>
      <c r="N1567" s="17" t="str">
        <f>VLOOKUP($A1567,'Hospitalisation Details'!$A$2:$K$2344,MATCH(Healthcare!N$1,'Hospitalisation Details'!$A$1:$K$1,0),0)</f>
        <v>Tier - 2</v>
      </c>
      <c r="O1567" s="17" t="str">
        <f>VLOOKUP($A1567,'Hospitalisation Details'!$A$2:$K$2344,MATCH(Healthcare!O$1,'Hospitalisation Details'!$A$1:$K$1,0),0)</f>
        <v>Tier - 3</v>
      </c>
      <c r="P1567" s="17" t="str">
        <f>VLOOKUP($A1567,'Hospitalisation Details'!$A$2:$K$2344,MATCH(Healthcare!P$1,'Hospitalisation Details'!$A$1:$K$1,0),0)</f>
        <v>R1013</v>
      </c>
      <c r="Q1567" s="17">
        <f>VLOOKUP($A1567,'Hospitalisation Details'!$A$2:$K$2344,MATCH(Healthcare!Q$1,'Hospitalisation Details'!$A$1:$K$1,0),0)</f>
        <v>46</v>
      </c>
    </row>
    <row r="1568" spans="1:17" ht="15.75" x14ac:dyDescent="0.25">
      <c r="A1568" s="25" t="s">
        <v>1611</v>
      </c>
      <c r="B1568" s="17" t="str">
        <f>VLOOKUP($A1568,'Customer Names'!$A$1:$D$2336,4,0)</f>
        <v>Ms. Caroline</v>
      </c>
      <c r="C1568" s="17">
        <f>VLOOKUP($A1568,'Medical Examinations'!$A$1:$J$2336,MATCH(Healthcare!C$1,'Medical Examinations'!$A$1:$J$1,0),0)</f>
        <v>27.7</v>
      </c>
      <c r="D1568" s="17">
        <f>VLOOKUP($A1568,'Medical Examinations'!$A$1:$J$2336,MATCH(Healthcare!D$1,'Medical Examinations'!$A$1:$J$1,0),0)</f>
        <v>4.71</v>
      </c>
      <c r="E1568" s="17" t="str">
        <f>VLOOKUP($A1568,'Medical Examinations'!$A$1:$J$2336,MATCH(Healthcare!E$1,'Medical Examinations'!$A$1:$J$1,0),0)</f>
        <v>No</v>
      </c>
      <c r="F1568" s="17" t="str">
        <f>VLOOKUP($A1568,'Medical Examinations'!$A$1:$J$2336,MATCH(Healthcare!F$1,'Medical Examinations'!$A$1:$J$1,0),0)</f>
        <v>No</v>
      </c>
      <c r="G1568" s="17" t="str">
        <f>VLOOKUP($A1568,'Medical Examinations'!$A$1:$J$2336,MATCH(Healthcare!G$1,'Medical Examinations'!$A$1:$J$1,0),0)</f>
        <v>No</v>
      </c>
      <c r="H1568" s="17">
        <f>VLOOKUP($A1568,'Medical Examinations'!$A$1:$J$2336,MATCH(Healthcare!H$1,'Medical Examinations'!$A$1:$J$1,0),0)</f>
        <v>1</v>
      </c>
      <c r="I1568" s="17" t="str">
        <f>VLOOKUP($A1568,'Medical Examinations'!$A$1:$J$2336,MATCH(Healthcare!I$1,'Medical Examinations'!$A$1:$J$1,0),0)</f>
        <v>No</v>
      </c>
      <c r="J1568" s="17" t="str">
        <f>VLOOKUP($A1568,'Medical Examinations'!$A$1:$J$2336,MATCH(Healthcare!J$1,'Medical Examinations'!$A$1:$J$1,0),0)</f>
        <v>Overweight</v>
      </c>
      <c r="K1568" s="17" t="str">
        <f>VLOOKUP($A1568,'Medical Examinations'!$A$1:$J$2336,MATCH(Healthcare!K$1,'Medical Examinations'!$A$1:$J$1,0),0)</f>
        <v>Normal</v>
      </c>
      <c r="L1568" s="38">
        <f>VLOOKUP($A1568,'Hospitalisation Details'!$A$2:$K$2344,MATCH(Healthcare!L$1,'Hospitalisation Details'!$A$1:$K$1,0),0)</f>
        <v>32024</v>
      </c>
      <c r="M1568" s="17">
        <f>VLOOKUP($A1568,'Hospitalisation Details'!$A$2:$K$2344,MATCH(Healthcare!M$1,'Hospitalisation Details'!$A$1:$K$1,0),0)</f>
        <v>6414.18</v>
      </c>
      <c r="N1568" s="17" t="str">
        <f>VLOOKUP($A1568,'Hospitalisation Details'!$A$2:$K$2344,MATCH(Healthcare!N$1,'Hospitalisation Details'!$A$1:$K$1,0),0)</f>
        <v>Tier - 2</v>
      </c>
      <c r="O1568" s="17" t="str">
        <f>VLOOKUP($A1568,'Hospitalisation Details'!$A$2:$K$2344,MATCH(Healthcare!O$1,'Hospitalisation Details'!$A$1:$K$1,0),0)</f>
        <v>Tier - 2</v>
      </c>
      <c r="P1568" s="17" t="str">
        <f>VLOOKUP($A1568,'Hospitalisation Details'!$A$2:$K$2344,MATCH(Healthcare!P$1,'Hospitalisation Details'!$A$1:$K$1,0),0)</f>
        <v>R1011</v>
      </c>
      <c r="Q1568" s="17">
        <f>VLOOKUP($A1568,'Hospitalisation Details'!$A$2:$K$2344,MATCH(Healthcare!Q$1,'Hospitalisation Details'!$A$1:$K$1,0),0)</f>
        <v>35</v>
      </c>
    </row>
    <row r="1569" spans="1:17" ht="15.75" x14ac:dyDescent="0.25">
      <c r="A1569" s="25" t="s">
        <v>1612</v>
      </c>
      <c r="B1569" s="17" t="str">
        <f>VLOOKUP($A1569,'Customer Names'!$A$1:$D$2336,4,0)</f>
        <v>Mr. Ross</v>
      </c>
      <c r="C1569" s="17">
        <f>VLOOKUP($A1569,'Medical Examinations'!$A$1:$J$2336,MATCH(Healthcare!C$1,'Medical Examinations'!$A$1:$J$1,0),0)</f>
        <v>18.920000000000002</v>
      </c>
      <c r="D1569" s="17">
        <f>VLOOKUP($A1569,'Medical Examinations'!$A$1:$J$2336,MATCH(Healthcare!D$1,'Medical Examinations'!$A$1:$J$1,0),0)</f>
        <v>8.18</v>
      </c>
      <c r="E1569" s="17" t="str">
        <f>VLOOKUP($A1569,'Medical Examinations'!$A$1:$J$2336,MATCH(Healthcare!E$1,'Medical Examinations'!$A$1:$J$1,0),0)</f>
        <v>No</v>
      </c>
      <c r="F1569" s="17" t="str">
        <f>VLOOKUP($A1569,'Medical Examinations'!$A$1:$J$2336,MATCH(Healthcare!F$1,'Medical Examinations'!$A$1:$J$1,0),0)</f>
        <v>No</v>
      </c>
      <c r="G1569" s="17" t="str">
        <f>VLOOKUP($A1569,'Medical Examinations'!$A$1:$J$2336,MATCH(Healthcare!G$1,'Medical Examinations'!$A$1:$J$1,0),0)</f>
        <v>No</v>
      </c>
      <c r="H1569" s="17">
        <f>VLOOKUP($A1569,'Medical Examinations'!$A$1:$J$2336,MATCH(Healthcare!H$1,'Medical Examinations'!$A$1:$J$1,0),0)</f>
        <v>0</v>
      </c>
      <c r="I1569" s="17" t="str">
        <f>VLOOKUP($A1569,'Medical Examinations'!$A$1:$J$2336,MATCH(Healthcare!I$1,'Medical Examinations'!$A$1:$J$1,0),0)</f>
        <v>No</v>
      </c>
      <c r="J1569" s="17" t="str">
        <f>VLOOKUP($A1569,'Medical Examinations'!$A$1:$J$2336,MATCH(Healthcare!J$1,'Medical Examinations'!$A$1:$J$1,0),0)</f>
        <v>Healthy Weight</v>
      </c>
      <c r="K1569" s="17" t="str">
        <f>VLOOKUP($A1569,'Medical Examinations'!$A$1:$J$2336,MATCH(Healthcare!K$1,'Medical Examinations'!$A$1:$J$1,0),0)</f>
        <v>Diabetes</v>
      </c>
      <c r="L1569" s="38">
        <f>VLOOKUP($A1569,'Hospitalisation Details'!$A$2:$K$2344,MATCH(Healthcare!L$1,'Hospitalisation Details'!$A$1:$K$1,0),0)</f>
        <v>26167</v>
      </c>
      <c r="M1569" s="17">
        <f>VLOOKUP($A1569,'Hospitalisation Details'!$A$2:$K$2344,MATCH(Healthcare!M$1,'Hospitalisation Details'!$A$1:$K$1,0),0)</f>
        <v>6412.34</v>
      </c>
      <c r="N1569" s="17" t="str">
        <f>VLOOKUP($A1569,'Hospitalisation Details'!$A$2:$K$2344,MATCH(Healthcare!N$1,'Hospitalisation Details'!$A$1:$K$1,0),0)</f>
        <v>Tier - 2</v>
      </c>
      <c r="O1569" s="17" t="str">
        <f>VLOOKUP($A1569,'Hospitalisation Details'!$A$2:$K$2344,MATCH(Healthcare!O$1,'Hospitalisation Details'!$A$1:$K$1,0),0)</f>
        <v>Tier - 3</v>
      </c>
      <c r="P1569" s="17" t="str">
        <f>VLOOKUP($A1569,'Hospitalisation Details'!$A$2:$K$2344,MATCH(Healthcare!P$1,'Hospitalisation Details'!$A$1:$K$1,0),0)</f>
        <v>R1013</v>
      </c>
      <c r="Q1569" s="17">
        <f>VLOOKUP($A1569,'Hospitalisation Details'!$A$2:$K$2344,MATCH(Healthcare!Q$1,'Hospitalisation Details'!$A$1:$K$1,0),0)</f>
        <v>51</v>
      </c>
    </row>
    <row r="1570" spans="1:17" ht="15.75" x14ac:dyDescent="0.25">
      <c r="A1570" s="25" t="s">
        <v>1613</v>
      </c>
      <c r="B1570" s="17" t="str">
        <f>VLOOKUP($A1570,'Customer Names'!$A$1:$D$2336,4,0)</f>
        <v>Ms. Aoife</v>
      </c>
      <c r="C1570" s="17">
        <f>VLOOKUP($A1570,'Medical Examinations'!$A$1:$J$2336,MATCH(Healthcare!C$1,'Medical Examinations'!$A$1:$J$1,0),0)</f>
        <v>17.760000000000002</v>
      </c>
      <c r="D1570" s="17">
        <f>VLOOKUP($A1570,'Medical Examinations'!$A$1:$J$2336,MATCH(Healthcare!D$1,'Medical Examinations'!$A$1:$J$1,0),0)</f>
        <v>11.18</v>
      </c>
      <c r="E1570" s="17" t="str">
        <f>VLOOKUP($A1570,'Medical Examinations'!$A$1:$J$2336,MATCH(Healthcare!E$1,'Medical Examinations'!$A$1:$J$1,0),0)</f>
        <v>Yes</v>
      </c>
      <c r="F1570" s="17" t="str">
        <f>VLOOKUP($A1570,'Medical Examinations'!$A$1:$J$2336,MATCH(Healthcare!F$1,'Medical Examinations'!$A$1:$J$1,0),0)</f>
        <v>No</v>
      </c>
      <c r="G1570" s="17" t="str">
        <f>VLOOKUP($A1570,'Medical Examinations'!$A$1:$J$2336,MATCH(Healthcare!G$1,'Medical Examinations'!$A$1:$J$1,0),0)</f>
        <v>No</v>
      </c>
      <c r="H1570" s="17">
        <f>VLOOKUP($A1570,'Medical Examinations'!$A$1:$J$2336,MATCH(Healthcare!H$1,'Medical Examinations'!$A$1:$J$1,0),0)</f>
        <v>2</v>
      </c>
      <c r="I1570" s="17" t="str">
        <f>VLOOKUP($A1570,'Medical Examinations'!$A$1:$J$2336,MATCH(Healthcare!I$1,'Medical Examinations'!$A$1:$J$1,0),0)</f>
        <v>No</v>
      </c>
      <c r="J1570" s="17" t="str">
        <f>VLOOKUP($A1570,'Medical Examinations'!$A$1:$J$2336,MATCH(Healthcare!J$1,'Medical Examinations'!$A$1:$J$1,0),0)</f>
        <v>Underweight</v>
      </c>
      <c r="K1570" s="17" t="str">
        <f>VLOOKUP($A1570,'Medical Examinations'!$A$1:$J$2336,MATCH(Healthcare!K$1,'Medical Examinations'!$A$1:$J$1,0),0)</f>
        <v>Diabetes</v>
      </c>
      <c r="L1570" s="38">
        <f>VLOOKUP($A1570,'Hospitalisation Details'!$A$2:$K$2344,MATCH(Healthcare!L$1,'Hospitalisation Details'!$A$1:$K$1,0),0)</f>
        <v>25800</v>
      </c>
      <c r="M1570" s="17">
        <f>VLOOKUP($A1570,'Hospitalisation Details'!$A$2:$K$2344,MATCH(Healthcare!M$1,'Hospitalisation Details'!$A$1:$K$1,0),0)</f>
        <v>6407.05</v>
      </c>
      <c r="N1570" s="17" t="str">
        <f>VLOOKUP($A1570,'Hospitalisation Details'!$A$2:$K$2344,MATCH(Healthcare!N$1,'Hospitalisation Details'!$A$1:$K$1,0),0)</f>
        <v>Tier - 2</v>
      </c>
      <c r="O1570" s="17" t="str">
        <f>VLOOKUP($A1570,'Hospitalisation Details'!$A$2:$K$2344,MATCH(Healthcare!O$1,'Hospitalisation Details'!$A$1:$K$1,0),0)</f>
        <v>Tier - 1</v>
      </c>
      <c r="P1570" s="17" t="str">
        <f>VLOOKUP($A1570,'Hospitalisation Details'!$A$2:$K$2344,MATCH(Healthcare!P$1,'Hospitalisation Details'!$A$1:$K$1,0),0)</f>
        <v>R1013</v>
      </c>
      <c r="Q1570" s="17">
        <f>VLOOKUP($A1570,'Hospitalisation Details'!$A$2:$K$2344,MATCH(Healthcare!Q$1,'Hospitalisation Details'!$A$1:$K$1,0),0)</f>
        <v>52</v>
      </c>
    </row>
    <row r="1571" spans="1:17" ht="15.75" x14ac:dyDescent="0.25">
      <c r="A1571" s="25" t="s">
        <v>1614</v>
      </c>
      <c r="B1571" s="17" t="str">
        <f>VLOOKUP($A1571,'Customer Names'!$A$1:$D$2336,4,0)</f>
        <v>Mr. Wesley</v>
      </c>
      <c r="C1571" s="17">
        <f>VLOOKUP($A1571,'Medical Examinations'!$A$1:$J$2336,MATCH(Healthcare!C$1,'Medical Examinations'!$A$1:$J$1,0),0)</f>
        <v>29.83</v>
      </c>
      <c r="D1571" s="17">
        <f>VLOOKUP($A1571,'Medical Examinations'!$A$1:$J$2336,MATCH(Healthcare!D$1,'Medical Examinations'!$A$1:$J$1,0),0)</f>
        <v>5.03</v>
      </c>
      <c r="E1571" s="17" t="str">
        <f>VLOOKUP($A1571,'Medical Examinations'!$A$1:$J$2336,MATCH(Healthcare!E$1,'Medical Examinations'!$A$1:$J$1,0),0)</f>
        <v>Yes</v>
      </c>
      <c r="F1571" s="17" t="str">
        <f>VLOOKUP($A1571,'Medical Examinations'!$A$1:$J$2336,MATCH(Healthcare!F$1,'Medical Examinations'!$A$1:$J$1,0),0)</f>
        <v>No</v>
      </c>
      <c r="G1571" s="17" t="str">
        <f>VLOOKUP($A1571,'Medical Examinations'!$A$1:$J$2336,MATCH(Healthcare!G$1,'Medical Examinations'!$A$1:$J$1,0),0)</f>
        <v>No</v>
      </c>
      <c r="H1571" s="17">
        <f>VLOOKUP($A1571,'Medical Examinations'!$A$1:$J$2336,MATCH(Healthcare!H$1,'Medical Examinations'!$A$1:$J$1,0),0)</f>
        <v>0</v>
      </c>
      <c r="I1571" s="17" t="str">
        <f>VLOOKUP($A1571,'Medical Examinations'!$A$1:$J$2336,MATCH(Healthcare!I$1,'Medical Examinations'!$A$1:$J$1,0),0)</f>
        <v>No</v>
      </c>
      <c r="J1571" s="17" t="str">
        <f>VLOOKUP($A1571,'Medical Examinations'!$A$1:$J$2336,MATCH(Healthcare!J$1,'Medical Examinations'!$A$1:$J$1,0),0)</f>
        <v>Overweight</v>
      </c>
      <c r="K1571" s="17" t="str">
        <f>VLOOKUP($A1571,'Medical Examinations'!$A$1:$J$2336,MATCH(Healthcare!K$1,'Medical Examinations'!$A$1:$J$1,0),0)</f>
        <v>Normal</v>
      </c>
      <c r="L1571" s="38">
        <f>VLOOKUP($A1571,'Hospitalisation Details'!$A$2:$K$2344,MATCH(Healthcare!L$1,'Hospitalisation Details'!$A$1:$K$1,0),0)</f>
        <v>31391</v>
      </c>
      <c r="M1571" s="17">
        <f>VLOOKUP($A1571,'Hospitalisation Details'!$A$2:$K$2344,MATCH(Healthcare!M$1,'Hospitalisation Details'!$A$1:$K$1,0),0)</f>
        <v>6406.41</v>
      </c>
      <c r="N1571" s="17" t="str">
        <f>VLOOKUP($A1571,'Hospitalisation Details'!$A$2:$K$2344,MATCH(Healthcare!N$1,'Hospitalisation Details'!$A$1:$K$1,0),0)</f>
        <v>Tier - 1</v>
      </c>
      <c r="O1571" s="17" t="str">
        <f>VLOOKUP($A1571,'Hospitalisation Details'!$A$2:$K$2344,MATCH(Healthcare!O$1,'Hospitalisation Details'!$A$1:$K$1,0),0)</f>
        <v>Tier - 3</v>
      </c>
      <c r="P1571" s="17" t="str">
        <f>VLOOKUP($A1571,'Hospitalisation Details'!$A$2:$K$2344,MATCH(Healthcare!P$1,'Hospitalisation Details'!$A$1:$K$1,0),0)</f>
        <v>R1014</v>
      </c>
      <c r="Q1571" s="17">
        <f>VLOOKUP($A1571,'Hospitalisation Details'!$A$2:$K$2344,MATCH(Healthcare!Q$1,'Hospitalisation Details'!$A$1:$K$1,0),0)</f>
        <v>37</v>
      </c>
    </row>
    <row r="1572" spans="1:17" ht="15.75" x14ac:dyDescent="0.25">
      <c r="A1572" s="25" t="s">
        <v>1615</v>
      </c>
      <c r="B1572" s="17" t="str">
        <f>VLOOKUP($A1572,'Customer Names'!$A$1:$D$2336,4,0)</f>
        <v>Ms. Rebecca</v>
      </c>
      <c r="C1572" s="17">
        <f>VLOOKUP($A1572,'Medical Examinations'!$A$1:$J$2336,MATCH(Healthcare!C$1,'Medical Examinations'!$A$1:$J$1,0),0)</f>
        <v>23.465</v>
      </c>
      <c r="D1572" s="17">
        <f>VLOOKUP($A1572,'Medical Examinations'!$A$1:$J$2336,MATCH(Healthcare!D$1,'Medical Examinations'!$A$1:$J$1,0),0)</f>
        <v>5.56</v>
      </c>
      <c r="E1572" s="17" t="str">
        <f>VLOOKUP($A1572,'Medical Examinations'!$A$1:$J$2336,MATCH(Healthcare!E$1,'Medical Examinations'!$A$1:$J$1,0),0)</f>
        <v>No</v>
      </c>
      <c r="F1572" s="17" t="str">
        <f>VLOOKUP($A1572,'Medical Examinations'!$A$1:$J$2336,MATCH(Healthcare!F$1,'Medical Examinations'!$A$1:$J$1,0),0)</f>
        <v>No</v>
      </c>
      <c r="G1572" s="17" t="str">
        <f>VLOOKUP($A1572,'Medical Examinations'!$A$1:$J$2336,MATCH(Healthcare!G$1,'Medical Examinations'!$A$1:$J$1,0),0)</f>
        <v>No</v>
      </c>
      <c r="H1572" s="17">
        <f>VLOOKUP($A1572,'Medical Examinations'!$A$1:$J$2336,MATCH(Healthcare!H$1,'Medical Examinations'!$A$1:$J$1,0),0)</f>
        <v>1</v>
      </c>
      <c r="I1572" s="17" t="str">
        <f>VLOOKUP($A1572,'Medical Examinations'!$A$1:$J$2336,MATCH(Healthcare!I$1,'Medical Examinations'!$A$1:$J$1,0),0)</f>
        <v>No</v>
      </c>
      <c r="J1572" s="17" t="str">
        <f>VLOOKUP($A1572,'Medical Examinations'!$A$1:$J$2336,MATCH(Healthcare!J$1,'Medical Examinations'!$A$1:$J$1,0),0)</f>
        <v>Healthy Weight</v>
      </c>
      <c r="K1572" s="17" t="str">
        <f>VLOOKUP($A1572,'Medical Examinations'!$A$1:$J$2336,MATCH(Healthcare!K$1,'Medical Examinations'!$A$1:$J$1,0),0)</f>
        <v>Normal</v>
      </c>
      <c r="L1572" s="38">
        <f>VLOOKUP($A1572,'Hospitalisation Details'!$A$2:$K$2344,MATCH(Healthcare!L$1,'Hospitalisation Details'!$A$1:$K$1,0),0)</f>
        <v>32029</v>
      </c>
      <c r="M1572" s="17">
        <f>VLOOKUP($A1572,'Hospitalisation Details'!$A$2:$K$2344,MATCH(Healthcare!M$1,'Hospitalisation Details'!$A$1:$K$1,0),0)</f>
        <v>6402.29</v>
      </c>
      <c r="N1572" s="17" t="str">
        <f>VLOOKUP($A1572,'Hospitalisation Details'!$A$2:$K$2344,MATCH(Healthcare!N$1,'Hospitalisation Details'!$A$1:$K$1,0),0)</f>
        <v>Tier - 2</v>
      </c>
      <c r="O1572" s="17" t="str">
        <f>VLOOKUP($A1572,'Hospitalisation Details'!$A$2:$K$2344,MATCH(Healthcare!O$1,'Hospitalisation Details'!$A$1:$K$1,0),0)</f>
        <v>Tier - 3</v>
      </c>
      <c r="P1572" s="17" t="str">
        <f>VLOOKUP($A1572,'Hospitalisation Details'!$A$2:$K$2344,MATCH(Healthcare!P$1,'Hospitalisation Details'!$A$1:$K$1,0),0)</f>
        <v>R1024</v>
      </c>
      <c r="Q1572" s="17">
        <f>VLOOKUP($A1572,'Hospitalisation Details'!$A$2:$K$2344,MATCH(Healthcare!Q$1,'Hospitalisation Details'!$A$1:$K$1,0),0)</f>
        <v>35</v>
      </c>
    </row>
    <row r="1573" spans="1:17" ht="15.75" x14ac:dyDescent="0.25">
      <c r="A1573" s="25" t="s">
        <v>1616</v>
      </c>
      <c r="B1573" s="17" t="str">
        <f>VLOOKUP($A1573,'Customer Names'!$A$1:$D$2336,4,0)</f>
        <v>Mr. Barry</v>
      </c>
      <c r="C1573" s="17">
        <f>VLOOKUP($A1573,'Medical Examinations'!$A$1:$J$2336,MATCH(Healthcare!C$1,'Medical Examinations'!$A$1:$J$1,0),0)</f>
        <v>29.355</v>
      </c>
      <c r="D1573" s="17">
        <f>VLOOKUP($A1573,'Medical Examinations'!$A$1:$J$2336,MATCH(Healthcare!D$1,'Medical Examinations'!$A$1:$J$1,0),0)</f>
        <v>4.33</v>
      </c>
      <c r="E1573" s="17" t="str">
        <f>VLOOKUP($A1573,'Medical Examinations'!$A$1:$J$2336,MATCH(Healthcare!E$1,'Medical Examinations'!$A$1:$J$1,0),0)</f>
        <v>No</v>
      </c>
      <c r="F1573" s="17" t="str">
        <f>VLOOKUP($A1573,'Medical Examinations'!$A$1:$J$2336,MATCH(Healthcare!F$1,'Medical Examinations'!$A$1:$J$1,0),0)</f>
        <v>No</v>
      </c>
      <c r="G1573" s="17" t="str">
        <f>VLOOKUP($A1573,'Medical Examinations'!$A$1:$J$2336,MATCH(Healthcare!G$1,'Medical Examinations'!$A$1:$J$1,0),0)</f>
        <v>No</v>
      </c>
      <c r="H1573" s="17">
        <f>VLOOKUP($A1573,'Medical Examinations'!$A$1:$J$2336,MATCH(Healthcare!H$1,'Medical Examinations'!$A$1:$J$1,0),0)</f>
        <v>0</v>
      </c>
      <c r="I1573" s="17" t="str">
        <f>VLOOKUP($A1573,'Medical Examinations'!$A$1:$J$2336,MATCH(Healthcare!I$1,'Medical Examinations'!$A$1:$J$1,0),0)</f>
        <v>No</v>
      </c>
      <c r="J1573" s="17" t="str">
        <f>VLOOKUP($A1573,'Medical Examinations'!$A$1:$J$2336,MATCH(Healthcare!J$1,'Medical Examinations'!$A$1:$J$1,0),0)</f>
        <v>Overweight</v>
      </c>
      <c r="K1573" s="17" t="str">
        <f>VLOOKUP($A1573,'Medical Examinations'!$A$1:$J$2336,MATCH(Healthcare!K$1,'Medical Examinations'!$A$1:$J$1,0),0)</f>
        <v>Normal</v>
      </c>
      <c r="L1573" s="38">
        <f>VLOOKUP($A1573,'Hospitalisation Details'!$A$2:$K$2344,MATCH(Healthcare!L$1,'Hospitalisation Details'!$A$1:$K$1,0),0)</f>
        <v>30252</v>
      </c>
      <c r="M1573" s="17">
        <f>VLOOKUP($A1573,'Hospitalisation Details'!$A$2:$K$2344,MATCH(Healthcare!M$1,'Hospitalisation Details'!$A$1:$K$1,0),0)</f>
        <v>6393.6</v>
      </c>
      <c r="N1573" s="17" t="str">
        <f>VLOOKUP($A1573,'Hospitalisation Details'!$A$2:$K$2344,MATCH(Healthcare!N$1,'Hospitalisation Details'!$A$1:$K$1,0),0)</f>
        <v>Tier - 2</v>
      </c>
      <c r="O1573" s="17" t="str">
        <f>VLOOKUP($A1573,'Hospitalisation Details'!$A$2:$K$2344,MATCH(Healthcare!O$1,'Hospitalisation Details'!$A$1:$K$1,0),0)</f>
        <v>Tier - 1</v>
      </c>
      <c r="P1573" s="17" t="str">
        <f>VLOOKUP($A1573,'Hospitalisation Details'!$A$2:$K$2344,MATCH(Healthcare!P$1,'Hospitalisation Details'!$A$1:$K$1,0),0)</f>
        <v>R1012</v>
      </c>
      <c r="Q1573" s="17">
        <f>VLOOKUP($A1573,'Hospitalisation Details'!$A$2:$K$2344,MATCH(Healthcare!Q$1,'Hospitalisation Details'!$A$1:$K$1,0),0)</f>
        <v>40</v>
      </c>
    </row>
    <row r="1574" spans="1:17" ht="15.75" x14ac:dyDescent="0.25">
      <c r="A1574" s="25" t="s">
        <v>1617</v>
      </c>
      <c r="B1574" s="17" t="str">
        <f>VLOOKUP($A1574,'Customer Names'!$A$1:$D$2336,4,0)</f>
        <v>Mr. Maciej</v>
      </c>
      <c r="C1574" s="17">
        <f>VLOOKUP($A1574,'Medical Examinations'!$A$1:$J$2336,MATCH(Healthcare!C$1,'Medical Examinations'!$A$1:$J$1,0),0)</f>
        <v>35.49</v>
      </c>
      <c r="D1574" s="17">
        <f>VLOOKUP($A1574,'Medical Examinations'!$A$1:$J$2336,MATCH(Healthcare!D$1,'Medical Examinations'!$A$1:$J$1,0),0)</f>
        <v>5.21</v>
      </c>
      <c r="E1574" s="17" t="str">
        <f>VLOOKUP($A1574,'Medical Examinations'!$A$1:$J$2336,MATCH(Healthcare!E$1,'Medical Examinations'!$A$1:$J$1,0),0)</f>
        <v>Yes</v>
      </c>
      <c r="F1574" s="17" t="str">
        <f>VLOOKUP($A1574,'Medical Examinations'!$A$1:$J$2336,MATCH(Healthcare!F$1,'Medical Examinations'!$A$1:$J$1,0),0)</f>
        <v>No</v>
      </c>
      <c r="G1574" s="17" t="str">
        <f>VLOOKUP($A1574,'Medical Examinations'!$A$1:$J$2336,MATCH(Healthcare!G$1,'Medical Examinations'!$A$1:$J$1,0),0)</f>
        <v>Yes</v>
      </c>
      <c r="H1574" s="17">
        <f>VLOOKUP($A1574,'Medical Examinations'!$A$1:$J$2336,MATCH(Healthcare!H$1,'Medical Examinations'!$A$1:$J$1,0),0)</f>
        <v>1</v>
      </c>
      <c r="I1574" s="17" t="str">
        <f>VLOOKUP($A1574,'Medical Examinations'!$A$1:$J$2336,MATCH(Healthcare!I$1,'Medical Examinations'!$A$1:$J$1,0),0)</f>
        <v>No</v>
      </c>
      <c r="J1574" s="17" t="str">
        <f>VLOOKUP($A1574,'Medical Examinations'!$A$1:$J$2336,MATCH(Healthcare!J$1,'Medical Examinations'!$A$1:$J$1,0),0)</f>
        <v>Obesity</v>
      </c>
      <c r="K1574" s="17" t="str">
        <f>VLOOKUP($A1574,'Medical Examinations'!$A$1:$J$2336,MATCH(Healthcare!K$1,'Medical Examinations'!$A$1:$J$1,0),0)</f>
        <v>Normal</v>
      </c>
      <c r="L1574" s="38">
        <f>VLOOKUP($A1574,'Hospitalisation Details'!$A$2:$K$2344,MATCH(Healthcare!L$1,'Hospitalisation Details'!$A$1:$K$1,0),0)</f>
        <v>35658</v>
      </c>
      <c r="M1574" s="17">
        <f>VLOOKUP($A1574,'Hospitalisation Details'!$A$2:$K$2344,MATCH(Healthcare!M$1,'Hospitalisation Details'!$A$1:$K$1,0),0)</f>
        <v>6389.53</v>
      </c>
      <c r="N1574" s="17" t="str">
        <f>VLOOKUP($A1574,'Hospitalisation Details'!$A$2:$K$2344,MATCH(Healthcare!N$1,'Hospitalisation Details'!$A$1:$K$1,0),0)</f>
        <v>Tier - 2</v>
      </c>
      <c r="O1574" s="17" t="str">
        <f>VLOOKUP($A1574,'Hospitalisation Details'!$A$2:$K$2344,MATCH(Healthcare!O$1,'Hospitalisation Details'!$A$1:$K$1,0),0)</f>
        <v>Tier - 2</v>
      </c>
      <c r="P1574" s="17" t="str">
        <f>VLOOKUP($A1574,'Hospitalisation Details'!$A$2:$K$2344,MATCH(Healthcare!P$1,'Hospitalisation Details'!$A$1:$K$1,0),0)</f>
        <v>R1021</v>
      </c>
      <c r="Q1574" s="17">
        <f>VLOOKUP($A1574,'Hospitalisation Details'!$A$2:$K$2344,MATCH(Healthcare!Q$1,'Hospitalisation Details'!$A$1:$K$1,0),0)</f>
        <v>25</v>
      </c>
    </row>
    <row r="1575" spans="1:17" ht="15.75" x14ac:dyDescent="0.25">
      <c r="A1575" s="25" t="s">
        <v>1618</v>
      </c>
      <c r="B1575" s="17" t="str">
        <f>VLOOKUP($A1575,'Customer Names'!$A$1:$D$2336,4,0)</f>
        <v>Mr. Jerry</v>
      </c>
      <c r="C1575" s="17">
        <f>VLOOKUP($A1575,'Medical Examinations'!$A$1:$J$2336,MATCH(Healthcare!C$1,'Medical Examinations'!$A$1:$J$1,0),0)</f>
        <v>26.315000000000001</v>
      </c>
      <c r="D1575" s="17">
        <f>VLOOKUP($A1575,'Medical Examinations'!$A$1:$J$2336,MATCH(Healthcare!D$1,'Medical Examinations'!$A$1:$J$1,0),0)</f>
        <v>5.89</v>
      </c>
      <c r="E1575" s="17" t="str">
        <f>VLOOKUP($A1575,'Medical Examinations'!$A$1:$J$2336,MATCH(Healthcare!E$1,'Medical Examinations'!$A$1:$J$1,0),0)</f>
        <v>No</v>
      </c>
      <c r="F1575" s="17" t="str">
        <f>VLOOKUP($A1575,'Medical Examinations'!$A$1:$J$2336,MATCH(Healthcare!F$1,'Medical Examinations'!$A$1:$J$1,0),0)</f>
        <v>No</v>
      </c>
      <c r="G1575" s="17" t="str">
        <f>VLOOKUP($A1575,'Medical Examinations'!$A$1:$J$2336,MATCH(Healthcare!G$1,'Medical Examinations'!$A$1:$J$1,0),0)</f>
        <v>No</v>
      </c>
      <c r="H1575" s="17">
        <f>VLOOKUP($A1575,'Medical Examinations'!$A$1:$J$2336,MATCH(Healthcare!H$1,'Medical Examinations'!$A$1:$J$1,0),0)</f>
        <v>0</v>
      </c>
      <c r="I1575" s="17" t="str">
        <f>VLOOKUP($A1575,'Medical Examinations'!$A$1:$J$2336,MATCH(Healthcare!I$1,'Medical Examinations'!$A$1:$J$1,0),0)</f>
        <v>No</v>
      </c>
      <c r="J1575" s="17" t="str">
        <f>VLOOKUP($A1575,'Medical Examinations'!$A$1:$J$2336,MATCH(Healthcare!J$1,'Medical Examinations'!$A$1:$J$1,0),0)</f>
        <v>Overweight</v>
      </c>
      <c r="K1575" s="17" t="str">
        <f>VLOOKUP($A1575,'Medical Examinations'!$A$1:$J$2336,MATCH(Healthcare!K$1,'Medical Examinations'!$A$1:$J$1,0),0)</f>
        <v>Prediabetes</v>
      </c>
      <c r="L1575" s="38">
        <f>VLOOKUP($A1575,'Hospitalisation Details'!$A$2:$K$2344,MATCH(Healthcare!L$1,'Hospitalisation Details'!$A$1:$K$1,0),0)</f>
        <v>30169</v>
      </c>
      <c r="M1575" s="17">
        <f>VLOOKUP($A1575,'Hospitalisation Details'!$A$2:$K$2344,MATCH(Healthcare!M$1,'Hospitalisation Details'!$A$1:$K$1,0),0)</f>
        <v>6389.38</v>
      </c>
      <c r="N1575" s="17" t="str">
        <f>VLOOKUP($A1575,'Hospitalisation Details'!$A$2:$K$2344,MATCH(Healthcare!N$1,'Hospitalisation Details'!$A$1:$K$1,0),0)</f>
        <v>Tier - 1</v>
      </c>
      <c r="O1575" s="17" t="str">
        <f>VLOOKUP($A1575,'Hospitalisation Details'!$A$2:$K$2344,MATCH(Healthcare!O$1,'Hospitalisation Details'!$A$1:$K$1,0),0)</f>
        <v>Tier - 2</v>
      </c>
      <c r="P1575" s="17" t="str">
        <f>VLOOKUP($A1575,'Hospitalisation Details'!$A$2:$K$2344,MATCH(Healthcare!P$1,'Hospitalisation Details'!$A$1:$K$1,0),0)</f>
        <v>R1012</v>
      </c>
      <c r="Q1575" s="17">
        <f>VLOOKUP($A1575,'Hospitalisation Details'!$A$2:$K$2344,MATCH(Healthcare!Q$1,'Hospitalisation Details'!$A$1:$K$1,0),0)</f>
        <v>40</v>
      </c>
    </row>
    <row r="1576" spans="1:17" ht="15.75" x14ac:dyDescent="0.25">
      <c r="A1576" s="25" t="s">
        <v>1619</v>
      </c>
      <c r="B1576" s="17" t="str">
        <f>VLOOKUP($A1576,'Customer Names'!$A$1:$D$2336,4,0)</f>
        <v>Mr. Eric</v>
      </c>
      <c r="C1576" s="17">
        <f>VLOOKUP($A1576,'Medical Examinations'!$A$1:$J$2336,MATCH(Healthcare!C$1,'Medical Examinations'!$A$1:$J$1,0),0)</f>
        <v>19.79</v>
      </c>
      <c r="D1576" s="17">
        <f>VLOOKUP($A1576,'Medical Examinations'!$A$1:$J$2336,MATCH(Healthcare!D$1,'Medical Examinations'!$A$1:$J$1,0),0)</f>
        <v>4.8099999999999996</v>
      </c>
      <c r="E1576" s="17" t="str">
        <f>VLOOKUP($A1576,'Medical Examinations'!$A$1:$J$2336,MATCH(Healthcare!E$1,'Medical Examinations'!$A$1:$J$1,0),0)</f>
        <v>Yes</v>
      </c>
      <c r="F1576" s="17" t="str">
        <f>VLOOKUP($A1576,'Medical Examinations'!$A$1:$J$2336,MATCH(Healthcare!F$1,'Medical Examinations'!$A$1:$J$1,0),0)</f>
        <v>No</v>
      </c>
      <c r="G1576" s="17" t="str">
        <f>VLOOKUP($A1576,'Medical Examinations'!$A$1:$J$2336,MATCH(Healthcare!G$1,'Medical Examinations'!$A$1:$J$1,0),0)</f>
        <v>No</v>
      </c>
      <c r="H1576" s="17">
        <f>VLOOKUP($A1576,'Medical Examinations'!$A$1:$J$2336,MATCH(Healthcare!H$1,'Medical Examinations'!$A$1:$J$1,0),0)</f>
        <v>0</v>
      </c>
      <c r="I1576" s="17" t="str">
        <f>VLOOKUP($A1576,'Medical Examinations'!$A$1:$J$2336,MATCH(Healthcare!I$1,'Medical Examinations'!$A$1:$J$1,0),0)</f>
        <v>No</v>
      </c>
      <c r="J1576" s="17" t="str">
        <f>VLOOKUP($A1576,'Medical Examinations'!$A$1:$J$2336,MATCH(Healthcare!J$1,'Medical Examinations'!$A$1:$J$1,0),0)</f>
        <v>Healthy Weight</v>
      </c>
      <c r="K1576" s="17" t="str">
        <f>VLOOKUP($A1576,'Medical Examinations'!$A$1:$J$2336,MATCH(Healthcare!K$1,'Medical Examinations'!$A$1:$J$1,0),0)</f>
        <v>Normal</v>
      </c>
      <c r="L1576" s="38">
        <f>VLOOKUP($A1576,'Hospitalisation Details'!$A$2:$K$2344,MATCH(Healthcare!L$1,'Hospitalisation Details'!$A$1:$K$1,0),0)</f>
        <v>28082</v>
      </c>
      <c r="M1576" s="17">
        <f>VLOOKUP($A1576,'Hospitalisation Details'!$A$2:$K$2344,MATCH(Healthcare!M$1,'Hospitalisation Details'!$A$1:$K$1,0),0)</f>
        <v>6374.16</v>
      </c>
      <c r="N1576" s="17" t="str">
        <f>VLOOKUP($A1576,'Hospitalisation Details'!$A$2:$K$2344,MATCH(Healthcare!N$1,'Hospitalisation Details'!$A$1:$K$1,0),0)</f>
        <v>Tier - 2</v>
      </c>
      <c r="O1576" s="17" t="str">
        <f>VLOOKUP($A1576,'Hospitalisation Details'!$A$2:$K$2344,MATCH(Healthcare!O$1,'Hospitalisation Details'!$A$1:$K$1,0),0)</f>
        <v>Tier - 2</v>
      </c>
      <c r="P1576" s="17" t="str">
        <f>VLOOKUP($A1576,'Hospitalisation Details'!$A$2:$K$2344,MATCH(Healthcare!P$1,'Hospitalisation Details'!$A$1:$K$1,0),0)</f>
        <v>R1013</v>
      </c>
      <c r="Q1576" s="17">
        <f>VLOOKUP($A1576,'Hospitalisation Details'!$A$2:$K$2344,MATCH(Healthcare!Q$1,'Hospitalisation Details'!$A$1:$K$1,0),0)</f>
        <v>46</v>
      </c>
    </row>
    <row r="1577" spans="1:17" ht="15.75" x14ac:dyDescent="0.25">
      <c r="A1577" s="25" t="s">
        <v>1620</v>
      </c>
      <c r="B1577" s="17" t="str">
        <f>VLOOKUP($A1577,'Customer Names'!$A$1:$D$2336,4,0)</f>
        <v>Ms. Cathi</v>
      </c>
      <c r="C1577" s="17">
        <f>VLOOKUP($A1577,'Medical Examinations'!$A$1:$J$2336,MATCH(Healthcare!C$1,'Medical Examinations'!$A$1:$J$1,0),0)</f>
        <v>40.564999999999998</v>
      </c>
      <c r="D1577" s="17">
        <f>VLOOKUP($A1577,'Medical Examinations'!$A$1:$J$2336,MATCH(Healthcare!D$1,'Medical Examinations'!$A$1:$J$1,0),0)</f>
        <v>5.66</v>
      </c>
      <c r="E1577" s="17" t="str">
        <f>VLOOKUP($A1577,'Medical Examinations'!$A$1:$J$2336,MATCH(Healthcare!E$1,'Medical Examinations'!$A$1:$J$1,0),0)</f>
        <v>No</v>
      </c>
      <c r="F1577" s="17" t="str">
        <f>VLOOKUP($A1577,'Medical Examinations'!$A$1:$J$2336,MATCH(Healthcare!F$1,'Medical Examinations'!$A$1:$J$1,0),0)</f>
        <v>No</v>
      </c>
      <c r="G1577" s="17" t="str">
        <f>VLOOKUP($A1577,'Medical Examinations'!$A$1:$J$2336,MATCH(Healthcare!G$1,'Medical Examinations'!$A$1:$J$1,0),0)</f>
        <v>No</v>
      </c>
      <c r="H1577" s="17">
        <f>VLOOKUP($A1577,'Medical Examinations'!$A$1:$J$2336,MATCH(Healthcare!H$1,'Medical Examinations'!$A$1:$J$1,0),0)</f>
        <v>1</v>
      </c>
      <c r="I1577" s="17" t="str">
        <f>VLOOKUP($A1577,'Medical Examinations'!$A$1:$J$2336,MATCH(Healthcare!I$1,'Medical Examinations'!$A$1:$J$1,0),0)</f>
        <v>No</v>
      </c>
      <c r="J1577" s="17" t="str">
        <f>VLOOKUP($A1577,'Medical Examinations'!$A$1:$J$2336,MATCH(Healthcare!J$1,'Medical Examinations'!$A$1:$J$1,0),0)</f>
        <v>Obesity</v>
      </c>
      <c r="K1577" s="17" t="str">
        <f>VLOOKUP($A1577,'Medical Examinations'!$A$1:$J$2336,MATCH(Healthcare!K$1,'Medical Examinations'!$A$1:$J$1,0),0)</f>
        <v>Normal</v>
      </c>
      <c r="L1577" s="38">
        <f>VLOOKUP($A1577,'Hospitalisation Details'!$A$2:$K$2344,MATCH(Healthcare!L$1,'Hospitalisation Details'!$A$1:$K$1,0),0)</f>
        <v>30907</v>
      </c>
      <c r="M1577" s="17">
        <f>VLOOKUP($A1577,'Hospitalisation Details'!$A$2:$K$2344,MATCH(Healthcare!M$1,'Hospitalisation Details'!$A$1:$K$1,0),0)</f>
        <v>6373.56</v>
      </c>
      <c r="N1577" s="17" t="str">
        <f>VLOOKUP($A1577,'Hospitalisation Details'!$A$2:$K$2344,MATCH(Healthcare!N$1,'Hospitalisation Details'!$A$1:$K$1,0),0)</f>
        <v>Tier - 2</v>
      </c>
      <c r="O1577" s="17" t="str">
        <f>VLOOKUP($A1577,'Hospitalisation Details'!$A$2:$K$2344,MATCH(Healthcare!O$1,'Hospitalisation Details'!$A$1:$K$1,0),0)</f>
        <v>Tier - 1</v>
      </c>
      <c r="P1577" s="17" t="str">
        <f>VLOOKUP($A1577,'Hospitalisation Details'!$A$2:$K$2344,MATCH(Healthcare!P$1,'Hospitalisation Details'!$A$1:$K$1,0),0)</f>
        <v>R1012</v>
      </c>
      <c r="Q1577" s="17">
        <f>VLOOKUP($A1577,'Hospitalisation Details'!$A$2:$K$2344,MATCH(Healthcare!Q$1,'Hospitalisation Details'!$A$1:$K$1,0),0)</f>
        <v>38</v>
      </c>
    </row>
    <row r="1578" spans="1:17" ht="15.75" x14ac:dyDescent="0.25">
      <c r="A1578" s="25" t="s">
        <v>1621</v>
      </c>
      <c r="B1578" s="17" t="str">
        <f>VLOOKUP($A1578,'Customer Names'!$A$1:$D$2336,4,0)</f>
        <v>Mr. Alex</v>
      </c>
      <c r="C1578" s="17">
        <f>VLOOKUP($A1578,'Medical Examinations'!$A$1:$J$2336,MATCH(Healthcare!C$1,'Medical Examinations'!$A$1:$J$1,0),0)</f>
        <v>18.03</v>
      </c>
      <c r="D1578" s="17">
        <f>VLOOKUP($A1578,'Medical Examinations'!$A$1:$J$2336,MATCH(Healthcare!D$1,'Medical Examinations'!$A$1:$J$1,0),0)</f>
        <v>10.66</v>
      </c>
      <c r="E1578" s="17" t="str">
        <f>VLOOKUP($A1578,'Medical Examinations'!$A$1:$J$2336,MATCH(Healthcare!E$1,'Medical Examinations'!$A$1:$J$1,0),0)</f>
        <v>Yes</v>
      </c>
      <c r="F1578" s="17" t="str">
        <f>VLOOKUP($A1578,'Medical Examinations'!$A$1:$J$2336,MATCH(Healthcare!F$1,'Medical Examinations'!$A$1:$J$1,0),0)</f>
        <v>No</v>
      </c>
      <c r="G1578" s="17" t="str">
        <f>VLOOKUP($A1578,'Medical Examinations'!$A$1:$J$2336,MATCH(Healthcare!G$1,'Medical Examinations'!$A$1:$J$1,0),0)</f>
        <v>No</v>
      </c>
      <c r="H1578" s="17">
        <f>VLOOKUP($A1578,'Medical Examinations'!$A$1:$J$2336,MATCH(Healthcare!H$1,'Medical Examinations'!$A$1:$J$1,0),0)</f>
        <v>2</v>
      </c>
      <c r="I1578" s="17" t="str">
        <f>VLOOKUP($A1578,'Medical Examinations'!$A$1:$J$2336,MATCH(Healthcare!I$1,'Medical Examinations'!$A$1:$J$1,0),0)</f>
        <v>No</v>
      </c>
      <c r="J1578" s="17" t="str">
        <f>VLOOKUP($A1578,'Medical Examinations'!$A$1:$J$2336,MATCH(Healthcare!J$1,'Medical Examinations'!$A$1:$J$1,0),0)</f>
        <v>Underweight</v>
      </c>
      <c r="K1578" s="17" t="str">
        <f>VLOOKUP($A1578,'Medical Examinations'!$A$1:$J$2336,MATCH(Healthcare!K$1,'Medical Examinations'!$A$1:$J$1,0),0)</f>
        <v>Diabetes</v>
      </c>
      <c r="L1578" s="38">
        <f>VLOOKUP($A1578,'Hospitalisation Details'!$A$2:$K$2344,MATCH(Healthcare!L$1,'Hospitalisation Details'!$A$1:$K$1,0),0)</f>
        <v>25881</v>
      </c>
      <c r="M1578" s="17">
        <f>VLOOKUP($A1578,'Hospitalisation Details'!$A$2:$K$2344,MATCH(Healthcare!M$1,'Hospitalisation Details'!$A$1:$K$1,0),0)</f>
        <v>6367.31</v>
      </c>
      <c r="N1578" s="17" t="str">
        <f>VLOOKUP($A1578,'Hospitalisation Details'!$A$2:$K$2344,MATCH(Healthcare!N$1,'Hospitalisation Details'!$A$1:$K$1,0),0)</f>
        <v>Tier - 2</v>
      </c>
      <c r="O1578" s="17" t="str">
        <f>VLOOKUP($A1578,'Hospitalisation Details'!$A$2:$K$2344,MATCH(Healthcare!O$1,'Hospitalisation Details'!$A$1:$K$1,0),0)</f>
        <v>Tier - 1</v>
      </c>
      <c r="P1578" s="17" t="str">
        <f>VLOOKUP($A1578,'Hospitalisation Details'!$A$2:$K$2344,MATCH(Healthcare!P$1,'Hospitalisation Details'!$A$1:$K$1,0),0)</f>
        <v>R1013</v>
      </c>
      <c r="Q1578" s="17">
        <f>VLOOKUP($A1578,'Hospitalisation Details'!$A$2:$K$2344,MATCH(Healthcare!Q$1,'Hospitalisation Details'!$A$1:$K$1,0),0)</f>
        <v>52</v>
      </c>
    </row>
    <row r="1579" spans="1:17" ht="15.75" x14ac:dyDescent="0.25">
      <c r="A1579" s="25" t="s">
        <v>1622</v>
      </c>
      <c r="B1579" s="17" t="str">
        <f>VLOOKUP($A1579,'Customer Names'!$A$1:$D$2336,4,0)</f>
        <v>Mr. Liang</v>
      </c>
      <c r="C1579" s="17">
        <f>VLOOKUP($A1579,'Medical Examinations'!$A$1:$J$2336,MATCH(Healthcare!C$1,'Medical Examinations'!$A$1:$J$1,0),0)</f>
        <v>34.65</v>
      </c>
      <c r="D1579" s="17">
        <f>VLOOKUP($A1579,'Medical Examinations'!$A$1:$J$2336,MATCH(Healthcare!D$1,'Medical Examinations'!$A$1:$J$1,0),0)</f>
        <v>5.98</v>
      </c>
      <c r="E1579" s="17" t="str">
        <f>VLOOKUP($A1579,'Medical Examinations'!$A$1:$J$2336,MATCH(Healthcare!E$1,'Medical Examinations'!$A$1:$J$1,0),0)</f>
        <v>Yes</v>
      </c>
      <c r="F1579" s="17" t="str">
        <f>VLOOKUP($A1579,'Medical Examinations'!$A$1:$J$2336,MATCH(Healthcare!F$1,'Medical Examinations'!$A$1:$J$1,0),0)</f>
        <v>No</v>
      </c>
      <c r="G1579" s="17" t="str">
        <f>VLOOKUP($A1579,'Medical Examinations'!$A$1:$J$2336,MATCH(Healthcare!G$1,'Medical Examinations'!$A$1:$J$1,0),0)</f>
        <v>No</v>
      </c>
      <c r="H1579" s="17">
        <f>VLOOKUP($A1579,'Medical Examinations'!$A$1:$J$2336,MATCH(Healthcare!H$1,'Medical Examinations'!$A$1:$J$1,0),0)</f>
        <v>0</v>
      </c>
      <c r="I1579" s="17" t="str">
        <f>VLOOKUP($A1579,'Medical Examinations'!$A$1:$J$2336,MATCH(Healthcare!I$1,'Medical Examinations'!$A$1:$J$1,0),0)</f>
        <v>No</v>
      </c>
      <c r="J1579" s="17" t="str">
        <f>VLOOKUP($A1579,'Medical Examinations'!$A$1:$J$2336,MATCH(Healthcare!J$1,'Medical Examinations'!$A$1:$J$1,0),0)</f>
        <v>Obesity</v>
      </c>
      <c r="K1579" s="17" t="str">
        <f>VLOOKUP($A1579,'Medical Examinations'!$A$1:$J$2336,MATCH(Healthcare!K$1,'Medical Examinations'!$A$1:$J$1,0),0)</f>
        <v>Prediabetes</v>
      </c>
      <c r="L1579" s="38">
        <f>VLOOKUP($A1579,'Hospitalisation Details'!$A$2:$K$2344,MATCH(Healthcare!L$1,'Hospitalisation Details'!$A$1:$K$1,0),0)</f>
        <v>35253</v>
      </c>
      <c r="M1579" s="17">
        <f>VLOOKUP($A1579,'Hospitalisation Details'!$A$2:$K$2344,MATCH(Healthcare!M$1,'Hospitalisation Details'!$A$1:$K$1,0),0)</f>
        <v>6361.47</v>
      </c>
      <c r="N1579" s="17" t="str">
        <f>VLOOKUP($A1579,'Hospitalisation Details'!$A$2:$K$2344,MATCH(Healthcare!N$1,'Hospitalisation Details'!$A$1:$K$1,0),0)</f>
        <v>Tier - 2</v>
      </c>
      <c r="O1579" s="17" t="str">
        <f>VLOOKUP($A1579,'Hospitalisation Details'!$A$2:$K$2344,MATCH(Healthcare!O$1,'Hospitalisation Details'!$A$1:$K$1,0),0)</f>
        <v>Tier - 3</v>
      </c>
      <c r="P1579" s="17" t="str">
        <f>VLOOKUP($A1579,'Hospitalisation Details'!$A$2:$K$2344,MATCH(Healthcare!P$1,'Hospitalisation Details'!$A$1:$K$1,0),0)</f>
        <v>R1021</v>
      </c>
      <c r="Q1579" s="17">
        <f>VLOOKUP($A1579,'Hospitalisation Details'!$A$2:$K$2344,MATCH(Healthcare!Q$1,'Hospitalisation Details'!$A$1:$K$1,0),0)</f>
        <v>26</v>
      </c>
    </row>
    <row r="1580" spans="1:17" ht="15.75" x14ac:dyDescent="0.25">
      <c r="A1580" s="25" t="s">
        <v>1623</v>
      </c>
      <c r="B1580" s="17" t="str">
        <f>VLOOKUP($A1580,'Customer Names'!$A$1:$D$2336,4,0)</f>
        <v>Ms. Lexy</v>
      </c>
      <c r="C1580" s="17">
        <f>VLOOKUP($A1580,'Medical Examinations'!$A$1:$J$2336,MATCH(Healthcare!C$1,'Medical Examinations'!$A$1:$J$1,0),0)</f>
        <v>42.94</v>
      </c>
      <c r="D1580" s="17">
        <f>VLOOKUP($A1580,'Medical Examinations'!$A$1:$J$2336,MATCH(Healthcare!D$1,'Medical Examinations'!$A$1:$J$1,0),0)</f>
        <v>4.34</v>
      </c>
      <c r="E1580" s="17" t="str">
        <f>VLOOKUP($A1580,'Medical Examinations'!$A$1:$J$2336,MATCH(Healthcare!E$1,'Medical Examinations'!$A$1:$J$1,0),0)</f>
        <v>No</v>
      </c>
      <c r="F1580" s="17" t="str">
        <f>VLOOKUP($A1580,'Medical Examinations'!$A$1:$J$2336,MATCH(Healthcare!F$1,'Medical Examinations'!$A$1:$J$1,0),0)</f>
        <v>No</v>
      </c>
      <c r="G1580" s="17" t="str">
        <f>VLOOKUP($A1580,'Medical Examinations'!$A$1:$J$2336,MATCH(Healthcare!G$1,'Medical Examinations'!$A$1:$J$1,0),0)</f>
        <v>No</v>
      </c>
      <c r="H1580" s="17">
        <f>VLOOKUP($A1580,'Medical Examinations'!$A$1:$J$2336,MATCH(Healthcare!H$1,'Medical Examinations'!$A$1:$J$1,0),0)</f>
        <v>0</v>
      </c>
      <c r="I1580" s="17" t="str">
        <f>VLOOKUP($A1580,'Medical Examinations'!$A$1:$J$2336,MATCH(Healthcare!I$1,'Medical Examinations'!$A$1:$J$1,0),0)</f>
        <v>No</v>
      </c>
      <c r="J1580" s="17" t="str">
        <f>VLOOKUP($A1580,'Medical Examinations'!$A$1:$J$2336,MATCH(Healthcare!J$1,'Medical Examinations'!$A$1:$J$1,0),0)</f>
        <v>Obesity</v>
      </c>
      <c r="K1580" s="17" t="str">
        <f>VLOOKUP($A1580,'Medical Examinations'!$A$1:$J$2336,MATCH(Healthcare!K$1,'Medical Examinations'!$A$1:$J$1,0),0)</f>
        <v>Normal</v>
      </c>
      <c r="L1580" s="38">
        <f>VLOOKUP($A1580,'Hospitalisation Details'!$A$2:$K$2344,MATCH(Healthcare!L$1,'Hospitalisation Details'!$A$1:$K$1,0),0)</f>
        <v>32683</v>
      </c>
      <c r="M1580" s="17">
        <f>VLOOKUP($A1580,'Hospitalisation Details'!$A$2:$K$2344,MATCH(Healthcare!M$1,'Hospitalisation Details'!$A$1:$K$1,0),0)</f>
        <v>6360.99</v>
      </c>
      <c r="N1580" s="17" t="str">
        <f>VLOOKUP($A1580,'Hospitalisation Details'!$A$2:$K$2344,MATCH(Healthcare!N$1,'Hospitalisation Details'!$A$1:$K$1,0),0)</f>
        <v>Tier - 2</v>
      </c>
      <c r="O1580" s="17" t="str">
        <f>VLOOKUP($A1580,'Hospitalisation Details'!$A$2:$K$2344,MATCH(Healthcare!O$1,'Hospitalisation Details'!$A$1:$K$1,0),0)</f>
        <v>Tier - 2</v>
      </c>
      <c r="P1580" s="17" t="str">
        <f>VLOOKUP($A1580,'Hospitalisation Details'!$A$2:$K$2344,MATCH(Healthcare!P$1,'Hospitalisation Details'!$A$1:$K$1,0),0)</f>
        <v>R1012</v>
      </c>
      <c r="Q1580" s="17">
        <f>VLOOKUP($A1580,'Hospitalisation Details'!$A$2:$K$2344,MATCH(Healthcare!Q$1,'Hospitalisation Details'!$A$1:$K$1,0),0)</f>
        <v>33</v>
      </c>
    </row>
    <row r="1581" spans="1:17" ht="15.75" x14ac:dyDescent="0.25">
      <c r="A1581" s="25" t="s">
        <v>1624</v>
      </c>
      <c r="B1581" s="17" t="str">
        <f>VLOOKUP($A1581,'Customer Names'!$A$1:$D$2336,4,0)</f>
        <v>Mr. Michael</v>
      </c>
      <c r="C1581" s="17">
        <f>VLOOKUP($A1581,'Medical Examinations'!$A$1:$J$2336,MATCH(Healthcare!C$1,'Medical Examinations'!$A$1:$J$1,0),0)</f>
        <v>31.254999999999999</v>
      </c>
      <c r="D1581" s="17">
        <f>VLOOKUP($A1581,'Medical Examinations'!$A$1:$J$2336,MATCH(Healthcare!D$1,'Medical Examinations'!$A$1:$J$1,0),0)</f>
        <v>5.17</v>
      </c>
      <c r="E1581" s="17" t="str">
        <f>VLOOKUP($A1581,'Medical Examinations'!$A$1:$J$2336,MATCH(Healthcare!E$1,'Medical Examinations'!$A$1:$J$1,0),0)</f>
        <v>No</v>
      </c>
      <c r="F1581" s="17" t="str">
        <f>VLOOKUP($A1581,'Medical Examinations'!$A$1:$J$2336,MATCH(Healthcare!F$1,'Medical Examinations'!$A$1:$J$1,0),0)</f>
        <v>No</v>
      </c>
      <c r="G1581" s="17" t="str">
        <f>VLOOKUP($A1581,'Medical Examinations'!$A$1:$J$2336,MATCH(Healthcare!G$1,'Medical Examinations'!$A$1:$J$1,0),0)</f>
        <v>No</v>
      </c>
      <c r="H1581" s="17">
        <f>VLOOKUP($A1581,'Medical Examinations'!$A$1:$J$2336,MATCH(Healthcare!H$1,'Medical Examinations'!$A$1:$J$1,0),0)</f>
        <v>0</v>
      </c>
      <c r="I1581" s="17" t="str">
        <f>VLOOKUP($A1581,'Medical Examinations'!$A$1:$J$2336,MATCH(Healthcare!I$1,'Medical Examinations'!$A$1:$J$1,0),0)</f>
        <v>No</v>
      </c>
      <c r="J1581" s="17" t="str">
        <f>VLOOKUP($A1581,'Medical Examinations'!$A$1:$J$2336,MATCH(Healthcare!J$1,'Medical Examinations'!$A$1:$J$1,0),0)</f>
        <v>Obesity</v>
      </c>
      <c r="K1581" s="17" t="str">
        <f>VLOOKUP($A1581,'Medical Examinations'!$A$1:$J$2336,MATCH(Healthcare!K$1,'Medical Examinations'!$A$1:$J$1,0),0)</f>
        <v>Normal</v>
      </c>
      <c r="L1581" s="38">
        <f>VLOOKUP($A1581,'Hospitalisation Details'!$A$2:$K$2344,MATCH(Healthcare!L$1,'Hospitalisation Details'!$A$1:$K$1,0),0)</f>
        <v>29524</v>
      </c>
      <c r="M1581" s="17">
        <f>VLOOKUP($A1581,'Hospitalisation Details'!$A$2:$K$2344,MATCH(Healthcare!M$1,'Hospitalisation Details'!$A$1:$K$1,0),0)</f>
        <v>6358.78</v>
      </c>
      <c r="N1581" s="17" t="str">
        <f>VLOOKUP($A1581,'Hospitalisation Details'!$A$2:$K$2344,MATCH(Healthcare!N$1,'Hospitalisation Details'!$A$1:$K$1,0),0)</f>
        <v>Tier - 2</v>
      </c>
      <c r="O1581" s="17" t="str">
        <f>VLOOKUP($A1581,'Hospitalisation Details'!$A$2:$K$2344,MATCH(Healthcare!O$1,'Hospitalisation Details'!$A$1:$K$1,0),0)</f>
        <v>Tier - 1</v>
      </c>
      <c r="P1581" s="17" t="str">
        <f>VLOOKUP($A1581,'Hospitalisation Details'!$A$2:$K$2344,MATCH(Healthcare!P$1,'Hospitalisation Details'!$A$1:$K$1,0),0)</f>
        <v>R1012</v>
      </c>
      <c r="Q1581" s="17">
        <f>VLOOKUP($A1581,'Hospitalisation Details'!$A$2:$K$2344,MATCH(Healthcare!Q$1,'Hospitalisation Details'!$A$1:$K$1,0),0)</f>
        <v>42</v>
      </c>
    </row>
    <row r="1582" spans="1:17" ht="15.75" x14ac:dyDescent="0.25">
      <c r="A1582" s="25" t="s">
        <v>1625</v>
      </c>
      <c r="B1582" s="17" t="str">
        <f>VLOOKUP($A1582,'Customer Names'!$A$1:$D$2336,4,0)</f>
        <v>Mr. Samuel</v>
      </c>
      <c r="C1582" s="17">
        <f>VLOOKUP($A1582,'Medical Examinations'!$A$1:$J$2336,MATCH(Healthcare!C$1,'Medical Examinations'!$A$1:$J$1,0),0)</f>
        <v>45.43</v>
      </c>
      <c r="D1582" s="17">
        <f>VLOOKUP($A1582,'Medical Examinations'!$A$1:$J$2336,MATCH(Healthcare!D$1,'Medical Examinations'!$A$1:$J$1,0),0)</f>
        <v>4.2300000000000004</v>
      </c>
      <c r="E1582" s="17" t="str">
        <f>VLOOKUP($A1582,'Medical Examinations'!$A$1:$J$2336,MATCH(Healthcare!E$1,'Medical Examinations'!$A$1:$J$1,0),0)</f>
        <v>Yes</v>
      </c>
      <c r="F1582" s="17" t="str">
        <f>VLOOKUP($A1582,'Medical Examinations'!$A$1:$J$2336,MATCH(Healthcare!F$1,'Medical Examinations'!$A$1:$J$1,0),0)</f>
        <v>No</v>
      </c>
      <c r="G1582" s="17" t="str">
        <f>VLOOKUP($A1582,'Medical Examinations'!$A$1:$J$2336,MATCH(Healthcare!G$1,'Medical Examinations'!$A$1:$J$1,0),0)</f>
        <v>Yes</v>
      </c>
      <c r="H1582" s="17">
        <f>VLOOKUP($A1582,'Medical Examinations'!$A$1:$J$2336,MATCH(Healthcare!H$1,'Medical Examinations'!$A$1:$J$1,0),0)</f>
        <v>1</v>
      </c>
      <c r="I1582" s="17" t="str">
        <f>VLOOKUP($A1582,'Medical Examinations'!$A$1:$J$2336,MATCH(Healthcare!I$1,'Medical Examinations'!$A$1:$J$1,0),0)</f>
        <v>No</v>
      </c>
      <c r="J1582" s="17" t="str">
        <f>VLOOKUP($A1582,'Medical Examinations'!$A$1:$J$2336,MATCH(Healthcare!J$1,'Medical Examinations'!$A$1:$J$1,0),0)</f>
        <v>Obesity</v>
      </c>
      <c r="K1582" s="17" t="str">
        <f>VLOOKUP($A1582,'Medical Examinations'!$A$1:$J$2336,MATCH(Healthcare!K$1,'Medical Examinations'!$A$1:$J$1,0),0)</f>
        <v>Normal</v>
      </c>
      <c r="L1582" s="38">
        <f>VLOOKUP($A1582,'Hospitalisation Details'!$A$2:$K$2344,MATCH(Healthcare!L$1,'Hospitalisation Details'!$A$1:$K$1,0),0)</f>
        <v>30547</v>
      </c>
      <c r="M1582" s="17">
        <f>VLOOKUP($A1582,'Hospitalisation Details'!$A$2:$K$2344,MATCH(Healthcare!M$1,'Hospitalisation Details'!$A$1:$K$1,0),0)</f>
        <v>6356.27</v>
      </c>
      <c r="N1582" s="17" t="str">
        <f>VLOOKUP($A1582,'Hospitalisation Details'!$A$2:$K$2344,MATCH(Healthcare!N$1,'Hospitalisation Details'!$A$1:$K$1,0),0)</f>
        <v>Tier - 3</v>
      </c>
      <c r="O1582" s="17" t="str">
        <f>VLOOKUP($A1582,'Hospitalisation Details'!$A$2:$K$2344,MATCH(Healthcare!O$1,'Hospitalisation Details'!$A$1:$K$1,0),0)</f>
        <v>Tier - 2</v>
      </c>
      <c r="P1582" s="17" t="str">
        <f>VLOOKUP($A1582,'Hospitalisation Details'!$A$2:$K$2344,MATCH(Healthcare!P$1,'Hospitalisation Details'!$A$1:$K$1,0),0)</f>
        <v>R1013</v>
      </c>
      <c r="Q1582" s="17">
        <f>VLOOKUP($A1582,'Hospitalisation Details'!$A$2:$K$2344,MATCH(Healthcare!Q$1,'Hospitalisation Details'!$A$1:$K$1,0),0)</f>
        <v>39</v>
      </c>
    </row>
    <row r="1583" spans="1:17" ht="15.75" x14ac:dyDescent="0.25">
      <c r="A1583" s="25" t="s">
        <v>1626</v>
      </c>
      <c r="B1583" s="17" t="str">
        <f>VLOOKUP($A1583,'Customer Names'!$A$1:$D$2336,4,0)</f>
        <v>Mr. Spencer</v>
      </c>
      <c r="C1583" s="17">
        <f>VLOOKUP($A1583,'Medical Examinations'!$A$1:$J$2336,MATCH(Healthcare!C$1,'Medical Examinations'!$A$1:$J$1,0),0)</f>
        <v>32.340000000000003</v>
      </c>
      <c r="D1583" s="17">
        <f>VLOOKUP($A1583,'Medical Examinations'!$A$1:$J$2336,MATCH(Healthcare!D$1,'Medical Examinations'!$A$1:$J$1,0),0)</f>
        <v>4.88</v>
      </c>
      <c r="E1583" s="17" t="str">
        <f>VLOOKUP($A1583,'Medical Examinations'!$A$1:$J$2336,MATCH(Healthcare!E$1,'Medical Examinations'!$A$1:$J$1,0),0)</f>
        <v>Yes</v>
      </c>
      <c r="F1583" s="17" t="str">
        <f>VLOOKUP($A1583,'Medical Examinations'!$A$1:$J$2336,MATCH(Healthcare!F$1,'Medical Examinations'!$A$1:$J$1,0),0)</f>
        <v>No</v>
      </c>
      <c r="G1583" s="17" t="str">
        <f>VLOOKUP($A1583,'Medical Examinations'!$A$1:$J$2336,MATCH(Healthcare!G$1,'Medical Examinations'!$A$1:$J$1,0),0)</f>
        <v>Yes</v>
      </c>
      <c r="H1583" s="17">
        <f>VLOOKUP($A1583,'Medical Examinations'!$A$1:$J$2336,MATCH(Healthcare!H$1,'Medical Examinations'!$A$1:$J$1,0),0)</f>
        <v>1</v>
      </c>
      <c r="I1583" s="17" t="str">
        <f>VLOOKUP($A1583,'Medical Examinations'!$A$1:$J$2336,MATCH(Healthcare!I$1,'Medical Examinations'!$A$1:$J$1,0),0)</f>
        <v>No</v>
      </c>
      <c r="J1583" s="17" t="str">
        <f>VLOOKUP($A1583,'Medical Examinations'!$A$1:$J$2336,MATCH(Healthcare!J$1,'Medical Examinations'!$A$1:$J$1,0),0)</f>
        <v>Obesity</v>
      </c>
      <c r="K1583" s="17" t="str">
        <f>VLOOKUP($A1583,'Medical Examinations'!$A$1:$J$2336,MATCH(Healthcare!K$1,'Medical Examinations'!$A$1:$J$1,0),0)</f>
        <v>Normal</v>
      </c>
      <c r="L1583" s="38">
        <f>VLOOKUP($A1583,'Hospitalisation Details'!$A$2:$K$2344,MATCH(Healthcare!L$1,'Hospitalisation Details'!$A$1:$K$1,0),0)</f>
        <v>30610</v>
      </c>
      <c r="M1583" s="17">
        <f>VLOOKUP($A1583,'Hospitalisation Details'!$A$2:$K$2344,MATCH(Healthcare!M$1,'Hospitalisation Details'!$A$1:$K$1,0),0)</f>
        <v>6338.08</v>
      </c>
      <c r="N1583" s="17" t="str">
        <f>VLOOKUP($A1583,'Hospitalisation Details'!$A$2:$K$2344,MATCH(Healthcare!N$1,'Hospitalisation Details'!$A$1:$K$1,0),0)</f>
        <v>Tier - 2</v>
      </c>
      <c r="O1583" s="17" t="str">
        <f>VLOOKUP($A1583,'Hospitalisation Details'!$A$2:$K$2344,MATCH(Healthcare!O$1,'Hospitalisation Details'!$A$1:$K$1,0),0)</f>
        <v>Tier - 1</v>
      </c>
      <c r="P1583" s="17" t="str">
        <f>VLOOKUP($A1583,'Hospitalisation Details'!$A$2:$K$2344,MATCH(Healthcare!P$1,'Hospitalisation Details'!$A$1:$K$1,0),0)</f>
        <v>R1013</v>
      </c>
      <c r="Q1583" s="17">
        <f>VLOOKUP($A1583,'Hospitalisation Details'!$A$2:$K$2344,MATCH(Healthcare!Q$1,'Hospitalisation Details'!$A$1:$K$1,0),0)</f>
        <v>39</v>
      </c>
    </row>
    <row r="1584" spans="1:17" ht="15.75" x14ac:dyDescent="0.25">
      <c r="A1584" s="25" t="s">
        <v>1627</v>
      </c>
      <c r="B1584" s="17" t="str">
        <f>VLOOKUP($A1584,'Customer Names'!$A$1:$D$2336,4,0)</f>
        <v>Mrs. Rochelle</v>
      </c>
      <c r="C1584" s="17">
        <f>VLOOKUP($A1584,'Medical Examinations'!$A$1:$J$2336,MATCH(Healthcare!C$1,'Medical Examinations'!$A$1:$J$1,0),0)</f>
        <v>25.46</v>
      </c>
      <c r="D1584" s="17">
        <f>VLOOKUP($A1584,'Medical Examinations'!$A$1:$J$2336,MATCH(Healthcare!D$1,'Medical Examinations'!$A$1:$J$1,0),0)</f>
        <v>9.7100000000000009</v>
      </c>
      <c r="E1584" s="17" t="str">
        <f>VLOOKUP($A1584,'Medical Examinations'!$A$1:$J$2336,MATCH(Healthcare!E$1,'Medical Examinations'!$A$1:$J$1,0),0)</f>
        <v>Yes</v>
      </c>
      <c r="F1584" s="17" t="str">
        <f>VLOOKUP($A1584,'Medical Examinations'!$A$1:$J$2336,MATCH(Healthcare!F$1,'Medical Examinations'!$A$1:$J$1,0),0)</f>
        <v>No</v>
      </c>
      <c r="G1584" s="17" t="str">
        <f>VLOOKUP($A1584,'Medical Examinations'!$A$1:$J$2336,MATCH(Healthcare!G$1,'Medical Examinations'!$A$1:$J$1,0),0)</f>
        <v>No</v>
      </c>
      <c r="H1584" s="17">
        <f>VLOOKUP($A1584,'Medical Examinations'!$A$1:$J$2336,MATCH(Healthcare!H$1,'Medical Examinations'!$A$1:$J$1,0),0)</f>
        <v>1</v>
      </c>
      <c r="I1584" s="17" t="str">
        <f>VLOOKUP($A1584,'Medical Examinations'!$A$1:$J$2336,MATCH(Healthcare!I$1,'Medical Examinations'!$A$1:$J$1,0),0)</f>
        <v>No</v>
      </c>
      <c r="J1584" s="17" t="str">
        <f>VLOOKUP($A1584,'Medical Examinations'!$A$1:$J$2336,MATCH(Healthcare!J$1,'Medical Examinations'!$A$1:$J$1,0),0)</f>
        <v>Overweight</v>
      </c>
      <c r="K1584" s="17" t="str">
        <f>VLOOKUP($A1584,'Medical Examinations'!$A$1:$J$2336,MATCH(Healthcare!K$1,'Medical Examinations'!$A$1:$J$1,0),0)</f>
        <v>Diabetes</v>
      </c>
      <c r="L1584" s="38">
        <f>VLOOKUP($A1584,'Hospitalisation Details'!$A$2:$K$2344,MATCH(Healthcare!L$1,'Hospitalisation Details'!$A$1:$K$1,0),0)</f>
        <v>31680</v>
      </c>
      <c r="M1584" s="17">
        <f>VLOOKUP($A1584,'Hospitalisation Details'!$A$2:$K$2344,MATCH(Healthcare!M$1,'Hospitalisation Details'!$A$1:$K$1,0),0)</f>
        <v>6335.64</v>
      </c>
      <c r="N1584" s="17" t="str">
        <f>VLOOKUP($A1584,'Hospitalisation Details'!$A$2:$K$2344,MATCH(Healthcare!N$1,'Hospitalisation Details'!$A$1:$K$1,0),0)</f>
        <v>Tier - 2</v>
      </c>
      <c r="O1584" s="17" t="str">
        <f>VLOOKUP($A1584,'Hospitalisation Details'!$A$2:$K$2344,MATCH(Healthcare!O$1,'Hospitalisation Details'!$A$1:$K$1,0),0)</f>
        <v>Tier - 2</v>
      </c>
      <c r="P1584" s="17" t="str">
        <f>VLOOKUP($A1584,'Hospitalisation Details'!$A$2:$K$2344,MATCH(Healthcare!P$1,'Hospitalisation Details'!$A$1:$K$1,0),0)</f>
        <v>R1013</v>
      </c>
      <c r="Q1584" s="17">
        <f>VLOOKUP($A1584,'Hospitalisation Details'!$A$2:$K$2344,MATCH(Healthcare!Q$1,'Hospitalisation Details'!$A$1:$K$1,0),0)</f>
        <v>36</v>
      </c>
    </row>
    <row r="1585" spans="1:17" ht="15.75" x14ac:dyDescent="0.25">
      <c r="A1585" s="25" t="s">
        <v>1628</v>
      </c>
      <c r="B1585" s="17" t="str">
        <f>VLOOKUP($A1585,'Customer Names'!$A$1:$D$2336,4,0)</f>
        <v>Ms. Paula</v>
      </c>
      <c r="C1585" s="17">
        <f>VLOOKUP($A1585,'Medical Examinations'!$A$1:$J$2336,MATCH(Healthcare!C$1,'Medical Examinations'!$A$1:$J$1,0),0)</f>
        <v>37.145000000000003</v>
      </c>
      <c r="D1585" s="17">
        <f>VLOOKUP($A1585,'Medical Examinations'!$A$1:$J$2336,MATCH(Healthcare!D$1,'Medical Examinations'!$A$1:$J$1,0),0)</f>
        <v>5.32</v>
      </c>
      <c r="E1585" s="17" t="str">
        <f>VLOOKUP($A1585,'Medical Examinations'!$A$1:$J$2336,MATCH(Healthcare!E$1,'Medical Examinations'!$A$1:$J$1,0),0)</f>
        <v>No</v>
      </c>
      <c r="F1585" s="17" t="str">
        <f>VLOOKUP($A1585,'Medical Examinations'!$A$1:$J$2336,MATCH(Healthcare!F$1,'Medical Examinations'!$A$1:$J$1,0),0)</f>
        <v>No</v>
      </c>
      <c r="G1585" s="17" t="str">
        <f>VLOOKUP($A1585,'Medical Examinations'!$A$1:$J$2336,MATCH(Healthcare!G$1,'Medical Examinations'!$A$1:$J$1,0),0)</f>
        <v>No</v>
      </c>
      <c r="H1585" s="17">
        <f>VLOOKUP($A1585,'Medical Examinations'!$A$1:$J$2336,MATCH(Healthcare!H$1,'Medical Examinations'!$A$1:$J$1,0),0)</f>
        <v>0</v>
      </c>
      <c r="I1585" s="17" t="str">
        <f>VLOOKUP($A1585,'Medical Examinations'!$A$1:$J$2336,MATCH(Healthcare!I$1,'Medical Examinations'!$A$1:$J$1,0),0)</f>
        <v>No</v>
      </c>
      <c r="J1585" s="17" t="str">
        <f>VLOOKUP($A1585,'Medical Examinations'!$A$1:$J$2336,MATCH(Healthcare!J$1,'Medical Examinations'!$A$1:$J$1,0),0)</f>
        <v>Obesity</v>
      </c>
      <c r="K1585" s="17" t="str">
        <f>VLOOKUP($A1585,'Medical Examinations'!$A$1:$J$2336,MATCH(Healthcare!K$1,'Medical Examinations'!$A$1:$J$1,0),0)</f>
        <v>Normal</v>
      </c>
      <c r="L1585" s="38">
        <f>VLOOKUP($A1585,'Hospitalisation Details'!$A$2:$K$2344,MATCH(Healthcare!L$1,'Hospitalisation Details'!$A$1:$K$1,0),0)</f>
        <v>33098</v>
      </c>
      <c r="M1585" s="17">
        <f>VLOOKUP($A1585,'Hospitalisation Details'!$A$2:$K$2344,MATCH(Healthcare!M$1,'Hospitalisation Details'!$A$1:$K$1,0),0)</f>
        <v>6334.34</v>
      </c>
      <c r="N1585" s="17" t="str">
        <f>VLOOKUP($A1585,'Hospitalisation Details'!$A$2:$K$2344,MATCH(Healthcare!N$1,'Hospitalisation Details'!$A$1:$K$1,0),0)</f>
        <v>Tier - 2</v>
      </c>
      <c r="O1585" s="17" t="str">
        <f>VLOOKUP($A1585,'Hospitalisation Details'!$A$2:$K$2344,MATCH(Healthcare!O$1,'Hospitalisation Details'!$A$1:$K$1,0),0)</f>
        <v>Tier - 2</v>
      </c>
      <c r="P1585" s="17" t="str">
        <f>VLOOKUP($A1585,'Hospitalisation Details'!$A$2:$K$2344,MATCH(Healthcare!P$1,'Hospitalisation Details'!$A$1:$K$1,0),0)</f>
        <v>R1024</v>
      </c>
      <c r="Q1585" s="17">
        <f>VLOOKUP($A1585,'Hospitalisation Details'!$A$2:$K$2344,MATCH(Healthcare!Q$1,'Hospitalisation Details'!$A$1:$K$1,0),0)</f>
        <v>32</v>
      </c>
    </row>
    <row r="1586" spans="1:17" ht="15.75" x14ac:dyDescent="0.25">
      <c r="A1586" s="25" t="s">
        <v>1629</v>
      </c>
      <c r="B1586" s="17" t="str">
        <f>VLOOKUP($A1586,'Customer Names'!$A$1:$D$2336,4,0)</f>
        <v>Mrs. Madeline</v>
      </c>
      <c r="C1586" s="17">
        <f>VLOOKUP($A1586,'Medical Examinations'!$A$1:$J$2336,MATCH(Healthcare!C$1,'Medical Examinations'!$A$1:$J$1,0),0)</f>
        <v>30.8</v>
      </c>
      <c r="D1586" s="17">
        <f>VLOOKUP($A1586,'Medical Examinations'!$A$1:$J$2336,MATCH(Healthcare!D$1,'Medical Examinations'!$A$1:$J$1,0),0)</f>
        <v>5.83</v>
      </c>
      <c r="E1586" s="17" t="str">
        <f>VLOOKUP($A1586,'Medical Examinations'!$A$1:$J$2336,MATCH(Healthcare!E$1,'Medical Examinations'!$A$1:$J$1,0),0)</f>
        <v>Yes</v>
      </c>
      <c r="F1586" s="17" t="str">
        <f>VLOOKUP($A1586,'Medical Examinations'!$A$1:$J$2336,MATCH(Healthcare!F$1,'Medical Examinations'!$A$1:$J$1,0),0)</f>
        <v>No</v>
      </c>
      <c r="G1586" s="17" t="str">
        <f>VLOOKUP($A1586,'Medical Examinations'!$A$1:$J$2336,MATCH(Healthcare!G$1,'Medical Examinations'!$A$1:$J$1,0),0)</f>
        <v>No</v>
      </c>
      <c r="H1586" s="17">
        <f>VLOOKUP($A1586,'Medical Examinations'!$A$1:$J$2336,MATCH(Healthcare!H$1,'Medical Examinations'!$A$1:$J$1,0),0)</f>
        <v>0</v>
      </c>
      <c r="I1586" s="17" t="str">
        <f>VLOOKUP($A1586,'Medical Examinations'!$A$1:$J$2336,MATCH(Healthcare!I$1,'Medical Examinations'!$A$1:$J$1,0),0)</f>
        <v>No</v>
      </c>
      <c r="J1586" s="17" t="str">
        <f>VLOOKUP($A1586,'Medical Examinations'!$A$1:$J$2336,MATCH(Healthcare!J$1,'Medical Examinations'!$A$1:$J$1,0),0)</f>
        <v>Obesity</v>
      </c>
      <c r="K1586" s="17" t="str">
        <f>VLOOKUP($A1586,'Medical Examinations'!$A$1:$J$2336,MATCH(Healthcare!K$1,'Medical Examinations'!$A$1:$J$1,0),0)</f>
        <v>Prediabetes</v>
      </c>
      <c r="L1586" s="38">
        <f>VLOOKUP($A1586,'Hospitalisation Details'!$A$2:$K$2344,MATCH(Healthcare!L$1,'Hospitalisation Details'!$A$1:$K$1,0),0)</f>
        <v>31396</v>
      </c>
      <c r="M1586" s="17">
        <f>VLOOKUP($A1586,'Hospitalisation Details'!$A$2:$K$2344,MATCH(Healthcare!M$1,'Hospitalisation Details'!$A$1:$K$1,0),0)</f>
        <v>6313.76</v>
      </c>
      <c r="N1586" s="17" t="str">
        <f>VLOOKUP($A1586,'Hospitalisation Details'!$A$2:$K$2344,MATCH(Healthcare!N$1,'Hospitalisation Details'!$A$1:$K$1,0),0)</f>
        <v>Tier - 2</v>
      </c>
      <c r="O1586" s="17" t="str">
        <f>VLOOKUP($A1586,'Hospitalisation Details'!$A$2:$K$2344,MATCH(Healthcare!O$1,'Hospitalisation Details'!$A$1:$K$1,0),0)</f>
        <v>Tier - 1</v>
      </c>
      <c r="P1586" s="17" t="str">
        <f>VLOOKUP($A1586,'Hospitalisation Details'!$A$2:$K$2344,MATCH(Healthcare!P$1,'Hospitalisation Details'!$A$1:$K$1,0),0)</f>
        <v>R1013</v>
      </c>
      <c r="Q1586" s="17">
        <f>VLOOKUP($A1586,'Hospitalisation Details'!$A$2:$K$2344,MATCH(Healthcare!Q$1,'Hospitalisation Details'!$A$1:$K$1,0),0)</f>
        <v>37</v>
      </c>
    </row>
    <row r="1587" spans="1:17" ht="15.75" x14ac:dyDescent="0.25">
      <c r="A1587" s="25" t="s">
        <v>1630</v>
      </c>
      <c r="B1587" s="17" t="str">
        <f>VLOOKUP($A1587,'Customer Names'!$A$1:$D$2336,4,0)</f>
        <v>Ms. Maria</v>
      </c>
      <c r="C1587" s="17">
        <f>VLOOKUP($A1587,'Medical Examinations'!$A$1:$J$2336,MATCH(Healthcare!C$1,'Medical Examinations'!$A$1:$J$1,0),0)</f>
        <v>29.5</v>
      </c>
      <c r="D1587" s="17">
        <f>VLOOKUP($A1587,'Medical Examinations'!$A$1:$J$2336,MATCH(Healthcare!D$1,'Medical Examinations'!$A$1:$J$1,0),0)</f>
        <v>5.54</v>
      </c>
      <c r="E1587" s="17" t="str">
        <f>VLOOKUP($A1587,'Medical Examinations'!$A$1:$J$2336,MATCH(Healthcare!E$1,'Medical Examinations'!$A$1:$J$1,0),0)</f>
        <v>Yes</v>
      </c>
      <c r="F1587" s="17" t="str">
        <f>VLOOKUP($A1587,'Medical Examinations'!$A$1:$J$2336,MATCH(Healthcare!F$1,'Medical Examinations'!$A$1:$J$1,0),0)</f>
        <v>No</v>
      </c>
      <c r="G1587" s="17" t="str">
        <f>VLOOKUP($A1587,'Medical Examinations'!$A$1:$J$2336,MATCH(Healthcare!G$1,'Medical Examinations'!$A$1:$J$1,0),0)</f>
        <v>No</v>
      </c>
      <c r="H1587" s="17">
        <f>VLOOKUP($A1587,'Medical Examinations'!$A$1:$J$2336,MATCH(Healthcare!H$1,'Medical Examinations'!$A$1:$J$1,0),0)</f>
        <v>0</v>
      </c>
      <c r="I1587" s="17" t="str">
        <f>VLOOKUP($A1587,'Medical Examinations'!$A$1:$J$2336,MATCH(Healthcare!I$1,'Medical Examinations'!$A$1:$J$1,0),0)</f>
        <v>No</v>
      </c>
      <c r="J1587" s="17" t="str">
        <f>VLOOKUP($A1587,'Medical Examinations'!$A$1:$J$2336,MATCH(Healthcare!J$1,'Medical Examinations'!$A$1:$J$1,0),0)</f>
        <v>Overweight</v>
      </c>
      <c r="K1587" s="17" t="str">
        <f>VLOOKUP($A1587,'Medical Examinations'!$A$1:$J$2336,MATCH(Healthcare!K$1,'Medical Examinations'!$A$1:$J$1,0),0)</f>
        <v>Normal</v>
      </c>
      <c r="L1587" s="38">
        <f>VLOOKUP($A1587,'Hospitalisation Details'!$A$2:$K$2344,MATCH(Healthcare!L$1,'Hospitalisation Details'!$A$1:$K$1,0),0)</f>
        <v>31370</v>
      </c>
      <c r="M1587" s="17">
        <f>VLOOKUP($A1587,'Hospitalisation Details'!$A$2:$K$2344,MATCH(Healthcare!M$1,'Hospitalisation Details'!$A$1:$K$1,0),0)</f>
        <v>6311.95</v>
      </c>
      <c r="N1587" s="17" t="str">
        <f>VLOOKUP($A1587,'Hospitalisation Details'!$A$2:$K$2344,MATCH(Healthcare!N$1,'Hospitalisation Details'!$A$1:$K$1,0),0)</f>
        <v>Tier - 2</v>
      </c>
      <c r="O1587" s="17" t="str">
        <f>VLOOKUP($A1587,'Hospitalisation Details'!$A$2:$K$2344,MATCH(Healthcare!O$1,'Hospitalisation Details'!$A$1:$K$1,0),0)</f>
        <v>Tier - 1</v>
      </c>
      <c r="P1587" s="17" t="str">
        <f>VLOOKUP($A1587,'Hospitalisation Details'!$A$2:$K$2344,MATCH(Healthcare!P$1,'Hospitalisation Details'!$A$1:$K$1,0),0)</f>
        <v>R1011</v>
      </c>
      <c r="Q1587" s="17">
        <f>VLOOKUP($A1587,'Hospitalisation Details'!$A$2:$K$2344,MATCH(Healthcare!Q$1,'Hospitalisation Details'!$A$1:$K$1,0),0)</f>
        <v>37</v>
      </c>
    </row>
    <row r="1588" spans="1:17" ht="15.75" x14ac:dyDescent="0.25">
      <c r="A1588" s="25" t="s">
        <v>1631</v>
      </c>
      <c r="B1588" s="17" t="str">
        <f>VLOOKUP($A1588,'Customer Names'!$A$1:$D$2336,4,0)</f>
        <v>Mr. Arthur</v>
      </c>
      <c r="C1588" s="17">
        <f>VLOOKUP($A1588,'Medical Examinations'!$A$1:$J$2336,MATCH(Healthcare!C$1,'Medical Examinations'!$A$1:$J$1,0),0)</f>
        <v>43.39</v>
      </c>
      <c r="D1588" s="17">
        <f>VLOOKUP($A1588,'Medical Examinations'!$A$1:$J$2336,MATCH(Healthcare!D$1,'Medical Examinations'!$A$1:$J$1,0),0)</f>
        <v>5.85</v>
      </c>
      <c r="E1588" s="17" t="str">
        <f>VLOOKUP($A1588,'Medical Examinations'!$A$1:$J$2336,MATCH(Healthcare!E$1,'Medical Examinations'!$A$1:$J$1,0),0)</f>
        <v>No</v>
      </c>
      <c r="F1588" s="17" t="str">
        <f>VLOOKUP($A1588,'Medical Examinations'!$A$1:$J$2336,MATCH(Healthcare!F$1,'Medical Examinations'!$A$1:$J$1,0),0)</f>
        <v>Yes</v>
      </c>
      <c r="G1588" s="17" t="str">
        <f>VLOOKUP($A1588,'Medical Examinations'!$A$1:$J$2336,MATCH(Healthcare!G$1,'Medical Examinations'!$A$1:$J$1,0),0)</f>
        <v>No</v>
      </c>
      <c r="H1588" s="17">
        <f>VLOOKUP($A1588,'Medical Examinations'!$A$1:$J$2336,MATCH(Healthcare!H$1,'Medical Examinations'!$A$1:$J$1,0),0)</f>
        <v>1</v>
      </c>
      <c r="I1588" s="17" t="str">
        <f>VLOOKUP($A1588,'Medical Examinations'!$A$1:$J$2336,MATCH(Healthcare!I$1,'Medical Examinations'!$A$1:$J$1,0),0)</f>
        <v>No</v>
      </c>
      <c r="J1588" s="17" t="str">
        <f>VLOOKUP($A1588,'Medical Examinations'!$A$1:$J$2336,MATCH(Healthcare!J$1,'Medical Examinations'!$A$1:$J$1,0),0)</f>
        <v>Obesity</v>
      </c>
      <c r="K1588" s="17" t="str">
        <f>VLOOKUP($A1588,'Medical Examinations'!$A$1:$J$2336,MATCH(Healthcare!K$1,'Medical Examinations'!$A$1:$J$1,0),0)</f>
        <v>Prediabetes</v>
      </c>
      <c r="L1588" s="38">
        <f>VLOOKUP($A1588,'Hospitalisation Details'!$A$2:$K$2344,MATCH(Healthcare!L$1,'Hospitalisation Details'!$A$1:$K$1,0),0)</f>
        <v>38195</v>
      </c>
      <c r="M1588" s="17">
        <f>VLOOKUP($A1588,'Hospitalisation Details'!$A$2:$K$2344,MATCH(Healthcare!M$1,'Hospitalisation Details'!$A$1:$K$1,0),0)</f>
        <v>6311.11</v>
      </c>
      <c r="N1588" s="17" t="str">
        <f>VLOOKUP($A1588,'Hospitalisation Details'!$A$2:$K$2344,MATCH(Healthcare!N$1,'Hospitalisation Details'!$A$1:$K$1,0),0)</f>
        <v>Tier - 2</v>
      </c>
      <c r="O1588" s="17" t="str">
        <f>VLOOKUP($A1588,'Hospitalisation Details'!$A$2:$K$2344,MATCH(Healthcare!O$1,'Hospitalisation Details'!$A$1:$K$1,0),0)</f>
        <v>Tier - 2</v>
      </c>
      <c r="P1588" s="17" t="str">
        <f>VLOOKUP($A1588,'Hospitalisation Details'!$A$2:$K$2344,MATCH(Healthcare!P$1,'Hospitalisation Details'!$A$1:$K$1,0),0)</f>
        <v>R1011</v>
      </c>
      <c r="Q1588" s="17">
        <f>VLOOKUP($A1588,'Hospitalisation Details'!$A$2:$K$2344,MATCH(Healthcare!Q$1,'Hospitalisation Details'!$A$1:$K$1,0),0)</f>
        <v>18</v>
      </c>
    </row>
    <row r="1589" spans="1:17" ht="15.75" x14ac:dyDescent="0.25">
      <c r="A1589" s="25" t="s">
        <v>1632</v>
      </c>
      <c r="B1589" s="17" t="str">
        <f>VLOOKUP($A1589,'Customer Names'!$A$1:$D$2336,4,0)</f>
        <v>Mr. Joseph</v>
      </c>
      <c r="C1589" s="17">
        <f>VLOOKUP($A1589,'Medical Examinations'!$A$1:$J$2336,MATCH(Healthcare!C$1,'Medical Examinations'!$A$1:$J$1,0),0)</f>
        <v>15.08</v>
      </c>
      <c r="D1589" s="17">
        <f>VLOOKUP($A1589,'Medical Examinations'!$A$1:$J$2336,MATCH(Healthcare!D$1,'Medical Examinations'!$A$1:$J$1,0),0)</f>
        <v>4.8499999999999996</v>
      </c>
      <c r="E1589" s="17" t="str">
        <f>VLOOKUP($A1589,'Medical Examinations'!$A$1:$J$2336,MATCH(Healthcare!E$1,'Medical Examinations'!$A$1:$J$1,0),0)</f>
        <v>Yes</v>
      </c>
      <c r="F1589" s="17" t="str">
        <f>VLOOKUP($A1589,'Medical Examinations'!$A$1:$J$2336,MATCH(Healthcare!F$1,'Medical Examinations'!$A$1:$J$1,0),0)</f>
        <v>No</v>
      </c>
      <c r="G1589" s="17" t="str">
        <f>VLOOKUP($A1589,'Medical Examinations'!$A$1:$J$2336,MATCH(Healthcare!G$1,'Medical Examinations'!$A$1:$J$1,0),0)</f>
        <v>Yes</v>
      </c>
      <c r="H1589" s="17">
        <f>VLOOKUP($A1589,'Medical Examinations'!$A$1:$J$2336,MATCH(Healthcare!H$1,'Medical Examinations'!$A$1:$J$1,0),0)</f>
        <v>1</v>
      </c>
      <c r="I1589" s="17" t="str">
        <f>VLOOKUP($A1589,'Medical Examinations'!$A$1:$J$2336,MATCH(Healthcare!I$1,'Medical Examinations'!$A$1:$J$1,0),0)</f>
        <v>No</v>
      </c>
      <c r="J1589" s="17" t="str">
        <f>VLOOKUP($A1589,'Medical Examinations'!$A$1:$J$2336,MATCH(Healthcare!J$1,'Medical Examinations'!$A$1:$J$1,0),0)</f>
        <v>Underweight</v>
      </c>
      <c r="K1589" s="17" t="str">
        <f>VLOOKUP($A1589,'Medical Examinations'!$A$1:$J$2336,MATCH(Healthcare!K$1,'Medical Examinations'!$A$1:$J$1,0),0)</f>
        <v>Normal</v>
      </c>
      <c r="L1589" s="38">
        <f>VLOOKUP($A1589,'Hospitalisation Details'!$A$2:$K$2344,MATCH(Healthcare!L$1,'Hospitalisation Details'!$A$1:$K$1,0),0)</f>
        <v>25450</v>
      </c>
      <c r="M1589" s="17">
        <f>VLOOKUP($A1589,'Hospitalisation Details'!$A$2:$K$2344,MATCH(Healthcare!M$1,'Hospitalisation Details'!$A$1:$K$1,0),0)</f>
        <v>6305.61</v>
      </c>
      <c r="N1589" s="17" t="str">
        <f>VLOOKUP($A1589,'Hospitalisation Details'!$A$2:$K$2344,MATCH(Healthcare!N$1,'Hospitalisation Details'!$A$1:$K$1,0),0)</f>
        <v>Tier - 2</v>
      </c>
      <c r="O1589" s="17" t="str">
        <f>VLOOKUP($A1589,'Hospitalisation Details'!$A$2:$K$2344,MATCH(Healthcare!O$1,'Hospitalisation Details'!$A$1:$K$1,0),0)</f>
        <v>Tier - 2</v>
      </c>
      <c r="P1589" s="17" t="str">
        <f>VLOOKUP($A1589,'Hospitalisation Details'!$A$2:$K$2344,MATCH(Healthcare!P$1,'Hospitalisation Details'!$A$1:$K$1,0),0)</f>
        <v>R1012</v>
      </c>
      <c r="Q1589" s="17">
        <f>VLOOKUP($A1589,'Hospitalisation Details'!$A$2:$K$2344,MATCH(Healthcare!Q$1,'Hospitalisation Details'!$A$1:$K$1,0),0)</f>
        <v>53</v>
      </c>
    </row>
    <row r="1590" spans="1:17" ht="15.75" x14ac:dyDescent="0.25">
      <c r="A1590" s="25" t="s">
        <v>1633</v>
      </c>
      <c r="B1590" s="17" t="str">
        <f>VLOOKUP($A1590,'Customer Names'!$A$1:$D$2336,4,0)</f>
        <v>Ms. Sachiko</v>
      </c>
      <c r="C1590" s="17">
        <f>VLOOKUP($A1590,'Medical Examinations'!$A$1:$J$2336,MATCH(Healthcare!C$1,'Medical Examinations'!$A$1:$J$1,0),0)</f>
        <v>20.48</v>
      </c>
      <c r="D1590" s="17">
        <f>VLOOKUP($A1590,'Medical Examinations'!$A$1:$J$2336,MATCH(Healthcare!D$1,'Medical Examinations'!$A$1:$J$1,0),0)</f>
        <v>11.09</v>
      </c>
      <c r="E1590" s="17" t="str">
        <f>VLOOKUP($A1590,'Medical Examinations'!$A$1:$J$2336,MATCH(Healthcare!E$1,'Medical Examinations'!$A$1:$J$1,0),0)</f>
        <v>No</v>
      </c>
      <c r="F1590" s="17" t="str">
        <f>VLOOKUP($A1590,'Medical Examinations'!$A$1:$J$2336,MATCH(Healthcare!F$1,'Medical Examinations'!$A$1:$J$1,0),0)</f>
        <v>No</v>
      </c>
      <c r="G1590" s="17" t="str">
        <f>VLOOKUP($A1590,'Medical Examinations'!$A$1:$J$2336,MATCH(Healthcare!G$1,'Medical Examinations'!$A$1:$J$1,0),0)</f>
        <v>No</v>
      </c>
      <c r="H1590" s="17">
        <f>VLOOKUP($A1590,'Medical Examinations'!$A$1:$J$2336,MATCH(Healthcare!H$1,'Medical Examinations'!$A$1:$J$1,0),0)</f>
        <v>0</v>
      </c>
      <c r="I1590" s="17" t="str">
        <f>VLOOKUP($A1590,'Medical Examinations'!$A$1:$J$2336,MATCH(Healthcare!I$1,'Medical Examinations'!$A$1:$J$1,0),0)</f>
        <v>No</v>
      </c>
      <c r="J1590" s="17" t="str">
        <f>VLOOKUP($A1590,'Medical Examinations'!$A$1:$J$2336,MATCH(Healthcare!J$1,'Medical Examinations'!$A$1:$J$1,0),0)</f>
        <v>Healthy Weight</v>
      </c>
      <c r="K1590" s="17" t="str">
        <f>VLOOKUP($A1590,'Medical Examinations'!$A$1:$J$2336,MATCH(Healthcare!K$1,'Medical Examinations'!$A$1:$J$1,0),0)</f>
        <v>Diabetes</v>
      </c>
      <c r="L1590" s="38">
        <f>VLOOKUP($A1590,'Hospitalisation Details'!$A$2:$K$2344,MATCH(Healthcare!L$1,'Hospitalisation Details'!$A$1:$K$1,0),0)</f>
        <v>27289</v>
      </c>
      <c r="M1590" s="17">
        <f>VLOOKUP($A1590,'Hospitalisation Details'!$A$2:$K$2344,MATCH(Healthcare!M$1,'Hospitalisation Details'!$A$1:$K$1,0),0)</f>
        <v>6302.23</v>
      </c>
      <c r="N1590" s="17" t="str">
        <f>VLOOKUP($A1590,'Hospitalisation Details'!$A$2:$K$2344,MATCH(Healthcare!N$1,'Hospitalisation Details'!$A$1:$K$1,0),0)</f>
        <v>Tier - 2</v>
      </c>
      <c r="O1590" s="17" t="str">
        <f>VLOOKUP($A1590,'Hospitalisation Details'!$A$2:$K$2344,MATCH(Healthcare!O$1,'Hospitalisation Details'!$A$1:$K$1,0),0)</f>
        <v>Tier - 1</v>
      </c>
      <c r="P1590" s="17" t="str">
        <f>VLOOKUP($A1590,'Hospitalisation Details'!$A$2:$K$2344,MATCH(Healthcare!P$1,'Hospitalisation Details'!$A$1:$K$1,0),0)</f>
        <v>R1013</v>
      </c>
      <c r="Q1590" s="17">
        <f>VLOOKUP($A1590,'Hospitalisation Details'!$A$2:$K$2344,MATCH(Healthcare!Q$1,'Hospitalisation Details'!$A$1:$K$1,0),0)</f>
        <v>48</v>
      </c>
    </row>
    <row r="1591" spans="1:17" ht="15.75" x14ac:dyDescent="0.25">
      <c r="A1591" s="25" t="s">
        <v>1634</v>
      </c>
      <c r="B1591" s="17" t="str">
        <f>VLOOKUP($A1591,'Customer Names'!$A$1:$D$2336,4,0)</f>
        <v>Mr. Christopher</v>
      </c>
      <c r="C1591" s="17">
        <f>VLOOKUP($A1591,'Medical Examinations'!$A$1:$J$2336,MATCH(Healthcare!C$1,'Medical Examinations'!$A$1:$J$1,0),0)</f>
        <v>34.450000000000003</v>
      </c>
      <c r="D1591" s="17">
        <f>VLOOKUP($A1591,'Medical Examinations'!$A$1:$J$2336,MATCH(Healthcare!D$1,'Medical Examinations'!$A$1:$J$1,0),0)</f>
        <v>5.58</v>
      </c>
      <c r="E1591" s="17" t="str">
        <f>VLOOKUP($A1591,'Medical Examinations'!$A$1:$J$2336,MATCH(Healthcare!E$1,'Medical Examinations'!$A$1:$J$1,0),0)</f>
        <v>Yes</v>
      </c>
      <c r="F1591" s="17" t="str">
        <f>VLOOKUP($A1591,'Medical Examinations'!$A$1:$J$2336,MATCH(Healthcare!F$1,'Medical Examinations'!$A$1:$J$1,0),0)</f>
        <v>No</v>
      </c>
      <c r="G1591" s="17" t="str">
        <f>VLOOKUP($A1591,'Medical Examinations'!$A$1:$J$2336,MATCH(Healthcare!G$1,'Medical Examinations'!$A$1:$J$1,0),0)</f>
        <v>No</v>
      </c>
      <c r="H1591" s="17">
        <f>VLOOKUP($A1591,'Medical Examinations'!$A$1:$J$2336,MATCH(Healthcare!H$1,'Medical Examinations'!$A$1:$J$1,0),0)</f>
        <v>0</v>
      </c>
      <c r="I1591" s="17" t="str">
        <f>VLOOKUP($A1591,'Medical Examinations'!$A$1:$J$2336,MATCH(Healthcare!I$1,'Medical Examinations'!$A$1:$J$1,0),0)</f>
        <v>No</v>
      </c>
      <c r="J1591" s="17" t="str">
        <f>VLOOKUP($A1591,'Medical Examinations'!$A$1:$J$2336,MATCH(Healthcare!J$1,'Medical Examinations'!$A$1:$J$1,0),0)</f>
        <v>Obesity</v>
      </c>
      <c r="K1591" s="17" t="str">
        <f>VLOOKUP($A1591,'Medical Examinations'!$A$1:$J$2336,MATCH(Healthcare!K$1,'Medical Examinations'!$A$1:$J$1,0),0)</f>
        <v>Normal</v>
      </c>
      <c r="L1591" s="38">
        <f>VLOOKUP($A1591,'Hospitalisation Details'!$A$2:$K$2344,MATCH(Healthcare!L$1,'Hospitalisation Details'!$A$1:$K$1,0),0)</f>
        <v>35250</v>
      </c>
      <c r="M1591" s="17">
        <f>VLOOKUP($A1591,'Hospitalisation Details'!$A$2:$K$2344,MATCH(Healthcare!M$1,'Hospitalisation Details'!$A$1:$K$1,0),0)</f>
        <v>6293.63</v>
      </c>
      <c r="N1591" s="17" t="str">
        <f>VLOOKUP($A1591,'Hospitalisation Details'!$A$2:$K$2344,MATCH(Healthcare!N$1,'Hospitalisation Details'!$A$1:$K$1,0),0)</f>
        <v>Tier - 2</v>
      </c>
      <c r="O1591" s="17" t="str">
        <f>VLOOKUP($A1591,'Hospitalisation Details'!$A$2:$K$2344,MATCH(Healthcare!O$1,'Hospitalisation Details'!$A$1:$K$1,0),0)</f>
        <v>Tier - 3</v>
      </c>
      <c r="P1591" s="17" t="str">
        <f>VLOOKUP($A1591,'Hospitalisation Details'!$A$2:$K$2344,MATCH(Healthcare!P$1,'Hospitalisation Details'!$A$1:$K$1,0),0)</f>
        <v>R1021</v>
      </c>
      <c r="Q1591" s="17">
        <f>VLOOKUP($A1591,'Hospitalisation Details'!$A$2:$K$2344,MATCH(Healthcare!Q$1,'Hospitalisation Details'!$A$1:$K$1,0),0)</f>
        <v>26</v>
      </c>
    </row>
    <row r="1592" spans="1:17" ht="15.75" x14ac:dyDescent="0.25">
      <c r="A1592" s="25" t="s">
        <v>1635</v>
      </c>
      <c r="B1592" s="17" t="str">
        <f>VLOOKUP($A1592,'Customer Names'!$A$1:$D$2336,4,0)</f>
        <v>Mr. Joseph</v>
      </c>
      <c r="C1592" s="17">
        <f>VLOOKUP($A1592,'Medical Examinations'!$A$1:$J$2336,MATCH(Healthcare!C$1,'Medical Examinations'!$A$1:$J$1,0),0)</f>
        <v>34.21</v>
      </c>
      <c r="D1592" s="17">
        <f>VLOOKUP($A1592,'Medical Examinations'!$A$1:$J$2336,MATCH(Healthcare!D$1,'Medical Examinations'!$A$1:$J$1,0),0)</f>
        <v>9.7200000000000006</v>
      </c>
      <c r="E1592" s="17" t="str">
        <f>VLOOKUP($A1592,'Medical Examinations'!$A$1:$J$2336,MATCH(Healthcare!E$1,'Medical Examinations'!$A$1:$J$1,0),0)</f>
        <v>Yes</v>
      </c>
      <c r="F1592" s="17" t="str">
        <f>VLOOKUP($A1592,'Medical Examinations'!$A$1:$J$2336,MATCH(Healthcare!F$1,'Medical Examinations'!$A$1:$J$1,0),0)</f>
        <v>No</v>
      </c>
      <c r="G1592" s="17" t="str">
        <f>VLOOKUP($A1592,'Medical Examinations'!$A$1:$J$2336,MATCH(Healthcare!G$1,'Medical Examinations'!$A$1:$J$1,0),0)</f>
        <v>No</v>
      </c>
      <c r="H1592" s="17">
        <f>VLOOKUP($A1592,'Medical Examinations'!$A$1:$J$2336,MATCH(Healthcare!H$1,'Medical Examinations'!$A$1:$J$1,0),0)</f>
        <v>0</v>
      </c>
      <c r="I1592" s="17" t="str">
        <f>VLOOKUP($A1592,'Medical Examinations'!$A$1:$J$2336,MATCH(Healthcare!I$1,'Medical Examinations'!$A$1:$J$1,0),0)</f>
        <v>No</v>
      </c>
      <c r="J1592" s="17" t="str">
        <f>VLOOKUP($A1592,'Medical Examinations'!$A$1:$J$2336,MATCH(Healthcare!J$1,'Medical Examinations'!$A$1:$J$1,0),0)</f>
        <v>Obesity</v>
      </c>
      <c r="K1592" s="17" t="str">
        <f>VLOOKUP($A1592,'Medical Examinations'!$A$1:$J$2336,MATCH(Healthcare!K$1,'Medical Examinations'!$A$1:$J$1,0),0)</f>
        <v>Diabetes</v>
      </c>
      <c r="L1592" s="38">
        <f>VLOOKUP($A1592,'Hospitalisation Details'!$A$2:$K$2344,MATCH(Healthcare!L$1,'Hospitalisation Details'!$A$1:$K$1,0),0)</f>
        <v>29824</v>
      </c>
      <c r="M1592" s="17">
        <f>VLOOKUP($A1592,'Hospitalisation Details'!$A$2:$K$2344,MATCH(Healthcare!M$1,'Hospitalisation Details'!$A$1:$K$1,0),0)</f>
        <v>6289.75</v>
      </c>
      <c r="N1592" s="17" t="str">
        <f>VLOOKUP($A1592,'Hospitalisation Details'!$A$2:$K$2344,MATCH(Healthcare!N$1,'Hospitalisation Details'!$A$1:$K$1,0),0)</f>
        <v>Tier - 2</v>
      </c>
      <c r="O1592" s="17" t="str">
        <f>VLOOKUP($A1592,'Hospitalisation Details'!$A$2:$K$2344,MATCH(Healthcare!O$1,'Hospitalisation Details'!$A$1:$K$1,0),0)</f>
        <v>Tier - 3</v>
      </c>
      <c r="P1592" s="17" t="str">
        <f>VLOOKUP($A1592,'Hospitalisation Details'!$A$2:$K$2344,MATCH(Healthcare!P$1,'Hospitalisation Details'!$A$1:$K$1,0),0)</f>
        <v>R1013</v>
      </c>
      <c r="Q1592" s="17">
        <f>VLOOKUP($A1592,'Hospitalisation Details'!$A$2:$K$2344,MATCH(Healthcare!Q$1,'Hospitalisation Details'!$A$1:$K$1,0),0)</f>
        <v>41</v>
      </c>
    </row>
    <row r="1593" spans="1:17" ht="15.75" x14ac:dyDescent="0.25">
      <c r="A1593" s="25" t="s">
        <v>1636</v>
      </c>
      <c r="B1593" s="17" t="str">
        <f>VLOOKUP($A1593,'Customer Names'!$A$1:$D$2336,4,0)</f>
        <v>Mr. Lawrence</v>
      </c>
      <c r="C1593" s="17">
        <f>VLOOKUP($A1593,'Medical Examinations'!$A$1:$J$2336,MATCH(Healthcare!C$1,'Medical Examinations'!$A$1:$J$1,0),0)</f>
        <v>28.8</v>
      </c>
      <c r="D1593" s="17">
        <f>VLOOKUP($A1593,'Medical Examinations'!$A$1:$J$2336,MATCH(Healthcare!D$1,'Medical Examinations'!$A$1:$J$1,0),0)</f>
        <v>11.41</v>
      </c>
      <c r="E1593" s="17" t="str">
        <f>VLOOKUP($A1593,'Medical Examinations'!$A$1:$J$2336,MATCH(Healthcare!E$1,'Medical Examinations'!$A$1:$J$1,0),0)</f>
        <v>Yes</v>
      </c>
      <c r="F1593" s="17" t="str">
        <f>VLOOKUP($A1593,'Medical Examinations'!$A$1:$J$2336,MATCH(Healthcare!F$1,'Medical Examinations'!$A$1:$J$1,0),0)</f>
        <v>No</v>
      </c>
      <c r="G1593" s="17" t="str">
        <f>VLOOKUP($A1593,'Medical Examinations'!$A$1:$J$2336,MATCH(Healthcare!G$1,'Medical Examinations'!$A$1:$J$1,0),0)</f>
        <v>No</v>
      </c>
      <c r="H1593" s="17">
        <f>VLOOKUP($A1593,'Medical Examinations'!$A$1:$J$2336,MATCH(Healthcare!H$1,'Medical Examinations'!$A$1:$J$1,0),0)</f>
        <v>0</v>
      </c>
      <c r="I1593" s="17" t="str">
        <f>VLOOKUP($A1593,'Medical Examinations'!$A$1:$J$2336,MATCH(Healthcare!I$1,'Medical Examinations'!$A$1:$J$1,0),0)</f>
        <v>No</v>
      </c>
      <c r="J1593" s="17" t="str">
        <f>VLOOKUP($A1593,'Medical Examinations'!$A$1:$J$2336,MATCH(Healthcare!J$1,'Medical Examinations'!$A$1:$J$1,0),0)</f>
        <v>Overweight</v>
      </c>
      <c r="K1593" s="17" t="str">
        <f>VLOOKUP($A1593,'Medical Examinations'!$A$1:$J$2336,MATCH(Healthcare!K$1,'Medical Examinations'!$A$1:$J$1,0),0)</f>
        <v>Diabetes</v>
      </c>
      <c r="L1593" s="38">
        <f>VLOOKUP($A1593,'Hospitalisation Details'!$A$2:$K$2344,MATCH(Healthcare!L$1,'Hospitalisation Details'!$A$1:$K$1,0),0)</f>
        <v>29914</v>
      </c>
      <c r="M1593" s="17">
        <f>VLOOKUP($A1593,'Hospitalisation Details'!$A$2:$K$2344,MATCH(Healthcare!M$1,'Hospitalisation Details'!$A$1:$K$1,0),0)</f>
        <v>6282.24</v>
      </c>
      <c r="N1593" s="17" t="str">
        <f>VLOOKUP($A1593,'Hospitalisation Details'!$A$2:$K$2344,MATCH(Healthcare!N$1,'Hospitalisation Details'!$A$1:$K$1,0),0)</f>
        <v>Tier - 2</v>
      </c>
      <c r="O1593" s="17" t="str">
        <f>VLOOKUP($A1593,'Hospitalisation Details'!$A$2:$K$2344,MATCH(Healthcare!O$1,'Hospitalisation Details'!$A$1:$K$1,0),0)</f>
        <v>Tier - 1</v>
      </c>
      <c r="P1593" s="17" t="str">
        <f>VLOOKUP($A1593,'Hospitalisation Details'!$A$2:$K$2344,MATCH(Healthcare!P$1,'Hospitalisation Details'!$A$1:$K$1,0),0)</f>
        <v>R1011</v>
      </c>
      <c r="Q1593" s="17">
        <f>VLOOKUP($A1593,'Hospitalisation Details'!$A$2:$K$2344,MATCH(Healthcare!Q$1,'Hospitalisation Details'!$A$1:$K$1,0),0)</f>
        <v>41</v>
      </c>
    </row>
    <row r="1594" spans="1:17" ht="15.75" x14ac:dyDescent="0.25">
      <c r="A1594" s="25" t="s">
        <v>1637</v>
      </c>
      <c r="B1594" s="17" t="str">
        <f>VLOOKUP($A1594,'Customer Names'!$A$1:$D$2336,4,0)</f>
        <v>Mrs. Katie</v>
      </c>
      <c r="C1594" s="17">
        <f>VLOOKUP($A1594,'Medical Examinations'!$A$1:$J$2336,MATCH(Healthcare!C$1,'Medical Examinations'!$A$1:$J$1,0),0)</f>
        <v>31.74</v>
      </c>
      <c r="D1594" s="17">
        <f>VLOOKUP($A1594,'Medical Examinations'!$A$1:$J$2336,MATCH(Healthcare!D$1,'Medical Examinations'!$A$1:$J$1,0),0)</f>
        <v>4.46</v>
      </c>
      <c r="E1594" s="17" t="str">
        <f>VLOOKUP($A1594,'Medical Examinations'!$A$1:$J$2336,MATCH(Healthcare!E$1,'Medical Examinations'!$A$1:$J$1,0),0)</f>
        <v>No</v>
      </c>
      <c r="F1594" s="17" t="str">
        <f>VLOOKUP($A1594,'Medical Examinations'!$A$1:$J$2336,MATCH(Healthcare!F$1,'Medical Examinations'!$A$1:$J$1,0),0)</f>
        <v>No</v>
      </c>
      <c r="G1594" s="17" t="str">
        <f>VLOOKUP($A1594,'Medical Examinations'!$A$1:$J$2336,MATCH(Healthcare!G$1,'Medical Examinations'!$A$1:$J$1,0),0)</f>
        <v>Yes</v>
      </c>
      <c r="H1594" s="17">
        <f>VLOOKUP($A1594,'Medical Examinations'!$A$1:$J$2336,MATCH(Healthcare!H$1,'Medical Examinations'!$A$1:$J$1,0),0)</f>
        <v>1</v>
      </c>
      <c r="I1594" s="17" t="str">
        <f>VLOOKUP($A1594,'Medical Examinations'!$A$1:$J$2336,MATCH(Healthcare!I$1,'Medical Examinations'!$A$1:$J$1,0),0)</f>
        <v>No</v>
      </c>
      <c r="J1594" s="17" t="str">
        <f>VLOOKUP($A1594,'Medical Examinations'!$A$1:$J$2336,MATCH(Healthcare!J$1,'Medical Examinations'!$A$1:$J$1,0),0)</f>
        <v>Obesity</v>
      </c>
      <c r="K1594" s="17" t="str">
        <f>VLOOKUP($A1594,'Medical Examinations'!$A$1:$J$2336,MATCH(Healthcare!K$1,'Medical Examinations'!$A$1:$J$1,0),0)</f>
        <v>Normal</v>
      </c>
      <c r="L1594" s="38">
        <f>VLOOKUP($A1594,'Hospitalisation Details'!$A$2:$K$2344,MATCH(Healthcare!L$1,'Hospitalisation Details'!$A$1:$K$1,0),0)</f>
        <v>34258</v>
      </c>
      <c r="M1594" s="17">
        <f>VLOOKUP($A1594,'Hospitalisation Details'!$A$2:$K$2344,MATCH(Healthcare!M$1,'Hospitalisation Details'!$A$1:$K$1,0),0)</f>
        <v>6276.3</v>
      </c>
      <c r="N1594" s="17" t="str">
        <f>VLOOKUP($A1594,'Hospitalisation Details'!$A$2:$K$2344,MATCH(Healthcare!N$1,'Hospitalisation Details'!$A$1:$K$1,0),0)</f>
        <v>Tier - 2</v>
      </c>
      <c r="O1594" s="17" t="str">
        <f>VLOOKUP($A1594,'Hospitalisation Details'!$A$2:$K$2344,MATCH(Healthcare!O$1,'Hospitalisation Details'!$A$1:$K$1,0),0)</f>
        <v>Tier - 1</v>
      </c>
      <c r="P1594" s="17" t="str">
        <f>VLOOKUP($A1594,'Hospitalisation Details'!$A$2:$K$2344,MATCH(Healthcare!P$1,'Hospitalisation Details'!$A$1:$K$1,0),0)</f>
        <v>R1025</v>
      </c>
      <c r="Q1594" s="17">
        <f>VLOOKUP($A1594,'Hospitalisation Details'!$A$2:$K$2344,MATCH(Healthcare!Q$1,'Hospitalisation Details'!$A$1:$K$1,0),0)</f>
        <v>29</v>
      </c>
    </row>
    <row r="1595" spans="1:17" ht="15.75" x14ac:dyDescent="0.25">
      <c r="A1595" s="25" t="s">
        <v>1638</v>
      </c>
      <c r="B1595" s="17" t="str">
        <f>VLOOKUP($A1595,'Customer Names'!$A$1:$D$2336,4,0)</f>
        <v>Mr. Ruben</v>
      </c>
      <c r="C1595" s="17">
        <f>VLOOKUP($A1595,'Medical Examinations'!$A$1:$J$2336,MATCH(Healthcare!C$1,'Medical Examinations'!$A$1:$J$1,0),0)</f>
        <v>21.78</v>
      </c>
      <c r="D1595" s="17">
        <f>VLOOKUP($A1595,'Medical Examinations'!$A$1:$J$2336,MATCH(Healthcare!D$1,'Medical Examinations'!$A$1:$J$1,0),0)</f>
        <v>9.31</v>
      </c>
      <c r="E1595" s="17" t="str">
        <f>VLOOKUP($A1595,'Medical Examinations'!$A$1:$J$2336,MATCH(Healthcare!E$1,'Medical Examinations'!$A$1:$J$1,0),0)</f>
        <v>Yes</v>
      </c>
      <c r="F1595" s="17" t="str">
        <f>VLOOKUP($A1595,'Medical Examinations'!$A$1:$J$2336,MATCH(Healthcare!F$1,'Medical Examinations'!$A$1:$J$1,0),0)</f>
        <v>No</v>
      </c>
      <c r="G1595" s="17" t="str">
        <f>VLOOKUP($A1595,'Medical Examinations'!$A$1:$J$2336,MATCH(Healthcare!G$1,'Medical Examinations'!$A$1:$J$1,0),0)</f>
        <v>No</v>
      </c>
      <c r="H1595" s="17">
        <f>VLOOKUP($A1595,'Medical Examinations'!$A$1:$J$2336,MATCH(Healthcare!H$1,'Medical Examinations'!$A$1:$J$1,0),0)</f>
        <v>0</v>
      </c>
      <c r="I1595" s="17" t="str">
        <f>VLOOKUP($A1595,'Medical Examinations'!$A$1:$J$2336,MATCH(Healthcare!I$1,'Medical Examinations'!$A$1:$J$1,0),0)</f>
        <v>No</v>
      </c>
      <c r="J1595" s="17" t="str">
        <f>VLOOKUP($A1595,'Medical Examinations'!$A$1:$J$2336,MATCH(Healthcare!J$1,'Medical Examinations'!$A$1:$J$1,0),0)</f>
        <v>Healthy Weight</v>
      </c>
      <c r="K1595" s="17" t="str">
        <f>VLOOKUP($A1595,'Medical Examinations'!$A$1:$J$2336,MATCH(Healthcare!K$1,'Medical Examinations'!$A$1:$J$1,0),0)</f>
        <v>Diabetes</v>
      </c>
      <c r="L1595" s="38">
        <f>VLOOKUP($A1595,'Hospitalisation Details'!$A$2:$K$2344,MATCH(Healthcare!L$1,'Hospitalisation Details'!$A$1:$K$1,0),0)</f>
        <v>29767</v>
      </c>
      <c r="M1595" s="17">
        <f>VLOOKUP($A1595,'Hospitalisation Details'!$A$2:$K$2344,MATCH(Healthcare!M$1,'Hospitalisation Details'!$A$1:$K$1,0),0)</f>
        <v>6272.48</v>
      </c>
      <c r="N1595" s="17" t="str">
        <f>VLOOKUP($A1595,'Hospitalisation Details'!$A$2:$K$2344,MATCH(Healthcare!N$1,'Hospitalisation Details'!$A$1:$K$1,0),0)</f>
        <v>Tier - 1</v>
      </c>
      <c r="O1595" s="17" t="str">
        <f>VLOOKUP($A1595,'Hospitalisation Details'!$A$2:$K$2344,MATCH(Healthcare!O$1,'Hospitalisation Details'!$A$1:$K$1,0),0)</f>
        <v>Tier - 3</v>
      </c>
      <c r="P1595" s="17" t="str">
        <f>VLOOKUP($A1595,'Hospitalisation Details'!$A$2:$K$2344,MATCH(Healthcare!P$1,'Hospitalisation Details'!$A$1:$K$1,0),0)</f>
        <v>R1013</v>
      </c>
      <c r="Q1595" s="17">
        <f>VLOOKUP($A1595,'Hospitalisation Details'!$A$2:$K$2344,MATCH(Healthcare!Q$1,'Hospitalisation Details'!$A$1:$K$1,0),0)</f>
        <v>41</v>
      </c>
    </row>
    <row r="1596" spans="1:17" ht="15.75" x14ac:dyDescent="0.25">
      <c r="A1596" s="25" t="s">
        <v>1639</v>
      </c>
      <c r="B1596" s="17" t="str">
        <f>VLOOKUP($A1596,'Customer Names'!$A$1:$D$2336,4,0)</f>
        <v>Ms. Sarah</v>
      </c>
      <c r="C1596" s="17">
        <f>VLOOKUP($A1596,'Medical Examinations'!$A$1:$J$2336,MATCH(Healthcare!C$1,'Medical Examinations'!$A$1:$J$1,0),0)</f>
        <v>23.75</v>
      </c>
      <c r="D1596" s="17">
        <f>VLOOKUP($A1596,'Medical Examinations'!$A$1:$J$2336,MATCH(Healthcare!D$1,'Medical Examinations'!$A$1:$J$1,0),0)</f>
        <v>5.03</v>
      </c>
      <c r="E1596" s="17" t="str">
        <f>VLOOKUP($A1596,'Medical Examinations'!$A$1:$J$2336,MATCH(Healthcare!E$1,'Medical Examinations'!$A$1:$J$1,0),0)</f>
        <v>No</v>
      </c>
      <c r="F1596" s="17" t="str">
        <f>VLOOKUP($A1596,'Medical Examinations'!$A$1:$J$2336,MATCH(Healthcare!F$1,'Medical Examinations'!$A$1:$J$1,0),0)</f>
        <v>No</v>
      </c>
      <c r="G1596" s="17" t="str">
        <f>VLOOKUP($A1596,'Medical Examinations'!$A$1:$J$2336,MATCH(Healthcare!G$1,'Medical Examinations'!$A$1:$J$1,0),0)</f>
        <v>No</v>
      </c>
      <c r="H1596" s="17">
        <f>VLOOKUP($A1596,'Medical Examinations'!$A$1:$J$2336,MATCH(Healthcare!H$1,'Medical Examinations'!$A$1:$J$1,0),0)</f>
        <v>1</v>
      </c>
      <c r="I1596" s="17" t="str">
        <f>VLOOKUP($A1596,'Medical Examinations'!$A$1:$J$2336,MATCH(Healthcare!I$1,'Medical Examinations'!$A$1:$J$1,0),0)</f>
        <v>No</v>
      </c>
      <c r="J1596" s="17" t="str">
        <f>VLOOKUP($A1596,'Medical Examinations'!$A$1:$J$2336,MATCH(Healthcare!J$1,'Medical Examinations'!$A$1:$J$1,0),0)</f>
        <v>Healthy Weight</v>
      </c>
      <c r="K1596" s="17" t="str">
        <f>VLOOKUP($A1596,'Medical Examinations'!$A$1:$J$2336,MATCH(Healthcare!K$1,'Medical Examinations'!$A$1:$J$1,0),0)</f>
        <v>Normal</v>
      </c>
      <c r="L1596" s="38">
        <f>VLOOKUP($A1596,'Hospitalisation Details'!$A$2:$K$2344,MATCH(Healthcare!L$1,'Hospitalisation Details'!$A$1:$K$1,0),0)</f>
        <v>30950</v>
      </c>
      <c r="M1596" s="17">
        <f>VLOOKUP($A1596,'Hospitalisation Details'!$A$2:$K$2344,MATCH(Healthcare!M$1,'Hospitalisation Details'!$A$1:$K$1,0),0)</f>
        <v>6269.33</v>
      </c>
      <c r="N1596" s="17" t="str">
        <f>VLOOKUP($A1596,'Hospitalisation Details'!$A$2:$K$2344,MATCH(Healthcare!N$1,'Hospitalisation Details'!$A$1:$K$1,0),0)</f>
        <v>Tier - 2</v>
      </c>
      <c r="O1596" s="17" t="str">
        <f>VLOOKUP($A1596,'Hospitalisation Details'!$A$2:$K$2344,MATCH(Healthcare!O$1,'Hospitalisation Details'!$A$1:$K$1,0),0)</f>
        <v>Tier - 1</v>
      </c>
      <c r="P1596" s="17" t="str">
        <f>VLOOKUP($A1596,'Hospitalisation Details'!$A$2:$K$2344,MATCH(Healthcare!P$1,'Hospitalisation Details'!$A$1:$K$1,0),0)</f>
        <v>R1013</v>
      </c>
      <c r="Q1596" s="17">
        <f>VLOOKUP($A1596,'Hospitalisation Details'!$A$2:$K$2344,MATCH(Healthcare!Q$1,'Hospitalisation Details'!$A$1:$K$1,0),0)</f>
        <v>38</v>
      </c>
    </row>
    <row r="1597" spans="1:17" ht="15.75" x14ac:dyDescent="0.25">
      <c r="A1597" s="25" t="s">
        <v>1640</v>
      </c>
      <c r="B1597" s="17" t="str">
        <f>VLOOKUP($A1597,'Customer Names'!$A$1:$D$2336,4,0)</f>
        <v>Mrs. Angela</v>
      </c>
      <c r="C1597" s="17">
        <f>VLOOKUP($A1597,'Medical Examinations'!$A$1:$J$2336,MATCH(Healthcare!C$1,'Medical Examinations'!$A$1:$J$1,0),0)</f>
        <v>33.21</v>
      </c>
      <c r="D1597" s="17">
        <f>VLOOKUP($A1597,'Medical Examinations'!$A$1:$J$2336,MATCH(Healthcare!D$1,'Medical Examinations'!$A$1:$J$1,0),0)</f>
        <v>5.07</v>
      </c>
      <c r="E1597" s="17" t="str">
        <f>VLOOKUP($A1597,'Medical Examinations'!$A$1:$J$2336,MATCH(Healthcare!E$1,'Medical Examinations'!$A$1:$J$1,0),0)</f>
        <v>Yes</v>
      </c>
      <c r="F1597" s="17" t="str">
        <f>VLOOKUP($A1597,'Medical Examinations'!$A$1:$J$2336,MATCH(Healthcare!F$1,'Medical Examinations'!$A$1:$J$1,0),0)</f>
        <v>No</v>
      </c>
      <c r="G1597" s="17" t="str">
        <f>VLOOKUP($A1597,'Medical Examinations'!$A$1:$J$2336,MATCH(Healthcare!G$1,'Medical Examinations'!$A$1:$J$1,0),0)</f>
        <v>No</v>
      </c>
      <c r="H1597" s="17">
        <f>VLOOKUP($A1597,'Medical Examinations'!$A$1:$J$2336,MATCH(Healthcare!H$1,'Medical Examinations'!$A$1:$J$1,0),0)</f>
        <v>1</v>
      </c>
      <c r="I1597" s="17" t="str">
        <f>VLOOKUP($A1597,'Medical Examinations'!$A$1:$J$2336,MATCH(Healthcare!I$1,'Medical Examinations'!$A$1:$J$1,0),0)</f>
        <v>No</v>
      </c>
      <c r="J1597" s="17" t="str">
        <f>VLOOKUP($A1597,'Medical Examinations'!$A$1:$J$2336,MATCH(Healthcare!J$1,'Medical Examinations'!$A$1:$J$1,0),0)</f>
        <v>Obesity</v>
      </c>
      <c r="K1597" s="17" t="str">
        <f>VLOOKUP($A1597,'Medical Examinations'!$A$1:$J$2336,MATCH(Healthcare!K$1,'Medical Examinations'!$A$1:$J$1,0),0)</f>
        <v>Normal</v>
      </c>
      <c r="L1597" s="38">
        <f>VLOOKUP($A1597,'Hospitalisation Details'!$A$2:$K$2344,MATCH(Healthcare!L$1,'Hospitalisation Details'!$A$1:$K$1,0),0)</f>
        <v>34989</v>
      </c>
      <c r="M1597" s="17">
        <f>VLOOKUP($A1597,'Hospitalisation Details'!$A$2:$K$2344,MATCH(Healthcare!M$1,'Hospitalisation Details'!$A$1:$K$1,0),0)</f>
        <v>6261.2</v>
      </c>
      <c r="N1597" s="17" t="str">
        <f>VLOOKUP($A1597,'Hospitalisation Details'!$A$2:$K$2344,MATCH(Healthcare!N$1,'Hospitalisation Details'!$A$1:$K$1,0),0)</f>
        <v>Tier - 2</v>
      </c>
      <c r="O1597" s="17" t="str">
        <f>VLOOKUP($A1597,'Hospitalisation Details'!$A$2:$K$2344,MATCH(Healthcare!O$1,'Hospitalisation Details'!$A$1:$K$1,0),0)</f>
        <v>Tier - 1</v>
      </c>
      <c r="P1597" s="17" t="str">
        <f>VLOOKUP($A1597,'Hospitalisation Details'!$A$2:$K$2344,MATCH(Healthcare!P$1,'Hospitalisation Details'!$A$1:$K$1,0),0)</f>
        <v>R1026</v>
      </c>
      <c r="Q1597" s="17">
        <f>VLOOKUP($A1597,'Hospitalisation Details'!$A$2:$K$2344,MATCH(Healthcare!Q$1,'Hospitalisation Details'!$A$1:$K$1,0),0)</f>
        <v>27</v>
      </c>
    </row>
    <row r="1598" spans="1:17" ht="15.75" x14ac:dyDescent="0.25">
      <c r="A1598" s="25" t="s">
        <v>1641</v>
      </c>
      <c r="B1598" s="17" t="str">
        <f>VLOOKUP($A1598,'Customer Names'!$A$1:$D$2336,4,0)</f>
        <v>Mr. Chatham</v>
      </c>
      <c r="C1598" s="17">
        <f>VLOOKUP($A1598,'Medical Examinations'!$A$1:$J$2336,MATCH(Healthcare!C$1,'Medical Examinations'!$A$1:$J$1,0),0)</f>
        <v>17.7</v>
      </c>
      <c r="D1598" s="17">
        <f>VLOOKUP($A1598,'Medical Examinations'!$A$1:$J$2336,MATCH(Healthcare!D$1,'Medical Examinations'!$A$1:$J$1,0),0)</f>
        <v>10.42</v>
      </c>
      <c r="E1598" s="17" t="str">
        <f>VLOOKUP($A1598,'Medical Examinations'!$A$1:$J$2336,MATCH(Healthcare!E$1,'Medical Examinations'!$A$1:$J$1,0),0)</f>
        <v>Yes</v>
      </c>
      <c r="F1598" s="17" t="str">
        <f>VLOOKUP($A1598,'Medical Examinations'!$A$1:$J$2336,MATCH(Healthcare!F$1,'Medical Examinations'!$A$1:$J$1,0),0)</f>
        <v>No</v>
      </c>
      <c r="G1598" s="17" t="str">
        <f>VLOOKUP($A1598,'Medical Examinations'!$A$1:$J$2336,MATCH(Healthcare!G$1,'Medical Examinations'!$A$1:$J$1,0),0)</f>
        <v>No</v>
      </c>
      <c r="H1598" s="17">
        <f>VLOOKUP($A1598,'Medical Examinations'!$A$1:$J$2336,MATCH(Healthcare!H$1,'Medical Examinations'!$A$1:$J$1,0),0)</f>
        <v>2</v>
      </c>
      <c r="I1598" s="17" t="str">
        <f>VLOOKUP($A1598,'Medical Examinations'!$A$1:$J$2336,MATCH(Healthcare!I$1,'Medical Examinations'!$A$1:$J$1,0),0)</f>
        <v>No</v>
      </c>
      <c r="J1598" s="17" t="str">
        <f>VLOOKUP($A1598,'Medical Examinations'!$A$1:$J$2336,MATCH(Healthcare!J$1,'Medical Examinations'!$A$1:$J$1,0),0)</f>
        <v>Underweight</v>
      </c>
      <c r="K1598" s="17" t="str">
        <f>VLOOKUP($A1598,'Medical Examinations'!$A$1:$J$2336,MATCH(Healthcare!K$1,'Medical Examinations'!$A$1:$J$1,0),0)</f>
        <v>Diabetes</v>
      </c>
      <c r="L1598" s="38">
        <f>VLOOKUP($A1598,'Hospitalisation Details'!$A$2:$K$2344,MATCH(Healthcare!L$1,'Hospitalisation Details'!$A$1:$K$1,0),0)</f>
        <v>25852</v>
      </c>
      <c r="M1598" s="17">
        <f>VLOOKUP($A1598,'Hospitalisation Details'!$A$2:$K$2344,MATCH(Healthcare!M$1,'Hospitalisation Details'!$A$1:$K$1,0),0)</f>
        <v>6255.38</v>
      </c>
      <c r="N1598" s="17" t="str">
        <f>VLOOKUP($A1598,'Hospitalisation Details'!$A$2:$K$2344,MATCH(Healthcare!N$1,'Hospitalisation Details'!$A$1:$K$1,0),0)</f>
        <v>Tier - 2</v>
      </c>
      <c r="O1598" s="17" t="str">
        <f>VLOOKUP($A1598,'Hospitalisation Details'!$A$2:$K$2344,MATCH(Healthcare!O$1,'Hospitalisation Details'!$A$1:$K$1,0),0)</f>
        <v>Tier - 2</v>
      </c>
      <c r="P1598" s="17" t="str">
        <f>VLOOKUP($A1598,'Hospitalisation Details'!$A$2:$K$2344,MATCH(Healthcare!P$1,'Hospitalisation Details'!$A$1:$K$1,0),0)</f>
        <v>R1013</v>
      </c>
      <c r="Q1598" s="17">
        <f>VLOOKUP($A1598,'Hospitalisation Details'!$A$2:$K$2344,MATCH(Healthcare!Q$1,'Hospitalisation Details'!$A$1:$K$1,0),0)</f>
        <v>52</v>
      </c>
    </row>
    <row r="1599" spans="1:17" ht="15.75" x14ac:dyDescent="0.25">
      <c r="A1599" s="25" t="s">
        <v>1642</v>
      </c>
      <c r="B1599" s="17" t="str">
        <f>VLOOKUP($A1599,'Customer Names'!$A$1:$D$2336,4,0)</f>
        <v>Mr. Derek</v>
      </c>
      <c r="C1599" s="17">
        <f>VLOOKUP($A1599,'Medical Examinations'!$A$1:$J$2336,MATCH(Healthcare!C$1,'Medical Examinations'!$A$1:$J$1,0),0)</f>
        <v>17.2</v>
      </c>
      <c r="D1599" s="17">
        <f>VLOOKUP($A1599,'Medical Examinations'!$A$1:$J$2336,MATCH(Healthcare!D$1,'Medical Examinations'!$A$1:$J$1,0),0)</f>
        <v>6.45</v>
      </c>
      <c r="E1599" s="17" t="str">
        <f>VLOOKUP($A1599,'Medical Examinations'!$A$1:$J$2336,MATCH(Healthcare!E$1,'Medical Examinations'!$A$1:$J$1,0),0)</f>
        <v>No</v>
      </c>
      <c r="F1599" s="17" t="str">
        <f>VLOOKUP($A1599,'Medical Examinations'!$A$1:$J$2336,MATCH(Healthcare!F$1,'Medical Examinations'!$A$1:$J$1,0),0)</f>
        <v>No</v>
      </c>
      <c r="G1599" s="17" t="str">
        <f>VLOOKUP($A1599,'Medical Examinations'!$A$1:$J$2336,MATCH(Healthcare!G$1,'Medical Examinations'!$A$1:$J$1,0),0)</f>
        <v>No</v>
      </c>
      <c r="H1599" s="17">
        <f>VLOOKUP($A1599,'Medical Examinations'!$A$1:$J$2336,MATCH(Healthcare!H$1,'Medical Examinations'!$A$1:$J$1,0),0)</f>
        <v>2</v>
      </c>
      <c r="I1599" s="17" t="str">
        <f>VLOOKUP($A1599,'Medical Examinations'!$A$1:$J$2336,MATCH(Healthcare!I$1,'Medical Examinations'!$A$1:$J$1,0),0)</f>
        <v>No</v>
      </c>
      <c r="J1599" s="17" t="str">
        <f>VLOOKUP($A1599,'Medical Examinations'!$A$1:$J$2336,MATCH(Healthcare!J$1,'Medical Examinations'!$A$1:$J$1,0),0)</f>
        <v>Underweight</v>
      </c>
      <c r="K1599" s="17" t="str">
        <f>VLOOKUP($A1599,'Medical Examinations'!$A$1:$J$2336,MATCH(Healthcare!K$1,'Medical Examinations'!$A$1:$J$1,0),0)</f>
        <v>Prediabetes</v>
      </c>
      <c r="L1599" s="38">
        <f>VLOOKUP($A1599,'Hospitalisation Details'!$A$2:$K$2344,MATCH(Healthcare!L$1,'Hospitalisation Details'!$A$1:$K$1,0),0)</f>
        <v>26550</v>
      </c>
      <c r="M1599" s="17">
        <f>VLOOKUP($A1599,'Hospitalisation Details'!$A$2:$K$2344,MATCH(Healthcare!M$1,'Hospitalisation Details'!$A$1:$K$1,0),0)</f>
        <v>6254.13</v>
      </c>
      <c r="N1599" s="17" t="str">
        <f>VLOOKUP($A1599,'Hospitalisation Details'!$A$2:$K$2344,MATCH(Healthcare!N$1,'Hospitalisation Details'!$A$1:$K$1,0),0)</f>
        <v>Tier - 2</v>
      </c>
      <c r="O1599" s="17" t="str">
        <f>VLOOKUP($A1599,'Hospitalisation Details'!$A$2:$K$2344,MATCH(Healthcare!O$1,'Hospitalisation Details'!$A$1:$K$1,0),0)</f>
        <v>Tier - 2</v>
      </c>
      <c r="P1599" s="17" t="str">
        <f>VLOOKUP($A1599,'Hospitalisation Details'!$A$2:$K$2344,MATCH(Healthcare!P$1,'Hospitalisation Details'!$A$1:$K$1,0),0)</f>
        <v>R1012</v>
      </c>
      <c r="Q1599" s="17">
        <f>VLOOKUP($A1599,'Hospitalisation Details'!$A$2:$K$2344,MATCH(Healthcare!Q$1,'Hospitalisation Details'!$A$1:$K$1,0),0)</f>
        <v>50</v>
      </c>
    </row>
    <row r="1600" spans="1:17" ht="15.75" x14ac:dyDescent="0.25">
      <c r="A1600" s="25" t="s">
        <v>1643</v>
      </c>
      <c r="B1600" s="17" t="str">
        <f>VLOOKUP($A1600,'Customer Names'!$A$1:$D$2336,4,0)</f>
        <v>Mr. Kalvin</v>
      </c>
      <c r="C1600" s="17">
        <f>VLOOKUP($A1600,'Medical Examinations'!$A$1:$J$2336,MATCH(Healthcare!C$1,'Medical Examinations'!$A$1:$J$1,0),0)</f>
        <v>19.21</v>
      </c>
      <c r="D1600" s="17">
        <f>VLOOKUP($A1600,'Medical Examinations'!$A$1:$J$2336,MATCH(Healthcare!D$1,'Medical Examinations'!$A$1:$J$1,0),0)</f>
        <v>5.52</v>
      </c>
      <c r="E1600" s="17" t="str">
        <f>VLOOKUP($A1600,'Medical Examinations'!$A$1:$J$2336,MATCH(Healthcare!E$1,'Medical Examinations'!$A$1:$J$1,0),0)</f>
        <v>No</v>
      </c>
      <c r="F1600" s="17" t="str">
        <f>VLOOKUP($A1600,'Medical Examinations'!$A$1:$J$2336,MATCH(Healthcare!F$1,'Medical Examinations'!$A$1:$J$1,0),0)</f>
        <v>No</v>
      </c>
      <c r="G1600" s="17" t="str">
        <f>VLOOKUP($A1600,'Medical Examinations'!$A$1:$J$2336,MATCH(Healthcare!G$1,'Medical Examinations'!$A$1:$J$1,0),0)</f>
        <v>No</v>
      </c>
      <c r="H1600" s="17">
        <f>VLOOKUP($A1600,'Medical Examinations'!$A$1:$J$2336,MATCH(Healthcare!H$1,'Medical Examinations'!$A$1:$J$1,0),0)</f>
        <v>2</v>
      </c>
      <c r="I1600" s="17" t="str">
        <f>VLOOKUP($A1600,'Medical Examinations'!$A$1:$J$2336,MATCH(Healthcare!I$1,'Medical Examinations'!$A$1:$J$1,0),0)</f>
        <v>No</v>
      </c>
      <c r="J1600" s="17" t="str">
        <f>VLOOKUP($A1600,'Medical Examinations'!$A$1:$J$2336,MATCH(Healthcare!J$1,'Medical Examinations'!$A$1:$J$1,0),0)</f>
        <v>Healthy Weight</v>
      </c>
      <c r="K1600" s="17" t="str">
        <f>VLOOKUP($A1600,'Medical Examinations'!$A$1:$J$2336,MATCH(Healthcare!K$1,'Medical Examinations'!$A$1:$J$1,0),0)</f>
        <v>Normal</v>
      </c>
      <c r="L1600" s="38">
        <f>VLOOKUP($A1600,'Hospitalisation Details'!$A$2:$K$2344,MATCH(Healthcare!L$1,'Hospitalisation Details'!$A$1:$K$1,0),0)</f>
        <v>26614</v>
      </c>
      <c r="M1600" s="17">
        <f>VLOOKUP($A1600,'Hospitalisation Details'!$A$2:$K$2344,MATCH(Healthcare!M$1,'Hospitalisation Details'!$A$1:$K$1,0),0)</f>
        <v>6253.85</v>
      </c>
      <c r="N1600" s="17" t="str">
        <f>VLOOKUP($A1600,'Hospitalisation Details'!$A$2:$K$2344,MATCH(Healthcare!N$1,'Hospitalisation Details'!$A$1:$K$1,0),0)</f>
        <v>Tier - 2</v>
      </c>
      <c r="O1600" s="17" t="str">
        <f>VLOOKUP($A1600,'Hospitalisation Details'!$A$2:$K$2344,MATCH(Healthcare!O$1,'Hospitalisation Details'!$A$1:$K$1,0),0)</f>
        <v>Tier - 2</v>
      </c>
      <c r="P1600" s="17" t="str">
        <f>VLOOKUP($A1600,'Hospitalisation Details'!$A$2:$K$2344,MATCH(Healthcare!P$1,'Hospitalisation Details'!$A$1:$K$1,0),0)</f>
        <v>R1013</v>
      </c>
      <c r="Q1600" s="17">
        <f>VLOOKUP($A1600,'Hospitalisation Details'!$A$2:$K$2344,MATCH(Healthcare!Q$1,'Hospitalisation Details'!$A$1:$K$1,0),0)</f>
        <v>50</v>
      </c>
    </row>
    <row r="1601" spans="1:17" ht="15.75" x14ac:dyDescent="0.25">
      <c r="A1601" s="25" t="s">
        <v>1644</v>
      </c>
      <c r="B1601" s="17" t="str">
        <f>VLOOKUP($A1601,'Customer Names'!$A$1:$D$2336,4,0)</f>
        <v>Mr. Dave</v>
      </c>
      <c r="C1601" s="17">
        <f>VLOOKUP($A1601,'Medical Examinations'!$A$1:$J$2336,MATCH(Healthcare!C$1,'Medical Examinations'!$A$1:$J$1,0),0)</f>
        <v>23.2</v>
      </c>
      <c r="D1601" s="17">
        <f>VLOOKUP($A1601,'Medical Examinations'!$A$1:$J$2336,MATCH(Healthcare!D$1,'Medical Examinations'!$A$1:$J$1,0),0)</f>
        <v>4.41</v>
      </c>
      <c r="E1601" s="17" t="str">
        <f>VLOOKUP($A1601,'Medical Examinations'!$A$1:$J$2336,MATCH(Healthcare!E$1,'Medical Examinations'!$A$1:$J$1,0),0)</f>
        <v>No</v>
      </c>
      <c r="F1601" s="17" t="str">
        <f>VLOOKUP($A1601,'Medical Examinations'!$A$1:$J$2336,MATCH(Healthcare!F$1,'Medical Examinations'!$A$1:$J$1,0),0)</f>
        <v>No</v>
      </c>
      <c r="G1601" s="17" t="str">
        <f>VLOOKUP($A1601,'Medical Examinations'!$A$1:$J$2336,MATCH(Healthcare!G$1,'Medical Examinations'!$A$1:$J$1,0),0)</f>
        <v>Yes</v>
      </c>
      <c r="H1601" s="17">
        <f>VLOOKUP($A1601,'Medical Examinations'!$A$1:$J$2336,MATCH(Healthcare!H$1,'Medical Examinations'!$A$1:$J$1,0),0)</f>
        <v>1</v>
      </c>
      <c r="I1601" s="17" t="str">
        <f>VLOOKUP($A1601,'Medical Examinations'!$A$1:$J$2336,MATCH(Healthcare!I$1,'Medical Examinations'!$A$1:$J$1,0),0)</f>
        <v>No</v>
      </c>
      <c r="J1601" s="17" t="str">
        <f>VLOOKUP($A1601,'Medical Examinations'!$A$1:$J$2336,MATCH(Healthcare!J$1,'Medical Examinations'!$A$1:$J$1,0),0)</f>
        <v>Healthy Weight</v>
      </c>
      <c r="K1601" s="17" t="str">
        <f>VLOOKUP($A1601,'Medical Examinations'!$A$1:$J$2336,MATCH(Healthcare!K$1,'Medical Examinations'!$A$1:$J$1,0),0)</f>
        <v>Normal</v>
      </c>
      <c r="L1601" s="38">
        <f>VLOOKUP($A1601,'Hospitalisation Details'!$A$2:$K$2344,MATCH(Healthcare!L$1,'Hospitalisation Details'!$A$1:$K$1,0),0)</f>
        <v>29138</v>
      </c>
      <c r="M1601" s="17">
        <f>VLOOKUP($A1601,'Hospitalisation Details'!$A$2:$K$2344,MATCH(Healthcare!M$1,'Hospitalisation Details'!$A$1:$K$1,0),0)</f>
        <v>6250.44</v>
      </c>
      <c r="N1601" s="17" t="str">
        <f>VLOOKUP($A1601,'Hospitalisation Details'!$A$2:$K$2344,MATCH(Healthcare!N$1,'Hospitalisation Details'!$A$1:$K$1,0),0)</f>
        <v>Tier - 2</v>
      </c>
      <c r="O1601" s="17" t="str">
        <f>VLOOKUP($A1601,'Hospitalisation Details'!$A$2:$K$2344,MATCH(Healthcare!O$1,'Hospitalisation Details'!$A$1:$K$1,0),0)</f>
        <v>Tier - 1</v>
      </c>
      <c r="P1601" s="17" t="str">
        <f>VLOOKUP($A1601,'Hospitalisation Details'!$A$2:$K$2344,MATCH(Healthcare!P$1,'Hospitalisation Details'!$A$1:$K$1,0),0)</f>
        <v>R1011</v>
      </c>
      <c r="Q1601" s="17">
        <f>VLOOKUP($A1601,'Hospitalisation Details'!$A$2:$K$2344,MATCH(Healthcare!Q$1,'Hospitalisation Details'!$A$1:$K$1,0),0)</f>
        <v>43</v>
      </c>
    </row>
    <row r="1602" spans="1:17" ht="15.75" x14ac:dyDescent="0.25">
      <c r="A1602" s="25" t="s">
        <v>1645</v>
      </c>
      <c r="B1602" s="17" t="str">
        <f>VLOOKUP($A1602,'Customer Names'!$A$1:$D$2336,4,0)</f>
        <v>Ms. Barbara</v>
      </c>
      <c r="C1602" s="17">
        <f>VLOOKUP($A1602,'Medical Examinations'!$A$1:$J$2336,MATCH(Healthcare!C$1,'Medical Examinations'!$A$1:$J$1,0),0)</f>
        <v>32.5</v>
      </c>
      <c r="D1602" s="17">
        <f>VLOOKUP($A1602,'Medical Examinations'!$A$1:$J$2336,MATCH(Healthcare!D$1,'Medical Examinations'!$A$1:$J$1,0),0)</f>
        <v>4.6900000000000004</v>
      </c>
      <c r="E1602" s="17" t="str">
        <f>VLOOKUP($A1602,'Medical Examinations'!$A$1:$J$2336,MATCH(Healthcare!E$1,'Medical Examinations'!$A$1:$J$1,0),0)</f>
        <v>Yes</v>
      </c>
      <c r="F1602" s="17" t="str">
        <f>VLOOKUP($A1602,'Medical Examinations'!$A$1:$J$2336,MATCH(Healthcare!F$1,'Medical Examinations'!$A$1:$J$1,0),0)</f>
        <v>No</v>
      </c>
      <c r="G1602" s="17" t="str">
        <f>VLOOKUP($A1602,'Medical Examinations'!$A$1:$J$2336,MATCH(Healthcare!G$1,'Medical Examinations'!$A$1:$J$1,0),0)</f>
        <v>Yes</v>
      </c>
      <c r="H1602" s="17">
        <f>VLOOKUP($A1602,'Medical Examinations'!$A$1:$J$2336,MATCH(Healthcare!H$1,'Medical Examinations'!$A$1:$J$1,0),0)</f>
        <v>1</v>
      </c>
      <c r="I1602" s="17" t="str">
        <f>VLOOKUP($A1602,'Medical Examinations'!$A$1:$J$2336,MATCH(Healthcare!I$1,'Medical Examinations'!$A$1:$J$1,0),0)</f>
        <v>No</v>
      </c>
      <c r="J1602" s="17" t="str">
        <f>VLOOKUP($A1602,'Medical Examinations'!$A$1:$J$2336,MATCH(Healthcare!J$1,'Medical Examinations'!$A$1:$J$1,0),0)</f>
        <v>Obesity</v>
      </c>
      <c r="K1602" s="17" t="str">
        <f>VLOOKUP($A1602,'Medical Examinations'!$A$1:$J$2336,MATCH(Healthcare!K$1,'Medical Examinations'!$A$1:$J$1,0),0)</f>
        <v>Normal</v>
      </c>
      <c r="L1602" s="38">
        <f>VLOOKUP($A1602,'Hospitalisation Details'!$A$2:$K$2344,MATCH(Healthcare!L$1,'Hospitalisation Details'!$A$1:$K$1,0),0)</f>
        <v>30539</v>
      </c>
      <c r="M1602" s="17">
        <f>VLOOKUP($A1602,'Hospitalisation Details'!$A$2:$K$2344,MATCH(Healthcare!M$1,'Hospitalisation Details'!$A$1:$K$1,0),0)</f>
        <v>6238.3</v>
      </c>
      <c r="N1602" s="17" t="str">
        <f>VLOOKUP($A1602,'Hospitalisation Details'!$A$2:$K$2344,MATCH(Healthcare!N$1,'Hospitalisation Details'!$A$1:$K$1,0),0)</f>
        <v>Tier - 2</v>
      </c>
      <c r="O1602" s="17" t="str">
        <f>VLOOKUP($A1602,'Hospitalisation Details'!$A$2:$K$2344,MATCH(Healthcare!O$1,'Hospitalisation Details'!$A$1:$K$1,0),0)</f>
        <v>Tier - 1</v>
      </c>
      <c r="P1602" s="17" t="str">
        <f>VLOOKUP($A1602,'Hospitalisation Details'!$A$2:$K$2344,MATCH(Healthcare!P$1,'Hospitalisation Details'!$A$1:$K$1,0),0)</f>
        <v>R1011</v>
      </c>
      <c r="Q1602" s="17">
        <f>VLOOKUP($A1602,'Hospitalisation Details'!$A$2:$K$2344,MATCH(Healthcare!Q$1,'Hospitalisation Details'!$A$1:$K$1,0),0)</f>
        <v>39</v>
      </c>
    </row>
    <row r="1603" spans="1:17" ht="15.75" x14ac:dyDescent="0.25">
      <c r="A1603" s="25" t="s">
        <v>1646</v>
      </c>
      <c r="B1603" s="17" t="str">
        <f>VLOOKUP($A1603,'Customer Names'!$A$1:$D$2336,4,0)</f>
        <v>Mr. Skylar</v>
      </c>
      <c r="C1603" s="17">
        <f>VLOOKUP($A1603,'Medical Examinations'!$A$1:$J$2336,MATCH(Healthcare!C$1,'Medical Examinations'!$A$1:$J$1,0),0)</f>
        <v>20.9</v>
      </c>
      <c r="D1603" s="17">
        <f>VLOOKUP($A1603,'Medical Examinations'!$A$1:$J$2336,MATCH(Healthcare!D$1,'Medical Examinations'!$A$1:$J$1,0),0)</f>
        <v>6.94</v>
      </c>
      <c r="E1603" s="17" t="str">
        <f>VLOOKUP($A1603,'Medical Examinations'!$A$1:$J$2336,MATCH(Healthcare!E$1,'Medical Examinations'!$A$1:$J$1,0),0)</f>
        <v>No</v>
      </c>
      <c r="F1603" s="17" t="str">
        <f>VLOOKUP($A1603,'Medical Examinations'!$A$1:$J$2336,MATCH(Healthcare!F$1,'Medical Examinations'!$A$1:$J$1,0),0)</f>
        <v>No</v>
      </c>
      <c r="G1603" s="17" t="str">
        <f>VLOOKUP($A1603,'Medical Examinations'!$A$1:$J$2336,MATCH(Healthcare!G$1,'Medical Examinations'!$A$1:$J$1,0),0)</f>
        <v>No</v>
      </c>
      <c r="H1603" s="17">
        <f>VLOOKUP($A1603,'Medical Examinations'!$A$1:$J$2336,MATCH(Healthcare!H$1,'Medical Examinations'!$A$1:$J$1,0),0)</f>
        <v>0</v>
      </c>
      <c r="I1603" s="17" t="str">
        <f>VLOOKUP($A1603,'Medical Examinations'!$A$1:$J$2336,MATCH(Healthcare!I$1,'Medical Examinations'!$A$1:$J$1,0),0)</f>
        <v>No</v>
      </c>
      <c r="J1603" s="17" t="str">
        <f>VLOOKUP($A1603,'Medical Examinations'!$A$1:$J$2336,MATCH(Healthcare!J$1,'Medical Examinations'!$A$1:$J$1,0),0)</f>
        <v>Healthy Weight</v>
      </c>
      <c r="K1603" s="17" t="str">
        <f>VLOOKUP($A1603,'Medical Examinations'!$A$1:$J$2336,MATCH(Healthcare!K$1,'Medical Examinations'!$A$1:$J$1,0),0)</f>
        <v>Diabetes</v>
      </c>
      <c r="L1603" s="38">
        <f>VLOOKUP($A1603,'Hospitalisation Details'!$A$2:$K$2344,MATCH(Healthcare!L$1,'Hospitalisation Details'!$A$1:$K$1,0),0)</f>
        <v>28752</v>
      </c>
      <c r="M1603" s="17">
        <f>VLOOKUP($A1603,'Hospitalisation Details'!$A$2:$K$2344,MATCH(Healthcare!M$1,'Hospitalisation Details'!$A$1:$K$1,0),0)</f>
        <v>6236.95</v>
      </c>
      <c r="N1603" s="17" t="str">
        <f>VLOOKUP($A1603,'Hospitalisation Details'!$A$2:$K$2344,MATCH(Healthcare!N$1,'Hospitalisation Details'!$A$1:$K$1,0),0)</f>
        <v>Tier - 2</v>
      </c>
      <c r="O1603" s="17" t="str">
        <f>VLOOKUP($A1603,'Hospitalisation Details'!$A$2:$K$2344,MATCH(Healthcare!O$1,'Hospitalisation Details'!$A$1:$K$1,0),0)</f>
        <v>Tier - 2</v>
      </c>
      <c r="P1603" s="17" t="str">
        <f>VLOOKUP($A1603,'Hospitalisation Details'!$A$2:$K$2344,MATCH(Healthcare!P$1,'Hospitalisation Details'!$A$1:$K$1,0),0)</f>
        <v>R1013</v>
      </c>
      <c r="Q1603" s="17">
        <f>VLOOKUP($A1603,'Hospitalisation Details'!$A$2:$K$2344,MATCH(Healthcare!Q$1,'Hospitalisation Details'!$A$1:$K$1,0),0)</f>
        <v>44</v>
      </c>
    </row>
    <row r="1604" spans="1:17" ht="15.75" x14ac:dyDescent="0.25">
      <c r="A1604" s="25" t="s">
        <v>1647</v>
      </c>
      <c r="B1604" s="17" t="str">
        <f>VLOOKUP($A1604,'Customer Names'!$A$1:$D$2336,4,0)</f>
        <v>Mr. Nick</v>
      </c>
      <c r="C1604" s="17">
        <f>VLOOKUP($A1604,'Medical Examinations'!$A$1:$J$2336,MATCH(Healthcare!C$1,'Medical Examinations'!$A$1:$J$1,0),0)</f>
        <v>19.11</v>
      </c>
      <c r="D1604" s="17">
        <f>VLOOKUP($A1604,'Medical Examinations'!$A$1:$J$2336,MATCH(Healthcare!D$1,'Medical Examinations'!$A$1:$J$1,0),0)</f>
        <v>4.3499999999999996</v>
      </c>
      <c r="E1604" s="17" t="str">
        <f>VLOOKUP($A1604,'Medical Examinations'!$A$1:$J$2336,MATCH(Healthcare!E$1,'Medical Examinations'!$A$1:$J$1,0),0)</f>
        <v>No</v>
      </c>
      <c r="F1604" s="17" t="str">
        <f>VLOOKUP($A1604,'Medical Examinations'!$A$1:$J$2336,MATCH(Healthcare!F$1,'Medical Examinations'!$A$1:$J$1,0),0)</f>
        <v>No</v>
      </c>
      <c r="G1604" s="17" t="str">
        <f>VLOOKUP($A1604,'Medical Examinations'!$A$1:$J$2336,MATCH(Healthcare!G$1,'Medical Examinations'!$A$1:$J$1,0),0)</f>
        <v>No</v>
      </c>
      <c r="H1604" s="17">
        <f>VLOOKUP($A1604,'Medical Examinations'!$A$1:$J$2336,MATCH(Healthcare!H$1,'Medical Examinations'!$A$1:$J$1,0),0)</f>
        <v>2</v>
      </c>
      <c r="I1604" s="17" t="str">
        <f>VLOOKUP($A1604,'Medical Examinations'!$A$1:$J$2336,MATCH(Healthcare!I$1,'Medical Examinations'!$A$1:$J$1,0),0)</f>
        <v>No</v>
      </c>
      <c r="J1604" s="17" t="str">
        <f>VLOOKUP($A1604,'Medical Examinations'!$A$1:$J$2336,MATCH(Healthcare!J$1,'Medical Examinations'!$A$1:$J$1,0),0)</f>
        <v>Healthy Weight</v>
      </c>
      <c r="K1604" s="17" t="str">
        <f>VLOOKUP($A1604,'Medical Examinations'!$A$1:$J$2336,MATCH(Healthcare!K$1,'Medical Examinations'!$A$1:$J$1,0),0)</f>
        <v>Normal</v>
      </c>
      <c r="L1604" s="38">
        <f>VLOOKUP($A1604,'Hospitalisation Details'!$A$2:$K$2344,MATCH(Healthcare!L$1,'Hospitalisation Details'!$A$1:$K$1,0),0)</f>
        <v>26479</v>
      </c>
      <c r="M1604" s="17">
        <f>VLOOKUP($A1604,'Hospitalisation Details'!$A$2:$K$2344,MATCH(Healthcare!M$1,'Hospitalisation Details'!$A$1:$K$1,0),0)</f>
        <v>6219.93</v>
      </c>
      <c r="N1604" s="17" t="str">
        <f>VLOOKUP($A1604,'Hospitalisation Details'!$A$2:$K$2344,MATCH(Healthcare!N$1,'Hospitalisation Details'!$A$1:$K$1,0),0)</f>
        <v>Tier - 2</v>
      </c>
      <c r="O1604" s="17" t="str">
        <f>VLOOKUP($A1604,'Hospitalisation Details'!$A$2:$K$2344,MATCH(Healthcare!O$1,'Hospitalisation Details'!$A$1:$K$1,0),0)</f>
        <v>Tier - 2</v>
      </c>
      <c r="P1604" s="17" t="str">
        <f>VLOOKUP($A1604,'Hospitalisation Details'!$A$2:$K$2344,MATCH(Healthcare!P$1,'Hospitalisation Details'!$A$1:$K$1,0),0)</f>
        <v>R1013</v>
      </c>
      <c r="Q1604" s="17">
        <f>VLOOKUP($A1604,'Hospitalisation Details'!$A$2:$K$2344,MATCH(Healthcare!Q$1,'Hospitalisation Details'!$A$1:$K$1,0),0)</f>
        <v>50</v>
      </c>
    </row>
    <row r="1605" spans="1:17" ht="15.75" x14ac:dyDescent="0.25">
      <c r="A1605" s="25" t="s">
        <v>1648</v>
      </c>
      <c r="B1605" s="17" t="str">
        <f>VLOOKUP($A1605,'Customer Names'!$A$1:$D$2336,4,0)</f>
        <v>Mr. Sunny</v>
      </c>
      <c r="C1605" s="17">
        <f>VLOOKUP($A1605,'Medical Examinations'!$A$1:$J$2336,MATCH(Healthcare!C$1,'Medical Examinations'!$A$1:$J$1,0),0)</f>
        <v>31.17</v>
      </c>
      <c r="D1605" s="17">
        <f>VLOOKUP($A1605,'Medical Examinations'!$A$1:$J$2336,MATCH(Healthcare!D$1,'Medical Examinations'!$A$1:$J$1,0),0)</f>
        <v>5.28</v>
      </c>
      <c r="E1605" s="17" t="str">
        <f>VLOOKUP($A1605,'Medical Examinations'!$A$1:$J$2336,MATCH(Healthcare!E$1,'Medical Examinations'!$A$1:$J$1,0),0)</f>
        <v>No</v>
      </c>
      <c r="F1605" s="17" t="str">
        <f>VLOOKUP($A1605,'Medical Examinations'!$A$1:$J$2336,MATCH(Healthcare!F$1,'Medical Examinations'!$A$1:$J$1,0),0)</f>
        <v>No</v>
      </c>
      <c r="G1605" s="17" t="str">
        <f>VLOOKUP($A1605,'Medical Examinations'!$A$1:$J$2336,MATCH(Healthcare!G$1,'Medical Examinations'!$A$1:$J$1,0),0)</f>
        <v>No</v>
      </c>
      <c r="H1605" s="17">
        <f>VLOOKUP($A1605,'Medical Examinations'!$A$1:$J$2336,MATCH(Healthcare!H$1,'Medical Examinations'!$A$1:$J$1,0),0)</f>
        <v>1</v>
      </c>
      <c r="I1605" s="17" t="str">
        <f>VLOOKUP($A1605,'Medical Examinations'!$A$1:$J$2336,MATCH(Healthcare!I$1,'Medical Examinations'!$A$1:$J$1,0),0)</f>
        <v>No</v>
      </c>
      <c r="J1605" s="17" t="str">
        <f>VLOOKUP($A1605,'Medical Examinations'!$A$1:$J$2336,MATCH(Healthcare!J$1,'Medical Examinations'!$A$1:$J$1,0),0)</f>
        <v>Obesity</v>
      </c>
      <c r="K1605" s="17" t="str">
        <f>VLOOKUP($A1605,'Medical Examinations'!$A$1:$J$2336,MATCH(Healthcare!K$1,'Medical Examinations'!$A$1:$J$1,0),0)</f>
        <v>Normal</v>
      </c>
      <c r="L1605" s="38">
        <f>VLOOKUP($A1605,'Hospitalisation Details'!$A$2:$K$2344,MATCH(Healthcare!L$1,'Hospitalisation Details'!$A$1:$K$1,0),0)</f>
        <v>33828</v>
      </c>
      <c r="M1605" s="17">
        <f>VLOOKUP($A1605,'Hospitalisation Details'!$A$2:$K$2344,MATCH(Healthcare!M$1,'Hospitalisation Details'!$A$1:$K$1,0),0)</f>
        <v>6208.5</v>
      </c>
      <c r="N1605" s="17" t="str">
        <f>VLOOKUP($A1605,'Hospitalisation Details'!$A$2:$K$2344,MATCH(Healthcare!N$1,'Hospitalisation Details'!$A$1:$K$1,0),0)</f>
        <v>Tier - 2</v>
      </c>
      <c r="O1605" s="17" t="str">
        <f>VLOOKUP($A1605,'Hospitalisation Details'!$A$2:$K$2344,MATCH(Healthcare!O$1,'Hospitalisation Details'!$A$1:$K$1,0),0)</f>
        <v>Tier - 1</v>
      </c>
      <c r="P1605" s="17" t="str">
        <f>VLOOKUP($A1605,'Hospitalisation Details'!$A$2:$K$2344,MATCH(Healthcare!P$1,'Hospitalisation Details'!$A$1:$K$1,0),0)</f>
        <v>R1021</v>
      </c>
      <c r="Q1605" s="17">
        <f>VLOOKUP($A1605,'Hospitalisation Details'!$A$2:$K$2344,MATCH(Healthcare!Q$1,'Hospitalisation Details'!$A$1:$K$1,0),0)</f>
        <v>30</v>
      </c>
    </row>
    <row r="1606" spans="1:17" ht="15.75" x14ac:dyDescent="0.25">
      <c r="A1606" s="25" t="s">
        <v>1649</v>
      </c>
      <c r="B1606" s="17" t="str">
        <f>VLOOKUP($A1606,'Customer Names'!$A$1:$D$2336,4,0)</f>
        <v>Mrs. Anne-Marie</v>
      </c>
      <c r="C1606" s="17">
        <f>VLOOKUP($A1606,'Medical Examinations'!$A$1:$J$2336,MATCH(Healthcare!C$1,'Medical Examinations'!$A$1:$J$1,0),0)</f>
        <v>36.08</v>
      </c>
      <c r="D1606" s="17">
        <f>VLOOKUP($A1606,'Medical Examinations'!$A$1:$J$2336,MATCH(Healthcare!D$1,'Medical Examinations'!$A$1:$J$1,0),0)</f>
        <v>4.29</v>
      </c>
      <c r="E1606" s="17" t="str">
        <f>VLOOKUP($A1606,'Medical Examinations'!$A$1:$J$2336,MATCH(Healthcare!E$1,'Medical Examinations'!$A$1:$J$1,0),0)</f>
        <v>No</v>
      </c>
      <c r="F1606" s="17" t="str">
        <f>VLOOKUP($A1606,'Medical Examinations'!$A$1:$J$2336,MATCH(Healthcare!F$1,'Medical Examinations'!$A$1:$J$1,0),0)</f>
        <v>No</v>
      </c>
      <c r="G1606" s="17" t="str">
        <f>VLOOKUP($A1606,'Medical Examinations'!$A$1:$J$2336,MATCH(Healthcare!G$1,'Medical Examinations'!$A$1:$J$1,0),0)</f>
        <v>No</v>
      </c>
      <c r="H1606" s="17">
        <f>VLOOKUP($A1606,'Medical Examinations'!$A$1:$J$2336,MATCH(Healthcare!H$1,'Medical Examinations'!$A$1:$J$1,0),0)</f>
        <v>0</v>
      </c>
      <c r="I1606" s="17" t="str">
        <f>VLOOKUP($A1606,'Medical Examinations'!$A$1:$J$2336,MATCH(Healthcare!I$1,'Medical Examinations'!$A$1:$J$1,0),0)</f>
        <v>No</v>
      </c>
      <c r="J1606" s="17" t="str">
        <f>VLOOKUP($A1606,'Medical Examinations'!$A$1:$J$2336,MATCH(Healthcare!J$1,'Medical Examinations'!$A$1:$J$1,0),0)</f>
        <v>Obesity</v>
      </c>
      <c r="K1606" s="17" t="str">
        <f>VLOOKUP($A1606,'Medical Examinations'!$A$1:$J$2336,MATCH(Healthcare!K$1,'Medical Examinations'!$A$1:$J$1,0),0)</f>
        <v>Normal</v>
      </c>
      <c r="L1606" s="38">
        <f>VLOOKUP($A1606,'Hospitalisation Details'!$A$2:$K$2344,MATCH(Healthcare!L$1,'Hospitalisation Details'!$A$1:$K$1,0),0)</f>
        <v>36413</v>
      </c>
      <c r="M1606" s="17">
        <f>VLOOKUP($A1606,'Hospitalisation Details'!$A$2:$K$2344,MATCH(Healthcare!M$1,'Hospitalisation Details'!$A$1:$K$1,0),0)</f>
        <v>6207.26</v>
      </c>
      <c r="N1606" s="17" t="str">
        <f>VLOOKUP($A1606,'Hospitalisation Details'!$A$2:$K$2344,MATCH(Healthcare!N$1,'Hospitalisation Details'!$A$1:$K$1,0),0)</f>
        <v>Tier - 2</v>
      </c>
      <c r="O1606" s="17" t="str">
        <f>VLOOKUP($A1606,'Hospitalisation Details'!$A$2:$K$2344,MATCH(Healthcare!O$1,'Hospitalisation Details'!$A$1:$K$1,0),0)</f>
        <v>Tier - 2</v>
      </c>
      <c r="P1606" s="17" t="str">
        <f>VLOOKUP($A1606,'Hospitalisation Details'!$A$2:$K$2344,MATCH(Healthcare!P$1,'Hospitalisation Details'!$A$1:$K$1,0),0)</f>
        <v>R1026</v>
      </c>
      <c r="Q1606" s="17">
        <f>VLOOKUP($A1606,'Hospitalisation Details'!$A$2:$K$2344,MATCH(Healthcare!Q$1,'Hospitalisation Details'!$A$1:$K$1,0),0)</f>
        <v>23</v>
      </c>
    </row>
    <row r="1607" spans="1:17" ht="15.75" x14ac:dyDescent="0.25">
      <c r="A1607" s="25" t="s">
        <v>1650</v>
      </c>
      <c r="B1607" s="17" t="str">
        <f>VLOOKUP($A1607,'Customer Names'!$A$1:$D$2336,4,0)</f>
        <v>Mr. Nicholas</v>
      </c>
      <c r="C1607" s="17">
        <f>VLOOKUP($A1607,'Medical Examinations'!$A$1:$J$2336,MATCH(Healthcare!C$1,'Medical Examinations'!$A$1:$J$1,0),0)</f>
        <v>28.024999999999999</v>
      </c>
      <c r="D1607" s="17">
        <f>VLOOKUP($A1607,'Medical Examinations'!$A$1:$J$2336,MATCH(Healthcare!D$1,'Medical Examinations'!$A$1:$J$1,0),0)</f>
        <v>5.69</v>
      </c>
      <c r="E1607" s="17" t="str">
        <f>VLOOKUP($A1607,'Medical Examinations'!$A$1:$J$2336,MATCH(Healthcare!E$1,'Medical Examinations'!$A$1:$J$1,0),0)</f>
        <v>Yes</v>
      </c>
      <c r="F1607" s="17" t="str">
        <f>VLOOKUP($A1607,'Medical Examinations'!$A$1:$J$2336,MATCH(Healthcare!F$1,'Medical Examinations'!$A$1:$J$1,0),0)</f>
        <v>No</v>
      </c>
      <c r="G1607" s="17" t="str">
        <f>VLOOKUP($A1607,'Medical Examinations'!$A$1:$J$2336,MATCH(Healthcare!G$1,'Medical Examinations'!$A$1:$J$1,0),0)</f>
        <v>No</v>
      </c>
      <c r="H1607" s="17">
        <f>VLOOKUP($A1607,'Medical Examinations'!$A$1:$J$2336,MATCH(Healthcare!H$1,'Medical Examinations'!$A$1:$J$1,0),0)</f>
        <v>0</v>
      </c>
      <c r="I1607" s="17" t="str">
        <f>VLOOKUP($A1607,'Medical Examinations'!$A$1:$J$2336,MATCH(Healthcare!I$1,'Medical Examinations'!$A$1:$J$1,0),0)</f>
        <v>No</v>
      </c>
      <c r="J1607" s="17" t="str">
        <f>VLOOKUP($A1607,'Medical Examinations'!$A$1:$J$2336,MATCH(Healthcare!J$1,'Medical Examinations'!$A$1:$J$1,0),0)</f>
        <v>Overweight</v>
      </c>
      <c r="K1607" s="17" t="str">
        <f>VLOOKUP($A1607,'Medical Examinations'!$A$1:$J$2336,MATCH(Healthcare!K$1,'Medical Examinations'!$A$1:$J$1,0),0)</f>
        <v>Normal</v>
      </c>
      <c r="L1607" s="38">
        <f>VLOOKUP($A1607,'Hospitalisation Details'!$A$2:$K$2344,MATCH(Healthcare!L$1,'Hospitalisation Details'!$A$1:$K$1,0),0)</f>
        <v>31312</v>
      </c>
      <c r="M1607" s="17">
        <f>VLOOKUP($A1607,'Hospitalisation Details'!$A$2:$K$2344,MATCH(Healthcare!M$1,'Hospitalisation Details'!$A$1:$K$1,0),0)</f>
        <v>6203.9</v>
      </c>
      <c r="N1607" s="17" t="str">
        <f>VLOOKUP($A1607,'Hospitalisation Details'!$A$2:$K$2344,MATCH(Healthcare!N$1,'Hospitalisation Details'!$A$1:$K$1,0),0)</f>
        <v>Tier - 2</v>
      </c>
      <c r="O1607" s="17" t="str">
        <f>VLOOKUP($A1607,'Hospitalisation Details'!$A$2:$K$2344,MATCH(Healthcare!O$1,'Hospitalisation Details'!$A$1:$K$1,0),0)</f>
        <v>Tier - 2</v>
      </c>
      <c r="P1607" s="17" t="str">
        <f>VLOOKUP($A1607,'Hospitalisation Details'!$A$2:$K$2344,MATCH(Healthcare!P$1,'Hospitalisation Details'!$A$1:$K$1,0),0)</f>
        <v>R1012</v>
      </c>
      <c r="Q1607" s="17">
        <f>VLOOKUP($A1607,'Hospitalisation Details'!$A$2:$K$2344,MATCH(Healthcare!Q$1,'Hospitalisation Details'!$A$1:$K$1,0),0)</f>
        <v>37</v>
      </c>
    </row>
    <row r="1608" spans="1:17" ht="15.75" x14ac:dyDescent="0.25">
      <c r="A1608" s="25" t="s">
        <v>1651</v>
      </c>
      <c r="B1608" s="17" t="str">
        <f>VLOOKUP($A1608,'Customer Names'!$A$1:$D$2336,4,0)</f>
        <v>Mr. Scott</v>
      </c>
      <c r="C1608" s="17">
        <f>VLOOKUP($A1608,'Medical Examinations'!$A$1:$J$2336,MATCH(Healthcare!C$1,'Medical Examinations'!$A$1:$J$1,0),0)</f>
        <v>24.32</v>
      </c>
      <c r="D1608" s="17">
        <f>VLOOKUP($A1608,'Medical Examinations'!$A$1:$J$2336,MATCH(Healthcare!D$1,'Medical Examinations'!$A$1:$J$1,0),0)</f>
        <v>5.56</v>
      </c>
      <c r="E1608" s="17" t="str">
        <f>VLOOKUP($A1608,'Medical Examinations'!$A$1:$J$2336,MATCH(Healthcare!E$1,'Medical Examinations'!$A$1:$J$1,0),0)</f>
        <v>Yes</v>
      </c>
      <c r="F1608" s="17" t="str">
        <f>VLOOKUP($A1608,'Medical Examinations'!$A$1:$J$2336,MATCH(Healthcare!F$1,'Medical Examinations'!$A$1:$J$1,0),0)</f>
        <v>No</v>
      </c>
      <c r="G1608" s="17" t="str">
        <f>VLOOKUP($A1608,'Medical Examinations'!$A$1:$J$2336,MATCH(Healthcare!G$1,'Medical Examinations'!$A$1:$J$1,0),0)</f>
        <v>No</v>
      </c>
      <c r="H1608" s="17">
        <f>VLOOKUP($A1608,'Medical Examinations'!$A$1:$J$2336,MATCH(Healthcare!H$1,'Medical Examinations'!$A$1:$J$1,0),0)</f>
        <v>0</v>
      </c>
      <c r="I1608" s="17" t="str">
        <f>VLOOKUP($A1608,'Medical Examinations'!$A$1:$J$2336,MATCH(Healthcare!I$1,'Medical Examinations'!$A$1:$J$1,0),0)</f>
        <v>No</v>
      </c>
      <c r="J1608" s="17" t="str">
        <f>VLOOKUP($A1608,'Medical Examinations'!$A$1:$J$2336,MATCH(Healthcare!J$1,'Medical Examinations'!$A$1:$J$1,0),0)</f>
        <v>Healthy Weight</v>
      </c>
      <c r="K1608" s="17" t="str">
        <f>VLOOKUP($A1608,'Medical Examinations'!$A$1:$J$2336,MATCH(Healthcare!K$1,'Medical Examinations'!$A$1:$J$1,0),0)</f>
        <v>Normal</v>
      </c>
      <c r="L1608" s="38">
        <f>VLOOKUP($A1608,'Hospitalisation Details'!$A$2:$K$2344,MATCH(Healthcare!L$1,'Hospitalisation Details'!$A$1:$K$1,0),0)</f>
        <v>31250</v>
      </c>
      <c r="M1608" s="17">
        <f>VLOOKUP($A1608,'Hospitalisation Details'!$A$2:$K$2344,MATCH(Healthcare!M$1,'Hospitalisation Details'!$A$1:$K$1,0),0)</f>
        <v>6198.75</v>
      </c>
      <c r="N1608" s="17" t="str">
        <f>VLOOKUP($A1608,'Hospitalisation Details'!$A$2:$K$2344,MATCH(Healthcare!N$1,'Hospitalisation Details'!$A$1:$K$1,0),0)</f>
        <v>Tier - 2</v>
      </c>
      <c r="O1608" s="17" t="str">
        <f>VLOOKUP($A1608,'Hospitalisation Details'!$A$2:$K$2344,MATCH(Healthcare!O$1,'Hospitalisation Details'!$A$1:$K$1,0),0)</f>
        <v>Tier - 1</v>
      </c>
      <c r="P1608" s="17" t="str">
        <f>VLOOKUP($A1608,'Hospitalisation Details'!$A$2:$K$2344,MATCH(Healthcare!P$1,'Hospitalisation Details'!$A$1:$K$1,0),0)</f>
        <v>R1012</v>
      </c>
      <c r="Q1608" s="17">
        <f>VLOOKUP($A1608,'Hospitalisation Details'!$A$2:$K$2344,MATCH(Healthcare!Q$1,'Hospitalisation Details'!$A$1:$K$1,0),0)</f>
        <v>37</v>
      </c>
    </row>
    <row r="1609" spans="1:17" ht="15.75" x14ac:dyDescent="0.25">
      <c r="A1609" s="25" t="s">
        <v>1652</v>
      </c>
      <c r="B1609" s="17" t="str">
        <f>VLOOKUP($A1609,'Customer Names'!$A$1:$D$2336,4,0)</f>
        <v>Ms. Marisa</v>
      </c>
      <c r="C1609" s="17">
        <f>VLOOKUP($A1609,'Medical Examinations'!$A$1:$J$2336,MATCH(Healthcare!C$1,'Medical Examinations'!$A$1:$J$1,0),0)</f>
        <v>38</v>
      </c>
      <c r="D1609" s="17">
        <f>VLOOKUP($A1609,'Medical Examinations'!$A$1:$J$2336,MATCH(Healthcare!D$1,'Medical Examinations'!$A$1:$J$1,0),0)</f>
        <v>5.41</v>
      </c>
      <c r="E1609" s="17" t="str">
        <f>VLOOKUP($A1609,'Medical Examinations'!$A$1:$J$2336,MATCH(Healthcare!E$1,'Medical Examinations'!$A$1:$J$1,0),0)</f>
        <v>Yes</v>
      </c>
      <c r="F1609" s="17" t="str">
        <f>VLOOKUP($A1609,'Medical Examinations'!$A$1:$J$2336,MATCH(Healthcare!F$1,'Medical Examinations'!$A$1:$J$1,0),0)</f>
        <v>No</v>
      </c>
      <c r="G1609" s="17" t="str">
        <f>VLOOKUP($A1609,'Medical Examinations'!$A$1:$J$2336,MATCH(Healthcare!G$1,'Medical Examinations'!$A$1:$J$1,0),0)</f>
        <v>No</v>
      </c>
      <c r="H1609" s="17">
        <f>VLOOKUP($A1609,'Medical Examinations'!$A$1:$J$2336,MATCH(Healthcare!H$1,'Medical Examinations'!$A$1:$J$1,0),0)</f>
        <v>1</v>
      </c>
      <c r="I1609" s="17" t="str">
        <f>VLOOKUP($A1609,'Medical Examinations'!$A$1:$J$2336,MATCH(Healthcare!I$1,'Medical Examinations'!$A$1:$J$1,0),0)</f>
        <v>No</v>
      </c>
      <c r="J1609" s="17" t="str">
        <f>VLOOKUP($A1609,'Medical Examinations'!$A$1:$J$2336,MATCH(Healthcare!J$1,'Medical Examinations'!$A$1:$J$1,0),0)</f>
        <v>Obesity</v>
      </c>
      <c r="K1609" s="17" t="str">
        <f>VLOOKUP($A1609,'Medical Examinations'!$A$1:$J$2336,MATCH(Healthcare!K$1,'Medical Examinations'!$A$1:$J$1,0),0)</f>
        <v>Normal</v>
      </c>
      <c r="L1609" s="38">
        <f>VLOOKUP($A1609,'Hospitalisation Details'!$A$2:$K$2344,MATCH(Healthcare!L$1,'Hospitalisation Details'!$A$1:$K$1,0),0)</f>
        <v>32439</v>
      </c>
      <c r="M1609" s="17">
        <f>VLOOKUP($A1609,'Hospitalisation Details'!$A$2:$K$2344,MATCH(Healthcare!M$1,'Hospitalisation Details'!$A$1:$K$1,0),0)</f>
        <v>6196.45</v>
      </c>
      <c r="N1609" s="17" t="str">
        <f>VLOOKUP($A1609,'Hospitalisation Details'!$A$2:$K$2344,MATCH(Healthcare!N$1,'Hospitalisation Details'!$A$1:$K$1,0),0)</f>
        <v>Tier - 2</v>
      </c>
      <c r="O1609" s="17" t="str">
        <f>VLOOKUP($A1609,'Hospitalisation Details'!$A$2:$K$2344,MATCH(Healthcare!O$1,'Hospitalisation Details'!$A$1:$K$1,0),0)</f>
        <v>Tier - 1</v>
      </c>
      <c r="P1609" s="17" t="str">
        <f>VLOOKUP($A1609,'Hospitalisation Details'!$A$2:$K$2344,MATCH(Healthcare!P$1,'Hospitalisation Details'!$A$1:$K$1,0),0)</f>
        <v>R1011</v>
      </c>
      <c r="Q1609" s="17">
        <f>VLOOKUP($A1609,'Hospitalisation Details'!$A$2:$K$2344,MATCH(Healthcare!Q$1,'Hospitalisation Details'!$A$1:$K$1,0),0)</f>
        <v>34</v>
      </c>
    </row>
    <row r="1610" spans="1:17" ht="15.75" x14ac:dyDescent="0.25">
      <c r="A1610" s="25" t="s">
        <v>1653</v>
      </c>
      <c r="B1610" s="17" t="str">
        <f>VLOOKUP($A1610,'Customer Names'!$A$1:$D$2336,4,0)</f>
        <v>Ms. Katie</v>
      </c>
      <c r="C1610" s="17">
        <f>VLOOKUP($A1610,'Medical Examinations'!$A$1:$J$2336,MATCH(Healthcare!C$1,'Medical Examinations'!$A$1:$J$1,0),0)</f>
        <v>31.6</v>
      </c>
      <c r="D1610" s="17">
        <f>VLOOKUP($A1610,'Medical Examinations'!$A$1:$J$2336,MATCH(Healthcare!D$1,'Medical Examinations'!$A$1:$J$1,0),0)</f>
        <v>10.85</v>
      </c>
      <c r="E1610" s="17" t="str">
        <f>VLOOKUP($A1610,'Medical Examinations'!$A$1:$J$2336,MATCH(Healthcare!E$1,'Medical Examinations'!$A$1:$J$1,0),0)</f>
        <v>Yes</v>
      </c>
      <c r="F1610" s="17" t="str">
        <f>VLOOKUP($A1610,'Medical Examinations'!$A$1:$J$2336,MATCH(Healthcare!F$1,'Medical Examinations'!$A$1:$J$1,0),0)</f>
        <v>No</v>
      </c>
      <c r="G1610" s="17" t="str">
        <f>VLOOKUP($A1610,'Medical Examinations'!$A$1:$J$2336,MATCH(Healthcare!G$1,'Medical Examinations'!$A$1:$J$1,0),0)</f>
        <v>No</v>
      </c>
      <c r="H1610" s="17">
        <f>VLOOKUP($A1610,'Medical Examinations'!$A$1:$J$2336,MATCH(Healthcare!H$1,'Medical Examinations'!$A$1:$J$1,0),0)</f>
        <v>0</v>
      </c>
      <c r="I1610" s="17" t="str">
        <f>VLOOKUP($A1610,'Medical Examinations'!$A$1:$J$2336,MATCH(Healthcare!I$1,'Medical Examinations'!$A$1:$J$1,0),0)</f>
        <v>No</v>
      </c>
      <c r="J1610" s="17" t="str">
        <f>VLOOKUP($A1610,'Medical Examinations'!$A$1:$J$2336,MATCH(Healthcare!J$1,'Medical Examinations'!$A$1:$J$1,0),0)</f>
        <v>Obesity</v>
      </c>
      <c r="K1610" s="17" t="str">
        <f>VLOOKUP($A1610,'Medical Examinations'!$A$1:$J$2336,MATCH(Healthcare!K$1,'Medical Examinations'!$A$1:$J$1,0),0)</f>
        <v>Diabetes</v>
      </c>
      <c r="L1610" s="38">
        <f>VLOOKUP($A1610,'Hospitalisation Details'!$A$2:$K$2344,MATCH(Healthcare!L$1,'Hospitalisation Details'!$A$1:$K$1,0),0)</f>
        <v>29860</v>
      </c>
      <c r="M1610" s="17">
        <f>VLOOKUP($A1610,'Hospitalisation Details'!$A$2:$K$2344,MATCH(Healthcare!M$1,'Hospitalisation Details'!$A$1:$K$1,0),0)</f>
        <v>6186.13</v>
      </c>
      <c r="N1610" s="17" t="str">
        <f>VLOOKUP($A1610,'Hospitalisation Details'!$A$2:$K$2344,MATCH(Healthcare!N$1,'Hospitalisation Details'!$A$1:$K$1,0),0)</f>
        <v>Tier - 2</v>
      </c>
      <c r="O1610" s="17" t="str">
        <f>VLOOKUP($A1610,'Hospitalisation Details'!$A$2:$K$2344,MATCH(Healthcare!O$1,'Hospitalisation Details'!$A$1:$K$1,0),0)</f>
        <v>Tier - 3</v>
      </c>
      <c r="P1610" s="17" t="str">
        <f>VLOOKUP($A1610,'Hospitalisation Details'!$A$2:$K$2344,MATCH(Healthcare!P$1,'Hospitalisation Details'!$A$1:$K$1,0),0)</f>
        <v>R1011</v>
      </c>
      <c r="Q1610" s="17">
        <f>VLOOKUP($A1610,'Hospitalisation Details'!$A$2:$K$2344,MATCH(Healthcare!Q$1,'Hospitalisation Details'!$A$1:$K$1,0),0)</f>
        <v>41</v>
      </c>
    </row>
    <row r="1611" spans="1:17" ht="15.75" x14ac:dyDescent="0.25">
      <c r="A1611" s="25" t="s">
        <v>1654</v>
      </c>
      <c r="B1611" s="17" t="str">
        <f>VLOOKUP($A1611,'Customer Names'!$A$1:$D$2336,4,0)</f>
        <v>Ms. Amy</v>
      </c>
      <c r="C1611" s="17">
        <f>VLOOKUP($A1611,'Medical Examinations'!$A$1:$J$2336,MATCH(Healthcare!C$1,'Medical Examinations'!$A$1:$J$1,0),0)</f>
        <v>31.02</v>
      </c>
      <c r="D1611" s="17">
        <f>VLOOKUP($A1611,'Medical Examinations'!$A$1:$J$2336,MATCH(Healthcare!D$1,'Medical Examinations'!$A$1:$J$1,0),0)</f>
        <v>11.63</v>
      </c>
      <c r="E1611" s="17" t="str">
        <f>VLOOKUP($A1611,'Medical Examinations'!$A$1:$J$2336,MATCH(Healthcare!E$1,'Medical Examinations'!$A$1:$J$1,0),0)</f>
        <v>Yes</v>
      </c>
      <c r="F1611" s="17" t="str">
        <f>VLOOKUP($A1611,'Medical Examinations'!$A$1:$J$2336,MATCH(Healthcare!F$1,'Medical Examinations'!$A$1:$J$1,0),0)</f>
        <v>No</v>
      </c>
      <c r="G1611" s="17" t="str">
        <f>VLOOKUP($A1611,'Medical Examinations'!$A$1:$J$2336,MATCH(Healthcare!G$1,'Medical Examinations'!$A$1:$J$1,0),0)</f>
        <v>No</v>
      </c>
      <c r="H1611" s="17">
        <f>VLOOKUP($A1611,'Medical Examinations'!$A$1:$J$2336,MATCH(Healthcare!H$1,'Medical Examinations'!$A$1:$J$1,0),0)</f>
        <v>0</v>
      </c>
      <c r="I1611" s="17" t="str">
        <f>VLOOKUP($A1611,'Medical Examinations'!$A$1:$J$2336,MATCH(Healthcare!I$1,'Medical Examinations'!$A$1:$J$1,0),0)</f>
        <v>No</v>
      </c>
      <c r="J1611" s="17" t="str">
        <f>VLOOKUP($A1611,'Medical Examinations'!$A$1:$J$2336,MATCH(Healthcare!J$1,'Medical Examinations'!$A$1:$J$1,0),0)</f>
        <v>Obesity</v>
      </c>
      <c r="K1611" s="17" t="str">
        <f>VLOOKUP($A1611,'Medical Examinations'!$A$1:$J$2336,MATCH(Healthcare!K$1,'Medical Examinations'!$A$1:$J$1,0),0)</f>
        <v>Diabetes</v>
      </c>
      <c r="L1611" s="38">
        <f>VLOOKUP($A1611,'Hospitalisation Details'!$A$2:$K$2344,MATCH(Healthcare!L$1,'Hospitalisation Details'!$A$1:$K$1,0),0)</f>
        <v>29912</v>
      </c>
      <c r="M1611" s="17">
        <f>VLOOKUP($A1611,'Hospitalisation Details'!$A$2:$K$2344,MATCH(Healthcare!M$1,'Hospitalisation Details'!$A$1:$K$1,0),0)</f>
        <v>6185.32</v>
      </c>
      <c r="N1611" s="17" t="str">
        <f>VLOOKUP($A1611,'Hospitalisation Details'!$A$2:$K$2344,MATCH(Healthcare!N$1,'Hospitalisation Details'!$A$1:$K$1,0),0)</f>
        <v>Tier - 2</v>
      </c>
      <c r="O1611" s="17" t="str">
        <f>VLOOKUP($A1611,'Hospitalisation Details'!$A$2:$K$2344,MATCH(Healthcare!O$1,'Hospitalisation Details'!$A$1:$K$1,0),0)</f>
        <v>Tier - 1</v>
      </c>
      <c r="P1611" s="17" t="str">
        <f>VLOOKUP($A1611,'Hospitalisation Details'!$A$2:$K$2344,MATCH(Healthcare!P$1,'Hospitalisation Details'!$A$1:$K$1,0),0)</f>
        <v>R1013</v>
      </c>
      <c r="Q1611" s="17">
        <f>VLOOKUP($A1611,'Hospitalisation Details'!$A$2:$K$2344,MATCH(Healthcare!Q$1,'Hospitalisation Details'!$A$1:$K$1,0),0)</f>
        <v>41</v>
      </c>
    </row>
    <row r="1612" spans="1:17" ht="15.75" x14ac:dyDescent="0.25">
      <c r="A1612" s="25" t="s">
        <v>1655</v>
      </c>
      <c r="B1612" s="17" t="str">
        <f>VLOOKUP($A1612,'Customer Names'!$A$1:$D$2336,4,0)</f>
        <v>Ms. Jenna</v>
      </c>
      <c r="C1612" s="17">
        <f>VLOOKUP($A1612,'Medical Examinations'!$A$1:$J$2336,MATCH(Healthcare!C$1,'Medical Examinations'!$A$1:$J$1,0),0)</f>
        <v>29.26</v>
      </c>
      <c r="D1612" s="17">
        <f>VLOOKUP($A1612,'Medical Examinations'!$A$1:$J$2336,MATCH(Healthcare!D$1,'Medical Examinations'!$A$1:$J$1,0),0)</f>
        <v>5.68</v>
      </c>
      <c r="E1612" s="17" t="str">
        <f>VLOOKUP($A1612,'Medical Examinations'!$A$1:$J$2336,MATCH(Healthcare!E$1,'Medical Examinations'!$A$1:$J$1,0),0)</f>
        <v>Yes</v>
      </c>
      <c r="F1612" s="17" t="str">
        <f>VLOOKUP($A1612,'Medical Examinations'!$A$1:$J$2336,MATCH(Healthcare!F$1,'Medical Examinations'!$A$1:$J$1,0),0)</f>
        <v>No</v>
      </c>
      <c r="G1612" s="17" t="str">
        <f>VLOOKUP($A1612,'Medical Examinations'!$A$1:$J$2336,MATCH(Healthcare!G$1,'Medical Examinations'!$A$1:$J$1,0),0)</f>
        <v>No</v>
      </c>
      <c r="H1612" s="17">
        <f>VLOOKUP($A1612,'Medical Examinations'!$A$1:$J$2336,MATCH(Healthcare!H$1,'Medical Examinations'!$A$1:$J$1,0),0)</f>
        <v>1</v>
      </c>
      <c r="I1612" s="17" t="str">
        <f>VLOOKUP($A1612,'Medical Examinations'!$A$1:$J$2336,MATCH(Healthcare!I$1,'Medical Examinations'!$A$1:$J$1,0),0)</f>
        <v>No</v>
      </c>
      <c r="J1612" s="17" t="str">
        <f>VLOOKUP($A1612,'Medical Examinations'!$A$1:$J$2336,MATCH(Healthcare!J$1,'Medical Examinations'!$A$1:$J$1,0),0)</f>
        <v>Overweight</v>
      </c>
      <c r="K1612" s="17" t="str">
        <f>VLOOKUP($A1612,'Medical Examinations'!$A$1:$J$2336,MATCH(Healthcare!K$1,'Medical Examinations'!$A$1:$J$1,0),0)</f>
        <v>Normal</v>
      </c>
      <c r="L1612" s="38">
        <f>VLOOKUP($A1612,'Hospitalisation Details'!$A$2:$K$2344,MATCH(Healthcare!L$1,'Hospitalisation Details'!$A$1:$K$1,0),0)</f>
        <v>32448</v>
      </c>
      <c r="M1612" s="17">
        <f>VLOOKUP($A1612,'Hospitalisation Details'!$A$2:$K$2344,MATCH(Healthcare!M$1,'Hospitalisation Details'!$A$1:$K$1,0),0)</f>
        <v>6184.3</v>
      </c>
      <c r="N1612" s="17" t="str">
        <f>VLOOKUP($A1612,'Hospitalisation Details'!$A$2:$K$2344,MATCH(Healthcare!N$1,'Hospitalisation Details'!$A$1:$K$1,0),0)</f>
        <v>Tier - 2</v>
      </c>
      <c r="O1612" s="17" t="str">
        <f>VLOOKUP($A1612,'Hospitalisation Details'!$A$2:$K$2344,MATCH(Healthcare!O$1,'Hospitalisation Details'!$A$1:$K$1,0),0)</f>
        <v>Tier - 3</v>
      </c>
      <c r="P1612" s="17" t="str">
        <f>VLOOKUP($A1612,'Hospitalisation Details'!$A$2:$K$2344,MATCH(Healthcare!P$1,'Hospitalisation Details'!$A$1:$K$1,0),0)</f>
        <v>R1013</v>
      </c>
      <c r="Q1612" s="17">
        <f>VLOOKUP($A1612,'Hospitalisation Details'!$A$2:$K$2344,MATCH(Healthcare!Q$1,'Hospitalisation Details'!$A$1:$K$1,0),0)</f>
        <v>34</v>
      </c>
    </row>
    <row r="1613" spans="1:17" ht="15.75" x14ac:dyDescent="0.25">
      <c r="A1613" s="25" t="s">
        <v>1656</v>
      </c>
      <c r="B1613" s="17" t="str">
        <f>VLOOKUP($A1613,'Customer Names'!$A$1:$D$2336,4,0)</f>
        <v>Ms. Elizabeth</v>
      </c>
      <c r="C1613" s="17">
        <f>VLOOKUP($A1613,'Medical Examinations'!$A$1:$J$2336,MATCH(Healthcare!C$1,'Medical Examinations'!$A$1:$J$1,0),0)</f>
        <v>15.09</v>
      </c>
      <c r="D1613" s="17">
        <f>VLOOKUP($A1613,'Medical Examinations'!$A$1:$J$2336,MATCH(Healthcare!D$1,'Medical Examinations'!$A$1:$J$1,0),0)</f>
        <v>7.59</v>
      </c>
      <c r="E1613" s="17" t="str">
        <f>VLOOKUP($A1613,'Medical Examinations'!$A$1:$J$2336,MATCH(Healthcare!E$1,'Medical Examinations'!$A$1:$J$1,0),0)</f>
        <v>Yes</v>
      </c>
      <c r="F1613" s="17" t="str">
        <f>VLOOKUP($A1613,'Medical Examinations'!$A$1:$J$2336,MATCH(Healthcare!F$1,'Medical Examinations'!$A$1:$J$1,0),0)</f>
        <v>No</v>
      </c>
      <c r="G1613" s="17" t="str">
        <f>VLOOKUP($A1613,'Medical Examinations'!$A$1:$J$2336,MATCH(Healthcare!G$1,'Medical Examinations'!$A$1:$J$1,0),0)</f>
        <v>No</v>
      </c>
      <c r="H1613" s="17">
        <f>VLOOKUP($A1613,'Medical Examinations'!$A$1:$J$2336,MATCH(Healthcare!H$1,'Medical Examinations'!$A$1:$J$1,0),0)</f>
        <v>2</v>
      </c>
      <c r="I1613" s="17" t="str">
        <f>VLOOKUP($A1613,'Medical Examinations'!$A$1:$J$2336,MATCH(Healthcare!I$1,'Medical Examinations'!$A$1:$J$1,0),0)</f>
        <v>No</v>
      </c>
      <c r="J1613" s="17" t="str">
        <f>VLOOKUP($A1613,'Medical Examinations'!$A$1:$J$2336,MATCH(Healthcare!J$1,'Medical Examinations'!$A$1:$J$1,0),0)</f>
        <v>Underweight</v>
      </c>
      <c r="K1613" s="17" t="str">
        <f>VLOOKUP($A1613,'Medical Examinations'!$A$1:$J$2336,MATCH(Healthcare!K$1,'Medical Examinations'!$A$1:$J$1,0),0)</f>
        <v>Diabetes</v>
      </c>
      <c r="L1613" s="38">
        <f>VLOOKUP($A1613,'Hospitalisation Details'!$A$2:$K$2344,MATCH(Healthcare!L$1,'Hospitalisation Details'!$A$1:$K$1,0),0)</f>
        <v>25846</v>
      </c>
      <c r="M1613" s="17">
        <f>VLOOKUP($A1613,'Hospitalisation Details'!$A$2:$K$2344,MATCH(Healthcare!M$1,'Hospitalisation Details'!$A$1:$K$1,0),0)</f>
        <v>6183.46</v>
      </c>
      <c r="N1613" s="17" t="str">
        <f>VLOOKUP($A1613,'Hospitalisation Details'!$A$2:$K$2344,MATCH(Healthcare!N$1,'Hospitalisation Details'!$A$1:$K$1,0),0)</f>
        <v>Tier - 2</v>
      </c>
      <c r="O1613" s="17" t="str">
        <f>VLOOKUP($A1613,'Hospitalisation Details'!$A$2:$K$2344,MATCH(Healthcare!O$1,'Hospitalisation Details'!$A$1:$K$1,0),0)</f>
        <v>Tier - 2</v>
      </c>
      <c r="P1613" s="17" t="str">
        <f>VLOOKUP($A1613,'Hospitalisation Details'!$A$2:$K$2344,MATCH(Healthcare!P$1,'Hospitalisation Details'!$A$1:$K$1,0),0)</f>
        <v>R1012</v>
      </c>
      <c r="Q1613" s="17">
        <f>VLOOKUP($A1613,'Hospitalisation Details'!$A$2:$K$2344,MATCH(Healthcare!Q$1,'Hospitalisation Details'!$A$1:$K$1,0),0)</f>
        <v>52</v>
      </c>
    </row>
    <row r="1614" spans="1:17" ht="15.75" x14ac:dyDescent="0.25">
      <c r="A1614" s="25" t="s">
        <v>1657</v>
      </c>
      <c r="B1614" s="17" t="str">
        <f>VLOOKUP($A1614,'Customer Names'!$A$1:$D$2336,4,0)</f>
        <v>Mr. Lyazid</v>
      </c>
      <c r="C1614" s="17">
        <f>VLOOKUP($A1614,'Medical Examinations'!$A$1:$J$2336,MATCH(Healthcare!C$1,'Medical Examinations'!$A$1:$J$1,0),0)</f>
        <v>22.63</v>
      </c>
      <c r="D1614" s="17">
        <f>VLOOKUP($A1614,'Medical Examinations'!$A$1:$J$2336,MATCH(Healthcare!D$1,'Medical Examinations'!$A$1:$J$1,0),0)</f>
        <v>5.09</v>
      </c>
      <c r="E1614" s="17" t="str">
        <f>VLOOKUP($A1614,'Medical Examinations'!$A$1:$J$2336,MATCH(Healthcare!E$1,'Medical Examinations'!$A$1:$J$1,0),0)</f>
        <v>Yes</v>
      </c>
      <c r="F1614" s="17" t="str">
        <f>VLOOKUP($A1614,'Medical Examinations'!$A$1:$J$2336,MATCH(Healthcare!F$1,'Medical Examinations'!$A$1:$J$1,0),0)</f>
        <v>No</v>
      </c>
      <c r="G1614" s="17" t="str">
        <f>VLOOKUP($A1614,'Medical Examinations'!$A$1:$J$2336,MATCH(Healthcare!G$1,'Medical Examinations'!$A$1:$J$1,0),0)</f>
        <v>No</v>
      </c>
      <c r="H1614" s="17">
        <f>VLOOKUP($A1614,'Medical Examinations'!$A$1:$J$2336,MATCH(Healthcare!H$1,'Medical Examinations'!$A$1:$J$1,0),0)</f>
        <v>0</v>
      </c>
      <c r="I1614" s="17" t="str">
        <f>VLOOKUP($A1614,'Medical Examinations'!$A$1:$J$2336,MATCH(Healthcare!I$1,'Medical Examinations'!$A$1:$J$1,0),0)</f>
        <v>No</v>
      </c>
      <c r="J1614" s="17" t="str">
        <f>VLOOKUP($A1614,'Medical Examinations'!$A$1:$J$2336,MATCH(Healthcare!J$1,'Medical Examinations'!$A$1:$J$1,0),0)</f>
        <v>Healthy Weight</v>
      </c>
      <c r="K1614" s="17" t="str">
        <f>VLOOKUP($A1614,'Medical Examinations'!$A$1:$J$2336,MATCH(Healthcare!K$1,'Medical Examinations'!$A$1:$J$1,0),0)</f>
        <v>Normal</v>
      </c>
      <c r="L1614" s="38">
        <f>VLOOKUP($A1614,'Hospitalisation Details'!$A$2:$K$2344,MATCH(Healthcare!L$1,'Hospitalisation Details'!$A$1:$K$1,0),0)</f>
        <v>31268</v>
      </c>
      <c r="M1614" s="17">
        <f>VLOOKUP($A1614,'Hospitalisation Details'!$A$2:$K$2344,MATCH(Healthcare!M$1,'Hospitalisation Details'!$A$1:$K$1,0),0)</f>
        <v>6183.32</v>
      </c>
      <c r="N1614" s="17" t="str">
        <f>VLOOKUP($A1614,'Hospitalisation Details'!$A$2:$K$2344,MATCH(Healthcare!N$1,'Hospitalisation Details'!$A$1:$K$1,0),0)</f>
        <v>Tier - 2</v>
      </c>
      <c r="O1614" s="17" t="str">
        <f>VLOOKUP($A1614,'Hospitalisation Details'!$A$2:$K$2344,MATCH(Healthcare!O$1,'Hospitalisation Details'!$A$1:$K$1,0),0)</f>
        <v>Tier - 2</v>
      </c>
      <c r="P1614" s="17" t="str">
        <f>VLOOKUP($A1614,'Hospitalisation Details'!$A$2:$K$2344,MATCH(Healthcare!P$1,'Hospitalisation Details'!$A$1:$K$1,0),0)</f>
        <v>R1012</v>
      </c>
      <c r="Q1614" s="17">
        <f>VLOOKUP($A1614,'Hospitalisation Details'!$A$2:$K$2344,MATCH(Healthcare!Q$1,'Hospitalisation Details'!$A$1:$K$1,0),0)</f>
        <v>37</v>
      </c>
    </row>
    <row r="1615" spans="1:17" ht="15.75" x14ac:dyDescent="0.25">
      <c r="A1615" s="25" t="s">
        <v>1658</v>
      </c>
      <c r="B1615" s="17" t="str">
        <f>VLOOKUP($A1615,'Customer Names'!$A$1:$D$2336,4,0)</f>
        <v>Ms. Lindsey</v>
      </c>
      <c r="C1615" s="17">
        <f>VLOOKUP($A1615,'Medical Examinations'!$A$1:$J$2336,MATCH(Healthcare!C$1,'Medical Examinations'!$A$1:$J$1,0),0)</f>
        <v>23.46</v>
      </c>
      <c r="D1615" s="17">
        <f>VLOOKUP($A1615,'Medical Examinations'!$A$1:$J$2336,MATCH(Healthcare!D$1,'Medical Examinations'!$A$1:$J$1,0),0)</f>
        <v>4.21</v>
      </c>
      <c r="E1615" s="17" t="str">
        <f>VLOOKUP($A1615,'Medical Examinations'!$A$1:$J$2336,MATCH(Healthcare!E$1,'Medical Examinations'!$A$1:$J$1,0),0)</f>
        <v>No</v>
      </c>
      <c r="F1615" s="17" t="str">
        <f>VLOOKUP($A1615,'Medical Examinations'!$A$1:$J$2336,MATCH(Healthcare!F$1,'Medical Examinations'!$A$1:$J$1,0),0)</f>
        <v>No</v>
      </c>
      <c r="G1615" s="17" t="str">
        <f>VLOOKUP($A1615,'Medical Examinations'!$A$1:$J$2336,MATCH(Healthcare!G$1,'Medical Examinations'!$A$1:$J$1,0),0)</f>
        <v>No</v>
      </c>
      <c r="H1615" s="17">
        <f>VLOOKUP($A1615,'Medical Examinations'!$A$1:$J$2336,MATCH(Healthcare!H$1,'Medical Examinations'!$A$1:$J$1,0),0)</f>
        <v>1</v>
      </c>
      <c r="I1615" s="17" t="str">
        <f>VLOOKUP($A1615,'Medical Examinations'!$A$1:$J$2336,MATCH(Healthcare!I$1,'Medical Examinations'!$A$1:$J$1,0),0)</f>
        <v>No</v>
      </c>
      <c r="J1615" s="17" t="str">
        <f>VLOOKUP($A1615,'Medical Examinations'!$A$1:$J$2336,MATCH(Healthcare!J$1,'Medical Examinations'!$A$1:$J$1,0),0)</f>
        <v>Healthy Weight</v>
      </c>
      <c r="K1615" s="17" t="str">
        <f>VLOOKUP($A1615,'Medical Examinations'!$A$1:$J$2336,MATCH(Healthcare!K$1,'Medical Examinations'!$A$1:$J$1,0),0)</f>
        <v>Normal</v>
      </c>
      <c r="L1615" s="38">
        <f>VLOOKUP($A1615,'Hospitalisation Details'!$A$2:$K$2344,MATCH(Healthcare!L$1,'Hospitalisation Details'!$A$1:$K$1,0),0)</f>
        <v>30961</v>
      </c>
      <c r="M1615" s="17">
        <f>VLOOKUP($A1615,'Hospitalisation Details'!$A$2:$K$2344,MATCH(Healthcare!M$1,'Hospitalisation Details'!$A$1:$K$1,0),0)</f>
        <v>6170.96</v>
      </c>
      <c r="N1615" s="17" t="str">
        <f>VLOOKUP($A1615,'Hospitalisation Details'!$A$2:$K$2344,MATCH(Healthcare!N$1,'Hospitalisation Details'!$A$1:$K$1,0),0)</f>
        <v>Tier - 2</v>
      </c>
      <c r="O1615" s="17" t="str">
        <f>VLOOKUP($A1615,'Hospitalisation Details'!$A$2:$K$2344,MATCH(Healthcare!O$1,'Hospitalisation Details'!$A$1:$K$1,0),0)</f>
        <v>Tier - 1</v>
      </c>
      <c r="P1615" s="17" t="str">
        <f>VLOOKUP($A1615,'Hospitalisation Details'!$A$2:$K$2344,MATCH(Healthcare!P$1,'Hospitalisation Details'!$A$1:$K$1,0),0)</f>
        <v>R1013</v>
      </c>
      <c r="Q1615" s="17">
        <f>VLOOKUP($A1615,'Hospitalisation Details'!$A$2:$K$2344,MATCH(Healthcare!Q$1,'Hospitalisation Details'!$A$1:$K$1,0),0)</f>
        <v>38</v>
      </c>
    </row>
    <row r="1616" spans="1:17" ht="15.75" x14ac:dyDescent="0.25">
      <c r="A1616" s="25" t="s">
        <v>1659</v>
      </c>
      <c r="B1616" s="17" t="str">
        <f>VLOOKUP($A1616,'Customer Names'!$A$1:$D$2336,4,0)</f>
        <v>Mr. Chris</v>
      </c>
      <c r="C1616" s="17">
        <f>VLOOKUP($A1616,'Medical Examinations'!$A$1:$J$2336,MATCH(Healthcare!C$1,'Medical Examinations'!$A$1:$J$1,0),0)</f>
        <v>22.56</v>
      </c>
      <c r="D1616" s="17">
        <f>VLOOKUP($A1616,'Medical Examinations'!$A$1:$J$2336,MATCH(Healthcare!D$1,'Medical Examinations'!$A$1:$J$1,0),0)</f>
        <v>4.34</v>
      </c>
      <c r="E1616" s="17" t="str">
        <f>VLOOKUP($A1616,'Medical Examinations'!$A$1:$J$2336,MATCH(Healthcare!E$1,'Medical Examinations'!$A$1:$J$1,0),0)</f>
        <v>Yes</v>
      </c>
      <c r="F1616" s="17" t="str">
        <f>VLOOKUP($A1616,'Medical Examinations'!$A$1:$J$2336,MATCH(Healthcare!F$1,'Medical Examinations'!$A$1:$J$1,0),0)</f>
        <v>No</v>
      </c>
      <c r="G1616" s="17" t="str">
        <f>VLOOKUP($A1616,'Medical Examinations'!$A$1:$J$2336,MATCH(Healthcare!G$1,'Medical Examinations'!$A$1:$J$1,0),0)</f>
        <v>No</v>
      </c>
      <c r="H1616" s="17">
        <f>VLOOKUP($A1616,'Medical Examinations'!$A$1:$J$2336,MATCH(Healthcare!H$1,'Medical Examinations'!$A$1:$J$1,0),0)</f>
        <v>0</v>
      </c>
      <c r="I1616" s="17" t="str">
        <f>VLOOKUP($A1616,'Medical Examinations'!$A$1:$J$2336,MATCH(Healthcare!I$1,'Medical Examinations'!$A$1:$J$1,0),0)</f>
        <v>No</v>
      </c>
      <c r="J1616" s="17" t="str">
        <f>VLOOKUP($A1616,'Medical Examinations'!$A$1:$J$2336,MATCH(Healthcare!J$1,'Medical Examinations'!$A$1:$J$1,0),0)</f>
        <v>Healthy Weight</v>
      </c>
      <c r="K1616" s="17" t="str">
        <f>VLOOKUP($A1616,'Medical Examinations'!$A$1:$J$2336,MATCH(Healthcare!K$1,'Medical Examinations'!$A$1:$J$1,0),0)</f>
        <v>Normal</v>
      </c>
      <c r="L1616" s="38">
        <f>VLOOKUP($A1616,'Hospitalisation Details'!$A$2:$K$2344,MATCH(Healthcare!L$1,'Hospitalisation Details'!$A$1:$K$1,0),0)</f>
        <v>31335</v>
      </c>
      <c r="M1616" s="17">
        <f>VLOOKUP($A1616,'Hospitalisation Details'!$A$2:$K$2344,MATCH(Healthcare!M$1,'Hospitalisation Details'!$A$1:$K$1,0),0)</f>
        <v>6159.57</v>
      </c>
      <c r="N1616" s="17" t="str">
        <f>VLOOKUP($A1616,'Hospitalisation Details'!$A$2:$K$2344,MATCH(Healthcare!N$1,'Hospitalisation Details'!$A$1:$K$1,0),0)</f>
        <v>Tier - 2</v>
      </c>
      <c r="O1616" s="17" t="str">
        <f>VLOOKUP($A1616,'Hospitalisation Details'!$A$2:$K$2344,MATCH(Healthcare!O$1,'Hospitalisation Details'!$A$1:$K$1,0),0)</f>
        <v>Tier - 1</v>
      </c>
      <c r="P1616" s="17" t="str">
        <f>VLOOKUP($A1616,'Hospitalisation Details'!$A$2:$K$2344,MATCH(Healthcare!P$1,'Hospitalisation Details'!$A$1:$K$1,0),0)</f>
        <v>R1012</v>
      </c>
      <c r="Q1616" s="17">
        <f>VLOOKUP($A1616,'Hospitalisation Details'!$A$2:$K$2344,MATCH(Healthcare!Q$1,'Hospitalisation Details'!$A$1:$K$1,0),0)</f>
        <v>37</v>
      </c>
    </row>
    <row r="1617" spans="1:17" ht="15.75" x14ac:dyDescent="0.25">
      <c r="A1617" s="25" t="s">
        <v>1660</v>
      </c>
      <c r="B1617" s="17" t="str">
        <f>VLOOKUP($A1617,'Customer Names'!$A$1:$D$2336,4,0)</f>
        <v>Ms. Jennifer</v>
      </c>
      <c r="C1617" s="17">
        <f>VLOOKUP($A1617,'Medical Examinations'!$A$1:$J$2336,MATCH(Healthcare!C$1,'Medical Examinations'!$A$1:$J$1,0),0)</f>
        <v>19.28</v>
      </c>
      <c r="D1617" s="17">
        <f>VLOOKUP($A1617,'Medical Examinations'!$A$1:$J$2336,MATCH(Healthcare!D$1,'Medical Examinations'!$A$1:$J$1,0),0)</f>
        <v>11.85</v>
      </c>
      <c r="E1617" s="17" t="str">
        <f>VLOOKUP($A1617,'Medical Examinations'!$A$1:$J$2336,MATCH(Healthcare!E$1,'Medical Examinations'!$A$1:$J$1,0),0)</f>
        <v>No</v>
      </c>
      <c r="F1617" s="17" t="str">
        <f>VLOOKUP($A1617,'Medical Examinations'!$A$1:$J$2336,MATCH(Healthcare!F$1,'Medical Examinations'!$A$1:$J$1,0),0)</f>
        <v>No</v>
      </c>
      <c r="G1617" s="17" t="str">
        <f>VLOOKUP($A1617,'Medical Examinations'!$A$1:$J$2336,MATCH(Healthcare!G$1,'Medical Examinations'!$A$1:$J$1,0),0)</f>
        <v>No</v>
      </c>
      <c r="H1617" s="17">
        <f>VLOOKUP($A1617,'Medical Examinations'!$A$1:$J$2336,MATCH(Healthcare!H$1,'Medical Examinations'!$A$1:$J$1,0),0)</f>
        <v>2</v>
      </c>
      <c r="I1617" s="17" t="str">
        <f>VLOOKUP($A1617,'Medical Examinations'!$A$1:$J$2336,MATCH(Healthcare!I$1,'Medical Examinations'!$A$1:$J$1,0),0)</f>
        <v>No</v>
      </c>
      <c r="J1617" s="17" t="str">
        <f>VLOOKUP($A1617,'Medical Examinations'!$A$1:$J$2336,MATCH(Healthcare!J$1,'Medical Examinations'!$A$1:$J$1,0),0)</f>
        <v>Healthy Weight</v>
      </c>
      <c r="K1617" s="17" t="str">
        <f>VLOOKUP($A1617,'Medical Examinations'!$A$1:$J$2336,MATCH(Healthcare!K$1,'Medical Examinations'!$A$1:$J$1,0),0)</f>
        <v>Diabetes</v>
      </c>
      <c r="L1617" s="38">
        <f>VLOOKUP($A1617,'Hospitalisation Details'!$A$2:$K$2344,MATCH(Healthcare!L$1,'Hospitalisation Details'!$A$1:$K$1,0),0)</f>
        <v>26974</v>
      </c>
      <c r="M1617" s="17">
        <f>VLOOKUP($A1617,'Hospitalisation Details'!$A$2:$K$2344,MATCH(Healthcare!M$1,'Hospitalisation Details'!$A$1:$K$1,0),0)</f>
        <v>6152.05</v>
      </c>
      <c r="N1617" s="17" t="str">
        <f>VLOOKUP($A1617,'Hospitalisation Details'!$A$2:$K$2344,MATCH(Healthcare!N$1,'Hospitalisation Details'!$A$1:$K$1,0),0)</f>
        <v>Tier - 2</v>
      </c>
      <c r="O1617" s="17" t="str">
        <f>VLOOKUP($A1617,'Hospitalisation Details'!$A$2:$K$2344,MATCH(Healthcare!O$1,'Hospitalisation Details'!$A$1:$K$1,0),0)</f>
        <v>Tier - 3</v>
      </c>
      <c r="P1617" s="17" t="str">
        <f>VLOOKUP($A1617,'Hospitalisation Details'!$A$2:$K$2344,MATCH(Healthcare!P$1,'Hospitalisation Details'!$A$1:$K$1,0),0)</f>
        <v>R1013</v>
      </c>
      <c r="Q1617" s="17">
        <f>VLOOKUP($A1617,'Hospitalisation Details'!$A$2:$K$2344,MATCH(Healthcare!Q$1,'Hospitalisation Details'!$A$1:$K$1,0),0)</f>
        <v>49</v>
      </c>
    </row>
    <row r="1618" spans="1:17" ht="15.75" x14ac:dyDescent="0.25">
      <c r="A1618" s="25" t="s">
        <v>1661</v>
      </c>
      <c r="B1618" s="17" t="str">
        <f>VLOOKUP($A1618,'Customer Names'!$A$1:$D$2336,4,0)</f>
        <v>Mr. Leif</v>
      </c>
      <c r="C1618" s="17">
        <f>VLOOKUP($A1618,'Medical Examinations'!$A$1:$J$2336,MATCH(Healthcare!C$1,'Medical Examinations'!$A$1:$J$1,0),0)</f>
        <v>15.37</v>
      </c>
      <c r="D1618" s="17">
        <f>VLOOKUP($A1618,'Medical Examinations'!$A$1:$J$2336,MATCH(Healthcare!D$1,'Medical Examinations'!$A$1:$J$1,0),0)</f>
        <v>9.61</v>
      </c>
      <c r="E1618" s="17" t="str">
        <f>VLOOKUP($A1618,'Medical Examinations'!$A$1:$J$2336,MATCH(Healthcare!E$1,'Medical Examinations'!$A$1:$J$1,0),0)</f>
        <v>Yes</v>
      </c>
      <c r="F1618" s="17" t="str">
        <f>VLOOKUP($A1618,'Medical Examinations'!$A$1:$J$2336,MATCH(Healthcare!F$1,'Medical Examinations'!$A$1:$J$1,0),0)</f>
        <v>No</v>
      </c>
      <c r="G1618" s="17" t="str">
        <f>VLOOKUP($A1618,'Medical Examinations'!$A$1:$J$2336,MATCH(Healthcare!G$1,'Medical Examinations'!$A$1:$J$1,0),0)</f>
        <v>No</v>
      </c>
      <c r="H1618" s="17">
        <f>VLOOKUP($A1618,'Medical Examinations'!$A$1:$J$2336,MATCH(Healthcare!H$1,'Medical Examinations'!$A$1:$J$1,0),0)</f>
        <v>2</v>
      </c>
      <c r="I1618" s="17" t="str">
        <f>VLOOKUP($A1618,'Medical Examinations'!$A$1:$J$2336,MATCH(Healthcare!I$1,'Medical Examinations'!$A$1:$J$1,0),0)</f>
        <v>No</v>
      </c>
      <c r="J1618" s="17" t="str">
        <f>VLOOKUP($A1618,'Medical Examinations'!$A$1:$J$2336,MATCH(Healthcare!J$1,'Medical Examinations'!$A$1:$J$1,0),0)</f>
        <v>Underweight</v>
      </c>
      <c r="K1618" s="17" t="str">
        <f>VLOOKUP($A1618,'Medical Examinations'!$A$1:$J$2336,MATCH(Healthcare!K$1,'Medical Examinations'!$A$1:$J$1,0),0)</f>
        <v>Diabetes</v>
      </c>
      <c r="L1618" s="38">
        <f>VLOOKUP($A1618,'Hospitalisation Details'!$A$2:$K$2344,MATCH(Healthcare!L$1,'Hospitalisation Details'!$A$1:$K$1,0),0)</f>
        <v>25855</v>
      </c>
      <c r="M1618" s="17">
        <f>VLOOKUP($A1618,'Hospitalisation Details'!$A$2:$K$2344,MATCH(Healthcare!M$1,'Hospitalisation Details'!$A$1:$K$1,0),0)</f>
        <v>6147.12</v>
      </c>
      <c r="N1618" s="17" t="str">
        <f>VLOOKUP($A1618,'Hospitalisation Details'!$A$2:$K$2344,MATCH(Healthcare!N$1,'Hospitalisation Details'!$A$1:$K$1,0),0)</f>
        <v>Tier - 2</v>
      </c>
      <c r="O1618" s="17" t="str">
        <f>VLOOKUP($A1618,'Hospitalisation Details'!$A$2:$K$2344,MATCH(Healthcare!O$1,'Hospitalisation Details'!$A$1:$K$1,0),0)</f>
        <v>Tier - 3</v>
      </c>
      <c r="P1618" s="17" t="str">
        <f>VLOOKUP($A1618,'Hospitalisation Details'!$A$2:$K$2344,MATCH(Healthcare!P$1,'Hospitalisation Details'!$A$1:$K$1,0),0)</f>
        <v>R1012</v>
      </c>
      <c r="Q1618" s="17">
        <f>VLOOKUP($A1618,'Hospitalisation Details'!$A$2:$K$2344,MATCH(Healthcare!Q$1,'Hospitalisation Details'!$A$1:$K$1,0),0)</f>
        <v>52</v>
      </c>
    </row>
    <row r="1619" spans="1:17" ht="15.75" x14ac:dyDescent="0.25">
      <c r="A1619" s="25" t="s">
        <v>1662</v>
      </c>
      <c r="B1619" s="17" t="str">
        <f>VLOOKUP($A1619,'Customer Names'!$A$1:$D$2336,4,0)</f>
        <v>Ms. Stephanie</v>
      </c>
      <c r="C1619" s="17">
        <f>VLOOKUP($A1619,'Medical Examinations'!$A$1:$J$2336,MATCH(Healthcare!C$1,'Medical Examinations'!$A$1:$J$1,0),0)</f>
        <v>18.71</v>
      </c>
      <c r="D1619" s="17">
        <f>VLOOKUP($A1619,'Medical Examinations'!$A$1:$J$2336,MATCH(Healthcare!D$1,'Medical Examinations'!$A$1:$J$1,0),0)</f>
        <v>5.29</v>
      </c>
      <c r="E1619" s="17" t="str">
        <f>VLOOKUP($A1619,'Medical Examinations'!$A$1:$J$2336,MATCH(Healthcare!E$1,'Medical Examinations'!$A$1:$J$1,0),0)</f>
        <v>Yes</v>
      </c>
      <c r="F1619" s="17" t="str">
        <f>VLOOKUP($A1619,'Medical Examinations'!$A$1:$J$2336,MATCH(Healthcare!F$1,'Medical Examinations'!$A$1:$J$1,0),0)</f>
        <v>No</v>
      </c>
      <c r="G1619" s="17" t="str">
        <f>VLOOKUP($A1619,'Medical Examinations'!$A$1:$J$2336,MATCH(Healthcare!G$1,'Medical Examinations'!$A$1:$J$1,0),0)</f>
        <v>No</v>
      </c>
      <c r="H1619" s="17">
        <f>VLOOKUP($A1619,'Medical Examinations'!$A$1:$J$2336,MATCH(Healthcare!H$1,'Medical Examinations'!$A$1:$J$1,0),0)</f>
        <v>0</v>
      </c>
      <c r="I1619" s="17" t="str">
        <f>VLOOKUP($A1619,'Medical Examinations'!$A$1:$J$2336,MATCH(Healthcare!I$1,'Medical Examinations'!$A$1:$J$1,0),0)</f>
        <v>No</v>
      </c>
      <c r="J1619" s="17" t="str">
        <f>VLOOKUP($A1619,'Medical Examinations'!$A$1:$J$2336,MATCH(Healthcare!J$1,'Medical Examinations'!$A$1:$J$1,0),0)</f>
        <v>Healthy Weight</v>
      </c>
      <c r="K1619" s="17" t="str">
        <f>VLOOKUP($A1619,'Medical Examinations'!$A$1:$J$2336,MATCH(Healthcare!K$1,'Medical Examinations'!$A$1:$J$1,0),0)</f>
        <v>Normal</v>
      </c>
      <c r="L1619" s="38">
        <f>VLOOKUP($A1619,'Hospitalisation Details'!$A$2:$K$2344,MATCH(Healthcare!L$1,'Hospitalisation Details'!$A$1:$K$1,0),0)</f>
        <v>28106</v>
      </c>
      <c r="M1619" s="17">
        <f>VLOOKUP($A1619,'Hospitalisation Details'!$A$2:$K$2344,MATCH(Healthcare!M$1,'Hospitalisation Details'!$A$1:$K$1,0),0)</f>
        <v>6139.14</v>
      </c>
      <c r="N1619" s="17" t="str">
        <f>VLOOKUP($A1619,'Hospitalisation Details'!$A$2:$K$2344,MATCH(Healthcare!N$1,'Hospitalisation Details'!$A$1:$K$1,0),0)</f>
        <v>Tier - 2</v>
      </c>
      <c r="O1619" s="17" t="str">
        <f>VLOOKUP($A1619,'Hospitalisation Details'!$A$2:$K$2344,MATCH(Healthcare!O$1,'Hospitalisation Details'!$A$1:$K$1,0),0)</f>
        <v>Tier - 3</v>
      </c>
      <c r="P1619" s="17" t="str">
        <f>VLOOKUP($A1619,'Hospitalisation Details'!$A$2:$K$2344,MATCH(Healthcare!P$1,'Hospitalisation Details'!$A$1:$K$1,0),0)</f>
        <v>R1013</v>
      </c>
      <c r="Q1619" s="17">
        <f>VLOOKUP($A1619,'Hospitalisation Details'!$A$2:$K$2344,MATCH(Healthcare!Q$1,'Hospitalisation Details'!$A$1:$K$1,0),0)</f>
        <v>46</v>
      </c>
    </row>
    <row r="1620" spans="1:17" ht="15.75" x14ac:dyDescent="0.25">
      <c r="A1620" s="25" t="s">
        <v>1663</v>
      </c>
      <c r="B1620" s="17" t="str">
        <f>VLOOKUP($A1620,'Customer Names'!$A$1:$D$2336,4,0)</f>
        <v>Mr. Bo</v>
      </c>
      <c r="C1620" s="17">
        <f>VLOOKUP($A1620,'Medical Examinations'!$A$1:$J$2336,MATCH(Healthcare!C$1,'Medical Examinations'!$A$1:$J$1,0),0)</f>
        <v>20.61</v>
      </c>
      <c r="D1620" s="17">
        <f>VLOOKUP($A1620,'Medical Examinations'!$A$1:$J$2336,MATCH(Healthcare!D$1,'Medical Examinations'!$A$1:$J$1,0),0)</f>
        <v>6.89</v>
      </c>
      <c r="E1620" s="17" t="str">
        <f>VLOOKUP($A1620,'Medical Examinations'!$A$1:$J$2336,MATCH(Healthcare!E$1,'Medical Examinations'!$A$1:$J$1,0),0)</f>
        <v>No</v>
      </c>
      <c r="F1620" s="17" t="str">
        <f>VLOOKUP($A1620,'Medical Examinations'!$A$1:$J$2336,MATCH(Healthcare!F$1,'Medical Examinations'!$A$1:$J$1,0),0)</f>
        <v>No</v>
      </c>
      <c r="G1620" s="17" t="str">
        <f>VLOOKUP($A1620,'Medical Examinations'!$A$1:$J$2336,MATCH(Healthcare!G$1,'Medical Examinations'!$A$1:$J$1,0),0)</f>
        <v>No</v>
      </c>
      <c r="H1620" s="17">
        <f>VLOOKUP($A1620,'Medical Examinations'!$A$1:$J$2336,MATCH(Healthcare!H$1,'Medical Examinations'!$A$1:$J$1,0),0)</f>
        <v>0</v>
      </c>
      <c r="I1620" s="17" t="str">
        <f>VLOOKUP($A1620,'Medical Examinations'!$A$1:$J$2336,MATCH(Healthcare!I$1,'Medical Examinations'!$A$1:$J$1,0),0)</f>
        <v>No</v>
      </c>
      <c r="J1620" s="17" t="str">
        <f>VLOOKUP($A1620,'Medical Examinations'!$A$1:$J$2336,MATCH(Healthcare!J$1,'Medical Examinations'!$A$1:$J$1,0),0)</f>
        <v>Healthy Weight</v>
      </c>
      <c r="K1620" s="17" t="str">
        <f>VLOOKUP($A1620,'Medical Examinations'!$A$1:$J$2336,MATCH(Healthcare!K$1,'Medical Examinations'!$A$1:$J$1,0),0)</f>
        <v>Diabetes</v>
      </c>
      <c r="L1620" s="38">
        <f>VLOOKUP($A1620,'Hospitalisation Details'!$A$2:$K$2344,MATCH(Healthcare!L$1,'Hospitalisation Details'!$A$1:$K$1,0),0)</f>
        <v>28738</v>
      </c>
      <c r="M1620" s="17">
        <f>VLOOKUP($A1620,'Hospitalisation Details'!$A$2:$K$2344,MATCH(Healthcare!M$1,'Hospitalisation Details'!$A$1:$K$1,0),0)</f>
        <v>6138.58</v>
      </c>
      <c r="N1620" s="17" t="str">
        <f>VLOOKUP($A1620,'Hospitalisation Details'!$A$2:$K$2344,MATCH(Healthcare!N$1,'Hospitalisation Details'!$A$1:$K$1,0),0)</f>
        <v>Tier - 2</v>
      </c>
      <c r="O1620" s="17" t="str">
        <f>VLOOKUP($A1620,'Hospitalisation Details'!$A$2:$K$2344,MATCH(Healthcare!O$1,'Hospitalisation Details'!$A$1:$K$1,0),0)</f>
        <v>Tier - 1</v>
      </c>
      <c r="P1620" s="17" t="str">
        <f>VLOOKUP($A1620,'Hospitalisation Details'!$A$2:$K$2344,MATCH(Healthcare!P$1,'Hospitalisation Details'!$A$1:$K$1,0),0)</f>
        <v>R1013</v>
      </c>
      <c r="Q1620" s="17">
        <f>VLOOKUP($A1620,'Hospitalisation Details'!$A$2:$K$2344,MATCH(Healthcare!Q$1,'Hospitalisation Details'!$A$1:$K$1,0),0)</f>
        <v>44</v>
      </c>
    </row>
    <row r="1621" spans="1:17" ht="15.75" x14ac:dyDescent="0.25">
      <c r="A1621" s="25" t="s">
        <v>1664</v>
      </c>
      <c r="B1621" s="17" t="str">
        <f>VLOOKUP($A1621,'Customer Names'!$A$1:$D$2336,4,0)</f>
        <v>Ms. Leah</v>
      </c>
      <c r="C1621" s="17">
        <f>VLOOKUP($A1621,'Medical Examinations'!$A$1:$J$2336,MATCH(Healthcare!C$1,'Medical Examinations'!$A$1:$J$1,0),0)</f>
        <v>15.99</v>
      </c>
      <c r="D1621" s="17">
        <f>VLOOKUP($A1621,'Medical Examinations'!$A$1:$J$2336,MATCH(Healthcare!D$1,'Medical Examinations'!$A$1:$J$1,0),0)</f>
        <v>4.57</v>
      </c>
      <c r="E1621" s="17" t="str">
        <f>VLOOKUP($A1621,'Medical Examinations'!$A$1:$J$2336,MATCH(Healthcare!E$1,'Medical Examinations'!$A$1:$J$1,0),0)</f>
        <v>Yes</v>
      </c>
      <c r="F1621" s="17" t="str">
        <f>VLOOKUP($A1621,'Medical Examinations'!$A$1:$J$2336,MATCH(Healthcare!F$1,'Medical Examinations'!$A$1:$J$1,0),0)</f>
        <v>No</v>
      </c>
      <c r="G1621" s="17" t="str">
        <f>VLOOKUP($A1621,'Medical Examinations'!$A$1:$J$2336,MATCH(Healthcare!G$1,'Medical Examinations'!$A$1:$J$1,0),0)</f>
        <v>Yes</v>
      </c>
      <c r="H1621" s="17">
        <f>VLOOKUP($A1621,'Medical Examinations'!$A$1:$J$2336,MATCH(Healthcare!H$1,'Medical Examinations'!$A$1:$J$1,0),0)</f>
        <v>1</v>
      </c>
      <c r="I1621" s="17" t="str">
        <f>VLOOKUP($A1621,'Medical Examinations'!$A$1:$J$2336,MATCH(Healthcare!I$1,'Medical Examinations'!$A$1:$J$1,0),0)</f>
        <v>No</v>
      </c>
      <c r="J1621" s="17" t="str">
        <f>VLOOKUP($A1621,'Medical Examinations'!$A$1:$J$2336,MATCH(Healthcare!J$1,'Medical Examinations'!$A$1:$J$1,0),0)</f>
        <v>Underweight</v>
      </c>
      <c r="K1621" s="17" t="str">
        <f>VLOOKUP($A1621,'Medical Examinations'!$A$1:$J$2336,MATCH(Healthcare!K$1,'Medical Examinations'!$A$1:$J$1,0),0)</f>
        <v>Normal</v>
      </c>
      <c r="L1621" s="38">
        <f>VLOOKUP($A1621,'Hospitalisation Details'!$A$2:$K$2344,MATCH(Healthcare!L$1,'Hospitalisation Details'!$A$1:$K$1,0),0)</f>
        <v>25516</v>
      </c>
      <c r="M1621" s="17">
        <f>VLOOKUP($A1621,'Hospitalisation Details'!$A$2:$K$2344,MATCH(Healthcare!M$1,'Hospitalisation Details'!$A$1:$K$1,0),0)</f>
        <v>6138.5</v>
      </c>
      <c r="N1621" s="17" t="str">
        <f>VLOOKUP($A1621,'Hospitalisation Details'!$A$2:$K$2344,MATCH(Healthcare!N$1,'Hospitalisation Details'!$A$1:$K$1,0),0)</f>
        <v>Tier - 2</v>
      </c>
      <c r="O1621" s="17" t="str">
        <f>VLOOKUP($A1621,'Hospitalisation Details'!$A$2:$K$2344,MATCH(Healthcare!O$1,'Hospitalisation Details'!$A$1:$K$1,0),0)</f>
        <v>Tier - 2</v>
      </c>
      <c r="P1621" s="17" t="str">
        <f>VLOOKUP($A1621,'Hospitalisation Details'!$A$2:$K$2344,MATCH(Healthcare!P$1,'Hospitalisation Details'!$A$1:$K$1,0),0)</f>
        <v>R1011</v>
      </c>
      <c r="Q1621" s="17">
        <f>VLOOKUP($A1621,'Hospitalisation Details'!$A$2:$K$2344,MATCH(Healthcare!Q$1,'Hospitalisation Details'!$A$1:$K$1,0),0)</f>
        <v>53</v>
      </c>
    </row>
    <row r="1622" spans="1:17" ht="15.75" x14ac:dyDescent="0.25">
      <c r="A1622" s="25" t="s">
        <v>1665</v>
      </c>
      <c r="B1622" s="17" t="str">
        <f>VLOOKUP($A1622,'Customer Names'!$A$1:$D$2336,4,0)</f>
        <v>Ms. Kara</v>
      </c>
      <c r="C1622" s="17">
        <f>VLOOKUP($A1622,'Medical Examinations'!$A$1:$J$2336,MATCH(Healthcare!C$1,'Medical Examinations'!$A$1:$J$1,0),0)</f>
        <v>33.155000000000001</v>
      </c>
      <c r="D1622" s="17">
        <f>VLOOKUP($A1622,'Medical Examinations'!$A$1:$J$2336,MATCH(Healthcare!D$1,'Medical Examinations'!$A$1:$J$1,0),0)</f>
        <v>4.32</v>
      </c>
      <c r="E1622" s="17" t="str">
        <f>VLOOKUP($A1622,'Medical Examinations'!$A$1:$J$2336,MATCH(Healthcare!E$1,'Medical Examinations'!$A$1:$J$1,0),0)</f>
        <v>No</v>
      </c>
      <c r="F1622" s="17" t="str">
        <f>VLOOKUP($A1622,'Medical Examinations'!$A$1:$J$2336,MATCH(Healthcare!F$1,'Medical Examinations'!$A$1:$J$1,0),0)</f>
        <v>No</v>
      </c>
      <c r="G1622" s="17" t="str">
        <f>VLOOKUP($A1622,'Medical Examinations'!$A$1:$J$2336,MATCH(Healthcare!G$1,'Medical Examinations'!$A$1:$J$1,0),0)</f>
        <v>No</v>
      </c>
      <c r="H1622" s="17">
        <f>VLOOKUP($A1622,'Medical Examinations'!$A$1:$J$2336,MATCH(Healthcare!H$1,'Medical Examinations'!$A$1:$J$1,0),0)</f>
        <v>0</v>
      </c>
      <c r="I1622" s="17" t="str">
        <f>VLOOKUP($A1622,'Medical Examinations'!$A$1:$J$2336,MATCH(Healthcare!I$1,'Medical Examinations'!$A$1:$J$1,0),0)</f>
        <v>No</v>
      </c>
      <c r="J1622" s="17" t="str">
        <f>VLOOKUP($A1622,'Medical Examinations'!$A$1:$J$2336,MATCH(Healthcare!J$1,'Medical Examinations'!$A$1:$J$1,0),0)</f>
        <v>Obesity</v>
      </c>
      <c r="K1622" s="17" t="str">
        <f>VLOOKUP($A1622,'Medical Examinations'!$A$1:$J$2336,MATCH(Healthcare!K$1,'Medical Examinations'!$A$1:$J$1,0),0)</f>
        <v>Normal</v>
      </c>
      <c r="L1622" s="38">
        <f>VLOOKUP($A1622,'Hospitalisation Details'!$A$2:$K$2344,MATCH(Healthcare!L$1,'Hospitalisation Details'!$A$1:$K$1,0),0)</f>
        <v>33103</v>
      </c>
      <c r="M1622" s="17">
        <f>VLOOKUP($A1622,'Hospitalisation Details'!$A$2:$K$2344,MATCH(Healthcare!M$1,'Hospitalisation Details'!$A$1:$K$1,0),0)</f>
        <v>6128.8</v>
      </c>
      <c r="N1622" s="17" t="str">
        <f>VLOOKUP($A1622,'Hospitalisation Details'!$A$2:$K$2344,MATCH(Healthcare!N$1,'Hospitalisation Details'!$A$1:$K$1,0),0)</f>
        <v>Tier - 2</v>
      </c>
      <c r="O1622" s="17" t="str">
        <f>VLOOKUP($A1622,'Hospitalisation Details'!$A$2:$K$2344,MATCH(Healthcare!O$1,'Hospitalisation Details'!$A$1:$K$1,0),0)</f>
        <v>Tier - 3</v>
      </c>
      <c r="P1622" s="17" t="str">
        <f>VLOOKUP($A1622,'Hospitalisation Details'!$A$2:$K$2344,MATCH(Healthcare!P$1,'Hospitalisation Details'!$A$1:$K$1,0),0)</f>
        <v>R1012</v>
      </c>
      <c r="Q1622" s="17">
        <f>VLOOKUP($A1622,'Hospitalisation Details'!$A$2:$K$2344,MATCH(Healthcare!Q$1,'Hospitalisation Details'!$A$1:$K$1,0),0)</f>
        <v>32</v>
      </c>
    </row>
    <row r="1623" spans="1:17" ht="15.75" x14ac:dyDescent="0.25">
      <c r="A1623" s="25" t="s">
        <v>1666</v>
      </c>
      <c r="B1623" s="17" t="str">
        <f>VLOOKUP($A1623,'Customer Names'!$A$1:$D$2336,4,0)</f>
        <v>Mr. Jeffrey</v>
      </c>
      <c r="C1623" s="17">
        <f>VLOOKUP($A1623,'Medical Examinations'!$A$1:$J$2336,MATCH(Healthcare!C$1,'Medical Examinations'!$A$1:$J$1,0),0)</f>
        <v>26.22</v>
      </c>
      <c r="D1623" s="17">
        <f>VLOOKUP($A1623,'Medical Examinations'!$A$1:$J$2336,MATCH(Healthcare!D$1,'Medical Examinations'!$A$1:$J$1,0),0)</f>
        <v>5.57</v>
      </c>
      <c r="E1623" s="17" t="str">
        <f>VLOOKUP($A1623,'Medical Examinations'!$A$1:$J$2336,MATCH(Healthcare!E$1,'Medical Examinations'!$A$1:$J$1,0),0)</f>
        <v>Yes</v>
      </c>
      <c r="F1623" s="17" t="str">
        <f>VLOOKUP($A1623,'Medical Examinations'!$A$1:$J$2336,MATCH(Healthcare!F$1,'Medical Examinations'!$A$1:$J$1,0),0)</f>
        <v>No</v>
      </c>
      <c r="G1623" s="17" t="str">
        <f>VLOOKUP($A1623,'Medical Examinations'!$A$1:$J$2336,MATCH(Healthcare!G$1,'Medical Examinations'!$A$1:$J$1,0),0)</f>
        <v>Yes</v>
      </c>
      <c r="H1623" s="17">
        <f>VLOOKUP($A1623,'Medical Examinations'!$A$1:$J$2336,MATCH(Healthcare!H$1,'Medical Examinations'!$A$1:$J$1,0),0)</f>
        <v>1</v>
      </c>
      <c r="I1623" s="17" t="str">
        <f>VLOOKUP($A1623,'Medical Examinations'!$A$1:$J$2336,MATCH(Healthcare!I$1,'Medical Examinations'!$A$1:$J$1,0),0)</f>
        <v>No</v>
      </c>
      <c r="J1623" s="17" t="str">
        <f>VLOOKUP($A1623,'Medical Examinations'!$A$1:$J$2336,MATCH(Healthcare!J$1,'Medical Examinations'!$A$1:$J$1,0),0)</f>
        <v>Overweight</v>
      </c>
      <c r="K1623" s="17" t="str">
        <f>VLOOKUP($A1623,'Medical Examinations'!$A$1:$J$2336,MATCH(Healthcare!K$1,'Medical Examinations'!$A$1:$J$1,0),0)</f>
        <v>Normal</v>
      </c>
      <c r="L1623" s="38">
        <f>VLOOKUP($A1623,'Hospitalisation Details'!$A$2:$K$2344,MATCH(Healthcare!L$1,'Hospitalisation Details'!$A$1:$K$1,0),0)</f>
        <v>30636</v>
      </c>
      <c r="M1623" s="17">
        <f>VLOOKUP($A1623,'Hospitalisation Details'!$A$2:$K$2344,MATCH(Healthcare!M$1,'Hospitalisation Details'!$A$1:$K$1,0),0)</f>
        <v>6123.57</v>
      </c>
      <c r="N1623" s="17" t="str">
        <f>VLOOKUP($A1623,'Hospitalisation Details'!$A$2:$K$2344,MATCH(Healthcare!N$1,'Hospitalisation Details'!$A$1:$K$1,0),0)</f>
        <v>Tier - 3</v>
      </c>
      <c r="O1623" s="17" t="str">
        <f>VLOOKUP($A1623,'Hospitalisation Details'!$A$2:$K$2344,MATCH(Healthcare!O$1,'Hospitalisation Details'!$A$1:$K$1,0),0)</f>
        <v>Tier - 2</v>
      </c>
      <c r="P1623" s="17" t="str">
        <f>VLOOKUP($A1623,'Hospitalisation Details'!$A$2:$K$2344,MATCH(Healthcare!P$1,'Hospitalisation Details'!$A$1:$K$1,0),0)</f>
        <v>R1012</v>
      </c>
      <c r="Q1623" s="17">
        <f>VLOOKUP($A1623,'Hospitalisation Details'!$A$2:$K$2344,MATCH(Healthcare!Q$1,'Hospitalisation Details'!$A$1:$K$1,0),0)</f>
        <v>39</v>
      </c>
    </row>
    <row r="1624" spans="1:17" ht="15.75" x14ac:dyDescent="0.25">
      <c r="A1624" s="25" t="s">
        <v>1667</v>
      </c>
      <c r="B1624" s="17" t="str">
        <f>VLOOKUP($A1624,'Customer Names'!$A$1:$D$2336,4,0)</f>
        <v>Mr. Justin</v>
      </c>
      <c r="C1624" s="17">
        <f>VLOOKUP($A1624,'Medical Examinations'!$A$1:$J$2336,MATCH(Healthcare!C$1,'Medical Examinations'!$A$1:$J$1,0),0)</f>
        <v>21.85</v>
      </c>
      <c r="D1624" s="17">
        <f>VLOOKUP($A1624,'Medical Examinations'!$A$1:$J$2336,MATCH(Healthcare!D$1,'Medical Examinations'!$A$1:$J$1,0),0)</f>
        <v>5.26</v>
      </c>
      <c r="E1624" s="17" t="str">
        <f>VLOOKUP($A1624,'Medical Examinations'!$A$1:$J$2336,MATCH(Healthcare!E$1,'Medical Examinations'!$A$1:$J$1,0),0)</f>
        <v>Yes</v>
      </c>
      <c r="F1624" s="17" t="str">
        <f>VLOOKUP($A1624,'Medical Examinations'!$A$1:$J$2336,MATCH(Healthcare!F$1,'Medical Examinations'!$A$1:$J$1,0),0)</f>
        <v>No</v>
      </c>
      <c r="G1624" s="17" t="str">
        <f>VLOOKUP($A1624,'Medical Examinations'!$A$1:$J$2336,MATCH(Healthcare!G$1,'Medical Examinations'!$A$1:$J$1,0),0)</f>
        <v>Yes</v>
      </c>
      <c r="H1624" s="17">
        <f>VLOOKUP($A1624,'Medical Examinations'!$A$1:$J$2336,MATCH(Healthcare!H$1,'Medical Examinations'!$A$1:$J$1,0),0)</f>
        <v>1</v>
      </c>
      <c r="I1624" s="17" t="str">
        <f>VLOOKUP($A1624,'Medical Examinations'!$A$1:$J$2336,MATCH(Healthcare!I$1,'Medical Examinations'!$A$1:$J$1,0),0)</f>
        <v>No</v>
      </c>
      <c r="J1624" s="17" t="str">
        <f>VLOOKUP($A1624,'Medical Examinations'!$A$1:$J$2336,MATCH(Healthcare!J$1,'Medical Examinations'!$A$1:$J$1,0),0)</f>
        <v>Healthy Weight</v>
      </c>
      <c r="K1624" s="17" t="str">
        <f>VLOOKUP($A1624,'Medical Examinations'!$A$1:$J$2336,MATCH(Healthcare!K$1,'Medical Examinations'!$A$1:$J$1,0),0)</f>
        <v>Normal</v>
      </c>
      <c r="L1624" s="38">
        <f>VLOOKUP($A1624,'Hospitalisation Details'!$A$2:$K$2344,MATCH(Healthcare!L$1,'Hospitalisation Details'!$A$1:$K$1,0),0)</f>
        <v>30539</v>
      </c>
      <c r="M1624" s="17">
        <f>VLOOKUP($A1624,'Hospitalisation Details'!$A$2:$K$2344,MATCH(Healthcare!M$1,'Hospitalisation Details'!$A$1:$K$1,0),0)</f>
        <v>6117.49</v>
      </c>
      <c r="N1624" s="17" t="str">
        <f>VLOOKUP($A1624,'Hospitalisation Details'!$A$2:$K$2344,MATCH(Healthcare!N$1,'Hospitalisation Details'!$A$1:$K$1,0),0)</f>
        <v>Tier - 2</v>
      </c>
      <c r="O1624" s="17" t="str">
        <f>VLOOKUP($A1624,'Hospitalisation Details'!$A$2:$K$2344,MATCH(Healthcare!O$1,'Hospitalisation Details'!$A$1:$K$1,0),0)</f>
        <v>Tier - 3</v>
      </c>
      <c r="P1624" s="17" t="str">
        <f>VLOOKUP($A1624,'Hospitalisation Details'!$A$2:$K$2344,MATCH(Healthcare!P$1,'Hospitalisation Details'!$A$1:$K$1,0),0)</f>
        <v>R1012</v>
      </c>
      <c r="Q1624" s="17">
        <f>VLOOKUP($A1624,'Hospitalisation Details'!$A$2:$K$2344,MATCH(Healthcare!Q$1,'Hospitalisation Details'!$A$1:$K$1,0),0)</f>
        <v>39</v>
      </c>
    </row>
    <row r="1625" spans="1:17" ht="15.75" x14ac:dyDescent="0.25">
      <c r="A1625" s="25" t="s">
        <v>1668</v>
      </c>
      <c r="B1625" s="17" t="str">
        <f>VLOOKUP($A1625,'Customer Names'!$A$1:$D$2336,4,0)</f>
        <v>Ms. Emily</v>
      </c>
      <c r="C1625" s="17">
        <f>VLOOKUP($A1625,'Medical Examinations'!$A$1:$J$2336,MATCH(Healthcare!C$1,'Medical Examinations'!$A$1:$J$1,0),0)</f>
        <v>30.495000000000001</v>
      </c>
      <c r="D1625" s="17">
        <f>VLOOKUP($A1625,'Medical Examinations'!$A$1:$J$2336,MATCH(Healthcare!D$1,'Medical Examinations'!$A$1:$J$1,0),0)</f>
        <v>6.25</v>
      </c>
      <c r="E1625" s="17" t="str">
        <f>VLOOKUP($A1625,'Medical Examinations'!$A$1:$J$2336,MATCH(Healthcare!E$1,'Medical Examinations'!$A$1:$J$1,0),0)</f>
        <v>No</v>
      </c>
      <c r="F1625" s="17" t="str">
        <f>VLOOKUP($A1625,'Medical Examinations'!$A$1:$J$2336,MATCH(Healthcare!F$1,'Medical Examinations'!$A$1:$J$1,0),0)</f>
        <v>No</v>
      </c>
      <c r="G1625" s="17" t="str">
        <f>VLOOKUP($A1625,'Medical Examinations'!$A$1:$J$2336,MATCH(Healthcare!G$1,'Medical Examinations'!$A$1:$J$1,0),0)</f>
        <v>No</v>
      </c>
      <c r="H1625" s="17">
        <f>VLOOKUP($A1625,'Medical Examinations'!$A$1:$J$2336,MATCH(Healthcare!H$1,'Medical Examinations'!$A$1:$J$1,0),0)</f>
        <v>0</v>
      </c>
      <c r="I1625" s="17" t="str">
        <f>VLOOKUP($A1625,'Medical Examinations'!$A$1:$J$2336,MATCH(Healthcare!I$1,'Medical Examinations'!$A$1:$J$1,0),0)</f>
        <v>No</v>
      </c>
      <c r="J1625" s="17" t="str">
        <f>VLOOKUP($A1625,'Medical Examinations'!$A$1:$J$2336,MATCH(Healthcare!J$1,'Medical Examinations'!$A$1:$J$1,0),0)</f>
        <v>Obesity</v>
      </c>
      <c r="K1625" s="17" t="str">
        <f>VLOOKUP($A1625,'Medical Examinations'!$A$1:$J$2336,MATCH(Healthcare!K$1,'Medical Examinations'!$A$1:$J$1,0),0)</f>
        <v>Prediabetes</v>
      </c>
      <c r="L1625" s="38">
        <f>VLOOKUP($A1625,'Hospitalisation Details'!$A$2:$K$2344,MATCH(Healthcare!L$1,'Hospitalisation Details'!$A$1:$K$1,0),0)</f>
        <v>33444</v>
      </c>
      <c r="M1625" s="17">
        <f>VLOOKUP($A1625,'Hospitalisation Details'!$A$2:$K$2344,MATCH(Healthcare!M$1,'Hospitalisation Details'!$A$1:$K$1,0),0)</f>
        <v>6113.23</v>
      </c>
      <c r="N1625" s="17" t="str">
        <f>VLOOKUP($A1625,'Hospitalisation Details'!$A$2:$K$2344,MATCH(Healthcare!N$1,'Hospitalisation Details'!$A$1:$K$1,0),0)</f>
        <v>Tier - 2</v>
      </c>
      <c r="O1625" s="17" t="str">
        <f>VLOOKUP($A1625,'Hospitalisation Details'!$A$2:$K$2344,MATCH(Healthcare!O$1,'Hospitalisation Details'!$A$1:$K$1,0),0)</f>
        <v>Tier - 2</v>
      </c>
      <c r="P1625" s="17" t="str">
        <f>VLOOKUP($A1625,'Hospitalisation Details'!$A$2:$K$2344,MATCH(Healthcare!P$1,'Hospitalisation Details'!$A$1:$K$1,0),0)</f>
        <v>R1024</v>
      </c>
      <c r="Q1625" s="17">
        <f>VLOOKUP($A1625,'Hospitalisation Details'!$A$2:$K$2344,MATCH(Healthcare!Q$1,'Hospitalisation Details'!$A$1:$K$1,0),0)</f>
        <v>31</v>
      </c>
    </row>
    <row r="1626" spans="1:17" ht="15.75" x14ac:dyDescent="0.25">
      <c r="A1626" s="25" t="s">
        <v>1669</v>
      </c>
      <c r="B1626" s="17" t="str">
        <f>VLOOKUP($A1626,'Customer Names'!$A$1:$D$2336,4,0)</f>
        <v>Ms. Rebecca</v>
      </c>
      <c r="C1626" s="17">
        <f>VLOOKUP($A1626,'Medical Examinations'!$A$1:$J$2336,MATCH(Healthcare!C$1,'Medical Examinations'!$A$1:$J$1,0),0)</f>
        <v>34.104999999999997</v>
      </c>
      <c r="D1626" s="17">
        <f>VLOOKUP($A1626,'Medical Examinations'!$A$1:$J$2336,MATCH(Healthcare!D$1,'Medical Examinations'!$A$1:$J$1,0),0)</f>
        <v>5.67</v>
      </c>
      <c r="E1626" s="17" t="str">
        <f>VLOOKUP($A1626,'Medical Examinations'!$A$1:$J$2336,MATCH(Healthcare!E$1,'Medical Examinations'!$A$1:$J$1,0),0)</f>
        <v>Yes</v>
      </c>
      <c r="F1626" s="17" t="str">
        <f>VLOOKUP($A1626,'Medical Examinations'!$A$1:$J$2336,MATCH(Healthcare!F$1,'Medical Examinations'!$A$1:$J$1,0),0)</f>
        <v>No</v>
      </c>
      <c r="G1626" s="17" t="str">
        <f>VLOOKUP($A1626,'Medical Examinations'!$A$1:$J$2336,MATCH(Healthcare!G$1,'Medical Examinations'!$A$1:$J$1,0),0)</f>
        <v>No</v>
      </c>
      <c r="H1626" s="17">
        <f>VLOOKUP($A1626,'Medical Examinations'!$A$1:$J$2336,MATCH(Healthcare!H$1,'Medical Examinations'!$A$1:$J$1,0),0)</f>
        <v>0</v>
      </c>
      <c r="I1626" s="17" t="str">
        <f>VLOOKUP($A1626,'Medical Examinations'!$A$1:$J$2336,MATCH(Healthcare!I$1,'Medical Examinations'!$A$1:$J$1,0),0)</f>
        <v>No</v>
      </c>
      <c r="J1626" s="17" t="str">
        <f>VLOOKUP($A1626,'Medical Examinations'!$A$1:$J$2336,MATCH(Healthcare!J$1,'Medical Examinations'!$A$1:$J$1,0),0)</f>
        <v>Obesity</v>
      </c>
      <c r="K1626" s="17" t="str">
        <f>VLOOKUP($A1626,'Medical Examinations'!$A$1:$J$2336,MATCH(Healthcare!K$1,'Medical Examinations'!$A$1:$J$1,0),0)</f>
        <v>Normal</v>
      </c>
      <c r="L1626" s="38">
        <f>VLOOKUP($A1626,'Hospitalisation Details'!$A$2:$K$2344,MATCH(Healthcare!L$1,'Hospitalisation Details'!$A$1:$K$1,0),0)</f>
        <v>31249</v>
      </c>
      <c r="M1626" s="17">
        <f>VLOOKUP($A1626,'Hospitalisation Details'!$A$2:$K$2344,MATCH(Healthcare!M$1,'Hospitalisation Details'!$A$1:$K$1,0),0)</f>
        <v>6112.35</v>
      </c>
      <c r="N1626" s="17" t="str">
        <f>VLOOKUP($A1626,'Hospitalisation Details'!$A$2:$K$2344,MATCH(Healthcare!N$1,'Hospitalisation Details'!$A$1:$K$1,0),0)</f>
        <v>Tier - 2</v>
      </c>
      <c r="O1626" s="17" t="str">
        <f>VLOOKUP($A1626,'Hospitalisation Details'!$A$2:$K$2344,MATCH(Healthcare!O$1,'Hospitalisation Details'!$A$1:$K$1,0),0)</f>
        <v>Tier - 1</v>
      </c>
      <c r="P1626" s="17" t="str">
        <f>VLOOKUP($A1626,'Hospitalisation Details'!$A$2:$K$2344,MATCH(Healthcare!P$1,'Hospitalisation Details'!$A$1:$K$1,0),0)</f>
        <v>R1012</v>
      </c>
      <c r="Q1626" s="17">
        <f>VLOOKUP($A1626,'Hospitalisation Details'!$A$2:$K$2344,MATCH(Healthcare!Q$1,'Hospitalisation Details'!$A$1:$K$1,0),0)</f>
        <v>37</v>
      </c>
    </row>
    <row r="1627" spans="1:17" ht="15.75" x14ac:dyDescent="0.25">
      <c r="A1627" s="25" t="s">
        <v>1670</v>
      </c>
      <c r="B1627" s="17" t="str">
        <f>VLOOKUP($A1627,'Customer Names'!$A$1:$D$2336,4,0)</f>
        <v>Mrs. Allie</v>
      </c>
      <c r="C1627" s="17">
        <f>VLOOKUP($A1627,'Medical Examinations'!$A$1:$J$2336,MATCH(Healthcare!C$1,'Medical Examinations'!$A$1:$J$1,0),0)</f>
        <v>32.770000000000003</v>
      </c>
      <c r="D1627" s="17">
        <f>VLOOKUP($A1627,'Medical Examinations'!$A$1:$J$2336,MATCH(Healthcare!D$1,'Medical Examinations'!$A$1:$J$1,0),0)</f>
        <v>4.42</v>
      </c>
      <c r="E1627" s="17" t="str">
        <f>VLOOKUP($A1627,'Medical Examinations'!$A$1:$J$2336,MATCH(Healthcare!E$1,'Medical Examinations'!$A$1:$J$1,0),0)</f>
        <v>Yes</v>
      </c>
      <c r="F1627" s="17" t="str">
        <f>VLOOKUP($A1627,'Medical Examinations'!$A$1:$J$2336,MATCH(Healthcare!F$1,'Medical Examinations'!$A$1:$J$1,0),0)</f>
        <v>No</v>
      </c>
      <c r="G1627" s="17" t="str">
        <f>VLOOKUP($A1627,'Medical Examinations'!$A$1:$J$2336,MATCH(Healthcare!G$1,'Medical Examinations'!$A$1:$J$1,0),0)</f>
        <v>No</v>
      </c>
      <c r="H1627" s="17">
        <f>VLOOKUP($A1627,'Medical Examinations'!$A$1:$J$2336,MATCH(Healthcare!H$1,'Medical Examinations'!$A$1:$J$1,0),0)</f>
        <v>1</v>
      </c>
      <c r="I1627" s="17" t="str">
        <f>VLOOKUP($A1627,'Medical Examinations'!$A$1:$J$2336,MATCH(Healthcare!I$1,'Medical Examinations'!$A$1:$J$1,0),0)</f>
        <v>No</v>
      </c>
      <c r="J1627" s="17" t="str">
        <f>VLOOKUP($A1627,'Medical Examinations'!$A$1:$J$2336,MATCH(Healthcare!J$1,'Medical Examinations'!$A$1:$J$1,0),0)</f>
        <v>Obesity</v>
      </c>
      <c r="K1627" s="17" t="str">
        <f>VLOOKUP($A1627,'Medical Examinations'!$A$1:$J$2336,MATCH(Healthcare!K$1,'Medical Examinations'!$A$1:$J$1,0),0)</f>
        <v>Normal</v>
      </c>
      <c r="L1627" s="38">
        <f>VLOOKUP($A1627,'Hospitalisation Details'!$A$2:$K$2344,MATCH(Healthcare!L$1,'Hospitalisation Details'!$A$1:$K$1,0),0)</f>
        <v>34951</v>
      </c>
      <c r="M1627" s="17">
        <f>VLOOKUP($A1627,'Hospitalisation Details'!$A$2:$K$2344,MATCH(Healthcare!M$1,'Hospitalisation Details'!$A$1:$K$1,0),0)</f>
        <v>6111.95</v>
      </c>
      <c r="N1627" s="17" t="str">
        <f>VLOOKUP($A1627,'Hospitalisation Details'!$A$2:$K$2344,MATCH(Healthcare!N$1,'Hospitalisation Details'!$A$1:$K$1,0),0)</f>
        <v>Tier - 2</v>
      </c>
      <c r="O1627" s="17" t="str">
        <f>VLOOKUP($A1627,'Hospitalisation Details'!$A$2:$K$2344,MATCH(Healthcare!O$1,'Hospitalisation Details'!$A$1:$K$1,0),0)</f>
        <v>Tier - 3</v>
      </c>
      <c r="P1627" s="17" t="str">
        <f>VLOOKUP($A1627,'Hospitalisation Details'!$A$2:$K$2344,MATCH(Healthcare!P$1,'Hospitalisation Details'!$A$1:$K$1,0),0)</f>
        <v>R1026</v>
      </c>
      <c r="Q1627" s="17">
        <f>VLOOKUP($A1627,'Hospitalisation Details'!$A$2:$K$2344,MATCH(Healthcare!Q$1,'Hospitalisation Details'!$A$1:$K$1,0),0)</f>
        <v>27</v>
      </c>
    </row>
    <row r="1628" spans="1:17" ht="15.75" x14ac:dyDescent="0.25">
      <c r="A1628" s="25" t="s">
        <v>1671</v>
      </c>
      <c r="B1628" s="17" t="str">
        <f>VLOOKUP($A1628,'Customer Names'!$A$1:$D$2336,4,0)</f>
        <v>Ms. Trasi</v>
      </c>
      <c r="C1628" s="17">
        <f>VLOOKUP($A1628,'Medical Examinations'!$A$1:$J$2336,MATCH(Healthcare!C$1,'Medical Examinations'!$A$1:$J$1,0),0)</f>
        <v>16.850000000000001</v>
      </c>
      <c r="D1628" s="17">
        <f>VLOOKUP($A1628,'Medical Examinations'!$A$1:$J$2336,MATCH(Healthcare!D$1,'Medical Examinations'!$A$1:$J$1,0),0)</f>
        <v>11.75</v>
      </c>
      <c r="E1628" s="17" t="str">
        <f>VLOOKUP($A1628,'Medical Examinations'!$A$1:$J$2336,MATCH(Healthcare!E$1,'Medical Examinations'!$A$1:$J$1,0),0)</f>
        <v>Yes</v>
      </c>
      <c r="F1628" s="17" t="str">
        <f>VLOOKUP($A1628,'Medical Examinations'!$A$1:$J$2336,MATCH(Healthcare!F$1,'Medical Examinations'!$A$1:$J$1,0),0)</f>
        <v>No</v>
      </c>
      <c r="G1628" s="17" t="str">
        <f>VLOOKUP($A1628,'Medical Examinations'!$A$1:$J$2336,MATCH(Healthcare!G$1,'Medical Examinations'!$A$1:$J$1,0),0)</f>
        <v>No</v>
      </c>
      <c r="H1628" s="17">
        <f>VLOOKUP($A1628,'Medical Examinations'!$A$1:$J$2336,MATCH(Healthcare!H$1,'Medical Examinations'!$A$1:$J$1,0),0)</f>
        <v>2</v>
      </c>
      <c r="I1628" s="17" t="str">
        <f>VLOOKUP($A1628,'Medical Examinations'!$A$1:$J$2336,MATCH(Healthcare!I$1,'Medical Examinations'!$A$1:$J$1,0),0)</f>
        <v>No</v>
      </c>
      <c r="J1628" s="17" t="str">
        <f>VLOOKUP($A1628,'Medical Examinations'!$A$1:$J$2336,MATCH(Healthcare!J$1,'Medical Examinations'!$A$1:$J$1,0),0)</f>
        <v>Underweight</v>
      </c>
      <c r="K1628" s="17" t="str">
        <f>VLOOKUP($A1628,'Medical Examinations'!$A$1:$J$2336,MATCH(Healthcare!K$1,'Medical Examinations'!$A$1:$J$1,0),0)</f>
        <v>Diabetes</v>
      </c>
      <c r="L1628" s="38">
        <f>VLOOKUP($A1628,'Hospitalisation Details'!$A$2:$K$2344,MATCH(Healthcare!L$1,'Hospitalisation Details'!$A$1:$K$1,0),0)</f>
        <v>25728</v>
      </c>
      <c r="M1628" s="17">
        <f>VLOOKUP($A1628,'Hospitalisation Details'!$A$2:$K$2344,MATCH(Healthcare!M$1,'Hospitalisation Details'!$A$1:$K$1,0),0)</f>
        <v>6098.38</v>
      </c>
      <c r="N1628" s="17" t="str">
        <f>VLOOKUP($A1628,'Hospitalisation Details'!$A$2:$K$2344,MATCH(Healthcare!N$1,'Hospitalisation Details'!$A$1:$K$1,0),0)</f>
        <v>Tier - 2</v>
      </c>
      <c r="O1628" s="17" t="str">
        <f>VLOOKUP($A1628,'Hospitalisation Details'!$A$2:$K$2344,MATCH(Healthcare!O$1,'Hospitalisation Details'!$A$1:$K$1,0),0)</f>
        <v>Tier - 2</v>
      </c>
      <c r="P1628" s="17" t="str">
        <f>VLOOKUP($A1628,'Hospitalisation Details'!$A$2:$K$2344,MATCH(Healthcare!P$1,'Hospitalisation Details'!$A$1:$K$1,0),0)</f>
        <v>R1013</v>
      </c>
      <c r="Q1628" s="17">
        <f>VLOOKUP($A1628,'Hospitalisation Details'!$A$2:$K$2344,MATCH(Healthcare!Q$1,'Hospitalisation Details'!$A$1:$K$1,0),0)</f>
        <v>52</v>
      </c>
    </row>
    <row r="1629" spans="1:17" ht="15.75" x14ac:dyDescent="0.25">
      <c r="A1629" s="25" t="s">
        <v>1672</v>
      </c>
      <c r="B1629" s="17" t="str">
        <f>VLOOKUP($A1629,'Customer Names'!$A$1:$D$2336,4,0)</f>
        <v>Mr. Kevin</v>
      </c>
      <c r="C1629" s="17">
        <f>VLOOKUP($A1629,'Medical Examinations'!$A$1:$J$2336,MATCH(Healthcare!C$1,'Medical Examinations'!$A$1:$J$1,0),0)</f>
        <v>34.700000000000003</v>
      </c>
      <c r="D1629" s="17">
        <f>VLOOKUP($A1629,'Medical Examinations'!$A$1:$J$2336,MATCH(Healthcare!D$1,'Medical Examinations'!$A$1:$J$1,0),0)</f>
        <v>6.06</v>
      </c>
      <c r="E1629" s="17" t="str">
        <f>VLOOKUP($A1629,'Medical Examinations'!$A$1:$J$2336,MATCH(Healthcare!E$1,'Medical Examinations'!$A$1:$J$1,0),0)</f>
        <v>No</v>
      </c>
      <c r="F1629" s="17" t="str">
        <f>VLOOKUP($A1629,'Medical Examinations'!$A$1:$J$2336,MATCH(Healthcare!F$1,'Medical Examinations'!$A$1:$J$1,0),0)</f>
        <v>No</v>
      </c>
      <c r="G1629" s="17" t="str">
        <f>VLOOKUP($A1629,'Medical Examinations'!$A$1:$J$2336,MATCH(Healthcare!G$1,'Medical Examinations'!$A$1:$J$1,0),0)</f>
        <v>No</v>
      </c>
      <c r="H1629" s="17">
        <f>VLOOKUP($A1629,'Medical Examinations'!$A$1:$J$2336,MATCH(Healthcare!H$1,'Medical Examinations'!$A$1:$J$1,0),0)</f>
        <v>1</v>
      </c>
      <c r="I1629" s="17" t="str">
        <f>VLOOKUP($A1629,'Medical Examinations'!$A$1:$J$2336,MATCH(Healthcare!I$1,'Medical Examinations'!$A$1:$J$1,0),0)</f>
        <v>No</v>
      </c>
      <c r="J1629" s="17" t="str">
        <f>VLOOKUP($A1629,'Medical Examinations'!$A$1:$J$2336,MATCH(Healthcare!J$1,'Medical Examinations'!$A$1:$J$1,0),0)</f>
        <v>Obesity</v>
      </c>
      <c r="K1629" s="17" t="str">
        <f>VLOOKUP($A1629,'Medical Examinations'!$A$1:$J$2336,MATCH(Healthcare!K$1,'Medical Examinations'!$A$1:$J$1,0),0)</f>
        <v>Prediabetes</v>
      </c>
      <c r="L1629" s="38">
        <f>VLOOKUP($A1629,'Hospitalisation Details'!$A$2:$K$2344,MATCH(Healthcare!L$1,'Hospitalisation Details'!$A$1:$K$1,0),0)</f>
        <v>30888</v>
      </c>
      <c r="M1629" s="17">
        <f>VLOOKUP($A1629,'Hospitalisation Details'!$A$2:$K$2344,MATCH(Healthcare!M$1,'Hospitalisation Details'!$A$1:$K$1,0),0)</f>
        <v>6082.41</v>
      </c>
      <c r="N1629" s="17" t="str">
        <f>VLOOKUP($A1629,'Hospitalisation Details'!$A$2:$K$2344,MATCH(Healthcare!N$1,'Hospitalisation Details'!$A$1:$K$1,0),0)</f>
        <v>Tier - 1</v>
      </c>
      <c r="O1629" s="17" t="str">
        <f>VLOOKUP($A1629,'Hospitalisation Details'!$A$2:$K$2344,MATCH(Healthcare!O$1,'Hospitalisation Details'!$A$1:$K$1,0),0)</f>
        <v>Tier - 2</v>
      </c>
      <c r="P1629" s="17" t="str">
        <f>VLOOKUP($A1629,'Hospitalisation Details'!$A$2:$K$2344,MATCH(Healthcare!P$1,'Hospitalisation Details'!$A$1:$K$1,0),0)</f>
        <v>R1011</v>
      </c>
      <c r="Q1629" s="17">
        <f>VLOOKUP($A1629,'Hospitalisation Details'!$A$2:$K$2344,MATCH(Healthcare!Q$1,'Hospitalisation Details'!$A$1:$K$1,0),0)</f>
        <v>38</v>
      </c>
    </row>
    <row r="1630" spans="1:17" ht="15.75" x14ac:dyDescent="0.25">
      <c r="A1630" s="25" t="s">
        <v>1673</v>
      </c>
      <c r="B1630" s="17" t="str">
        <f>VLOOKUP($A1630,'Customer Names'!$A$1:$D$2336,4,0)</f>
        <v>Mr. Fernando</v>
      </c>
      <c r="C1630" s="17">
        <f>VLOOKUP($A1630,'Medical Examinations'!$A$1:$J$2336,MATCH(Healthcare!C$1,'Medical Examinations'!$A$1:$J$1,0),0)</f>
        <v>37.049999999999997</v>
      </c>
      <c r="D1630" s="17">
        <f>VLOOKUP($A1630,'Medical Examinations'!$A$1:$J$2336,MATCH(Healthcare!D$1,'Medical Examinations'!$A$1:$J$1,0),0)</f>
        <v>5.48</v>
      </c>
      <c r="E1630" s="17" t="str">
        <f>VLOOKUP($A1630,'Medical Examinations'!$A$1:$J$2336,MATCH(Healthcare!E$1,'Medical Examinations'!$A$1:$J$1,0),0)</f>
        <v>No</v>
      </c>
      <c r="F1630" s="17" t="str">
        <f>VLOOKUP($A1630,'Medical Examinations'!$A$1:$J$2336,MATCH(Healthcare!F$1,'Medical Examinations'!$A$1:$J$1,0),0)</f>
        <v>No</v>
      </c>
      <c r="G1630" s="17" t="str">
        <f>VLOOKUP($A1630,'Medical Examinations'!$A$1:$J$2336,MATCH(Healthcare!G$1,'Medical Examinations'!$A$1:$J$1,0),0)</f>
        <v>No</v>
      </c>
      <c r="H1630" s="17">
        <f>VLOOKUP($A1630,'Medical Examinations'!$A$1:$J$2336,MATCH(Healthcare!H$1,'Medical Examinations'!$A$1:$J$1,0),0)</f>
        <v>1</v>
      </c>
      <c r="I1630" s="17" t="str">
        <f>VLOOKUP($A1630,'Medical Examinations'!$A$1:$J$2336,MATCH(Healthcare!I$1,'Medical Examinations'!$A$1:$J$1,0),0)</f>
        <v>No</v>
      </c>
      <c r="J1630" s="17" t="str">
        <f>VLOOKUP($A1630,'Medical Examinations'!$A$1:$J$2336,MATCH(Healthcare!J$1,'Medical Examinations'!$A$1:$J$1,0),0)</f>
        <v>Obesity</v>
      </c>
      <c r="K1630" s="17" t="str">
        <f>VLOOKUP($A1630,'Medical Examinations'!$A$1:$J$2336,MATCH(Healthcare!K$1,'Medical Examinations'!$A$1:$J$1,0),0)</f>
        <v>Normal</v>
      </c>
      <c r="L1630" s="38">
        <f>VLOOKUP($A1630,'Hospitalisation Details'!$A$2:$K$2344,MATCH(Healthcare!L$1,'Hospitalisation Details'!$A$1:$K$1,0),0)</f>
        <v>30969</v>
      </c>
      <c r="M1630" s="17">
        <f>VLOOKUP($A1630,'Hospitalisation Details'!$A$2:$K$2344,MATCH(Healthcare!M$1,'Hospitalisation Details'!$A$1:$K$1,0),0)</f>
        <v>6079.67</v>
      </c>
      <c r="N1630" s="17" t="str">
        <f>VLOOKUP($A1630,'Hospitalisation Details'!$A$2:$K$2344,MATCH(Healthcare!N$1,'Hospitalisation Details'!$A$1:$K$1,0),0)</f>
        <v>Tier - 1</v>
      </c>
      <c r="O1630" s="17" t="str">
        <f>VLOOKUP($A1630,'Hospitalisation Details'!$A$2:$K$2344,MATCH(Healthcare!O$1,'Hospitalisation Details'!$A$1:$K$1,0),0)</f>
        <v>Tier - 1</v>
      </c>
      <c r="P1630" s="17" t="str">
        <f>VLOOKUP($A1630,'Hospitalisation Details'!$A$2:$K$2344,MATCH(Healthcare!P$1,'Hospitalisation Details'!$A$1:$K$1,0),0)</f>
        <v>R1014</v>
      </c>
      <c r="Q1630" s="17">
        <f>VLOOKUP($A1630,'Hospitalisation Details'!$A$2:$K$2344,MATCH(Healthcare!Q$1,'Hospitalisation Details'!$A$1:$K$1,0),0)</f>
        <v>38</v>
      </c>
    </row>
    <row r="1631" spans="1:17" ht="15.75" x14ac:dyDescent="0.25">
      <c r="A1631" s="25" t="s">
        <v>1674</v>
      </c>
      <c r="B1631" s="17" t="str">
        <f>VLOOKUP($A1631,'Customer Names'!$A$1:$D$2336,4,0)</f>
        <v>Ms. Ieva</v>
      </c>
      <c r="C1631" s="17">
        <f>VLOOKUP($A1631,'Medical Examinations'!$A$1:$J$2336,MATCH(Healthcare!C$1,'Medical Examinations'!$A$1:$J$1,0),0)</f>
        <v>18.78</v>
      </c>
      <c r="D1631" s="17">
        <f>VLOOKUP($A1631,'Medical Examinations'!$A$1:$J$2336,MATCH(Healthcare!D$1,'Medical Examinations'!$A$1:$J$1,0),0)</f>
        <v>4.45</v>
      </c>
      <c r="E1631" s="17" t="str">
        <f>VLOOKUP($A1631,'Medical Examinations'!$A$1:$J$2336,MATCH(Healthcare!E$1,'Medical Examinations'!$A$1:$J$1,0),0)</f>
        <v>No</v>
      </c>
      <c r="F1631" s="17" t="str">
        <f>VLOOKUP($A1631,'Medical Examinations'!$A$1:$J$2336,MATCH(Healthcare!F$1,'Medical Examinations'!$A$1:$J$1,0),0)</f>
        <v>No</v>
      </c>
      <c r="G1631" s="17" t="str">
        <f>VLOOKUP($A1631,'Medical Examinations'!$A$1:$J$2336,MATCH(Healthcare!G$1,'Medical Examinations'!$A$1:$J$1,0),0)</f>
        <v>Yes</v>
      </c>
      <c r="H1631" s="17">
        <f>VLOOKUP($A1631,'Medical Examinations'!$A$1:$J$2336,MATCH(Healthcare!H$1,'Medical Examinations'!$A$1:$J$1,0),0)</f>
        <v>1</v>
      </c>
      <c r="I1631" s="17" t="str">
        <f>VLOOKUP($A1631,'Medical Examinations'!$A$1:$J$2336,MATCH(Healthcare!I$1,'Medical Examinations'!$A$1:$J$1,0),0)</f>
        <v>No</v>
      </c>
      <c r="J1631" s="17" t="str">
        <f>VLOOKUP($A1631,'Medical Examinations'!$A$1:$J$2336,MATCH(Healthcare!J$1,'Medical Examinations'!$A$1:$J$1,0),0)</f>
        <v>Healthy Weight</v>
      </c>
      <c r="K1631" s="17" t="str">
        <f>VLOOKUP($A1631,'Medical Examinations'!$A$1:$J$2336,MATCH(Healthcare!K$1,'Medical Examinations'!$A$1:$J$1,0),0)</f>
        <v>Normal</v>
      </c>
      <c r="L1631" s="38">
        <f>VLOOKUP($A1631,'Hospitalisation Details'!$A$2:$K$2344,MATCH(Healthcare!L$1,'Hospitalisation Details'!$A$1:$K$1,0),0)</f>
        <v>29075</v>
      </c>
      <c r="M1631" s="17">
        <f>VLOOKUP($A1631,'Hospitalisation Details'!$A$2:$K$2344,MATCH(Healthcare!M$1,'Hospitalisation Details'!$A$1:$K$1,0),0)</f>
        <v>6074.37</v>
      </c>
      <c r="N1631" s="17" t="str">
        <f>VLOOKUP($A1631,'Hospitalisation Details'!$A$2:$K$2344,MATCH(Healthcare!N$1,'Hospitalisation Details'!$A$1:$K$1,0),0)</f>
        <v>Tier - 2</v>
      </c>
      <c r="O1631" s="17" t="str">
        <f>VLOOKUP($A1631,'Hospitalisation Details'!$A$2:$K$2344,MATCH(Healthcare!O$1,'Hospitalisation Details'!$A$1:$K$1,0),0)</f>
        <v>Tier - 2</v>
      </c>
      <c r="P1631" s="17" t="str">
        <f>VLOOKUP($A1631,'Hospitalisation Details'!$A$2:$K$2344,MATCH(Healthcare!P$1,'Hospitalisation Details'!$A$1:$K$1,0),0)</f>
        <v>R1012</v>
      </c>
      <c r="Q1631" s="17">
        <f>VLOOKUP($A1631,'Hospitalisation Details'!$A$2:$K$2344,MATCH(Healthcare!Q$1,'Hospitalisation Details'!$A$1:$K$1,0),0)</f>
        <v>43</v>
      </c>
    </row>
    <row r="1632" spans="1:17" ht="15.75" x14ac:dyDescent="0.25">
      <c r="A1632" s="25" t="s">
        <v>1675</v>
      </c>
      <c r="B1632" s="17" t="str">
        <f>VLOOKUP($A1632,'Customer Names'!$A$1:$D$2336,4,0)</f>
        <v>Mr. Chris</v>
      </c>
      <c r="C1632" s="17">
        <f>VLOOKUP($A1632,'Medical Examinations'!$A$1:$J$2336,MATCH(Healthcare!C$1,'Medical Examinations'!$A$1:$J$1,0),0)</f>
        <v>28.024999999999999</v>
      </c>
      <c r="D1632" s="17">
        <f>VLOOKUP($A1632,'Medical Examinations'!$A$1:$J$2336,MATCH(Healthcare!D$1,'Medical Examinations'!$A$1:$J$1,0),0)</f>
        <v>5</v>
      </c>
      <c r="E1632" s="17" t="str">
        <f>VLOOKUP($A1632,'Medical Examinations'!$A$1:$J$2336,MATCH(Healthcare!E$1,'Medical Examinations'!$A$1:$J$1,0),0)</f>
        <v>No</v>
      </c>
      <c r="F1632" s="17" t="str">
        <f>VLOOKUP($A1632,'Medical Examinations'!$A$1:$J$2336,MATCH(Healthcare!F$1,'Medical Examinations'!$A$1:$J$1,0),0)</f>
        <v>No</v>
      </c>
      <c r="G1632" s="17" t="str">
        <f>VLOOKUP($A1632,'Medical Examinations'!$A$1:$J$2336,MATCH(Healthcare!G$1,'Medical Examinations'!$A$1:$J$1,0),0)</f>
        <v>No</v>
      </c>
      <c r="H1632" s="17">
        <f>VLOOKUP($A1632,'Medical Examinations'!$A$1:$J$2336,MATCH(Healthcare!H$1,'Medical Examinations'!$A$1:$J$1,0),0)</f>
        <v>1</v>
      </c>
      <c r="I1632" s="17" t="str">
        <f>VLOOKUP($A1632,'Medical Examinations'!$A$1:$J$2336,MATCH(Healthcare!I$1,'Medical Examinations'!$A$1:$J$1,0),0)</f>
        <v>No</v>
      </c>
      <c r="J1632" s="17" t="str">
        <f>VLOOKUP($A1632,'Medical Examinations'!$A$1:$J$2336,MATCH(Healthcare!J$1,'Medical Examinations'!$A$1:$J$1,0),0)</f>
        <v>Overweight</v>
      </c>
      <c r="K1632" s="17" t="str">
        <f>VLOOKUP($A1632,'Medical Examinations'!$A$1:$J$2336,MATCH(Healthcare!K$1,'Medical Examinations'!$A$1:$J$1,0),0)</f>
        <v>Normal</v>
      </c>
      <c r="L1632" s="38">
        <f>VLOOKUP($A1632,'Hospitalisation Details'!$A$2:$K$2344,MATCH(Healthcare!L$1,'Hospitalisation Details'!$A$1:$K$1,0),0)</f>
        <v>30946</v>
      </c>
      <c r="M1632" s="17">
        <f>VLOOKUP($A1632,'Hospitalisation Details'!$A$2:$K$2344,MATCH(Healthcare!M$1,'Hospitalisation Details'!$A$1:$K$1,0),0)</f>
        <v>6067.13</v>
      </c>
      <c r="N1632" s="17" t="str">
        <f>VLOOKUP($A1632,'Hospitalisation Details'!$A$2:$K$2344,MATCH(Healthcare!N$1,'Hospitalisation Details'!$A$1:$K$1,0),0)</f>
        <v>Tier - 3</v>
      </c>
      <c r="O1632" s="17" t="str">
        <f>VLOOKUP($A1632,'Hospitalisation Details'!$A$2:$K$2344,MATCH(Healthcare!O$1,'Hospitalisation Details'!$A$1:$K$1,0),0)</f>
        <v>Tier - 1</v>
      </c>
      <c r="P1632" s="17" t="str">
        <f>VLOOKUP($A1632,'Hospitalisation Details'!$A$2:$K$2344,MATCH(Healthcare!P$1,'Hospitalisation Details'!$A$1:$K$1,0),0)</f>
        <v>R1016</v>
      </c>
      <c r="Q1632" s="17">
        <f>VLOOKUP($A1632,'Hospitalisation Details'!$A$2:$K$2344,MATCH(Healthcare!Q$1,'Hospitalisation Details'!$A$1:$K$1,0),0)</f>
        <v>38</v>
      </c>
    </row>
    <row r="1633" spans="1:17" ht="15.75" x14ac:dyDescent="0.25">
      <c r="A1633" s="25" t="s">
        <v>1676</v>
      </c>
      <c r="B1633" s="17" t="str">
        <f>VLOOKUP($A1633,'Customer Names'!$A$1:$D$2336,4,0)</f>
        <v>Mr. Drew</v>
      </c>
      <c r="C1633" s="17">
        <f>VLOOKUP($A1633,'Medical Examinations'!$A$1:$J$2336,MATCH(Healthcare!C$1,'Medical Examinations'!$A$1:$J$1,0),0)</f>
        <v>35.090000000000003</v>
      </c>
      <c r="D1633" s="17">
        <f>VLOOKUP($A1633,'Medical Examinations'!$A$1:$J$2336,MATCH(Healthcare!D$1,'Medical Examinations'!$A$1:$J$1,0),0)</f>
        <v>5.84</v>
      </c>
      <c r="E1633" s="17" t="str">
        <f>VLOOKUP($A1633,'Medical Examinations'!$A$1:$J$2336,MATCH(Healthcare!E$1,'Medical Examinations'!$A$1:$J$1,0),0)</f>
        <v>No</v>
      </c>
      <c r="F1633" s="17" t="str">
        <f>VLOOKUP($A1633,'Medical Examinations'!$A$1:$J$2336,MATCH(Healthcare!F$1,'Medical Examinations'!$A$1:$J$1,0),0)</f>
        <v>No</v>
      </c>
      <c r="G1633" s="17" t="str">
        <f>VLOOKUP($A1633,'Medical Examinations'!$A$1:$J$2336,MATCH(Healthcare!G$1,'Medical Examinations'!$A$1:$J$1,0),0)</f>
        <v>No</v>
      </c>
      <c r="H1633" s="17">
        <f>VLOOKUP($A1633,'Medical Examinations'!$A$1:$J$2336,MATCH(Healthcare!H$1,'Medical Examinations'!$A$1:$J$1,0),0)</f>
        <v>0</v>
      </c>
      <c r="I1633" s="17" t="str">
        <f>VLOOKUP($A1633,'Medical Examinations'!$A$1:$J$2336,MATCH(Healthcare!I$1,'Medical Examinations'!$A$1:$J$1,0),0)</f>
        <v>No</v>
      </c>
      <c r="J1633" s="17" t="str">
        <f>VLOOKUP($A1633,'Medical Examinations'!$A$1:$J$2336,MATCH(Healthcare!J$1,'Medical Examinations'!$A$1:$J$1,0),0)</f>
        <v>Obesity</v>
      </c>
      <c r="K1633" s="17" t="str">
        <f>VLOOKUP($A1633,'Medical Examinations'!$A$1:$J$2336,MATCH(Healthcare!K$1,'Medical Examinations'!$A$1:$J$1,0),0)</f>
        <v>Prediabetes</v>
      </c>
      <c r="L1633" s="38">
        <f>VLOOKUP($A1633,'Hospitalisation Details'!$A$2:$K$2344,MATCH(Healthcare!L$1,'Hospitalisation Details'!$A$1:$K$1,0),0)</f>
        <v>34646</v>
      </c>
      <c r="M1633" s="17">
        <f>VLOOKUP($A1633,'Hospitalisation Details'!$A$2:$K$2344,MATCH(Healthcare!M$1,'Hospitalisation Details'!$A$1:$K$1,0),0)</f>
        <v>6064.37</v>
      </c>
      <c r="N1633" s="17" t="str">
        <f>VLOOKUP($A1633,'Hospitalisation Details'!$A$2:$K$2344,MATCH(Healthcare!N$1,'Hospitalisation Details'!$A$1:$K$1,0),0)</f>
        <v>Tier - 2</v>
      </c>
      <c r="O1633" s="17" t="str">
        <f>VLOOKUP($A1633,'Hospitalisation Details'!$A$2:$K$2344,MATCH(Healthcare!O$1,'Hospitalisation Details'!$A$1:$K$1,0),0)</f>
        <v>Tier - 2</v>
      </c>
      <c r="P1633" s="17" t="str">
        <f>VLOOKUP($A1633,'Hospitalisation Details'!$A$2:$K$2344,MATCH(Healthcare!P$1,'Hospitalisation Details'!$A$1:$K$1,0),0)</f>
        <v>R1011</v>
      </c>
      <c r="Q1633" s="17">
        <f>VLOOKUP($A1633,'Hospitalisation Details'!$A$2:$K$2344,MATCH(Healthcare!Q$1,'Hospitalisation Details'!$A$1:$K$1,0),0)</f>
        <v>28</v>
      </c>
    </row>
    <row r="1634" spans="1:17" ht="15.75" x14ac:dyDescent="0.25">
      <c r="A1634" s="25" t="s">
        <v>1677</v>
      </c>
      <c r="B1634" s="17" t="str">
        <f>VLOOKUP($A1634,'Customer Names'!$A$1:$D$2336,4,0)</f>
        <v>Ms. Christina</v>
      </c>
      <c r="C1634" s="17">
        <f>VLOOKUP($A1634,'Medical Examinations'!$A$1:$J$2336,MATCH(Healthcare!C$1,'Medical Examinations'!$A$1:$J$1,0),0)</f>
        <v>34.42</v>
      </c>
      <c r="D1634" s="17">
        <f>VLOOKUP($A1634,'Medical Examinations'!$A$1:$J$2336,MATCH(Healthcare!D$1,'Medical Examinations'!$A$1:$J$1,0),0)</f>
        <v>5.21</v>
      </c>
      <c r="E1634" s="17" t="str">
        <f>VLOOKUP($A1634,'Medical Examinations'!$A$1:$J$2336,MATCH(Healthcare!E$1,'Medical Examinations'!$A$1:$J$1,0),0)</f>
        <v>Yes</v>
      </c>
      <c r="F1634" s="17" t="str">
        <f>VLOOKUP($A1634,'Medical Examinations'!$A$1:$J$2336,MATCH(Healthcare!F$1,'Medical Examinations'!$A$1:$J$1,0),0)</f>
        <v>No</v>
      </c>
      <c r="G1634" s="17" t="str">
        <f>VLOOKUP($A1634,'Medical Examinations'!$A$1:$J$2336,MATCH(Healthcare!G$1,'Medical Examinations'!$A$1:$J$1,0),0)</f>
        <v>No</v>
      </c>
      <c r="H1634" s="17">
        <f>VLOOKUP($A1634,'Medical Examinations'!$A$1:$J$2336,MATCH(Healthcare!H$1,'Medical Examinations'!$A$1:$J$1,0),0)</f>
        <v>0</v>
      </c>
      <c r="I1634" s="17" t="str">
        <f>VLOOKUP($A1634,'Medical Examinations'!$A$1:$J$2336,MATCH(Healthcare!I$1,'Medical Examinations'!$A$1:$J$1,0),0)</f>
        <v>No</v>
      </c>
      <c r="J1634" s="17" t="str">
        <f>VLOOKUP($A1634,'Medical Examinations'!$A$1:$J$2336,MATCH(Healthcare!J$1,'Medical Examinations'!$A$1:$J$1,0),0)</f>
        <v>Obesity</v>
      </c>
      <c r="K1634" s="17" t="str">
        <f>VLOOKUP($A1634,'Medical Examinations'!$A$1:$J$2336,MATCH(Healthcare!K$1,'Medical Examinations'!$A$1:$J$1,0),0)</f>
        <v>Normal</v>
      </c>
      <c r="L1634" s="38">
        <f>VLOOKUP($A1634,'Hospitalisation Details'!$A$2:$K$2344,MATCH(Healthcare!L$1,'Hospitalisation Details'!$A$1:$K$1,0),0)</f>
        <v>35274</v>
      </c>
      <c r="M1634" s="17">
        <f>VLOOKUP($A1634,'Hospitalisation Details'!$A$2:$K$2344,MATCH(Healthcare!M$1,'Hospitalisation Details'!$A$1:$K$1,0),0)</f>
        <v>6061.8</v>
      </c>
      <c r="N1634" s="17" t="str">
        <f>VLOOKUP($A1634,'Hospitalisation Details'!$A$2:$K$2344,MATCH(Healthcare!N$1,'Hospitalisation Details'!$A$1:$K$1,0),0)</f>
        <v>Tier - 2</v>
      </c>
      <c r="O1634" s="17" t="str">
        <f>VLOOKUP($A1634,'Hospitalisation Details'!$A$2:$K$2344,MATCH(Healthcare!O$1,'Hospitalisation Details'!$A$1:$K$1,0),0)</f>
        <v>Tier - 3</v>
      </c>
      <c r="P1634" s="17" t="str">
        <f>VLOOKUP($A1634,'Hospitalisation Details'!$A$2:$K$2344,MATCH(Healthcare!P$1,'Hospitalisation Details'!$A$1:$K$1,0),0)</f>
        <v>R1012</v>
      </c>
      <c r="Q1634" s="17">
        <f>VLOOKUP($A1634,'Hospitalisation Details'!$A$2:$K$2344,MATCH(Healthcare!Q$1,'Hospitalisation Details'!$A$1:$K$1,0),0)</f>
        <v>26</v>
      </c>
    </row>
    <row r="1635" spans="1:17" ht="15.75" x14ac:dyDescent="0.25">
      <c r="A1635" s="25" t="s">
        <v>1678</v>
      </c>
      <c r="B1635" s="17" t="str">
        <f>VLOOKUP($A1635,'Customer Names'!$A$1:$D$2336,4,0)</f>
        <v>Mr. Alexander</v>
      </c>
      <c r="C1635" s="17">
        <f>VLOOKUP($A1635,'Medical Examinations'!$A$1:$J$2336,MATCH(Healthcare!C$1,'Medical Examinations'!$A$1:$J$1,0),0)</f>
        <v>29.4</v>
      </c>
      <c r="D1635" s="17">
        <f>VLOOKUP($A1635,'Medical Examinations'!$A$1:$J$2336,MATCH(Healthcare!D$1,'Medical Examinations'!$A$1:$J$1,0),0)</f>
        <v>4.26</v>
      </c>
      <c r="E1635" s="17" t="str">
        <f>VLOOKUP($A1635,'Medical Examinations'!$A$1:$J$2336,MATCH(Healthcare!E$1,'Medical Examinations'!$A$1:$J$1,0),0)</f>
        <v>No</v>
      </c>
      <c r="F1635" s="17" t="str">
        <f>VLOOKUP($A1635,'Medical Examinations'!$A$1:$J$2336,MATCH(Healthcare!F$1,'Medical Examinations'!$A$1:$J$1,0),0)</f>
        <v>No</v>
      </c>
      <c r="G1635" s="17" t="str">
        <f>VLOOKUP($A1635,'Medical Examinations'!$A$1:$J$2336,MATCH(Healthcare!G$1,'Medical Examinations'!$A$1:$J$1,0),0)</f>
        <v>No</v>
      </c>
      <c r="H1635" s="17">
        <f>VLOOKUP($A1635,'Medical Examinations'!$A$1:$J$2336,MATCH(Healthcare!H$1,'Medical Examinations'!$A$1:$J$1,0),0)</f>
        <v>0</v>
      </c>
      <c r="I1635" s="17" t="str">
        <f>VLOOKUP($A1635,'Medical Examinations'!$A$1:$J$2336,MATCH(Healthcare!I$1,'Medical Examinations'!$A$1:$J$1,0),0)</f>
        <v>No</v>
      </c>
      <c r="J1635" s="17" t="str">
        <f>VLOOKUP($A1635,'Medical Examinations'!$A$1:$J$2336,MATCH(Healthcare!J$1,'Medical Examinations'!$A$1:$J$1,0),0)</f>
        <v>Overweight</v>
      </c>
      <c r="K1635" s="17" t="str">
        <f>VLOOKUP($A1635,'Medical Examinations'!$A$1:$J$2336,MATCH(Healthcare!K$1,'Medical Examinations'!$A$1:$J$1,0),0)</f>
        <v>Normal</v>
      </c>
      <c r="L1635" s="38">
        <f>VLOOKUP($A1635,'Hospitalisation Details'!$A$2:$K$2344,MATCH(Healthcare!L$1,'Hospitalisation Details'!$A$1:$K$1,0),0)</f>
        <v>32736</v>
      </c>
      <c r="M1635" s="17">
        <f>VLOOKUP($A1635,'Hospitalisation Details'!$A$2:$K$2344,MATCH(Healthcare!M$1,'Hospitalisation Details'!$A$1:$K$1,0),0)</f>
        <v>6059.17</v>
      </c>
      <c r="N1635" s="17" t="str">
        <f>VLOOKUP($A1635,'Hospitalisation Details'!$A$2:$K$2344,MATCH(Healthcare!N$1,'Hospitalisation Details'!$A$1:$K$1,0),0)</f>
        <v>Tier - 2</v>
      </c>
      <c r="O1635" s="17" t="str">
        <f>VLOOKUP($A1635,'Hospitalisation Details'!$A$2:$K$2344,MATCH(Healthcare!O$1,'Hospitalisation Details'!$A$1:$K$1,0),0)</f>
        <v>Tier - 1</v>
      </c>
      <c r="P1635" s="17" t="str">
        <f>VLOOKUP($A1635,'Hospitalisation Details'!$A$2:$K$2344,MATCH(Healthcare!P$1,'Hospitalisation Details'!$A$1:$K$1,0),0)</f>
        <v>R1011</v>
      </c>
      <c r="Q1635" s="17">
        <f>VLOOKUP($A1635,'Hospitalisation Details'!$A$2:$K$2344,MATCH(Healthcare!Q$1,'Hospitalisation Details'!$A$1:$K$1,0),0)</f>
        <v>33</v>
      </c>
    </row>
    <row r="1636" spans="1:17" ht="15.75" x14ac:dyDescent="0.25">
      <c r="A1636" s="25" t="s">
        <v>1679</v>
      </c>
      <c r="B1636" s="17" t="str">
        <f>VLOOKUP($A1636,'Customer Names'!$A$1:$D$2336,4,0)</f>
        <v>Ms. Meaghan</v>
      </c>
      <c r="C1636" s="17">
        <f>VLOOKUP($A1636,'Medical Examinations'!$A$1:$J$2336,MATCH(Healthcare!C$1,'Medical Examinations'!$A$1:$J$1,0),0)</f>
        <v>21.31</v>
      </c>
      <c r="D1636" s="17">
        <f>VLOOKUP($A1636,'Medical Examinations'!$A$1:$J$2336,MATCH(Healthcare!D$1,'Medical Examinations'!$A$1:$J$1,0),0)</f>
        <v>4.17</v>
      </c>
      <c r="E1636" s="17" t="str">
        <f>VLOOKUP($A1636,'Medical Examinations'!$A$1:$J$2336,MATCH(Healthcare!E$1,'Medical Examinations'!$A$1:$J$1,0),0)</f>
        <v>No</v>
      </c>
      <c r="F1636" s="17" t="str">
        <f>VLOOKUP($A1636,'Medical Examinations'!$A$1:$J$2336,MATCH(Healthcare!F$1,'Medical Examinations'!$A$1:$J$1,0),0)</f>
        <v>No</v>
      </c>
      <c r="G1636" s="17" t="str">
        <f>VLOOKUP($A1636,'Medical Examinations'!$A$1:$J$2336,MATCH(Healthcare!G$1,'Medical Examinations'!$A$1:$J$1,0),0)</f>
        <v>No</v>
      </c>
      <c r="H1636" s="17">
        <f>VLOOKUP($A1636,'Medical Examinations'!$A$1:$J$2336,MATCH(Healthcare!H$1,'Medical Examinations'!$A$1:$J$1,0),0)</f>
        <v>0</v>
      </c>
      <c r="I1636" s="17" t="str">
        <f>VLOOKUP($A1636,'Medical Examinations'!$A$1:$J$2336,MATCH(Healthcare!I$1,'Medical Examinations'!$A$1:$J$1,0),0)</f>
        <v>No</v>
      </c>
      <c r="J1636" s="17" t="str">
        <f>VLOOKUP($A1636,'Medical Examinations'!$A$1:$J$2336,MATCH(Healthcare!J$1,'Medical Examinations'!$A$1:$J$1,0),0)</f>
        <v>Healthy Weight</v>
      </c>
      <c r="K1636" s="17" t="str">
        <f>VLOOKUP($A1636,'Medical Examinations'!$A$1:$J$2336,MATCH(Healthcare!K$1,'Medical Examinations'!$A$1:$J$1,0),0)</f>
        <v>Normal</v>
      </c>
      <c r="L1636" s="38">
        <f>VLOOKUP($A1636,'Hospitalisation Details'!$A$2:$K$2344,MATCH(Healthcare!L$1,'Hospitalisation Details'!$A$1:$K$1,0),0)</f>
        <v>29441</v>
      </c>
      <c r="M1636" s="17">
        <f>VLOOKUP($A1636,'Hospitalisation Details'!$A$2:$K$2344,MATCH(Healthcare!M$1,'Hospitalisation Details'!$A$1:$K$1,0),0)</f>
        <v>5993.62</v>
      </c>
      <c r="N1636" s="17" t="str">
        <f>VLOOKUP($A1636,'Hospitalisation Details'!$A$2:$K$2344,MATCH(Healthcare!N$1,'Hospitalisation Details'!$A$1:$K$1,0),0)</f>
        <v>Tier - 2</v>
      </c>
      <c r="O1636" s="17" t="str">
        <f>VLOOKUP($A1636,'Hospitalisation Details'!$A$2:$K$2344,MATCH(Healthcare!O$1,'Hospitalisation Details'!$A$1:$K$1,0),0)</f>
        <v>Tier - 3</v>
      </c>
      <c r="P1636" s="17" t="str">
        <f>VLOOKUP($A1636,'Hospitalisation Details'!$A$2:$K$2344,MATCH(Healthcare!P$1,'Hospitalisation Details'!$A$1:$K$1,0),0)</f>
        <v>R1013</v>
      </c>
      <c r="Q1636" s="17">
        <f>VLOOKUP($A1636,'Hospitalisation Details'!$A$2:$K$2344,MATCH(Healthcare!Q$1,'Hospitalisation Details'!$A$1:$K$1,0),0)</f>
        <v>42</v>
      </c>
    </row>
    <row r="1637" spans="1:17" ht="15.75" x14ac:dyDescent="0.25">
      <c r="A1637" s="25" t="s">
        <v>1680</v>
      </c>
      <c r="B1637" s="17" t="str">
        <f>VLOOKUP($A1637,'Customer Names'!$A$1:$D$2336,4,0)</f>
        <v>Ms. Kristin</v>
      </c>
      <c r="C1637" s="17">
        <f>VLOOKUP($A1637,'Medical Examinations'!$A$1:$J$2336,MATCH(Healthcare!C$1,'Medical Examinations'!$A$1:$J$1,0),0)</f>
        <v>19.559999999999999</v>
      </c>
      <c r="D1637" s="17">
        <f>VLOOKUP($A1637,'Medical Examinations'!$A$1:$J$2336,MATCH(Healthcare!D$1,'Medical Examinations'!$A$1:$J$1,0),0)</f>
        <v>11.96</v>
      </c>
      <c r="E1637" s="17" t="str">
        <f>VLOOKUP($A1637,'Medical Examinations'!$A$1:$J$2336,MATCH(Healthcare!E$1,'Medical Examinations'!$A$1:$J$1,0),0)</f>
        <v>No</v>
      </c>
      <c r="F1637" s="17" t="str">
        <f>VLOOKUP($A1637,'Medical Examinations'!$A$1:$J$2336,MATCH(Healthcare!F$1,'Medical Examinations'!$A$1:$J$1,0),0)</f>
        <v>No</v>
      </c>
      <c r="G1637" s="17" t="str">
        <f>VLOOKUP($A1637,'Medical Examinations'!$A$1:$J$2336,MATCH(Healthcare!G$1,'Medical Examinations'!$A$1:$J$1,0),0)</f>
        <v>No</v>
      </c>
      <c r="H1637" s="17">
        <f>VLOOKUP($A1637,'Medical Examinations'!$A$1:$J$2336,MATCH(Healthcare!H$1,'Medical Examinations'!$A$1:$J$1,0),0)</f>
        <v>0</v>
      </c>
      <c r="I1637" s="17" t="str">
        <f>VLOOKUP($A1637,'Medical Examinations'!$A$1:$J$2336,MATCH(Healthcare!I$1,'Medical Examinations'!$A$1:$J$1,0),0)</f>
        <v>No</v>
      </c>
      <c r="J1637" s="17" t="str">
        <f>VLOOKUP($A1637,'Medical Examinations'!$A$1:$J$2336,MATCH(Healthcare!J$1,'Medical Examinations'!$A$1:$J$1,0),0)</f>
        <v>Healthy Weight</v>
      </c>
      <c r="K1637" s="17" t="str">
        <f>VLOOKUP($A1637,'Medical Examinations'!$A$1:$J$2336,MATCH(Healthcare!K$1,'Medical Examinations'!$A$1:$J$1,0),0)</f>
        <v>Diabetes</v>
      </c>
      <c r="L1637" s="38">
        <f>VLOOKUP($A1637,'Hospitalisation Details'!$A$2:$K$2344,MATCH(Healthcare!L$1,'Hospitalisation Details'!$A$1:$K$1,0),0)</f>
        <v>27258</v>
      </c>
      <c r="M1637" s="17">
        <f>VLOOKUP($A1637,'Hospitalisation Details'!$A$2:$K$2344,MATCH(Healthcare!M$1,'Hospitalisation Details'!$A$1:$K$1,0),0)</f>
        <v>5990.17</v>
      </c>
      <c r="N1637" s="17" t="str">
        <f>VLOOKUP($A1637,'Hospitalisation Details'!$A$2:$K$2344,MATCH(Healthcare!N$1,'Hospitalisation Details'!$A$1:$K$1,0),0)</f>
        <v>Tier - 2</v>
      </c>
      <c r="O1637" s="17" t="str">
        <f>VLOOKUP($A1637,'Hospitalisation Details'!$A$2:$K$2344,MATCH(Healthcare!O$1,'Hospitalisation Details'!$A$1:$K$1,0),0)</f>
        <v>Tier - 2</v>
      </c>
      <c r="P1637" s="17" t="str">
        <f>VLOOKUP($A1637,'Hospitalisation Details'!$A$2:$K$2344,MATCH(Healthcare!P$1,'Hospitalisation Details'!$A$1:$K$1,0),0)</f>
        <v>R1013</v>
      </c>
      <c r="Q1637" s="17">
        <f>VLOOKUP($A1637,'Hospitalisation Details'!$A$2:$K$2344,MATCH(Healthcare!Q$1,'Hospitalisation Details'!$A$1:$K$1,0),0)</f>
        <v>48</v>
      </c>
    </row>
    <row r="1638" spans="1:17" ht="15.75" x14ac:dyDescent="0.25">
      <c r="A1638" s="25" t="s">
        <v>1681</v>
      </c>
      <c r="B1638" s="17" t="str">
        <f>VLOOKUP($A1638,'Customer Names'!$A$1:$D$2336,4,0)</f>
        <v>Ms. Andrea</v>
      </c>
      <c r="C1638" s="17">
        <f>VLOOKUP($A1638,'Medical Examinations'!$A$1:$J$2336,MATCH(Healthcare!C$1,'Medical Examinations'!$A$1:$J$1,0),0)</f>
        <v>37.335000000000001</v>
      </c>
      <c r="D1638" s="17">
        <f>VLOOKUP($A1638,'Medical Examinations'!$A$1:$J$2336,MATCH(Healthcare!D$1,'Medical Examinations'!$A$1:$J$1,0),0)</f>
        <v>6.26</v>
      </c>
      <c r="E1638" s="17" t="str">
        <f>VLOOKUP($A1638,'Medical Examinations'!$A$1:$J$2336,MATCH(Healthcare!E$1,'Medical Examinations'!$A$1:$J$1,0),0)</f>
        <v>Yes</v>
      </c>
      <c r="F1638" s="17" t="str">
        <f>VLOOKUP($A1638,'Medical Examinations'!$A$1:$J$2336,MATCH(Healthcare!F$1,'Medical Examinations'!$A$1:$J$1,0),0)</f>
        <v>No</v>
      </c>
      <c r="G1638" s="17" t="str">
        <f>VLOOKUP($A1638,'Medical Examinations'!$A$1:$J$2336,MATCH(Healthcare!G$1,'Medical Examinations'!$A$1:$J$1,0),0)</f>
        <v>No</v>
      </c>
      <c r="H1638" s="17">
        <f>VLOOKUP($A1638,'Medical Examinations'!$A$1:$J$2336,MATCH(Healthcare!H$1,'Medical Examinations'!$A$1:$J$1,0),0)</f>
        <v>1</v>
      </c>
      <c r="I1638" s="17" t="str">
        <f>VLOOKUP($A1638,'Medical Examinations'!$A$1:$J$2336,MATCH(Healthcare!I$1,'Medical Examinations'!$A$1:$J$1,0),0)</f>
        <v>No</v>
      </c>
      <c r="J1638" s="17" t="str">
        <f>VLOOKUP($A1638,'Medical Examinations'!$A$1:$J$2336,MATCH(Healthcare!J$1,'Medical Examinations'!$A$1:$J$1,0),0)</f>
        <v>Obesity</v>
      </c>
      <c r="K1638" s="17" t="str">
        <f>VLOOKUP($A1638,'Medical Examinations'!$A$1:$J$2336,MATCH(Healthcare!K$1,'Medical Examinations'!$A$1:$J$1,0),0)</f>
        <v>Prediabetes</v>
      </c>
      <c r="L1638" s="38">
        <f>VLOOKUP($A1638,'Hospitalisation Details'!$A$2:$K$2344,MATCH(Healthcare!L$1,'Hospitalisation Details'!$A$1:$K$1,0),0)</f>
        <v>32304</v>
      </c>
      <c r="M1638" s="17">
        <f>VLOOKUP($A1638,'Hospitalisation Details'!$A$2:$K$2344,MATCH(Healthcare!M$1,'Hospitalisation Details'!$A$1:$K$1,0),0)</f>
        <v>5989.52</v>
      </c>
      <c r="N1638" s="17" t="str">
        <f>VLOOKUP($A1638,'Hospitalisation Details'!$A$2:$K$2344,MATCH(Healthcare!N$1,'Hospitalisation Details'!$A$1:$K$1,0),0)</f>
        <v>Tier - 2</v>
      </c>
      <c r="O1638" s="17" t="str">
        <f>VLOOKUP($A1638,'Hospitalisation Details'!$A$2:$K$2344,MATCH(Healthcare!O$1,'Hospitalisation Details'!$A$1:$K$1,0),0)</f>
        <v>Tier - 1</v>
      </c>
      <c r="P1638" s="17" t="str">
        <f>VLOOKUP($A1638,'Hospitalisation Details'!$A$2:$K$2344,MATCH(Healthcare!P$1,'Hospitalisation Details'!$A$1:$K$1,0),0)</f>
        <v>R1012</v>
      </c>
      <c r="Q1638" s="17">
        <f>VLOOKUP($A1638,'Hospitalisation Details'!$A$2:$K$2344,MATCH(Healthcare!Q$1,'Hospitalisation Details'!$A$1:$K$1,0),0)</f>
        <v>34</v>
      </c>
    </row>
    <row r="1639" spans="1:17" ht="15.75" x14ac:dyDescent="0.25">
      <c r="A1639" s="25" t="s">
        <v>1682</v>
      </c>
      <c r="B1639" s="17" t="str">
        <f>VLOOKUP($A1639,'Customer Names'!$A$1:$D$2336,4,0)</f>
        <v>Ms. Kris</v>
      </c>
      <c r="C1639" s="17">
        <f>VLOOKUP($A1639,'Medical Examinations'!$A$1:$J$2336,MATCH(Healthcare!C$1,'Medical Examinations'!$A$1:$J$1,0),0)</f>
        <v>19.53</v>
      </c>
      <c r="D1639" s="17">
        <f>VLOOKUP($A1639,'Medical Examinations'!$A$1:$J$2336,MATCH(Healthcare!D$1,'Medical Examinations'!$A$1:$J$1,0),0)</f>
        <v>11.68</v>
      </c>
      <c r="E1639" s="17" t="str">
        <f>VLOOKUP($A1639,'Medical Examinations'!$A$1:$J$2336,MATCH(Healthcare!E$1,'Medical Examinations'!$A$1:$J$1,0),0)</f>
        <v>No</v>
      </c>
      <c r="F1639" s="17" t="str">
        <f>VLOOKUP($A1639,'Medical Examinations'!$A$1:$J$2336,MATCH(Healthcare!F$1,'Medical Examinations'!$A$1:$J$1,0),0)</f>
        <v>No</v>
      </c>
      <c r="G1639" s="17" t="str">
        <f>VLOOKUP($A1639,'Medical Examinations'!$A$1:$J$2336,MATCH(Healthcare!G$1,'Medical Examinations'!$A$1:$J$1,0),0)</f>
        <v>No</v>
      </c>
      <c r="H1639" s="17">
        <f>VLOOKUP($A1639,'Medical Examinations'!$A$1:$J$2336,MATCH(Healthcare!H$1,'Medical Examinations'!$A$1:$J$1,0),0)</f>
        <v>0</v>
      </c>
      <c r="I1639" s="17" t="str">
        <f>VLOOKUP($A1639,'Medical Examinations'!$A$1:$J$2336,MATCH(Healthcare!I$1,'Medical Examinations'!$A$1:$J$1,0),0)</f>
        <v>No</v>
      </c>
      <c r="J1639" s="17" t="str">
        <f>VLOOKUP($A1639,'Medical Examinations'!$A$1:$J$2336,MATCH(Healthcare!J$1,'Medical Examinations'!$A$1:$J$1,0),0)</f>
        <v>Healthy Weight</v>
      </c>
      <c r="K1639" s="17" t="str">
        <f>VLOOKUP($A1639,'Medical Examinations'!$A$1:$J$2336,MATCH(Healthcare!K$1,'Medical Examinations'!$A$1:$J$1,0),0)</f>
        <v>Diabetes</v>
      </c>
      <c r="L1639" s="38">
        <f>VLOOKUP($A1639,'Hospitalisation Details'!$A$2:$K$2344,MATCH(Healthcare!L$1,'Hospitalisation Details'!$A$1:$K$1,0),0)</f>
        <v>27313</v>
      </c>
      <c r="M1639" s="17">
        <f>VLOOKUP($A1639,'Hospitalisation Details'!$A$2:$K$2344,MATCH(Healthcare!M$1,'Hospitalisation Details'!$A$1:$K$1,0),0)</f>
        <v>5979.99</v>
      </c>
      <c r="N1639" s="17" t="str">
        <f>VLOOKUP($A1639,'Hospitalisation Details'!$A$2:$K$2344,MATCH(Healthcare!N$1,'Hospitalisation Details'!$A$1:$K$1,0),0)</f>
        <v>Tier - 2</v>
      </c>
      <c r="O1639" s="17" t="str">
        <f>VLOOKUP($A1639,'Hospitalisation Details'!$A$2:$K$2344,MATCH(Healthcare!O$1,'Hospitalisation Details'!$A$1:$K$1,0),0)</f>
        <v>Tier - 3</v>
      </c>
      <c r="P1639" s="17" t="str">
        <f>VLOOKUP($A1639,'Hospitalisation Details'!$A$2:$K$2344,MATCH(Healthcare!P$1,'Hospitalisation Details'!$A$1:$K$1,0),0)</f>
        <v>R1013</v>
      </c>
      <c r="Q1639" s="17">
        <f>VLOOKUP($A1639,'Hospitalisation Details'!$A$2:$K$2344,MATCH(Healthcare!Q$1,'Hospitalisation Details'!$A$1:$K$1,0),0)</f>
        <v>48</v>
      </c>
    </row>
    <row r="1640" spans="1:17" ht="15.75" x14ac:dyDescent="0.25">
      <c r="A1640" s="25" t="s">
        <v>1683</v>
      </c>
      <c r="B1640" s="17" t="str">
        <f>VLOOKUP($A1640,'Customer Names'!$A$1:$D$2336,4,0)</f>
        <v>Mr. Alden</v>
      </c>
      <c r="C1640" s="17">
        <f>VLOOKUP($A1640,'Medical Examinations'!$A$1:$J$2336,MATCH(Healthcare!C$1,'Medical Examinations'!$A$1:$J$1,0),0)</f>
        <v>34.1</v>
      </c>
      <c r="D1640" s="17">
        <f>VLOOKUP($A1640,'Medical Examinations'!$A$1:$J$2336,MATCH(Healthcare!D$1,'Medical Examinations'!$A$1:$J$1,0),0)</f>
        <v>5.16</v>
      </c>
      <c r="E1640" s="17" t="str">
        <f>VLOOKUP($A1640,'Medical Examinations'!$A$1:$J$2336,MATCH(Healthcare!E$1,'Medical Examinations'!$A$1:$J$1,0),0)</f>
        <v>No</v>
      </c>
      <c r="F1640" s="17" t="str">
        <f>VLOOKUP($A1640,'Medical Examinations'!$A$1:$J$2336,MATCH(Healthcare!F$1,'Medical Examinations'!$A$1:$J$1,0),0)</f>
        <v>No</v>
      </c>
      <c r="G1640" s="17" t="str">
        <f>VLOOKUP($A1640,'Medical Examinations'!$A$1:$J$2336,MATCH(Healthcare!G$1,'Medical Examinations'!$A$1:$J$1,0),0)</f>
        <v>No</v>
      </c>
      <c r="H1640" s="17">
        <f>VLOOKUP($A1640,'Medical Examinations'!$A$1:$J$2336,MATCH(Healthcare!H$1,'Medical Examinations'!$A$1:$J$1,0),0)</f>
        <v>0</v>
      </c>
      <c r="I1640" s="17" t="str">
        <f>VLOOKUP($A1640,'Medical Examinations'!$A$1:$J$2336,MATCH(Healthcare!I$1,'Medical Examinations'!$A$1:$J$1,0),0)</f>
        <v>No</v>
      </c>
      <c r="J1640" s="17" t="str">
        <f>VLOOKUP($A1640,'Medical Examinations'!$A$1:$J$2336,MATCH(Healthcare!J$1,'Medical Examinations'!$A$1:$J$1,0),0)</f>
        <v>Obesity</v>
      </c>
      <c r="K1640" s="17" t="str">
        <f>VLOOKUP($A1640,'Medical Examinations'!$A$1:$J$2336,MATCH(Healthcare!K$1,'Medical Examinations'!$A$1:$J$1,0),0)</f>
        <v>Normal</v>
      </c>
      <c r="L1640" s="38">
        <f>VLOOKUP($A1640,'Hospitalisation Details'!$A$2:$K$2344,MATCH(Healthcare!L$1,'Hospitalisation Details'!$A$1:$K$1,0),0)</f>
        <v>29504</v>
      </c>
      <c r="M1640" s="17">
        <f>VLOOKUP($A1640,'Hospitalisation Details'!$A$2:$K$2344,MATCH(Healthcare!M$1,'Hospitalisation Details'!$A$1:$K$1,0),0)</f>
        <v>5979.73</v>
      </c>
      <c r="N1640" s="17" t="str">
        <f>VLOOKUP($A1640,'Hospitalisation Details'!$A$2:$K$2344,MATCH(Healthcare!N$1,'Hospitalisation Details'!$A$1:$K$1,0),0)</f>
        <v>Tier - 2</v>
      </c>
      <c r="O1640" s="17" t="str">
        <f>VLOOKUP($A1640,'Hospitalisation Details'!$A$2:$K$2344,MATCH(Healthcare!O$1,'Hospitalisation Details'!$A$1:$K$1,0),0)</f>
        <v>Tier - 2</v>
      </c>
      <c r="P1640" s="17" t="str">
        <f>VLOOKUP($A1640,'Hospitalisation Details'!$A$2:$K$2344,MATCH(Healthcare!P$1,'Hospitalisation Details'!$A$1:$K$1,0),0)</f>
        <v>R1011</v>
      </c>
      <c r="Q1640" s="17">
        <f>VLOOKUP($A1640,'Hospitalisation Details'!$A$2:$K$2344,MATCH(Healthcare!Q$1,'Hospitalisation Details'!$A$1:$K$1,0),0)</f>
        <v>42</v>
      </c>
    </row>
    <row r="1641" spans="1:17" ht="15.75" x14ac:dyDescent="0.25">
      <c r="A1641" s="25" t="s">
        <v>1684</v>
      </c>
      <c r="B1641" s="17" t="str">
        <f>VLOOKUP($A1641,'Customer Names'!$A$1:$D$2336,4,0)</f>
        <v>Ms. Suzanne</v>
      </c>
      <c r="C1641" s="17">
        <f>VLOOKUP($A1641,'Medical Examinations'!$A$1:$J$2336,MATCH(Healthcare!C$1,'Medical Examinations'!$A$1:$J$1,0),0)</f>
        <v>16.5</v>
      </c>
      <c r="D1641" s="17">
        <f>VLOOKUP($A1641,'Medical Examinations'!$A$1:$J$2336,MATCH(Healthcare!D$1,'Medical Examinations'!$A$1:$J$1,0),0)</f>
        <v>6.9</v>
      </c>
      <c r="E1641" s="17" t="str">
        <f>VLOOKUP($A1641,'Medical Examinations'!$A$1:$J$2336,MATCH(Healthcare!E$1,'Medical Examinations'!$A$1:$J$1,0),0)</f>
        <v>Yes</v>
      </c>
      <c r="F1641" s="17" t="str">
        <f>VLOOKUP($A1641,'Medical Examinations'!$A$1:$J$2336,MATCH(Healthcare!F$1,'Medical Examinations'!$A$1:$J$1,0),0)</f>
        <v>No</v>
      </c>
      <c r="G1641" s="17" t="str">
        <f>VLOOKUP($A1641,'Medical Examinations'!$A$1:$J$2336,MATCH(Healthcare!G$1,'Medical Examinations'!$A$1:$J$1,0),0)</f>
        <v>No</v>
      </c>
      <c r="H1641" s="17">
        <f>VLOOKUP($A1641,'Medical Examinations'!$A$1:$J$2336,MATCH(Healthcare!H$1,'Medical Examinations'!$A$1:$J$1,0),0)</f>
        <v>2</v>
      </c>
      <c r="I1641" s="17" t="str">
        <f>VLOOKUP($A1641,'Medical Examinations'!$A$1:$J$2336,MATCH(Healthcare!I$1,'Medical Examinations'!$A$1:$J$1,0),0)</f>
        <v>No</v>
      </c>
      <c r="J1641" s="17" t="str">
        <f>VLOOKUP($A1641,'Medical Examinations'!$A$1:$J$2336,MATCH(Healthcare!J$1,'Medical Examinations'!$A$1:$J$1,0),0)</f>
        <v>Underweight</v>
      </c>
      <c r="K1641" s="17" t="str">
        <f>VLOOKUP($A1641,'Medical Examinations'!$A$1:$J$2336,MATCH(Healthcare!K$1,'Medical Examinations'!$A$1:$J$1,0),0)</f>
        <v>Diabetes</v>
      </c>
      <c r="L1641" s="38">
        <f>VLOOKUP($A1641,'Hospitalisation Details'!$A$2:$K$2344,MATCH(Healthcare!L$1,'Hospitalisation Details'!$A$1:$K$1,0),0)</f>
        <v>25744</v>
      </c>
      <c r="M1641" s="17">
        <f>VLOOKUP($A1641,'Hospitalisation Details'!$A$2:$K$2344,MATCH(Healthcare!M$1,'Hospitalisation Details'!$A$1:$K$1,0),0)</f>
        <v>5979.66</v>
      </c>
      <c r="N1641" s="17" t="str">
        <f>VLOOKUP($A1641,'Hospitalisation Details'!$A$2:$K$2344,MATCH(Healthcare!N$1,'Hospitalisation Details'!$A$1:$K$1,0),0)</f>
        <v>Tier - 2</v>
      </c>
      <c r="O1641" s="17" t="str">
        <f>VLOOKUP($A1641,'Hospitalisation Details'!$A$2:$K$2344,MATCH(Healthcare!O$1,'Hospitalisation Details'!$A$1:$K$1,0),0)</f>
        <v>Tier - 3</v>
      </c>
      <c r="P1641" s="17" t="str">
        <f>VLOOKUP($A1641,'Hospitalisation Details'!$A$2:$K$2344,MATCH(Healthcare!P$1,'Hospitalisation Details'!$A$1:$K$1,0),0)</f>
        <v>R1013</v>
      </c>
      <c r="Q1641" s="17">
        <f>VLOOKUP($A1641,'Hospitalisation Details'!$A$2:$K$2344,MATCH(Healthcare!Q$1,'Hospitalisation Details'!$A$1:$K$1,0),0)</f>
        <v>52</v>
      </c>
    </row>
    <row r="1642" spans="1:17" ht="15.75" x14ac:dyDescent="0.25">
      <c r="A1642" s="25" t="s">
        <v>1685</v>
      </c>
      <c r="B1642" s="17" t="str">
        <f>VLOOKUP($A1642,'Customer Names'!$A$1:$D$2336,4,0)</f>
        <v>Ms. Heidi</v>
      </c>
      <c r="C1642" s="17">
        <f>VLOOKUP($A1642,'Medical Examinations'!$A$1:$J$2336,MATCH(Healthcare!C$1,'Medical Examinations'!$A$1:$J$1,0),0)</f>
        <v>30.69</v>
      </c>
      <c r="D1642" s="17">
        <f>VLOOKUP($A1642,'Medical Examinations'!$A$1:$J$2336,MATCH(Healthcare!D$1,'Medical Examinations'!$A$1:$J$1,0),0)</f>
        <v>4.83</v>
      </c>
      <c r="E1642" s="17" t="str">
        <f>VLOOKUP($A1642,'Medical Examinations'!$A$1:$J$2336,MATCH(Healthcare!E$1,'Medical Examinations'!$A$1:$J$1,0),0)</f>
        <v>No</v>
      </c>
      <c r="F1642" s="17" t="str">
        <f>VLOOKUP($A1642,'Medical Examinations'!$A$1:$J$2336,MATCH(Healthcare!F$1,'Medical Examinations'!$A$1:$J$1,0),0)</f>
        <v>No</v>
      </c>
      <c r="G1642" s="17" t="str">
        <f>VLOOKUP($A1642,'Medical Examinations'!$A$1:$J$2336,MATCH(Healthcare!G$1,'Medical Examinations'!$A$1:$J$1,0),0)</f>
        <v>No</v>
      </c>
      <c r="H1642" s="17">
        <f>VLOOKUP($A1642,'Medical Examinations'!$A$1:$J$2336,MATCH(Healthcare!H$1,'Medical Examinations'!$A$1:$J$1,0),0)</f>
        <v>1</v>
      </c>
      <c r="I1642" s="17" t="str">
        <f>VLOOKUP($A1642,'Medical Examinations'!$A$1:$J$2336,MATCH(Healthcare!I$1,'Medical Examinations'!$A$1:$J$1,0),0)</f>
        <v>No</v>
      </c>
      <c r="J1642" s="17" t="str">
        <f>VLOOKUP($A1642,'Medical Examinations'!$A$1:$J$2336,MATCH(Healthcare!J$1,'Medical Examinations'!$A$1:$J$1,0),0)</f>
        <v>Obesity</v>
      </c>
      <c r="K1642" s="17" t="str">
        <f>VLOOKUP($A1642,'Medical Examinations'!$A$1:$J$2336,MATCH(Healthcare!K$1,'Medical Examinations'!$A$1:$J$1,0),0)</f>
        <v>Normal</v>
      </c>
      <c r="L1642" s="38">
        <f>VLOOKUP($A1642,'Hospitalisation Details'!$A$2:$K$2344,MATCH(Healthcare!L$1,'Hospitalisation Details'!$A$1:$K$1,0),0)</f>
        <v>30997</v>
      </c>
      <c r="M1642" s="17">
        <f>VLOOKUP($A1642,'Hospitalisation Details'!$A$2:$K$2344,MATCH(Healthcare!M$1,'Hospitalisation Details'!$A$1:$K$1,0),0)</f>
        <v>5976.83</v>
      </c>
      <c r="N1642" s="17" t="str">
        <f>VLOOKUP($A1642,'Hospitalisation Details'!$A$2:$K$2344,MATCH(Healthcare!N$1,'Hospitalisation Details'!$A$1:$K$1,0),0)</f>
        <v>Tier - 2</v>
      </c>
      <c r="O1642" s="17" t="str">
        <f>VLOOKUP($A1642,'Hospitalisation Details'!$A$2:$K$2344,MATCH(Healthcare!O$1,'Hospitalisation Details'!$A$1:$K$1,0),0)</f>
        <v>Tier - 2</v>
      </c>
      <c r="P1642" s="17" t="str">
        <f>VLOOKUP($A1642,'Hospitalisation Details'!$A$2:$K$2344,MATCH(Healthcare!P$1,'Hospitalisation Details'!$A$1:$K$1,0),0)</f>
        <v>R1013</v>
      </c>
      <c r="Q1642" s="17">
        <f>VLOOKUP($A1642,'Hospitalisation Details'!$A$2:$K$2344,MATCH(Healthcare!Q$1,'Hospitalisation Details'!$A$1:$K$1,0),0)</f>
        <v>38</v>
      </c>
    </row>
    <row r="1643" spans="1:17" ht="15.75" x14ac:dyDescent="0.25">
      <c r="A1643" s="25" t="s">
        <v>1686</v>
      </c>
      <c r="B1643" s="17" t="str">
        <f>VLOOKUP($A1643,'Customer Names'!$A$1:$D$2336,4,0)</f>
        <v>Ms. Carolyn</v>
      </c>
      <c r="C1643" s="17">
        <f>VLOOKUP($A1643,'Medical Examinations'!$A$1:$J$2336,MATCH(Healthcare!C$1,'Medical Examinations'!$A$1:$J$1,0),0)</f>
        <v>28.93</v>
      </c>
      <c r="D1643" s="17">
        <f>VLOOKUP($A1643,'Medical Examinations'!$A$1:$J$2336,MATCH(Healthcare!D$1,'Medical Examinations'!$A$1:$J$1,0),0)</f>
        <v>4.87</v>
      </c>
      <c r="E1643" s="17" t="str">
        <f>VLOOKUP($A1643,'Medical Examinations'!$A$1:$J$2336,MATCH(Healthcare!E$1,'Medical Examinations'!$A$1:$J$1,0),0)</f>
        <v>No</v>
      </c>
      <c r="F1643" s="17" t="str">
        <f>VLOOKUP($A1643,'Medical Examinations'!$A$1:$J$2336,MATCH(Healthcare!F$1,'Medical Examinations'!$A$1:$J$1,0),0)</f>
        <v>No</v>
      </c>
      <c r="G1643" s="17" t="str">
        <f>VLOOKUP($A1643,'Medical Examinations'!$A$1:$J$2336,MATCH(Healthcare!G$1,'Medical Examinations'!$A$1:$J$1,0),0)</f>
        <v>No</v>
      </c>
      <c r="H1643" s="17">
        <f>VLOOKUP($A1643,'Medical Examinations'!$A$1:$J$2336,MATCH(Healthcare!H$1,'Medical Examinations'!$A$1:$J$1,0),0)</f>
        <v>1</v>
      </c>
      <c r="I1643" s="17" t="str">
        <f>VLOOKUP($A1643,'Medical Examinations'!$A$1:$J$2336,MATCH(Healthcare!I$1,'Medical Examinations'!$A$1:$J$1,0),0)</f>
        <v>No</v>
      </c>
      <c r="J1643" s="17" t="str">
        <f>VLOOKUP($A1643,'Medical Examinations'!$A$1:$J$2336,MATCH(Healthcare!J$1,'Medical Examinations'!$A$1:$J$1,0),0)</f>
        <v>Overweight</v>
      </c>
      <c r="K1643" s="17" t="str">
        <f>VLOOKUP($A1643,'Medical Examinations'!$A$1:$J$2336,MATCH(Healthcare!K$1,'Medical Examinations'!$A$1:$J$1,0),0)</f>
        <v>Normal</v>
      </c>
      <c r="L1643" s="38">
        <f>VLOOKUP($A1643,'Hospitalisation Details'!$A$2:$K$2344,MATCH(Healthcare!L$1,'Hospitalisation Details'!$A$1:$K$1,0),0)</f>
        <v>30944</v>
      </c>
      <c r="M1643" s="17">
        <f>VLOOKUP($A1643,'Hospitalisation Details'!$A$2:$K$2344,MATCH(Healthcare!M$1,'Hospitalisation Details'!$A$1:$K$1,0),0)</f>
        <v>5974.38</v>
      </c>
      <c r="N1643" s="17" t="str">
        <f>VLOOKUP($A1643,'Hospitalisation Details'!$A$2:$K$2344,MATCH(Healthcare!N$1,'Hospitalisation Details'!$A$1:$K$1,0),0)</f>
        <v>Tier - 2</v>
      </c>
      <c r="O1643" s="17" t="str">
        <f>VLOOKUP($A1643,'Hospitalisation Details'!$A$2:$K$2344,MATCH(Healthcare!O$1,'Hospitalisation Details'!$A$1:$K$1,0),0)</f>
        <v>Tier - 3</v>
      </c>
      <c r="P1643" s="17" t="str">
        <f>VLOOKUP($A1643,'Hospitalisation Details'!$A$2:$K$2344,MATCH(Healthcare!P$1,'Hospitalisation Details'!$A$1:$K$1,0),0)</f>
        <v>R1013</v>
      </c>
      <c r="Q1643" s="17">
        <f>VLOOKUP($A1643,'Hospitalisation Details'!$A$2:$K$2344,MATCH(Healthcare!Q$1,'Hospitalisation Details'!$A$1:$K$1,0),0)</f>
        <v>38</v>
      </c>
    </row>
    <row r="1644" spans="1:17" ht="15.75" x14ac:dyDescent="0.25">
      <c r="A1644" s="25" t="s">
        <v>1687</v>
      </c>
      <c r="B1644" s="17" t="str">
        <f>VLOOKUP($A1644,'Customer Names'!$A$1:$D$2336,4,0)</f>
        <v>Ms. Sabine</v>
      </c>
      <c r="C1644" s="17">
        <f>VLOOKUP($A1644,'Medical Examinations'!$A$1:$J$2336,MATCH(Healthcare!C$1,'Medical Examinations'!$A$1:$J$1,0),0)</f>
        <v>38.9</v>
      </c>
      <c r="D1644" s="17">
        <f>VLOOKUP($A1644,'Medical Examinations'!$A$1:$J$2336,MATCH(Healthcare!D$1,'Medical Examinations'!$A$1:$J$1,0),0)</f>
        <v>4.28</v>
      </c>
      <c r="E1644" s="17" t="str">
        <f>VLOOKUP($A1644,'Medical Examinations'!$A$1:$J$2336,MATCH(Healthcare!E$1,'Medical Examinations'!$A$1:$J$1,0),0)</f>
        <v>No</v>
      </c>
      <c r="F1644" s="17" t="str">
        <f>VLOOKUP($A1644,'Medical Examinations'!$A$1:$J$2336,MATCH(Healthcare!F$1,'Medical Examinations'!$A$1:$J$1,0),0)</f>
        <v>No</v>
      </c>
      <c r="G1644" s="17" t="str">
        <f>VLOOKUP($A1644,'Medical Examinations'!$A$1:$J$2336,MATCH(Healthcare!G$1,'Medical Examinations'!$A$1:$J$1,0),0)</f>
        <v>No</v>
      </c>
      <c r="H1644" s="17">
        <f>VLOOKUP($A1644,'Medical Examinations'!$A$1:$J$2336,MATCH(Healthcare!H$1,'Medical Examinations'!$A$1:$J$1,0),0)</f>
        <v>0</v>
      </c>
      <c r="I1644" s="17" t="str">
        <f>VLOOKUP($A1644,'Medical Examinations'!$A$1:$J$2336,MATCH(Healthcare!I$1,'Medical Examinations'!$A$1:$J$1,0),0)</f>
        <v>No</v>
      </c>
      <c r="J1644" s="17" t="str">
        <f>VLOOKUP($A1644,'Medical Examinations'!$A$1:$J$2336,MATCH(Healthcare!J$1,'Medical Examinations'!$A$1:$J$1,0),0)</f>
        <v>Obesity</v>
      </c>
      <c r="K1644" s="17" t="str">
        <f>VLOOKUP($A1644,'Medical Examinations'!$A$1:$J$2336,MATCH(Healthcare!K$1,'Medical Examinations'!$A$1:$J$1,0),0)</f>
        <v>Normal</v>
      </c>
      <c r="L1644" s="38">
        <f>VLOOKUP($A1644,'Hospitalisation Details'!$A$2:$K$2344,MATCH(Healthcare!L$1,'Hospitalisation Details'!$A$1:$K$1,0),0)</f>
        <v>32711</v>
      </c>
      <c r="M1644" s="17">
        <f>VLOOKUP($A1644,'Hospitalisation Details'!$A$2:$K$2344,MATCH(Healthcare!M$1,'Hospitalisation Details'!$A$1:$K$1,0),0)</f>
        <v>5972.38</v>
      </c>
      <c r="N1644" s="17" t="str">
        <f>VLOOKUP($A1644,'Hospitalisation Details'!$A$2:$K$2344,MATCH(Healthcare!N$1,'Hospitalisation Details'!$A$1:$K$1,0),0)</f>
        <v>Tier - 2</v>
      </c>
      <c r="O1644" s="17" t="str">
        <f>VLOOKUP($A1644,'Hospitalisation Details'!$A$2:$K$2344,MATCH(Healthcare!O$1,'Hospitalisation Details'!$A$1:$K$1,0),0)</f>
        <v>Tier - 2</v>
      </c>
      <c r="P1644" s="17" t="str">
        <f>VLOOKUP($A1644,'Hospitalisation Details'!$A$2:$K$2344,MATCH(Healthcare!P$1,'Hospitalisation Details'!$A$1:$K$1,0),0)</f>
        <v>R1011</v>
      </c>
      <c r="Q1644" s="17">
        <f>VLOOKUP($A1644,'Hospitalisation Details'!$A$2:$K$2344,MATCH(Healthcare!Q$1,'Hospitalisation Details'!$A$1:$K$1,0),0)</f>
        <v>33</v>
      </c>
    </row>
    <row r="1645" spans="1:17" ht="15.75" x14ac:dyDescent="0.25">
      <c r="A1645" s="25" t="s">
        <v>1688</v>
      </c>
      <c r="B1645" s="17" t="str">
        <f>VLOOKUP($A1645,'Customer Names'!$A$1:$D$2336,4,0)</f>
        <v>Mr. Bobby</v>
      </c>
      <c r="C1645" s="17">
        <f>VLOOKUP($A1645,'Medical Examinations'!$A$1:$J$2336,MATCH(Healthcare!C$1,'Medical Examinations'!$A$1:$J$1,0),0)</f>
        <v>26.9</v>
      </c>
      <c r="D1645" s="17">
        <f>VLOOKUP($A1645,'Medical Examinations'!$A$1:$J$2336,MATCH(Healthcare!D$1,'Medical Examinations'!$A$1:$J$1,0),0)</f>
        <v>4.07</v>
      </c>
      <c r="E1645" s="17" t="str">
        <f>VLOOKUP($A1645,'Medical Examinations'!$A$1:$J$2336,MATCH(Healthcare!E$1,'Medical Examinations'!$A$1:$J$1,0),0)</f>
        <v>No</v>
      </c>
      <c r="F1645" s="17" t="str">
        <f>VLOOKUP($A1645,'Medical Examinations'!$A$1:$J$2336,MATCH(Healthcare!F$1,'Medical Examinations'!$A$1:$J$1,0),0)</f>
        <v>No</v>
      </c>
      <c r="G1645" s="17" t="str">
        <f>VLOOKUP($A1645,'Medical Examinations'!$A$1:$J$2336,MATCH(Healthcare!G$1,'Medical Examinations'!$A$1:$J$1,0),0)</f>
        <v>No</v>
      </c>
      <c r="H1645" s="17">
        <f>VLOOKUP($A1645,'Medical Examinations'!$A$1:$J$2336,MATCH(Healthcare!H$1,'Medical Examinations'!$A$1:$J$1,0),0)</f>
        <v>0</v>
      </c>
      <c r="I1645" s="17" t="str">
        <f>VLOOKUP($A1645,'Medical Examinations'!$A$1:$J$2336,MATCH(Healthcare!I$1,'Medical Examinations'!$A$1:$J$1,0),0)</f>
        <v>No</v>
      </c>
      <c r="J1645" s="17" t="str">
        <f>VLOOKUP($A1645,'Medical Examinations'!$A$1:$J$2336,MATCH(Healthcare!J$1,'Medical Examinations'!$A$1:$J$1,0),0)</f>
        <v>Overweight</v>
      </c>
      <c r="K1645" s="17" t="str">
        <f>VLOOKUP($A1645,'Medical Examinations'!$A$1:$J$2336,MATCH(Healthcare!K$1,'Medical Examinations'!$A$1:$J$1,0),0)</f>
        <v>Normal</v>
      </c>
      <c r="L1645" s="38">
        <f>VLOOKUP($A1645,'Hospitalisation Details'!$A$2:$K$2344,MATCH(Healthcare!L$1,'Hospitalisation Details'!$A$1:$K$1,0),0)</f>
        <v>29423</v>
      </c>
      <c r="M1645" s="17">
        <f>VLOOKUP($A1645,'Hospitalisation Details'!$A$2:$K$2344,MATCH(Healthcare!M$1,'Hospitalisation Details'!$A$1:$K$1,0),0)</f>
        <v>5969.72</v>
      </c>
      <c r="N1645" s="17" t="str">
        <f>VLOOKUP($A1645,'Hospitalisation Details'!$A$2:$K$2344,MATCH(Healthcare!N$1,'Hospitalisation Details'!$A$1:$K$1,0),0)</f>
        <v>Tier - 3</v>
      </c>
      <c r="O1645" s="17" t="str">
        <f>VLOOKUP($A1645,'Hospitalisation Details'!$A$2:$K$2344,MATCH(Healthcare!O$1,'Hospitalisation Details'!$A$1:$K$1,0),0)</f>
        <v>Tier - 3</v>
      </c>
      <c r="P1645" s="17" t="str">
        <f>VLOOKUP($A1645,'Hospitalisation Details'!$A$2:$K$2344,MATCH(Healthcare!P$1,'Hospitalisation Details'!$A$1:$K$1,0),0)</f>
        <v>R1011</v>
      </c>
      <c r="Q1645" s="17">
        <f>VLOOKUP($A1645,'Hospitalisation Details'!$A$2:$K$2344,MATCH(Healthcare!Q$1,'Hospitalisation Details'!$A$1:$K$1,0),0)</f>
        <v>42</v>
      </c>
    </row>
    <row r="1646" spans="1:17" ht="15.75" x14ac:dyDescent="0.25">
      <c r="A1646" s="25" t="s">
        <v>1689</v>
      </c>
      <c r="B1646" s="17" t="str">
        <f>VLOOKUP($A1646,'Customer Names'!$A$1:$D$2336,4,0)</f>
        <v>Mr. Fan</v>
      </c>
      <c r="C1646" s="17">
        <f>VLOOKUP($A1646,'Medical Examinations'!$A$1:$J$2336,MATCH(Healthcare!C$1,'Medical Examinations'!$A$1:$J$1,0),0)</f>
        <v>24.86</v>
      </c>
      <c r="D1646" s="17">
        <f>VLOOKUP($A1646,'Medical Examinations'!$A$1:$J$2336,MATCH(Healthcare!D$1,'Medical Examinations'!$A$1:$J$1,0),0)</f>
        <v>6.23</v>
      </c>
      <c r="E1646" s="17" t="str">
        <f>VLOOKUP($A1646,'Medical Examinations'!$A$1:$J$2336,MATCH(Healthcare!E$1,'Medical Examinations'!$A$1:$J$1,0),0)</f>
        <v>No</v>
      </c>
      <c r="F1646" s="17" t="str">
        <f>VLOOKUP($A1646,'Medical Examinations'!$A$1:$J$2336,MATCH(Healthcare!F$1,'Medical Examinations'!$A$1:$J$1,0),0)</f>
        <v>No</v>
      </c>
      <c r="G1646" s="17" t="str">
        <f>VLOOKUP($A1646,'Medical Examinations'!$A$1:$J$2336,MATCH(Healthcare!G$1,'Medical Examinations'!$A$1:$J$1,0),0)</f>
        <v>No</v>
      </c>
      <c r="H1646" s="17">
        <f>VLOOKUP($A1646,'Medical Examinations'!$A$1:$J$2336,MATCH(Healthcare!H$1,'Medical Examinations'!$A$1:$J$1,0),0)</f>
        <v>0</v>
      </c>
      <c r="I1646" s="17" t="str">
        <f>VLOOKUP($A1646,'Medical Examinations'!$A$1:$J$2336,MATCH(Healthcare!I$1,'Medical Examinations'!$A$1:$J$1,0),0)</f>
        <v>No</v>
      </c>
      <c r="J1646" s="17" t="str">
        <f>VLOOKUP($A1646,'Medical Examinations'!$A$1:$J$2336,MATCH(Healthcare!J$1,'Medical Examinations'!$A$1:$J$1,0),0)</f>
        <v>Healthy Weight</v>
      </c>
      <c r="K1646" s="17" t="str">
        <f>VLOOKUP($A1646,'Medical Examinations'!$A$1:$J$2336,MATCH(Healthcare!K$1,'Medical Examinations'!$A$1:$J$1,0),0)</f>
        <v>Prediabetes</v>
      </c>
      <c r="L1646" s="38">
        <f>VLOOKUP($A1646,'Hospitalisation Details'!$A$2:$K$2344,MATCH(Healthcare!L$1,'Hospitalisation Details'!$A$1:$K$1,0),0)</f>
        <v>29438</v>
      </c>
      <c r="M1646" s="17">
        <f>VLOOKUP($A1646,'Hospitalisation Details'!$A$2:$K$2344,MATCH(Healthcare!M$1,'Hospitalisation Details'!$A$1:$K$1,0),0)</f>
        <v>5966.89</v>
      </c>
      <c r="N1646" s="17" t="str">
        <f>VLOOKUP($A1646,'Hospitalisation Details'!$A$2:$K$2344,MATCH(Healthcare!N$1,'Hospitalisation Details'!$A$1:$K$1,0),0)</f>
        <v>Tier - 2</v>
      </c>
      <c r="O1646" s="17" t="str">
        <f>VLOOKUP($A1646,'Hospitalisation Details'!$A$2:$K$2344,MATCH(Healthcare!O$1,'Hospitalisation Details'!$A$1:$K$1,0),0)</f>
        <v>Tier - 3</v>
      </c>
      <c r="P1646" s="17" t="str">
        <f>VLOOKUP($A1646,'Hospitalisation Details'!$A$2:$K$2344,MATCH(Healthcare!P$1,'Hospitalisation Details'!$A$1:$K$1,0),0)</f>
        <v>R1013</v>
      </c>
      <c r="Q1646" s="17">
        <f>VLOOKUP($A1646,'Hospitalisation Details'!$A$2:$K$2344,MATCH(Healthcare!Q$1,'Hospitalisation Details'!$A$1:$K$1,0),0)</f>
        <v>42</v>
      </c>
    </row>
    <row r="1647" spans="1:17" ht="15.75" x14ac:dyDescent="0.25">
      <c r="A1647" s="25" t="s">
        <v>1690</v>
      </c>
      <c r="B1647" s="17" t="str">
        <f>VLOOKUP($A1647,'Customer Names'!$A$1:$D$2336,4,0)</f>
        <v>Mrs. Rachel</v>
      </c>
      <c r="C1647" s="17">
        <f>VLOOKUP($A1647,'Medical Examinations'!$A$1:$J$2336,MATCH(Healthcare!C$1,'Medical Examinations'!$A$1:$J$1,0),0)</f>
        <v>39.14</v>
      </c>
      <c r="D1647" s="17">
        <f>VLOOKUP($A1647,'Medical Examinations'!$A$1:$J$2336,MATCH(Healthcare!D$1,'Medical Examinations'!$A$1:$J$1,0),0)</f>
        <v>6.24</v>
      </c>
      <c r="E1647" s="17" t="str">
        <f>VLOOKUP($A1647,'Medical Examinations'!$A$1:$J$2336,MATCH(Healthcare!E$1,'Medical Examinations'!$A$1:$J$1,0),0)</f>
        <v>No</v>
      </c>
      <c r="F1647" s="17" t="str">
        <f>VLOOKUP($A1647,'Medical Examinations'!$A$1:$J$2336,MATCH(Healthcare!F$1,'Medical Examinations'!$A$1:$J$1,0),0)</f>
        <v>Yes</v>
      </c>
      <c r="G1647" s="17" t="str">
        <f>VLOOKUP($A1647,'Medical Examinations'!$A$1:$J$2336,MATCH(Healthcare!G$1,'Medical Examinations'!$A$1:$J$1,0),0)</f>
        <v>No</v>
      </c>
      <c r="H1647" s="17">
        <f>VLOOKUP($A1647,'Medical Examinations'!$A$1:$J$2336,MATCH(Healthcare!H$1,'Medical Examinations'!$A$1:$J$1,0),0)</f>
        <v>1</v>
      </c>
      <c r="I1647" s="17" t="str">
        <f>VLOOKUP($A1647,'Medical Examinations'!$A$1:$J$2336,MATCH(Healthcare!I$1,'Medical Examinations'!$A$1:$J$1,0),0)</f>
        <v>No</v>
      </c>
      <c r="J1647" s="17" t="str">
        <f>VLOOKUP($A1647,'Medical Examinations'!$A$1:$J$2336,MATCH(Healthcare!J$1,'Medical Examinations'!$A$1:$J$1,0),0)</f>
        <v>Obesity</v>
      </c>
      <c r="K1647" s="17" t="str">
        <f>VLOOKUP($A1647,'Medical Examinations'!$A$1:$J$2336,MATCH(Healthcare!K$1,'Medical Examinations'!$A$1:$J$1,0),0)</f>
        <v>Prediabetes</v>
      </c>
      <c r="L1647" s="38">
        <f>VLOOKUP($A1647,'Hospitalisation Details'!$A$2:$K$2344,MATCH(Healthcare!L$1,'Hospitalisation Details'!$A$1:$K$1,0),0)</f>
        <v>38183</v>
      </c>
      <c r="M1647" s="17">
        <f>VLOOKUP($A1647,'Hospitalisation Details'!$A$2:$K$2344,MATCH(Healthcare!M$1,'Hospitalisation Details'!$A$1:$K$1,0),0)</f>
        <v>5960.91</v>
      </c>
      <c r="N1647" s="17" t="str">
        <f>VLOOKUP($A1647,'Hospitalisation Details'!$A$2:$K$2344,MATCH(Healthcare!N$1,'Hospitalisation Details'!$A$1:$K$1,0),0)</f>
        <v>Tier - 2</v>
      </c>
      <c r="O1647" s="17" t="str">
        <f>VLOOKUP($A1647,'Hospitalisation Details'!$A$2:$K$2344,MATCH(Healthcare!O$1,'Hospitalisation Details'!$A$1:$K$1,0),0)</f>
        <v>Tier - 1</v>
      </c>
      <c r="P1647" s="17" t="str">
        <f>VLOOKUP($A1647,'Hospitalisation Details'!$A$2:$K$2344,MATCH(Healthcare!P$1,'Hospitalisation Details'!$A$1:$K$1,0),0)</f>
        <v>R1026</v>
      </c>
      <c r="Q1647" s="17">
        <f>VLOOKUP($A1647,'Hospitalisation Details'!$A$2:$K$2344,MATCH(Healthcare!Q$1,'Hospitalisation Details'!$A$1:$K$1,0),0)</f>
        <v>18</v>
      </c>
    </row>
    <row r="1648" spans="1:17" ht="15.75" x14ac:dyDescent="0.25">
      <c r="A1648" s="25" t="s">
        <v>1691</v>
      </c>
      <c r="B1648" s="17" t="str">
        <f>VLOOKUP($A1648,'Customer Names'!$A$1:$D$2336,4,0)</f>
        <v>Mr. Greg</v>
      </c>
      <c r="C1648" s="17">
        <f>VLOOKUP($A1648,'Medical Examinations'!$A$1:$J$2336,MATCH(Healthcare!C$1,'Medical Examinations'!$A$1:$J$1,0),0)</f>
        <v>39.799999999999997</v>
      </c>
      <c r="D1648" s="17">
        <f>VLOOKUP($A1648,'Medical Examinations'!$A$1:$J$2336,MATCH(Healthcare!D$1,'Medical Examinations'!$A$1:$J$1,0),0)</f>
        <v>6.17</v>
      </c>
      <c r="E1648" s="17" t="str">
        <f>VLOOKUP($A1648,'Medical Examinations'!$A$1:$J$2336,MATCH(Healthcare!E$1,'Medical Examinations'!$A$1:$J$1,0),0)</f>
        <v>No</v>
      </c>
      <c r="F1648" s="17" t="str">
        <f>VLOOKUP($A1648,'Medical Examinations'!$A$1:$J$2336,MATCH(Healthcare!F$1,'Medical Examinations'!$A$1:$J$1,0),0)</f>
        <v>No</v>
      </c>
      <c r="G1648" s="17" t="str">
        <f>VLOOKUP($A1648,'Medical Examinations'!$A$1:$J$2336,MATCH(Healthcare!G$1,'Medical Examinations'!$A$1:$J$1,0),0)</f>
        <v>Yes</v>
      </c>
      <c r="H1648" s="17">
        <f>VLOOKUP($A1648,'Medical Examinations'!$A$1:$J$2336,MATCH(Healthcare!H$1,'Medical Examinations'!$A$1:$J$1,0),0)</f>
        <v>1</v>
      </c>
      <c r="I1648" s="17" t="str">
        <f>VLOOKUP($A1648,'Medical Examinations'!$A$1:$J$2336,MATCH(Healthcare!I$1,'Medical Examinations'!$A$1:$J$1,0),0)</f>
        <v>No</v>
      </c>
      <c r="J1648" s="17" t="str">
        <f>VLOOKUP($A1648,'Medical Examinations'!$A$1:$J$2336,MATCH(Healthcare!J$1,'Medical Examinations'!$A$1:$J$1,0),0)</f>
        <v>Obesity</v>
      </c>
      <c r="K1648" s="17" t="str">
        <f>VLOOKUP($A1648,'Medical Examinations'!$A$1:$J$2336,MATCH(Healthcare!K$1,'Medical Examinations'!$A$1:$J$1,0),0)</f>
        <v>Prediabetes</v>
      </c>
      <c r="L1648" s="38">
        <f>VLOOKUP($A1648,'Hospitalisation Details'!$A$2:$K$2344,MATCH(Healthcare!L$1,'Hospitalisation Details'!$A$1:$K$1,0),0)</f>
        <v>37846</v>
      </c>
      <c r="M1648" s="17">
        <f>VLOOKUP($A1648,'Hospitalisation Details'!$A$2:$K$2344,MATCH(Healthcare!M$1,'Hospitalisation Details'!$A$1:$K$1,0),0)</f>
        <v>5957.35</v>
      </c>
      <c r="N1648" s="17" t="str">
        <f>VLOOKUP($A1648,'Hospitalisation Details'!$A$2:$K$2344,MATCH(Healthcare!N$1,'Hospitalisation Details'!$A$1:$K$1,0),0)</f>
        <v>Tier - 2</v>
      </c>
      <c r="O1648" s="17" t="str">
        <f>VLOOKUP($A1648,'Hospitalisation Details'!$A$2:$K$2344,MATCH(Healthcare!O$1,'Hospitalisation Details'!$A$1:$K$1,0),0)</f>
        <v>Tier - 2</v>
      </c>
      <c r="P1648" s="17" t="str">
        <f>VLOOKUP($A1648,'Hospitalisation Details'!$A$2:$K$2344,MATCH(Healthcare!P$1,'Hospitalisation Details'!$A$1:$K$1,0),0)</f>
        <v>R1012</v>
      </c>
      <c r="Q1648" s="17">
        <f>VLOOKUP($A1648,'Hospitalisation Details'!$A$2:$K$2344,MATCH(Healthcare!Q$1,'Hospitalisation Details'!$A$1:$K$1,0),0)</f>
        <v>19</v>
      </c>
    </row>
    <row r="1649" spans="1:17" ht="15.75" x14ac:dyDescent="0.25">
      <c r="A1649" s="25" t="s">
        <v>1692</v>
      </c>
      <c r="B1649" s="17" t="str">
        <f>VLOOKUP($A1649,'Customer Names'!$A$1:$D$2336,4,0)</f>
        <v>Mr. Dan</v>
      </c>
      <c r="C1649" s="17">
        <f>VLOOKUP($A1649,'Medical Examinations'!$A$1:$J$2336,MATCH(Healthcare!C$1,'Medical Examinations'!$A$1:$J$1,0),0)</f>
        <v>34.32</v>
      </c>
      <c r="D1649" s="17">
        <f>VLOOKUP($A1649,'Medical Examinations'!$A$1:$J$2336,MATCH(Healthcare!D$1,'Medical Examinations'!$A$1:$J$1,0),0)</f>
        <v>5.16</v>
      </c>
      <c r="E1649" s="17" t="str">
        <f>VLOOKUP($A1649,'Medical Examinations'!$A$1:$J$2336,MATCH(Healthcare!E$1,'Medical Examinations'!$A$1:$J$1,0),0)</f>
        <v>No</v>
      </c>
      <c r="F1649" s="17" t="str">
        <f>VLOOKUP($A1649,'Medical Examinations'!$A$1:$J$2336,MATCH(Healthcare!F$1,'Medical Examinations'!$A$1:$J$1,0),0)</f>
        <v>No</v>
      </c>
      <c r="G1649" s="17" t="str">
        <f>VLOOKUP($A1649,'Medical Examinations'!$A$1:$J$2336,MATCH(Healthcare!G$1,'Medical Examinations'!$A$1:$J$1,0),0)</f>
        <v>No</v>
      </c>
      <c r="H1649" s="17">
        <f>VLOOKUP($A1649,'Medical Examinations'!$A$1:$J$2336,MATCH(Healthcare!H$1,'Medical Examinations'!$A$1:$J$1,0),0)</f>
        <v>1</v>
      </c>
      <c r="I1649" s="17" t="str">
        <f>VLOOKUP($A1649,'Medical Examinations'!$A$1:$J$2336,MATCH(Healthcare!I$1,'Medical Examinations'!$A$1:$J$1,0),0)</f>
        <v>No</v>
      </c>
      <c r="J1649" s="17" t="str">
        <f>VLOOKUP($A1649,'Medical Examinations'!$A$1:$J$2336,MATCH(Healthcare!J$1,'Medical Examinations'!$A$1:$J$1,0),0)</f>
        <v>Obesity</v>
      </c>
      <c r="K1649" s="17" t="str">
        <f>VLOOKUP($A1649,'Medical Examinations'!$A$1:$J$2336,MATCH(Healthcare!K$1,'Medical Examinations'!$A$1:$J$1,0),0)</f>
        <v>Normal</v>
      </c>
      <c r="L1649" s="38">
        <f>VLOOKUP($A1649,'Hospitalisation Details'!$A$2:$K$2344,MATCH(Healthcare!L$1,'Hospitalisation Details'!$A$1:$K$1,0),0)</f>
        <v>31972</v>
      </c>
      <c r="M1649" s="17">
        <f>VLOOKUP($A1649,'Hospitalisation Details'!$A$2:$K$2344,MATCH(Healthcare!M$1,'Hospitalisation Details'!$A$1:$K$1,0),0)</f>
        <v>5934.38</v>
      </c>
      <c r="N1649" s="17" t="str">
        <f>VLOOKUP($A1649,'Hospitalisation Details'!$A$2:$K$2344,MATCH(Healthcare!N$1,'Hospitalisation Details'!$A$1:$K$1,0),0)</f>
        <v>Tier - 3</v>
      </c>
      <c r="O1649" s="17" t="str">
        <f>VLOOKUP($A1649,'Hospitalisation Details'!$A$2:$K$2344,MATCH(Healthcare!O$1,'Hospitalisation Details'!$A$1:$K$1,0),0)</f>
        <v>Tier - 2</v>
      </c>
      <c r="P1649" s="17" t="str">
        <f>VLOOKUP($A1649,'Hospitalisation Details'!$A$2:$K$2344,MATCH(Healthcare!P$1,'Hospitalisation Details'!$A$1:$K$1,0),0)</f>
        <v>R1013</v>
      </c>
      <c r="Q1649" s="17">
        <f>VLOOKUP($A1649,'Hospitalisation Details'!$A$2:$K$2344,MATCH(Healthcare!Q$1,'Hospitalisation Details'!$A$1:$K$1,0),0)</f>
        <v>35</v>
      </c>
    </row>
    <row r="1650" spans="1:17" ht="15.75" x14ac:dyDescent="0.25">
      <c r="A1650" s="25" t="s">
        <v>1693</v>
      </c>
      <c r="B1650" s="17" t="str">
        <f>VLOOKUP($A1650,'Customer Names'!$A$1:$D$2336,4,0)</f>
        <v>Ms. Jennifer</v>
      </c>
      <c r="C1650" s="17">
        <f>VLOOKUP($A1650,'Medical Examinations'!$A$1:$J$2336,MATCH(Healthcare!C$1,'Medical Examinations'!$A$1:$J$1,0),0)</f>
        <v>32.51</v>
      </c>
      <c r="D1650" s="17">
        <f>VLOOKUP($A1650,'Medical Examinations'!$A$1:$J$2336,MATCH(Healthcare!D$1,'Medical Examinations'!$A$1:$J$1,0),0)</f>
        <v>4.3</v>
      </c>
      <c r="E1650" s="17" t="str">
        <f>VLOOKUP($A1650,'Medical Examinations'!$A$1:$J$2336,MATCH(Healthcare!E$1,'Medical Examinations'!$A$1:$J$1,0),0)</f>
        <v>No</v>
      </c>
      <c r="F1650" s="17" t="str">
        <f>VLOOKUP($A1650,'Medical Examinations'!$A$1:$J$2336,MATCH(Healthcare!F$1,'Medical Examinations'!$A$1:$J$1,0),0)</f>
        <v>No</v>
      </c>
      <c r="G1650" s="17" t="str">
        <f>VLOOKUP($A1650,'Medical Examinations'!$A$1:$J$2336,MATCH(Healthcare!G$1,'Medical Examinations'!$A$1:$J$1,0),0)</f>
        <v>No</v>
      </c>
      <c r="H1650" s="17">
        <f>VLOOKUP($A1650,'Medical Examinations'!$A$1:$J$2336,MATCH(Healthcare!H$1,'Medical Examinations'!$A$1:$J$1,0),0)</f>
        <v>0</v>
      </c>
      <c r="I1650" s="17" t="str">
        <f>VLOOKUP($A1650,'Medical Examinations'!$A$1:$J$2336,MATCH(Healthcare!I$1,'Medical Examinations'!$A$1:$J$1,0),0)</f>
        <v>No</v>
      </c>
      <c r="J1650" s="17" t="str">
        <f>VLOOKUP($A1650,'Medical Examinations'!$A$1:$J$2336,MATCH(Healthcare!J$1,'Medical Examinations'!$A$1:$J$1,0),0)</f>
        <v>Obesity</v>
      </c>
      <c r="K1650" s="17" t="str">
        <f>VLOOKUP($A1650,'Medical Examinations'!$A$1:$J$2336,MATCH(Healthcare!K$1,'Medical Examinations'!$A$1:$J$1,0),0)</f>
        <v>Normal</v>
      </c>
      <c r="L1650" s="38">
        <f>VLOOKUP($A1650,'Hospitalisation Details'!$A$2:$K$2344,MATCH(Healthcare!L$1,'Hospitalisation Details'!$A$1:$K$1,0),0)</f>
        <v>34545</v>
      </c>
      <c r="M1650" s="17">
        <f>VLOOKUP($A1650,'Hospitalisation Details'!$A$2:$K$2344,MATCH(Healthcare!M$1,'Hospitalisation Details'!$A$1:$K$1,0),0)</f>
        <v>5927.65</v>
      </c>
      <c r="N1650" s="17" t="str">
        <f>VLOOKUP($A1650,'Hospitalisation Details'!$A$2:$K$2344,MATCH(Healthcare!N$1,'Hospitalisation Details'!$A$1:$K$1,0),0)</f>
        <v>Tier - 2</v>
      </c>
      <c r="O1650" s="17" t="str">
        <f>VLOOKUP($A1650,'Hospitalisation Details'!$A$2:$K$2344,MATCH(Healthcare!O$1,'Hospitalisation Details'!$A$1:$K$1,0),0)</f>
        <v>Tier - 1</v>
      </c>
      <c r="P1650" s="17" t="str">
        <f>VLOOKUP($A1650,'Hospitalisation Details'!$A$2:$K$2344,MATCH(Healthcare!P$1,'Hospitalisation Details'!$A$1:$K$1,0),0)</f>
        <v>R1012</v>
      </c>
      <c r="Q1650" s="17">
        <f>VLOOKUP($A1650,'Hospitalisation Details'!$A$2:$K$2344,MATCH(Healthcare!Q$1,'Hospitalisation Details'!$A$1:$K$1,0),0)</f>
        <v>28</v>
      </c>
    </row>
    <row r="1651" spans="1:17" ht="15.75" x14ac:dyDescent="0.25">
      <c r="A1651" s="25" t="s">
        <v>1694</v>
      </c>
      <c r="B1651" s="17" t="str">
        <f>VLOOKUP($A1651,'Customer Names'!$A$1:$D$2336,4,0)</f>
        <v>Mrs. Jessica</v>
      </c>
      <c r="C1651" s="17">
        <f>VLOOKUP($A1651,'Medical Examinations'!$A$1:$J$2336,MATCH(Healthcare!C$1,'Medical Examinations'!$A$1:$J$1,0),0)</f>
        <v>30.71</v>
      </c>
      <c r="D1651" s="17">
        <f>VLOOKUP($A1651,'Medical Examinations'!$A$1:$J$2336,MATCH(Healthcare!D$1,'Medical Examinations'!$A$1:$J$1,0),0)</f>
        <v>6.14</v>
      </c>
      <c r="E1651" s="17" t="str">
        <f>VLOOKUP($A1651,'Medical Examinations'!$A$1:$J$2336,MATCH(Healthcare!E$1,'Medical Examinations'!$A$1:$J$1,0),0)</f>
        <v>No</v>
      </c>
      <c r="F1651" s="17" t="str">
        <f>VLOOKUP($A1651,'Medical Examinations'!$A$1:$J$2336,MATCH(Healthcare!F$1,'Medical Examinations'!$A$1:$J$1,0),0)</f>
        <v>No</v>
      </c>
      <c r="G1651" s="17" t="str">
        <f>VLOOKUP($A1651,'Medical Examinations'!$A$1:$J$2336,MATCH(Healthcare!G$1,'Medical Examinations'!$A$1:$J$1,0),0)</f>
        <v>Yes</v>
      </c>
      <c r="H1651" s="17">
        <f>VLOOKUP($A1651,'Medical Examinations'!$A$1:$J$2336,MATCH(Healthcare!H$1,'Medical Examinations'!$A$1:$J$1,0),0)</f>
        <v>1</v>
      </c>
      <c r="I1651" s="17" t="str">
        <f>VLOOKUP($A1651,'Medical Examinations'!$A$1:$J$2336,MATCH(Healthcare!I$1,'Medical Examinations'!$A$1:$J$1,0),0)</f>
        <v>No</v>
      </c>
      <c r="J1651" s="17" t="str">
        <f>VLOOKUP($A1651,'Medical Examinations'!$A$1:$J$2336,MATCH(Healthcare!J$1,'Medical Examinations'!$A$1:$J$1,0),0)</f>
        <v>Obesity</v>
      </c>
      <c r="K1651" s="17" t="str">
        <f>VLOOKUP($A1651,'Medical Examinations'!$A$1:$J$2336,MATCH(Healthcare!K$1,'Medical Examinations'!$A$1:$J$1,0),0)</f>
        <v>Prediabetes</v>
      </c>
      <c r="L1651" s="38">
        <f>VLOOKUP($A1651,'Hospitalisation Details'!$A$2:$K$2344,MATCH(Healthcare!L$1,'Hospitalisation Details'!$A$1:$K$1,0),0)</f>
        <v>34194</v>
      </c>
      <c r="M1651" s="17">
        <f>VLOOKUP($A1651,'Hospitalisation Details'!$A$2:$K$2344,MATCH(Healthcare!M$1,'Hospitalisation Details'!$A$1:$K$1,0),0)</f>
        <v>5926.93</v>
      </c>
      <c r="N1651" s="17" t="str">
        <f>VLOOKUP($A1651,'Hospitalisation Details'!$A$2:$K$2344,MATCH(Healthcare!N$1,'Hospitalisation Details'!$A$1:$K$1,0),0)</f>
        <v>Tier - 2</v>
      </c>
      <c r="O1651" s="17" t="str">
        <f>VLOOKUP($A1651,'Hospitalisation Details'!$A$2:$K$2344,MATCH(Healthcare!O$1,'Hospitalisation Details'!$A$1:$K$1,0),0)</f>
        <v>Tier - 2</v>
      </c>
      <c r="P1651" s="17" t="str">
        <f>VLOOKUP($A1651,'Hospitalisation Details'!$A$2:$K$2344,MATCH(Healthcare!P$1,'Hospitalisation Details'!$A$1:$K$1,0),0)</f>
        <v>R1025</v>
      </c>
      <c r="Q1651" s="17">
        <f>VLOOKUP($A1651,'Hospitalisation Details'!$A$2:$K$2344,MATCH(Healthcare!Q$1,'Hospitalisation Details'!$A$1:$K$1,0),0)</f>
        <v>29</v>
      </c>
    </row>
    <row r="1652" spans="1:17" ht="15.75" x14ac:dyDescent="0.25">
      <c r="A1652" s="25" t="s">
        <v>1695</v>
      </c>
      <c r="B1652" s="17" t="str">
        <f>VLOOKUP($A1652,'Customer Names'!$A$1:$D$2336,4,0)</f>
        <v>Mr. Chaiwat</v>
      </c>
      <c r="C1652" s="17">
        <f>VLOOKUP($A1652,'Medical Examinations'!$A$1:$J$2336,MATCH(Healthcare!C$1,'Medical Examinations'!$A$1:$J$1,0),0)</f>
        <v>28.9</v>
      </c>
      <c r="D1652" s="17">
        <f>VLOOKUP($A1652,'Medical Examinations'!$A$1:$J$2336,MATCH(Healthcare!D$1,'Medical Examinations'!$A$1:$J$1,0),0)</f>
        <v>5.36</v>
      </c>
      <c r="E1652" s="17" t="str">
        <f>VLOOKUP($A1652,'Medical Examinations'!$A$1:$J$2336,MATCH(Healthcare!E$1,'Medical Examinations'!$A$1:$J$1,0),0)</f>
        <v>No</v>
      </c>
      <c r="F1652" s="17" t="str">
        <f>VLOOKUP($A1652,'Medical Examinations'!$A$1:$J$2336,MATCH(Healthcare!F$1,'Medical Examinations'!$A$1:$J$1,0),0)</f>
        <v>No</v>
      </c>
      <c r="G1652" s="17" t="str">
        <f>VLOOKUP($A1652,'Medical Examinations'!$A$1:$J$2336,MATCH(Healthcare!G$1,'Medical Examinations'!$A$1:$J$1,0),0)</f>
        <v>No</v>
      </c>
      <c r="H1652" s="17">
        <f>VLOOKUP($A1652,'Medical Examinations'!$A$1:$J$2336,MATCH(Healthcare!H$1,'Medical Examinations'!$A$1:$J$1,0),0)</f>
        <v>1</v>
      </c>
      <c r="I1652" s="17" t="str">
        <f>VLOOKUP($A1652,'Medical Examinations'!$A$1:$J$2336,MATCH(Healthcare!I$1,'Medical Examinations'!$A$1:$J$1,0),0)</f>
        <v>No</v>
      </c>
      <c r="J1652" s="17" t="str">
        <f>VLOOKUP($A1652,'Medical Examinations'!$A$1:$J$2336,MATCH(Healthcare!J$1,'Medical Examinations'!$A$1:$J$1,0),0)</f>
        <v>Overweight</v>
      </c>
      <c r="K1652" s="17" t="str">
        <f>VLOOKUP($A1652,'Medical Examinations'!$A$1:$J$2336,MATCH(Healthcare!K$1,'Medical Examinations'!$A$1:$J$1,0),0)</f>
        <v>Normal</v>
      </c>
      <c r="L1652" s="38">
        <f>VLOOKUP($A1652,'Hospitalisation Details'!$A$2:$K$2344,MATCH(Healthcare!L$1,'Hospitalisation Details'!$A$1:$K$1,0),0)</f>
        <v>31987</v>
      </c>
      <c r="M1652" s="17">
        <f>VLOOKUP($A1652,'Hospitalisation Details'!$A$2:$K$2344,MATCH(Healthcare!M$1,'Hospitalisation Details'!$A$1:$K$1,0),0)</f>
        <v>5926.85</v>
      </c>
      <c r="N1652" s="17" t="str">
        <f>VLOOKUP($A1652,'Hospitalisation Details'!$A$2:$K$2344,MATCH(Healthcare!N$1,'Hospitalisation Details'!$A$1:$K$1,0),0)</f>
        <v>Tier - 3</v>
      </c>
      <c r="O1652" s="17" t="str">
        <f>VLOOKUP($A1652,'Hospitalisation Details'!$A$2:$K$2344,MATCH(Healthcare!O$1,'Hospitalisation Details'!$A$1:$K$1,0),0)</f>
        <v>Tier - 3</v>
      </c>
      <c r="P1652" s="17" t="str">
        <f>VLOOKUP($A1652,'Hospitalisation Details'!$A$2:$K$2344,MATCH(Healthcare!P$1,'Hospitalisation Details'!$A$1:$K$1,0),0)</f>
        <v>R1011</v>
      </c>
      <c r="Q1652" s="17">
        <f>VLOOKUP($A1652,'Hospitalisation Details'!$A$2:$K$2344,MATCH(Healthcare!Q$1,'Hospitalisation Details'!$A$1:$K$1,0),0)</f>
        <v>35</v>
      </c>
    </row>
    <row r="1653" spans="1:17" ht="15.75" x14ac:dyDescent="0.25">
      <c r="A1653" s="25" t="s">
        <v>1696</v>
      </c>
      <c r="B1653" s="17" t="str">
        <f>VLOOKUP($A1653,'Customer Names'!$A$1:$D$2336,4,0)</f>
        <v>Ms. Kerri</v>
      </c>
      <c r="C1653" s="17">
        <f>VLOOKUP($A1653,'Medical Examinations'!$A$1:$J$2336,MATCH(Healthcare!C$1,'Medical Examinations'!$A$1:$J$1,0),0)</f>
        <v>36.19</v>
      </c>
      <c r="D1653" s="17">
        <f>VLOOKUP($A1653,'Medical Examinations'!$A$1:$J$2336,MATCH(Healthcare!D$1,'Medical Examinations'!$A$1:$J$1,0),0)</f>
        <v>4.3</v>
      </c>
      <c r="E1653" s="17" t="str">
        <f>VLOOKUP($A1653,'Medical Examinations'!$A$1:$J$2336,MATCH(Healthcare!E$1,'Medical Examinations'!$A$1:$J$1,0),0)</f>
        <v>No</v>
      </c>
      <c r="F1653" s="17" t="str">
        <f>VLOOKUP($A1653,'Medical Examinations'!$A$1:$J$2336,MATCH(Healthcare!F$1,'Medical Examinations'!$A$1:$J$1,0),0)</f>
        <v>No</v>
      </c>
      <c r="G1653" s="17" t="str">
        <f>VLOOKUP($A1653,'Medical Examinations'!$A$1:$J$2336,MATCH(Healthcare!G$1,'Medical Examinations'!$A$1:$J$1,0),0)</f>
        <v>No</v>
      </c>
      <c r="H1653" s="17">
        <f>VLOOKUP($A1653,'Medical Examinations'!$A$1:$J$2336,MATCH(Healthcare!H$1,'Medical Examinations'!$A$1:$J$1,0),0)</f>
        <v>0</v>
      </c>
      <c r="I1653" s="17" t="str">
        <f>VLOOKUP($A1653,'Medical Examinations'!$A$1:$J$2336,MATCH(Healthcare!I$1,'Medical Examinations'!$A$1:$J$1,0),0)</f>
        <v>No</v>
      </c>
      <c r="J1653" s="17" t="str">
        <f>VLOOKUP($A1653,'Medical Examinations'!$A$1:$J$2336,MATCH(Healthcare!J$1,'Medical Examinations'!$A$1:$J$1,0),0)</f>
        <v>Obesity</v>
      </c>
      <c r="K1653" s="17" t="str">
        <f>VLOOKUP($A1653,'Medical Examinations'!$A$1:$J$2336,MATCH(Healthcare!K$1,'Medical Examinations'!$A$1:$J$1,0),0)</f>
        <v>Normal</v>
      </c>
      <c r="L1653" s="38">
        <f>VLOOKUP($A1653,'Hospitalisation Details'!$A$2:$K$2344,MATCH(Healthcare!L$1,'Hospitalisation Details'!$A$1:$K$1,0),0)</f>
        <v>30306</v>
      </c>
      <c r="M1653" s="17">
        <f>VLOOKUP($A1653,'Hospitalisation Details'!$A$2:$K$2344,MATCH(Healthcare!M$1,'Hospitalisation Details'!$A$1:$K$1,0),0)</f>
        <v>5920.1</v>
      </c>
      <c r="N1653" s="17" t="str">
        <f>VLOOKUP($A1653,'Hospitalisation Details'!$A$2:$K$2344,MATCH(Healthcare!N$1,'Hospitalisation Details'!$A$1:$K$1,0),0)</f>
        <v>Tier - 2</v>
      </c>
      <c r="O1653" s="17" t="str">
        <f>VLOOKUP($A1653,'Hospitalisation Details'!$A$2:$K$2344,MATCH(Healthcare!O$1,'Hospitalisation Details'!$A$1:$K$1,0),0)</f>
        <v>Tier - 1</v>
      </c>
      <c r="P1653" s="17" t="str">
        <f>VLOOKUP($A1653,'Hospitalisation Details'!$A$2:$K$2344,MATCH(Healthcare!P$1,'Hospitalisation Details'!$A$1:$K$1,0),0)</f>
        <v>R1013</v>
      </c>
      <c r="Q1653" s="17">
        <f>VLOOKUP($A1653,'Hospitalisation Details'!$A$2:$K$2344,MATCH(Healthcare!Q$1,'Hospitalisation Details'!$A$1:$K$1,0),0)</f>
        <v>40</v>
      </c>
    </row>
    <row r="1654" spans="1:17" ht="15.75" x14ac:dyDescent="0.25">
      <c r="A1654" s="25" t="s">
        <v>1697</v>
      </c>
      <c r="B1654" s="17" t="str">
        <f>VLOOKUP($A1654,'Customer Names'!$A$1:$D$2336,4,0)</f>
        <v>Ms. Lisa</v>
      </c>
      <c r="C1654" s="17">
        <f>VLOOKUP($A1654,'Medical Examinations'!$A$1:$J$2336,MATCH(Healthcare!C$1,'Medical Examinations'!$A$1:$J$1,0),0)</f>
        <v>29.6</v>
      </c>
      <c r="D1654" s="17">
        <f>VLOOKUP($A1654,'Medical Examinations'!$A$1:$J$2336,MATCH(Healthcare!D$1,'Medical Examinations'!$A$1:$J$1,0),0)</f>
        <v>4.09</v>
      </c>
      <c r="E1654" s="17" t="str">
        <f>VLOOKUP($A1654,'Medical Examinations'!$A$1:$J$2336,MATCH(Healthcare!E$1,'Medical Examinations'!$A$1:$J$1,0),0)</f>
        <v>No</v>
      </c>
      <c r="F1654" s="17" t="str">
        <f>VLOOKUP($A1654,'Medical Examinations'!$A$1:$J$2336,MATCH(Healthcare!F$1,'Medical Examinations'!$A$1:$J$1,0),0)</f>
        <v>No</v>
      </c>
      <c r="G1654" s="17" t="str">
        <f>VLOOKUP($A1654,'Medical Examinations'!$A$1:$J$2336,MATCH(Healthcare!G$1,'Medical Examinations'!$A$1:$J$1,0),0)</f>
        <v>No</v>
      </c>
      <c r="H1654" s="17">
        <f>VLOOKUP($A1654,'Medical Examinations'!$A$1:$J$2336,MATCH(Healthcare!H$1,'Medical Examinations'!$A$1:$J$1,0),0)</f>
        <v>0</v>
      </c>
      <c r="I1654" s="17" t="str">
        <f>VLOOKUP($A1654,'Medical Examinations'!$A$1:$J$2336,MATCH(Healthcare!I$1,'Medical Examinations'!$A$1:$J$1,0),0)</f>
        <v>No</v>
      </c>
      <c r="J1654" s="17" t="str">
        <f>VLOOKUP($A1654,'Medical Examinations'!$A$1:$J$2336,MATCH(Healthcare!J$1,'Medical Examinations'!$A$1:$J$1,0),0)</f>
        <v>Overweight</v>
      </c>
      <c r="K1654" s="17" t="str">
        <f>VLOOKUP($A1654,'Medical Examinations'!$A$1:$J$2336,MATCH(Healthcare!K$1,'Medical Examinations'!$A$1:$J$1,0),0)</f>
        <v>Normal</v>
      </c>
      <c r="L1654" s="38">
        <f>VLOOKUP($A1654,'Hospitalisation Details'!$A$2:$K$2344,MATCH(Healthcare!L$1,'Hospitalisation Details'!$A$1:$K$1,0),0)</f>
        <v>30140</v>
      </c>
      <c r="M1654" s="17">
        <f>VLOOKUP($A1654,'Hospitalisation Details'!$A$2:$K$2344,MATCH(Healthcare!M$1,'Hospitalisation Details'!$A$1:$K$1,0),0)</f>
        <v>5910.94</v>
      </c>
      <c r="N1654" s="17" t="str">
        <f>VLOOKUP($A1654,'Hospitalisation Details'!$A$2:$K$2344,MATCH(Healthcare!N$1,'Hospitalisation Details'!$A$1:$K$1,0),0)</f>
        <v>Tier - 2</v>
      </c>
      <c r="O1654" s="17" t="str">
        <f>VLOOKUP($A1654,'Hospitalisation Details'!$A$2:$K$2344,MATCH(Healthcare!O$1,'Hospitalisation Details'!$A$1:$K$1,0),0)</f>
        <v>Tier - 1</v>
      </c>
      <c r="P1654" s="17" t="str">
        <f>VLOOKUP($A1654,'Hospitalisation Details'!$A$2:$K$2344,MATCH(Healthcare!P$1,'Hospitalisation Details'!$A$1:$K$1,0),0)</f>
        <v>R1011</v>
      </c>
      <c r="Q1654" s="17">
        <f>VLOOKUP($A1654,'Hospitalisation Details'!$A$2:$K$2344,MATCH(Healthcare!Q$1,'Hospitalisation Details'!$A$1:$K$1,0),0)</f>
        <v>40</v>
      </c>
    </row>
    <row r="1655" spans="1:17" ht="15.75" x14ac:dyDescent="0.25">
      <c r="A1655" s="25" t="s">
        <v>1698</v>
      </c>
      <c r="B1655" s="17" t="str">
        <f>VLOOKUP($A1655,'Customer Names'!$A$1:$D$2336,4,0)</f>
        <v>Mr. Nicholas</v>
      </c>
      <c r="C1655" s="17">
        <f>VLOOKUP($A1655,'Medical Examinations'!$A$1:$J$2336,MATCH(Healthcare!C$1,'Medical Examinations'!$A$1:$J$1,0),0)</f>
        <v>30.95</v>
      </c>
      <c r="D1655" s="17">
        <f>VLOOKUP($A1655,'Medical Examinations'!$A$1:$J$2336,MATCH(Healthcare!D$1,'Medical Examinations'!$A$1:$J$1,0),0)</f>
        <v>6.27</v>
      </c>
      <c r="E1655" s="17" t="str">
        <f>VLOOKUP($A1655,'Medical Examinations'!$A$1:$J$2336,MATCH(Healthcare!E$1,'Medical Examinations'!$A$1:$J$1,0),0)</f>
        <v>No</v>
      </c>
      <c r="F1655" s="17" t="str">
        <f>VLOOKUP($A1655,'Medical Examinations'!$A$1:$J$2336,MATCH(Healthcare!F$1,'Medical Examinations'!$A$1:$J$1,0),0)</f>
        <v>No</v>
      </c>
      <c r="G1655" s="17" t="str">
        <f>VLOOKUP($A1655,'Medical Examinations'!$A$1:$J$2336,MATCH(Healthcare!G$1,'Medical Examinations'!$A$1:$J$1,0),0)</f>
        <v>Yes</v>
      </c>
      <c r="H1655" s="17">
        <f>VLOOKUP($A1655,'Medical Examinations'!$A$1:$J$2336,MATCH(Healthcare!H$1,'Medical Examinations'!$A$1:$J$1,0),0)</f>
        <v>1</v>
      </c>
      <c r="I1655" s="17" t="str">
        <f>VLOOKUP($A1655,'Medical Examinations'!$A$1:$J$2336,MATCH(Healthcare!I$1,'Medical Examinations'!$A$1:$J$1,0),0)</f>
        <v>No</v>
      </c>
      <c r="J1655" s="17" t="str">
        <f>VLOOKUP($A1655,'Medical Examinations'!$A$1:$J$2336,MATCH(Healthcare!J$1,'Medical Examinations'!$A$1:$J$1,0),0)</f>
        <v>Obesity</v>
      </c>
      <c r="K1655" s="17" t="str">
        <f>VLOOKUP($A1655,'Medical Examinations'!$A$1:$J$2336,MATCH(Healthcare!K$1,'Medical Examinations'!$A$1:$J$1,0),0)</f>
        <v>Prediabetes</v>
      </c>
      <c r="L1655" s="38">
        <f>VLOOKUP($A1655,'Hospitalisation Details'!$A$2:$K$2344,MATCH(Healthcare!L$1,'Hospitalisation Details'!$A$1:$K$1,0),0)</f>
        <v>34261</v>
      </c>
      <c r="M1655" s="17">
        <f>VLOOKUP($A1655,'Hospitalisation Details'!$A$2:$K$2344,MATCH(Healthcare!M$1,'Hospitalisation Details'!$A$1:$K$1,0),0)</f>
        <v>5877.02</v>
      </c>
      <c r="N1655" s="17" t="str">
        <f>VLOOKUP($A1655,'Hospitalisation Details'!$A$2:$K$2344,MATCH(Healthcare!N$1,'Hospitalisation Details'!$A$1:$K$1,0),0)</f>
        <v>Tier - 2</v>
      </c>
      <c r="O1655" s="17" t="str">
        <f>VLOOKUP($A1655,'Hospitalisation Details'!$A$2:$K$2344,MATCH(Healthcare!O$1,'Hospitalisation Details'!$A$1:$K$1,0),0)</f>
        <v>Tier - 2</v>
      </c>
      <c r="P1655" s="17" t="str">
        <f>VLOOKUP($A1655,'Hospitalisation Details'!$A$2:$K$2344,MATCH(Healthcare!P$1,'Hospitalisation Details'!$A$1:$K$1,0),0)</f>
        <v>R1021</v>
      </c>
      <c r="Q1655" s="17">
        <f>VLOOKUP($A1655,'Hospitalisation Details'!$A$2:$K$2344,MATCH(Healthcare!Q$1,'Hospitalisation Details'!$A$1:$K$1,0),0)</f>
        <v>29</v>
      </c>
    </row>
    <row r="1656" spans="1:17" ht="15.75" x14ac:dyDescent="0.25">
      <c r="A1656" s="25" t="s">
        <v>1699</v>
      </c>
      <c r="B1656" s="17" t="str">
        <f>VLOOKUP($A1656,'Customer Names'!$A$1:$D$2336,4,0)</f>
        <v>Mr. Vasilis</v>
      </c>
      <c r="C1656" s="17">
        <f>VLOOKUP($A1656,'Medical Examinations'!$A$1:$J$2336,MATCH(Healthcare!C$1,'Medical Examinations'!$A$1:$J$1,0),0)</f>
        <v>19.95</v>
      </c>
      <c r="D1656" s="17">
        <f>VLOOKUP($A1656,'Medical Examinations'!$A$1:$J$2336,MATCH(Healthcare!D$1,'Medical Examinations'!$A$1:$J$1,0),0)</f>
        <v>5.39</v>
      </c>
      <c r="E1656" s="17" t="str">
        <f>VLOOKUP($A1656,'Medical Examinations'!$A$1:$J$2336,MATCH(Healthcare!E$1,'Medical Examinations'!$A$1:$J$1,0),0)</f>
        <v>No</v>
      </c>
      <c r="F1656" s="17" t="str">
        <f>VLOOKUP($A1656,'Medical Examinations'!$A$1:$J$2336,MATCH(Healthcare!F$1,'Medical Examinations'!$A$1:$J$1,0),0)</f>
        <v>No</v>
      </c>
      <c r="G1656" s="17" t="str">
        <f>VLOOKUP($A1656,'Medical Examinations'!$A$1:$J$2336,MATCH(Healthcare!G$1,'Medical Examinations'!$A$1:$J$1,0),0)</f>
        <v>No</v>
      </c>
      <c r="H1656" s="17">
        <f>VLOOKUP($A1656,'Medical Examinations'!$A$1:$J$2336,MATCH(Healthcare!H$1,'Medical Examinations'!$A$1:$J$1,0),0)</f>
        <v>1</v>
      </c>
      <c r="I1656" s="17" t="str">
        <f>VLOOKUP($A1656,'Medical Examinations'!$A$1:$J$2336,MATCH(Healthcare!I$1,'Medical Examinations'!$A$1:$J$1,0),0)</f>
        <v>No</v>
      </c>
      <c r="J1656" s="17" t="str">
        <f>VLOOKUP($A1656,'Medical Examinations'!$A$1:$J$2336,MATCH(Healthcare!J$1,'Medical Examinations'!$A$1:$J$1,0),0)</f>
        <v>Healthy Weight</v>
      </c>
      <c r="K1656" s="17" t="str">
        <f>VLOOKUP($A1656,'Medical Examinations'!$A$1:$J$2336,MATCH(Healthcare!K$1,'Medical Examinations'!$A$1:$J$1,0),0)</f>
        <v>Normal</v>
      </c>
      <c r="L1656" s="38">
        <f>VLOOKUP($A1656,'Hospitalisation Details'!$A$2:$K$2344,MATCH(Healthcare!L$1,'Hospitalisation Details'!$A$1:$K$1,0),0)</f>
        <v>31008</v>
      </c>
      <c r="M1656" s="17">
        <f>VLOOKUP($A1656,'Hospitalisation Details'!$A$2:$K$2344,MATCH(Healthcare!M$1,'Hospitalisation Details'!$A$1:$K$1,0),0)</f>
        <v>5855.9</v>
      </c>
      <c r="N1656" s="17" t="str">
        <f>VLOOKUP($A1656,'Hospitalisation Details'!$A$2:$K$2344,MATCH(Healthcare!N$1,'Hospitalisation Details'!$A$1:$K$1,0),0)</f>
        <v>Tier - 2</v>
      </c>
      <c r="O1656" s="17" t="str">
        <f>VLOOKUP($A1656,'Hospitalisation Details'!$A$2:$K$2344,MATCH(Healthcare!O$1,'Hospitalisation Details'!$A$1:$K$1,0),0)</f>
        <v>Tier - 3</v>
      </c>
      <c r="P1656" s="17" t="str">
        <f>VLOOKUP($A1656,'Hospitalisation Details'!$A$2:$K$2344,MATCH(Healthcare!P$1,'Hospitalisation Details'!$A$1:$K$1,0),0)</f>
        <v>R1012</v>
      </c>
      <c r="Q1656" s="17">
        <f>VLOOKUP($A1656,'Hospitalisation Details'!$A$2:$K$2344,MATCH(Healthcare!Q$1,'Hospitalisation Details'!$A$1:$K$1,0),0)</f>
        <v>38</v>
      </c>
    </row>
    <row r="1657" spans="1:17" ht="15.75" x14ac:dyDescent="0.25">
      <c r="A1657" s="25" t="s">
        <v>1700</v>
      </c>
      <c r="B1657" s="17" t="str">
        <f>VLOOKUP($A1657,'Customer Names'!$A$1:$D$2336,4,0)</f>
        <v>Mr. Michael</v>
      </c>
      <c r="C1657" s="17">
        <f>VLOOKUP($A1657,'Medical Examinations'!$A$1:$J$2336,MATCH(Healthcare!C$1,'Medical Examinations'!$A$1:$J$1,0),0)</f>
        <v>23.65</v>
      </c>
      <c r="D1657" s="17">
        <f>VLOOKUP($A1657,'Medical Examinations'!$A$1:$J$2336,MATCH(Healthcare!D$1,'Medical Examinations'!$A$1:$J$1,0),0)</f>
        <v>5.75</v>
      </c>
      <c r="E1657" s="17" t="str">
        <f>VLOOKUP($A1657,'Medical Examinations'!$A$1:$J$2336,MATCH(Healthcare!E$1,'Medical Examinations'!$A$1:$J$1,0),0)</f>
        <v>Yes</v>
      </c>
      <c r="F1657" s="17" t="str">
        <f>VLOOKUP($A1657,'Medical Examinations'!$A$1:$J$2336,MATCH(Healthcare!F$1,'Medical Examinations'!$A$1:$J$1,0),0)</f>
        <v>No</v>
      </c>
      <c r="G1657" s="17" t="str">
        <f>VLOOKUP($A1657,'Medical Examinations'!$A$1:$J$2336,MATCH(Healthcare!G$1,'Medical Examinations'!$A$1:$J$1,0),0)</f>
        <v>No</v>
      </c>
      <c r="H1657" s="17">
        <f>VLOOKUP($A1657,'Medical Examinations'!$A$1:$J$2336,MATCH(Healthcare!H$1,'Medical Examinations'!$A$1:$J$1,0),0)</f>
        <v>0</v>
      </c>
      <c r="I1657" s="17" t="str">
        <f>VLOOKUP($A1657,'Medical Examinations'!$A$1:$J$2336,MATCH(Healthcare!I$1,'Medical Examinations'!$A$1:$J$1,0),0)</f>
        <v>No</v>
      </c>
      <c r="J1657" s="17" t="str">
        <f>VLOOKUP($A1657,'Medical Examinations'!$A$1:$J$2336,MATCH(Healthcare!J$1,'Medical Examinations'!$A$1:$J$1,0),0)</f>
        <v>Healthy Weight</v>
      </c>
      <c r="K1657" s="17" t="str">
        <f>VLOOKUP($A1657,'Medical Examinations'!$A$1:$J$2336,MATCH(Healthcare!K$1,'Medical Examinations'!$A$1:$J$1,0),0)</f>
        <v>Prediabetes</v>
      </c>
      <c r="L1657" s="38">
        <f>VLOOKUP($A1657,'Hospitalisation Details'!$A$2:$K$2344,MATCH(Healthcare!L$1,'Hospitalisation Details'!$A$1:$K$1,0),0)</f>
        <v>31216</v>
      </c>
      <c r="M1657" s="17">
        <f>VLOOKUP($A1657,'Hospitalisation Details'!$A$2:$K$2344,MATCH(Healthcare!M$1,'Hospitalisation Details'!$A$1:$K$1,0),0)</f>
        <v>5847.24</v>
      </c>
      <c r="N1657" s="17" t="str">
        <f>VLOOKUP($A1657,'Hospitalisation Details'!$A$2:$K$2344,MATCH(Healthcare!N$1,'Hospitalisation Details'!$A$1:$K$1,0),0)</f>
        <v>Tier - 2</v>
      </c>
      <c r="O1657" s="17" t="str">
        <f>VLOOKUP($A1657,'Hospitalisation Details'!$A$2:$K$2344,MATCH(Healthcare!O$1,'Hospitalisation Details'!$A$1:$K$1,0),0)</f>
        <v>Tier - 1</v>
      </c>
      <c r="P1657" s="17" t="str">
        <f>VLOOKUP($A1657,'Hospitalisation Details'!$A$2:$K$2344,MATCH(Healthcare!P$1,'Hospitalisation Details'!$A$1:$K$1,0),0)</f>
        <v>R1013</v>
      </c>
      <c r="Q1657" s="17">
        <f>VLOOKUP($A1657,'Hospitalisation Details'!$A$2:$K$2344,MATCH(Healthcare!Q$1,'Hospitalisation Details'!$A$1:$K$1,0),0)</f>
        <v>37</v>
      </c>
    </row>
    <row r="1658" spans="1:17" ht="15.75" x14ac:dyDescent="0.25">
      <c r="A1658" s="25" t="s">
        <v>1701</v>
      </c>
      <c r="B1658" s="17" t="str">
        <f>VLOOKUP($A1658,'Customer Names'!$A$1:$D$2336,4,0)</f>
        <v>Ms. Colleen</v>
      </c>
      <c r="C1658" s="17">
        <f>VLOOKUP($A1658,'Medical Examinations'!$A$1:$J$2336,MATCH(Healthcare!C$1,'Medical Examinations'!$A$1:$J$1,0),0)</f>
        <v>43.34</v>
      </c>
      <c r="D1658" s="17">
        <f>VLOOKUP($A1658,'Medical Examinations'!$A$1:$J$2336,MATCH(Healthcare!D$1,'Medical Examinations'!$A$1:$J$1,0),0)</f>
        <v>4.91</v>
      </c>
      <c r="E1658" s="17" t="str">
        <f>VLOOKUP($A1658,'Medical Examinations'!$A$1:$J$2336,MATCH(Healthcare!E$1,'Medical Examinations'!$A$1:$J$1,0),0)</f>
        <v>No</v>
      </c>
      <c r="F1658" s="17" t="str">
        <f>VLOOKUP($A1658,'Medical Examinations'!$A$1:$J$2336,MATCH(Healthcare!F$1,'Medical Examinations'!$A$1:$J$1,0),0)</f>
        <v>No</v>
      </c>
      <c r="G1658" s="17" t="str">
        <f>VLOOKUP($A1658,'Medical Examinations'!$A$1:$J$2336,MATCH(Healthcare!G$1,'Medical Examinations'!$A$1:$J$1,0),0)</f>
        <v>No</v>
      </c>
      <c r="H1658" s="17">
        <f>VLOOKUP($A1658,'Medical Examinations'!$A$1:$J$2336,MATCH(Healthcare!H$1,'Medical Examinations'!$A$1:$J$1,0),0)</f>
        <v>1</v>
      </c>
      <c r="I1658" s="17" t="str">
        <f>VLOOKUP($A1658,'Medical Examinations'!$A$1:$J$2336,MATCH(Healthcare!I$1,'Medical Examinations'!$A$1:$J$1,0),0)</f>
        <v>No</v>
      </c>
      <c r="J1658" s="17" t="str">
        <f>VLOOKUP($A1658,'Medical Examinations'!$A$1:$J$2336,MATCH(Healthcare!J$1,'Medical Examinations'!$A$1:$J$1,0),0)</f>
        <v>Obesity</v>
      </c>
      <c r="K1658" s="17" t="str">
        <f>VLOOKUP($A1658,'Medical Examinations'!$A$1:$J$2336,MATCH(Healthcare!K$1,'Medical Examinations'!$A$1:$J$1,0),0)</f>
        <v>Normal</v>
      </c>
      <c r="L1658" s="38">
        <f>VLOOKUP($A1658,'Hospitalisation Details'!$A$2:$K$2344,MATCH(Healthcare!L$1,'Hospitalisation Details'!$A$1:$K$1,0),0)</f>
        <v>32050</v>
      </c>
      <c r="M1658" s="17">
        <f>VLOOKUP($A1658,'Hospitalisation Details'!$A$2:$K$2344,MATCH(Healthcare!M$1,'Hospitalisation Details'!$A$1:$K$1,0),0)</f>
        <v>5846.92</v>
      </c>
      <c r="N1658" s="17" t="str">
        <f>VLOOKUP($A1658,'Hospitalisation Details'!$A$2:$K$2344,MATCH(Healthcare!N$1,'Hospitalisation Details'!$A$1:$K$1,0),0)</f>
        <v>Tier - 2</v>
      </c>
      <c r="O1658" s="17" t="str">
        <f>VLOOKUP($A1658,'Hospitalisation Details'!$A$2:$K$2344,MATCH(Healthcare!O$1,'Hospitalisation Details'!$A$1:$K$1,0),0)</f>
        <v>Tier - 2</v>
      </c>
      <c r="P1658" s="17" t="str">
        <f>VLOOKUP($A1658,'Hospitalisation Details'!$A$2:$K$2344,MATCH(Healthcare!P$1,'Hospitalisation Details'!$A$1:$K$1,0),0)</f>
        <v>R1013</v>
      </c>
      <c r="Q1658" s="17">
        <f>VLOOKUP($A1658,'Hospitalisation Details'!$A$2:$K$2344,MATCH(Healthcare!Q$1,'Hospitalisation Details'!$A$1:$K$1,0),0)</f>
        <v>35</v>
      </c>
    </row>
    <row r="1659" spans="1:17" ht="15.75" x14ac:dyDescent="0.25">
      <c r="A1659" s="25" t="s">
        <v>1702</v>
      </c>
      <c r="B1659" s="17" t="str">
        <f>VLOOKUP($A1659,'Customer Names'!$A$1:$D$2336,4,0)</f>
        <v>Mrs. Annika</v>
      </c>
      <c r="C1659" s="17">
        <f>VLOOKUP($A1659,'Medical Examinations'!$A$1:$J$2336,MATCH(Healthcare!C$1,'Medical Examinations'!$A$1:$J$1,0),0)</f>
        <v>31.98</v>
      </c>
      <c r="D1659" s="17">
        <f>VLOOKUP($A1659,'Medical Examinations'!$A$1:$J$2336,MATCH(Healthcare!D$1,'Medical Examinations'!$A$1:$J$1,0),0)</f>
        <v>4.46</v>
      </c>
      <c r="E1659" s="17" t="str">
        <f>VLOOKUP($A1659,'Medical Examinations'!$A$1:$J$2336,MATCH(Healthcare!E$1,'Medical Examinations'!$A$1:$J$1,0),0)</f>
        <v>Yes</v>
      </c>
      <c r="F1659" s="17" t="str">
        <f>VLOOKUP($A1659,'Medical Examinations'!$A$1:$J$2336,MATCH(Healthcare!F$1,'Medical Examinations'!$A$1:$J$1,0),0)</f>
        <v>No</v>
      </c>
      <c r="G1659" s="17" t="str">
        <f>VLOOKUP($A1659,'Medical Examinations'!$A$1:$J$2336,MATCH(Healthcare!G$1,'Medical Examinations'!$A$1:$J$1,0),0)</f>
        <v>No</v>
      </c>
      <c r="H1659" s="17">
        <f>VLOOKUP($A1659,'Medical Examinations'!$A$1:$J$2336,MATCH(Healthcare!H$1,'Medical Examinations'!$A$1:$J$1,0),0)</f>
        <v>1</v>
      </c>
      <c r="I1659" s="17" t="str">
        <f>VLOOKUP($A1659,'Medical Examinations'!$A$1:$J$2336,MATCH(Healthcare!I$1,'Medical Examinations'!$A$1:$J$1,0),0)</f>
        <v>No</v>
      </c>
      <c r="J1659" s="17" t="str">
        <f>VLOOKUP($A1659,'Medical Examinations'!$A$1:$J$2336,MATCH(Healthcare!J$1,'Medical Examinations'!$A$1:$J$1,0),0)</f>
        <v>Obesity</v>
      </c>
      <c r="K1659" s="17" t="str">
        <f>VLOOKUP($A1659,'Medical Examinations'!$A$1:$J$2336,MATCH(Healthcare!K$1,'Medical Examinations'!$A$1:$J$1,0),0)</f>
        <v>Normal</v>
      </c>
      <c r="L1659" s="38">
        <f>VLOOKUP($A1659,'Hospitalisation Details'!$A$2:$K$2344,MATCH(Healthcare!L$1,'Hospitalisation Details'!$A$1:$K$1,0),0)</f>
        <v>34931</v>
      </c>
      <c r="M1659" s="17">
        <f>VLOOKUP($A1659,'Hospitalisation Details'!$A$2:$K$2344,MATCH(Healthcare!M$1,'Hospitalisation Details'!$A$1:$K$1,0),0)</f>
        <v>5843.99</v>
      </c>
      <c r="N1659" s="17" t="str">
        <f>VLOOKUP($A1659,'Hospitalisation Details'!$A$2:$K$2344,MATCH(Healthcare!N$1,'Hospitalisation Details'!$A$1:$K$1,0),0)</f>
        <v>Tier - 2</v>
      </c>
      <c r="O1659" s="17" t="str">
        <f>VLOOKUP($A1659,'Hospitalisation Details'!$A$2:$K$2344,MATCH(Healthcare!O$1,'Hospitalisation Details'!$A$1:$K$1,0),0)</f>
        <v>Tier - 2</v>
      </c>
      <c r="P1659" s="17" t="str">
        <f>VLOOKUP($A1659,'Hospitalisation Details'!$A$2:$K$2344,MATCH(Healthcare!P$1,'Hospitalisation Details'!$A$1:$K$1,0),0)</f>
        <v>R1025</v>
      </c>
      <c r="Q1659" s="17">
        <f>VLOOKUP($A1659,'Hospitalisation Details'!$A$2:$K$2344,MATCH(Healthcare!Q$1,'Hospitalisation Details'!$A$1:$K$1,0),0)</f>
        <v>27</v>
      </c>
    </row>
    <row r="1660" spans="1:17" ht="15.75" x14ac:dyDescent="0.25">
      <c r="A1660" s="25" t="s">
        <v>1703</v>
      </c>
      <c r="B1660" s="17" t="str">
        <f>VLOOKUP($A1660,'Customer Names'!$A$1:$D$2336,4,0)</f>
        <v>Ms. Kelly</v>
      </c>
      <c r="C1660" s="17">
        <f>VLOOKUP($A1660,'Medical Examinations'!$A$1:$J$2336,MATCH(Healthcare!C$1,'Medical Examinations'!$A$1:$J$1,0),0)</f>
        <v>35.86</v>
      </c>
      <c r="D1660" s="17">
        <f>VLOOKUP($A1660,'Medical Examinations'!$A$1:$J$2336,MATCH(Healthcare!D$1,'Medical Examinations'!$A$1:$J$1,0),0)</f>
        <v>6.22</v>
      </c>
      <c r="E1660" s="17" t="str">
        <f>VLOOKUP($A1660,'Medical Examinations'!$A$1:$J$2336,MATCH(Healthcare!E$1,'Medical Examinations'!$A$1:$J$1,0),0)</f>
        <v>No</v>
      </c>
      <c r="F1660" s="17" t="str">
        <f>VLOOKUP($A1660,'Medical Examinations'!$A$1:$J$2336,MATCH(Healthcare!F$1,'Medical Examinations'!$A$1:$J$1,0),0)</f>
        <v>No</v>
      </c>
      <c r="G1660" s="17" t="str">
        <f>VLOOKUP($A1660,'Medical Examinations'!$A$1:$J$2336,MATCH(Healthcare!G$1,'Medical Examinations'!$A$1:$J$1,0),0)</f>
        <v>No</v>
      </c>
      <c r="H1660" s="17">
        <f>VLOOKUP($A1660,'Medical Examinations'!$A$1:$J$2336,MATCH(Healthcare!H$1,'Medical Examinations'!$A$1:$J$1,0),0)</f>
        <v>1</v>
      </c>
      <c r="I1660" s="17" t="str">
        <f>VLOOKUP($A1660,'Medical Examinations'!$A$1:$J$2336,MATCH(Healthcare!I$1,'Medical Examinations'!$A$1:$J$1,0),0)</f>
        <v>No</v>
      </c>
      <c r="J1660" s="17" t="str">
        <f>VLOOKUP($A1660,'Medical Examinations'!$A$1:$J$2336,MATCH(Healthcare!J$1,'Medical Examinations'!$A$1:$J$1,0),0)</f>
        <v>Obesity</v>
      </c>
      <c r="K1660" s="17" t="str">
        <f>VLOOKUP($A1660,'Medical Examinations'!$A$1:$J$2336,MATCH(Healthcare!K$1,'Medical Examinations'!$A$1:$J$1,0),0)</f>
        <v>Prediabetes</v>
      </c>
      <c r="L1660" s="38">
        <f>VLOOKUP($A1660,'Hospitalisation Details'!$A$2:$K$2344,MATCH(Healthcare!L$1,'Hospitalisation Details'!$A$1:$K$1,0),0)</f>
        <v>31985</v>
      </c>
      <c r="M1660" s="17">
        <f>VLOOKUP($A1660,'Hospitalisation Details'!$A$2:$K$2344,MATCH(Healthcare!M$1,'Hospitalisation Details'!$A$1:$K$1,0),0)</f>
        <v>5836.52</v>
      </c>
      <c r="N1660" s="17" t="str">
        <f>VLOOKUP($A1660,'Hospitalisation Details'!$A$2:$K$2344,MATCH(Healthcare!N$1,'Hospitalisation Details'!$A$1:$K$1,0),0)</f>
        <v>Tier - 2</v>
      </c>
      <c r="O1660" s="17" t="str">
        <f>VLOOKUP($A1660,'Hospitalisation Details'!$A$2:$K$2344,MATCH(Healthcare!O$1,'Hospitalisation Details'!$A$1:$K$1,0),0)</f>
        <v>Tier - 3</v>
      </c>
      <c r="P1660" s="17" t="str">
        <f>VLOOKUP($A1660,'Hospitalisation Details'!$A$2:$K$2344,MATCH(Healthcare!P$1,'Hospitalisation Details'!$A$1:$K$1,0),0)</f>
        <v>R1013</v>
      </c>
      <c r="Q1660" s="17">
        <f>VLOOKUP($A1660,'Hospitalisation Details'!$A$2:$K$2344,MATCH(Healthcare!Q$1,'Hospitalisation Details'!$A$1:$K$1,0),0)</f>
        <v>35</v>
      </c>
    </row>
    <row r="1661" spans="1:17" ht="15.75" x14ac:dyDescent="0.25">
      <c r="A1661" s="25" t="s">
        <v>1704</v>
      </c>
      <c r="B1661" s="17" t="str">
        <f>VLOOKUP($A1661,'Customer Names'!$A$1:$D$2336,4,0)</f>
        <v>Mr. Nicholas</v>
      </c>
      <c r="C1661" s="17">
        <f>VLOOKUP($A1661,'Medical Examinations'!$A$1:$J$2336,MATCH(Healthcare!C$1,'Medical Examinations'!$A$1:$J$1,0),0)</f>
        <v>15.2</v>
      </c>
      <c r="D1661" s="17">
        <f>VLOOKUP($A1661,'Medical Examinations'!$A$1:$J$2336,MATCH(Healthcare!D$1,'Medical Examinations'!$A$1:$J$1,0),0)</f>
        <v>8.82</v>
      </c>
      <c r="E1661" s="17" t="str">
        <f>VLOOKUP($A1661,'Medical Examinations'!$A$1:$J$2336,MATCH(Healthcare!E$1,'Medical Examinations'!$A$1:$J$1,0),0)</f>
        <v>No</v>
      </c>
      <c r="F1661" s="17" t="str">
        <f>VLOOKUP($A1661,'Medical Examinations'!$A$1:$J$2336,MATCH(Healthcare!F$1,'Medical Examinations'!$A$1:$J$1,0),0)</f>
        <v>No</v>
      </c>
      <c r="G1661" s="17" t="str">
        <f>VLOOKUP($A1661,'Medical Examinations'!$A$1:$J$2336,MATCH(Healthcare!G$1,'Medical Examinations'!$A$1:$J$1,0),0)</f>
        <v>No</v>
      </c>
      <c r="H1661" s="17">
        <f>VLOOKUP($A1661,'Medical Examinations'!$A$1:$J$2336,MATCH(Healthcare!H$1,'Medical Examinations'!$A$1:$J$1,0),0)</f>
        <v>0</v>
      </c>
      <c r="I1661" s="17" t="str">
        <f>VLOOKUP($A1661,'Medical Examinations'!$A$1:$J$2336,MATCH(Healthcare!I$1,'Medical Examinations'!$A$1:$J$1,0),0)</f>
        <v>No</v>
      </c>
      <c r="J1661" s="17" t="str">
        <f>VLOOKUP($A1661,'Medical Examinations'!$A$1:$J$2336,MATCH(Healthcare!J$1,'Medical Examinations'!$A$1:$J$1,0),0)</f>
        <v>Underweight</v>
      </c>
      <c r="K1661" s="17" t="str">
        <f>VLOOKUP($A1661,'Medical Examinations'!$A$1:$J$2336,MATCH(Healthcare!K$1,'Medical Examinations'!$A$1:$J$1,0),0)</f>
        <v>Diabetes</v>
      </c>
      <c r="L1661" s="38">
        <f>VLOOKUP($A1661,'Hospitalisation Details'!$A$2:$K$2344,MATCH(Healthcare!L$1,'Hospitalisation Details'!$A$1:$K$1,0),0)</f>
        <v>26203</v>
      </c>
      <c r="M1661" s="17">
        <f>VLOOKUP($A1661,'Hospitalisation Details'!$A$2:$K$2344,MATCH(Healthcare!M$1,'Hospitalisation Details'!$A$1:$K$1,0),0)</f>
        <v>5832.6</v>
      </c>
      <c r="N1661" s="17" t="str">
        <f>VLOOKUP($A1661,'Hospitalisation Details'!$A$2:$K$2344,MATCH(Healthcare!N$1,'Hospitalisation Details'!$A$1:$K$1,0),0)</f>
        <v>Tier - 2</v>
      </c>
      <c r="O1661" s="17" t="str">
        <f>VLOOKUP($A1661,'Hospitalisation Details'!$A$2:$K$2344,MATCH(Healthcare!O$1,'Hospitalisation Details'!$A$1:$K$1,0),0)</f>
        <v>Tier - 3</v>
      </c>
      <c r="P1661" s="17" t="str">
        <f>VLOOKUP($A1661,'Hospitalisation Details'!$A$2:$K$2344,MATCH(Healthcare!P$1,'Hospitalisation Details'!$A$1:$K$1,0),0)</f>
        <v>R1012</v>
      </c>
      <c r="Q1661" s="17">
        <f>VLOOKUP($A1661,'Hospitalisation Details'!$A$2:$K$2344,MATCH(Healthcare!Q$1,'Hospitalisation Details'!$A$1:$K$1,0),0)</f>
        <v>51</v>
      </c>
    </row>
    <row r="1662" spans="1:17" ht="15.75" x14ac:dyDescent="0.25">
      <c r="A1662" s="25" t="s">
        <v>1705</v>
      </c>
      <c r="B1662" s="17" t="str">
        <f>VLOOKUP($A1662,'Customer Names'!$A$1:$D$2336,4,0)</f>
        <v>Mrs. Kelly</v>
      </c>
      <c r="C1662" s="17">
        <f>VLOOKUP($A1662,'Medical Examinations'!$A$1:$J$2336,MATCH(Healthcare!C$1,'Medical Examinations'!$A$1:$J$1,0),0)</f>
        <v>37.200000000000003</v>
      </c>
      <c r="D1662" s="17">
        <f>VLOOKUP($A1662,'Medical Examinations'!$A$1:$J$2336,MATCH(Healthcare!D$1,'Medical Examinations'!$A$1:$J$1,0),0)</f>
        <v>10.14</v>
      </c>
      <c r="E1662" s="17" t="str">
        <f>VLOOKUP($A1662,'Medical Examinations'!$A$1:$J$2336,MATCH(Healthcare!E$1,'Medical Examinations'!$A$1:$J$1,0),0)</f>
        <v>No</v>
      </c>
      <c r="F1662" s="17" t="str">
        <f>VLOOKUP($A1662,'Medical Examinations'!$A$1:$J$2336,MATCH(Healthcare!F$1,'Medical Examinations'!$A$1:$J$1,0),0)</f>
        <v>No</v>
      </c>
      <c r="G1662" s="17" t="str">
        <f>VLOOKUP($A1662,'Medical Examinations'!$A$1:$J$2336,MATCH(Healthcare!G$1,'Medical Examinations'!$A$1:$J$1,0),0)</f>
        <v>No</v>
      </c>
      <c r="H1662" s="17">
        <f>VLOOKUP($A1662,'Medical Examinations'!$A$1:$J$2336,MATCH(Healthcare!H$1,'Medical Examinations'!$A$1:$J$1,0),0)</f>
        <v>0</v>
      </c>
      <c r="I1662" s="17" t="str">
        <f>VLOOKUP($A1662,'Medical Examinations'!$A$1:$J$2336,MATCH(Healthcare!I$1,'Medical Examinations'!$A$1:$J$1,0),0)</f>
        <v>No</v>
      </c>
      <c r="J1662" s="17" t="str">
        <f>VLOOKUP($A1662,'Medical Examinations'!$A$1:$J$2336,MATCH(Healthcare!J$1,'Medical Examinations'!$A$1:$J$1,0),0)</f>
        <v>Obesity</v>
      </c>
      <c r="K1662" s="17" t="str">
        <f>VLOOKUP($A1662,'Medical Examinations'!$A$1:$J$2336,MATCH(Healthcare!K$1,'Medical Examinations'!$A$1:$J$1,0),0)</f>
        <v>Diabetes</v>
      </c>
      <c r="L1662" s="38">
        <f>VLOOKUP($A1662,'Hospitalisation Details'!$A$2:$K$2344,MATCH(Healthcare!L$1,'Hospitalisation Details'!$A$1:$K$1,0),0)</f>
        <v>37459</v>
      </c>
      <c r="M1662" s="17">
        <f>VLOOKUP($A1662,'Hospitalisation Details'!$A$2:$K$2344,MATCH(Healthcare!M$1,'Hospitalisation Details'!$A$1:$K$1,0),0)</f>
        <v>5816.58</v>
      </c>
      <c r="N1662" s="17" t="str">
        <f>VLOOKUP($A1662,'Hospitalisation Details'!$A$2:$K$2344,MATCH(Healthcare!N$1,'Hospitalisation Details'!$A$1:$K$1,0),0)</f>
        <v>Tier - 2</v>
      </c>
      <c r="O1662" s="17" t="str">
        <f>VLOOKUP($A1662,'Hospitalisation Details'!$A$2:$K$2344,MATCH(Healthcare!O$1,'Hospitalisation Details'!$A$1:$K$1,0),0)</f>
        <v>Tier - 2</v>
      </c>
      <c r="P1662" s="17" t="str">
        <f>VLOOKUP($A1662,'Hospitalisation Details'!$A$2:$K$2344,MATCH(Healthcare!P$1,'Hospitalisation Details'!$A$1:$K$1,0),0)</f>
        <v>R1026</v>
      </c>
      <c r="Q1662" s="17">
        <f>VLOOKUP($A1662,'Hospitalisation Details'!$A$2:$K$2344,MATCH(Healthcare!Q$1,'Hospitalisation Details'!$A$1:$K$1,0),0)</f>
        <v>20</v>
      </c>
    </row>
    <row r="1663" spans="1:17" ht="15.75" x14ac:dyDescent="0.25">
      <c r="A1663" s="25" t="s">
        <v>1706</v>
      </c>
      <c r="B1663" s="17" t="str">
        <f>VLOOKUP($A1663,'Customer Names'!$A$1:$D$2336,4,0)</f>
        <v>Mr. Andrew</v>
      </c>
      <c r="C1663" s="17">
        <f>VLOOKUP($A1663,'Medical Examinations'!$A$1:$J$2336,MATCH(Healthcare!C$1,'Medical Examinations'!$A$1:$J$1,0),0)</f>
        <v>17.91</v>
      </c>
      <c r="D1663" s="17">
        <f>VLOOKUP($A1663,'Medical Examinations'!$A$1:$J$2336,MATCH(Healthcare!D$1,'Medical Examinations'!$A$1:$J$1,0),0)</f>
        <v>4.66</v>
      </c>
      <c r="E1663" s="17" t="str">
        <f>VLOOKUP($A1663,'Medical Examinations'!$A$1:$J$2336,MATCH(Healthcare!E$1,'Medical Examinations'!$A$1:$J$1,0),0)</f>
        <v>No</v>
      </c>
      <c r="F1663" s="17" t="str">
        <f>VLOOKUP($A1663,'Medical Examinations'!$A$1:$J$2336,MATCH(Healthcare!F$1,'Medical Examinations'!$A$1:$J$1,0),0)</f>
        <v>No</v>
      </c>
      <c r="G1663" s="17" t="str">
        <f>VLOOKUP($A1663,'Medical Examinations'!$A$1:$J$2336,MATCH(Healthcare!G$1,'Medical Examinations'!$A$1:$J$1,0),0)</f>
        <v>No</v>
      </c>
      <c r="H1663" s="17">
        <f>VLOOKUP($A1663,'Medical Examinations'!$A$1:$J$2336,MATCH(Healthcare!H$1,'Medical Examinations'!$A$1:$J$1,0),0)</f>
        <v>2</v>
      </c>
      <c r="I1663" s="17" t="str">
        <f>VLOOKUP($A1663,'Medical Examinations'!$A$1:$J$2336,MATCH(Healthcare!I$1,'Medical Examinations'!$A$1:$J$1,0),0)</f>
        <v>No</v>
      </c>
      <c r="J1663" s="17" t="str">
        <f>VLOOKUP($A1663,'Medical Examinations'!$A$1:$J$2336,MATCH(Healthcare!J$1,'Medical Examinations'!$A$1:$J$1,0),0)</f>
        <v>Underweight</v>
      </c>
      <c r="K1663" s="17" t="str">
        <f>VLOOKUP($A1663,'Medical Examinations'!$A$1:$J$2336,MATCH(Healthcare!K$1,'Medical Examinations'!$A$1:$J$1,0),0)</f>
        <v>Normal</v>
      </c>
      <c r="L1663" s="38">
        <f>VLOOKUP($A1663,'Hospitalisation Details'!$A$2:$K$2344,MATCH(Healthcare!L$1,'Hospitalisation Details'!$A$1:$K$1,0),0)</f>
        <v>26605</v>
      </c>
      <c r="M1663" s="17">
        <f>VLOOKUP($A1663,'Hospitalisation Details'!$A$2:$K$2344,MATCH(Healthcare!M$1,'Hospitalisation Details'!$A$1:$K$1,0),0)</f>
        <v>5812.9</v>
      </c>
      <c r="N1663" s="17" t="str">
        <f>VLOOKUP($A1663,'Hospitalisation Details'!$A$2:$K$2344,MATCH(Healthcare!N$1,'Hospitalisation Details'!$A$1:$K$1,0),0)</f>
        <v>Tier - 2</v>
      </c>
      <c r="O1663" s="17" t="str">
        <f>VLOOKUP($A1663,'Hospitalisation Details'!$A$2:$K$2344,MATCH(Healthcare!O$1,'Hospitalisation Details'!$A$1:$K$1,0),0)</f>
        <v>Tier - 2</v>
      </c>
      <c r="P1663" s="17" t="str">
        <f>VLOOKUP($A1663,'Hospitalisation Details'!$A$2:$K$2344,MATCH(Healthcare!P$1,'Hospitalisation Details'!$A$1:$K$1,0),0)</f>
        <v>R1013</v>
      </c>
      <c r="Q1663" s="17">
        <f>VLOOKUP($A1663,'Hospitalisation Details'!$A$2:$K$2344,MATCH(Healthcare!Q$1,'Hospitalisation Details'!$A$1:$K$1,0),0)</f>
        <v>50</v>
      </c>
    </row>
    <row r="1664" spans="1:17" ht="15.75" x14ac:dyDescent="0.25">
      <c r="A1664" s="25" t="s">
        <v>1707</v>
      </c>
      <c r="B1664" s="17" t="str">
        <f>VLOOKUP($A1664,'Customer Names'!$A$1:$D$2336,4,0)</f>
        <v>Ms. Hannah</v>
      </c>
      <c r="C1664" s="17">
        <f>VLOOKUP($A1664,'Medical Examinations'!$A$1:$J$2336,MATCH(Healthcare!C$1,'Medical Examinations'!$A$1:$J$1,0),0)</f>
        <v>20.76</v>
      </c>
      <c r="D1664" s="17">
        <f>VLOOKUP($A1664,'Medical Examinations'!$A$1:$J$2336,MATCH(Healthcare!D$1,'Medical Examinations'!$A$1:$J$1,0),0)</f>
        <v>6.26</v>
      </c>
      <c r="E1664" s="17" t="str">
        <f>VLOOKUP($A1664,'Medical Examinations'!$A$1:$J$2336,MATCH(Healthcare!E$1,'Medical Examinations'!$A$1:$J$1,0),0)</f>
        <v>No</v>
      </c>
      <c r="F1664" s="17" t="str">
        <f>VLOOKUP($A1664,'Medical Examinations'!$A$1:$J$2336,MATCH(Healthcare!F$1,'Medical Examinations'!$A$1:$J$1,0),0)</f>
        <v>No</v>
      </c>
      <c r="G1664" s="17" t="str">
        <f>VLOOKUP($A1664,'Medical Examinations'!$A$1:$J$2336,MATCH(Healthcare!G$1,'Medical Examinations'!$A$1:$J$1,0),0)</f>
        <v>No</v>
      </c>
      <c r="H1664" s="17">
        <f>VLOOKUP($A1664,'Medical Examinations'!$A$1:$J$2336,MATCH(Healthcare!H$1,'Medical Examinations'!$A$1:$J$1,0),0)</f>
        <v>0</v>
      </c>
      <c r="I1664" s="17" t="str">
        <f>VLOOKUP($A1664,'Medical Examinations'!$A$1:$J$2336,MATCH(Healthcare!I$1,'Medical Examinations'!$A$1:$J$1,0),0)</f>
        <v>No</v>
      </c>
      <c r="J1664" s="17" t="str">
        <f>VLOOKUP($A1664,'Medical Examinations'!$A$1:$J$2336,MATCH(Healthcare!J$1,'Medical Examinations'!$A$1:$J$1,0),0)</f>
        <v>Healthy Weight</v>
      </c>
      <c r="K1664" s="17" t="str">
        <f>VLOOKUP($A1664,'Medical Examinations'!$A$1:$J$2336,MATCH(Healthcare!K$1,'Medical Examinations'!$A$1:$J$1,0),0)</f>
        <v>Prediabetes</v>
      </c>
      <c r="L1664" s="38">
        <f>VLOOKUP($A1664,'Hospitalisation Details'!$A$2:$K$2344,MATCH(Healthcare!L$1,'Hospitalisation Details'!$A$1:$K$1,0),0)</f>
        <v>29482</v>
      </c>
      <c r="M1664" s="17">
        <f>VLOOKUP($A1664,'Hospitalisation Details'!$A$2:$K$2344,MATCH(Healthcare!M$1,'Hospitalisation Details'!$A$1:$K$1,0),0)</f>
        <v>5807.06</v>
      </c>
      <c r="N1664" s="17" t="str">
        <f>VLOOKUP($A1664,'Hospitalisation Details'!$A$2:$K$2344,MATCH(Healthcare!N$1,'Hospitalisation Details'!$A$1:$K$1,0),0)</f>
        <v>Tier - 2</v>
      </c>
      <c r="O1664" s="17" t="str">
        <f>VLOOKUP($A1664,'Hospitalisation Details'!$A$2:$K$2344,MATCH(Healthcare!O$1,'Hospitalisation Details'!$A$1:$K$1,0),0)</f>
        <v>Tier - 3</v>
      </c>
      <c r="P1664" s="17" t="str">
        <f>VLOOKUP($A1664,'Hospitalisation Details'!$A$2:$K$2344,MATCH(Healthcare!P$1,'Hospitalisation Details'!$A$1:$K$1,0),0)</f>
        <v>R1013</v>
      </c>
      <c r="Q1664" s="17">
        <f>VLOOKUP($A1664,'Hospitalisation Details'!$A$2:$K$2344,MATCH(Healthcare!Q$1,'Hospitalisation Details'!$A$1:$K$1,0),0)</f>
        <v>42</v>
      </c>
    </row>
    <row r="1665" spans="1:17" ht="15.75" x14ac:dyDescent="0.25">
      <c r="A1665" s="25" t="s">
        <v>1708</v>
      </c>
      <c r="B1665" s="17" t="str">
        <f>VLOOKUP($A1665,'Customer Names'!$A$1:$D$2336,4,0)</f>
        <v>Mr. Patricio</v>
      </c>
      <c r="C1665" s="17">
        <f>VLOOKUP($A1665,'Medical Examinations'!$A$1:$J$2336,MATCH(Healthcare!C$1,'Medical Examinations'!$A$1:$J$1,0),0)</f>
        <v>38.99</v>
      </c>
      <c r="D1665" s="17">
        <f>VLOOKUP($A1665,'Medical Examinations'!$A$1:$J$2336,MATCH(Healthcare!D$1,'Medical Examinations'!$A$1:$J$1,0),0)</f>
        <v>5.21</v>
      </c>
      <c r="E1665" s="17" t="str">
        <f>VLOOKUP($A1665,'Medical Examinations'!$A$1:$J$2336,MATCH(Healthcare!E$1,'Medical Examinations'!$A$1:$J$1,0),0)</f>
        <v>No</v>
      </c>
      <c r="F1665" s="17" t="str">
        <f>VLOOKUP($A1665,'Medical Examinations'!$A$1:$J$2336,MATCH(Healthcare!F$1,'Medical Examinations'!$A$1:$J$1,0),0)</f>
        <v>Yes</v>
      </c>
      <c r="G1665" s="17" t="str">
        <f>VLOOKUP($A1665,'Medical Examinations'!$A$1:$J$2336,MATCH(Healthcare!G$1,'Medical Examinations'!$A$1:$J$1,0),0)</f>
        <v>No</v>
      </c>
      <c r="H1665" s="17">
        <f>VLOOKUP($A1665,'Medical Examinations'!$A$1:$J$2336,MATCH(Healthcare!H$1,'Medical Examinations'!$A$1:$J$1,0),0)</f>
        <v>1</v>
      </c>
      <c r="I1665" s="17" t="str">
        <f>VLOOKUP($A1665,'Medical Examinations'!$A$1:$J$2336,MATCH(Healthcare!I$1,'Medical Examinations'!$A$1:$J$1,0),0)</f>
        <v>No</v>
      </c>
      <c r="J1665" s="17" t="str">
        <f>VLOOKUP($A1665,'Medical Examinations'!$A$1:$J$2336,MATCH(Healthcare!J$1,'Medical Examinations'!$A$1:$J$1,0),0)</f>
        <v>Obesity</v>
      </c>
      <c r="K1665" s="17" t="str">
        <f>VLOOKUP($A1665,'Medical Examinations'!$A$1:$J$2336,MATCH(Healthcare!K$1,'Medical Examinations'!$A$1:$J$1,0),0)</f>
        <v>Normal</v>
      </c>
      <c r="L1665" s="38">
        <f>VLOOKUP($A1665,'Hospitalisation Details'!$A$2:$K$2344,MATCH(Healthcare!L$1,'Hospitalisation Details'!$A$1:$K$1,0),0)</f>
        <v>38292</v>
      </c>
      <c r="M1665" s="17">
        <f>VLOOKUP($A1665,'Hospitalisation Details'!$A$2:$K$2344,MATCH(Healthcare!M$1,'Hospitalisation Details'!$A$1:$K$1,0),0)</f>
        <v>5778.71</v>
      </c>
      <c r="N1665" s="17" t="str">
        <f>VLOOKUP($A1665,'Hospitalisation Details'!$A$2:$K$2344,MATCH(Healthcare!N$1,'Hospitalisation Details'!$A$1:$K$1,0),0)</f>
        <v>Tier - 2</v>
      </c>
      <c r="O1665" s="17" t="str">
        <f>VLOOKUP($A1665,'Hospitalisation Details'!$A$2:$K$2344,MATCH(Healthcare!O$1,'Hospitalisation Details'!$A$1:$K$1,0),0)</f>
        <v>Tier - 3</v>
      </c>
      <c r="P1665" s="17" t="str">
        <f>VLOOKUP($A1665,'Hospitalisation Details'!$A$2:$K$2344,MATCH(Healthcare!P$1,'Hospitalisation Details'!$A$1:$K$1,0),0)</f>
        <v>R1022</v>
      </c>
      <c r="Q1665" s="17">
        <f>VLOOKUP($A1665,'Hospitalisation Details'!$A$2:$K$2344,MATCH(Healthcare!Q$1,'Hospitalisation Details'!$A$1:$K$1,0),0)</f>
        <v>18</v>
      </c>
    </row>
    <row r="1666" spans="1:17" ht="15.75" x14ac:dyDescent="0.25">
      <c r="A1666" s="25" t="s">
        <v>1709</v>
      </c>
      <c r="B1666" s="17" t="str">
        <f>VLOOKUP($A1666,'Customer Names'!$A$1:$D$2336,4,0)</f>
        <v>Mr. Robert</v>
      </c>
      <c r="C1666" s="17">
        <f>VLOOKUP($A1666,'Medical Examinations'!$A$1:$J$2336,MATCH(Healthcare!C$1,'Medical Examinations'!$A$1:$J$1,0),0)</f>
        <v>42.655000000000001</v>
      </c>
      <c r="D1666" s="17">
        <f>VLOOKUP($A1666,'Medical Examinations'!$A$1:$J$2336,MATCH(Healthcare!D$1,'Medical Examinations'!$A$1:$J$1,0),0)</f>
        <v>5.94</v>
      </c>
      <c r="E1666" s="17" t="str">
        <f>VLOOKUP($A1666,'Medical Examinations'!$A$1:$J$2336,MATCH(Healthcare!E$1,'Medical Examinations'!$A$1:$J$1,0),0)</f>
        <v>Yes</v>
      </c>
      <c r="F1666" s="17" t="str">
        <f>VLOOKUP($A1666,'Medical Examinations'!$A$1:$J$2336,MATCH(Healthcare!F$1,'Medical Examinations'!$A$1:$J$1,0),0)</f>
        <v>No</v>
      </c>
      <c r="G1666" s="17" t="str">
        <f>VLOOKUP($A1666,'Medical Examinations'!$A$1:$J$2336,MATCH(Healthcare!G$1,'Medical Examinations'!$A$1:$J$1,0),0)</f>
        <v>Yes</v>
      </c>
      <c r="H1666" s="17">
        <f>VLOOKUP($A1666,'Medical Examinations'!$A$1:$J$2336,MATCH(Healthcare!H$1,'Medical Examinations'!$A$1:$J$1,0),0)</f>
        <v>1</v>
      </c>
      <c r="I1666" s="17" t="str">
        <f>VLOOKUP($A1666,'Medical Examinations'!$A$1:$J$2336,MATCH(Healthcare!I$1,'Medical Examinations'!$A$1:$J$1,0),0)</f>
        <v>No</v>
      </c>
      <c r="J1666" s="17" t="str">
        <f>VLOOKUP($A1666,'Medical Examinations'!$A$1:$J$2336,MATCH(Healthcare!J$1,'Medical Examinations'!$A$1:$J$1,0),0)</f>
        <v>Obesity</v>
      </c>
      <c r="K1666" s="17" t="str">
        <f>VLOOKUP($A1666,'Medical Examinations'!$A$1:$J$2336,MATCH(Healthcare!K$1,'Medical Examinations'!$A$1:$J$1,0),0)</f>
        <v>Prediabetes</v>
      </c>
      <c r="L1666" s="38">
        <f>VLOOKUP($A1666,'Hospitalisation Details'!$A$2:$K$2344,MATCH(Healthcare!L$1,'Hospitalisation Details'!$A$1:$K$1,0),0)</f>
        <v>30558</v>
      </c>
      <c r="M1666" s="17">
        <f>VLOOKUP($A1666,'Hospitalisation Details'!$A$2:$K$2344,MATCH(Healthcare!M$1,'Hospitalisation Details'!$A$1:$K$1,0),0)</f>
        <v>5757.41</v>
      </c>
      <c r="N1666" s="17" t="str">
        <f>VLOOKUP($A1666,'Hospitalisation Details'!$A$2:$K$2344,MATCH(Healthcare!N$1,'Hospitalisation Details'!$A$1:$K$1,0),0)</f>
        <v>Tier - 2</v>
      </c>
      <c r="O1666" s="17" t="str">
        <f>VLOOKUP($A1666,'Hospitalisation Details'!$A$2:$K$2344,MATCH(Healthcare!O$1,'Hospitalisation Details'!$A$1:$K$1,0),0)</f>
        <v>Tier - 3</v>
      </c>
      <c r="P1666" s="17" t="str">
        <f>VLOOKUP($A1666,'Hospitalisation Details'!$A$2:$K$2344,MATCH(Healthcare!P$1,'Hospitalisation Details'!$A$1:$K$1,0),0)</f>
        <v>R1019</v>
      </c>
      <c r="Q1666" s="17">
        <f>VLOOKUP($A1666,'Hospitalisation Details'!$A$2:$K$2344,MATCH(Healthcare!Q$1,'Hospitalisation Details'!$A$1:$K$1,0),0)</f>
        <v>39</v>
      </c>
    </row>
    <row r="1667" spans="1:17" ht="15.75" x14ac:dyDescent="0.25">
      <c r="A1667" s="25" t="s">
        <v>1710</v>
      </c>
      <c r="B1667" s="17" t="str">
        <f>VLOOKUP($A1667,'Customer Names'!$A$1:$D$2336,4,0)</f>
        <v>Mr. Benjamin</v>
      </c>
      <c r="C1667" s="17">
        <f>VLOOKUP($A1667,'Medical Examinations'!$A$1:$J$2336,MATCH(Healthcare!C$1,'Medical Examinations'!$A$1:$J$1,0),0)</f>
        <v>30.57</v>
      </c>
      <c r="D1667" s="17">
        <f>VLOOKUP($A1667,'Medical Examinations'!$A$1:$J$2336,MATCH(Healthcare!D$1,'Medical Examinations'!$A$1:$J$1,0),0)</f>
        <v>5.34</v>
      </c>
      <c r="E1667" s="17" t="str">
        <f>VLOOKUP($A1667,'Medical Examinations'!$A$1:$J$2336,MATCH(Healthcare!E$1,'Medical Examinations'!$A$1:$J$1,0),0)</f>
        <v>No</v>
      </c>
      <c r="F1667" s="17" t="str">
        <f>VLOOKUP($A1667,'Medical Examinations'!$A$1:$J$2336,MATCH(Healthcare!F$1,'Medical Examinations'!$A$1:$J$1,0),0)</f>
        <v>No</v>
      </c>
      <c r="G1667" s="17" t="str">
        <f>VLOOKUP($A1667,'Medical Examinations'!$A$1:$J$2336,MATCH(Healthcare!G$1,'Medical Examinations'!$A$1:$J$1,0),0)</f>
        <v>Yes</v>
      </c>
      <c r="H1667" s="17">
        <f>VLOOKUP($A1667,'Medical Examinations'!$A$1:$J$2336,MATCH(Healthcare!H$1,'Medical Examinations'!$A$1:$J$1,0),0)</f>
        <v>1</v>
      </c>
      <c r="I1667" s="17" t="str">
        <f>VLOOKUP($A1667,'Medical Examinations'!$A$1:$J$2336,MATCH(Healthcare!I$1,'Medical Examinations'!$A$1:$J$1,0),0)</f>
        <v>No</v>
      </c>
      <c r="J1667" s="17" t="str">
        <f>VLOOKUP($A1667,'Medical Examinations'!$A$1:$J$2336,MATCH(Healthcare!J$1,'Medical Examinations'!$A$1:$J$1,0),0)</f>
        <v>Obesity</v>
      </c>
      <c r="K1667" s="17" t="str">
        <f>VLOOKUP($A1667,'Medical Examinations'!$A$1:$J$2336,MATCH(Healthcare!K$1,'Medical Examinations'!$A$1:$J$1,0),0)</f>
        <v>Normal</v>
      </c>
      <c r="L1667" s="38">
        <f>VLOOKUP($A1667,'Hospitalisation Details'!$A$2:$K$2344,MATCH(Healthcare!L$1,'Hospitalisation Details'!$A$1:$K$1,0),0)</f>
        <v>34130</v>
      </c>
      <c r="M1667" s="17">
        <f>VLOOKUP($A1667,'Hospitalisation Details'!$A$2:$K$2344,MATCH(Healthcare!M$1,'Hospitalisation Details'!$A$1:$K$1,0),0)</f>
        <v>5748.13</v>
      </c>
      <c r="N1667" s="17" t="str">
        <f>VLOOKUP($A1667,'Hospitalisation Details'!$A$2:$K$2344,MATCH(Healthcare!N$1,'Hospitalisation Details'!$A$1:$K$1,0),0)</f>
        <v>Tier - 2</v>
      </c>
      <c r="O1667" s="17" t="str">
        <f>VLOOKUP($A1667,'Hospitalisation Details'!$A$2:$K$2344,MATCH(Healthcare!O$1,'Hospitalisation Details'!$A$1:$K$1,0),0)</f>
        <v>Tier - 1</v>
      </c>
      <c r="P1667" s="17" t="str">
        <f>VLOOKUP($A1667,'Hospitalisation Details'!$A$2:$K$2344,MATCH(Healthcare!P$1,'Hospitalisation Details'!$A$1:$K$1,0),0)</f>
        <v>R1021</v>
      </c>
      <c r="Q1667" s="17">
        <f>VLOOKUP($A1667,'Hospitalisation Details'!$A$2:$K$2344,MATCH(Healthcare!Q$1,'Hospitalisation Details'!$A$1:$K$1,0),0)</f>
        <v>29</v>
      </c>
    </row>
    <row r="1668" spans="1:17" ht="15.75" x14ac:dyDescent="0.25">
      <c r="A1668" s="25" t="s">
        <v>1711</v>
      </c>
      <c r="B1668" s="17" t="str">
        <f>VLOOKUP($A1668,'Customer Names'!$A$1:$D$2336,4,0)</f>
        <v>Mr. Robert</v>
      </c>
      <c r="C1668" s="17">
        <f>VLOOKUP($A1668,'Medical Examinations'!$A$1:$J$2336,MATCH(Healthcare!C$1,'Medical Examinations'!$A$1:$J$1,0),0)</f>
        <v>17.7</v>
      </c>
      <c r="D1668" s="17">
        <f>VLOOKUP($A1668,'Medical Examinations'!$A$1:$J$2336,MATCH(Healthcare!D$1,'Medical Examinations'!$A$1:$J$1,0),0)</f>
        <v>6.38</v>
      </c>
      <c r="E1668" s="17" t="str">
        <f>VLOOKUP($A1668,'Medical Examinations'!$A$1:$J$2336,MATCH(Healthcare!E$1,'Medical Examinations'!$A$1:$J$1,0),0)</f>
        <v>No</v>
      </c>
      <c r="F1668" s="17" t="str">
        <f>VLOOKUP($A1668,'Medical Examinations'!$A$1:$J$2336,MATCH(Healthcare!F$1,'Medical Examinations'!$A$1:$J$1,0),0)</f>
        <v>No</v>
      </c>
      <c r="G1668" s="17" t="str">
        <f>VLOOKUP($A1668,'Medical Examinations'!$A$1:$J$2336,MATCH(Healthcare!G$1,'Medical Examinations'!$A$1:$J$1,0),0)</f>
        <v>No</v>
      </c>
      <c r="H1668" s="17">
        <f>VLOOKUP($A1668,'Medical Examinations'!$A$1:$J$2336,MATCH(Healthcare!H$1,'Medical Examinations'!$A$1:$J$1,0),0)</f>
        <v>2</v>
      </c>
      <c r="I1668" s="17" t="str">
        <f>VLOOKUP($A1668,'Medical Examinations'!$A$1:$J$2336,MATCH(Healthcare!I$1,'Medical Examinations'!$A$1:$J$1,0),0)</f>
        <v>No</v>
      </c>
      <c r="J1668" s="17" t="str">
        <f>VLOOKUP($A1668,'Medical Examinations'!$A$1:$J$2336,MATCH(Healthcare!J$1,'Medical Examinations'!$A$1:$J$1,0),0)</f>
        <v>Underweight</v>
      </c>
      <c r="K1668" s="17" t="str">
        <f>VLOOKUP($A1668,'Medical Examinations'!$A$1:$J$2336,MATCH(Healthcare!K$1,'Medical Examinations'!$A$1:$J$1,0),0)</f>
        <v>Prediabetes</v>
      </c>
      <c r="L1668" s="38">
        <f>VLOOKUP($A1668,'Hospitalisation Details'!$A$2:$K$2344,MATCH(Healthcare!L$1,'Hospitalisation Details'!$A$1:$K$1,0),0)</f>
        <v>26532</v>
      </c>
      <c r="M1668" s="17">
        <f>VLOOKUP($A1668,'Hospitalisation Details'!$A$2:$K$2344,MATCH(Healthcare!M$1,'Hospitalisation Details'!$A$1:$K$1,0),0)</f>
        <v>5741.67</v>
      </c>
      <c r="N1668" s="17" t="str">
        <f>VLOOKUP($A1668,'Hospitalisation Details'!$A$2:$K$2344,MATCH(Healthcare!N$1,'Hospitalisation Details'!$A$1:$K$1,0),0)</f>
        <v>Tier - 2</v>
      </c>
      <c r="O1668" s="17" t="str">
        <f>VLOOKUP($A1668,'Hospitalisation Details'!$A$2:$K$2344,MATCH(Healthcare!O$1,'Hospitalisation Details'!$A$1:$K$1,0),0)</f>
        <v>Tier - 3</v>
      </c>
      <c r="P1668" s="17" t="str">
        <f>VLOOKUP($A1668,'Hospitalisation Details'!$A$2:$K$2344,MATCH(Healthcare!P$1,'Hospitalisation Details'!$A$1:$K$1,0),0)</f>
        <v>R1013</v>
      </c>
      <c r="Q1668" s="17">
        <f>VLOOKUP($A1668,'Hospitalisation Details'!$A$2:$K$2344,MATCH(Healthcare!Q$1,'Hospitalisation Details'!$A$1:$K$1,0),0)</f>
        <v>50</v>
      </c>
    </row>
    <row r="1669" spans="1:17" ht="15.75" x14ac:dyDescent="0.25">
      <c r="A1669" s="25" t="s">
        <v>1712</v>
      </c>
      <c r="B1669" s="17" t="str">
        <f>VLOOKUP($A1669,'Customer Names'!$A$1:$D$2336,4,0)</f>
        <v>Mr. Eric</v>
      </c>
      <c r="C1669" s="17">
        <f>VLOOKUP($A1669,'Medical Examinations'!$A$1:$J$2336,MATCH(Healthcare!C$1,'Medical Examinations'!$A$1:$J$1,0),0)</f>
        <v>34.770000000000003</v>
      </c>
      <c r="D1669" s="17">
        <f>VLOOKUP($A1669,'Medical Examinations'!$A$1:$J$2336,MATCH(Healthcare!D$1,'Medical Examinations'!$A$1:$J$1,0),0)</f>
        <v>4.47</v>
      </c>
      <c r="E1669" s="17" t="str">
        <f>VLOOKUP($A1669,'Medical Examinations'!$A$1:$J$2336,MATCH(Healthcare!E$1,'Medical Examinations'!$A$1:$J$1,0),0)</f>
        <v>No</v>
      </c>
      <c r="F1669" s="17" t="str">
        <f>VLOOKUP($A1669,'Medical Examinations'!$A$1:$J$2336,MATCH(Healthcare!F$1,'Medical Examinations'!$A$1:$J$1,0),0)</f>
        <v>No</v>
      </c>
      <c r="G1669" s="17" t="str">
        <f>VLOOKUP($A1669,'Medical Examinations'!$A$1:$J$2336,MATCH(Healthcare!G$1,'Medical Examinations'!$A$1:$J$1,0),0)</f>
        <v>No</v>
      </c>
      <c r="H1669" s="17">
        <f>VLOOKUP($A1669,'Medical Examinations'!$A$1:$J$2336,MATCH(Healthcare!H$1,'Medical Examinations'!$A$1:$J$1,0),0)</f>
        <v>1</v>
      </c>
      <c r="I1669" s="17" t="str">
        <f>VLOOKUP($A1669,'Medical Examinations'!$A$1:$J$2336,MATCH(Healthcare!I$1,'Medical Examinations'!$A$1:$J$1,0),0)</f>
        <v>No</v>
      </c>
      <c r="J1669" s="17" t="str">
        <f>VLOOKUP($A1669,'Medical Examinations'!$A$1:$J$2336,MATCH(Healthcare!J$1,'Medical Examinations'!$A$1:$J$1,0),0)</f>
        <v>Obesity</v>
      </c>
      <c r="K1669" s="17" t="str">
        <f>VLOOKUP($A1669,'Medical Examinations'!$A$1:$J$2336,MATCH(Healthcare!K$1,'Medical Examinations'!$A$1:$J$1,0),0)</f>
        <v>Normal</v>
      </c>
      <c r="L1669" s="38">
        <f>VLOOKUP($A1669,'Hospitalisation Details'!$A$2:$K$2344,MATCH(Healthcare!L$1,'Hospitalisation Details'!$A$1:$K$1,0),0)</f>
        <v>32069</v>
      </c>
      <c r="M1669" s="17">
        <f>VLOOKUP($A1669,'Hospitalisation Details'!$A$2:$K$2344,MATCH(Healthcare!M$1,'Hospitalisation Details'!$A$1:$K$1,0),0)</f>
        <v>5729.01</v>
      </c>
      <c r="N1669" s="17" t="str">
        <f>VLOOKUP($A1669,'Hospitalisation Details'!$A$2:$K$2344,MATCH(Healthcare!N$1,'Hospitalisation Details'!$A$1:$K$1,0),0)</f>
        <v>Tier - 1</v>
      </c>
      <c r="O1669" s="17" t="str">
        <f>VLOOKUP($A1669,'Hospitalisation Details'!$A$2:$K$2344,MATCH(Healthcare!O$1,'Hospitalisation Details'!$A$1:$K$1,0),0)</f>
        <v>Tier - 2</v>
      </c>
      <c r="P1669" s="17" t="str">
        <f>VLOOKUP($A1669,'Hospitalisation Details'!$A$2:$K$2344,MATCH(Healthcare!P$1,'Hospitalisation Details'!$A$1:$K$1,0),0)</f>
        <v>R1012</v>
      </c>
      <c r="Q1669" s="17">
        <f>VLOOKUP($A1669,'Hospitalisation Details'!$A$2:$K$2344,MATCH(Healthcare!Q$1,'Hospitalisation Details'!$A$1:$K$1,0),0)</f>
        <v>35</v>
      </c>
    </row>
    <row r="1670" spans="1:17" ht="15.75" x14ac:dyDescent="0.25">
      <c r="A1670" s="25" t="s">
        <v>1713</v>
      </c>
      <c r="B1670" s="17" t="str">
        <f>VLOOKUP($A1670,'Customer Names'!$A$1:$D$2336,4,0)</f>
        <v>Mr. Matthew</v>
      </c>
      <c r="C1670" s="17">
        <f>VLOOKUP($A1670,'Medical Examinations'!$A$1:$J$2336,MATCH(Healthcare!C$1,'Medical Examinations'!$A$1:$J$1,0),0)</f>
        <v>16.88</v>
      </c>
      <c r="D1670" s="17">
        <f>VLOOKUP($A1670,'Medical Examinations'!$A$1:$J$2336,MATCH(Healthcare!D$1,'Medical Examinations'!$A$1:$J$1,0),0)</f>
        <v>9.9600000000000009</v>
      </c>
      <c r="E1670" s="17" t="str">
        <f>VLOOKUP($A1670,'Medical Examinations'!$A$1:$J$2336,MATCH(Healthcare!E$1,'Medical Examinations'!$A$1:$J$1,0),0)</f>
        <v>No</v>
      </c>
      <c r="F1670" s="17" t="str">
        <f>VLOOKUP($A1670,'Medical Examinations'!$A$1:$J$2336,MATCH(Healthcare!F$1,'Medical Examinations'!$A$1:$J$1,0),0)</f>
        <v>No</v>
      </c>
      <c r="G1670" s="17" t="str">
        <f>VLOOKUP($A1670,'Medical Examinations'!$A$1:$J$2336,MATCH(Healthcare!G$1,'Medical Examinations'!$A$1:$J$1,0),0)</f>
        <v>No</v>
      </c>
      <c r="H1670" s="17">
        <f>VLOOKUP($A1670,'Medical Examinations'!$A$1:$J$2336,MATCH(Healthcare!H$1,'Medical Examinations'!$A$1:$J$1,0),0)</f>
        <v>0</v>
      </c>
      <c r="I1670" s="17" t="str">
        <f>VLOOKUP($A1670,'Medical Examinations'!$A$1:$J$2336,MATCH(Healthcare!I$1,'Medical Examinations'!$A$1:$J$1,0),0)</f>
        <v>No</v>
      </c>
      <c r="J1670" s="17" t="str">
        <f>VLOOKUP($A1670,'Medical Examinations'!$A$1:$J$2336,MATCH(Healthcare!J$1,'Medical Examinations'!$A$1:$J$1,0),0)</f>
        <v>Underweight</v>
      </c>
      <c r="K1670" s="17" t="str">
        <f>VLOOKUP($A1670,'Medical Examinations'!$A$1:$J$2336,MATCH(Healthcare!K$1,'Medical Examinations'!$A$1:$J$1,0),0)</f>
        <v>Diabetes</v>
      </c>
      <c r="L1670" s="38">
        <f>VLOOKUP($A1670,'Hospitalisation Details'!$A$2:$K$2344,MATCH(Healthcare!L$1,'Hospitalisation Details'!$A$1:$K$1,0),0)</f>
        <v>26285</v>
      </c>
      <c r="M1670" s="17">
        <f>VLOOKUP($A1670,'Hospitalisation Details'!$A$2:$K$2344,MATCH(Healthcare!M$1,'Hospitalisation Details'!$A$1:$K$1,0),0)</f>
        <v>5720.38</v>
      </c>
      <c r="N1670" s="17" t="str">
        <f>VLOOKUP($A1670,'Hospitalisation Details'!$A$2:$K$2344,MATCH(Healthcare!N$1,'Hospitalisation Details'!$A$1:$K$1,0),0)</f>
        <v>Tier - 2</v>
      </c>
      <c r="O1670" s="17" t="str">
        <f>VLOOKUP($A1670,'Hospitalisation Details'!$A$2:$K$2344,MATCH(Healthcare!O$1,'Hospitalisation Details'!$A$1:$K$1,0),0)</f>
        <v>Tier - 1</v>
      </c>
      <c r="P1670" s="17" t="str">
        <f>VLOOKUP($A1670,'Hospitalisation Details'!$A$2:$K$2344,MATCH(Healthcare!P$1,'Hospitalisation Details'!$A$1:$K$1,0),0)</f>
        <v>R1013</v>
      </c>
      <c r="Q1670" s="17">
        <f>VLOOKUP($A1670,'Hospitalisation Details'!$A$2:$K$2344,MATCH(Healthcare!Q$1,'Hospitalisation Details'!$A$1:$K$1,0),0)</f>
        <v>51</v>
      </c>
    </row>
    <row r="1671" spans="1:17" ht="15.75" x14ac:dyDescent="0.25">
      <c r="A1671" s="25" t="s">
        <v>1714</v>
      </c>
      <c r="B1671" s="17" t="str">
        <f>VLOOKUP($A1671,'Customer Names'!$A$1:$D$2336,4,0)</f>
        <v>Mr. Bob</v>
      </c>
      <c r="C1671" s="17">
        <f>VLOOKUP($A1671,'Medical Examinations'!$A$1:$J$2336,MATCH(Healthcare!C$1,'Medical Examinations'!$A$1:$J$1,0),0)</f>
        <v>40.26</v>
      </c>
      <c r="D1671" s="17">
        <f>VLOOKUP($A1671,'Medical Examinations'!$A$1:$J$2336,MATCH(Healthcare!D$1,'Medical Examinations'!$A$1:$J$1,0),0)</f>
        <v>9.92</v>
      </c>
      <c r="E1671" s="17" t="str">
        <f>VLOOKUP($A1671,'Medical Examinations'!$A$1:$J$2336,MATCH(Healthcare!E$1,'Medical Examinations'!$A$1:$J$1,0),0)</f>
        <v>Yes</v>
      </c>
      <c r="F1671" s="17" t="str">
        <f>VLOOKUP($A1671,'Medical Examinations'!$A$1:$J$2336,MATCH(Healthcare!F$1,'Medical Examinations'!$A$1:$J$1,0),0)</f>
        <v>No</v>
      </c>
      <c r="G1671" s="17" t="str">
        <f>VLOOKUP($A1671,'Medical Examinations'!$A$1:$J$2336,MATCH(Healthcare!G$1,'Medical Examinations'!$A$1:$J$1,0),0)</f>
        <v>No</v>
      </c>
      <c r="H1671" s="17">
        <f>VLOOKUP($A1671,'Medical Examinations'!$A$1:$J$2336,MATCH(Healthcare!H$1,'Medical Examinations'!$A$1:$J$1,0),0)</f>
        <v>0</v>
      </c>
      <c r="I1671" s="17" t="str">
        <f>VLOOKUP($A1671,'Medical Examinations'!$A$1:$J$2336,MATCH(Healthcare!I$1,'Medical Examinations'!$A$1:$J$1,0),0)</f>
        <v>No</v>
      </c>
      <c r="J1671" s="17" t="str">
        <f>VLOOKUP($A1671,'Medical Examinations'!$A$1:$J$2336,MATCH(Healthcare!J$1,'Medical Examinations'!$A$1:$J$1,0),0)</f>
        <v>Obesity</v>
      </c>
      <c r="K1671" s="17" t="str">
        <f>VLOOKUP($A1671,'Medical Examinations'!$A$1:$J$2336,MATCH(Healthcare!K$1,'Medical Examinations'!$A$1:$J$1,0),0)</f>
        <v>Diabetes</v>
      </c>
      <c r="L1671" s="38">
        <f>VLOOKUP($A1671,'Hospitalisation Details'!$A$2:$K$2344,MATCH(Healthcare!L$1,'Hospitalisation Details'!$A$1:$K$1,0),0)</f>
        <v>29828</v>
      </c>
      <c r="M1671" s="17">
        <f>VLOOKUP($A1671,'Hospitalisation Details'!$A$2:$K$2344,MATCH(Healthcare!M$1,'Hospitalisation Details'!$A$1:$K$1,0),0)</f>
        <v>5709.16</v>
      </c>
      <c r="N1671" s="17" t="str">
        <f>VLOOKUP($A1671,'Hospitalisation Details'!$A$2:$K$2344,MATCH(Healthcare!N$1,'Hospitalisation Details'!$A$1:$K$1,0),0)</f>
        <v>Tier - 3</v>
      </c>
      <c r="O1671" s="17" t="str">
        <f>VLOOKUP($A1671,'Hospitalisation Details'!$A$2:$K$2344,MATCH(Healthcare!O$1,'Hospitalisation Details'!$A$1:$K$1,0),0)</f>
        <v>Tier - 3</v>
      </c>
      <c r="P1671" s="17" t="str">
        <f>VLOOKUP($A1671,'Hospitalisation Details'!$A$2:$K$2344,MATCH(Healthcare!P$1,'Hospitalisation Details'!$A$1:$K$1,0),0)</f>
        <v>R1013</v>
      </c>
      <c r="Q1671" s="17">
        <f>VLOOKUP($A1671,'Hospitalisation Details'!$A$2:$K$2344,MATCH(Healthcare!Q$1,'Hospitalisation Details'!$A$1:$K$1,0),0)</f>
        <v>41</v>
      </c>
    </row>
    <row r="1672" spans="1:17" ht="15.75" x14ac:dyDescent="0.25">
      <c r="A1672" s="25" t="s">
        <v>1715</v>
      </c>
      <c r="B1672" s="17" t="str">
        <f>VLOOKUP($A1672,'Customer Names'!$A$1:$D$2336,4,0)</f>
        <v>Ms. Stephanie</v>
      </c>
      <c r="C1672" s="17">
        <f>VLOOKUP($A1672,'Medical Examinations'!$A$1:$J$2336,MATCH(Healthcare!C$1,'Medical Examinations'!$A$1:$J$1,0),0)</f>
        <v>25.6</v>
      </c>
      <c r="D1672" s="17">
        <f>VLOOKUP($A1672,'Medical Examinations'!$A$1:$J$2336,MATCH(Healthcare!D$1,'Medical Examinations'!$A$1:$J$1,0),0)</f>
        <v>6.03</v>
      </c>
      <c r="E1672" s="17" t="str">
        <f>VLOOKUP($A1672,'Medical Examinations'!$A$1:$J$2336,MATCH(Healthcare!E$1,'Medical Examinations'!$A$1:$J$1,0),0)</f>
        <v>No</v>
      </c>
      <c r="F1672" s="17" t="str">
        <f>VLOOKUP($A1672,'Medical Examinations'!$A$1:$J$2336,MATCH(Healthcare!F$1,'Medical Examinations'!$A$1:$J$1,0),0)</f>
        <v>No</v>
      </c>
      <c r="G1672" s="17" t="str">
        <f>VLOOKUP($A1672,'Medical Examinations'!$A$1:$J$2336,MATCH(Healthcare!G$1,'Medical Examinations'!$A$1:$J$1,0),0)</f>
        <v>Yes</v>
      </c>
      <c r="H1672" s="17">
        <f>VLOOKUP($A1672,'Medical Examinations'!$A$1:$J$2336,MATCH(Healthcare!H$1,'Medical Examinations'!$A$1:$J$1,0),0)</f>
        <v>1</v>
      </c>
      <c r="I1672" s="17" t="str">
        <f>VLOOKUP($A1672,'Medical Examinations'!$A$1:$J$2336,MATCH(Healthcare!I$1,'Medical Examinations'!$A$1:$J$1,0),0)</f>
        <v>No</v>
      </c>
      <c r="J1672" s="17" t="str">
        <f>VLOOKUP($A1672,'Medical Examinations'!$A$1:$J$2336,MATCH(Healthcare!J$1,'Medical Examinations'!$A$1:$J$1,0),0)</f>
        <v>Overweight</v>
      </c>
      <c r="K1672" s="17" t="str">
        <f>VLOOKUP($A1672,'Medical Examinations'!$A$1:$J$2336,MATCH(Healthcare!K$1,'Medical Examinations'!$A$1:$J$1,0),0)</f>
        <v>Prediabetes</v>
      </c>
      <c r="L1672" s="38">
        <f>VLOOKUP($A1672,'Hospitalisation Details'!$A$2:$K$2344,MATCH(Healthcare!L$1,'Hospitalisation Details'!$A$1:$K$1,0),0)</f>
        <v>34276</v>
      </c>
      <c r="M1672" s="17">
        <f>VLOOKUP($A1672,'Hospitalisation Details'!$A$2:$K$2344,MATCH(Healthcare!M$1,'Hospitalisation Details'!$A$1:$K$1,0),0)</f>
        <v>5708.87</v>
      </c>
      <c r="N1672" s="17" t="str">
        <f>VLOOKUP($A1672,'Hospitalisation Details'!$A$2:$K$2344,MATCH(Healthcare!N$1,'Hospitalisation Details'!$A$1:$K$1,0),0)</f>
        <v>Tier - 2</v>
      </c>
      <c r="O1672" s="17" t="str">
        <f>VLOOKUP($A1672,'Hospitalisation Details'!$A$2:$K$2344,MATCH(Healthcare!O$1,'Hospitalisation Details'!$A$1:$K$1,0),0)</f>
        <v>Tier - 1</v>
      </c>
      <c r="P1672" s="17" t="str">
        <f>VLOOKUP($A1672,'Hospitalisation Details'!$A$2:$K$2344,MATCH(Healthcare!P$1,'Hospitalisation Details'!$A$1:$K$1,0),0)</f>
        <v>R1011</v>
      </c>
      <c r="Q1672" s="17">
        <f>VLOOKUP($A1672,'Hospitalisation Details'!$A$2:$K$2344,MATCH(Healthcare!Q$1,'Hospitalisation Details'!$A$1:$K$1,0),0)</f>
        <v>29</v>
      </c>
    </row>
    <row r="1673" spans="1:17" ht="15.75" x14ac:dyDescent="0.25">
      <c r="A1673" s="25" t="s">
        <v>1716</v>
      </c>
      <c r="B1673" s="17" t="str">
        <f>VLOOKUP($A1673,'Customer Names'!$A$1:$D$2336,4,0)</f>
        <v>Mr. Jake</v>
      </c>
      <c r="C1673" s="17">
        <f>VLOOKUP($A1673,'Medical Examinations'!$A$1:$J$2336,MATCH(Healthcare!C$1,'Medical Examinations'!$A$1:$J$1,0),0)</f>
        <v>33.549999999999997</v>
      </c>
      <c r="D1673" s="17">
        <f>VLOOKUP($A1673,'Medical Examinations'!$A$1:$J$2336,MATCH(Healthcare!D$1,'Medical Examinations'!$A$1:$J$1,0),0)</f>
        <v>10.9</v>
      </c>
      <c r="E1673" s="17" t="str">
        <f>VLOOKUP($A1673,'Medical Examinations'!$A$1:$J$2336,MATCH(Healthcare!E$1,'Medical Examinations'!$A$1:$J$1,0),0)</f>
        <v>Yes</v>
      </c>
      <c r="F1673" s="17" t="str">
        <f>VLOOKUP($A1673,'Medical Examinations'!$A$1:$J$2336,MATCH(Healthcare!F$1,'Medical Examinations'!$A$1:$J$1,0),0)</f>
        <v>No</v>
      </c>
      <c r="G1673" s="17" t="str">
        <f>VLOOKUP($A1673,'Medical Examinations'!$A$1:$J$2336,MATCH(Healthcare!G$1,'Medical Examinations'!$A$1:$J$1,0),0)</f>
        <v>No</v>
      </c>
      <c r="H1673" s="17">
        <f>VLOOKUP($A1673,'Medical Examinations'!$A$1:$J$2336,MATCH(Healthcare!H$1,'Medical Examinations'!$A$1:$J$1,0),0)</f>
        <v>0</v>
      </c>
      <c r="I1673" s="17" t="str">
        <f>VLOOKUP($A1673,'Medical Examinations'!$A$1:$J$2336,MATCH(Healthcare!I$1,'Medical Examinations'!$A$1:$J$1,0),0)</f>
        <v>No</v>
      </c>
      <c r="J1673" s="17" t="str">
        <f>VLOOKUP($A1673,'Medical Examinations'!$A$1:$J$2336,MATCH(Healthcare!J$1,'Medical Examinations'!$A$1:$J$1,0),0)</f>
        <v>Obesity</v>
      </c>
      <c r="K1673" s="17" t="str">
        <f>VLOOKUP($A1673,'Medical Examinations'!$A$1:$J$2336,MATCH(Healthcare!K$1,'Medical Examinations'!$A$1:$J$1,0),0)</f>
        <v>Diabetes</v>
      </c>
      <c r="L1673" s="38">
        <f>VLOOKUP($A1673,'Hospitalisation Details'!$A$2:$K$2344,MATCH(Healthcare!L$1,'Hospitalisation Details'!$A$1:$K$1,0),0)</f>
        <v>29752</v>
      </c>
      <c r="M1673" s="17">
        <f>VLOOKUP($A1673,'Hospitalisation Details'!$A$2:$K$2344,MATCH(Healthcare!M$1,'Hospitalisation Details'!$A$1:$K$1,0),0)</f>
        <v>5699.84</v>
      </c>
      <c r="N1673" s="17" t="str">
        <f>VLOOKUP($A1673,'Hospitalisation Details'!$A$2:$K$2344,MATCH(Healthcare!N$1,'Hospitalisation Details'!$A$1:$K$1,0),0)</f>
        <v>Tier - 2</v>
      </c>
      <c r="O1673" s="17" t="str">
        <f>VLOOKUP($A1673,'Hospitalisation Details'!$A$2:$K$2344,MATCH(Healthcare!O$1,'Hospitalisation Details'!$A$1:$K$1,0),0)</f>
        <v>Tier - 3</v>
      </c>
      <c r="P1673" s="17" t="str">
        <f>VLOOKUP($A1673,'Hospitalisation Details'!$A$2:$K$2344,MATCH(Healthcare!P$1,'Hospitalisation Details'!$A$1:$K$1,0),0)</f>
        <v>R1013</v>
      </c>
      <c r="Q1673" s="17">
        <f>VLOOKUP($A1673,'Hospitalisation Details'!$A$2:$K$2344,MATCH(Healthcare!Q$1,'Hospitalisation Details'!$A$1:$K$1,0),0)</f>
        <v>41</v>
      </c>
    </row>
    <row r="1674" spans="1:17" ht="15.75" x14ac:dyDescent="0.25">
      <c r="A1674" s="25" t="s">
        <v>1717</v>
      </c>
      <c r="B1674" s="17" t="str">
        <f>VLOOKUP($A1674,'Customer Names'!$A$1:$D$2336,4,0)</f>
        <v>Ms. Alison</v>
      </c>
      <c r="C1674" s="17">
        <f>VLOOKUP($A1674,'Medical Examinations'!$A$1:$J$2336,MATCH(Healthcare!C$1,'Medical Examinations'!$A$1:$J$1,0),0)</f>
        <v>16.690000000000001</v>
      </c>
      <c r="D1674" s="17">
        <f>VLOOKUP($A1674,'Medical Examinations'!$A$1:$J$2336,MATCH(Healthcare!D$1,'Medical Examinations'!$A$1:$J$1,0),0)</f>
        <v>10.66</v>
      </c>
      <c r="E1674" s="17" t="str">
        <f>VLOOKUP($A1674,'Medical Examinations'!$A$1:$J$2336,MATCH(Healthcare!E$1,'Medical Examinations'!$A$1:$J$1,0),0)</f>
        <v>No</v>
      </c>
      <c r="F1674" s="17" t="str">
        <f>VLOOKUP($A1674,'Medical Examinations'!$A$1:$J$2336,MATCH(Healthcare!F$1,'Medical Examinations'!$A$1:$J$1,0),0)</f>
        <v>No</v>
      </c>
      <c r="G1674" s="17" t="str">
        <f>VLOOKUP($A1674,'Medical Examinations'!$A$1:$J$2336,MATCH(Healthcare!G$1,'Medical Examinations'!$A$1:$J$1,0),0)</f>
        <v>No</v>
      </c>
      <c r="H1674" s="17">
        <f>VLOOKUP($A1674,'Medical Examinations'!$A$1:$J$2336,MATCH(Healthcare!H$1,'Medical Examinations'!$A$1:$J$1,0),0)</f>
        <v>0</v>
      </c>
      <c r="I1674" s="17" t="str">
        <f>VLOOKUP($A1674,'Medical Examinations'!$A$1:$J$2336,MATCH(Healthcare!I$1,'Medical Examinations'!$A$1:$J$1,0),0)</f>
        <v>No</v>
      </c>
      <c r="J1674" s="17" t="str">
        <f>VLOOKUP($A1674,'Medical Examinations'!$A$1:$J$2336,MATCH(Healthcare!J$1,'Medical Examinations'!$A$1:$J$1,0),0)</f>
        <v>Underweight</v>
      </c>
      <c r="K1674" s="17" t="str">
        <f>VLOOKUP($A1674,'Medical Examinations'!$A$1:$J$2336,MATCH(Healthcare!K$1,'Medical Examinations'!$A$1:$J$1,0),0)</f>
        <v>Diabetes</v>
      </c>
      <c r="L1674" s="38">
        <f>VLOOKUP($A1674,'Hospitalisation Details'!$A$2:$K$2344,MATCH(Healthcare!L$1,'Hospitalisation Details'!$A$1:$K$1,0),0)</f>
        <v>27216</v>
      </c>
      <c r="M1674" s="17">
        <f>VLOOKUP($A1674,'Hospitalisation Details'!$A$2:$K$2344,MATCH(Healthcare!M$1,'Hospitalisation Details'!$A$1:$K$1,0),0)</f>
        <v>5698.74</v>
      </c>
      <c r="N1674" s="17" t="str">
        <f>VLOOKUP($A1674,'Hospitalisation Details'!$A$2:$K$2344,MATCH(Healthcare!N$1,'Hospitalisation Details'!$A$1:$K$1,0),0)</f>
        <v>Tier - 2</v>
      </c>
      <c r="O1674" s="17" t="str">
        <f>VLOOKUP($A1674,'Hospitalisation Details'!$A$2:$K$2344,MATCH(Healthcare!O$1,'Hospitalisation Details'!$A$1:$K$1,0),0)</f>
        <v>Tier - 2</v>
      </c>
      <c r="P1674" s="17" t="str">
        <f>VLOOKUP($A1674,'Hospitalisation Details'!$A$2:$K$2344,MATCH(Healthcare!P$1,'Hospitalisation Details'!$A$1:$K$1,0),0)</f>
        <v>R1012</v>
      </c>
      <c r="Q1674" s="17">
        <f>VLOOKUP($A1674,'Hospitalisation Details'!$A$2:$K$2344,MATCH(Healthcare!Q$1,'Hospitalisation Details'!$A$1:$K$1,0),0)</f>
        <v>48</v>
      </c>
    </row>
    <row r="1675" spans="1:17" ht="15.75" x14ac:dyDescent="0.25">
      <c r="A1675" s="25" t="s">
        <v>1718</v>
      </c>
      <c r="B1675" s="17" t="str">
        <f>VLOOKUP($A1675,'Customer Names'!$A$1:$D$2336,4,0)</f>
        <v>Ms. Lindsay</v>
      </c>
      <c r="C1675" s="17">
        <f>VLOOKUP($A1675,'Medical Examinations'!$A$1:$J$2336,MATCH(Healthcare!C$1,'Medical Examinations'!$A$1:$J$1,0),0)</f>
        <v>19.95</v>
      </c>
      <c r="D1675" s="17">
        <f>VLOOKUP($A1675,'Medical Examinations'!$A$1:$J$2336,MATCH(Healthcare!D$1,'Medical Examinations'!$A$1:$J$1,0),0)</f>
        <v>4.05</v>
      </c>
      <c r="E1675" s="17" t="str">
        <f>VLOOKUP($A1675,'Medical Examinations'!$A$1:$J$2336,MATCH(Healthcare!E$1,'Medical Examinations'!$A$1:$J$1,0),0)</f>
        <v>No</v>
      </c>
      <c r="F1675" s="17" t="str">
        <f>VLOOKUP($A1675,'Medical Examinations'!$A$1:$J$2336,MATCH(Healthcare!F$1,'Medical Examinations'!$A$1:$J$1,0),0)</f>
        <v>No</v>
      </c>
      <c r="G1675" s="17" t="str">
        <f>VLOOKUP($A1675,'Medical Examinations'!$A$1:$J$2336,MATCH(Healthcare!G$1,'Medical Examinations'!$A$1:$J$1,0),0)</f>
        <v>No</v>
      </c>
      <c r="H1675" s="17">
        <f>VLOOKUP($A1675,'Medical Examinations'!$A$1:$J$2336,MATCH(Healthcare!H$1,'Medical Examinations'!$A$1:$J$1,0),0)</f>
        <v>1</v>
      </c>
      <c r="I1675" s="17" t="str">
        <f>VLOOKUP($A1675,'Medical Examinations'!$A$1:$J$2336,MATCH(Healthcare!I$1,'Medical Examinations'!$A$1:$J$1,0),0)</f>
        <v>No</v>
      </c>
      <c r="J1675" s="17" t="str">
        <f>VLOOKUP($A1675,'Medical Examinations'!$A$1:$J$2336,MATCH(Healthcare!J$1,'Medical Examinations'!$A$1:$J$1,0),0)</f>
        <v>Healthy Weight</v>
      </c>
      <c r="K1675" s="17" t="str">
        <f>VLOOKUP($A1675,'Medical Examinations'!$A$1:$J$2336,MATCH(Healthcare!K$1,'Medical Examinations'!$A$1:$J$1,0),0)</f>
        <v>Normal</v>
      </c>
      <c r="L1675" s="38">
        <f>VLOOKUP($A1675,'Hospitalisation Details'!$A$2:$K$2344,MATCH(Healthcare!L$1,'Hospitalisation Details'!$A$1:$K$1,0),0)</f>
        <v>33911</v>
      </c>
      <c r="M1675" s="17">
        <f>VLOOKUP($A1675,'Hospitalisation Details'!$A$2:$K$2344,MATCH(Healthcare!M$1,'Hospitalisation Details'!$A$1:$K$1,0),0)</f>
        <v>5693.43</v>
      </c>
      <c r="N1675" s="17" t="str">
        <f>VLOOKUP($A1675,'Hospitalisation Details'!$A$2:$K$2344,MATCH(Healthcare!N$1,'Hospitalisation Details'!$A$1:$K$1,0),0)</f>
        <v>Tier - 2</v>
      </c>
      <c r="O1675" s="17" t="str">
        <f>VLOOKUP($A1675,'Hospitalisation Details'!$A$2:$K$2344,MATCH(Healthcare!O$1,'Hospitalisation Details'!$A$1:$K$1,0),0)</f>
        <v>Tier - 3</v>
      </c>
      <c r="P1675" s="17" t="str">
        <f>VLOOKUP($A1675,'Hospitalisation Details'!$A$2:$K$2344,MATCH(Healthcare!P$1,'Hospitalisation Details'!$A$1:$K$1,0),0)</f>
        <v>R1012</v>
      </c>
      <c r="Q1675" s="17">
        <f>VLOOKUP($A1675,'Hospitalisation Details'!$A$2:$K$2344,MATCH(Healthcare!Q$1,'Hospitalisation Details'!$A$1:$K$1,0),0)</f>
        <v>30</v>
      </c>
    </row>
    <row r="1676" spans="1:17" ht="15.75" x14ac:dyDescent="0.25">
      <c r="A1676" s="25" t="s">
        <v>1719</v>
      </c>
      <c r="B1676" s="17" t="str">
        <f>VLOOKUP($A1676,'Customer Names'!$A$1:$D$2336,4,0)</f>
        <v>Mr. Guillaume</v>
      </c>
      <c r="C1676" s="17">
        <f>VLOOKUP($A1676,'Medical Examinations'!$A$1:$J$2336,MATCH(Healthcare!C$1,'Medical Examinations'!$A$1:$J$1,0),0)</f>
        <v>17.55</v>
      </c>
      <c r="D1676" s="17">
        <f>VLOOKUP($A1676,'Medical Examinations'!$A$1:$J$2336,MATCH(Healthcare!D$1,'Medical Examinations'!$A$1:$J$1,0),0)</f>
        <v>4.2300000000000004</v>
      </c>
      <c r="E1676" s="17" t="str">
        <f>VLOOKUP($A1676,'Medical Examinations'!$A$1:$J$2336,MATCH(Healthcare!E$1,'Medical Examinations'!$A$1:$J$1,0),0)</f>
        <v>No</v>
      </c>
      <c r="F1676" s="17" t="str">
        <f>VLOOKUP($A1676,'Medical Examinations'!$A$1:$J$2336,MATCH(Healthcare!F$1,'Medical Examinations'!$A$1:$J$1,0),0)</f>
        <v>No</v>
      </c>
      <c r="G1676" s="17" t="str">
        <f>VLOOKUP($A1676,'Medical Examinations'!$A$1:$J$2336,MATCH(Healthcare!G$1,'Medical Examinations'!$A$1:$J$1,0),0)</f>
        <v>No</v>
      </c>
      <c r="H1676" s="17">
        <f>VLOOKUP($A1676,'Medical Examinations'!$A$1:$J$2336,MATCH(Healthcare!H$1,'Medical Examinations'!$A$1:$J$1,0),0)</f>
        <v>2</v>
      </c>
      <c r="I1676" s="17" t="str">
        <f>VLOOKUP($A1676,'Medical Examinations'!$A$1:$J$2336,MATCH(Healthcare!I$1,'Medical Examinations'!$A$1:$J$1,0),0)</f>
        <v>No</v>
      </c>
      <c r="J1676" s="17" t="str">
        <f>VLOOKUP($A1676,'Medical Examinations'!$A$1:$J$2336,MATCH(Healthcare!J$1,'Medical Examinations'!$A$1:$J$1,0),0)</f>
        <v>Underweight</v>
      </c>
      <c r="K1676" s="17" t="str">
        <f>VLOOKUP($A1676,'Medical Examinations'!$A$1:$J$2336,MATCH(Healthcare!K$1,'Medical Examinations'!$A$1:$J$1,0),0)</f>
        <v>Normal</v>
      </c>
      <c r="L1676" s="38">
        <f>VLOOKUP($A1676,'Hospitalisation Details'!$A$2:$K$2344,MATCH(Healthcare!L$1,'Hospitalisation Details'!$A$1:$K$1,0),0)</f>
        <v>26600</v>
      </c>
      <c r="M1676" s="17">
        <f>VLOOKUP($A1676,'Hospitalisation Details'!$A$2:$K$2344,MATCH(Healthcare!M$1,'Hospitalisation Details'!$A$1:$K$1,0),0)</f>
        <v>5690.79</v>
      </c>
      <c r="N1676" s="17" t="str">
        <f>VLOOKUP($A1676,'Hospitalisation Details'!$A$2:$K$2344,MATCH(Healthcare!N$1,'Hospitalisation Details'!$A$1:$K$1,0),0)</f>
        <v>Tier - 2</v>
      </c>
      <c r="O1676" s="17" t="str">
        <f>VLOOKUP($A1676,'Hospitalisation Details'!$A$2:$K$2344,MATCH(Healthcare!O$1,'Hospitalisation Details'!$A$1:$K$1,0),0)</f>
        <v>Tier - 1</v>
      </c>
      <c r="P1676" s="17" t="str">
        <f>VLOOKUP($A1676,'Hospitalisation Details'!$A$2:$K$2344,MATCH(Healthcare!P$1,'Hospitalisation Details'!$A$1:$K$1,0),0)</f>
        <v>R1013</v>
      </c>
      <c r="Q1676" s="17">
        <f>VLOOKUP($A1676,'Hospitalisation Details'!$A$2:$K$2344,MATCH(Healthcare!Q$1,'Hospitalisation Details'!$A$1:$K$1,0),0)</f>
        <v>50</v>
      </c>
    </row>
    <row r="1677" spans="1:17" ht="15.75" x14ac:dyDescent="0.25">
      <c r="A1677" s="25" t="s">
        <v>1720</v>
      </c>
      <c r="B1677" s="17" t="str">
        <f>VLOOKUP($A1677,'Customer Names'!$A$1:$D$2336,4,0)</f>
        <v>Ms. Kaylee</v>
      </c>
      <c r="C1677" s="17">
        <f>VLOOKUP($A1677,'Medical Examinations'!$A$1:$J$2336,MATCH(Healthcare!C$1,'Medical Examinations'!$A$1:$J$1,0),0)</f>
        <v>22.01</v>
      </c>
      <c r="D1677" s="17">
        <f>VLOOKUP($A1677,'Medical Examinations'!$A$1:$J$2336,MATCH(Healthcare!D$1,'Medical Examinations'!$A$1:$J$1,0),0)</f>
        <v>5.01</v>
      </c>
      <c r="E1677" s="17" t="str">
        <f>VLOOKUP($A1677,'Medical Examinations'!$A$1:$J$2336,MATCH(Healthcare!E$1,'Medical Examinations'!$A$1:$J$1,0),0)</f>
        <v>No</v>
      </c>
      <c r="F1677" s="17" t="str">
        <f>VLOOKUP($A1677,'Medical Examinations'!$A$1:$J$2336,MATCH(Healthcare!F$1,'Medical Examinations'!$A$1:$J$1,0),0)</f>
        <v>No</v>
      </c>
      <c r="G1677" s="17" t="str">
        <f>VLOOKUP($A1677,'Medical Examinations'!$A$1:$J$2336,MATCH(Healthcare!G$1,'Medical Examinations'!$A$1:$J$1,0),0)</f>
        <v>No</v>
      </c>
      <c r="H1677" s="17">
        <f>VLOOKUP($A1677,'Medical Examinations'!$A$1:$J$2336,MATCH(Healthcare!H$1,'Medical Examinations'!$A$1:$J$1,0),0)</f>
        <v>1</v>
      </c>
      <c r="I1677" s="17" t="str">
        <f>VLOOKUP($A1677,'Medical Examinations'!$A$1:$J$2336,MATCH(Healthcare!I$1,'Medical Examinations'!$A$1:$J$1,0),0)</f>
        <v>No</v>
      </c>
      <c r="J1677" s="17" t="str">
        <f>VLOOKUP($A1677,'Medical Examinations'!$A$1:$J$2336,MATCH(Healthcare!J$1,'Medical Examinations'!$A$1:$J$1,0),0)</f>
        <v>Healthy Weight</v>
      </c>
      <c r="K1677" s="17" t="str">
        <f>VLOOKUP($A1677,'Medical Examinations'!$A$1:$J$2336,MATCH(Healthcare!K$1,'Medical Examinations'!$A$1:$J$1,0),0)</f>
        <v>Normal</v>
      </c>
      <c r="L1677" s="38">
        <f>VLOOKUP($A1677,'Hospitalisation Details'!$A$2:$K$2344,MATCH(Healthcare!L$1,'Hospitalisation Details'!$A$1:$K$1,0),0)</f>
        <v>30906</v>
      </c>
      <c r="M1677" s="17">
        <f>VLOOKUP($A1677,'Hospitalisation Details'!$A$2:$K$2344,MATCH(Healthcare!M$1,'Hospitalisation Details'!$A$1:$K$1,0),0)</f>
        <v>5679.13</v>
      </c>
      <c r="N1677" s="17" t="str">
        <f>VLOOKUP($A1677,'Hospitalisation Details'!$A$2:$K$2344,MATCH(Healthcare!N$1,'Hospitalisation Details'!$A$1:$K$1,0),0)</f>
        <v>Tier - 2</v>
      </c>
      <c r="O1677" s="17" t="str">
        <f>VLOOKUP($A1677,'Hospitalisation Details'!$A$2:$K$2344,MATCH(Healthcare!O$1,'Hospitalisation Details'!$A$1:$K$1,0),0)</f>
        <v>Tier - 2</v>
      </c>
      <c r="P1677" s="17" t="str">
        <f>VLOOKUP($A1677,'Hospitalisation Details'!$A$2:$K$2344,MATCH(Healthcare!P$1,'Hospitalisation Details'!$A$1:$K$1,0),0)</f>
        <v>R1013</v>
      </c>
      <c r="Q1677" s="17">
        <f>VLOOKUP($A1677,'Hospitalisation Details'!$A$2:$K$2344,MATCH(Healthcare!Q$1,'Hospitalisation Details'!$A$1:$K$1,0),0)</f>
        <v>38</v>
      </c>
    </row>
    <row r="1678" spans="1:17" ht="15.75" x14ac:dyDescent="0.25">
      <c r="A1678" s="25" t="s">
        <v>1721</v>
      </c>
      <c r="B1678" s="17" t="str">
        <f>VLOOKUP($A1678,'Customer Names'!$A$1:$D$2336,4,0)</f>
        <v>Ms. Theresa</v>
      </c>
      <c r="C1678" s="17">
        <f>VLOOKUP($A1678,'Medical Examinations'!$A$1:$J$2336,MATCH(Healthcare!C$1,'Medical Examinations'!$A$1:$J$1,0),0)</f>
        <v>41.8</v>
      </c>
      <c r="D1678" s="17">
        <f>VLOOKUP($A1678,'Medical Examinations'!$A$1:$J$2336,MATCH(Healthcare!D$1,'Medical Examinations'!$A$1:$J$1,0),0)</f>
        <v>5.82</v>
      </c>
      <c r="E1678" s="17" t="str">
        <f>VLOOKUP($A1678,'Medical Examinations'!$A$1:$J$2336,MATCH(Healthcare!E$1,'Medical Examinations'!$A$1:$J$1,0),0)</f>
        <v>Yes</v>
      </c>
      <c r="F1678" s="17" t="str">
        <f>VLOOKUP($A1678,'Medical Examinations'!$A$1:$J$2336,MATCH(Healthcare!F$1,'Medical Examinations'!$A$1:$J$1,0),0)</f>
        <v>No</v>
      </c>
      <c r="G1678" s="17" t="str">
        <f>VLOOKUP($A1678,'Medical Examinations'!$A$1:$J$2336,MATCH(Healthcare!G$1,'Medical Examinations'!$A$1:$J$1,0),0)</f>
        <v>Yes</v>
      </c>
      <c r="H1678" s="17">
        <f>VLOOKUP($A1678,'Medical Examinations'!$A$1:$J$2336,MATCH(Healthcare!H$1,'Medical Examinations'!$A$1:$J$1,0),0)</f>
        <v>1</v>
      </c>
      <c r="I1678" s="17" t="str">
        <f>VLOOKUP($A1678,'Medical Examinations'!$A$1:$J$2336,MATCH(Healthcare!I$1,'Medical Examinations'!$A$1:$J$1,0),0)</f>
        <v>No</v>
      </c>
      <c r="J1678" s="17" t="str">
        <f>VLOOKUP($A1678,'Medical Examinations'!$A$1:$J$2336,MATCH(Healthcare!J$1,'Medical Examinations'!$A$1:$J$1,0),0)</f>
        <v>Obesity</v>
      </c>
      <c r="K1678" s="17" t="str">
        <f>VLOOKUP($A1678,'Medical Examinations'!$A$1:$J$2336,MATCH(Healthcare!K$1,'Medical Examinations'!$A$1:$J$1,0),0)</f>
        <v>Prediabetes</v>
      </c>
      <c r="L1678" s="38">
        <f>VLOOKUP($A1678,'Hospitalisation Details'!$A$2:$K$2344,MATCH(Healthcare!L$1,'Hospitalisation Details'!$A$1:$K$1,0),0)</f>
        <v>30562</v>
      </c>
      <c r="M1678" s="17">
        <f>VLOOKUP($A1678,'Hospitalisation Details'!$A$2:$K$2344,MATCH(Healthcare!M$1,'Hospitalisation Details'!$A$1:$K$1,0),0)</f>
        <v>5662.23</v>
      </c>
      <c r="N1678" s="17" t="str">
        <f>VLOOKUP($A1678,'Hospitalisation Details'!$A$2:$K$2344,MATCH(Healthcare!N$1,'Hospitalisation Details'!$A$1:$K$1,0),0)</f>
        <v>Tier - 2</v>
      </c>
      <c r="O1678" s="17" t="str">
        <f>VLOOKUP($A1678,'Hospitalisation Details'!$A$2:$K$2344,MATCH(Healthcare!O$1,'Hospitalisation Details'!$A$1:$K$1,0),0)</f>
        <v>Tier - 1</v>
      </c>
      <c r="P1678" s="17" t="str">
        <f>VLOOKUP($A1678,'Hospitalisation Details'!$A$2:$K$2344,MATCH(Healthcare!P$1,'Hospitalisation Details'!$A$1:$K$1,0),0)</f>
        <v>R1013</v>
      </c>
      <c r="Q1678" s="17">
        <f>VLOOKUP($A1678,'Hospitalisation Details'!$A$2:$K$2344,MATCH(Healthcare!Q$1,'Hospitalisation Details'!$A$1:$K$1,0),0)</f>
        <v>39</v>
      </c>
    </row>
    <row r="1679" spans="1:17" ht="15.75" x14ac:dyDescent="0.25">
      <c r="A1679" s="25" t="s">
        <v>1722</v>
      </c>
      <c r="B1679" s="17" t="str">
        <f>VLOOKUP($A1679,'Customer Names'!$A$1:$D$2336,4,0)</f>
        <v>Mr. Travis</v>
      </c>
      <c r="C1679" s="17">
        <f>VLOOKUP($A1679,'Medical Examinations'!$A$1:$J$2336,MATCH(Healthcare!C$1,'Medical Examinations'!$A$1:$J$1,0),0)</f>
        <v>19.170000000000002</v>
      </c>
      <c r="D1679" s="17">
        <f>VLOOKUP($A1679,'Medical Examinations'!$A$1:$J$2336,MATCH(Healthcare!D$1,'Medical Examinations'!$A$1:$J$1,0),0)</f>
        <v>7.94</v>
      </c>
      <c r="E1679" s="17" t="str">
        <f>VLOOKUP($A1679,'Medical Examinations'!$A$1:$J$2336,MATCH(Healthcare!E$1,'Medical Examinations'!$A$1:$J$1,0),0)</f>
        <v>No</v>
      </c>
      <c r="F1679" s="17" t="str">
        <f>VLOOKUP($A1679,'Medical Examinations'!$A$1:$J$2336,MATCH(Healthcare!F$1,'Medical Examinations'!$A$1:$J$1,0),0)</f>
        <v>No</v>
      </c>
      <c r="G1679" s="17" t="str">
        <f>VLOOKUP($A1679,'Medical Examinations'!$A$1:$J$2336,MATCH(Healthcare!G$1,'Medical Examinations'!$A$1:$J$1,0),0)</f>
        <v>No</v>
      </c>
      <c r="H1679" s="17">
        <f>VLOOKUP($A1679,'Medical Examinations'!$A$1:$J$2336,MATCH(Healthcare!H$1,'Medical Examinations'!$A$1:$J$1,0),0)</f>
        <v>0</v>
      </c>
      <c r="I1679" s="17" t="str">
        <f>VLOOKUP($A1679,'Medical Examinations'!$A$1:$J$2336,MATCH(Healthcare!I$1,'Medical Examinations'!$A$1:$J$1,0),0)</f>
        <v>No</v>
      </c>
      <c r="J1679" s="17" t="str">
        <f>VLOOKUP($A1679,'Medical Examinations'!$A$1:$J$2336,MATCH(Healthcare!J$1,'Medical Examinations'!$A$1:$J$1,0),0)</f>
        <v>Healthy Weight</v>
      </c>
      <c r="K1679" s="17" t="str">
        <f>VLOOKUP($A1679,'Medical Examinations'!$A$1:$J$2336,MATCH(Healthcare!K$1,'Medical Examinations'!$A$1:$J$1,0),0)</f>
        <v>Diabetes</v>
      </c>
      <c r="L1679" s="38">
        <f>VLOOKUP($A1679,'Hospitalisation Details'!$A$2:$K$2344,MATCH(Healthcare!L$1,'Hospitalisation Details'!$A$1:$K$1,0),0)</f>
        <v>28760</v>
      </c>
      <c r="M1679" s="17">
        <f>VLOOKUP($A1679,'Hospitalisation Details'!$A$2:$K$2344,MATCH(Healthcare!M$1,'Hospitalisation Details'!$A$1:$K$1,0),0)</f>
        <v>5650.14</v>
      </c>
      <c r="N1679" s="17" t="str">
        <f>VLOOKUP($A1679,'Hospitalisation Details'!$A$2:$K$2344,MATCH(Healthcare!N$1,'Hospitalisation Details'!$A$1:$K$1,0),0)</f>
        <v>Tier - 2</v>
      </c>
      <c r="O1679" s="17" t="str">
        <f>VLOOKUP($A1679,'Hospitalisation Details'!$A$2:$K$2344,MATCH(Healthcare!O$1,'Hospitalisation Details'!$A$1:$K$1,0),0)</f>
        <v>Tier - 1</v>
      </c>
      <c r="P1679" s="17" t="str">
        <f>VLOOKUP($A1679,'Hospitalisation Details'!$A$2:$K$2344,MATCH(Healthcare!P$1,'Hospitalisation Details'!$A$1:$K$1,0),0)</f>
        <v>R1013</v>
      </c>
      <c r="Q1679" s="17">
        <f>VLOOKUP($A1679,'Hospitalisation Details'!$A$2:$K$2344,MATCH(Healthcare!Q$1,'Hospitalisation Details'!$A$1:$K$1,0),0)</f>
        <v>44</v>
      </c>
    </row>
    <row r="1680" spans="1:17" ht="15.75" x14ac:dyDescent="0.25">
      <c r="A1680" s="25" t="s">
        <v>1723</v>
      </c>
      <c r="B1680" s="17" t="str">
        <f>VLOOKUP($A1680,'Customer Names'!$A$1:$D$2336,4,0)</f>
        <v>Ms. Emma</v>
      </c>
      <c r="C1680" s="17">
        <f>VLOOKUP($A1680,'Medical Examinations'!$A$1:$J$2336,MATCH(Healthcare!C$1,'Medical Examinations'!$A$1:$J$1,0),0)</f>
        <v>32.799999999999997</v>
      </c>
      <c r="D1680" s="17">
        <f>VLOOKUP($A1680,'Medical Examinations'!$A$1:$J$2336,MATCH(Healthcare!D$1,'Medical Examinations'!$A$1:$J$1,0),0)</f>
        <v>6.16</v>
      </c>
      <c r="E1680" s="17" t="str">
        <f>VLOOKUP($A1680,'Medical Examinations'!$A$1:$J$2336,MATCH(Healthcare!E$1,'Medical Examinations'!$A$1:$J$1,0),0)</f>
        <v>Yes</v>
      </c>
      <c r="F1680" s="17" t="str">
        <f>VLOOKUP($A1680,'Medical Examinations'!$A$1:$J$2336,MATCH(Healthcare!F$1,'Medical Examinations'!$A$1:$J$1,0),0)</f>
        <v>No</v>
      </c>
      <c r="G1680" s="17" t="str">
        <f>VLOOKUP($A1680,'Medical Examinations'!$A$1:$J$2336,MATCH(Healthcare!G$1,'Medical Examinations'!$A$1:$J$1,0),0)</f>
        <v>Yes</v>
      </c>
      <c r="H1680" s="17">
        <f>VLOOKUP($A1680,'Medical Examinations'!$A$1:$J$2336,MATCH(Healthcare!H$1,'Medical Examinations'!$A$1:$J$1,0),0)</f>
        <v>1</v>
      </c>
      <c r="I1680" s="17" t="str">
        <f>VLOOKUP($A1680,'Medical Examinations'!$A$1:$J$2336,MATCH(Healthcare!I$1,'Medical Examinations'!$A$1:$J$1,0),0)</f>
        <v>No</v>
      </c>
      <c r="J1680" s="17" t="str">
        <f>VLOOKUP($A1680,'Medical Examinations'!$A$1:$J$2336,MATCH(Healthcare!J$1,'Medical Examinations'!$A$1:$J$1,0),0)</f>
        <v>Obesity</v>
      </c>
      <c r="K1680" s="17" t="str">
        <f>VLOOKUP($A1680,'Medical Examinations'!$A$1:$J$2336,MATCH(Healthcare!K$1,'Medical Examinations'!$A$1:$J$1,0),0)</f>
        <v>Prediabetes</v>
      </c>
      <c r="L1680" s="38">
        <f>VLOOKUP($A1680,'Hospitalisation Details'!$A$2:$K$2344,MATCH(Healthcare!L$1,'Hospitalisation Details'!$A$1:$K$1,0),0)</f>
        <v>30475</v>
      </c>
      <c r="M1680" s="17">
        <f>VLOOKUP($A1680,'Hospitalisation Details'!$A$2:$K$2344,MATCH(Healthcare!M$1,'Hospitalisation Details'!$A$1:$K$1,0),0)</f>
        <v>5649.72</v>
      </c>
      <c r="N1680" s="17" t="str">
        <f>VLOOKUP($A1680,'Hospitalisation Details'!$A$2:$K$2344,MATCH(Healthcare!N$1,'Hospitalisation Details'!$A$1:$K$1,0),0)</f>
        <v>Tier - 2</v>
      </c>
      <c r="O1680" s="17" t="str">
        <f>VLOOKUP($A1680,'Hospitalisation Details'!$A$2:$K$2344,MATCH(Healthcare!O$1,'Hospitalisation Details'!$A$1:$K$1,0),0)</f>
        <v>Tier - 3</v>
      </c>
      <c r="P1680" s="17" t="str">
        <f>VLOOKUP($A1680,'Hospitalisation Details'!$A$2:$K$2344,MATCH(Healthcare!P$1,'Hospitalisation Details'!$A$1:$K$1,0),0)</f>
        <v>R1011</v>
      </c>
      <c r="Q1680" s="17">
        <f>VLOOKUP($A1680,'Hospitalisation Details'!$A$2:$K$2344,MATCH(Healthcare!Q$1,'Hospitalisation Details'!$A$1:$K$1,0),0)</f>
        <v>40</v>
      </c>
    </row>
    <row r="1681" spans="1:17" ht="15.75" x14ac:dyDescent="0.25">
      <c r="A1681" s="25" t="s">
        <v>1724</v>
      </c>
      <c r="B1681" s="17" t="str">
        <f>VLOOKUP($A1681,'Customer Names'!$A$1:$D$2336,4,0)</f>
        <v>Ms. Linda</v>
      </c>
      <c r="C1681" s="17">
        <f>VLOOKUP($A1681,'Medical Examinations'!$A$1:$J$2336,MATCH(Healthcare!C$1,'Medical Examinations'!$A$1:$J$1,0),0)</f>
        <v>35.814999999999998</v>
      </c>
      <c r="D1681" s="17">
        <f>VLOOKUP($A1681,'Medical Examinations'!$A$1:$J$2336,MATCH(Healthcare!D$1,'Medical Examinations'!$A$1:$J$1,0),0)</f>
        <v>4.1500000000000004</v>
      </c>
      <c r="E1681" s="17" t="str">
        <f>VLOOKUP($A1681,'Medical Examinations'!$A$1:$J$2336,MATCH(Healthcare!E$1,'Medical Examinations'!$A$1:$J$1,0),0)</f>
        <v>No</v>
      </c>
      <c r="F1681" s="17" t="str">
        <f>VLOOKUP($A1681,'Medical Examinations'!$A$1:$J$2336,MATCH(Healthcare!F$1,'Medical Examinations'!$A$1:$J$1,0),0)</f>
        <v>No</v>
      </c>
      <c r="G1681" s="17" t="str">
        <f>VLOOKUP($A1681,'Medical Examinations'!$A$1:$J$2336,MATCH(Healthcare!G$1,'Medical Examinations'!$A$1:$J$1,0),0)</f>
        <v>No</v>
      </c>
      <c r="H1681" s="17">
        <f>VLOOKUP($A1681,'Medical Examinations'!$A$1:$J$2336,MATCH(Healthcare!H$1,'Medical Examinations'!$A$1:$J$1,0),0)</f>
        <v>1</v>
      </c>
      <c r="I1681" s="17" t="str">
        <f>VLOOKUP($A1681,'Medical Examinations'!$A$1:$J$2336,MATCH(Healthcare!I$1,'Medical Examinations'!$A$1:$J$1,0),0)</f>
        <v>No</v>
      </c>
      <c r="J1681" s="17" t="str">
        <f>VLOOKUP($A1681,'Medical Examinations'!$A$1:$J$2336,MATCH(Healthcare!J$1,'Medical Examinations'!$A$1:$J$1,0),0)</f>
        <v>Obesity</v>
      </c>
      <c r="K1681" s="17" t="str">
        <f>VLOOKUP($A1681,'Medical Examinations'!$A$1:$J$2336,MATCH(Healthcare!K$1,'Medical Examinations'!$A$1:$J$1,0),0)</f>
        <v>Normal</v>
      </c>
      <c r="L1681" s="38">
        <f>VLOOKUP($A1681,'Hospitalisation Details'!$A$2:$K$2344,MATCH(Healthcare!L$1,'Hospitalisation Details'!$A$1:$K$1,0),0)</f>
        <v>32120</v>
      </c>
      <c r="M1681" s="17">
        <f>VLOOKUP($A1681,'Hospitalisation Details'!$A$2:$K$2344,MATCH(Healthcare!M$1,'Hospitalisation Details'!$A$1:$K$1,0),0)</f>
        <v>5630.46</v>
      </c>
      <c r="N1681" s="17" t="str">
        <f>VLOOKUP($A1681,'Hospitalisation Details'!$A$2:$K$2344,MATCH(Healthcare!N$1,'Hospitalisation Details'!$A$1:$K$1,0),0)</f>
        <v>Tier - 2</v>
      </c>
      <c r="O1681" s="17" t="str">
        <f>VLOOKUP($A1681,'Hospitalisation Details'!$A$2:$K$2344,MATCH(Healthcare!O$1,'Hospitalisation Details'!$A$1:$K$1,0),0)</f>
        <v>Tier - 3</v>
      </c>
      <c r="P1681" s="17" t="str">
        <f>VLOOKUP($A1681,'Hospitalisation Details'!$A$2:$K$2344,MATCH(Healthcare!P$1,'Hospitalisation Details'!$A$1:$K$1,0),0)</f>
        <v>R1012</v>
      </c>
      <c r="Q1681" s="17">
        <f>VLOOKUP($A1681,'Hospitalisation Details'!$A$2:$K$2344,MATCH(Healthcare!Q$1,'Hospitalisation Details'!$A$1:$K$1,0),0)</f>
        <v>35</v>
      </c>
    </row>
    <row r="1682" spans="1:17" ht="15.75" x14ac:dyDescent="0.25">
      <c r="A1682" s="25" t="s">
        <v>1725</v>
      </c>
      <c r="B1682" s="17" t="str">
        <f>VLOOKUP($A1682,'Customer Names'!$A$1:$D$2336,4,0)</f>
        <v>Mr. Owen</v>
      </c>
      <c r="C1682" s="17">
        <f>VLOOKUP($A1682,'Medical Examinations'!$A$1:$J$2336,MATCH(Healthcare!C$1,'Medical Examinations'!$A$1:$J$1,0),0)</f>
        <v>24.3</v>
      </c>
      <c r="D1682" s="17">
        <f>VLOOKUP($A1682,'Medical Examinations'!$A$1:$J$2336,MATCH(Healthcare!D$1,'Medical Examinations'!$A$1:$J$1,0),0)</f>
        <v>6.23</v>
      </c>
      <c r="E1682" s="17" t="str">
        <f>VLOOKUP($A1682,'Medical Examinations'!$A$1:$J$2336,MATCH(Healthcare!E$1,'Medical Examinations'!$A$1:$J$1,0),0)</f>
        <v>No</v>
      </c>
      <c r="F1682" s="17" t="str">
        <f>VLOOKUP($A1682,'Medical Examinations'!$A$1:$J$2336,MATCH(Healthcare!F$1,'Medical Examinations'!$A$1:$J$1,0),0)</f>
        <v>No</v>
      </c>
      <c r="G1682" s="17" t="str">
        <f>VLOOKUP($A1682,'Medical Examinations'!$A$1:$J$2336,MATCH(Healthcare!G$1,'Medical Examinations'!$A$1:$J$1,0),0)</f>
        <v>No</v>
      </c>
      <c r="H1682" s="17">
        <f>VLOOKUP($A1682,'Medical Examinations'!$A$1:$J$2336,MATCH(Healthcare!H$1,'Medical Examinations'!$A$1:$J$1,0),0)</f>
        <v>0</v>
      </c>
      <c r="I1682" s="17" t="str">
        <f>VLOOKUP($A1682,'Medical Examinations'!$A$1:$J$2336,MATCH(Healthcare!I$1,'Medical Examinations'!$A$1:$J$1,0),0)</f>
        <v>No</v>
      </c>
      <c r="J1682" s="17" t="str">
        <f>VLOOKUP($A1682,'Medical Examinations'!$A$1:$J$2336,MATCH(Healthcare!J$1,'Medical Examinations'!$A$1:$J$1,0),0)</f>
        <v>Healthy Weight</v>
      </c>
      <c r="K1682" s="17" t="str">
        <f>VLOOKUP($A1682,'Medical Examinations'!$A$1:$J$2336,MATCH(Healthcare!K$1,'Medical Examinations'!$A$1:$J$1,0),0)</f>
        <v>Prediabetes</v>
      </c>
      <c r="L1682" s="38">
        <f>VLOOKUP($A1682,'Hospitalisation Details'!$A$2:$K$2344,MATCH(Healthcare!L$1,'Hospitalisation Details'!$A$1:$K$1,0),0)</f>
        <v>34653</v>
      </c>
      <c r="M1682" s="17">
        <f>VLOOKUP($A1682,'Hospitalisation Details'!$A$2:$K$2344,MATCH(Healthcare!M$1,'Hospitalisation Details'!$A$1:$K$1,0),0)</f>
        <v>5615.37</v>
      </c>
      <c r="N1682" s="17" t="str">
        <f>VLOOKUP($A1682,'Hospitalisation Details'!$A$2:$K$2344,MATCH(Healthcare!N$1,'Hospitalisation Details'!$A$1:$K$1,0),0)</f>
        <v>Tier - 2</v>
      </c>
      <c r="O1682" s="17" t="str">
        <f>VLOOKUP($A1682,'Hospitalisation Details'!$A$2:$K$2344,MATCH(Healthcare!O$1,'Hospitalisation Details'!$A$1:$K$1,0),0)</f>
        <v>Tier - 3</v>
      </c>
      <c r="P1682" s="17" t="str">
        <f>VLOOKUP($A1682,'Hospitalisation Details'!$A$2:$K$2344,MATCH(Healthcare!P$1,'Hospitalisation Details'!$A$1:$K$1,0),0)</f>
        <v>R1011</v>
      </c>
      <c r="Q1682" s="17">
        <f>VLOOKUP($A1682,'Hospitalisation Details'!$A$2:$K$2344,MATCH(Healthcare!Q$1,'Hospitalisation Details'!$A$1:$K$1,0),0)</f>
        <v>28</v>
      </c>
    </row>
    <row r="1683" spans="1:17" ht="15.75" x14ac:dyDescent="0.25">
      <c r="A1683" s="25" t="s">
        <v>1726</v>
      </c>
      <c r="B1683" s="17" t="str">
        <f>VLOOKUP($A1683,'Customer Names'!$A$1:$D$2336,4,0)</f>
        <v>Mr. Jacob</v>
      </c>
      <c r="C1683" s="17">
        <f>VLOOKUP($A1683,'Medical Examinations'!$A$1:$J$2336,MATCH(Healthcare!C$1,'Medical Examinations'!$A$1:$J$1,0),0)</f>
        <v>19.059999999999999</v>
      </c>
      <c r="D1683" s="17">
        <f>VLOOKUP($A1683,'Medical Examinations'!$A$1:$J$2336,MATCH(Healthcare!D$1,'Medical Examinations'!$A$1:$J$1,0),0)</f>
        <v>7.41</v>
      </c>
      <c r="E1683" s="17" t="str">
        <f>VLOOKUP($A1683,'Medical Examinations'!$A$1:$J$2336,MATCH(Healthcare!E$1,'Medical Examinations'!$A$1:$J$1,0),0)</f>
        <v>No</v>
      </c>
      <c r="F1683" s="17" t="str">
        <f>VLOOKUP($A1683,'Medical Examinations'!$A$1:$J$2336,MATCH(Healthcare!F$1,'Medical Examinations'!$A$1:$J$1,0),0)</f>
        <v>No</v>
      </c>
      <c r="G1683" s="17" t="str">
        <f>VLOOKUP($A1683,'Medical Examinations'!$A$1:$J$2336,MATCH(Healthcare!G$1,'Medical Examinations'!$A$1:$J$1,0),0)</f>
        <v>No</v>
      </c>
      <c r="H1683" s="17">
        <f>VLOOKUP($A1683,'Medical Examinations'!$A$1:$J$2336,MATCH(Healthcare!H$1,'Medical Examinations'!$A$1:$J$1,0),0)</f>
        <v>0</v>
      </c>
      <c r="I1683" s="17" t="str">
        <f>VLOOKUP($A1683,'Medical Examinations'!$A$1:$J$2336,MATCH(Healthcare!I$1,'Medical Examinations'!$A$1:$J$1,0),0)</f>
        <v>No</v>
      </c>
      <c r="J1683" s="17" t="str">
        <f>VLOOKUP($A1683,'Medical Examinations'!$A$1:$J$2336,MATCH(Healthcare!J$1,'Medical Examinations'!$A$1:$J$1,0),0)</f>
        <v>Healthy Weight</v>
      </c>
      <c r="K1683" s="17" t="str">
        <f>VLOOKUP($A1683,'Medical Examinations'!$A$1:$J$2336,MATCH(Healthcare!K$1,'Medical Examinations'!$A$1:$J$1,0),0)</f>
        <v>Diabetes</v>
      </c>
      <c r="L1683" s="38">
        <f>VLOOKUP($A1683,'Hospitalisation Details'!$A$2:$K$2344,MATCH(Healthcare!L$1,'Hospitalisation Details'!$A$1:$K$1,0),0)</f>
        <v>28744</v>
      </c>
      <c r="M1683" s="17">
        <f>VLOOKUP($A1683,'Hospitalisation Details'!$A$2:$K$2344,MATCH(Healthcare!M$1,'Hospitalisation Details'!$A$1:$K$1,0),0)</f>
        <v>5612.83</v>
      </c>
      <c r="N1683" s="17" t="str">
        <f>VLOOKUP($A1683,'Hospitalisation Details'!$A$2:$K$2344,MATCH(Healthcare!N$1,'Hospitalisation Details'!$A$1:$K$1,0),0)</f>
        <v>Tier - 2</v>
      </c>
      <c r="O1683" s="17" t="str">
        <f>VLOOKUP($A1683,'Hospitalisation Details'!$A$2:$K$2344,MATCH(Healthcare!O$1,'Hospitalisation Details'!$A$1:$K$1,0),0)</f>
        <v>Tier - 3</v>
      </c>
      <c r="P1683" s="17" t="str">
        <f>VLOOKUP($A1683,'Hospitalisation Details'!$A$2:$K$2344,MATCH(Healthcare!P$1,'Hospitalisation Details'!$A$1:$K$1,0),0)</f>
        <v>R1013</v>
      </c>
      <c r="Q1683" s="17">
        <f>VLOOKUP($A1683,'Hospitalisation Details'!$A$2:$K$2344,MATCH(Healthcare!Q$1,'Hospitalisation Details'!$A$1:$K$1,0),0)</f>
        <v>44</v>
      </c>
    </row>
    <row r="1684" spans="1:17" ht="15.75" x14ac:dyDescent="0.25">
      <c r="A1684" s="25" t="s">
        <v>1727</v>
      </c>
      <c r="B1684" s="17" t="str">
        <f>VLOOKUP($A1684,'Customer Names'!$A$1:$D$2336,4,0)</f>
        <v>Ms. Jacqueline</v>
      </c>
      <c r="C1684" s="17">
        <f>VLOOKUP($A1684,'Medical Examinations'!$A$1:$J$2336,MATCH(Healthcare!C$1,'Medical Examinations'!$A$1:$J$1,0),0)</f>
        <v>33.25</v>
      </c>
      <c r="D1684" s="17">
        <f>VLOOKUP($A1684,'Medical Examinations'!$A$1:$J$2336,MATCH(Healthcare!D$1,'Medical Examinations'!$A$1:$J$1,0),0)</f>
        <v>5.62</v>
      </c>
      <c r="E1684" s="17" t="str">
        <f>VLOOKUP($A1684,'Medical Examinations'!$A$1:$J$2336,MATCH(Healthcare!E$1,'Medical Examinations'!$A$1:$J$1,0),0)</f>
        <v>Yes</v>
      </c>
      <c r="F1684" s="17" t="str">
        <f>VLOOKUP($A1684,'Medical Examinations'!$A$1:$J$2336,MATCH(Healthcare!F$1,'Medical Examinations'!$A$1:$J$1,0),0)</f>
        <v>No</v>
      </c>
      <c r="G1684" s="17" t="str">
        <f>VLOOKUP($A1684,'Medical Examinations'!$A$1:$J$2336,MATCH(Healthcare!G$1,'Medical Examinations'!$A$1:$J$1,0),0)</f>
        <v>No</v>
      </c>
      <c r="H1684" s="17">
        <f>VLOOKUP($A1684,'Medical Examinations'!$A$1:$J$2336,MATCH(Healthcare!H$1,'Medical Examinations'!$A$1:$J$1,0),0)</f>
        <v>1</v>
      </c>
      <c r="I1684" s="17" t="str">
        <f>VLOOKUP($A1684,'Medical Examinations'!$A$1:$J$2336,MATCH(Healthcare!I$1,'Medical Examinations'!$A$1:$J$1,0),0)</f>
        <v>No</v>
      </c>
      <c r="J1684" s="17" t="str">
        <f>VLOOKUP($A1684,'Medical Examinations'!$A$1:$J$2336,MATCH(Healthcare!J$1,'Medical Examinations'!$A$1:$J$1,0),0)</f>
        <v>Obesity</v>
      </c>
      <c r="K1684" s="17" t="str">
        <f>VLOOKUP($A1684,'Medical Examinations'!$A$1:$J$2336,MATCH(Healthcare!K$1,'Medical Examinations'!$A$1:$J$1,0),0)</f>
        <v>Normal</v>
      </c>
      <c r="L1684" s="38">
        <f>VLOOKUP($A1684,'Hospitalisation Details'!$A$2:$K$2344,MATCH(Healthcare!L$1,'Hospitalisation Details'!$A$1:$K$1,0),0)</f>
        <v>32465</v>
      </c>
      <c r="M1684" s="17">
        <f>VLOOKUP($A1684,'Hospitalisation Details'!$A$2:$K$2344,MATCH(Healthcare!M$1,'Hospitalisation Details'!$A$1:$K$1,0),0)</f>
        <v>5594.85</v>
      </c>
      <c r="N1684" s="17" t="str">
        <f>VLOOKUP($A1684,'Hospitalisation Details'!$A$2:$K$2344,MATCH(Healthcare!N$1,'Hospitalisation Details'!$A$1:$K$1,0),0)</f>
        <v>Tier - 2</v>
      </c>
      <c r="O1684" s="17" t="str">
        <f>VLOOKUP($A1684,'Hospitalisation Details'!$A$2:$K$2344,MATCH(Healthcare!O$1,'Hospitalisation Details'!$A$1:$K$1,0),0)</f>
        <v>Tier - 3</v>
      </c>
      <c r="P1684" s="17" t="str">
        <f>VLOOKUP($A1684,'Hospitalisation Details'!$A$2:$K$2344,MATCH(Healthcare!P$1,'Hospitalisation Details'!$A$1:$K$1,0),0)</f>
        <v>R1024</v>
      </c>
      <c r="Q1684" s="17">
        <f>VLOOKUP($A1684,'Hospitalisation Details'!$A$2:$K$2344,MATCH(Healthcare!Q$1,'Hospitalisation Details'!$A$1:$K$1,0),0)</f>
        <v>34</v>
      </c>
    </row>
    <row r="1685" spans="1:17" ht="15.75" x14ac:dyDescent="0.25">
      <c r="A1685" s="25" t="s">
        <v>1728</v>
      </c>
      <c r="B1685" s="17" t="str">
        <f>VLOOKUP($A1685,'Customer Names'!$A$1:$D$2336,4,0)</f>
        <v>Mr. Yefeng</v>
      </c>
      <c r="C1685" s="17">
        <f>VLOOKUP($A1685,'Medical Examinations'!$A$1:$J$2336,MATCH(Healthcare!C$1,'Medical Examinations'!$A$1:$J$1,0),0)</f>
        <v>21.37</v>
      </c>
      <c r="D1685" s="17">
        <f>VLOOKUP($A1685,'Medical Examinations'!$A$1:$J$2336,MATCH(Healthcare!D$1,'Medical Examinations'!$A$1:$J$1,0),0)</f>
        <v>4.54</v>
      </c>
      <c r="E1685" s="17" t="str">
        <f>VLOOKUP($A1685,'Medical Examinations'!$A$1:$J$2336,MATCH(Healthcare!E$1,'Medical Examinations'!$A$1:$J$1,0),0)</f>
        <v>Yes</v>
      </c>
      <c r="F1685" s="17" t="str">
        <f>VLOOKUP($A1685,'Medical Examinations'!$A$1:$J$2336,MATCH(Healthcare!F$1,'Medical Examinations'!$A$1:$J$1,0),0)</f>
        <v>No</v>
      </c>
      <c r="G1685" s="17" t="str">
        <f>VLOOKUP($A1685,'Medical Examinations'!$A$1:$J$2336,MATCH(Healthcare!G$1,'Medical Examinations'!$A$1:$J$1,0),0)</f>
        <v>Yes</v>
      </c>
      <c r="H1685" s="17">
        <f>VLOOKUP($A1685,'Medical Examinations'!$A$1:$J$2336,MATCH(Healthcare!H$1,'Medical Examinations'!$A$1:$J$1,0),0)</f>
        <v>1</v>
      </c>
      <c r="I1685" s="17" t="str">
        <f>VLOOKUP($A1685,'Medical Examinations'!$A$1:$J$2336,MATCH(Healthcare!I$1,'Medical Examinations'!$A$1:$J$1,0),0)</f>
        <v>No</v>
      </c>
      <c r="J1685" s="17" t="str">
        <f>VLOOKUP($A1685,'Medical Examinations'!$A$1:$J$2336,MATCH(Healthcare!J$1,'Medical Examinations'!$A$1:$J$1,0),0)</f>
        <v>Healthy Weight</v>
      </c>
      <c r="K1685" s="17" t="str">
        <f>VLOOKUP($A1685,'Medical Examinations'!$A$1:$J$2336,MATCH(Healthcare!K$1,'Medical Examinations'!$A$1:$J$1,0),0)</f>
        <v>Normal</v>
      </c>
      <c r="L1685" s="38">
        <f>VLOOKUP($A1685,'Hospitalisation Details'!$A$2:$K$2344,MATCH(Healthcare!L$1,'Hospitalisation Details'!$A$1:$K$1,0),0)</f>
        <v>30592</v>
      </c>
      <c r="M1685" s="17">
        <f>VLOOKUP($A1685,'Hospitalisation Details'!$A$2:$K$2344,MATCH(Healthcare!M$1,'Hospitalisation Details'!$A$1:$K$1,0),0)</f>
        <v>5587.59</v>
      </c>
      <c r="N1685" s="17" t="str">
        <f>VLOOKUP($A1685,'Hospitalisation Details'!$A$2:$K$2344,MATCH(Healthcare!N$1,'Hospitalisation Details'!$A$1:$K$1,0),0)</f>
        <v>Tier - 2</v>
      </c>
      <c r="O1685" s="17" t="str">
        <f>VLOOKUP($A1685,'Hospitalisation Details'!$A$2:$K$2344,MATCH(Healthcare!O$1,'Hospitalisation Details'!$A$1:$K$1,0),0)</f>
        <v>Tier - 1</v>
      </c>
      <c r="P1685" s="17" t="str">
        <f>VLOOKUP($A1685,'Hospitalisation Details'!$A$2:$K$2344,MATCH(Healthcare!P$1,'Hospitalisation Details'!$A$1:$K$1,0),0)</f>
        <v>R1013</v>
      </c>
      <c r="Q1685" s="17">
        <f>VLOOKUP($A1685,'Hospitalisation Details'!$A$2:$K$2344,MATCH(Healthcare!Q$1,'Hospitalisation Details'!$A$1:$K$1,0),0)</f>
        <v>39</v>
      </c>
    </row>
    <row r="1686" spans="1:17" ht="15.75" x14ac:dyDescent="0.25">
      <c r="A1686" s="25" t="s">
        <v>1729</v>
      </c>
      <c r="B1686" s="17" t="str">
        <f>VLOOKUP($A1686,'Customer Names'!$A$1:$D$2336,4,0)</f>
        <v>Mr. Thomas</v>
      </c>
      <c r="C1686" s="17">
        <f>VLOOKUP($A1686,'Medical Examinations'!$A$1:$J$2336,MATCH(Healthcare!C$1,'Medical Examinations'!$A$1:$J$1,0),0)</f>
        <v>34.43</v>
      </c>
      <c r="D1686" s="17">
        <f>VLOOKUP($A1686,'Medical Examinations'!$A$1:$J$2336,MATCH(Healthcare!D$1,'Medical Examinations'!$A$1:$J$1,0),0)</f>
        <v>8.6199999999999992</v>
      </c>
      <c r="E1686" s="17" t="str">
        <f>VLOOKUP($A1686,'Medical Examinations'!$A$1:$J$2336,MATCH(Healthcare!E$1,'Medical Examinations'!$A$1:$J$1,0),0)</f>
        <v>Yes</v>
      </c>
      <c r="F1686" s="17" t="str">
        <f>VLOOKUP($A1686,'Medical Examinations'!$A$1:$J$2336,MATCH(Healthcare!F$1,'Medical Examinations'!$A$1:$J$1,0),0)</f>
        <v>No</v>
      </c>
      <c r="G1686" s="17" t="str">
        <f>VLOOKUP($A1686,'Medical Examinations'!$A$1:$J$2336,MATCH(Healthcare!G$1,'Medical Examinations'!$A$1:$J$1,0),0)</f>
        <v>No</v>
      </c>
      <c r="H1686" s="17">
        <f>VLOOKUP($A1686,'Medical Examinations'!$A$1:$J$2336,MATCH(Healthcare!H$1,'Medical Examinations'!$A$1:$J$1,0),0)</f>
        <v>1</v>
      </c>
      <c r="I1686" s="17" t="str">
        <f>VLOOKUP($A1686,'Medical Examinations'!$A$1:$J$2336,MATCH(Healthcare!I$1,'Medical Examinations'!$A$1:$J$1,0),0)</f>
        <v>No</v>
      </c>
      <c r="J1686" s="17" t="str">
        <f>VLOOKUP($A1686,'Medical Examinations'!$A$1:$J$2336,MATCH(Healthcare!J$1,'Medical Examinations'!$A$1:$J$1,0),0)</f>
        <v>Obesity</v>
      </c>
      <c r="K1686" s="17" t="str">
        <f>VLOOKUP($A1686,'Medical Examinations'!$A$1:$J$2336,MATCH(Healthcare!K$1,'Medical Examinations'!$A$1:$J$1,0),0)</f>
        <v>Diabetes</v>
      </c>
      <c r="L1686" s="38">
        <f>VLOOKUP($A1686,'Hospitalisation Details'!$A$2:$K$2344,MATCH(Healthcare!L$1,'Hospitalisation Details'!$A$1:$K$1,0),0)</f>
        <v>31737</v>
      </c>
      <c r="M1686" s="17">
        <f>VLOOKUP($A1686,'Hospitalisation Details'!$A$2:$K$2344,MATCH(Healthcare!M$1,'Hospitalisation Details'!$A$1:$K$1,0),0)</f>
        <v>5584.31</v>
      </c>
      <c r="N1686" s="17" t="str">
        <f>VLOOKUP($A1686,'Hospitalisation Details'!$A$2:$K$2344,MATCH(Healthcare!N$1,'Hospitalisation Details'!$A$1:$K$1,0),0)</f>
        <v>Tier - 3</v>
      </c>
      <c r="O1686" s="17" t="str">
        <f>VLOOKUP($A1686,'Hospitalisation Details'!$A$2:$K$2344,MATCH(Healthcare!O$1,'Hospitalisation Details'!$A$1:$K$1,0),0)</f>
        <v>Tier - 1</v>
      </c>
      <c r="P1686" s="17" t="str">
        <f>VLOOKUP($A1686,'Hospitalisation Details'!$A$2:$K$2344,MATCH(Healthcare!P$1,'Hospitalisation Details'!$A$1:$K$1,0),0)</f>
        <v>R1013</v>
      </c>
      <c r="Q1686" s="17">
        <f>VLOOKUP($A1686,'Hospitalisation Details'!$A$2:$K$2344,MATCH(Healthcare!Q$1,'Hospitalisation Details'!$A$1:$K$1,0),0)</f>
        <v>36</v>
      </c>
    </row>
    <row r="1687" spans="1:17" ht="15.75" x14ac:dyDescent="0.25">
      <c r="A1687" s="25" t="s">
        <v>1730</v>
      </c>
      <c r="B1687" s="17" t="str">
        <f>VLOOKUP($A1687,'Customer Names'!$A$1:$D$2336,4,0)</f>
        <v>Mr. Ken</v>
      </c>
      <c r="C1687" s="17">
        <f>VLOOKUP($A1687,'Medical Examinations'!$A$1:$J$2336,MATCH(Healthcare!C$1,'Medical Examinations'!$A$1:$J$1,0),0)</f>
        <v>20.86</v>
      </c>
      <c r="D1687" s="17">
        <f>VLOOKUP($A1687,'Medical Examinations'!$A$1:$J$2336,MATCH(Healthcare!D$1,'Medical Examinations'!$A$1:$J$1,0),0)</f>
        <v>4.3600000000000003</v>
      </c>
      <c r="E1687" s="17" t="str">
        <f>VLOOKUP($A1687,'Medical Examinations'!$A$1:$J$2336,MATCH(Healthcare!E$1,'Medical Examinations'!$A$1:$J$1,0),0)</f>
        <v>Yes</v>
      </c>
      <c r="F1687" s="17" t="str">
        <f>VLOOKUP($A1687,'Medical Examinations'!$A$1:$J$2336,MATCH(Healthcare!F$1,'Medical Examinations'!$A$1:$J$1,0),0)</f>
        <v>No</v>
      </c>
      <c r="G1687" s="17" t="str">
        <f>VLOOKUP($A1687,'Medical Examinations'!$A$1:$J$2336,MATCH(Healthcare!G$1,'Medical Examinations'!$A$1:$J$1,0),0)</f>
        <v>No</v>
      </c>
      <c r="H1687" s="17">
        <f>VLOOKUP($A1687,'Medical Examinations'!$A$1:$J$2336,MATCH(Healthcare!H$1,'Medical Examinations'!$A$1:$J$1,0),0)</f>
        <v>0</v>
      </c>
      <c r="I1687" s="17" t="str">
        <f>VLOOKUP($A1687,'Medical Examinations'!$A$1:$J$2336,MATCH(Healthcare!I$1,'Medical Examinations'!$A$1:$J$1,0),0)</f>
        <v>No</v>
      </c>
      <c r="J1687" s="17" t="str">
        <f>VLOOKUP($A1687,'Medical Examinations'!$A$1:$J$2336,MATCH(Healthcare!J$1,'Medical Examinations'!$A$1:$J$1,0),0)</f>
        <v>Healthy Weight</v>
      </c>
      <c r="K1687" s="17" t="str">
        <f>VLOOKUP($A1687,'Medical Examinations'!$A$1:$J$2336,MATCH(Healthcare!K$1,'Medical Examinations'!$A$1:$J$1,0),0)</f>
        <v>Normal</v>
      </c>
      <c r="L1687" s="38">
        <f>VLOOKUP($A1687,'Hospitalisation Details'!$A$2:$K$2344,MATCH(Healthcare!L$1,'Hospitalisation Details'!$A$1:$K$1,0),0)</f>
        <v>31295</v>
      </c>
      <c r="M1687" s="17">
        <f>VLOOKUP($A1687,'Hospitalisation Details'!$A$2:$K$2344,MATCH(Healthcare!M$1,'Hospitalisation Details'!$A$1:$K$1,0),0)</f>
        <v>5582.95</v>
      </c>
      <c r="N1687" s="17" t="str">
        <f>VLOOKUP($A1687,'Hospitalisation Details'!$A$2:$K$2344,MATCH(Healthcare!N$1,'Hospitalisation Details'!$A$1:$K$1,0),0)</f>
        <v>Tier - 2</v>
      </c>
      <c r="O1687" s="17" t="str">
        <f>VLOOKUP($A1687,'Hospitalisation Details'!$A$2:$K$2344,MATCH(Healthcare!O$1,'Hospitalisation Details'!$A$1:$K$1,0),0)</f>
        <v>Tier - 1</v>
      </c>
      <c r="P1687" s="17" t="str">
        <f>VLOOKUP($A1687,'Hospitalisation Details'!$A$2:$K$2344,MATCH(Healthcare!P$1,'Hospitalisation Details'!$A$1:$K$1,0),0)</f>
        <v>R1012</v>
      </c>
      <c r="Q1687" s="17">
        <f>VLOOKUP($A1687,'Hospitalisation Details'!$A$2:$K$2344,MATCH(Healthcare!Q$1,'Hospitalisation Details'!$A$1:$K$1,0),0)</f>
        <v>37</v>
      </c>
    </row>
    <row r="1688" spans="1:17" ht="15.75" x14ac:dyDescent="0.25">
      <c r="A1688" s="25" t="s">
        <v>1731</v>
      </c>
      <c r="B1688" s="17" t="str">
        <f>VLOOKUP($A1688,'Customer Names'!$A$1:$D$2336,4,0)</f>
        <v>Ms. Annie</v>
      </c>
      <c r="C1688" s="17">
        <f>VLOOKUP($A1688,'Medical Examinations'!$A$1:$J$2336,MATCH(Healthcare!C$1,'Medical Examinations'!$A$1:$J$1,0),0)</f>
        <v>18.34</v>
      </c>
      <c r="D1688" s="17">
        <f>VLOOKUP($A1688,'Medical Examinations'!$A$1:$J$2336,MATCH(Healthcare!D$1,'Medical Examinations'!$A$1:$J$1,0),0)</f>
        <v>10.01</v>
      </c>
      <c r="E1688" s="17" t="str">
        <f>VLOOKUP($A1688,'Medical Examinations'!$A$1:$J$2336,MATCH(Healthcare!E$1,'Medical Examinations'!$A$1:$J$1,0),0)</f>
        <v>No</v>
      </c>
      <c r="F1688" s="17" t="str">
        <f>VLOOKUP($A1688,'Medical Examinations'!$A$1:$J$2336,MATCH(Healthcare!F$1,'Medical Examinations'!$A$1:$J$1,0),0)</f>
        <v>No</v>
      </c>
      <c r="G1688" s="17" t="str">
        <f>VLOOKUP($A1688,'Medical Examinations'!$A$1:$J$2336,MATCH(Healthcare!G$1,'Medical Examinations'!$A$1:$J$1,0),0)</f>
        <v>No</v>
      </c>
      <c r="H1688" s="17">
        <f>VLOOKUP($A1688,'Medical Examinations'!$A$1:$J$2336,MATCH(Healthcare!H$1,'Medical Examinations'!$A$1:$J$1,0),0)</f>
        <v>0</v>
      </c>
      <c r="I1688" s="17" t="str">
        <f>VLOOKUP($A1688,'Medical Examinations'!$A$1:$J$2336,MATCH(Healthcare!I$1,'Medical Examinations'!$A$1:$J$1,0),0)</f>
        <v>No</v>
      </c>
      <c r="J1688" s="17" t="str">
        <f>VLOOKUP($A1688,'Medical Examinations'!$A$1:$J$2336,MATCH(Healthcare!J$1,'Medical Examinations'!$A$1:$J$1,0),0)</f>
        <v>Underweight</v>
      </c>
      <c r="K1688" s="17" t="str">
        <f>VLOOKUP($A1688,'Medical Examinations'!$A$1:$J$2336,MATCH(Healthcare!K$1,'Medical Examinations'!$A$1:$J$1,0),0)</f>
        <v>Diabetes</v>
      </c>
      <c r="L1688" s="38">
        <f>VLOOKUP($A1688,'Hospitalisation Details'!$A$2:$K$2344,MATCH(Healthcare!L$1,'Hospitalisation Details'!$A$1:$K$1,0),0)</f>
        <v>27290</v>
      </c>
      <c r="M1688" s="17">
        <f>VLOOKUP($A1688,'Hospitalisation Details'!$A$2:$K$2344,MATCH(Healthcare!M$1,'Hospitalisation Details'!$A$1:$K$1,0),0)</f>
        <v>5576.35</v>
      </c>
      <c r="N1688" s="17" t="str">
        <f>VLOOKUP($A1688,'Hospitalisation Details'!$A$2:$K$2344,MATCH(Healthcare!N$1,'Hospitalisation Details'!$A$1:$K$1,0),0)</f>
        <v>Tier - 2</v>
      </c>
      <c r="O1688" s="17" t="str">
        <f>VLOOKUP($A1688,'Hospitalisation Details'!$A$2:$K$2344,MATCH(Healthcare!O$1,'Hospitalisation Details'!$A$1:$K$1,0),0)</f>
        <v>Tier - 3</v>
      </c>
      <c r="P1688" s="17" t="str">
        <f>VLOOKUP($A1688,'Hospitalisation Details'!$A$2:$K$2344,MATCH(Healthcare!P$1,'Hospitalisation Details'!$A$1:$K$1,0),0)</f>
        <v>R1013</v>
      </c>
      <c r="Q1688" s="17">
        <f>VLOOKUP($A1688,'Hospitalisation Details'!$A$2:$K$2344,MATCH(Healthcare!Q$1,'Hospitalisation Details'!$A$1:$K$1,0),0)</f>
        <v>48</v>
      </c>
    </row>
    <row r="1689" spans="1:17" ht="15.75" x14ac:dyDescent="0.25">
      <c r="A1689" s="25" t="s">
        <v>1732</v>
      </c>
      <c r="B1689" s="17" t="str">
        <f>VLOOKUP($A1689,'Customer Names'!$A$1:$D$2336,4,0)</f>
        <v>Mrs. Noel</v>
      </c>
      <c r="C1689" s="17">
        <f>VLOOKUP($A1689,'Medical Examinations'!$A$1:$J$2336,MATCH(Healthcare!C$1,'Medical Examinations'!$A$1:$J$1,0),0)</f>
        <v>34.15</v>
      </c>
      <c r="D1689" s="17">
        <f>VLOOKUP($A1689,'Medical Examinations'!$A$1:$J$2336,MATCH(Healthcare!D$1,'Medical Examinations'!$A$1:$J$1,0),0)</f>
        <v>5.42</v>
      </c>
      <c r="E1689" s="17" t="str">
        <f>VLOOKUP($A1689,'Medical Examinations'!$A$1:$J$2336,MATCH(Healthcare!E$1,'Medical Examinations'!$A$1:$J$1,0),0)</f>
        <v>No</v>
      </c>
      <c r="F1689" s="17" t="str">
        <f>VLOOKUP($A1689,'Medical Examinations'!$A$1:$J$2336,MATCH(Healthcare!F$1,'Medical Examinations'!$A$1:$J$1,0),0)</f>
        <v>No</v>
      </c>
      <c r="G1689" s="17" t="str">
        <f>VLOOKUP($A1689,'Medical Examinations'!$A$1:$J$2336,MATCH(Healthcare!G$1,'Medical Examinations'!$A$1:$J$1,0),0)</f>
        <v>No</v>
      </c>
      <c r="H1689" s="17">
        <f>VLOOKUP($A1689,'Medical Examinations'!$A$1:$J$2336,MATCH(Healthcare!H$1,'Medical Examinations'!$A$1:$J$1,0),0)</f>
        <v>0</v>
      </c>
      <c r="I1689" s="17" t="str">
        <f>VLOOKUP($A1689,'Medical Examinations'!$A$1:$J$2336,MATCH(Healthcare!I$1,'Medical Examinations'!$A$1:$J$1,0),0)</f>
        <v>No</v>
      </c>
      <c r="J1689" s="17" t="str">
        <f>VLOOKUP($A1689,'Medical Examinations'!$A$1:$J$2336,MATCH(Healthcare!J$1,'Medical Examinations'!$A$1:$J$1,0),0)</f>
        <v>Obesity</v>
      </c>
      <c r="K1689" s="17" t="str">
        <f>VLOOKUP($A1689,'Medical Examinations'!$A$1:$J$2336,MATCH(Healthcare!K$1,'Medical Examinations'!$A$1:$J$1,0),0)</f>
        <v>Normal</v>
      </c>
      <c r="L1689" s="38">
        <f>VLOOKUP($A1689,'Hospitalisation Details'!$A$2:$K$2344,MATCH(Healthcare!L$1,'Hospitalisation Details'!$A$1:$K$1,0),0)</f>
        <v>36425</v>
      </c>
      <c r="M1689" s="17">
        <f>VLOOKUP($A1689,'Hospitalisation Details'!$A$2:$K$2344,MATCH(Healthcare!M$1,'Hospitalisation Details'!$A$1:$K$1,0),0)</f>
        <v>5552.61</v>
      </c>
      <c r="N1689" s="17" t="str">
        <f>VLOOKUP($A1689,'Hospitalisation Details'!$A$2:$K$2344,MATCH(Healthcare!N$1,'Hospitalisation Details'!$A$1:$K$1,0),0)</f>
        <v>Tier - 2</v>
      </c>
      <c r="O1689" s="17" t="str">
        <f>VLOOKUP($A1689,'Hospitalisation Details'!$A$2:$K$2344,MATCH(Healthcare!O$1,'Hospitalisation Details'!$A$1:$K$1,0),0)</f>
        <v>Tier - 3</v>
      </c>
      <c r="P1689" s="17" t="str">
        <f>VLOOKUP($A1689,'Hospitalisation Details'!$A$2:$K$2344,MATCH(Healthcare!P$1,'Hospitalisation Details'!$A$1:$K$1,0),0)</f>
        <v>R1026</v>
      </c>
      <c r="Q1689" s="17">
        <f>VLOOKUP($A1689,'Hospitalisation Details'!$A$2:$K$2344,MATCH(Healthcare!Q$1,'Hospitalisation Details'!$A$1:$K$1,0),0)</f>
        <v>23</v>
      </c>
    </row>
    <row r="1690" spans="1:17" ht="15.75" x14ac:dyDescent="0.25">
      <c r="A1690" s="25" t="s">
        <v>1733</v>
      </c>
      <c r="B1690" s="17" t="str">
        <f>VLOOKUP($A1690,'Customer Names'!$A$1:$D$2336,4,0)</f>
        <v>Mr. Mark</v>
      </c>
      <c r="C1690" s="17">
        <f>VLOOKUP($A1690,'Medical Examinations'!$A$1:$J$2336,MATCH(Healthcare!C$1,'Medical Examinations'!$A$1:$J$1,0),0)</f>
        <v>18.350000000000001</v>
      </c>
      <c r="D1690" s="17">
        <f>VLOOKUP($A1690,'Medical Examinations'!$A$1:$J$2336,MATCH(Healthcare!D$1,'Medical Examinations'!$A$1:$J$1,0),0)</f>
        <v>5.12</v>
      </c>
      <c r="E1690" s="17" t="str">
        <f>VLOOKUP($A1690,'Medical Examinations'!$A$1:$J$2336,MATCH(Healthcare!E$1,'Medical Examinations'!$A$1:$J$1,0),0)</f>
        <v>No</v>
      </c>
      <c r="F1690" s="17" t="str">
        <f>VLOOKUP($A1690,'Medical Examinations'!$A$1:$J$2336,MATCH(Healthcare!F$1,'Medical Examinations'!$A$1:$J$1,0),0)</f>
        <v>No</v>
      </c>
      <c r="G1690" s="17" t="str">
        <f>VLOOKUP($A1690,'Medical Examinations'!$A$1:$J$2336,MATCH(Healthcare!G$1,'Medical Examinations'!$A$1:$J$1,0),0)</f>
        <v>No</v>
      </c>
      <c r="H1690" s="17">
        <f>VLOOKUP($A1690,'Medical Examinations'!$A$1:$J$2336,MATCH(Healthcare!H$1,'Medical Examinations'!$A$1:$J$1,0),0)</f>
        <v>0</v>
      </c>
      <c r="I1690" s="17" t="str">
        <f>VLOOKUP($A1690,'Medical Examinations'!$A$1:$J$2336,MATCH(Healthcare!I$1,'Medical Examinations'!$A$1:$J$1,0),0)</f>
        <v>No</v>
      </c>
      <c r="J1690" s="17" t="str">
        <f>VLOOKUP($A1690,'Medical Examinations'!$A$1:$J$2336,MATCH(Healthcare!J$1,'Medical Examinations'!$A$1:$J$1,0),0)</f>
        <v>Underweight</v>
      </c>
      <c r="K1690" s="17" t="str">
        <f>VLOOKUP($A1690,'Medical Examinations'!$A$1:$J$2336,MATCH(Healthcare!K$1,'Medical Examinations'!$A$1:$J$1,0),0)</f>
        <v>Normal</v>
      </c>
      <c r="L1690" s="38">
        <f>VLOOKUP($A1690,'Hospitalisation Details'!$A$2:$K$2344,MATCH(Healthcare!L$1,'Hospitalisation Details'!$A$1:$K$1,0),0)</f>
        <v>29562</v>
      </c>
      <c r="M1690" s="17">
        <f>VLOOKUP($A1690,'Hospitalisation Details'!$A$2:$K$2344,MATCH(Healthcare!M$1,'Hospitalisation Details'!$A$1:$K$1,0),0)</f>
        <v>5540.35</v>
      </c>
      <c r="N1690" s="17" t="str">
        <f>VLOOKUP($A1690,'Hospitalisation Details'!$A$2:$K$2344,MATCH(Healthcare!N$1,'Hospitalisation Details'!$A$1:$K$1,0),0)</f>
        <v>Tier - 2</v>
      </c>
      <c r="O1690" s="17" t="str">
        <f>VLOOKUP($A1690,'Hospitalisation Details'!$A$2:$K$2344,MATCH(Healthcare!O$1,'Hospitalisation Details'!$A$1:$K$1,0),0)</f>
        <v>Tier - 2</v>
      </c>
      <c r="P1690" s="17" t="str">
        <f>VLOOKUP($A1690,'Hospitalisation Details'!$A$2:$K$2344,MATCH(Healthcare!P$1,'Hospitalisation Details'!$A$1:$K$1,0),0)</f>
        <v>R1012</v>
      </c>
      <c r="Q1690" s="17">
        <f>VLOOKUP($A1690,'Hospitalisation Details'!$A$2:$K$2344,MATCH(Healthcare!Q$1,'Hospitalisation Details'!$A$1:$K$1,0),0)</f>
        <v>42</v>
      </c>
    </row>
    <row r="1691" spans="1:17" ht="15.75" x14ac:dyDescent="0.25">
      <c r="A1691" s="25" t="s">
        <v>1734</v>
      </c>
      <c r="B1691" s="17" t="str">
        <f>VLOOKUP($A1691,'Customer Names'!$A$1:$D$2336,4,0)</f>
        <v>Ms. Federica</v>
      </c>
      <c r="C1691" s="17">
        <f>VLOOKUP($A1691,'Medical Examinations'!$A$1:$J$2336,MATCH(Healthcare!C$1,'Medical Examinations'!$A$1:$J$1,0),0)</f>
        <v>22.13</v>
      </c>
      <c r="D1691" s="17">
        <f>VLOOKUP($A1691,'Medical Examinations'!$A$1:$J$2336,MATCH(Healthcare!D$1,'Medical Examinations'!$A$1:$J$1,0),0)</f>
        <v>9.1999999999999993</v>
      </c>
      <c r="E1691" s="17" t="str">
        <f>VLOOKUP($A1691,'Medical Examinations'!$A$1:$J$2336,MATCH(Healthcare!E$1,'Medical Examinations'!$A$1:$J$1,0),0)</f>
        <v>Yes</v>
      </c>
      <c r="F1691" s="17" t="str">
        <f>VLOOKUP($A1691,'Medical Examinations'!$A$1:$J$2336,MATCH(Healthcare!F$1,'Medical Examinations'!$A$1:$J$1,0),0)</f>
        <v>No</v>
      </c>
      <c r="G1691" s="17" t="str">
        <f>VLOOKUP($A1691,'Medical Examinations'!$A$1:$J$2336,MATCH(Healthcare!G$1,'Medical Examinations'!$A$1:$J$1,0),0)</f>
        <v>No</v>
      </c>
      <c r="H1691" s="17">
        <f>VLOOKUP($A1691,'Medical Examinations'!$A$1:$J$2336,MATCH(Healthcare!H$1,'Medical Examinations'!$A$1:$J$1,0),0)</f>
        <v>0</v>
      </c>
      <c r="I1691" s="17" t="str">
        <f>VLOOKUP($A1691,'Medical Examinations'!$A$1:$J$2336,MATCH(Healthcare!I$1,'Medical Examinations'!$A$1:$J$1,0),0)</f>
        <v>No</v>
      </c>
      <c r="J1691" s="17" t="str">
        <f>VLOOKUP($A1691,'Medical Examinations'!$A$1:$J$2336,MATCH(Healthcare!J$1,'Medical Examinations'!$A$1:$J$1,0),0)</f>
        <v>Healthy Weight</v>
      </c>
      <c r="K1691" s="17" t="str">
        <f>VLOOKUP($A1691,'Medical Examinations'!$A$1:$J$2336,MATCH(Healthcare!K$1,'Medical Examinations'!$A$1:$J$1,0),0)</f>
        <v>Diabetes</v>
      </c>
      <c r="L1691" s="38">
        <f>VLOOKUP($A1691,'Hospitalisation Details'!$A$2:$K$2344,MATCH(Healthcare!L$1,'Hospitalisation Details'!$A$1:$K$1,0),0)</f>
        <v>29897</v>
      </c>
      <c r="M1691" s="17">
        <f>VLOOKUP($A1691,'Hospitalisation Details'!$A$2:$K$2344,MATCH(Healthcare!M$1,'Hospitalisation Details'!$A$1:$K$1,0),0)</f>
        <v>5539.4</v>
      </c>
      <c r="N1691" s="17" t="str">
        <f>VLOOKUP($A1691,'Hospitalisation Details'!$A$2:$K$2344,MATCH(Healthcare!N$1,'Hospitalisation Details'!$A$1:$K$1,0),0)</f>
        <v>Tier - 2</v>
      </c>
      <c r="O1691" s="17" t="str">
        <f>VLOOKUP($A1691,'Hospitalisation Details'!$A$2:$K$2344,MATCH(Healthcare!O$1,'Hospitalisation Details'!$A$1:$K$1,0),0)</f>
        <v>Tier - 2</v>
      </c>
      <c r="P1691" s="17" t="str">
        <f>VLOOKUP($A1691,'Hospitalisation Details'!$A$2:$K$2344,MATCH(Healthcare!P$1,'Hospitalisation Details'!$A$1:$K$1,0),0)</f>
        <v>R1013</v>
      </c>
      <c r="Q1691" s="17">
        <f>VLOOKUP($A1691,'Hospitalisation Details'!$A$2:$K$2344,MATCH(Healthcare!Q$1,'Hospitalisation Details'!$A$1:$K$1,0),0)</f>
        <v>41</v>
      </c>
    </row>
    <row r="1692" spans="1:17" ht="15.75" x14ac:dyDescent="0.25">
      <c r="A1692" s="25" t="s">
        <v>1735</v>
      </c>
      <c r="B1692" s="17" t="str">
        <f>VLOOKUP($A1692,'Customer Names'!$A$1:$D$2336,4,0)</f>
        <v>Ms. Pamela</v>
      </c>
      <c r="C1692" s="17">
        <f>VLOOKUP($A1692,'Medical Examinations'!$A$1:$J$2336,MATCH(Healthcare!C$1,'Medical Examinations'!$A$1:$J$1,0),0)</f>
        <v>22.51</v>
      </c>
      <c r="D1692" s="17">
        <f>VLOOKUP($A1692,'Medical Examinations'!$A$1:$J$2336,MATCH(Healthcare!D$1,'Medical Examinations'!$A$1:$J$1,0),0)</f>
        <v>6.08</v>
      </c>
      <c r="E1692" s="17" t="str">
        <f>VLOOKUP($A1692,'Medical Examinations'!$A$1:$J$2336,MATCH(Healthcare!E$1,'Medical Examinations'!$A$1:$J$1,0),0)</f>
        <v>Yes</v>
      </c>
      <c r="F1692" s="17" t="str">
        <f>VLOOKUP($A1692,'Medical Examinations'!$A$1:$J$2336,MATCH(Healthcare!F$1,'Medical Examinations'!$A$1:$J$1,0),0)</f>
        <v>No</v>
      </c>
      <c r="G1692" s="17" t="str">
        <f>VLOOKUP($A1692,'Medical Examinations'!$A$1:$J$2336,MATCH(Healthcare!G$1,'Medical Examinations'!$A$1:$J$1,0),0)</f>
        <v>No</v>
      </c>
      <c r="H1692" s="17">
        <f>VLOOKUP($A1692,'Medical Examinations'!$A$1:$J$2336,MATCH(Healthcare!H$1,'Medical Examinations'!$A$1:$J$1,0),0)</f>
        <v>1</v>
      </c>
      <c r="I1692" s="17" t="str">
        <f>VLOOKUP($A1692,'Medical Examinations'!$A$1:$J$2336,MATCH(Healthcare!I$1,'Medical Examinations'!$A$1:$J$1,0),0)</f>
        <v>No</v>
      </c>
      <c r="J1692" s="17" t="str">
        <f>VLOOKUP($A1692,'Medical Examinations'!$A$1:$J$2336,MATCH(Healthcare!J$1,'Medical Examinations'!$A$1:$J$1,0),0)</f>
        <v>Healthy Weight</v>
      </c>
      <c r="K1692" s="17" t="str">
        <f>VLOOKUP($A1692,'Medical Examinations'!$A$1:$J$2336,MATCH(Healthcare!K$1,'Medical Examinations'!$A$1:$J$1,0),0)</f>
        <v>Prediabetes</v>
      </c>
      <c r="L1692" s="38">
        <f>VLOOKUP($A1692,'Hospitalisation Details'!$A$2:$K$2344,MATCH(Healthcare!L$1,'Hospitalisation Details'!$A$1:$K$1,0),0)</f>
        <v>32353</v>
      </c>
      <c r="M1692" s="17">
        <f>VLOOKUP($A1692,'Hospitalisation Details'!$A$2:$K$2344,MATCH(Healthcare!M$1,'Hospitalisation Details'!$A$1:$K$1,0),0)</f>
        <v>5503.36</v>
      </c>
      <c r="N1692" s="17" t="str">
        <f>VLOOKUP($A1692,'Hospitalisation Details'!$A$2:$K$2344,MATCH(Healthcare!N$1,'Hospitalisation Details'!$A$1:$K$1,0),0)</f>
        <v>Tier - 2</v>
      </c>
      <c r="O1692" s="17" t="str">
        <f>VLOOKUP($A1692,'Hospitalisation Details'!$A$2:$K$2344,MATCH(Healthcare!O$1,'Hospitalisation Details'!$A$1:$K$1,0),0)</f>
        <v>Tier - 2</v>
      </c>
      <c r="P1692" s="17" t="str">
        <f>VLOOKUP($A1692,'Hospitalisation Details'!$A$2:$K$2344,MATCH(Healthcare!P$1,'Hospitalisation Details'!$A$1:$K$1,0),0)</f>
        <v>R1012</v>
      </c>
      <c r="Q1692" s="17">
        <f>VLOOKUP($A1692,'Hospitalisation Details'!$A$2:$K$2344,MATCH(Healthcare!Q$1,'Hospitalisation Details'!$A$1:$K$1,0),0)</f>
        <v>34</v>
      </c>
    </row>
    <row r="1693" spans="1:17" ht="15.75" x14ac:dyDescent="0.25">
      <c r="A1693" s="25" t="s">
        <v>1736</v>
      </c>
      <c r="B1693" s="17" t="str">
        <f>VLOOKUP($A1693,'Customer Names'!$A$1:$D$2336,4,0)</f>
        <v>Mr. Andrew</v>
      </c>
      <c r="C1693" s="17">
        <f>VLOOKUP($A1693,'Medical Examinations'!$A$1:$J$2336,MATCH(Healthcare!C$1,'Medical Examinations'!$A$1:$J$1,0),0)</f>
        <v>31</v>
      </c>
      <c r="D1693" s="17">
        <f>VLOOKUP($A1693,'Medical Examinations'!$A$1:$J$2336,MATCH(Healthcare!D$1,'Medical Examinations'!$A$1:$J$1,0),0)</f>
        <v>4.7699999999999996</v>
      </c>
      <c r="E1693" s="17" t="str">
        <f>VLOOKUP($A1693,'Medical Examinations'!$A$1:$J$2336,MATCH(Healthcare!E$1,'Medical Examinations'!$A$1:$J$1,0),0)</f>
        <v>No</v>
      </c>
      <c r="F1693" s="17" t="str">
        <f>VLOOKUP($A1693,'Medical Examinations'!$A$1:$J$2336,MATCH(Healthcare!F$1,'Medical Examinations'!$A$1:$J$1,0),0)</f>
        <v>No</v>
      </c>
      <c r="G1693" s="17" t="str">
        <f>VLOOKUP($A1693,'Medical Examinations'!$A$1:$J$2336,MATCH(Healthcare!G$1,'Medical Examinations'!$A$1:$J$1,0),0)</f>
        <v>No</v>
      </c>
      <c r="H1693" s="17">
        <f>VLOOKUP($A1693,'Medical Examinations'!$A$1:$J$2336,MATCH(Healthcare!H$1,'Medical Examinations'!$A$1:$J$1,0),0)</f>
        <v>1</v>
      </c>
      <c r="I1693" s="17" t="str">
        <f>VLOOKUP($A1693,'Medical Examinations'!$A$1:$J$2336,MATCH(Healthcare!I$1,'Medical Examinations'!$A$1:$J$1,0),0)</f>
        <v>No</v>
      </c>
      <c r="J1693" s="17" t="str">
        <f>VLOOKUP($A1693,'Medical Examinations'!$A$1:$J$2336,MATCH(Healthcare!J$1,'Medical Examinations'!$A$1:$J$1,0),0)</f>
        <v>Obesity</v>
      </c>
      <c r="K1693" s="17" t="str">
        <f>VLOOKUP($A1693,'Medical Examinations'!$A$1:$J$2336,MATCH(Healthcare!K$1,'Medical Examinations'!$A$1:$J$1,0),0)</f>
        <v>Normal</v>
      </c>
      <c r="L1693" s="38">
        <f>VLOOKUP($A1693,'Hospitalisation Details'!$A$2:$K$2344,MATCH(Healthcare!L$1,'Hospitalisation Details'!$A$1:$K$1,0),0)</f>
        <v>30911</v>
      </c>
      <c r="M1693" s="17">
        <f>VLOOKUP($A1693,'Hospitalisation Details'!$A$2:$K$2344,MATCH(Healthcare!M$1,'Hospitalisation Details'!$A$1:$K$1,0),0)</f>
        <v>5488.26</v>
      </c>
      <c r="N1693" s="17" t="str">
        <f>VLOOKUP($A1693,'Hospitalisation Details'!$A$2:$K$2344,MATCH(Healthcare!N$1,'Hospitalisation Details'!$A$1:$K$1,0),0)</f>
        <v>Tier - 2</v>
      </c>
      <c r="O1693" s="17" t="str">
        <f>VLOOKUP($A1693,'Hospitalisation Details'!$A$2:$K$2344,MATCH(Healthcare!O$1,'Hospitalisation Details'!$A$1:$K$1,0),0)</f>
        <v>Tier - 3</v>
      </c>
      <c r="P1693" s="17" t="str">
        <f>VLOOKUP($A1693,'Hospitalisation Details'!$A$2:$K$2344,MATCH(Healthcare!P$1,'Hospitalisation Details'!$A$1:$K$1,0),0)</f>
        <v>R1011</v>
      </c>
      <c r="Q1693" s="17">
        <f>VLOOKUP($A1693,'Hospitalisation Details'!$A$2:$K$2344,MATCH(Healthcare!Q$1,'Hospitalisation Details'!$A$1:$K$1,0),0)</f>
        <v>38</v>
      </c>
    </row>
    <row r="1694" spans="1:17" ht="15.75" x14ac:dyDescent="0.25">
      <c r="A1694" s="25" t="s">
        <v>1737</v>
      </c>
      <c r="B1694" s="17" t="str">
        <f>VLOOKUP($A1694,'Customer Names'!$A$1:$D$2336,4,0)</f>
        <v>Mr. Randall</v>
      </c>
      <c r="C1694" s="17">
        <f>VLOOKUP($A1694,'Medical Examinations'!$A$1:$J$2336,MATCH(Healthcare!C$1,'Medical Examinations'!$A$1:$J$1,0),0)</f>
        <v>28.27</v>
      </c>
      <c r="D1694" s="17">
        <f>VLOOKUP($A1694,'Medical Examinations'!$A$1:$J$2336,MATCH(Healthcare!D$1,'Medical Examinations'!$A$1:$J$1,0),0)</f>
        <v>4.62</v>
      </c>
      <c r="E1694" s="17" t="str">
        <f>VLOOKUP($A1694,'Medical Examinations'!$A$1:$J$2336,MATCH(Healthcare!E$1,'Medical Examinations'!$A$1:$J$1,0),0)</f>
        <v>No</v>
      </c>
      <c r="F1694" s="17" t="str">
        <f>VLOOKUP($A1694,'Medical Examinations'!$A$1:$J$2336,MATCH(Healthcare!F$1,'Medical Examinations'!$A$1:$J$1,0),0)</f>
        <v>No</v>
      </c>
      <c r="G1694" s="17" t="str">
        <f>VLOOKUP($A1694,'Medical Examinations'!$A$1:$J$2336,MATCH(Healthcare!G$1,'Medical Examinations'!$A$1:$J$1,0),0)</f>
        <v>No</v>
      </c>
      <c r="H1694" s="17">
        <f>VLOOKUP($A1694,'Medical Examinations'!$A$1:$J$2336,MATCH(Healthcare!H$1,'Medical Examinations'!$A$1:$J$1,0),0)</f>
        <v>1</v>
      </c>
      <c r="I1694" s="17" t="str">
        <f>VLOOKUP($A1694,'Medical Examinations'!$A$1:$J$2336,MATCH(Healthcare!I$1,'Medical Examinations'!$A$1:$J$1,0),0)</f>
        <v>No</v>
      </c>
      <c r="J1694" s="17" t="str">
        <f>VLOOKUP($A1694,'Medical Examinations'!$A$1:$J$2336,MATCH(Healthcare!J$1,'Medical Examinations'!$A$1:$J$1,0),0)</f>
        <v>Overweight</v>
      </c>
      <c r="K1694" s="17" t="str">
        <f>VLOOKUP($A1694,'Medical Examinations'!$A$1:$J$2336,MATCH(Healthcare!K$1,'Medical Examinations'!$A$1:$J$1,0),0)</f>
        <v>Normal</v>
      </c>
      <c r="L1694" s="38">
        <f>VLOOKUP($A1694,'Hospitalisation Details'!$A$2:$K$2344,MATCH(Healthcare!L$1,'Hospitalisation Details'!$A$1:$K$1,0),0)</f>
        <v>30920</v>
      </c>
      <c r="M1694" s="17">
        <f>VLOOKUP($A1694,'Hospitalisation Details'!$A$2:$K$2344,MATCH(Healthcare!M$1,'Hospitalisation Details'!$A$1:$K$1,0),0)</f>
        <v>5484.47</v>
      </c>
      <c r="N1694" s="17" t="str">
        <f>VLOOKUP($A1694,'Hospitalisation Details'!$A$2:$K$2344,MATCH(Healthcare!N$1,'Hospitalisation Details'!$A$1:$K$1,0),0)</f>
        <v>Tier - 2</v>
      </c>
      <c r="O1694" s="17" t="str">
        <f>VLOOKUP($A1694,'Hospitalisation Details'!$A$2:$K$2344,MATCH(Healthcare!O$1,'Hospitalisation Details'!$A$1:$K$1,0),0)</f>
        <v>Tier - 2</v>
      </c>
      <c r="P1694" s="17" t="str">
        <f>VLOOKUP($A1694,'Hospitalisation Details'!$A$2:$K$2344,MATCH(Healthcare!P$1,'Hospitalisation Details'!$A$1:$K$1,0),0)</f>
        <v>R1013</v>
      </c>
      <c r="Q1694" s="17">
        <f>VLOOKUP($A1694,'Hospitalisation Details'!$A$2:$K$2344,MATCH(Healthcare!Q$1,'Hospitalisation Details'!$A$1:$K$1,0),0)</f>
        <v>38</v>
      </c>
    </row>
    <row r="1695" spans="1:17" ht="15.75" x14ac:dyDescent="0.25">
      <c r="A1695" s="25" t="s">
        <v>1738</v>
      </c>
      <c r="B1695" s="17" t="str">
        <f>VLOOKUP($A1695,'Customer Names'!$A$1:$D$2336,4,0)</f>
        <v>Ms. Tracy</v>
      </c>
      <c r="C1695" s="17">
        <f>VLOOKUP($A1695,'Medical Examinations'!$A$1:$J$2336,MATCH(Healthcare!C$1,'Medical Examinations'!$A$1:$J$1,0),0)</f>
        <v>29.92</v>
      </c>
      <c r="D1695" s="17">
        <f>VLOOKUP($A1695,'Medical Examinations'!$A$1:$J$2336,MATCH(Healthcare!D$1,'Medical Examinations'!$A$1:$J$1,0),0)</f>
        <v>9.07</v>
      </c>
      <c r="E1695" s="17" t="str">
        <f>VLOOKUP($A1695,'Medical Examinations'!$A$1:$J$2336,MATCH(Healthcare!E$1,'Medical Examinations'!$A$1:$J$1,0),0)</f>
        <v>Yes</v>
      </c>
      <c r="F1695" s="17" t="str">
        <f>VLOOKUP($A1695,'Medical Examinations'!$A$1:$J$2336,MATCH(Healthcare!F$1,'Medical Examinations'!$A$1:$J$1,0),0)</f>
        <v>No</v>
      </c>
      <c r="G1695" s="17" t="str">
        <f>VLOOKUP($A1695,'Medical Examinations'!$A$1:$J$2336,MATCH(Healthcare!G$1,'Medical Examinations'!$A$1:$J$1,0),0)</f>
        <v>No</v>
      </c>
      <c r="H1695" s="17">
        <f>VLOOKUP($A1695,'Medical Examinations'!$A$1:$J$2336,MATCH(Healthcare!H$1,'Medical Examinations'!$A$1:$J$1,0),0)</f>
        <v>1</v>
      </c>
      <c r="I1695" s="17" t="str">
        <f>VLOOKUP($A1695,'Medical Examinations'!$A$1:$J$2336,MATCH(Healthcare!I$1,'Medical Examinations'!$A$1:$J$1,0),0)</f>
        <v>No</v>
      </c>
      <c r="J1695" s="17" t="str">
        <f>VLOOKUP($A1695,'Medical Examinations'!$A$1:$J$2336,MATCH(Healthcare!J$1,'Medical Examinations'!$A$1:$J$1,0),0)</f>
        <v>Overweight</v>
      </c>
      <c r="K1695" s="17" t="str">
        <f>VLOOKUP($A1695,'Medical Examinations'!$A$1:$J$2336,MATCH(Healthcare!K$1,'Medical Examinations'!$A$1:$J$1,0),0)</f>
        <v>Diabetes</v>
      </c>
      <c r="L1695" s="38">
        <f>VLOOKUP($A1695,'Hospitalisation Details'!$A$2:$K$2344,MATCH(Healthcare!L$1,'Hospitalisation Details'!$A$1:$K$1,0),0)</f>
        <v>31685</v>
      </c>
      <c r="M1695" s="17">
        <f>VLOOKUP($A1695,'Hospitalisation Details'!$A$2:$K$2344,MATCH(Healthcare!M$1,'Hospitalisation Details'!$A$1:$K$1,0),0)</f>
        <v>5478.04</v>
      </c>
      <c r="N1695" s="17" t="str">
        <f>VLOOKUP($A1695,'Hospitalisation Details'!$A$2:$K$2344,MATCH(Healthcare!N$1,'Hospitalisation Details'!$A$1:$K$1,0),0)</f>
        <v>Tier - 2</v>
      </c>
      <c r="O1695" s="17" t="str">
        <f>VLOOKUP($A1695,'Hospitalisation Details'!$A$2:$K$2344,MATCH(Healthcare!O$1,'Hospitalisation Details'!$A$1:$K$1,0),0)</f>
        <v>Tier - 3</v>
      </c>
      <c r="P1695" s="17" t="str">
        <f>VLOOKUP($A1695,'Hospitalisation Details'!$A$2:$K$2344,MATCH(Healthcare!P$1,'Hospitalisation Details'!$A$1:$K$1,0),0)</f>
        <v>R1013</v>
      </c>
      <c r="Q1695" s="17">
        <f>VLOOKUP($A1695,'Hospitalisation Details'!$A$2:$K$2344,MATCH(Healthcare!Q$1,'Hospitalisation Details'!$A$1:$K$1,0),0)</f>
        <v>36</v>
      </c>
    </row>
    <row r="1696" spans="1:17" ht="15.75" x14ac:dyDescent="0.25">
      <c r="A1696" s="25" t="s">
        <v>1739</v>
      </c>
      <c r="B1696" s="17" t="str">
        <f>VLOOKUP($A1696,'Customer Names'!$A$1:$D$2336,4,0)</f>
        <v>Ms. Azelie</v>
      </c>
      <c r="C1696" s="17">
        <f>VLOOKUP($A1696,'Medical Examinations'!$A$1:$J$2336,MATCH(Healthcare!C$1,'Medical Examinations'!$A$1:$J$1,0),0)</f>
        <v>25.9</v>
      </c>
      <c r="D1696" s="17">
        <f>VLOOKUP($A1696,'Medical Examinations'!$A$1:$J$2336,MATCH(Healthcare!D$1,'Medical Examinations'!$A$1:$J$1,0),0)</f>
        <v>9.1199999999999992</v>
      </c>
      <c r="E1696" s="17" t="str">
        <f>VLOOKUP($A1696,'Medical Examinations'!$A$1:$J$2336,MATCH(Healthcare!E$1,'Medical Examinations'!$A$1:$J$1,0),0)</f>
        <v>Yes</v>
      </c>
      <c r="F1696" s="17" t="str">
        <f>VLOOKUP($A1696,'Medical Examinations'!$A$1:$J$2336,MATCH(Healthcare!F$1,'Medical Examinations'!$A$1:$J$1,0),0)</f>
        <v>No</v>
      </c>
      <c r="G1696" s="17" t="str">
        <f>VLOOKUP($A1696,'Medical Examinations'!$A$1:$J$2336,MATCH(Healthcare!G$1,'Medical Examinations'!$A$1:$J$1,0),0)</f>
        <v>No</v>
      </c>
      <c r="H1696" s="17">
        <f>VLOOKUP($A1696,'Medical Examinations'!$A$1:$J$2336,MATCH(Healthcare!H$1,'Medical Examinations'!$A$1:$J$1,0),0)</f>
        <v>1</v>
      </c>
      <c r="I1696" s="17" t="str">
        <f>VLOOKUP($A1696,'Medical Examinations'!$A$1:$J$2336,MATCH(Healthcare!I$1,'Medical Examinations'!$A$1:$J$1,0),0)</f>
        <v>No</v>
      </c>
      <c r="J1696" s="17" t="str">
        <f>VLOOKUP($A1696,'Medical Examinations'!$A$1:$J$2336,MATCH(Healthcare!J$1,'Medical Examinations'!$A$1:$J$1,0),0)</f>
        <v>Overweight</v>
      </c>
      <c r="K1696" s="17" t="str">
        <f>VLOOKUP($A1696,'Medical Examinations'!$A$1:$J$2336,MATCH(Healthcare!K$1,'Medical Examinations'!$A$1:$J$1,0),0)</f>
        <v>Diabetes</v>
      </c>
      <c r="L1696" s="38">
        <f>VLOOKUP($A1696,'Hospitalisation Details'!$A$2:$K$2344,MATCH(Healthcare!L$1,'Hospitalisation Details'!$A$1:$K$1,0),0)</f>
        <v>31605</v>
      </c>
      <c r="M1696" s="17">
        <f>VLOOKUP($A1696,'Hospitalisation Details'!$A$2:$K$2344,MATCH(Healthcare!M$1,'Hospitalisation Details'!$A$1:$K$1,0),0)</f>
        <v>5472.45</v>
      </c>
      <c r="N1696" s="17" t="str">
        <f>VLOOKUP($A1696,'Hospitalisation Details'!$A$2:$K$2344,MATCH(Healthcare!N$1,'Hospitalisation Details'!$A$1:$K$1,0),0)</f>
        <v>Tier - 2</v>
      </c>
      <c r="O1696" s="17" t="str">
        <f>VLOOKUP($A1696,'Hospitalisation Details'!$A$2:$K$2344,MATCH(Healthcare!O$1,'Hospitalisation Details'!$A$1:$K$1,0),0)</f>
        <v>Tier - 3</v>
      </c>
      <c r="P1696" s="17" t="str">
        <f>VLOOKUP($A1696,'Hospitalisation Details'!$A$2:$K$2344,MATCH(Healthcare!P$1,'Hospitalisation Details'!$A$1:$K$1,0),0)</f>
        <v>R1011</v>
      </c>
      <c r="Q1696" s="17">
        <f>VLOOKUP($A1696,'Hospitalisation Details'!$A$2:$K$2344,MATCH(Healthcare!Q$1,'Hospitalisation Details'!$A$1:$K$1,0),0)</f>
        <v>36</v>
      </c>
    </row>
    <row r="1697" spans="1:17" ht="15.75" x14ac:dyDescent="0.25">
      <c r="A1697" s="25" t="s">
        <v>1740</v>
      </c>
      <c r="B1697" s="17" t="str">
        <f>VLOOKUP($A1697,'Customer Names'!$A$1:$D$2336,4,0)</f>
        <v>Ms. Monica</v>
      </c>
      <c r="C1697" s="17">
        <f>VLOOKUP($A1697,'Medical Examinations'!$A$1:$J$2336,MATCH(Healthcare!C$1,'Medical Examinations'!$A$1:$J$1,0),0)</f>
        <v>27.74</v>
      </c>
      <c r="D1697" s="17">
        <f>VLOOKUP($A1697,'Medical Examinations'!$A$1:$J$2336,MATCH(Healthcare!D$1,'Medical Examinations'!$A$1:$J$1,0),0)</f>
        <v>7.32</v>
      </c>
      <c r="E1697" s="17" t="str">
        <f>VLOOKUP($A1697,'Medical Examinations'!$A$1:$J$2336,MATCH(Healthcare!E$1,'Medical Examinations'!$A$1:$J$1,0),0)</f>
        <v>Yes</v>
      </c>
      <c r="F1697" s="17" t="str">
        <f>VLOOKUP($A1697,'Medical Examinations'!$A$1:$J$2336,MATCH(Healthcare!F$1,'Medical Examinations'!$A$1:$J$1,0),0)</f>
        <v>No</v>
      </c>
      <c r="G1697" s="17" t="str">
        <f>VLOOKUP($A1697,'Medical Examinations'!$A$1:$J$2336,MATCH(Healthcare!G$1,'Medical Examinations'!$A$1:$J$1,0),0)</f>
        <v>No</v>
      </c>
      <c r="H1697" s="17">
        <f>VLOOKUP($A1697,'Medical Examinations'!$A$1:$J$2336,MATCH(Healthcare!H$1,'Medical Examinations'!$A$1:$J$1,0),0)</f>
        <v>1</v>
      </c>
      <c r="I1697" s="17" t="str">
        <f>VLOOKUP($A1697,'Medical Examinations'!$A$1:$J$2336,MATCH(Healthcare!I$1,'Medical Examinations'!$A$1:$J$1,0),0)</f>
        <v>No</v>
      </c>
      <c r="J1697" s="17" t="str">
        <f>VLOOKUP($A1697,'Medical Examinations'!$A$1:$J$2336,MATCH(Healthcare!J$1,'Medical Examinations'!$A$1:$J$1,0),0)</f>
        <v>Overweight</v>
      </c>
      <c r="K1697" s="17" t="str">
        <f>VLOOKUP($A1697,'Medical Examinations'!$A$1:$J$2336,MATCH(Healthcare!K$1,'Medical Examinations'!$A$1:$J$1,0),0)</f>
        <v>Diabetes</v>
      </c>
      <c r="L1697" s="38">
        <f>VLOOKUP($A1697,'Hospitalisation Details'!$A$2:$K$2344,MATCH(Healthcare!L$1,'Hospitalisation Details'!$A$1:$K$1,0),0)</f>
        <v>31748</v>
      </c>
      <c r="M1697" s="17">
        <f>VLOOKUP($A1697,'Hospitalisation Details'!$A$2:$K$2344,MATCH(Healthcare!M$1,'Hospitalisation Details'!$A$1:$K$1,0),0)</f>
        <v>5469.01</v>
      </c>
      <c r="N1697" s="17" t="str">
        <f>VLOOKUP($A1697,'Hospitalisation Details'!$A$2:$K$2344,MATCH(Healthcare!N$1,'Hospitalisation Details'!$A$1:$K$1,0),0)</f>
        <v>Tier - 2</v>
      </c>
      <c r="O1697" s="17" t="str">
        <f>VLOOKUP($A1697,'Hospitalisation Details'!$A$2:$K$2344,MATCH(Healthcare!O$1,'Hospitalisation Details'!$A$1:$K$1,0),0)</f>
        <v>Tier - 2</v>
      </c>
      <c r="P1697" s="17" t="str">
        <f>VLOOKUP($A1697,'Hospitalisation Details'!$A$2:$K$2344,MATCH(Healthcare!P$1,'Hospitalisation Details'!$A$1:$K$1,0),0)</f>
        <v>R1024</v>
      </c>
      <c r="Q1697" s="17">
        <f>VLOOKUP($A1697,'Hospitalisation Details'!$A$2:$K$2344,MATCH(Healthcare!Q$1,'Hospitalisation Details'!$A$1:$K$1,0),0)</f>
        <v>36</v>
      </c>
    </row>
    <row r="1698" spans="1:17" ht="15.75" x14ac:dyDescent="0.25">
      <c r="A1698" s="25" t="s">
        <v>1741</v>
      </c>
      <c r="B1698" s="17" t="str">
        <f>VLOOKUP($A1698,'Customer Names'!$A$1:$D$2336,4,0)</f>
        <v>Ms. Katarina</v>
      </c>
      <c r="C1698" s="17">
        <f>VLOOKUP($A1698,'Medical Examinations'!$A$1:$J$2336,MATCH(Healthcare!C$1,'Medical Examinations'!$A$1:$J$1,0),0)</f>
        <v>17.260000000000002</v>
      </c>
      <c r="D1698" s="17">
        <f>VLOOKUP($A1698,'Medical Examinations'!$A$1:$J$2336,MATCH(Healthcare!D$1,'Medical Examinations'!$A$1:$J$1,0),0)</f>
        <v>11.73</v>
      </c>
      <c r="E1698" s="17" t="str">
        <f>VLOOKUP($A1698,'Medical Examinations'!$A$1:$J$2336,MATCH(Healthcare!E$1,'Medical Examinations'!$A$1:$J$1,0),0)</f>
        <v>No</v>
      </c>
      <c r="F1698" s="17" t="str">
        <f>VLOOKUP($A1698,'Medical Examinations'!$A$1:$J$2336,MATCH(Healthcare!F$1,'Medical Examinations'!$A$1:$J$1,0),0)</f>
        <v>No</v>
      </c>
      <c r="G1698" s="17" t="str">
        <f>VLOOKUP($A1698,'Medical Examinations'!$A$1:$J$2336,MATCH(Healthcare!G$1,'Medical Examinations'!$A$1:$J$1,0),0)</f>
        <v>No</v>
      </c>
      <c r="H1698" s="17">
        <f>VLOOKUP($A1698,'Medical Examinations'!$A$1:$J$2336,MATCH(Healthcare!H$1,'Medical Examinations'!$A$1:$J$1,0),0)</f>
        <v>2</v>
      </c>
      <c r="I1698" s="17" t="str">
        <f>VLOOKUP($A1698,'Medical Examinations'!$A$1:$J$2336,MATCH(Healthcare!I$1,'Medical Examinations'!$A$1:$J$1,0),0)</f>
        <v>No</v>
      </c>
      <c r="J1698" s="17" t="str">
        <f>VLOOKUP($A1698,'Medical Examinations'!$A$1:$J$2336,MATCH(Healthcare!J$1,'Medical Examinations'!$A$1:$J$1,0),0)</f>
        <v>Underweight</v>
      </c>
      <c r="K1698" s="17" t="str">
        <f>VLOOKUP($A1698,'Medical Examinations'!$A$1:$J$2336,MATCH(Healthcare!K$1,'Medical Examinations'!$A$1:$J$1,0),0)</f>
        <v>Diabetes</v>
      </c>
      <c r="L1698" s="38">
        <f>VLOOKUP($A1698,'Hospitalisation Details'!$A$2:$K$2344,MATCH(Healthcare!L$1,'Hospitalisation Details'!$A$1:$K$1,0),0)</f>
        <v>26961</v>
      </c>
      <c r="M1698" s="17">
        <f>VLOOKUP($A1698,'Hospitalisation Details'!$A$2:$K$2344,MATCH(Healthcare!M$1,'Hospitalisation Details'!$A$1:$K$1,0),0)</f>
        <v>5466.88</v>
      </c>
      <c r="N1698" s="17" t="str">
        <f>VLOOKUP($A1698,'Hospitalisation Details'!$A$2:$K$2344,MATCH(Healthcare!N$1,'Hospitalisation Details'!$A$1:$K$1,0),0)</f>
        <v>Tier - 2</v>
      </c>
      <c r="O1698" s="17" t="str">
        <f>VLOOKUP($A1698,'Hospitalisation Details'!$A$2:$K$2344,MATCH(Healthcare!O$1,'Hospitalisation Details'!$A$1:$K$1,0),0)</f>
        <v>Tier - 2</v>
      </c>
      <c r="P1698" s="17" t="str">
        <f>VLOOKUP($A1698,'Hospitalisation Details'!$A$2:$K$2344,MATCH(Healthcare!P$1,'Hospitalisation Details'!$A$1:$K$1,0),0)</f>
        <v>R1013</v>
      </c>
      <c r="Q1698" s="17">
        <f>VLOOKUP($A1698,'Hospitalisation Details'!$A$2:$K$2344,MATCH(Healthcare!Q$1,'Hospitalisation Details'!$A$1:$K$1,0),0)</f>
        <v>49</v>
      </c>
    </row>
    <row r="1699" spans="1:17" ht="15.75" x14ac:dyDescent="0.25">
      <c r="A1699" s="25" t="s">
        <v>1742</v>
      </c>
      <c r="B1699" s="17" t="str">
        <f>VLOOKUP($A1699,'Customer Names'!$A$1:$D$2336,4,0)</f>
        <v>Ms. Jamie</v>
      </c>
      <c r="C1699" s="17">
        <f>VLOOKUP($A1699,'Medical Examinations'!$A$1:$J$2336,MATCH(Healthcare!C$1,'Medical Examinations'!$A$1:$J$1,0),0)</f>
        <v>19.855</v>
      </c>
      <c r="D1699" s="17">
        <f>VLOOKUP($A1699,'Medical Examinations'!$A$1:$J$2336,MATCH(Healthcare!D$1,'Medical Examinations'!$A$1:$J$1,0),0)</f>
        <v>6.64</v>
      </c>
      <c r="E1699" s="17" t="str">
        <f>VLOOKUP($A1699,'Medical Examinations'!$A$1:$J$2336,MATCH(Healthcare!E$1,'Medical Examinations'!$A$1:$J$1,0),0)</f>
        <v>Yes</v>
      </c>
      <c r="F1699" s="17" t="str">
        <f>VLOOKUP($A1699,'Medical Examinations'!$A$1:$J$2336,MATCH(Healthcare!F$1,'Medical Examinations'!$A$1:$J$1,0),0)</f>
        <v>No</v>
      </c>
      <c r="G1699" s="17" t="str">
        <f>VLOOKUP($A1699,'Medical Examinations'!$A$1:$J$2336,MATCH(Healthcare!G$1,'Medical Examinations'!$A$1:$J$1,0),0)</f>
        <v>No</v>
      </c>
      <c r="H1699" s="17">
        <f>VLOOKUP($A1699,'Medical Examinations'!$A$1:$J$2336,MATCH(Healthcare!H$1,'Medical Examinations'!$A$1:$J$1,0),0)</f>
        <v>1</v>
      </c>
      <c r="I1699" s="17" t="str">
        <f>VLOOKUP($A1699,'Medical Examinations'!$A$1:$J$2336,MATCH(Healthcare!I$1,'Medical Examinations'!$A$1:$J$1,0),0)</f>
        <v>No</v>
      </c>
      <c r="J1699" s="17" t="str">
        <f>VLOOKUP($A1699,'Medical Examinations'!$A$1:$J$2336,MATCH(Healthcare!J$1,'Medical Examinations'!$A$1:$J$1,0),0)</f>
        <v>Healthy Weight</v>
      </c>
      <c r="K1699" s="17" t="str">
        <f>VLOOKUP($A1699,'Medical Examinations'!$A$1:$J$2336,MATCH(Healthcare!K$1,'Medical Examinations'!$A$1:$J$1,0),0)</f>
        <v>Diabetes</v>
      </c>
      <c r="L1699" s="38">
        <f>VLOOKUP($A1699,'Hospitalisation Details'!$A$2:$K$2344,MATCH(Healthcare!L$1,'Hospitalisation Details'!$A$1:$K$1,0),0)</f>
        <v>31771</v>
      </c>
      <c r="M1699" s="17">
        <f>VLOOKUP($A1699,'Hospitalisation Details'!$A$2:$K$2344,MATCH(Healthcare!M$1,'Hospitalisation Details'!$A$1:$K$1,0),0)</f>
        <v>5458.05</v>
      </c>
      <c r="N1699" s="17" t="str">
        <f>VLOOKUP($A1699,'Hospitalisation Details'!$A$2:$K$2344,MATCH(Healthcare!N$1,'Hospitalisation Details'!$A$1:$K$1,0),0)</f>
        <v>Tier - 2</v>
      </c>
      <c r="O1699" s="17" t="str">
        <f>VLOOKUP($A1699,'Hospitalisation Details'!$A$2:$K$2344,MATCH(Healthcare!O$1,'Hospitalisation Details'!$A$1:$K$1,0),0)</f>
        <v>Tier - 2</v>
      </c>
      <c r="P1699" s="17" t="str">
        <f>VLOOKUP($A1699,'Hospitalisation Details'!$A$2:$K$2344,MATCH(Healthcare!P$1,'Hospitalisation Details'!$A$1:$K$1,0),0)</f>
        <v>R1024</v>
      </c>
      <c r="Q1699" s="17">
        <f>VLOOKUP($A1699,'Hospitalisation Details'!$A$2:$K$2344,MATCH(Healthcare!Q$1,'Hospitalisation Details'!$A$1:$K$1,0),0)</f>
        <v>36</v>
      </c>
    </row>
    <row r="1700" spans="1:17" ht="15.75" x14ac:dyDescent="0.25">
      <c r="A1700" s="25" t="s">
        <v>1743</v>
      </c>
      <c r="B1700" s="17" t="str">
        <f>VLOOKUP($A1700,'Customer Names'!$A$1:$D$2336,4,0)</f>
        <v>Mr. Brian</v>
      </c>
      <c r="C1700" s="17">
        <f>VLOOKUP($A1700,'Medical Examinations'!$A$1:$J$2336,MATCH(Healthcare!C$1,'Medical Examinations'!$A$1:$J$1,0),0)</f>
        <v>41.69</v>
      </c>
      <c r="D1700" s="17">
        <f>VLOOKUP($A1700,'Medical Examinations'!$A$1:$J$2336,MATCH(Healthcare!D$1,'Medical Examinations'!$A$1:$J$1,0),0)</f>
        <v>5.78</v>
      </c>
      <c r="E1700" s="17" t="str">
        <f>VLOOKUP($A1700,'Medical Examinations'!$A$1:$J$2336,MATCH(Healthcare!E$1,'Medical Examinations'!$A$1:$J$1,0),0)</f>
        <v>No</v>
      </c>
      <c r="F1700" s="17" t="str">
        <f>VLOOKUP($A1700,'Medical Examinations'!$A$1:$J$2336,MATCH(Healthcare!F$1,'Medical Examinations'!$A$1:$J$1,0),0)</f>
        <v>No</v>
      </c>
      <c r="G1700" s="17" t="str">
        <f>VLOOKUP($A1700,'Medical Examinations'!$A$1:$J$2336,MATCH(Healthcare!G$1,'Medical Examinations'!$A$1:$J$1,0),0)</f>
        <v>No</v>
      </c>
      <c r="H1700" s="17">
        <f>VLOOKUP($A1700,'Medical Examinations'!$A$1:$J$2336,MATCH(Healthcare!H$1,'Medical Examinations'!$A$1:$J$1,0),0)</f>
        <v>0</v>
      </c>
      <c r="I1700" s="17" t="str">
        <f>VLOOKUP($A1700,'Medical Examinations'!$A$1:$J$2336,MATCH(Healthcare!I$1,'Medical Examinations'!$A$1:$J$1,0),0)</f>
        <v>No</v>
      </c>
      <c r="J1700" s="17" t="str">
        <f>VLOOKUP($A1700,'Medical Examinations'!$A$1:$J$2336,MATCH(Healthcare!J$1,'Medical Examinations'!$A$1:$J$1,0),0)</f>
        <v>Obesity</v>
      </c>
      <c r="K1700" s="17" t="str">
        <f>VLOOKUP($A1700,'Medical Examinations'!$A$1:$J$2336,MATCH(Healthcare!K$1,'Medical Examinations'!$A$1:$J$1,0),0)</f>
        <v>Prediabetes</v>
      </c>
      <c r="L1700" s="38">
        <f>VLOOKUP($A1700,'Hospitalisation Details'!$A$2:$K$2344,MATCH(Healthcare!L$1,'Hospitalisation Details'!$A$1:$K$1,0),0)</f>
        <v>30188</v>
      </c>
      <c r="M1700" s="17">
        <f>VLOOKUP($A1700,'Hospitalisation Details'!$A$2:$K$2344,MATCH(Healthcare!M$1,'Hospitalisation Details'!$A$1:$K$1,0),0)</f>
        <v>5438.75</v>
      </c>
      <c r="N1700" s="17" t="str">
        <f>VLOOKUP($A1700,'Hospitalisation Details'!$A$2:$K$2344,MATCH(Healthcare!N$1,'Hospitalisation Details'!$A$1:$K$1,0),0)</f>
        <v>Tier - 3</v>
      </c>
      <c r="O1700" s="17" t="str">
        <f>VLOOKUP($A1700,'Hospitalisation Details'!$A$2:$K$2344,MATCH(Healthcare!O$1,'Hospitalisation Details'!$A$1:$K$1,0),0)</f>
        <v>Tier - 2</v>
      </c>
      <c r="P1700" s="17" t="str">
        <f>VLOOKUP($A1700,'Hospitalisation Details'!$A$2:$K$2344,MATCH(Healthcare!P$1,'Hospitalisation Details'!$A$1:$K$1,0),0)</f>
        <v>R1013</v>
      </c>
      <c r="Q1700" s="17">
        <f>VLOOKUP($A1700,'Hospitalisation Details'!$A$2:$K$2344,MATCH(Healthcare!Q$1,'Hospitalisation Details'!$A$1:$K$1,0),0)</f>
        <v>40</v>
      </c>
    </row>
    <row r="1701" spans="1:17" ht="15.75" x14ac:dyDescent="0.25">
      <c r="A1701" s="25" t="s">
        <v>1744</v>
      </c>
      <c r="B1701" s="17" t="str">
        <f>VLOOKUP($A1701,'Customer Names'!$A$1:$D$2336,4,0)</f>
        <v>Ms. Stacey</v>
      </c>
      <c r="C1701" s="17">
        <f>VLOOKUP($A1701,'Medical Examinations'!$A$1:$J$2336,MATCH(Healthcare!C$1,'Medical Examinations'!$A$1:$J$1,0),0)</f>
        <v>16.12</v>
      </c>
      <c r="D1701" s="17">
        <f>VLOOKUP($A1701,'Medical Examinations'!$A$1:$J$2336,MATCH(Healthcare!D$1,'Medical Examinations'!$A$1:$J$1,0),0)</f>
        <v>10.45</v>
      </c>
      <c r="E1701" s="17" t="str">
        <f>VLOOKUP($A1701,'Medical Examinations'!$A$1:$J$2336,MATCH(Healthcare!E$1,'Medical Examinations'!$A$1:$J$1,0),0)</f>
        <v>No</v>
      </c>
      <c r="F1701" s="17" t="str">
        <f>VLOOKUP($A1701,'Medical Examinations'!$A$1:$J$2336,MATCH(Healthcare!F$1,'Medical Examinations'!$A$1:$J$1,0),0)</f>
        <v>No</v>
      </c>
      <c r="G1701" s="17" t="str">
        <f>VLOOKUP($A1701,'Medical Examinations'!$A$1:$J$2336,MATCH(Healthcare!G$1,'Medical Examinations'!$A$1:$J$1,0),0)</f>
        <v>No</v>
      </c>
      <c r="H1701" s="17">
        <f>VLOOKUP($A1701,'Medical Examinations'!$A$1:$J$2336,MATCH(Healthcare!H$1,'Medical Examinations'!$A$1:$J$1,0),0)</f>
        <v>0</v>
      </c>
      <c r="I1701" s="17" t="str">
        <f>VLOOKUP($A1701,'Medical Examinations'!$A$1:$J$2336,MATCH(Healthcare!I$1,'Medical Examinations'!$A$1:$J$1,0),0)</f>
        <v>No</v>
      </c>
      <c r="J1701" s="17" t="str">
        <f>VLOOKUP($A1701,'Medical Examinations'!$A$1:$J$2336,MATCH(Healthcare!J$1,'Medical Examinations'!$A$1:$J$1,0),0)</f>
        <v>Underweight</v>
      </c>
      <c r="K1701" s="17" t="str">
        <f>VLOOKUP($A1701,'Medical Examinations'!$A$1:$J$2336,MATCH(Healthcare!K$1,'Medical Examinations'!$A$1:$J$1,0),0)</f>
        <v>Diabetes</v>
      </c>
      <c r="L1701" s="38">
        <f>VLOOKUP($A1701,'Hospitalisation Details'!$A$2:$K$2344,MATCH(Healthcare!L$1,'Hospitalisation Details'!$A$1:$K$1,0),0)</f>
        <v>28649</v>
      </c>
      <c r="M1701" s="17">
        <f>VLOOKUP($A1701,'Hospitalisation Details'!$A$2:$K$2344,MATCH(Healthcare!M$1,'Hospitalisation Details'!$A$1:$K$1,0),0)</f>
        <v>5428.98</v>
      </c>
      <c r="N1701" s="17" t="str">
        <f>VLOOKUP($A1701,'Hospitalisation Details'!$A$2:$K$2344,MATCH(Healthcare!N$1,'Hospitalisation Details'!$A$1:$K$1,0),0)</f>
        <v>Tier - 2</v>
      </c>
      <c r="O1701" s="17" t="str">
        <f>VLOOKUP($A1701,'Hospitalisation Details'!$A$2:$K$2344,MATCH(Healthcare!O$1,'Hospitalisation Details'!$A$1:$K$1,0),0)</f>
        <v>Tier - 2</v>
      </c>
      <c r="P1701" s="17" t="str">
        <f>VLOOKUP($A1701,'Hospitalisation Details'!$A$2:$K$2344,MATCH(Healthcare!P$1,'Hospitalisation Details'!$A$1:$K$1,0),0)</f>
        <v>R1012</v>
      </c>
      <c r="Q1701" s="17">
        <f>VLOOKUP($A1701,'Hospitalisation Details'!$A$2:$K$2344,MATCH(Healthcare!Q$1,'Hospitalisation Details'!$A$1:$K$1,0),0)</f>
        <v>45</v>
      </c>
    </row>
    <row r="1702" spans="1:17" ht="15.75" x14ac:dyDescent="0.25">
      <c r="A1702" s="25" t="s">
        <v>1745</v>
      </c>
      <c r="B1702" s="17" t="str">
        <f>VLOOKUP($A1702,'Customer Names'!$A$1:$D$2336,4,0)</f>
        <v>Mr. Stephen</v>
      </c>
      <c r="C1702" s="17">
        <f>VLOOKUP($A1702,'Medical Examinations'!$A$1:$J$2336,MATCH(Healthcare!C$1,'Medical Examinations'!$A$1:$J$1,0),0)</f>
        <v>37.43</v>
      </c>
      <c r="D1702" s="17">
        <f>VLOOKUP($A1702,'Medical Examinations'!$A$1:$J$2336,MATCH(Healthcare!D$1,'Medical Examinations'!$A$1:$J$1,0),0)</f>
        <v>4.5199999999999996</v>
      </c>
      <c r="E1702" s="17" t="str">
        <f>VLOOKUP($A1702,'Medical Examinations'!$A$1:$J$2336,MATCH(Healthcare!E$1,'Medical Examinations'!$A$1:$J$1,0),0)</f>
        <v>No</v>
      </c>
      <c r="F1702" s="17" t="str">
        <f>VLOOKUP($A1702,'Medical Examinations'!$A$1:$J$2336,MATCH(Healthcare!F$1,'Medical Examinations'!$A$1:$J$1,0),0)</f>
        <v>No</v>
      </c>
      <c r="G1702" s="17" t="str">
        <f>VLOOKUP($A1702,'Medical Examinations'!$A$1:$J$2336,MATCH(Healthcare!G$1,'Medical Examinations'!$A$1:$J$1,0),0)</f>
        <v>No</v>
      </c>
      <c r="H1702" s="17">
        <f>VLOOKUP($A1702,'Medical Examinations'!$A$1:$J$2336,MATCH(Healthcare!H$1,'Medical Examinations'!$A$1:$J$1,0),0)</f>
        <v>1</v>
      </c>
      <c r="I1702" s="17" t="str">
        <f>VLOOKUP($A1702,'Medical Examinations'!$A$1:$J$2336,MATCH(Healthcare!I$1,'Medical Examinations'!$A$1:$J$1,0),0)</f>
        <v>No</v>
      </c>
      <c r="J1702" s="17" t="str">
        <f>VLOOKUP($A1702,'Medical Examinations'!$A$1:$J$2336,MATCH(Healthcare!J$1,'Medical Examinations'!$A$1:$J$1,0),0)</f>
        <v>Obesity</v>
      </c>
      <c r="K1702" s="17" t="str">
        <f>VLOOKUP($A1702,'Medical Examinations'!$A$1:$J$2336,MATCH(Healthcare!K$1,'Medical Examinations'!$A$1:$J$1,0),0)</f>
        <v>Normal</v>
      </c>
      <c r="L1702" s="38">
        <f>VLOOKUP($A1702,'Hospitalisation Details'!$A$2:$K$2344,MATCH(Healthcare!L$1,'Hospitalisation Details'!$A$1:$K$1,0),0)</f>
        <v>33864</v>
      </c>
      <c r="M1702" s="17">
        <f>VLOOKUP($A1702,'Hospitalisation Details'!$A$2:$K$2344,MATCH(Healthcare!M$1,'Hospitalisation Details'!$A$1:$K$1,0),0)</f>
        <v>5428.73</v>
      </c>
      <c r="N1702" s="17" t="str">
        <f>VLOOKUP($A1702,'Hospitalisation Details'!$A$2:$K$2344,MATCH(Healthcare!N$1,'Hospitalisation Details'!$A$1:$K$1,0),0)</f>
        <v>Tier - 3</v>
      </c>
      <c r="O1702" s="17" t="str">
        <f>VLOOKUP($A1702,'Hospitalisation Details'!$A$2:$K$2344,MATCH(Healthcare!O$1,'Hospitalisation Details'!$A$1:$K$1,0),0)</f>
        <v>Tier - 1</v>
      </c>
      <c r="P1702" s="17" t="str">
        <f>VLOOKUP($A1702,'Hospitalisation Details'!$A$2:$K$2344,MATCH(Healthcare!P$1,'Hospitalisation Details'!$A$1:$K$1,0),0)</f>
        <v>R1017</v>
      </c>
      <c r="Q1702" s="17">
        <f>VLOOKUP($A1702,'Hospitalisation Details'!$A$2:$K$2344,MATCH(Healthcare!Q$1,'Hospitalisation Details'!$A$1:$K$1,0),0)</f>
        <v>30</v>
      </c>
    </row>
    <row r="1703" spans="1:17" ht="15.75" x14ac:dyDescent="0.25">
      <c r="A1703" s="25" t="s">
        <v>1746</v>
      </c>
      <c r="B1703" s="17" t="str">
        <f>VLOOKUP($A1703,'Customer Names'!$A$1:$D$2336,4,0)</f>
        <v>Mr. Joshua</v>
      </c>
      <c r="C1703" s="17">
        <f>VLOOKUP($A1703,'Medical Examinations'!$A$1:$J$2336,MATCH(Healthcare!C$1,'Medical Examinations'!$A$1:$J$1,0),0)</f>
        <v>31.065000000000001</v>
      </c>
      <c r="D1703" s="17">
        <f>VLOOKUP($A1703,'Medical Examinations'!$A$1:$J$2336,MATCH(Healthcare!D$1,'Medical Examinations'!$A$1:$J$1,0),0)</f>
        <v>5.71</v>
      </c>
      <c r="E1703" s="17" t="str">
        <f>VLOOKUP($A1703,'Medical Examinations'!$A$1:$J$2336,MATCH(Healthcare!E$1,'Medical Examinations'!$A$1:$J$1,0),0)</f>
        <v>No</v>
      </c>
      <c r="F1703" s="17" t="str">
        <f>VLOOKUP($A1703,'Medical Examinations'!$A$1:$J$2336,MATCH(Healthcare!F$1,'Medical Examinations'!$A$1:$J$1,0),0)</f>
        <v>No</v>
      </c>
      <c r="G1703" s="17" t="str">
        <f>VLOOKUP($A1703,'Medical Examinations'!$A$1:$J$2336,MATCH(Healthcare!G$1,'Medical Examinations'!$A$1:$J$1,0),0)</f>
        <v>No</v>
      </c>
      <c r="H1703" s="17">
        <f>VLOOKUP($A1703,'Medical Examinations'!$A$1:$J$2336,MATCH(Healthcare!H$1,'Medical Examinations'!$A$1:$J$1,0),0)</f>
        <v>0</v>
      </c>
      <c r="I1703" s="17" t="str">
        <f>VLOOKUP($A1703,'Medical Examinations'!$A$1:$J$2336,MATCH(Healthcare!I$1,'Medical Examinations'!$A$1:$J$1,0),0)</f>
        <v>No</v>
      </c>
      <c r="J1703" s="17" t="str">
        <f>VLOOKUP($A1703,'Medical Examinations'!$A$1:$J$2336,MATCH(Healthcare!J$1,'Medical Examinations'!$A$1:$J$1,0),0)</f>
        <v>Obesity</v>
      </c>
      <c r="K1703" s="17" t="str">
        <f>VLOOKUP($A1703,'Medical Examinations'!$A$1:$J$2336,MATCH(Healthcare!K$1,'Medical Examinations'!$A$1:$J$1,0),0)</f>
        <v>Prediabetes</v>
      </c>
      <c r="L1703" s="38">
        <f>VLOOKUP($A1703,'Hospitalisation Details'!$A$2:$K$2344,MATCH(Healthcare!L$1,'Hospitalisation Details'!$A$1:$K$1,0),0)</f>
        <v>33425</v>
      </c>
      <c r="M1703" s="17">
        <f>VLOOKUP($A1703,'Hospitalisation Details'!$A$2:$K$2344,MATCH(Healthcare!M$1,'Hospitalisation Details'!$A$1:$K$1,0),0)</f>
        <v>5425.02</v>
      </c>
      <c r="N1703" s="17" t="str">
        <f>VLOOKUP($A1703,'Hospitalisation Details'!$A$2:$K$2344,MATCH(Healthcare!N$1,'Hospitalisation Details'!$A$1:$K$1,0),0)</f>
        <v>Tier - 2</v>
      </c>
      <c r="O1703" s="17" t="str">
        <f>VLOOKUP($A1703,'Hospitalisation Details'!$A$2:$K$2344,MATCH(Healthcare!O$1,'Hospitalisation Details'!$A$1:$K$1,0),0)</f>
        <v>Tier - 1</v>
      </c>
      <c r="P1703" s="17" t="str">
        <f>VLOOKUP($A1703,'Hospitalisation Details'!$A$2:$K$2344,MATCH(Healthcare!P$1,'Hospitalisation Details'!$A$1:$K$1,0),0)</f>
        <v>R1012</v>
      </c>
      <c r="Q1703" s="17">
        <f>VLOOKUP($A1703,'Hospitalisation Details'!$A$2:$K$2344,MATCH(Healthcare!Q$1,'Hospitalisation Details'!$A$1:$K$1,0),0)</f>
        <v>31</v>
      </c>
    </row>
    <row r="1704" spans="1:17" ht="15.75" x14ac:dyDescent="0.25">
      <c r="A1704" s="25" t="s">
        <v>1747</v>
      </c>
      <c r="B1704" s="17" t="str">
        <f>VLOOKUP($A1704,'Customer Names'!$A$1:$D$2336,4,0)</f>
        <v>Mr. Josh</v>
      </c>
      <c r="C1704" s="17">
        <f>VLOOKUP($A1704,'Medical Examinations'!$A$1:$J$2336,MATCH(Healthcare!C$1,'Medical Examinations'!$A$1:$J$1,0),0)</f>
        <v>25.08</v>
      </c>
      <c r="D1704" s="17">
        <f>VLOOKUP($A1704,'Medical Examinations'!$A$1:$J$2336,MATCH(Healthcare!D$1,'Medical Examinations'!$A$1:$J$1,0),0)</f>
        <v>4.7699999999999996</v>
      </c>
      <c r="E1704" s="17" t="str">
        <f>VLOOKUP($A1704,'Medical Examinations'!$A$1:$J$2336,MATCH(Healthcare!E$1,'Medical Examinations'!$A$1:$J$1,0),0)</f>
        <v>No</v>
      </c>
      <c r="F1704" s="17" t="str">
        <f>VLOOKUP($A1704,'Medical Examinations'!$A$1:$J$2336,MATCH(Healthcare!F$1,'Medical Examinations'!$A$1:$J$1,0),0)</f>
        <v>No</v>
      </c>
      <c r="G1704" s="17" t="str">
        <f>VLOOKUP($A1704,'Medical Examinations'!$A$1:$J$2336,MATCH(Healthcare!G$1,'Medical Examinations'!$A$1:$J$1,0),0)</f>
        <v>No</v>
      </c>
      <c r="H1704" s="17">
        <f>VLOOKUP($A1704,'Medical Examinations'!$A$1:$J$2336,MATCH(Healthcare!H$1,'Medical Examinations'!$A$1:$J$1,0),0)</f>
        <v>0</v>
      </c>
      <c r="I1704" s="17" t="str">
        <f>VLOOKUP($A1704,'Medical Examinations'!$A$1:$J$2336,MATCH(Healthcare!I$1,'Medical Examinations'!$A$1:$J$1,0),0)</f>
        <v>No</v>
      </c>
      <c r="J1704" s="17" t="str">
        <f>VLOOKUP($A1704,'Medical Examinations'!$A$1:$J$2336,MATCH(Healthcare!J$1,'Medical Examinations'!$A$1:$J$1,0),0)</f>
        <v>Overweight</v>
      </c>
      <c r="K1704" s="17" t="str">
        <f>VLOOKUP($A1704,'Medical Examinations'!$A$1:$J$2336,MATCH(Healthcare!K$1,'Medical Examinations'!$A$1:$J$1,0),0)</f>
        <v>Normal</v>
      </c>
      <c r="L1704" s="38">
        <f>VLOOKUP($A1704,'Hospitalisation Details'!$A$2:$K$2344,MATCH(Healthcare!L$1,'Hospitalisation Details'!$A$1:$K$1,0),0)</f>
        <v>30221</v>
      </c>
      <c r="M1704" s="17">
        <f>VLOOKUP($A1704,'Hospitalisation Details'!$A$2:$K$2344,MATCH(Healthcare!M$1,'Hospitalisation Details'!$A$1:$K$1,0),0)</f>
        <v>5415.66</v>
      </c>
      <c r="N1704" s="17" t="str">
        <f>VLOOKUP($A1704,'Hospitalisation Details'!$A$2:$K$2344,MATCH(Healthcare!N$1,'Hospitalisation Details'!$A$1:$K$1,0),0)</f>
        <v>Tier - 2</v>
      </c>
      <c r="O1704" s="17" t="str">
        <f>VLOOKUP($A1704,'Hospitalisation Details'!$A$2:$K$2344,MATCH(Healthcare!O$1,'Hospitalisation Details'!$A$1:$K$1,0),0)</f>
        <v>Tier - 3</v>
      </c>
      <c r="P1704" s="17" t="str">
        <f>VLOOKUP($A1704,'Hospitalisation Details'!$A$2:$K$2344,MATCH(Healthcare!P$1,'Hospitalisation Details'!$A$1:$K$1,0),0)</f>
        <v>R1013</v>
      </c>
      <c r="Q1704" s="17">
        <f>VLOOKUP($A1704,'Hospitalisation Details'!$A$2:$K$2344,MATCH(Healthcare!Q$1,'Hospitalisation Details'!$A$1:$K$1,0),0)</f>
        <v>40</v>
      </c>
    </row>
    <row r="1705" spans="1:17" ht="15.75" x14ac:dyDescent="0.25">
      <c r="A1705" s="25" t="s">
        <v>1748</v>
      </c>
      <c r="B1705" s="17" t="str">
        <f>VLOOKUP($A1705,'Customer Names'!$A$1:$D$2336,4,0)</f>
        <v>Ms. Heather</v>
      </c>
      <c r="C1705" s="17">
        <f>VLOOKUP($A1705,'Medical Examinations'!$A$1:$J$2336,MATCH(Healthcare!C$1,'Medical Examinations'!$A$1:$J$1,0),0)</f>
        <v>15.2</v>
      </c>
      <c r="D1705" s="17">
        <f>VLOOKUP($A1705,'Medical Examinations'!$A$1:$J$2336,MATCH(Healthcare!D$1,'Medical Examinations'!$A$1:$J$1,0),0)</f>
        <v>7.81</v>
      </c>
      <c r="E1705" s="17" t="str">
        <f>VLOOKUP($A1705,'Medical Examinations'!$A$1:$J$2336,MATCH(Healthcare!E$1,'Medical Examinations'!$A$1:$J$1,0),0)</f>
        <v>Yes</v>
      </c>
      <c r="F1705" s="17" t="str">
        <f>VLOOKUP($A1705,'Medical Examinations'!$A$1:$J$2336,MATCH(Healthcare!F$1,'Medical Examinations'!$A$1:$J$1,0),0)</f>
        <v>No</v>
      </c>
      <c r="G1705" s="17" t="str">
        <f>VLOOKUP($A1705,'Medical Examinations'!$A$1:$J$2336,MATCH(Healthcare!G$1,'Medical Examinations'!$A$1:$J$1,0),0)</f>
        <v>No</v>
      </c>
      <c r="H1705" s="17">
        <f>VLOOKUP($A1705,'Medical Examinations'!$A$1:$J$2336,MATCH(Healthcare!H$1,'Medical Examinations'!$A$1:$J$1,0),0)</f>
        <v>1</v>
      </c>
      <c r="I1705" s="17" t="str">
        <f>VLOOKUP($A1705,'Medical Examinations'!$A$1:$J$2336,MATCH(Healthcare!I$1,'Medical Examinations'!$A$1:$J$1,0),0)</f>
        <v>No</v>
      </c>
      <c r="J1705" s="17" t="str">
        <f>VLOOKUP($A1705,'Medical Examinations'!$A$1:$J$2336,MATCH(Healthcare!J$1,'Medical Examinations'!$A$1:$J$1,0),0)</f>
        <v>Underweight</v>
      </c>
      <c r="K1705" s="17" t="str">
        <f>VLOOKUP($A1705,'Medical Examinations'!$A$1:$J$2336,MATCH(Healthcare!K$1,'Medical Examinations'!$A$1:$J$1,0),0)</f>
        <v>Diabetes</v>
      </c>
      <c r="L1705" s="38">
        <f>VLOOKUP($A1705,'Hospitalisation Details'!$A$2:$K$2344,MATCH(Healthcare!L$1,'Hospitalisation Details'!$A$1:$K$1,0),0)</f>
        <v>27664</v>
      </c>
      <c r="M1705" s="17">
        <f>VLOOKUP($A1705,'Hospitalisation Details'!$A$2:$K$2344,MATCH(Healthcare!M$1,'Hospitalisation Details'!$A$1:$K$1,0),0)</f>
        <v>5411.99</v>
      </c>
      <c r="N1705" s="17" t="str">
        <f>VLOOKUP($A1705,'Hospitalisation Details'!$A$2:$K$2344,MATCH(Healthcare!N$1,'Hospitalisation Details'!$A$1:$K$1,0),0)</f>
        <v>Tier - 2</v>
      </c>
      <c r="O1705" s="17" t="str">
        <f>VLOOKUP($A1705,'Hospitalisation Details'!$A$2:$K$2344,MATCH(Healthcare!O$1,'Hospitalisation Details'!$A$1:$K$1,0),0)</f>
        <v>Tier - 3</v>
      </c>
      <c r="P1705" s="17" t="str">
        <f>VLOOKUP($A1705,'Hospitalisation Details'!$A$2:$K$2344,MATCH(Healthcare!P$1,'Hospitalisation Details'!$A$1:$K$1,0),0)</f>
        <v>R1012</v>
      </c>
      <c r="Q1705" s="17">
        <f>VLOOKUP($A1705,'Hospitalisation Details'!$A$2:$K$2344,MATCH(Healthcare!Q$1,'Hospitalisation Details'!$A$1:$K$1,0),0)</f>
        <v>47</v>
      </c>
    </row>
    <row r="1706" spans="1:17" ht="15.75" x14ac:dyDescent="0.25">
      <c r="A1706" s="25" t="s">
        <v>1749</v>
      </c>
      <c r="B1706" s="17" t="str">
        <f>VLOOKUP($A1706,'Customer Names'!$A$1:$D$2336,4,0)</f>
        <v>Mr. James</v>
      </c>
      <c r="C1706" s="17">
        <f>VLOOKUP($A1706,'Medical Examinations'!$A$1:$J$2336,MATCH(Healthcare!C$1,'Medical Examinations'!$A$1:$J$1,0),0)</f>
        <v>22.34</v>
      </c>
      <c r="D1706" s="17">
        <f>VLOOKUP($A1706,'Medical Examinations'!$A$1:$J$2336,MATCH(Healthcare!D$1,'Medical Examinations'!$A$1:$J$1,0),0)</f>
        <v>5.19</v>
      </c>
      <c r="E1706" s="17" t="str">
        <f>VLOOKUP($A1706,'Medical Examinations'!$A$1:$J$2336,MATCH(Healthcare!E$1,'Medical Examinations'!$A$1:$J$1,0),0)</f>
        <v>Yes</v>
      </c>
      <c r="F1706" s="17" t="str">
        <f>VLOOKUP($A1706,'Medical Examinations'!$A$1:$J$2336,MATCH(Healthcare!F$1,'Medical Examinations'!$A$1:$J$1,0),0)</f>
        <v>No</v>
      </c>
      <c r="G1706" s="17" t="str">
        <f>VLOOKUP($A1706,'Medical Examinations'!$A$1:$J$2336,MATCH(Healthcare!G$1,'Medical Examinations'!$A$1:$J$1,0),0)</f>
        <v>No</v>
      </c>
      <c r="H1706" s="17">
        <f>VLOOKUP($A1706,'Medical Examinations'!$A$1:$J$2336,MATCH(Healthcare!H$1,'Medical Examinations'!$A$1:$J$1,0),0)</f>
        <v>0</v>
      </c>
      <c r="I1706" s="17" t="str">
        <f>VLOOKUP($A1706,'Medical Examinations'!$A$1:$J$2336,MATCH(Healthcare!I$1,'Medical Examinations'!$A$1:$J$1,0),0)</f>
        <v>No</v>
      </c>
      <c r="J1706" s="17" t="str">
        <f>VLOOKUP($A1706,'Medical Examinations'!$A$1:$J$2336,MATCH(Healthcare!J$1,'Medical Examinations'!$A$1:$J$1,0),0)</f>
        <v>Healthy Weight</v>
      </c>
      <c r="K1706" s="17" t="str">
        <f>VLOOKUP($A1706,'Medical Examinations'!$A$1:$J$2336,MATCH(Healthcare!K$1,'Medical Examinations'!$A$1:$J$1,0),0)</f>
        <v>Normal</v>
      </c>
      <c r="L1706" s="38">
        <f>VLOOKUP($A1706,'Hospitalisation Details'!$A$2:$K$2344,MATCH(Healthcare!L$1,'Hospitalisation Details'!$A$1:$K$1,0),0)</f>
        <v>31404</v>
      </c>
      <c r="M1706" s="17">
        <f>VLOOKUP($A1706,'Hospitalisation Details'!$A$2:$K$2344,MATCH(Healthcare!M$1,'Hospitalisation Details'!$A$1:$K$1,0),0)</f>
        <v>5402.89</v>
      </c>
      <c r="N1706" s="17" t="str">
        <f>VLOOKUP($A1706,'Hospitalisation Details'!$A$2:$K$2344,MATCH(Healthcare!N$1,'Hospitalisation Details'!$A$1:$K$1,0),0)</f>
        <v>Tier - 2</v>
      </c>
      <c r="O1706" s="17" t="str">
        <f>VLOOKUP($A1706,'Hospitalisation Details'!$A$2:$K$2344,MATCH(Healthcare!O$1,'Hospitalisation Details'!$A$1:$K$1,0),0)</f>
        <v>Tier - 1</v>
      </c>
      <c r="P1706" s="17" t="str">
        <f>VLOOKUP($A1706,'Hospitalisation Details'!$A$2:$K$2344,MATCH(Healthcare!P$1,'Hospitalisation Details'!$A$1:$K$1,0),0)</f>
        <v>R1013</v>
      </c>
      <c r="Q1706" s="17">
        <f>VLOOKUP($A1706,'Hospitalisation Details'!$A$2:$K$2344,MATCH(Healthcare!Q$1,'Hospitalisation Details'!$A$1:$K$1,0),0)</f>
        <v>37</v>
      </c>
    </row>
    <row r="1707" spans="1:17" ht="15.75" x14ac:dyDescent="0.25">
      <c r="A1707" s="25" t="s">
        <v>1750</v>
      </c>
      <c r="B1707" s="17" t="str">
        <f>VLOOKUP($A1707,'Customer Names'!$A$1:$D$2336,4,0)</f>
        <v>Ms. Kim</v>
      </c>
      <c r="C1707" s="17">
        <f>VLOOKUP($A1707,'Medical Examinations'!$A$1:$J$2336,MATCH(Healthcare!C$1,'Medical Examinations'!$A$1:$J$1,0),0)</f>
        <v>40.15</v>
      </c>
      <c r="D1707" s="17">
        <f>VLOOKUP($A1707,'Medical Examinations'!$A$1:$J$2336,MATCH(Healthcare!D$1,'Medical Examinations'!$A$1:$J$1,0),0)</f>
        <v>5.93</v>
      </c>
      <c r="E1707" s="17" t="str">
        <f>VLOOKUP($A1707,'Medical Examinations'!$A$1:$J$2336,MATCH(Healthcare!E$1,'Medical Examinations'!$A$1:$J$1,0),0)</f>
        <v>No</v>
      </c>
      <c r="F1707" s="17" t="str">
        <f>VLOOKUP($A1707,'Medical Examinations'!$A$1:$J$2336,MATCH(Healthcare!F$1,'Medical Examinations'!$A$1:$J$1,0),0)</f>
        <v>No</v>
      </c>
      <c r="G1707" s="17" t="str">
        <f>VLOOKUP($A1707,'Medical Examinations'!$A$1:$J$2336,MATCH(Healthcare!G$1,'Medical Examinations'!$A$1:$J$1,0),0)</f>
        <v>No</v>
      </c>
      <c r="H1707" s="17">
        <f>VLOOKUP($A1707,'Medical Examinations'!$A$1:$J$2336,MATCH(Healthcare!H$1,'Medical Examinations'!$A$1:$J$1,0),0)</f>
        <v>1</v>
      </c>
      <c r="I1707" s="17" t="str">
        <f>VLOOKUP($A1707,'Medical Examinations'!$A$1:$J$2336,MATCH(Healthcare!I$1,'Medical Examinations'!$A$1:$J$1,0),0)</f>
        <v>No</v>
      </c>
      <c r="J1707" s="17" t="str">
        <f>VLOOKUP($A1707,'Medical Examinations'!$A$1:$J$2336,MATCH(Healthcare!J$1,'Medical Examinations'!$A$1:$J$1,0),0)</f>
        <v>Obesity</v>
      </c>
      <c r="K1707" s="17" t="str">
        <f>VLOOKUP($A1707,'Medical Examinations'!$A$1:$J$2336,MATCH(Healthcare!K$1,'Medical Examinations'!$A$1:$J$1,0),0)</f>
        <v>Prediabetes</v>
      </c>
      <c r="L1707" s="38">
        <f>VLOOKUP($A1707,'Hospitalisation Details'!$A$2:$K$2344,MATCH(Healthcare!L$1,'Hospitalisation Details'!$A$1:$K$1,0),0)</f>
        <v>30895</v>
      </c>
      <c r="M1707" s="17">
        <f>VLOOKUP($A1707,'Hospitalisation Details'!$A$2:$K$2344,MATCH(Healthcare!M$1,'Hospitalisation Details'!$A$1:$K$1,0),0)</f>
        <v>5400.98</v>
      </c>
      <c r="N1707" s="17" t="str">
        <f>VLOOKUP($A1707,'Hospitalisation Details'!$A$2:$K$2344,MATCH(Healthcare!N$1,'Hospitalisation Details'!$A$1:$K$1,0),0)</f>
        <v>Tier - 2</v>
      </c>
      <c r="O1707" s="17" t="str">
        <f>VLOOKUP($A1707,'Hospitalisation Details'!$A$2:$K$2344,MATCH(Healthcare!O$1,'Hospitalisation Details'!$A$1:$K$1,0),0)</f>
        <v>Tier - 2</v>
      </c>
      <c r="P1707" s="17" t="str">
        <f>VLOOKUP($A1707,'Hospitalisation Details'!$A$2:$K$2344,MATCH(Healthcare!P$1,'Hospitalisation Details'!$A$1:$K$1,0),0)</f>
        <v>R1013</v>
      </c>
      <c r="Q1707" s="17">
        <f>VLOOKUP($A1707,'Hospitalisation Details'!$A$2:$K$2344,MATCH(Healthcare!Q$1,'Hospitalisation Details'!$A$1:$K$1,0),0)</f>
        <v>38</v>
      </c>
    </row>
    <row r="1708" spans="1:17" ht="15.75" x14ac:dyDescent="0.25">
      <c r="A1708" s="25" t="s">
        <v>1751</v>
      </c>
      <c r="B1708" s="17" t="str">
        <f>VLOOKUP($A1708,'Customer Names'!$A$1:$D$2336,4,0)</f>
        <v>Ms. Marie</v>
      </c>
      <c r="C1708" s="17">
        <f>VLOOKUP($A1708,'Medical Examinations'!$A$1:$J$2336,MATCH(Healthcare!C$1,'Medical Examinations'!$A$1:$J$1,0),0)</f>
        <v>37.729999999999997</v>
      </c>
      <c r="D1708" s="17">
        <f>VLOOKUP($A1708,'Medical Examinations'!$A$1:$J$2336,MATCH(Healthcare!D$1,'Medical Examinations'!$A$1:$J$1,0),0)</f>
        <v>6.29</v>
      </c>
      <c r="E1708" s="17" t="str">
        <f>VLOOKUP($A1708,'Medical Examinations'!$A$1:$J$2336,MATCH(Healthcare!E$1,'Medical Examinations'!$A$1:$J$1,0),0)</f>
        <v>No</v>
      </c>
      <c r="F1708" s="17" t="str">
        <f>VLOOKUP($A1708,'Medical Examinations'!$A$1:$J$2336,MATCH(Healthcare!F$1,'Medical Examinations'!$A$1:$J$1,0),0)</f>
        <v>No</v>
      </c>
      <c r="G1708" s="17" t="str">
        <f>VLOOKUP($A1708,'Medical Examinations'!$A$1:$J$2336,MATCH(Healthcare!G$1,'Medical Examinations'!$A$1:$J$1,0),0)</f>
        <v>No</v>
      </c>
      <c r="H1708" s="17">
        <f>VLOOKUP($A1708,'Medical Examinations'!$A$1:$J$2336,MATCH(Healthcare!H$1,'Medical Examinations'!$A$1:$J$1,0),0)</f>
        <v>1</v>
      </c>
      <c r="I1708" s="17" t="str">
        <f>VLOOKUP($A1708,'Medical Examinations'!$A$1:$J$2336,MATCH(Healthcare!I$1,'Medical Examinations'!$A$1:$J$1,0),0)</f>
        <v>No</v>
      </c>
      <c r="J1708" s="17" t="str">
        <f>VLOOKUP($A1708,'Medical Examinations'!$A$1:$J$2336,MATCH(Healthcare!J$1,'Medical Examinations'!$A$1:$J$1,0),0)</f>
        <v>Obesity</v>
      </c>
      <c r="K1708" s="17" t="str">
        <f>VLOOKUP($A1708,'Medical Examinations'!$A$1:$J$2336,MATCH(Healthcare!K$1,'Medical Examinations'!$A$1:$J$1,0),0)</f>
        <v>Prediabetes</v>
      </c>
      <c r="L1708" s="38">
        <f>VLOOKUP($A1708,'Hospitalisation Details'!$A$2:$K$2344,MATCH(Healthcare!L$1,'Hospitalisation Details'!$A$1:$K$1,0),0)</f>
        <v>30928</v>
      </c>
      <c r="M1708" s="17">
        <f>VLOOKUP($A1708,'Hospitalisation Details'!$A$2:$K$2344,MATCH(Healthcare!M$1,'Hospitalisation Details'!$A$1:$K$1,0),0)</f>
        <v>5397.62</v>
      </c>
      <c r="N1708" s="17" t="str">
        <f>VLOOKUP($A1708,'Hospitalisation Details'!$A$2:$K$2344,MATCH(Healthcare!N$1,'Hospitalisation Details'!$A$1:$K$1,0),0)</f>
        <v>Tier - 2</v>
      </c>
      <c r="O1708" s="17" t="str">
        <f>VLOOKUP($A1708,'Hospitalisation Details'!$A$2:$K$2344,MATCH(Healthcare!O$1,'Hospitalisation Details'!$A$1:$K$1,0),0)</f>
        <v>Tier - 2</v>
      </c>
      <c r="P1708" s="17" t="str">
        <f>VLOOKUP($A1708,'Hospitalisation Details'!$A$2:$K$2344,MATCH(Healthcare!P$1,'Hospitalisation Details'!$A$1:$K$1,0),0)</f>
        <v>R1013</v>
      </c>
      <c r="Q1708" s="17">
        <f>VLOOKUP($A1708,'Hospitalisation Details'!$A$2:$K$2344,MATCH(Healthcare!Q$1,'Hospitalisation Details'!$A$1:$K$1,0),0)</f>
        <v>38</v>
      </c>
    </row>
    <row r="1709" spans="1:17" ht="15.75" x14ac:dyDescent="0.25">
      <c r="A1709" s="25" t="s">
        <v>1752</v>
      </c>
      <c r="B1709" s="17" t="str">
        <f>VLOOKUP($A1709,'Customer Names'!$A$1:$D$2336,4,0)</f>
        <v>Mr. Dariusz</v>
      </c>
      <c r="C1709" s="17">
        <f>VLOOKUP($A1709,'Medical Examinations'!$A$1:$J$2336,MATCH(Healthcare!C$1,'Medical Examinations'!$A$1:$J$1,0),0)</f>
        <v>25.35</v>
      </c>
      <c r="D1709" s="17">
        <f>VLOOKUP($A1709,'Medical Examinations'!$A$1:$J$2336,MATCH(Healthcare!D$1,'Medical Examinations'!$A$1:$J$1,0),0)</f>
        <v>4.9000000000000004</v>
      </c>
      <c r="E1709" s="17" t="str">
        <f>VLOOKUP($A1709,'Medical Examinations'!$A$1:$J$2336,MATCH(Healthcare!E$1,'Medical Examinations'!$A$1:$J$1,0),0)</f>
        <v>No</v>
      </c>
      <c r="F1709" s="17" t="str">
        <f>VLOOKUP($A1709,'Medical Examinations'!$A$1:$J$2336,MATCH(Healthcare!F$1,'Medical Examinations'!$A$1:$J$1,0),0)</f>
        <v>No</v>
      </c>
      <c r="G1709" s="17" t="str">
        <f>VLOOKUP($A1709,'Medical Examinations'!$A$1:$J$2336,MATCH(Healthcare!G$1,'Medical Examinations'!$A$1:$J$1,0),0)</f>
        <v>No</v>
      </c>
      <c r="H1709" s="17">
        <f>VLOOKUP($A1709,'Medical Examinations'!$A$1:$J$2336,MATCH(Healthcare!H$1,'Medical Examinations'!$A$1:$J$1,0),0)</f>
        <v>0</v>
      </c>
      <c r="I1709" s="17" t="str">
        <f>VLOOKUP($A1709,'Medical Examinations'!$A$1:$J$2336,MATCH(Healthcare!I$1,'Medical Examinations'!$A$1:$J$1,0),0)</f>
        <v>No</v>
      </c>
      <c r="J1709" s="17" t="str">
        <f>VLOOKUP($A1709,'Medical Examinations'!$A$1:$J$2336,MATCH(Healthcare!J$1,'Medical Examinations'!$A$1:$J$1,0),0)</f>
        <v>Overweight</v>
      </c>
      <c r="K1709" s="17" t="str">
        <f>VLOOKUP($A1709,'Medical Examinations'!$A$1:$J$2336,MATCH(Healthcare!K$1,'Medical Examinations'!$A$1:$J$1,0),0)</f>
        <v>Normal</v>
      </c>
      <c r="L1709" s="38">
        <f>VLOOKUP($A1709,'Hospitalisation Details'!$A$2:$K$2344,MATCH(Healthcare!L$1,'Hospitalisation Details'!$A$1:$K$1,0),0)</f>
        <v>32818</v>
      </c>
      <c r="M1709" s="17">
        <f>VLOOKUP($A1709,'Hospitalisation Details'!$A$2:$K$2344,MATCH(Healthcare!M$1,'Hospitalisation Details'!$A$1:$K$1,0),0)</f>
        <v>5396.44</v>
      </c>
      <c r="N1709" s="17" t="str">
        <f>VLOOKUP($A1709,'Hospitalisation Details'!$A$2:$K$2344,MATCH(Healthcare!N$1,'Hospitalisation Details'!$A$1:$K$1,0),0)</f>
        <v>Tier - 2</v>
      </c>
      <c r="O1709" s="17" t="str">
        <f>VLOOKUP($A1709,'Hospitalisation Details'!$A$2:$K$2344,MATCH(Healthcare!O$1,'Hospitalisation Details'!$A$1:$K$1,0),0)</f>
        <v>Tier - 3</v>
      </c>
      <c r="P1709" s="17" t="str">
        <f>VLOOKUP($A1709,'Hospitalisation Details'!$A$2:$K$2344,MATCH(Healthcare!P$1,'Hospitalisation Details'!$A$1:$K$1,0),0)</f>
        <v>R1013</v>
      </c>
      <c r="Q1709" s="17">
        <f>VLOOKUP($A1709,'Hospitalisation Details'!$A$2:$K$2344,MATCH(Healthcare!Q$1,'Hospitalisation Details'!$A$1:$K$1,0),0)</f>
        <v>33</v>
      </c>
    </row>
    <row r="1710" spans="1:17" ht="15.75" x14ac:dyDescent="0.25">
      <c r="A1710" s="25" t="s">
        <v>1753</v>
      </c>
      <c r="B1710" s="17" t="str">
        <f>VLOOKUP($A1710,'Customer Names'!$A$1:$D$2336,4,0)</f>
        <v>Ms. Jessica</v>
      </c>
      <c r="C1710" s="17">
        <f>VLOOKUP($A1710,'Medical Examinations'!$A$1:$J$2336,MATCH(Healthcare!C$1,'Medical Examinations'!$A$1:$J$1,0),0)</f>
        <v>26.41</v>
      </c>
      <c r="D1710" s="17">
        <f>VLOOKUP($A1710,'Medical Examinations'!$A$1:$J$2336,MATCH(Healthcare!D$1,'Medical Examinations'!$A$1:$J$1,0),0)</f>
        <v>5.07</v>
      </c>
      <c r="E1710" s="17" t="str">
        <f>VLOOKUP($A1710,'Medical Examinations'!$A$1:$J$2336,MATCH(Healthcare!E$1,'Medical Examinations'!$A$1:$J$1,0),0)</f>
        <v>Yes</v>
      </c>
      <c r="F1710" s="17" t="str">
        <f>VLOOKUP($A1710,'Medical Examinations'!$A$1:$J$2336,MATCH(Healthcare!F$1,'Medical Examinations'!$A$1:$J$1,0),0)</f>
        <v>No</v>
      </c>
      <c r="G1710" s="17" t="str">
        <f>VLOOKUP($A1710,'Medical Examinations'!$A$1:$J$2336,MATCH(Healthcare!G$1,'Medical Examinations'!$A$1:$J$1,0),0)</f>
        <v>No</v>
      </c>
      <c r="H1710" s="17">
        <f>VLOOKUP($A1710,'Medical Examinations'!$A$1:$J$2336,MATCH(Healthcare!H$1,'Medical Examinations'!$A$1:$J$1,0),0)</f>
        <v>1</v>
      </c>
      <c r="I1710" s="17" t="str">
        <f>VLOOKUP($A1710,'Medical Examinations'!$A$1:$J$2336,MATCH(Healthcare!I$1,'Medical Examinations'!$A$1:$J$1,0),0)</f>
        <v>No</v>
      </c>
      <c r="J1710" s="17" t="str">
        <f>VLOOKUP($A1710,'Medical Examinations'!$A$1:$J$2336,MATCH(Healthcare!J$1,'Medical Examinations'!$A$1:$J$1,0),0)</f>
        <v>Overweight</v>
      </c>
      <c r="K1710" s="17" t="str">
        <f>VLOOKUP($A1710,'Medical Examinations'!$A$1:$J$2336,MATCH(Healthcare!K$1,'Medical Examinations'!$A$1:$J$1,0),0)</f>
        <v>Normal</v>
      </c>
      <c r="L1710" s="38">
        <f>VLOOKUP($A1710,'Hospitalisation Details'!$A$2:$K$2344,MATCH(Healthcare!L$1,'Hospitalisation Details'!$A$1:$K$1,0),0)</f>
        <v>32363</v>
      </c>
      <c r="M1710" s="17">
        <f>VLOOKUP($A1710,'Hospitalisation Details'!$A$2:$K$2344,MATCH(Healthcare!M$1,'Hospitalisation Details'!$A$1:$K$1,0),0)</f>
        <v>5385.34</v>
      </c>
      <c r="N1710" s="17" t="str">
        <f>VLOOKUP($A1710,'Hospitalisation Details'!$A$2:$K$2344,MATCH(Healthcare!N$1,'Hospitalisation Details'!$A$1:$K$1,0),0)</f>
        <v>Tier - 2</v>
      </c>
      <c r="O1710" s="17" t="str">
        <f>VLOOKUP($A1710,'Hospitalisation Details'!$A$2:$K$2344,MATCH(Healthcare!O$1,'Hospitalisation Details'!$A$1:$K$1,0),0)</f>
        <v>Tier - 3</v>
      </c>
      <c r="P1710" s="17" t="str">
        <f>VLOOKUP($A1710,'Hospitalisation Details'!$A$2:$K$2344,MATCH(Healthcare!P$1,'Hospitalisation Details'!$A$1:$K$1,0),0)</f>
        <v>R1012</v>
      </c>
      <c r="Q1710" s="17">
        <f>VLOOKUP($A1710,'Hospitalisation Details'!$A$2:$K$2344,MATCH(Healthcare!Q$1,'Hospitalisation Details'!$A$1:$K$1,0),0)</f>
        <v>34</v>
      </c>
    </row>
    <row r="1711" spans="1:17" ht="15.75" x14ac:dyDescent="0.25">
      <c r="A1711" s="25" t="s">
        <v>1754</v>
      </c>
      <c r="B1711" s="17" t="str">
        <f>VLOOKUP($A1711,'Customer Names'!$A$1:$D$2336,4,0)</f>
        <v>Ms. Kristen</v>
      </c>
      <c r="C1711" s="17">
        <f>VLOOKUP($A1711,'Medical Examinations'!$A$1:$J$2336,MATCH(Healthcare!C$1,'Medical Examinations'!$A$1:$J$1,0),0)</f>
        <v>27.6</v>
      </c>
      <c r="D1711" s="17">
        <f>VLOOKUP($A1711,'Medical Examinations'!$A$1:$J$2336,MATCH(Healthcare!D$1,'Medical Examinations'!$A$1:$J$1,0),0)</f>
        <v>5.33</v>
      </c>
      <c r="E1711" s="17" t="str">
        <f>VLOOKUP($A1711,'Medical Examinations'!$A$1:$J$2336,MATCH(Healthcare!E$1,'Medical Examinations'!$A$1:$J$1,0),0)</f>
        <v>No</v>
      </c>
      <c r="F1711" s="17" t="str">
        <f>VLOOKUP($A1711,'Medical Examinations'!$A$1:$J$2336,MATCH(Healthcare!F$1,'Medical Examinations'!$A$1:$J$1,0),0)</f>
        <v>No</v>
      </c>
      <c r="G1711" s="17" t="str">
        <f>VLOOKUP($A1711,'Medical Examinations'!$A$1:$J$2336,MATCH(Healthcare!G$1,'Medical Examinations'!$A$1:$J$1,0),0)</f>
        <v>No</v>
      </c>
      <c r="H1711" s="17">
        <f>VLOOKUP($A1711,'Medical Examinations'!$A$1:$J$2336,MATCH(Healthcare!H$1,'Medical Examinations'!$A$1:$J$1,0),0)</f>
        <v>1</v>
      </c>
      <c r="I1711" s="17" t="str">
        <f>VLOOKUP($A1711,'Medical Examinations'!$A$1:$J$2336,MATCH(Healthcare!I$1,'Medical Examinations'!$A$1:$J$1,0),0)</f>
        <v>No</v>
      </c>
      <c r="J1711" s="17" t="str">
        <f>VLOOKUP($A1711,'Medical Examinations'!$A$1:$J$2336,MATCH(Healthcare!J$1,'Medical Examinations'!$A$1:$J$1,0),0)</f>
        <v>Overweight</v>
      </c>
      <c r="K1711" s="17" t="str">
        <f>VLOOKUP($A1711,'Medical Examinations'!$A$1:$J$2336,MATCH(Healthcare!K$1,'Medical Examinations'!$A$1:$J$1,0),0)</f>
        <v>Normal</v>
      </c>
      <c r="L1711" s="38">
        <f>VLOOKUP($A1711,'Hospitalisation Details'!$A$2:$K$2344,MATCH(Healthcare!L$1,'Hospitalisation Details'!$A$1:$K$1,0),0)</f>
        <v>30834</v>
      </c>
      <c r="M1711" s="17">
        <f>VLOOKUP($A1711,'Hospitalisation Details'!$A$2:$K$2344,MATCH(Healthcare!M$1,'Hospitalisation Details'!$A$1:$K$1,0),0)</f>
        <v>5383.54</v>
      </c>
      <c r="N1711" s="17" t="str">
        <f>VLOOKUP($A1711,'Hospitalisation Details'!$A$2:$K$2344,MATCH(Healthcare!N$1,'Hospitalisation Details'!$A$1:$K$1,0),0)</f>
        <v>Tier - 2</v>
      </c>
      <c r="O1711" s="17" t="str">
        <f>VLOOKUP($A1711,'Hospitalisation Details'!$A$2:$K$2344,MATCH(Healthcare!O$1,'Hospitalisation Details'!$A$1:$K$1,0),0)</f>
        <v>Tier - 3</v>
      </c>
      <c r="P1711" s="17" t="str">
        <f>VLOOKUP($A1711,'Hospitalisation Details'!$A$2:$K$2344,MATCH(Healthcare!P$1,'Hospitalisation Details'!$A$1:$K$1,0),0)</f>
        <v>R1011</v>
      </c>
      <c r="Q1711" s="17">
        <f>VLOOKUP($A1711,'Hospitalisation Details'!$A$2:$K$2344,MATCH(Healthcare!Q$1,'Hospitalisation Details'!$A$1:$K$1,0),0)</f>
        <v>39</v>
      </c>
    </row>
    <row r="1712" spans="1:17" ht="15.75" x14ac:dyDescent="0.25">
      <c r="A1712" s="25" t="s">
        <v>1755</v>
      </c>
      <c r="B1712" s="17" t="str">
        <f>VLOOKUP($A1712,'Customer Names'!$A$1:$D$2336,4,0)</f>
        <v>Mr. Jose</v>
      </c>
      <c r="C1712" s="17">
        <f>VLOOKUP($A1712,'Medical Examinations'!$A$1:$J$2336,MATCH(Healthcare!C$1,'Medical Examinations'!$A$1:$J$1,0),0)</f>
        <v>33.82</v>
      </c>
      <c r="D1712" s="17">
        <f>VLOOKUP($A1712,'Medical Examinations'!$A$1:$J$2336,MATCH(Healthcare!D$1,'Medical Examinations'!$A$1:$J$1,0),0)</f>
        <v>8.93</v>
      </c>
      <c r="E1712" s="17" t="str">
        <f>VLOOKUP($A1712,'Medical Examinations'!$A$1:$J$2336,MATCH(Healthcare!E$1,'Medical Examinations'!$A$1:$J$1,0),0)</f>
        <v>Yes</v>
      </c>
      <c r="F1712" s="17" t="str">
        <f>VLOOKUP($A1712,'Medical Examinations'!$A$1:$J$2336,MATCH(Healthcare!F$1,'Medical Examinations'!$A$1:$J$1,0),0)</f>
        <v>No</v>
      </c>
      <c r="G1712" s="17" t="str">
        <f>VLOOKUP($A1712,'Medical Examinations'!$A$1:$J$2336,MATCH(Healthcare!G$1,'Medical Examinations'!$A$1:$J$1,0),0)</f>
        <v>No</v>
      </c>
      <c r="H1712" s="17">
        <f>VLOOKUP($A1712,'Medical Examinations'!$A$1:$J$2336,MATCH(Healthcare!H$1,'Medical Examinations'!$A$1:$J$1,0),0)</f>
        <v>1</v>
      </c>
      <c r="I1712" s="17" t="str">
        <f>VLOOKUP($A1712,'Medical Examinations'!$A$1:$J$2336,MATCH(Healthcare!I$1,'Medical Examinations'!$A$1:$J$1,0),0)</f>
        <v>No</v>
      </c>
      <c r="J1712" s="17" t="str">
        <f>VLOOKUP($A1712,'Medical Examinations'!$A$1:$J$2336,MATCH(Healthcare!J$1,'Medical Examinations'!$A$1:$J$1,0),0)</f>
        <v>Obesity</v>
      </c>
      <c r="K1712" s="17" t="str">
        <f>VLOOKUP($A1712,'Medical Examinations'!$A$1:$J$2336,MATCH(Healthcare!K$1,'Medical Examinations'!$A$1:$J$1,0),0)</f>
        <v>Diabetes</v>
      </c>
      <c r="L1712" s="38">
        <f>VLOOKUP($A1712,'Hospitalisation Details'!$A$2:$K$2344,MATCH(Healthcare!L$1,'Hospitalisation Details'!$A$1:$K$1,0),0)</f>
        <v>31615</v>
      </c>
      <c r="M1712" s="17">
        <f>VLOOKUP($A1712,'Hospitalisation Details'!$A$2:$K$2344,MATCH(Healthcare!M$1,'Hospitalisation Details'!$A$1:$K$1,0),0)</f>
        <v>5377.46</v>
      </c>
      <c r="N1712" s="17" t="str">
        <f>VLOOKUP($A1712,'Hospitalisation Details'!$A$2:$K$2344,MATCH(Healthcare!N$1,'Hospitalisation Details'!$A$1:$K$1,0),0)</f>
        <v>Tier - 2</v>
      </c>
      <c r="O1712" s="17" t="str">
        <f>VLOOKUP($A1712,'Hospitalisation Details'!$A$2:$K$2344,MATCH(Healthcare!O$1,'Hospitalisation Details'!$A$1:$K$1,0),0)</f>
        <v>Tier - 3</v>
      </c>
      <c r="P1712" s="17" t="str">
        <f>VLOOKUP($A1712,'Hospitalisation Details'!$A$2:$K$2344,MATCH(Healthcare!P$1,'Hospitalisation Details'!$A$1:$K$1,0),0)</f>
        <v>R1012</v>
      </c>
      <c r="Q1712" s="17">
        <f>VLOOKUP($A1712,'Hospitalisation Details'!$A$2:$K$2344,MATCH(Healthcare!Q$1,'Hospitalisation Details'!$A$1:$K$1,0),0)</f>
        <v>36</v>
      </c>
    </row>
    <row r="1713" spans="1:17" ht="15.75" x14ac:dyDescent="0.25">
      <c r="A1713" s="25" t="s">
        <v>1756</v>
      </c>
      <c r="B1713" s="17" t="str">
        <f>VLOOKUP($A1713,'Customer Names'!$A$1:$D$2336,4,0)</f>
        <v>Ms. Cynthia</v>
      </c>
      <c r="C1713" s="17">
        <f>VLOOKUP($A1713,'Medical Examinations'!$A$1:$J$2336,MATCH(Healthcare!C$1,'Medical Examinations'!$A$1:$J$1,0),0)</f>
        <v>32.9</v>
      </c>
      <c r="D1713" s="17">
        <f>VLOOKUP($A1713,'Medical Examinations'!$A$1:$J$2336,MATCH(Healthcare!D$1,'Medical Examinations'!$A$1:$J$1,0),0)</f>
        <v>4.3499999999999996</v>
      </c>
      <c r="E1713" s="17" t="str">
        <f>VLOOKUP($A1713,'Medical Examinations'!$A$1:$J$2336,MATCH(Healthcare!E$1,'Medical Examinations'!$A$1:$J$1,0),0)</f>
        <v>No</v>
      </c>
      <c r="F1713" s="17" t="str">
        <f>VLOOKUP($A1713,'Medical Examinations'!$A$1:$J$2336,MATCH(Healthcare!F$1,'Medical Examinations'!$A$1:$J$1,0),0)</f>
        <v>No</v>
      </c>
      <c r="G1713" s="17" t="str">
        <f>VLOOKUP($A1713,'Medical Examinations'!$A$1:$J$2336,MATCH(Healthcare!G$1,'Medical Examinations'!$A$1:$J$1,0),0)</f>
        <v>No</v>
      </c>
      <c r="H1713" s="17">
        <f>VLOOKUP($A1713,'Medical Examinations'!$A$1:$J$2336,MATCH(Healthcare!H$1,'Medical Examinations'!$A$1:$J$1,0),0)</f>
        <v>0</v>
      </c>
      <c r="I1713" s="17" t="str">
        <f>VLOOKUP($A1713,'Medical Examinations'!$A$1:$J$2336,MATCH(Healthcare!I$1,'Medical Examinations'!$A$1:$J$1,0),0)</f>
        <v>No</v>
      </c>
      <c r="J1713" s="17" t="str">
        <f>VLOOKUP($A1713,'Medical Examinations'!$A$1:$J$2336,MATCH(Healthcare!J$1,'Medical Examinations'!$A$1:$J$1,0),0)</f>
        <v>Obesity</v>
      </c>
      <c r="K1713" s="17" t="str">
        <f>VLOOKUP($A1713,'Medical Examinations'!$A$1:$J$2336,MATCH(Healthcare!K$1,'Medical Examinations'!$A$1:$J$1,0),0)</f>
        <v>Normal</v>
      </c>
      <c r="L1713" s="38">
        <f>VLOOKUP($A1713,'Hospitalisation Details'!$A$2:$K$2344,MATCH(Healthcare!L$1,'Hospitalisation Details'!$A$1:$K$1,0),0)</f>
        <v>32830</v>
      </c>
      <c r="M1713" s="17">
        <f>VLOOKUP($A1713,'Hospitalisation Details'!$A$2:$K$2344,MATCH(Healthcare!M$1,'Hospitalisation Details'!$A$1:$K$1,0),0)</f>
        <v>5375.04</v>
      </c>
      <c r="N1713" s="17" t="str">
        <f>VLOOKUP($A1713,'Hospitalisation Details'!$A$2:$K$2344,MATCH(Healthcare!N$1,'Hospitalisation Details'!$A$1:$K$1,0),0)</f>
        <v>Tier - 2</v>
      </c>
      <c r="O1713" s="17" t="str">
        <f>VLOOKUP($A1713,'Hospitalisation Details'!$A$2:$K$2344,MATCH(Healthcare!O$1,'Hospitalisation Details'!$A$1:$K$1,0),0)</f>
        <v>Tier - 1</v>
      </c>
      <c r="P1713" s="17" t="str">
        <f>VLOOKUP($A1713,'Hospitalisation Details'!$A$2:$K$2344,MATCH(Healthcare!P$1,'Hospitalisation Details'!$A$1:$K$1,0),0)</f>
        <v>R1011</v>
      </c>
      <c r="Q1713" s="17">
        <f>VLOOKUP($A1713,'Hospitalisation Details'!$A$2:$K$2344,MATCH(Healthcare!Q$1,'Hospitalisation Details'!$A$1:$K$1,0),0)</f>
        <v>33</v>
      </c>
    </row>
    <row r="1714" spans="1:17" ht="15.75" x14ac:dyDescent="0.25">
      <c r="A1714" s="25" t="s">
        <v>1757</v>
      </c>
      <c r="B1714" s="17" t="str">
        <f>VLOOKUP($A1714,'Customer Names'!$A$1:$D$2336,4,0)</f>
        <v>Mr. Tyler</v>
      </c>
      <c r="C1714" s="17">
        <f>VLOOKUP($A1714,'Medical Examinations'!$A$1:$J$2336,MATCH(Healthcare!C$1,'Medical Examinations'!$A$1:$J$1,0),0)</f>
        <v>30.875</v>
      </c>
      <c r="D1714" s="17">
        <f>VLOOKUP($A1714,'Medical Examinations'!$A$1:$J$2336,MATCH(Healthcare!D$1,'Medical Examinations'!$A$1:$J$1,0),0)</f>
        <v>9.5399999999999991</v>
      </c>
      <c r="E1714" s="17" t="str">
        <f>VLOOKUP($A1714,'Medical Examinations'!$A$1:$J$2336,MATCH(Healthcare!E$1,'Medical Examinations'!$A$1:$J$1,0),0)</f>
        <v>Yes</v>
      </c>
      <c r="F1714" s="17" t="str">
        <f>VLOOKUP($A1714,'Medical Examinations'!$A$1:$J$2336,MATCH(Healthcare!F$1,'Medical Examinations'!$A$1:$J$1,0),0)</f>
        <v>No</v>
      </c>
      <c r="G1714" s="17" t="str">
        <f>VLOOKUP($A1714,'Medical Examinations'!$A$1:$J$2336,MATCH(Healthcare!G$1,'Medical Examinations'!$A$1:$J$1,0),0)</f>
        <v>No</v>
      </c>
      <c r="H1714" s="17">
        <f>VLOOKUP($A1714,'Medical Examinations'!$A$1:$J$2336,MATCH(Healthcare!H$1,'Medical Examinations'!$A$1:$J$1,0),0)</f>
        <v>1</v>
      </c>
      <c r="I1714" s="17" t="str">
        <f>VLOOKUP($A1714,'Medical Examinations'!$A$1:$J$2336,MATCH(Healthcare!I$1,'Medical Examinations'!$A$1:$J$1,0),0)</f>
        <v>No</v>
      </c>
      <c r="J1714" s="17" t="str">
        <f>VLOOKUP($A1714,'Medical Examinations'!$A$1:$J$2336,MATCH(Healthcare!J$1,'Medical Examinations'!$A$1:$J$1,0),0)</f>
        <v>Obesity</v>
      </c>
      <c r="K1714" s="17" t="str">
        <f>VLOOKUP($A1714,'Medical Examinations'!$A$1:$J$2336,MATCH(Healthcare!K$1,'Medical Examinations'!$A$1:$J$1,0),0)</f>
        <v>Diabetes</v>
      </c>
      <c r="L1714" s="38">
        <f>VLOOKUP($A1714,'Hospitalisation Details'!$A$2:$K$2344,MATCH(Healthcare!L$1,'Hospitalisation Details'!$A$1:$K$1,0),0)</f>
        <v>31564</v>
      </c>
      <c r="M1714" s="17">
        <f>VLOOKUP($A1714,'Hospitalisation Details'!$A$2:$K$2344,MATCH(Healthcare!M$1,'Hospitalisation Details'!$A$1:$K$1,0),0)</f>
        <v>5373.36</v>
      </c>
      <c r="N1714" s="17" t="str">
        <f>VLOOKUP($A1714,'Hospitalisation Details'!$A$2:$K$2344,MATCH(Healthcare!N$1,'Hospitalisation Details'!$A$1:$K$1,0),0)</f>
        <v>Tier - 2</v>
      </c>
      <c r="O1714" s="17" t="str">
        <f>VLOOKUP($A1714,'Hospitalisation Details'!$A$2:$K$2344,MATCH(Healthcare!O$1,'Hospitalisation Details'!$A$1:$K$1,0),0)</f>
        <v>Tier - 2</v>
      </c>
      <c r="P1714" s="17" t="str">
        <f>VLOOKUP($A1714,'Hospitalisation Details'!$A$2:$K$2344,MATCH(Healthcare!P$1,'Hospitalisation Details'!$A$1:$K$1,0),0)</f>
        <v>R1012</v>
      </c>
      <c r="Q1714" s="17">
        <f>VLOOKUP($A1714,'Hospitalisation Details'!$A$2:$K$2344,MATCH(Healthcare!Q$1,'Hospitalisation Details'!$A$1:$K$1,0),0)</f>
        <v>37</v>
      </c>
    </row>
    <row r="1715" spans="1:17" ht="15.75" x14ac:dyDescent="0.25">
      <c r="A1715" s="25" t="s">
        <v>1758</v>
      </c>
      <c r="B1715" s="17" t="str">
        <f>VLOOKUP($A1715,'Customer Names'!$A$1:$D$2336,4,0)</f>
        <v>Ms. Holly</v>
      </c>
      <c r="C1715" s="17">
        <f>VLOOKUP($A1715,'Medical Examinations'!$A$1:$J$2336,MATCH(Healthcare!C$1,'Medical Examinations'!$A$1:$J$1,0),0)</f>
        <v>32.64</v>
      </c>
      <c r="D1715" s="17">
        <f>VLOOKUP($A1715,'Medical Examinations'!$A$1:$J$2336,MATCH(Healthcare!D$1,'Medical Examinations'!$A$1:$J$1,0),0)</f>
        <v>5.91</v>
      </c>
      <c r="E1715" s="17" t="str">
        <f>VLOOKUP($A1715,'Medical Examinations'!$A$1:$J$2336,MATCH(Healthcare!E$1,'Medical Examinations'!$A$1:$J$1,0),0)</f>
        <v>No</v>
      </c>
      <c r="F1715" s="17" t="str">
        <f>VLOOKUP($A1715,'Medical Examinations'!$A$1:$J$2336,MATCH(Healthcare!F$1,'Medical Examinations'!$A$1:$J$1,0),0)</f>
        <v>No</v>
      </c>
      <c r="G1715" s="17" t="str">
        <f>VLOOKUP($A1715,'Medical Examinations'!$A$1:$J$2336,MATCH(Healthcare!G$1,'Medical Examinations'!$A$1:$J$1,0),0)</f>
        <v>No</v>
      </c>
      <c r="H1715" s="17">
        <f>VLOOKUP($A1715,'Medical Examinations'!$A$1:$J$2336,MATCH(Healthcare!H$1,'Medical Examinations'!$A$1:$J$1,0),0)</f>
        <v>0</v>
      </c>
      <c r="I1715" s="17" t="str">
        <f>VLOOKUP($A1715,'Medical Examinations'!$A$1:$J$2336,MATCH(Healthcare!I$1,'Medical Examinations'!$A$1:$J$1,0),0)</f>
        <v>No</v>
      </c>
      <c r="J1715" s="17" t="str">
        <f>VLOOKUP($A1715,'Medical Examinations'!$A$1:$J$2336,MATCH(Healthcare!J$1,'Medical Examinations'!$A$1:$J$1,0),0)</f>
        <v>Obesity</v>
      </c>
      <c r="K1715" s="17" t="str">
        <f>VLOOKUP($A1715,'Medical Examinations'!$A$1:$J$2336,MATCH(Healthcare!K$1,'Medical Examinations'!$A$1:$J$1,0),0)</f>
        <v>Prediabetes</v>
      </c>
      <c r="L1715" s="38">
        <f>VLOOKUP($A1715,'Hospitalisation Details'!$A$2:$K$2344,MATCH(Healthcare!L$1,'Hospitalisation Details'!$A$1:$K$1,0),0)</f>
        <v>34675</v>
      </c>
      <c r="M1715" s="17">
        <f>VLOOKUP($A1715,'Hospitalisation Details'!$A$2:$K$2344,MATCH(Healthcare!M$1,'Hospitalisation Details'!$A$1:$K$1,0),0)</f>
        <v>5364.66</v>
      </c>
      <c r="N1715" s="17" t="str">
        <f>VLOOKUP($A1715,'Hospitalisation Details'!$A$2:$K$2344,MATCH(Healthcare!N$1,'Hospitalisation Details'!$A$1:$K$1,0),0)</f>
        <v>Tier - 2</v>
      </c>
      <c r="O1715" s="17" t="str">
        <f>VLOOKUP($A1715,'Hospitalisation Details'!$A$2:$K$2344,MATCH(Healthcare!O$1,'Hospitalisation Details'!$A$1:$K$1,0),0)</f>
        <v>Tier - 1</v>
      </c>
      <c r="P1715" s="17" t="str">
        <f>VLOOKUP($A1715,'Hospitalisation Details'!$A$2:$K$2344,MATCH(Healthcare!P$1,'Hospitalisation Details'!$A$1:$K$1,0),0)</f>
        <v>R1011</v>
      </c>
      <c r="Q1715" s="17">
        <f>VLOOKUP($A1715,'Hospitalisation Details'!$A$2:$K$2344,MATCH(Healthcare!Q$1,'Hospitalisation Details'!$A$1:$K$1,0),0)</f>
        <v>28</v>
      </c>
    </row>
    <row r="1716" spans="1:17" ht="15.75" x14ac:dyDescent="0.25">
      <c r="A1716" s="25" t="s">
        <v>1759</v>
      </c>
      <c r="B1716" s="17" t="str">
        <f>VLOOKUP($A1716,'Customer Names'!$A$1:$D$2336,4,0)</f>
        <v>Ms. Kristen</v>
      </c>
      <c r="C1716" s="17">
        <f>VLOOKUP($A1716,'Medical Examinations'!$A$1:$J$2336,MATCH(Healthcare!C$1,'Medical Examinations'!$A$1:$J$1,0),0)</f>
        <v>22.135000000000002</v>
      </c>
      <c r="D1716" s="17">
        <f>VLOOKUP($A1716,'Medical Examinations'!$A$1:$J$2336,MATCH(Healthcare!D$1,'Medical Examinations'!$A$1:$J$1,0),0)</f>
        <v>5.0999999999999996</v>
      </c>
      <c r="E1716" s="17" t="str">
        <f>VLOOKUP($A1716,'Medical Examinations'!$A$1:$J$2336,MATCH(Healthcare!E$1,'Medical Examinations'!$A$1:$J$1,0),0)</f>
        <v>No</v>
      </c>
      <c r="F1716" s="17" t="str">
        <f>VLOOKUP($A1716,'Medical Examinations'!$A$1:$J$2336,MATCH(Healthcare!F$1,'Medical Examinations'!$A$1:$J$1,0),0)</f>
        <v>No</v>
      </c>
      <c r="G1716" s="17" t="str">
        <f>VLOOKUP($A1716,'Medical Examinations'!$A$1:$J$2336,MATCH(Healthcare!G$1,'Medical Examinations'!$A$1:$J$1,0),0)</f>
        <v>No</v>
      </c>
      <c r="H1716" s="17">
        <f>VLOOKUP($A1716,'Medical Examinations'!$A$1:$J$2336,MATCH(Healthcare!H$1,'Medical Examinations'!$A$1:$J$1,0),0)</f>
        <v>0</v>
      </c>
      <c r="I1716" s="17" t="str">
        <f>VLOOKUP($A1716,'Medical Examinations'!$A$1:$J$2336,MATCH(Healthcare!I$1,'Medical Examinations'!$A$1:$J$1,0),0)</f>
        <v>No</v>
      </c>
      <c r="J1716" s="17" t="str">
        <f>VLOOKUP($A1716,'Medical Examinations'!$A$1:$J$2336,MATCH(Healthcare!J$1,'Medical Examinations'!$A$1:$J$1,0),0)</f>
        <v>Healthy Weight</v>
      </c>
      <c r="K1716" s="17" t="str">
        <f>VLOOKUP($A1716,'Medical Examinations'!$A$1:$J$2336,MATCH(Healthcare!K$1,'Medical Examinations'!$A$1:$J$1,0),0)</f>
        <v>Normal</v>
      </c>
      <c r="L1716" s="38">
        <f>VLOOKUP($A1716,'Hospitalisation Details'!$A$2:$K$2344,MATCH(Healthcare!L$1,'Hospitalisation Details'!$A$1:$K$1,0),0)</f>
        <v>32819</v>
      </c>
      <c r="M1716" s="17">
        <f>VLOOKUP($A1716,'Hospitalisation Details'!$A$2:$K$2344,MATCH(Healthcare!M$1,'Hospitalisation Details'!$A$1:$K$1,0),0)</f>
        <v>5354.07</v>
      </c>
      <c r="N1716" s="17" t="str">
        <f>VLOOKUP($A1716,'Hospitalisation Details'!$A$2:$K$2344,MATCH(Healthcare!N$1,'Hospitalisation Details'!$A$1:$K$1,0),0)</f>
        <v>Tier - 2</v>
      </c>
      <c r="O1716" s="17" t="str">
        <f>VLOOKUP($A1716,'Hospitalisation Details'!$A$2:$K$2344,MATCH(Healthcare!O$1,'Hospitalisation Details'!$A$1:$K$1,0),0)</f>
        <v>Tier - 3</v>
      </c>
      <c r="P1716" s="17" t="str">
        <f>VLOOKUP($A1716,'Hospitalisation Details'!$A$2:$K$2344,MATCH(Healthcare!P$1,'Hospitalisation Details'!$A$1:$K$1,0),0)</f>
        <v>R1024</v>
      </c>
      <c r="Q1716" s="17">
        <f>VLOOKUP($A1716,'Hospitalisation Details'!$A$2:$K$2344,MATCH(Healthcare!Q$1,'Hospitalisation Details'!$A$1:$K$1,0),0)</f>
        <v>33</v>
      </c>
    </row>
    <row r="1717" spans="1:17" ht="15.75" x14ac:dyDescent="0.25">
      <c r="A1717" s="25" t="s">
        <v>1760</v>
      </c>
      <c r="B1717" s="17" t="str">
        <f>VLOOKUP($A1717,'Customer Names'!$A$1:$D$2336,4,0)</f>
        <v>Mr. Thomas</v>
      </c>
      <c r="C1717" s="17">
        <f>VLOOKUP($A1717,'Medical Examinations'!$A$1:$J$2336,MATCH(Healthcare!C$1,'Medical Examinations'!$A$1:$J$1,0),0)</f>
        <v>16.53</v>
      </c>
      <c r="D1717" s="17">
        <f>VLOOKUP($A1717,'Medical Examinations'!$A$1:$J$2336,MATCH(Healthcare!D$1,'Medical Examinations'!$A$1:$J$1,0),0)</f>
        <v>5.08</v>
      </c>
      <c r="E1717" s="17" t="str">
        <f>VLOOKUP($A1717,'Medical Examinations'!$A$1:$J$2336,MATCH(Healthcare!E$1,'Medical Examinations'!$A$1:$J$1,0),0)</f>
        <v>No</v>
      </c>
      <c r="F1717" s="17" t="str">
        <f>VLOOKUP($A1717,'Medical Examinations'!$A$1:$J$2336,MATCH(Healthcare!F$1,'Medical Examinations'!$A$1:$J$1,0),0)</f>
        <v>No</v>
      </c>
      <c r="G1717" s="17" t="str">
        <f>VLOOKUP($A1717,'Medical Examinations'!$A$1:$J$2336,MATCH(Healthcare!G$1,'Medical Examinations'!$A$1:$J$1,0),0)</f>
        <v>No</v>
      </c>
      <c r="H1717" s="17">
        <f>VLOOKUP($A1717,'Medical Examinations'!$A$1:$J$2336,MATCH(Healthcare!H$1,'Medical Examinations'!$A$1:$J$1,0),0)</f>
        <v>2</v>
      </c>
      <c r="I1717" s="17" t="str">
        <f>VLOOKUP($A1717,'Medical Examinations'!$A$1:$J$2336,MATCH(Healthcare!I$1,'Medical Examinations'!$A$1:$J$1,0),0)</f>
        <v>No</v>
      </c>
      <c r="J1717" s="17" t="str">
        <f>VLOOKUP($A1717,'Medical Examinations'!$A$1:$J$2336,MATCH(Healthcare!J$1,'Medical Examinations'!$A$1:$J$1,0),0)</f>
        <v>Underweight</v>
      </c>
      <c r="K1717" s="17" t="str">
        <f>VLOOKUP($A1717,'Medical Examinations'!$A$1:$J$2336,MATCH(Healthcare!K$1,'Medical Examinations'!$A$1:$J$1,0),0)</f>
        <v>Normal</v>
      </c>
      <c r="L1717" s="38">
        <f>VLOOKUP($A1717,'Hospitalisation Details'!$A$2:$K$2344,MATCH(Healthcare!L$1,'Hospitalisation Details'!$A$1:$K$1,0),0)</f>
        <v>26648</v>
      </c>
      <c r="M1717" s="17">
        <f>VLOOKUP($A1717,'Hospitalisation Details'!$A$2:$K$2344,MATCH(Healthcare!M$1,'Hospitalisation Details'!$A$1:$K$1,0),0)</f>
        <v>5344.81</v>
      </c>
      <c r="N1717" s="17" t="str">
        <f>VLOOKUP($A1717,'Hospitalisation Details'!$A$2:$K$2344,MATCH(Healthcare!N$1,'Hospitalisation Details'!$A$1:$K$1,0),0)</f>
        <v>Tier - 2</v>
      </c>
      <c r="O1717" s="17" t="str">
        <f>VLOOKUP($A1717,'Hospitalisation Details'!$A$2:$K$2344,MATCH(Healthcare!O$1,'Hospitalisation Details'!$A$1:$K$1,0),0)</f>
        <v>Tier - 3</v>
      </c>
      <c r="P1717" s="17" t="str">
        <f>VLOOKUP($A1717,'Hospitalisation Details'!$A$2:$K$2344,MATCH(Healthcare!P$1,'Hospitalisation Details'!$A$1:$K$1,0),0)</f>
        <v>R1013</v>
      </c>
      <c r="Q1717" s="17">
        <f>VLOOKUP($A1717,'Hospitalisation Details'!$A$2:$K$2344,MATCH(Healthcare!Q$1,'Hospitalisation Details'!$A$1:$K$1,0),0)</f>
        <v>50</v>
      </c>
    </row>
    <row r="1718" spans="1:17" ht="15.75" x14ac:dyDescent="0.25">
      <c r="A1718" s="25" t="s">
        <v>1761</v>
      </c>
      <c r="B1718" s="17" t="str">
        <f>VLOOKUP($A1718,'Customer Names'!$A$1:$D$2336,4,0)</f>
        <v>Ms. Tricity</v>
      </c>
      <c r="C1718" s="17">
        <f>VLOOKUP($A1718,'Medical Examinations'!$A$1:$J$2336,MATCH(Healthcare!C$1,'Medical Examinations'!$A$1:$J$1,0),0)</f>
        <v>32.774999999999999</v>
      </c>
      <c r="D1718" s="17">
        <f>VLOOKUP($A1718,'Medical Examinations'!$A$1:$J$2336,MATCH(Healthcare!D$1,'Medical Examinations'!$A$1:$J$1,0),0)</f>
        <v>4.75</v>
      </c>
      <c r="E1718" s="17" t="str">
        <f>VLOOKUP($A1718,'Medical Examinations'!$A$1:$J$2336,MATCH(Healthcare!E$1,'Medical Examinations'!$A$1:$J$1,0),0)</f>
        <v>No</v>
      </c>
      <c r="F1718" s="17" t="str">
        <f>VLOOKUP($A1718,'Medical Examinations'!$A$1:$J$2336,MATCH(Healthcare!F$1,'Medical Examinations'!$A$1:$J$1,0),0)</f>
        <v>No</v>
      </c>
      <c r="G1718" s="17" t="str">
        <f>VLOOKUP($A1718,'Medical Examinations'!$A$1:$J$2336,MATCH(Healthcare!G$1,'Medical Examinations'!$A$1:$J$1,0),0)</f>
        <v>No</v>
      </c>
      <c r="H1718" s="17">
        <f>VLOOKUP($A1718,'Medical Examinations'!$A$1:$J$2336,MATCH(Healthcare!H$1,'Medical Examinations'!$A$1:$J$1,0),0)</f>
        <v>0</v>
      </c>
      <c r="I1718" s="17" t="str">
        <f>VLOOKUP($A1718,'Medical Examinations'!$A$1:$J$2336,MATCH(Healthcare!I$1,'Medical Examinations'!$A$1:$J$1,0),0)</f>
        <v>No</v>
      </c>
      <c r="J1718" s="17" t="str">
        <f>VLOOKUP($A1718,'Medical Examinations'!$A$1:$J$2336,MATCH(Healthcare!J$1,'Medical Examinations'!$A$1:$J$1,0),0)</f>
        <v>Obesity</v>
      </c>
      <c r="K1718" s="17" t="str">
        <f>VLOOKUP($A1718,'Medical Examinations'!$A$1:$J$2336,MATCH(Healthcare!K$1,'Medical Examinations'!$A$1:$J$1,0),0)</f>
        <v>Normal</v>
      </c>
      <c r="L1718" s="38">
        <f>VLOOKUP($A1718,'Hospitalisation Details'!$A$2:$K$2344,MATCH(Healthcare!L$1,'Hospitalisation Details'!$A$1:$K$1,0),0)</f>
        <v>33478</v>
      </c>
      <c r="M1718" s="17">
        <f>VLOOKUP($A1718,'Hospitalisation Details'!$A$2:$K$2344,MATCH(Healthcare!M$1,'Hospitalisation Details'!$A$1:$K$1,0),0)</f>
        <v>5327.4</v>
      </c>
      <c r="N1718" s="17" t="str">
        <f>VLOOKUP($A1718,'Hospitalisation Details'!$A$2:$K$2344,MATCH(Healthcare!N$1,'Hospitalisation Details'!$A$1:$K$1,0),0)</f>
        <v>Tier - 2</v>
      </c>
      <c r="O1718" s="17" t="str">
        <f>VLOOKUP($A1718,'Hospitalisation Details'!$A$2:$K$2344,MATCH(Healthcare!O$1,'Hospitalisation Details'!$A$1:$K$1,0),0)</f>
        <v>Tier - 1</v>
      </c>
      <c r="P1718" s="17" t="str">
        <f>VLOOKUP($A1718,'Hospitalisation Details'!$A$2:$K$2344,MATCH(Healthcare!P$1,'Hospitalisation Details'!$A$1:$K$1,0),0)</f>
        <v>R1012</v>
      </c>
      <c r="Q1718" s="17">
        <f>VLOOKUP($A1718,'Hospitalisation Details'!$A$2:$K$2344,MATCH(Healthcare!Q$1,'Hospitalisation Details'!$A$1:$K$1,0),0)</f>
        <v>31</v>
      </c>
    </row>
    <row r="1719" spans="1:17" ht="15.75" x14ac:dyDescent="0.25">
      <c r="A1719" s="25" t="s">
        <v>1762</v>
      </c>
      <c r="B1719" s="17" t="str">
        <f>VLOOKUP($A1719,'Customer Names'!$A$1:$D$2336,4,0)</f>
        <v>Ms. Sarah</v>
      </c>
      <c r="C1719" s="17">
        <f>VLOOKUP($A1719,'Medical Examinations'!$A$1:$J$2336,MATCH(Healthcare!C$1,'Medical Examinations'!$A$1:$J$1,0),0)</f>
        <v>30.9</v>
      </c>
      <c r="D1719" s="17">
        <f>VLOOKUP($A1719,'Medical Examinations'!$A$1:$J$2336,MATCH(Healthcare!D$1,'Medical Examinations'!$A$1:$J$1,0),0)</f>
        <v>6.05</v>
      </c>
      <c r="E1719" s="17" t="str">
        <f>VLOOKUP($A1719,'Medical Examinations'!$A$1:$J$2336,MATCH(Healthcare!E$1,'Medical Examinations'!$A$1:$J$1,0),0)</f>
        <v>No</v>
      </c>
      <c r="F1719" s="17" t="str">
        <f>VLOOKUP($A1719,'Medical Examinations'!$A$1:$J$2336,MATCH(Healthcare!F$1,'Medical Examinations'!$A$1:$J$1,0),0)</f>
        <v>No</v>
      </c>
      <c r="G1719" s="17" t="str">
        <f>VLOOKUP($A1719,'Medical Examinations'!$A$1:$J$2336,MATCH(Healthcare!G$1,'Medical Examinations'!$A$1:$J$1,0),0)</f>
        <v>No</v>
      </c>
      <c r="H1719" s="17">
        <f>VLOOKUP($A1719,'Medical Examinations'!$A$1:$J$2336,MATCH(Healthcare!H$1,'Medical Examinations'!$A$1:$J$1,0),0)</f>
        <v>1</v>
      </c>
      <c r="I1719" s="17" t="str">
        <f>VLOOKUP($A1719,'Medical Examinations'!$A$1:$J$2336,MATCH(Healthcare!I$1,'Medical Examinations'!$A$1:$J$1,0),0)</f>
        <v>No</v>
      </c>
      <c r="J1719" s="17" t="str">
        <f>VLOOKUP($A1719,'Medical Examinations'!$A$1:$J$2336,MATCH(Healthcare!J$1,'Medical Examinations'!$A$1:$J$1,0),0)</f>
        <v>Obesity</v>
      </c>
      <c r="K1719" s="17" t="str">
        <f>VLOOKUP($A1719,'Medical Examinations'!$A$1:$J$2336,MATCH(Healthcare!K$1,'Medical Examinations'!$A$1:$J$1,0),0)</f>
        <v>Prediabetes</v>
      </c>
      <c r="L1719" s="38">
        <f>VLOOKUP($A1719,'Hospitalisation Details'!$A$2:$K$2344,MATCH(Healthcare!L$1,'Hospitalisation Details'!$A$1:$K$1,0),0)</f>
        <v>33773</v>
      </c>
      <c r="M1719" s="17">
        <f>VLOOKUP($A1719,'Hospitalisation Details'!$A$2:$K$2344,MATCH(Healthcare!M$1,'Hospitalisation Details'!$A$1:$K$1,0),0)</f>
        <v>5325.65</v>
      </c>
      <c r="N1719" s="17" t="str">
        <f>VLOOKUP($A1719,'Hospitalisation Details'!$A$2:$K$2344,MATCH(Healthcare!N$1,'Hospitalisation Details'!$A$1:$K$1,0),0)</f>
        <v>Tier - 2</v>
      </c>
      <c r="O1719" s="17" t="str">
        <f>VLOOKUP($A1719,'Hospitalisation Details'!$A$2:$K$2344,MATCH(Healthcare!O$1,'Hospitalisation Details'!$A$1:$K$1,0),0)</f>
        <v>Tier - 1</v>
      </c>
      <c r="P1719" s="17" t="str">
        <f>VLOOKUP($A1719,'Hospitalisation Details'!$A$2:$K$2344,MATCH(Healthcare!P$1,'Hospitalisation Details'!$A$1:$K$1,0),0)</f>
        <v>R1011</v>
      </c>
      <c r="Q1719" s="17">
        <f>VLOOKUP($A1719,'Hospitalisation Details'!$A$2:$K$2344,MATCH(Healthcare!Q$1,'Hospitalisation Details'!$A$1:$K$1,0),0)</f>
        <v>30</v>
      </c>
    </row>
    <row r="1720" spans="1:17" ht="15.75" x14ac:dyDescent="0.25">
      <c r="A1720" s="25" t="s">
        <v>1763</v>
      </c>
      <c r="B1720" s="17" t="str">
        <f>VLOOKUP($A1720,'Customer Names'!$A$1:$D$2336,4,0)</f>
        <v>Ms. Lisa</v>
      </c>
      <c r="C1720" s="17">
        <f>VLOOKUP($A1720,'Medical Examinations'!$A$1:$J$2336,MATCH(Healthcare!C$1,'Medical Examinations'!$A$1:$J$1,0),0)</f>
        <v>15.58</v>
      </c>
      <c r="D1720" s="17">
        <f>VLOOKUP($A1720,'Medical Examinations'!$A$1:$J$2336,MATCH(Healthcare!D$1,'Medical Examinations'!$A$1:$J$1,0),0)</f>
        <v>11.56</v>
      </c>
      <c r="E1720" s="17" t="str">
        <f>VLOOKUP($A1720,'Medical Examinations'!$A$1:$J$2336,MATCH(Healthcare!E$1,'Medical Examinations'!$A$1:$J$1,0),0)</f>
        <v>No</v>
      </c>
      <c r="F1720" s="17" t="str">
        <f>VLOOKUP($A1720,'Medical Examinations'!$A$1:$J$2336,MATCH(Healthcare!F$1,'Medical Examinations'!$A$1:$J$1,0),0)</f>
        <v>No</v>
      </c>
      <c r="G1720" s="17" t="str">
        <f>VLOOKUP($A1720,'Medical Examinations'!$A$1:$J$2336,MATCH(Healthcare!G$1,'Medical Examinations'!$A$1:$J$1,0),0)</f>
        <v>No</v>
      </c>
      <c r="H1720" s="17">
        <f>VLOOKUP($A1720,'Medical Examinations'!$A$1:$J$2336,MATCH(Healthcare!H$1,'Medical Examinations'!$A$1:$J$1,0),0)</f>
        <v>0</v>
      </c>
      <c r="I1720" s="17" t="str">
        <f>VLOOKUP($A1720,'Medical Examinations'!$A$1:$J$2336,MATCH(Healthcare!I$1,'Medical Examinations'!$A$1:$J$1,0),0)</f>
        <v>No</v>
      </c>
      <c r="J1720" s="17" t="str">
        <f>VLOOKUP($A1720,'Medical Examinations'!$A$1:$J$2336,MATCH(Healthcare!J$1,'Medical Examinations'!$A$1:$J$1,0),0)</f>
        <v>Underweight</v>
      </c>
      <c r="K1720" s="17" t="str">
        <f>VLOOKUP($A1720,'Medical Examinations'!$A$1:$J$2336,MATCH(Healthcare!K$1,'Medical Examinations'!$A$1:$J$1,0),0)</f>
        <v>Diabetes</v>
      </c>
      <c r="L1720" s="38">
        <f>VLOOKUP($A1720,'Hospitalisation Details'!$A$2:$K$2344,MATCH(Healthcare!L$1,'Hospitalisation Details'!$A$1:$K$1,0),0)</f>
        <v>27274</v>
      </c>
      <c r="M1720" s="17">
        <f>VLOOKUP($A1720,'Hospitalisation Details'!$A$2:$K$2344,MATCH(Healthcare!M$1,'Hospitalisation Details'!$A$1:$K$1,0),0)</f>
        <v>5322.24</v>
      </c>
      <c r="N1720" s="17" t="str">
        <f>VLOOKUP($A1720,'Hospitalisation Details'!$A$2:$K$2344,MATCH(Healthcare!N$1,'Hospitalisation Details'!$A$1:$K$1,0),0)</f>
        <v>Tier - 2</v>
      </c>
      <c r="O1720" s="17" t="str">
        <f>VLOOKUP($A1720,'Hospitalisation Details'!$A$2:$K$2344,MATCH(Healthcare!O$1,'Hospitalisation Details'!$A$1:$K$1,0),0)</f>
        <v>Tier - 1</v>
      </c>
      <c r="P1720" s="17" t="str">
        <f>VLOOKUP($A1720,'Hospitalisation Details'!$A$2:$K$2344,MATCH(Healthcare!P$1,'Hospitalisation Details'!$A$1:$K$1,0),0)</f>
        <v>R1012</v>
      </c>
      <c r="Q1720" s="17">
        <f>VLOOKUP($A1720,'Hospitalisation Details'!$A$2:$K$2344,MATCH(Healthcare!Q$1,'Hospitalisation Details'!$A$1:$K$1,0),0)</f>
        <v>48</v>
      </c>
    </row>
    <row r="1721" spans="1:17" ht="15.75" x14ac:dyDescent="0.25">
      <c r="A1721" s="25" t="s">
        <v>1764</v>
      </c>
      <c r="B1721" s="17" t="str">
        <f>VLOOKUP($A1721,'Customer Names'!$A$1:$D$2336,4,0)</f>
        <v>Ms. Tracy</v>
      </c>
      <c r="C1721" s="17">
        <f>VLOOKUP($A1721,'Medical Examinations'!$A$1:$J$2336,MATCH(Healthcare!C$1,'Medical Examinations'!$A$1:$J$1,0),0)</f>
        <v>26.315000000000001</v>
      </c>
      <c r="D1721" s="17">
        <f>VLOOKUP($A1721,'Medical Examinations'!$A$1:$J$2336,MATCH(Healthcare!D$1,'Medical Examinations'!$A$1:$J$1,0),0)</f>
        <v>5.76</v>
      </c>
      <c r="E1721" s="17" t="str">
        <f>VLOOKUP($A1721,'Medical Examinations'!$A$1:$J$2336,MATCH(Healthcare!E$1,'Medical Examinations'!$A$1:$J$1,0),0)</f>
        <v>No</v>
      </c>
      <c r="F1721" s="17" t="str">
        <f>VLOOKUP($A1721,'Medical Examinations'!$A$1:$J$2336,MATCH(Healthcare!F$1,'Medical Examinations'!$A$1:$J$1,0),0)</f>
        <v>No</v>
      </c>
      <c r="G1721" s="17" t="str">
        <f>VLOOKUP($A1721,'Medical Examinations'!$A$1:$J$2336,MATCH(Healthcare!G$1,'Medical Examinations'!$A$1:$J$1,0),0)</f>
        <v>No</v>
      </c>
      <c r="H1721" s="17">
        <f>VLOOKUP($A1721,'Medical Examinations'!$A$1:$J$2336,MATCH(Healthcare!H$1,'Medical Examinations'!$A$1:$J$1,0),0)</f>
        <v>0</v>
      </c>
      <c r="I1721" s="17" t="str">
        <f>VLOOKUP($A1721,'Medical Examinations'!$A$1:$J$2336,MATCH(Healthcare!I$1,'Medical Examinations'!$A$1:$J$1,0),0)</f>
        <v>No</v>
      </c>
      <c r="J1721" s="17" t="str">
        <f>VLOOKUP($A1721,'Medical Examinations'!$A$1:$J$2336,MATCH(Healthcare!J$1,'Medical Examinations'!$A$1:$J$1,0),0)</f>
        <v>Overweight</v>
      </c>
      <c r="K1721" s="17" t="str">
        <f>VLOOKUP($A1721,'Medical Examinations'!$A$1:$J$2336,MATCH(Healthcare!K$1,'Medical Examinations'!$A$1:$J$1,0),0)</f>
        <v>Prediabetes</v>
      </c>
      <c r="L1721" s="38">
        <f>VLOOKUP($A1721,'Hospitalisation Details'!$A$2:$K$2344,MATCH(Healthcare!L$1,'Hospitalisation Details'!$A$1:$K$1,0),0)</f>
        <v>34651</v>
      </c>
      <c r="M1721" s="17">
        <f>VLOOKUP($A1721,'Hospitalisation Details'!$A$2:$K$2344,MATCH(Healthcare!M$1,'Hospitalisation Details'!$A$1:$K$1,0),0)</f>
        <v>5312.17</v>
      </c>
      <c r="N1721" s="17" t="str">
        <f>VLOOKUP($A1721,'Hospitalisation Details'!$A$2:$K$2344,MATCH(Healthcare!N$1,'Hospitalisation Details'!$A$1:$K$1,0),0)</f>
        <v>Tier - 2</v>
      </c>
      <c r="O1721" s="17" t="str">
        <f>VLOOKUP($A1721,'Hospitalisation Details'!$A$2:$K$2344,MATCH(Healthcare!O$1,'Hospitalisation Details'!$A$1:$K$1,0),0)</f>
        <v>Tier - 2</v>
      </c>
      <c r="P1721" s="17" t="str">
        <f>VLOOKUP($A1721,'Hospitalisation Details'!$A$2:$K$2344,MATCH(Healthcare!P$1,'Hospitalisation Details'!$A$1:$K$1,0),0)</f>
        <v>R1012</v>
      </c>
      <c r="Q1721" s="17">
        <f>VLOOKUP($A1721,'Hospitalisation Details'!$A$2:$K$2344,MATCH(Healthcare!Q$1,'Hospitalisation Details'!$A$1:$K$1,0),0)</f>
        <v>28</v>
      </c>
    </row>
    <row r="1722" spans="1:17" ht="15.75" x14ac:dyDescent="0.25">
      <c r="A1722" s="25" t="s">
        <v>1765</v>
      </c>
      <c r="B1722" s="17" t="str">
        <f>VLOOKUP($A1722,'Customer Names'!$A$1:$D$2336,4,0)</f>
        <v>Mr. Patrick</v>
      </c>
      <c r="C1722" s="17">
        <f>VLOOKUP($A1722,'Medical Examinations'!$A$1:$J$2336,MATCH(Healthcare!C$1,'Medical Examinations'!$A$1:$J$1,0),0)</f>
        <v>35.61</v>
      </c>
      <c r="D1722" s="17">
        <f>VLOOKUP($A1722,'Medical Examinations'!$A$1:$J$2336,MATCH(Healthcare!D$1,'Medical Examinations'!$A$1:$J$1,0),0)</f>
        <v>5.65</v>
      </c>
      <c r="E1722" s="17" t="str">
        <f>VLOOKUP($A1722,'Medical Examinations'!$A$1:$J$2336,MATCH(Healthcare!E$1,'Medical Examinations'!$A$1:$J$1,0),0)</f>
        <v>No</v>
      </c>
      <c r="F1722" s="17" t="str">
        <f>VLOOKUP($A1722,'Medical Examinations'!$A$1:$J$2336,MATCH(Healthcare!F$1,'Medical Examinations'!$A$1:$J$1,0),0)</f>
        <v>Yes</v>
      </c>
      <c r="G1722" s="17" t="str">
        <f>VLOOKUP($A1722,'Medical Examinations'!$A$1:$J$2336,MATCH(Healthcare!G$1,'Medical Examinations'!$A$1:$J$1,0),0)</f>
        <v>No</v>
      </c>
      <c r="H1722" s="17">
        <f>VLOOKUP($A1722,'Medical Examinations'!$A$1:$J$2336,MATCH(Healthcare!H$1,'Medical Examinations'!$A$1:$J$1,0),0)</f>
        <v>1</v>
      </c>
      <c r="I1722" s="17" t="str">
        <f>VLOOKUP($A1722,'Medical Examinations'!$A$1:$J$2336,MATCH(Healthcare!I$1,'Medical Examinations'!$A$1:$J$1,0),0)</f>
        <v>No</v>
      </c>
      <c r="J1722" s="17" t="str">
        <f>VLOOKUP($A1722,'Medical Examinations'!$A$1:$J$2336,MATCH(Healthcare!J$1,'Medical Examinations'!$A$1:$J$1,0),0)</f>
        <v>Obesity</v>
      </c>
      <c r="K1722" s="17" t="str">
        <f>VLOOKUP($A1722,'Medical Examinations'!$A$1:$J$2336,MATCH(Healthcare!K$1,'Medical Examinations'!$A$1:$J$1,0),0)</f>
        <v>Normal</v>
      </c>
      <c r="L1722" s="38">
        <f>VLOOKUP($A1722,'Hospitalisation Details'!$A$2:$K$2344,MATCH(Healthcare!L$1,'Hospitalisation Details'!$A$1:$K$1,0),0)</f>
        <v>36778</v>
      </c>
      <c r="M1722" s="17">
        <f>VLOOKUP($A1722,'Hospitalisation Details'!$A$2:$K$2344,MATCH(Healthcare!M$1,'Hospitalisation Details'!$A$1:$K$1,0),0)</f>
        <v>5306.7</v>
      </c>
      <c r="N1722" s="17" t="str">
        <f>VLOOKUP($A1722,'Hospitalisation Details'!$A$2:$K$2344,MATCH(Healthcare!N$1,'Hospitalisation Details'!$A$1:$K$1,0),0)</f>
        <v>Tier - 2</v>
      </c>
      <c r="O1722" s="17" t="str">
        <f>VLOOKUP($A1722,'Hospitalisation Details'!$A$2:$K$2344,MATCH(Healthcare!O$1,'Hospitalisation Details'!$A$1:$K$1,0),0)</f>
        <v>Tier - 3</v>
      </c>
      <c r="P1722" s="17" t="str">
        <f>VLOOKUP($A1722,'Hospitalisation Details'!$A$2:$K$2344,MATCH(Healthcare!P$1,'Hospitalisation Details'!$A$1:$K$1,0),0)</f>
        <v>R1012</v>
      </c>
      <c r="Q1722" s="17">
        <f>VLOOKUP($A1722,'Hospitalisation Details'!$A$2:$K$2344,MATCH(Healthcare!Q$1,'Hospitalisation Details'!$A$1:$K$1,0),0)</f>
        <v>22</v>
      </c>
    </row>
    <row r="1723" spans="1:17" ht="15.75" x14ac:dyDescent="0.25">
      <c r="A1723" s="25" t="s">
        <v>1766</v>
      </c>
      <c r="B1723" s="17" t="str">
        <f>VLOOKUP($A1723,'Customer Names'!$A$1:$D$2336,4,0)</f>
        <v>Mr. Trent</v>
      </c>
      <c r="C1723" s="17">
        <f>VLOOKUP($A1723,'Medical Examinations'!$A$1:$J$2336,MATCH(Healthcare!C$1,'Medical Examinations'!$A$1:$J$1,0),0)</f>
        <v>37.56</v>
      </c>
      <c r="D1723" s="17">
        <f>VLOOKUP($A1723,'Medical Examinations'!$A$1:$J$2336,MATCH(Healthcare!D$1,'Medical Examinations'!$A$1:$J$1,0),0)</f>
        <v>5.88</v>
      </c>
      <c r="E1723" s="17" t="str">
        <f>VLOOKUP($A1723,'Medical Examinations'!$A$1:$J$2336,MATCH(Healthcare!E$1,'Medical Examinations'!$A$1:$J$1,0),0)</f>
        <v>No</v>
      </c>
      <c r="F1723" s="17" t="str">
        <f>VLOOKUP($A1723,'Medical Examinations'!$A$1:$J$2336,MATCH(Healthcare!F$1,'Medical Examinations'!$A$1:$J$1,0),0)</f>
        <v>Yes</v>
      </c>
      <c r="G1723" s="17" t="str">
        <f>VLOOKUP($A1723,'Medical Examinations'!$A$1:$J$2336,MATCH(Healthcare!G$1,'Medical Examinations'!$A$1:$J$1,0),0)</f>
        <v>No</v>
      </c>
      <c r="H1723" s="17">
        <f>VLOOKUP($A1723,'Medical Examinations'!$A$1:$J$2336,MATCH(Healthcare!H$1,'Medical Examinations'!$A$1:$J$1,0),0)</f>
        <v>1</v>
      </c>
      <c r="I1723" s="17" t="str">
        <f>VLOOKUP($A1723,'Medical Examinations'!$A$1:$J$2336,MATCH(Healthcare!I$1,'Medical Examinations'!$A$1:$J$1,0),0)</f>
        <v>No</v>
      </c>
      <c r="J1723" s="17" t="str">
        <f>VLOOKUP($A1723,'Medical Examinations'!$A$1:$J$2336,MATCH(Healthcare!J$1,'Medical Examinations'!$A$1:$J$1,0),0)</f>
        <v>Obesity</v>
      </c>
      <c r="K1723" s="17" t="str">
        <f>VLOOKUP($A1723,'Medical Examinations'!$A$1:$J$2336,MATCH(Healthcare!K$1,'Medical Examinations'!$A$1:$J$1,0),0)</f>
        <v>Prediabetes</v>
      </c>
      <c r="L1723" s="38">
        <f>VLOOKUP($A1723,'Hospitalisation Details'!$A$2:$K$2344,MATCH(Healthcare!L$1,'Hospitalisation Details'!$A$1:$K$1,0),0)</f>
        <v>38221</v>
      </c>
      <c r="M1723" s="17">
        <f>VLOOKUP($A1723,'Hospitalisation Details'!$A$2:$K$2344,MATCH(Healthcare!M$1,'Hospitalisation Details'!$A$1:$K$1,0),0)</f>
        <v>5293.67</v>
      </c>
      <c r="N1723" s="17" t="str">
        <f>VLOOKUP($A1723,'Hospitalisation Details'!$A$2:$K$2344,MATCH(Healthcare!N$1,'Hospitalisation Details'!$A$1:$K$1,0),0)</f>
        <v>Tier - 2</v>
      </c>
      <c r="O1723" s="17" t="str">
        <f>VLOOKUP($A1723,'Hospitalisation Details'!$A$2:$K$2344,MATCH(Healthcare!O$1,'Hospitalisation Details'!$A$1:$K$1,0),0)</f>
        <v>Tier - 2</v>
      </c>
      <c r="P1723" s="17" t="str">
        <f>VLOOKUP($A1723,'Hospitalisation Details'!$A$2:$K$2344,MATCH(Healthcare!P$1,'Hospitalisation Details'!$A$1:$K$1,0),0)</f>
        <v>R1022</v>
      </c>
      <c r="Q1723" s="17">
        <f>VLOOKUP($A1723,'Hospitalisation Details'!$A$2:$K$2344,MATCH(Healthcare!Q$1,'Hospitalisation Details'!$A$1:$K$1,0),0)</f>
        <v>18</v>
      </c>
    </row>
    <row r="1724" spans="1:17" ht="15.75" x14ac:dyDescent="0.25">
      <c r="A1724" s="25" t="s">
        <v>1767</v>
      </c>
      <c r="B1724" s="17" t="str">
        <f>VLOOKUP($A1724,'Customer Names'!$A$1:$D$2336,4,0)</f>
        <v>Ms. Julie</v>
      </c>
      <c r="C1724" s="17">
        <f>VLOOKUP($A1724,'Medical Examinations'!$A$1:$J$2336,MATCH(Healthcare!C$1,'Medical Examinations'!$A$1:$J$1,0),0)</f>
        <v>15.49</v>
      </c>
      <c r="D1724" s="17">
        <f>VLOOKUP($A1724,'Medical Examinations'!$A$1:$J$2336,MATCH(Healthcare!D$1,'Medical Examinations'!$A$1:$J$1,0),0)</f>
        <v>9.6</v>
      </c>
      <c r="E1724" s="17" t="str">
        <f>VLOOKUP($A1724,'Medical Examinations'!$A$1:$J$2336,MATCH(Healthcare!E$1,'Medical Examinations'!$A$1:$J$1,0),0)</f>
        <v>No</v>
      </c>
      <c r="F1724" s="17" t="str">
        <f>VLOOKUP($A1724,'Medical Examinations'!$A$1:$J$2336,MATCH(Healthcare!F$1,'Medical Examinations'!$A$1:$J$1,0),0)</f>
        <v>No</v>
      </c>
      <c r="G1724" s="17" t="str">
        <f>VLOOKUP($A1724,'Medical Examinations'!$A$1:$J$2336,MATCH(Healthcare!G$1,'Medical Examinations'!$A$1:$J$1,0),0)</f>
        <v>No</v>
      </c>
      <c r="H1724" s="17">
        <f>VLOOKUP($A1724,'Medical Examinations'!$A$1:$J$2336,MATCH(Healthcare!H$1,'Medical Examinations'!$A$1:$J$1,0),0)</f>
        <v>0</v>
      </c>
      <c r="I1724" s="17" t="str">
        <f>VLOOKUP($A1724,'Medical Examinations'!$A$1:$J$2336,MATCH(Healthcare!I$1,'Medical Examinations'!$A$1:$J$1,0),0)</f>
        <v>No</v>
      </c>
      <c r="J1724" s="17" t="str">
        <f>VLOOKUP($A1724,'Medical Examinations'!$A$1:$J$2336,MATCH(Healthcare!J$1,'Medical Examinations'!$A$1:$J$1,0),0)</f>
        <v>Underweight</v>
      </c>
      <c r="K1724" s="17" t="str">
        <f>VLOOKUP($A1724,'Medical Examinations'!$A$1:$J$2336,MATCH(Healthcare!K$1,'Medical Examinations'!$A$1:$J$1,0),0)</f>
        <v>Diabetes</v>
      </c>
      <c r="L1724" s="38">
        <f>VLOOKUP($A1724,'Hospitalisation Details'!$A$2:$K$2344,MATCH(Healthcare!L$1,'Hospitalisation Details'!$A$1:$K$1,0),0)</f>
        <v>27345</v>
      </c>
      <c r="M1724" s="17">
        <f>VLOOKUP($A1724,'Hospitalisation Details'!$A$2:$K$2344,MATCH(Healthcare!M$1,'Hospitalisation Details'!$A$1:$K$1,0),0)</f>
        <v>5291.71</v>
      </c>
      <c r="N1724" s="17" t="str">
        <f>VLOOKUP($A1724,'Hospitalisation Details'!$A$2:$K$2344,MATCH(Healthcare!N$1,'Hospitalisation Details'!$A$1:$K$1,0),0)</f>
        <v>Tier - 2</v>
      </c>
      <c r="O1724" s="17" t="str">
        <f>VLOOKUP($A1724,'Hospitalisation Details'!$A$2:$K$2344,MATCH(Healthcare!O$1,'Hospitalisation Details'!$A$1:$K$1,0),0)</f>
        <v>Tier - 2</v>
      </c>
      <c r="P1724" s="17" t="str">
        <f>VLOOKUP($A1724,'Hospitalisation Details'!$A$2:$K$2344,MATCH(Healthcare!P$1,'Hospitalisation Details'!$A$1:$K$1,0),0)</f>
        <v>R1012</v>
      </c>
      <c r="Q1724" s="17">
        <f>VLOOKUP($A1724,'Hospitalisation Details'!$A$2:$K$2344,MATCH(Healthcare!Q$1,'Hospitalisation Details'!$A$1:$K$1,0),0)</f>
        <v>48</v>
      </c>
    </row>
    <row r="1725" spans="1:17" ht="15.75" x14ac:dyDescent="0.25">
      <c r="A1725" s="25" t="s">
        <v>1768</v>
      </c>
      <c r="B1725" s="17" t="str">
        <f>VLOOKUP($A1725,'Customer Names'!$A$1:$D$2336,4,0)</f>
        <v>Mr. Sawomir</v>
      </c>
      <c r="C1725" s="17">
        <f>VLOOKUP($A1725,'Medical Examinations'!$A$1:$J$2336,MATCH(Healthcare!C$1,'Medical Examinations'!$A$1:$J$1,0),0)</f>
        <v>23.48</v>
      </c>
      <c r="D1725" s="17">
        <f>VLOOKUP($A1725,'Medical Examinations'!$A$1:$J$2336,MATCH(Healthcare!D$1,'Medical Examinations'!$A$1:$J$1,0),0)</f>
        <v>6.24</v>
      </c>
      <c r="E1725" s="17" t="str">
        <f>VLOOKUP($A1725,'Medical Examinations'!$A$1:$J$2336,MATCH(Healthcare!E$1,'Medical Examinations'!$A$1:$J$1,0),0)</f>
        <v>No</v>
      </c>
      <c r="F1725" s="17" t="str">
        <f>VLOOKUP($A1725,'Medical Examinations'!$A$1:$J$2336,MATCH(Healthcare!F$1,'Medical Examinations'!$A$1:$J$1,0),0)</f>
        <v>No</v>
      </c>
      <c r="G1725" s="17" t="str">
        <f>VLOOKUP($A1725,'Medical Examinations'!$A$1:$J$2336,MATCH(Healthcare!G$1,'Medical Examinations'!$A$1:$J$1,0),0)</f>
        <v>No</v>
      </c>
      <c r="H1725" s="17">
        <f>VLOOKUP($A1725,'Medical Examinations'!$A$1:$J$2336,MATCH(Healthcare!H$1,'Medical Examinations'!$A$1:$J$1,0),0)</f>
        <v>1</v>
      </c>
      <c r="I1725" s="17" t="str">
        <f>VLOOKUP($A1725,'Medical Examinations'!$A$1:$J$2336,MATCH(Healthcare!I$1,'Medical Examinations'!$A$1:$J$1,0),0)</f>
        <v>No</v>
      </c>
      <c r="J1725" s="17" t="str">
        <f>VLOOKUP($A1725,'Medical Examinations'!$A$1:$J$2336,MATCH(Healthcare!J$1,'Medical Examinations'!$A$1:$J$1,0),0)</f>
        <v>Healthy Weight</v>
      </c>
      <c r="K1725" s="17" t="str">
        <f>VLOOKUP($A1725,'Medical Examinations'!$A$1:$J$2336,MATCH(Healthcare!K$1,'Medical Examinations'!$A$1:$J$1,0),0)</f>
        <v>Prediabetes</v>
      </c>
      <c r="L1725" s="38">
        <f>VLOOKUP($A1725,'Hospitalisation Details'!$A$2:$K$2344,MATCH(Healthcare!L$1,'Hospitalisation Details'!$A$1:$K$1,0),0)</f>
        <v>32021</v>
      </c>
      <c r="M1725" s="17">
        <f>VLOOKUP($A1725,'Hospitalisation Details'!$A$2:$K$2344,MATCH(Healthcare!M$1,'Hospitalisation Details'!$A$1:$K$1,0),0)</f>
        <v>5275.86</v>
      </c>
      <c r="N1725" s="17" t="str">
        <f>VLOOKUP($A1725,'Hospitalisation Details'!$A$2:$K$2344,MATCH(Healthcare!N$1,'Hospitalisation Details'!$A$1:$K$1,0),0)</f>
        <v>Tier - 2</v>
      </c>
      <c r="O1725" s="17" t="str">
        <f>VLOOKUP($A1725,'Hospitalisation Details'!$A$2:$K$2344,MATCH(Healthcare!O$1,'Hospitalisation Details'!$A$1:$K$1,0),0)</f>
        <v>Tier - 2</v>
      </c>
      <c r="P1725" s="17" t="str">
        <f>VLOOKUP($A1725,'Hospitalisation Details'!$A$2:$K$2344,MATCH(Healthcare!P$1,'Hospitalisation Details'!$A$1:$K$1,0),0)</f>
        <v>R1013</v>
      </c>
      <c r="Q1725" s="17">
        <f>VLOOKUP($A1725,'Hospitalisation Details'!$A$2:$K$2344,MATCH(Healthcare!Q$1,'Hospitalisation Details'!$A$1:$K$1,0),0)</f>
        <v>35</v>
      </c>
    </row>
    <row r="1726" spans="1:17" ht="15.75" x14ac:dyDescent="0.25">
      <c r="A1726" s="25" t="s">
        <v>1769</v>
      </c>
      <c r="B1726" s="17" t="str">
        <f>VLOOKUP($A1726,'Customer Names'!$A$1:$D$2336,4,0)</f>
        <v>Ms. Micah</v>
      </c>
      <c r="C1726" s="17">
        <f>VLOOKUP($A1726,'Medical Examinations'!$A$1:$J$2336,MATCH(Healthcare!C$1,'Medical Examinations'!$A$1:$J$1,0),0)</f>
        <v>30.02</v>
      </c>
      <c r="D1726" s="17">
        <f>VLOOKUP($A1726,'Medical Examinations'!$A$1:$J$2336,MATCH(Healthcare!D$1,'Medical Examinations'!$A$1:$J$1,0),0)</f>
        <v>7.63</v>
      </c>
      <c r="E1726" s="17" t="str">
        <f>VLOOKUP($A1726,'Medical Examinations'!$A$1:$J$2336,MATCH(Healthcare!E$1,'Medical Examinations'!$A$1:$J$1,0),0)</f>
        <v>Yes</v>
      </c>
      <c r="F1726" s="17" t="str">
        <f>VLOOKUP($A1726,'Medical Examinations'!$A$1:$J$2336,MATCH(Healthcare!F$1,'Medical Examinations'!$A$1:$J$1,0),0)</f>
        <v>No</v>
      </c>
      <c r="G1726" s="17" t="str">
        <f>VLOOKUP($A1726,'Medical Examinations'!$A$1:$J$2336,MATCH(Healthcare!G$1,'Medical Examinations'!$A$1:$J$1,0),0)</f>
        <v>No</v>
      </c>
      <c r="H1726" s="17">
        <f>VLOOKUP($A1726,'Medical Examinations'!$A$1:$J$2336,MATCH(Healthcare!H$1,'Medical Examinations'!$A$1:$J$1,0),0)</f>
        <v>1</v>
      </c>
      <c r="I1726" s="17" t="str">
        <f>VLOOKUP($A1726,'Medical Examinations'!$A$1:$J$2336,MATCH(Healthcare!I$1,'Medical Examinations'!$A$1:$J$1,0),0)</f>
        <v>No</v>
      </c>
      <c r="J1726" s="17" t="str">
        <f>VLOOKUP($A1726,'Medical Examinations'!$A$1:$J$2336,MATCH(Healthcare!J$1,'Medical Examinations'!$A$1:$J$1,0),0)</f>
        <v>Obesity</v>
      </c>
      <c r="K1726" s="17" t="str">
        <f>VLOOKUP($A1726,'Medical Examinations'!$A$1:$J$2336,MATCH(Healthcare!K$1,'Medical Examinations'!$A$1:$J$1,0),0)</f>
        <v>Diabetes</v>
      </c>
      <c r="L1726" s="38">
        <f>VLOOKUP($A1726,'Hospitalisation Details'!$A$2:$K$2344,MATCH(Healthcare!L$1,'Hospitalisation Details'!$A$1:$K$1,0),0)</f>
        <v>31705</v>
      </c>
      <c r="M1726" s="17">
        <f>VLOOKUP($A1726,'Hospitalisation Details'!$A$2:$K$2344,MATCH(Healthcare!M$1,'Hospitalisation Details'!$A$1:$K$1,0),0)</f>
        <v>5272.18</v>
      </c>
      <c r="N1726" s="17" t="str">
        <f>VLOOKUP($A1726,'Hospitalisation Details'!$A$2:$K$2344,MATCH(Healthcare!N$1,'Hospitalisation Details'!$A$1:$K$1,0),0)</f>
        <v>Tier - 2</v>
      </c>
      <c r="O1726" s="17" t="str">
        <f>VLOOKUP($A1726,'Hospitalisation Details'!$A$2:$K$2344,MATCH(Healthcare!O$1,'Hospitalisation Details'!$A$1:$K$1,0),0)</f>
        <v>Tier - 3</v>
      </c>
      <c r="P1726" s="17" t="str">
        <f>VLOOKUP($A1726,'Hospitalisation Details'!$A$2:$K$2344,MATCH(Healthcare!P$1,'Hospitalisation Details'!$A$1:$K$1,0),0)</f>
        <v>R1012</v>
      </c>
      <c r="Q1726" s="17">
        <f>VLOOKUP($A1726,'Hospitalisation Details'!$A$2:$K$2344,MATCH(Healthcare!Q$1,'Hospitalisation Details'!$A$1:$K$1,0),0)</f>
        <v>36</v>
      </c>
    </row>
    <row r="1727" spans="1:17" ht="15.75" x14ac:dyDescent="0.25">
      <c r="A1727" s="25" t="s">
        <v>1770</v>
      </c>
      <c r="B1727" s="17" t="str">
        <f>VLOOKUP($A1727,'Customer Names'!$A$1:$D$2336,4,0)</f>
        <v>Ms. Kelly</v>
      </c>
      <c r="C1727" s="17">
        <f>VLOOKUP($A1727,'Medical Examinations'!$A$1:$J$2336,MATCH(Healthcare!C$1,'Medical Examinations'!$A$1:$J$1,0),0)</f>
        <v>26.885000000000002</v>
      </c>
      <c r="D1727" s="17">
        <f>VLOOKUP($A1727,'Medical Examinations'!$A$1:$J$2336,MATCH(Healthcare!D$1,'Medical Examinations'!$A$1:$J$1,0),0)</f>
        <v>8.66</v>
      </c>
      <c r="E1727" s="17" t="str">
        <f>VLOOKUP($A1727,'Medical Examinations'!$A$1:$J$2336,MATCH(Healthcare!E$1,'Medical Examinations'!$A$1:$J$1,0),0)</f>
        <v>Yes</v>
      </c>
      <c r="F1727" s="17" t="str">
        <f>VLOOKUP($A1727,'Medical Examinations'!$A$1:$J$2336,MATCH(Healthcare!F$1,'Medical Examinations'!$A$1:$J$1,0),0)</f>
        <v>No</v>
      </c>
      <c r="G1727" s="17" t="str">
        <f>VLOOKUP($A1727,'Medical Examinations'!$A$1:$J$2336,MATCH(Healthcare!G$1,'Medical Examinations'!$A$1:$J$1,0),0)</f>
        <v>No</v>
      </c>
      <c r="H1727" s="17">
        <f>VLOOKUP($A1727,'Medical Examinations'!$A$1:$J$2336,MATCH(Healthcare!H$1,'Medical Examinations'!$A$1:$J$1,0),0)</f>
        <v>1</v>
      </c>
      <c r="I1727" s="17" t="str">
        <f>VLOOKUP($A1727,'Medical Examinations'!$A$1:$J$2336,MATCH(Healthcare!I$1,'Medical Examinations'!$A$1:$J$1,0),0)</f>
        <v>No</v>
      </c>
      <c r="J1727" s="17" t="str">
        <f>VLOOKUP($A1727,'Medical Examinations'!$A$1:$J$2336,MATCH(Healthcare!J$1,'Medical Examinations'!$A$1:$J$1,0),0)</f>
        <v>Overweight</v>
      </c>
      <c r="K1727" s="17" t="str">
        <f>VLOOKUP($A1727,'Medical Examinations'!$A$1:$J$2336,MATCH(Healthcare!K$1,'Medical Examinations'!$A$1:$J$1,0),0)</f>
        <v>Diabetes</v>
      </c>
      <c r="L1727" s="38">
        <f>VLOOKUP($A1727,'Hospitalisation Details'!$A$2:$K$2344,MATCH(Healthcare!L$1,'Hospitalisation Details'!$A$1:$K$1,0),0)</f>
        <v>31675</v>
      </c>
      <c r="M1727" s="17">
        <f>VLOOKUP($A1727,'Hospitalisation Details'!$A$2:$K$2344,MATCH(Healthcare!M$1,'Hospitalisation Details'!$A$1:$K$1,0),0)</f>
        <v>5267.82</v>
      </c>
      <c r="N1727" s="17" t="str">
        <f>VLOOKUP($A1727,'Hospitalisation Details'!$A$2:$K$2344,MATCH(Healthcare!N$1,'Hospitalisation Details'!$A$1:$K$1,0),0)</f>
        <v>Tier - 2</v>
      </c>
      <c r="O1727" s="17" t="str">
        <f>VLOOKUP($A1727,'Hospitalisation Details'!$A$2:$K$2344,MATCH(Healthcare!O$1,'Hospitalisation Details'!$A$1:$K$1,0),0)</f>
        <v>Tier - 2</v>
      </c>
      <c r="P1727" s="17" t="str">
        <f>VLOOKUP($A1727,'Hospitalisation Details'!$A$2:$K$2344,MATCH(Healthcare!P$1,'Hospitalisation Details'!$A$1:$K$1,0),0)</f>
        <v>R1012</v>
      </c>
      <c r="Q1727" s="17">
        <f>VLOOKUP($A1727,'Hospitalisation Details'!$A$2:$K$2344,MATCH(Healthcare!Q$1,'Hospitalisation Details'!$A$1:$K$1,0),0)</f>
        <v>36</v>
      </c>
    </row>
    <row r="1728" spans="1:17" ht="15.75" x14ac:dyDescent="0.25">
      <c r="A1728" s="25" t="s">
        <v>1771</v>
      </c>
      <c r="B1728" s="17" t="str">
        <f>VLOOKUP($A1728,'Customer Names'!$A$1:$D$2336,4,0)</f>
        <v>Ms. Lindsay</v>
      </c>
      <c r="C1728" s="17">
        <f>VLOOKUP($A1728,'Medical Examinations'!$A$1:$J$2336,MATCH(Healthcare!C$1,'Medical Examinations'!$A$1:$J$1,0),0)</f>
        <v>25.84</v>
      </c>
      <c r="D1728" s="17">
        <f>VLOOKUP($A1728,'Medical Examinations'!$A$1:$J$2336,MATCH(Healthcare!D$1,'Medical Examinations'!$A$1:$J$1,0),0)</f>
        <v>8.5500000000000007</v>
      </c>
      <c r="E1728" s="17" t="str">
        <f>VLOOKUP($A1728,'Medical Examinations'!$A$1:$J$2336,MATCH(Healthcare!E$1,'Medical Examinations'!$A$1:$J$1,0),0)</f>
        <v>Yes</v>
      </c>
      <c r="F1728" s="17" t="str">
        <f>VLOOKUP($A1728,'Medical Examinations'!$A$1:$J$2336,MATCH(Healthcare!F$1,'Medical Examinations'!$A$1:$J$1,0),0)</f>
        <v>No</v>
      </c>
      <c r="G1728" s="17" t="str">
        <f>VLOOKUP($A1728,'Medical Examinations'!$A$1:$J$2336,MATCH(Healthcare!G$1,'Medical Examinations'!$A$1:$J$1,0),0)</f>
        <v>No</v>
      </c>
      <c r="H1728" s="17">
        <f>VLOOKUP($A1728,'Medical Examinations'!$A$1:$J$2336,MATCH(Healthcare!H$1,'Medical Examinations'!$A$1:$J$1,0),0)</f>
        <v>1</v>
      </c>
      <c r="I1728" s="17" t="str">
        <f>VLOOKUP($A1728,'Medical Examinations'!$A$1:$J$2336,MATCH(Healthcare!I$1,'Medical Examinations'!$A$1:$J$1,0),0)</f>
        <v>No</v>
      </c>
      <c r="J1728" s="17" t="str">
        <f>VLOOKUP($A1728,'Medical Examinations'!$A$1:$J$2336,MATCH(Healthcare!J$1,'Medical Examinations'!$A$1:$J$1,0),0)</f>
        <v>Overweight</v>
      </c>
      <c r="K1728" s="17" t="str">
        <f>VLOOKUP($A1728,'Medical Examinations'!$A$1:$J$2336,MATCH(Healthcare!K$1,'Medical Examinations'!$A$1:$J$1,0),0)</f>
        <v>Diabetes</v>
      </c>
      <c r="L1728" s="38">
        <f>VLOOKUP($A1728,'Hospitalisation Details'!$A$2:$K$2344,MATCH(Healthcare!L$1,'Hospitalisation Details'!$A$1:$K$1,0),0)</f>
        <v>31710</v>
      </c>
      <c r="M1728" s="17">
        <f>VLOOKUP($A1728,'Hospitalisation Details'!$A$2:$K$2344,MATCH(Healthcare!M$1,'Hospitalisation Details'!$A$1:$K$1,0),0)</f>
        <v>5266.37</v>
      </c>
      <c r="N1728" s="17" t="str">
        <f>VLOOKUP($A1728,'Hospitalisation Details'!$A$2:$K$2344,MATCH(Healthcare!N$1,'Hospitalisation Details'!$A$1:$K$1,0),0)</f>
        <v>Tier - 2</v>
      </c>
      <c r="O1728" s="17" t="str">
        <f>VLOOKUP($A1728,'Hospitalisation Details'!$A$2:$K$2344,MATCH(Healthcare!O$1,'Hospitalisation Details'!$A$1:$K$1,0),0)</f>
        <v>Tier - 2</v>
      </c>
      <c r="P1728" s="17" t="str">
        <f>VLOOKUP($A1728,'Hospitalisation Details'!$A$2:$K$2344,MATCH(Healthcare!P$1,'Hospitalisation Details'!$A$1:$K$1,0),0)</f>
        <v>R1012</v>
      </c>
      <c r="Q1728" s="17">
        <f>VLOOKUP($A1728,'Hospitalisation Details'!$A$2:$K$2344,MATCH(Healthcare!Q$1,'Hospitalisation Details'!$A$1:$K$1,0),0)</f>
        <v>36</v>
      </c>
    </row>
    <row r="1729" spans="1:17" ht="15.75" x14ac:dyDescent="0.25">
      <c r="A1729" s="25" t="s">
        <v>1772</v>
      </c>
      <c r="B1729" s="17" t="str">
        <f>VLOOKUP($A1729,'Customer Names'!$A$1:$D$2336,4,0)</f>
        <v>Mr. Austen</v>
      </c>
      <c r="C1729" s="17">
        <f>VLOOKUP($A1729,'Medical Examinations'!$A$1:$J$2336,MATCH(Healthcare!C$1,'Medical Examinations'!$A$1:$J$1,0),0)</f>
        <v>27.454999999999998</v>
      </c>
      <c r="D1729" s="17">
        <f>VLOOKUP($A1729,'Medical Examinations'!$A$1:$J$2336,MATCH(Healthcare!D$1,'Medical Examinations'!$A$1:$J$1,0),0)</f>
        <v>4.54</v>
      </c>
      <c r="E1729" s="17" t="str">
        <f>VLOOKUP($A1729,'Medical Examinations'!$A$1:$J$2336,MATCH(Healthcare!E$1,'Medical Examinations'!$A$1:$J$1,0),0)</f>
        <v>No</v>
      </c>
      <c r="F1729" s="17" t="str">
        <f>VLOOKUP($A1729,'Medical Examinations'!$A$1:$J$2336,MATCH(Healthcare!F$1,'Medical Examinations'!$A$1:$J$1,0),0)</f>
        <v>No</v>
      </c>
      <c r="G1729" s="17" t="str">
        <f>VLOOKUP($A1729,'Medical Examinations'!$A$1:$J$2336,MATCH(Healthcare!G$1,'Medical Examinations'!$A$1:$J$1,0),0)</f>
        <v>No</v>
      </c>
      <c r="H1729" s="17">
        <f>VLOOKUP($A1729,'Medical Examinations'!$A$1:$J$2336,MATCH(Healthcare!H$1,'Medical Examinations'!$A$1:$J$1,0),0)</f>
        <v>0</v>
      </c>
      <c r="I1729" s="17" t="str">
        <f>VLOOKUP($A1729,'Medical Examinations'!$A$1:$J$2336,MATCH(Healthcare!I$1,'Medical Examinations'!$A$1:$J$1,0),0)</f>
        <v>No</v>
      </c>
      <c r="J1729" s="17" t="str">
        <f>VLOOKUP($A1729,'Medical Examinations'!$A$1:$J$2336,MATCH(Healthcare!J$1,'Medical Examinations'!$A$1:$J$1,0),0)</f>
        <v>Overweight</v>
      </c>
      <c r="K1729" s="17" t="str">
        <f>VLOOKUP($A1729,'Medical Examinations'!$A$1:$J$2336,MATCH(Healthcare!K$1,'Medical Examinations'!$A$1:$J$1,0),0)</f>
        <v>Normal</v>
      </c>
      <c r="L1729" s="38">
        <f>VLOOKUP($A1729,'Hospitalisation Details'!$A$2:$K$2344,MATCH(Healthcare!L$1,'Hospitalisation Details'!$A$1:$K$1,0),0)</f>
        <v>32708</v>
      </c>
      <c r="M1729" s="17">
        <f>VLOOKUP($A1729,'Hospitalisation Details'!$A$2:$K$2344,MATCH(Healthcare!M$1,'Hospitalisation Details'!$A$1:$K$1,0),0)</f>
        <v>5261.47</v>
      </c>
      <c r="N1729" s="17" t="str">
        <f>VLOOKUP($A1729,'Hospitalisation Details'!$A$2:$K$2344,MATCH(Healthcare!N$1,'Hospitalisation Details'!$A$1:$K$1,0),0)</f>
        <v>Tier - 2</v>
      </c>
      <c r="O1729" s="17" t="str">
        <f>VLOOKUP($A1729,'Hospitalisation Details'!$A$2:$K$2344,MATCH(Healthcare!O$1,'Hospitalisation Details'!$A$1:$K$1,0),0)</f>
        <v>Tier - 2</v>
      </c>
      <c r="P1729" s="17" t="str">
        <f>VLOOKUP($A1729,'Hospitalisation Details'!$A$2:$K$2344,MATCH(Healthcare!P$1,'Hospitalisation Details'!$A$1:$K$1,0),0)</f>
        <v>R1012</v>
      </c>
      <c r="Q1729" s="17">
        <f>VLOOKUP($A1729,'Hospitalisation Details'!$A$2:$K$2344,MATCH(Healthcare!Q$1,'Hospitalisation Details'!$A$1:$K$1,0),0)</f>
        <v>33</v>
      </c>
    </row>
    <row r="1730" spans="1:17" ht="15.75" x14ac:dyDescent="0.25">
      <c r="A1730" s="25" t="s">
        <v>1773</v>
      </c>
      <c r="B1730" s="17" t="str">
        <f>VLOOKUP($A1730,'Customer Names'!$A$1:$D$2336,4,0)</f>
        <v>Mr. Tory</v>
      </c>
      <c r="C1730" s="17">
        <f>VLOOKUP($A1730,'Medical Examinations'!$A$1:$J$2336,MATCH(Healthcare!C$1,'Medical Examinations'!$A$1:$J$1,0),0)</f>
        <v>24.605</v>
      </c>
      <c r="D1730" s="17">
        <f>VLOOKUP($A1730,'Medical Examinations'!$A$1:$J$2336,MATCH(Healthcare!D$1,'Medical Examinations'!$A$1:$J$1,0),0)</f>
        <v>5.7</v>
      </c>
      <c r="E1730" s="17" t="str">
        <f>VLOOKUP($A1730,'Medical Examinations'!$A$1:$J$2336,MATCH(Healthcare!E$1,'Medical Examinations'!$A$1:$J$1,0),0)</f>
        <v>No</v>
      </c>
      <c r="F1730" s="17" t="str">
        <f>VLOOKUP($A1730,'Medical Examinations'!$A$1:$J$2336,MATCH(Healthcare!F$1,'Medical Examinations'!$A$1:$J$1,0),0)</f>
        <v>No</v>
      </c>
      <c r="G1730" s="17" t="str">
        <f>VLOOKUP($A1730,'Medical Examinations'!$A$1:$J$2336,MATCH(Healthcare!G$1,'Medical Examinations'!$A$1:$J$1,0),0)</f>
        <v>No</v>
      </c>
      <c r="H1730" s="17">
        <f>VLOOKUP($A1730,'Medical Examinations'!$A$1:$J$2336,MATCH(Healthcare!H$1,'Medical Examinations'!$A$1:$J$1,0),0)</f>
        <v>0</v>
      </c>
      <c r="I1730" s="17" t="str">
        <f>VLOOKUP($A1730,'Medical Examinations'!$A$1:$J$2336,MATCH(Healthcare!I$1,'Medical Examinations'!$A$1:$J$1,0),0)</f>
        <v>No</v>
      </c>
      <c r="J1730" s="17" t="str">
        <f>VLOOKUP($A1730,'Medical Examinations'!$A$1:$J$2336,MATCH(Healthcare!J$1,'Medical Examinations'!$A$1:$J$1,0),0)</f>
        <v>Healthy Weight</v>
      </c>
      <c r="K1730" s="17" t="str">
        <f>VLOOKUP($A1730,'Medical Examinations'!$A$1:$J$2336,MATCH(Healthcare!K$1,'Medical Examinations'!$A$1:$J$1,0),0)</f>
        <v>Prediabetes</v>
      </c>
      <c r="L1730" s="38">
        <f>VLOOKUP($A1730,'Hospitalisation Details'!$A$2:$K$2344,MATCH(Healthcare!L$1,'Hospitalisation Details'!$A$1:$K$1,0),0)</f>
        <v>32837</v>
      </c>
      <c r="M1730" s="17">
        <f>VLOOKUP($A1730,'Hospitalisation Details'!$A$2:$K$2344,MATCH(Healthcare!M$1,'Hospitalisation Details'!$A$1:$K$1,0),0)</f>
        <v>5257.51</v>
      </c>
      <c r="N1730" s="17" t="str">
        <f>VLOOKUP($A1730,'Hospitalisation Details'!$A$2:$K$2344,MATCH(Healthcare!N$1,'Hospitalisation Details'!$A$1:$K$1,0),0)</f>
        <v>Tier - 2</v>
      </c>
      <c r="O1730" s="17" t="str">
        <f>VLOOKUP($A1730,'Hospitalisation Details'!$A$2:$K$2344,MATCH(Healthcare!O$1,'Hospitalisation Details'!$A$1:$K$1,0),0)</f>
        <v>Tier - 2</v>
      </c>
      <c r="P1730" s="17" t="str">
        <f>VLOOKUP($A1730,'Hospitalisation Details'!$A$2:$K$2344,MATCH(Healthcare!P$1,'Hospitalisation Details'!$A$1:$K$1,0),0)</f>
        <v>R1012</v>
      </c>
      <c r="Q1730" s="17">
        <f>VLOOKUP($A1730,'Hospitalisation Details'!$A$2:$K$2344,MATCH(Healthcare!Q$1,'Hospitalisation Details'!$A$1:$K$1,0),0)</f>
        <v>33</v>
      </c>
    </row>
    <row r="1731" spans="1:17" ht="15.75" x14ac:dyDescent="0.25">
      <c r="A1731" s="25" t="s">
        <v>1774</v>
      </c>
      <c r="B1731" s="17" t="str">
        <f>VLOOKUP($A1731,'Customer Names'!$A$1:$D$2336,4,0)</f>
        <v>Mr. Robert</v>
      </c>
      <c r="C1731" s="17">
        <f>VLOOKUP($A1731,'Medical Examinations'!$A$1:$J$2336,MATCH(Healthcare!C$1,'Medical Examinations'!$A$1:$J$1,0),0)</f>
        <v>30.8</v>
      </c>
      <c r="D1731" s="17">
        <f>VLOOKUP($A1731,'Medical Examinations'!$A$1:$J$2336,MATCH(Healthcare!D$1,'Medical Examinations'!$A$1:$J$1,0),0)</f>
        <v>5.07</v>
      </c>
      <c r="E1731" s="17" t="str">
        <f>VLOOKUP($A1731,'Medical Examinations'!$A$1:$J$2336,MATCH(Healthcare!E$1,'Medical Examinations'!$A$1:$J$1,0),0)</f>
        <v>No</v>
      </c>
      <c r="F1731" s="17" t="str">
        <f>VLOOKUP($A1731,'Medical Examinations'!$A$1:$J$2336,MATCH(Healthcare!F$1,'Medical Examinations'!$A$1:$J$1,0),0)</f>
        <v>No</v>
      </c>
      <c r="G1731" s="17" t="str">
        <f>VLOOKUP($A1731,'Medical Examinations'!$A$1:$J$2336,MATCH(Healthcare!G$1,'Medical Examinations'!$A$1:$J$1,0),0)</f>
        <v>No</v>
      </c>
      <c r="H1731" s="17">
        <f>VLOOKUP($A1731,'Medical Examinations'!$A$1:$J$2336,MATCH(Healthcare!H$1,'Medical Examinations'!$A$1:$J$1,0),0)</f>
        <v>0</v>
      </c>
      <c r="I1731" s="17" t="str">
        <f>VLOOKUP($A1731,'Medical Examinations'!$A$1:$J$2336,MATCH(Healthcare!I$1,'Medical Examinations'!$A$1:$J$1,0),0)</f>
        <v>No</v>
      </c>
      <c r="J1731" s="17" t="str">
        <f>VLOOKUP($A1731,'Medical Examinations'!$A$1:$J$2336,MATCH(Healthcare!J$1,'Medical Examinations'!$A$1:$J$1,0),0)</f>
        <v>Obesity</v>
      </c>
      <c r="K1731" s="17" t="str">
        <f>VLOOKUP($A1731,'Medical Examinations'!$A$1:$J$2336,MATCH(Healthcare!K$1,'Medical Examinations'!$A$1:$J$1,0),0)</f>
        <v>Normal</v>
      </c>
      <c r="L1731" s="38">
        <f>VLOOKUP($A1731,'Hospitalisation Details'!$A$2:$K$2344,MATCH(Healthcare!L$1,'Hospitalisation Details'!$A$1:$K$1,0),0)</f>
        <v>33060</v>
      </c>
      <c r="M1731" s="17">
        <f>VLOOKUP($A1731,'Hospitalisation Details'!$A$2:$K$2344,MATCH(Healthcare!M$1,'Hospitalisation Details'!$A$1:$K$1,0),0)</f>
        <v>5253.52</v>
      </c>
      <c r="N1731" s="17" t="str">
        <f>VLOOKUP($A1731,'Hospitalisation Details'!$A$2:$K$2344,MATCH(Healthcare!N$1,'Hospitalisation Details'!$A$1:$K$1,0),0)</f>
        <v>Tier - 3</v>
      </c>
      <c r="O1731" s="17" t="str">
        <f>VLOOKUP($A1731,'Hospitalisation Details'!$A$2:$K$2344,MATCH(Healthcare!O$1,'Hospitalisation Details'!$A$1:$K$1,0),0)</f>
        <v>Tier - 3</v>
      </c>
      <c r="P1731" s="17" t="str">
        <f>VLOOKUP($A1731,'Hospitalisation Details'!$A$2:$K$2344,MATCH(Healthcare!P$1,'Hospitalisation Details'!$A$1:$K$1,0),0)</f>
        <v>R1011</v>
      </c>
      <c r="Q1731" s="17">
        <f>VLOOKUP($A1731,'Hospitalisation Details'!$A$2:$K$2344,MATCH(Healthcare!Q$1,'Hospitalisation Details'!$A$1:$K$1,0),0)</f>
        <v>32</v>
      </c>
    </row>
    <row r="1732" spans="1:17" ht="15.75" x14ac:dyDescent="0.25">
      <c r="A1732" s="25" t="s">
        <v>1775</v>
      </c>
      <c r="B1732" s="17" t="str">
        <f>VLOOKUP($A1732,'Customer Names'!$A$1:$D$2336,4,0)</f>
        <v>Ms. Steph</v>
      </c>
      <c r="C1732" s="17">
        <f>VLOOKUP($A1732,'Medical Examinations'!$A$1:$J$2336,MATCH(Healthcare!C$1,'Medical Examinations'!$A$1:$J$1,0),0)</f>
        <v>34.799999999999997</v>
      </c>
      <c r="D1732" s="17">
        <f>VLOOKUP($A1732,'Medical Examinations'!$A$1:$J$2336,MATCH(Healthcare!D$1,'Medical Examinations'!$A$1:$J$1,0),0)</f>
        <v>4.38</v>
      </c>
      <c r="E1732" s="17" t="str">
        <f>VLOOKUP($A1732,'Medical Examinations'!$A$1:$J$2336,MATCH(Healthcare!E$1,'Medical Examinations'!$A$1:$J$1,0),0)</f>
        <v>No</v>
      </c>
      <c r="F1732" s="17" t="str">
        <f>VLOOKUP($A1732,'Medical Examinations'!$A$1:$J$2336,MATCH(Healthcare!F$1,'Medical Examinations'!$A$1:$J$1,0),0)</f>
        <v>No</v>
      </c>
      <c r="G1732" s="17" t="str">
        <f>VLOOKUP($A1732,'Medical Examinations'!$A$1:$J$2336,MATCH(Healthcare!G$1,'Medical Examinations'!$A$1:$J$1,0),0)</f>
        <v>No</v>
      </c>
      <c r="H1732" s="17">
        <f>VLOOKUP($A1732,'Medical Examinations'!$A$1:$J$2336,MATCH(Healthcare!H$1,'Medical Examinations'!$A$1:$J$1,0),0)</f>
        <v>1</v>
      </c>
      <c r="I1732" s="17" t="str">
        <f>VLOOKUP($A1732,'Medical Examinations'!$A$1:$J$2336,MATCH(Healthcare!I$1,'Medical Examinations'!$A$1:$J$1,0),0)</f>
        <v>No</v>
      </c>
      <c r="J1732" s="17" t="str">
        <f>VLOOKUP($A1732,'Medical Examinations'!$A$1:$J$2336,MATCH(Healthcare!J$1,'Medical Examinations'!$A$1:$J$1,0),0)</f>
        <v>Obesity</v>
      </c>
      <c r="K1732" s="17" t="str">
        <f>VLOOKUP($A1732,'Medical Examinations'!$A$1:$J$2336,MATCH(Healthcare!K$1,'Medical Examinations'!$A$1:$J$1,0),0)</f>
        <v>Normal</v>
      </c>
      <c r="L1732" s="38">
        <f>VLOOKUP($A1732,'Hospitalisation Details'!$A$2:$K$2344,MATCH(Healthcare!L$1,'Hospitalisation Details'!$A$1:$K$1,0),0)</f>
        <v>32029</v>
      </c>
      <c r="M1732" s="17">
        <f>VLOOKUP($A1732,'Hospitalisation Details'!$A$2:$K$2344,MATCH(Healthcare!M$1,'Hospitalisation Details'!$A$1:$K$1,0),0)</f>
        <v>5246.05</v>
      </c>
      <c r="N1732" s="17" t="str">
        <f>VLOOKUP($A1732,'Hospitalisation Details'!$A$2:$K$2344,MATCH(Healthcare!N$1,'Hospitalisation Details'!$A$1:$K$1,0),0)</f>
        <v>Tier - 2</v>
      </c>
      <c r="O1732" s="17" t="str">
        <f>VLOOKUP($A1732,'Hospitalisation Details'!$A$2:$K$2344,MATCH(Healthcare!O$1,'Hospitalisation Details'!$A$1:$K$1,0),0)</f>
        <v>Tier - 3</v>
      </c>
      <c r="P1732" s="17" t="str">
        <f>VLOOKUP($A1732,'Hospitalisation Details'!$A$2:$K$2344,MATCH(Healthcare!P$1,'Hospitalisation Details'!$A$1:$K$1,0),0)</f>
        <v>R1011</v>
      </c>
      <c r="Q1732" s="17">
        <f>VLOOKUP($A1732,'Hospitalisation Details'!$A$2:$K$2344,MATCH(Healthcare!Q$1,'Hospitalisation Details'!$A$1:$K$1,0),0)</f>
        <v>35</v>
      </c>
    </row>
    <row r="1733" spans="1:17" ht="15.75" x14ac:dyDescent="0.25">
      <c r="A1733" s="25" t="s">
        <v>1776</v>
      </c>
      <c r="B1733" s="17" t="str">
        <f>VLOOKUP($A1733,'Customer Names'!$A$1:$D$2336,4,0)</f>
        <v>Ms. Kate</v>
      </c>
      <c r="C1733" s="17">
        <f>VLOOKUP($A1733,'Medical Examinations'!$A$1:$J$2336,MATCH(Healthcare!C$1,'Medical Examinations'!$A$1:$J$1,0),0)</f>
        <v>34.21</v>
      </c>
      <c r="D1733" s="17">
        <f>VLOOKUP($A1733,'Medical Examinations'!$A$1:$J$2336,MATCH(Healthcare!D$1,'Medical Examinations'!$A$1:$J$1,0),0)</f>
        <v>4.54</v>
      </c>
      <c r="E1733" s="17" t="str">
        <f>VLOOKUP($A1733,'Medical Examinations'!$A$1:$J$2336,MATCH(Healthcare!E$1,'Medical Examinations'!$A$1:$J$1,0),0)</f>
        <v>No</v>
      </c>
      <c r="F1733" s="17" t="str">
        <f>VLOOKUP($A1733,'Medical Examinations'!$A$1:$J$2336,MATCH(Healthcare!F$1,'Medical Examinations'!$A$1:$J$1,0),0)</f>
        <v>No</v>
      </c>
      <c r="G1733" s="17" t="str">
        <f>VLOOKUP($A1733,'Medical Examinations'!$A$1:$J$2336,MATCH(Healthcare!G$1,'Medical Examinations'!$A$1:$J$1,0),0)</f>
        <v>No</v>
      </c>
      <c r="H1733" s="17">
        <f>VLOOKUP($A1733,'Medical Examinations'!$A$1:$J$2336,MATCH(Healthcare!H$1,'Medical Examinations'!$A$1:$J$1,0),0)</f>
        <v>1</v>
      </c>
      <c r="I1733" s="17" t="str">
        <f>VLOOKUP($A1733,'Medical Examinations'!$A$1:$J$2336,MATCH(Healthcare!I$1,'Medical Examinations'!$A$1:$J$1,0),0)</f>
        <v>No</v>
      </c>
      <c r="J1733" s="17" t="str">
        <f>VLOOKUP($A1733,'Medical Examinations'!$A$1:$J$2336,MATCH(Healthcare!J$1,'Medical Examinations'!$A$1:$J$1,0),0)</f>
        <v>Obesity</v>
      </c>
      <c r="K1733" s="17" t="str">
        <f>VLOOKUP($A1733,'Medical Examinations'!$A$1:$J$2336,MATCH(Healthcare!K$1,'Medical Examinations'!$A$1:$J$1,0),0)</f>
        <v>Normal</v>
      </c>
      <c r="L1733" s="38">
        <f>VLOOKUP($A1733,'Hospitalisation Details'!$A$2:$K$2344,MATCH(Healthcare!L$1,'Hospitalisation Details'!$A$1:$K$1,0),0)</f>
        <v>31963</v>
      </c>
      <c r="M1733" s="17">
        <f>VLOOKUP($A1733,'Hospitalisation Details'!$A$2:$K$2344,MATCH(Healthcare!M$1,'Hospitalisation Details'!$A$1:$K$1,0),0)</f>
        <v>5245.23</v>
      </c>
      <c r="N1733" s="17" t="str">
        <f>VLOOKUP($A1733,'Hospitalisation Details'!$A$2:$K$2344,MATCH(Healthcare!N$1,'Hospitalisation Details'!$A$1:$K$1,0),0)</f>
        <v>Tier - 2</v>
      </c>
      <c r="O1733" s="17" t="str">
        <f>VLOOKUP($A1733,'Hospitalisation Details'!$A$2:$K$2344,MATCH(Healthcare!O$1,'Hospitalisation Details'!$A$1:$K$1,0),0)</f>
        <v>Tier - 2</v>
      </c>
      <c r="P1733" s="17" t="str">
        <f>VLOOKUP($A1733,'Hospitalisation Details'!$A$2:$K$2344,MATCH(Healthcare!P$1,'Hospitalisation Details'!$A$1:$K$1,0),0)</f>
        <v>R1013</v>
      </c>
      <c r="Q1733" s="17">
        <f>VLOOKUP($A1733,'Hospitalisation Details'!$A$2:$K$2344,MATCH(Healthcare!Q$1,'Hospitalisation Details'!$A$1:$K$1,0),0)</f>
        <v>35</v>
      </c>
    </row>
    <row r="1734" spans="1:17" ht="15.75" x14ac:dyDescent="0.25">
      <c r="A1734" s="25" t="s">
        <v>1777</v>
      </c>
      <c r="B1734" s="17" t="str">
        <f>VLOOKUP($A1734,'Customer Names'!$A$1:$D$2336,4,0)</f>
        <v>Ms. Kristina</v>
      </c>
      <c r="C1734" s="17">
        <f>VLOOKUP($A1734,'Medical Examinations'!$A$1:$J$2336,MATCH(Healthcare!C$1,'Medical Examinations'!$A$1:$J$1,0),0)</f>
        <v>31</v>
      </c>
      <c r="D1734" s="17">
        <f>VLOOKUP($A1734,'Medical Examinations'!$A$1:$J$2336,MATCH(Healthcare!D$1,'Medical Examinations'!$A$1:$J$1,0),0)</f>
        <v>5.38</v>
      </c>
      <c r="E1734" s="17" t="str">
        <f>VLOOKUP($A1734,'Medical Examinations'!$A$1:$J$2336,MATCH(Healthcare!E$1,'Medical Examinations'!$A$1:$J$1,0),0)</f>
        <v>No</v>
      </c>
      <c r="F1734" s="17" t="str">
        <f>VLOOKUP($A1734,'Medical Examinations'!$A$1:$J$2336,MATCH(Healthcare!F$1,'Medical Examinations'!$A$1:$J$1,0),0)</f>
        <v>No</v>
      </c>
      <c r="G1734" s="17" t="str">
        <f>VLOOKUP($A1734,'Medical Examinations'!$A$1:$J$2336,MATCH(Healthcare!G$1,'Medical Examinations'!$A$1:$J$1,0),0)</f>
        <v>No</v>
      </c>
      <c r="H1734" s="17">
        <f>VLOOKUP($A1734,'Medical Examinations'!$A$1:$J$2336,MATCH(Healthcare!H$1,'Medical Examinations'!$A$1:$J$1,0),0)</f>
        <v>1</v>
      </c>
      <c r="I1734" s="17" t="str">
        <f>VLOOKUP($A1734,'Medical Examinations'!$A$1:$J$2336,MATCH(Healthcare!I$1,'Medical Examinations'!$A$1:$J$1,0),0)</f>
        <v>No</v>
      </c>
      <c r="J1734" s="17" t="str">
        <f>VLOOKUP($A1734,'Medical Examinations'!$A$1:$J$2336,MATCH(Healthcare!J$1,'Medical Examinations'!$A$1:$J$1,0),0)</f>
        <v>Obesity</v>
      </c>
      <c r="K1734" s="17" t="str">
        <f>VLOOKUP($A1734,'Medical Examinations'!$A$1:$J$2336,MATCH(Healthcare!K$1,'Medical Examinations'!$A$1:$J$1,0),0)</f>
        <v>Normal</v>
      </c>
      <c r="L1734" s="38">
        <f>VLOOKUP($A1734,'Hospitalisation Details'!$A$2:$K$2344,MATCH(Healthcare!L$1,'Hospitalisation Details'!$A$1:$K$1,0),0)</f>
        <v>32137</v>
      </c>
      <c r="M1734" s="17">
        <f>VLOOKUP($A1734,'Hospitalisation Details'!$A$2:$K$2344,MATCH(Healthcare!M$1,'Hospitalisation Details'!$A$1:$K$1,0),0)</f>
        <v>5240.7700000000004</v>
      </c>
      <c r="N1734" s="17" t="str">
        <f>VLOOKUP($A1734,'Hospitalisation Details'!$A$2:$K$2344,MATCH(Healthcare!N$1,'Hospitalisation Details'!$A$1:$K$1,0),0)</f>
        <v>Tier - 2</v>
      </c>
      <c r="O1734" s="17" t="str">
        <f>VLOOKUP($A1734,'Hospitalisation Details'!$A$2:$K$2344,MATCH(Healthcare!O$1,'Hospitalisation Details'!$A$1:$K$1,0),0)</f>
        <v>Tier - 2</v>
      </c>
      <c r="P1734" s="17" t="str">
        <f>VLOOKUP($A1734,'Hospitalisation Details'!$A$2:$K$2344,MATCH(Healthcare!P$1,'Hospitalisation Details'!$A$1:$K$1,0),0)</f>
        <v>R1011</v>
      </c>
      <c r="Q1734" s="17">
        <f>VLOOKUP($A1734,'Hospitalisation Details'!$A$2:$K$2344,MATCH(Healthcare!Q$1,'Hospitalisation Details'!$A$1:$K$1,0),0)</f>
        <v>35</v>
      </c>
    </row>
    <row r="1735" spans="1:17" ht="15.75" x14ac:dyDescent="0.25">
      <c r="A1735" s="25" t="s">
        <v>1778</v>
      </c>
      <c r="B1735" s="17" t="str">
        <f>VLOOKUP($A1735,'Customer Names'!$A$1:$D$2336,4,0)</f>
        <v>Ms. Flo</v>
      </c>
      <c r="C1735" s="17">
        <f>VLOOKUP($A1735,'Medical Examinations'!$A$1:$J$2336,MATCH(Healthcare!C$1,'Medical Examinations'!$A$1:$J$1,0),0)</f>
        <v>26.125</v>
      </c>
      <c r="D1735" s="17">
        <f>VLOOKUP($A1735,'Medical Examinations'!$A$1:$J$2336,MATCH(Healthcare!D$1,'Medical Examinations'!$A$1:$J$1,0),0)</f>
        <v>5.55</v>
      </c>
      <c r="E1735" s="17" t="str">
        <f>VLOOKUP($A1735,'Medical Examinations'!$A$1:$J$2336,MATCH(Healthcare!E$1,'Medical Examinations'!$A$1:$J$1,0),0)</f>
        <v>No</v>
      </c>
      <c r="F1735" s="17" t="str">
        <f>VLOOKUP($A1735,'Medical Examinations'!$A$1:$J$2336,MATCH(Healthcare!F$1,'Medical Examinations'!$A$1:$J$1,0),0)</f>
        <v>No</v>
      </c>
      <c r="G1735" s="17" t="str">
        <f>VLOOKUP($A1735,'Medical Examinations'!$A$1:$J$2336,MATCH(Healthcare!G$1,'Medical Examinations'!$A$1:$J$1,0),0)</f>
        <v>No</v>
      </c>
      <c r="H1735" s="17">
        <f>VLOOKUP($A1735,'Medical Examinations'!$A$1:$J$2336,MATCH(Healthcare!H$1,'Medical Examinations'!$A$1:$J$1,0),0)</f>
        <v>1</v>
      </c>
      <c r="I1735" s="17" t="str">
        <f>VLOOKUP($A1735,'Medical Examinations'!$A$1:$J$2336,MATCH(Healthcare!I$1,'Medical Examinations'!$A$1:$J$1,0),0)</f>
        <v>No</v>
      </c>
      <c r="J1735" s="17" t="str">
        <f>VLOOKUP($A1735,'Medical Examinations'!$A$1:$J$2336,MATCH(Healthcare!J$1,'Medical Examinations'!$A$1:$J$1,0),0)</f>
        <v>Overweight</v>
      </c>
      <c r="K1735" s="17" t="str">
        <f>VLOOKUP($A1735,'Medical Examinations'!$A$1:$J$2336,MATCH(Healthcare!K$1,'Medical Examinations'!$A$1:$J$1,0),0)</f>
        <v>Normal</v>
      </c>
      <c r="L1735" s="38">
        <f>VLOOKUP($A1735,'Hospitalisation Details'!$A$2:$K$2344,MATCH(Healthcare!L$1,'Hospitalisation Details'!$A$1:$K$1,0),0)</f>
        <v>31957</v>
      </c>
      <c r="M1735" s="17">
        <f>VLOOKUP($A1735,'Hospitalisation Details'!$A$2:$K$2344,MATCH(Healthcare!M$1,'Hospitalisation Details'!$A$1:$K$1,0),0)</f>
        <v>5227.99</v>
      </c>
      <c r="N1735" s="17" t="str">
        <f>VLOOKUP($A1735,'Hospitalisation Details'!$A$2:$K$2344,MATCH(Healthcare!N$1,'Hospitalisation Details'!$A$1:$K$1,0),0)</f>
        <v>Tier - 2</v>
      </c>
      <c r="O1735" s="17" t="str">
        <f>VLOOKUP($A1735,'Hospitalisation Details'!$A$2:$K$2344,MATCH(Healthcare!O$1,'Hospitalisation Details'!$A$1:$K$1,0),0)</f>
        <v>Tier - 1</v>
      </c>
      <c r="P1735" s="17" t="str">
        <f>VLOOKUP($A1735,'Hospitalisation Details'!$A$2:$K$2344,MATCH(Healthcare!P$1,'Hospitalisation Details'!$A$1:$K$1,0),0)</f>
        <v>R1024</v>
      </c>
      <c r="Q1735" s="17">
        <f>VLOOKUP($A1735,'Hospitalisation Details'!$A$2:$K$2344,MATCH(Healthcare!Q$1,'Hospitalisation Details'!$A$1:$K$1,0),0)</f>
        <v>35</v>
      </c>
    </row>
    <row r="1736" spans="1:17" ht="15.75" x14ac:dyDescent="0.25">
      <c r="A1736" s="25" t="s">
        <v>1779</v>
      </c>
      <c r="B1736" s="17" t="str">
        <f>VLOOKUP($A1736,'Customer Names'!$A$1:$D$2336,4,0)</f>
        <v>Mrs. Sarah</v>
      </c>
      <c r="C1736" s="17">
        <f>VLOOKUP($A1736,'Medical Examinations'!$A$1:$J$2336,MATCH(Healthcare!C$1,'Medical Examinations'!$A$1:$J$1,0),0)</f>
        <v>30.13</v>
      </c>
      <c r="D1736" s="17">
        <f>VLOOKUP($A1736,'Medical Examinations'!$A$1:$J$2336,MATCH(Healthcare!D$1,'Medical Examinations'!$A$1:$J$1,0),0)</f>
        <v>4.03</v>
      </c>
      <c r="E1736" s="17" t="str">
        <f>VLOOKUP($A1736,'Medical Examinations'!$A$1:$J$2336,MATCH(Healthcare!E$1,'Medical Examinations'!$A$1:$J$1,0),0)</f>
        <v>Yes</v>
      </c>
      <c r="F1736" s="17" t="str">
        <f>VLOOKUP($A1736,'Medical Examinations'!$A$1:$J$2336,MATCH(Healthcare!F$1,'Medical Examinations'!$A$1:$J$1,0),0)</f>
        <v>No</v>
      </c>
      <c r="G1736" s="17" t="str">
        <f>VLOOKUP($A1736,'Medical Examinations'!$A$1:$J$2336,MATCH(Healthcare!G$1,'Medical Examinations'!$A$1:$J$1,0),0)</f>
        <v>No</v>
      </c>
      <c r="H1736" s="17">
        <f>VLOOKUP($A1736,'Medical Examinations'!$A$1:$J$2336,MATCH(Healthcare!H$1,'Medical Examinations'!$A$1:$J$1,0),0)</f>
        <v>1</v>
      </c>
      <c r="I1736" s="17" t="str">
        <f>VLOOKUP($A1736,'Medical Examinations'!$A$1:$J$2336,MATCH(Healthcare!I$1,'Medical Examinations'!$A$1:$J$1,0),0)</f>
        <v>No</v>
      </c>
      <c r="J1736" s="17" t="str">
        <f>VLOOKUP($A1736,'Medical Examinations'!$A$1:$J$2336,MATCH(Healthcare!J$1,'Medical Examinations'!$A$1:$J$1,0),0)</f>
        <v>Obesity</v>
      </c>
      <c r="K1736" s="17" t="str">
        <f>VLOOKUP($A1736,'Medical Examinations'!$A$1:$J$2336,MATCH(Healthcare!K$1,'Medical Examinations'!$A$1:$J$1,0),0)</f>
        <v>Normal</v>
      </c>
      <c r="L1736" s="38">
        <f>VLOOKUP($A1736,'Hospitalisation Details'!$A$2:$K$2344,MATCH(Healthcare!L$1,'Hospitalisation Details'!$A$1:$K$1,0),0)</f>
        <v>34856</v>
      </c>
      <c r="M1736" s="17">
        <f>VLOOKUP($A1736,'Hospitalisation Details'!$A$2:$K$2344,MATCH(Healthcare!M$1,'Hospitalisation Details'!$A$1:$K$1,0),0)</f>
        <v>5216.4799999999996</v>
      </c>
      <c r="N1736" s="17" t="str">
        <f>VLOOKUP($A1736,'Hospitalisation Details'!$A$2:$K$2344,MATCH(Healthcare!N$1,'Hospitalisation Details'!$A$1:$K$1,0),0)</f>
        <v>Tier - 2</v>
      </c>
      <c r="O1736" s="17" t="str">
        <f>VLOOKUP($A1736,'Hospitalisation Details'!$A$2:$K$2344,MATCH(Healthcare!O$1,'Hospitalisation Details'!$A$1:$K$1,0),0)</f>
        <v>Tier - 2</v>
      </c>
      <c r="P1736" s="17" t="str">
        <f>VLOOKUP($A1736,'Hospitalisation Details'!$A$2:$K$2344,MATCH(Healthcare!P$1,'Hospitalisation Details'!$A$1:$K$1,0),0)</f>
        <v>R1025</v>
      </c>
      <c r="Q1736" s="17">
        <f>VLOOKUP($A1736,'Hospitalisation Details'!$A$2:$K$2344,MATCH(Healthcare!Q$1,'Hospitalisation Details'!$A$1:$K$1,0),0)</f>
        <v>28</v>
      </c>
    </row>
    <row r="1737" spans="1:17" ht="15.75" x14ac:dyDescent="0.25">
      <c r="A1737" s="25" t="s">
        <v>1780</v>
      </c>
      <c r="B1737" s="17" t="str">
        <f>VLOOKUP($A1737,'Customer Names'!$A$1:$D$2336,4,0)</f>
        <v>Ms. Anabel</v>
      </c>
      <c r="C1737" s="17">
        <f>VLOOKUP($A1737,'Medical Examinations'!$A$1:$J$2336,MATCH(Healthcare!C$1,'Medical Examinations'!$A$1:$J$1,0),0)</f>
        <v>34.19</v>
      </c>
      <c r="D1737" s="17">
        <f>VLOOKUP($A1737,'Medical Examinations'!$A$1:$J$2336,MATCH(Healthcare!D$1,'Medical Examinations'!$A$1:$J$1,0),0)</f>
        <v>4.1900000000000004</v>
      </c>
      <c r="E1737" s="17" t="str">
        <f>VLOOKUP($A1737,'Medical Examinations'!$A$1:$J$2336,MATCH(Healthcare!E$1,'Medical Examinations'!$A$1:$J$1,0),0)</f>
        <v>No</v>
      </c>
      <c r="F1737" s="17" t="str">
        <f>VLOOKUP($A1737,'Medical Examinations'!$A$1:$J$2336,MATCH(Healthcare!F$1,'Medical Examinations'!$A$1:$J$1,0),0)</f>
        <v>No</v>
      </c>
      <c r="G1737" s="17" t="str">
        <f>VLOOKUP($A1737,'Medical Examinations'!$A$1:$J$2336,MATCH(Healthcare!G$1,'Medical Examinations'!$A$1:$J$1,0),0)</f>
        <v>No</v>
      </c>
      <c r="H1737" s="17">
        <f>VLOOKUP($A1737,'Medical Examinations'!$A$1:$J$2336,MATCH(Healthcare!H$1,'Medical Examinations'!$A$1:$J$1,0),0)</f>
        <v>0</v>
      </c>
      <c r="I1737" s="17" t="str">
        <f>VLOOKUP($A1737,'Medical Examinations'!$A$1:$J$2336,MATCH(Healthcare!I$1,'Medical Examinations'!$A$1:$J$1,0),0)</f>
        <v>No</v>
      </c>
      <c r="J1737" s="17" t="str">
        <f>VLOOKUP($A1737,'Medical Examinations'!$A$1:$J$2336,MATCH(Healthcare!J$1,'Medical Examinations'!$A$1:$J$1,0),0)</f>
        <v>Obesity</v>
      </c>
      <c r="K1737" s="17" t="str">
        <f>VLOOKUP($A1737,'Medical Examinations'!$A$1:$J$2336,MATCH(Healthcare!K$1,'Medical Examinations'!$A$1:$J$1,0),0)</f>
        <v>Normal</v>
      </c>
      <c r="L1737" s="38">
        <f>VLOOKUP($A1737,'Hospitalisation Details'!$A$2:$K$2344,MATCH(Healthcare!L$1,'Hospitalisation Details'!$A$1:$K$1,0),0)</f>
        <v>36495</v>
      </c>
      <c r="M1737" s="17">
        <f>VLOOKUP($A1737,'Hospitalisation Details'!$A$2:$K$2344,MATCH(Healthcare!M$1,'Hospitalisation Details'!$A$1:$K$1,0),0)</f>
        <v>5213.22</v>
      </c>
      <c r="N1737" s="17" t="str">
        <f>VLOOKUP($A1737,'Hospitalisation Details'!$A$2:$K$2344,MATCH(Healthcare!N$1,'Hospitalisation Details'!$A$1:$K$1,0),0)</f>
        <v>Tier - 2</v>
      </c>
      <c r="O1737" s="17" t="str">
        <f>VLOOKUP($A1737,'Hospitalisation Details'!$A$2:$K$2344,MATCH(Healthcare!O$1,'Hospitalisation Details'!$A$1:$K$1,0),0)</f>
        <v>Tier - 1</v>
      </c>
      <c r="P1737" s="17" t="str">
        <f>VLOOKUP($A1737,'Hospitalisation Details'!$A$2:$K$2344,MATCH(Healthcare!P$1,'Hospitalisation Details'!$A$1:$K$1,0),0)</f>
        <v>R1012</v>
      </c>
      <c r="Q1737" s="17">
        <f>VLOOKUP($A1737,'Hospitalisation Details'!$A$2:$K$2344,MATCH(Healthcare!Q$1,'Hospitalisation Details'!$A$1:$K$1,0),0)</f>
        <v>23</v>
      </c>
    </row>
    <row r="1738" spans="1:17" ht="15.75" x14ac:dyDescent="0.25">
      <c r="A1738" s="25" t="s">
        <v>1781</v>
      </c>
      <c r="B1738" s="17" t="str">
        <f>VLOOKUP($A1738,'Customer Names'!$A$1:$D$2336,4,0)</f>
        <v>Mr. Ian</v>
      </c>
      <c r="C1738" s="17">
        <f>VLOOKUP($A1738,'Medical Examinations'!$A$1:$J$2336,MATCH(Healthcare!C$1,'Medical Examinations'!$A$1:$J$1,0),0)</f>
        <v>22.515000000000001</v>
      </c>
      <c r="D1738" s="17">
        <f>VLOOKUP($A1738,'Medical Examinations'!$A$1:$J$2336,MATCH(Healthcare!D$1,'Medical Examinations'!$A$1:$J$1,0),0)</f>
        <v>4.37</v>
      </c>
      <c r="E1738" s="17" t="str">
        <f>VLOOKUP($A1738,'Medical Examinations'!$A$1:$J$2336,MATCH(Healthcare!E$1,'Medical Examinations'!$A$1:$J$1,0),0)</f>
        <v>No</v>
      </c>
      <c r="F1738" s="17" t="str">
        <f>VLOOKUP($A1738,'Medical Examinations'!$A$1:$J$2336,MATCH(Healthcare!F$1,'Medical Examinations'!$A$1:$J$1,0),0)</f>
        <v>No</v>
      </c>
      <c r="G1738" s="17" t="str">
        <f>VLOOKUP($A1738,'Medical Examinations'!$A$1:$J$2336,MATCH(Healthcare!G$1,'Medical Examinations'!$A$1:$J$1,0),0)</f>
        <v>Yes</v>
      </c>
      <c r="H1738" s="17">
        <f>VLOOKUP($A1738,'Medical Examinations'!$A$1:$J$2336,MATCH(Healthcare!H$1,'Medical Examinations'!$A$1:$J$1,0),0)</f>
        <v>1</v>
      </c>
      <c r="I1738" s="17" t="str">
        <f>VLOOKUP($A1738,'Medical Examinations'!$A$1:$J$2336,MATCH(Healthcare!I$1,'Medical Examinations'!$A$1:$J$1,0),0)</f>
        <v>No</v>
      </c>
      <c r="J1738" s="17" t="str">
        <f>VLOOKUP($A1738,'Medical Examinations'!$A$1:$J$2336,MATCH(Healthcare!J$1,'Medical Examinations'!$A$1:$J$1,0),0)</f>
        <v>Healthy Weight</v>
      </c>
      <c r="K1738" s="17" t="str">
        <f>VLOOKUP($A1738,'Medical Examinations'!$A$1:$J$2336,MATCH(Healthcare!K$1,'Medical Examinations'!$A$1:$J$1,0),0)</f>
        <v>Normal</v>
      </c>
      <c r="L1738" s="38">
        <f>VLOOKUP($A1738,'Hospitalisation Details'!$A$2:$K$2344,MATCH(Healthcare!L$1,'Hospitalisation Details'!$A$1:$K$1,0),0)</f>
        <v>34137</v>
      </c>
      <c r="M1738" s="17">
        <f>VLOOKUP($A1738,'Hospitalisation Details'!$A$2:$K$2344,MATCH(Healthcare!M$1,'Hospitalisation Details'!$A$1:$K$1,0),0)</f>
        <v>5209.58</v>
      </c>
      <c r="N1738" s="17" t="str">
        <f>VLOOKUP($A1738,'Hospitalisation Details'!$A$2:$K$2344,MATCH(Healthcare!N$1,'Hospitalisation Details'!$A$1:$K$1,0),0)</f>
        <v>Tier - 3</v>
      </c>
      <c r="O1738" s="17" t="str">
        <f>VLOOKUP($A1738,'Hospitalisation Details'!$A$2:$K$2344,MATCH(Healthcare!O$1,'Hospitalisation Details'!$A$1:$K$1,0),0)</f>
        <v>Tier - 3</v>
      </c>
      <c r="P1738" s="17" t="str">
        <f>VLOOKUP($A1738,'Hospitalisation Details'!$A$2:$K$2344,MATCH(Healthcare!P$1,'Hospitalisation Details'!$A$1:$K$1,0),0)</f>
        <v>R1017</v>
      </c>
      <c r="Q1738" s="17">
        <f>VLOOKUP($A1738,'Hospitalisation Details'!$A$2:$K$2344,MATCH(Healthcare!Q$1,'Hospitalisation Details'!$A$1:$K$1,0),0)</f>
        <v>29</v>
      </c>
    </row>
    <row r="1739" spans="1:17" ht="15.75" x14ac:dyDescent="0.25">
      <c r="A1739" s="25" t="s">
        <v>1782</v>
      </c>
      <c r="B1739" s="17" t="str">
        <f>VLOOKUP($A1739,'Customer Names'!$A$1:$D$2336,4,0)</f>
        <v>Mr. Alex</v>
      </c>
      <c r="C1739" s="17">
        <f>VLOOKUP($A1739,'Medical Examinations'!$A$1:$J$2336,MATCH(Healthcare!C$1,'Medical Examinations'!$A$1:$J$1,0),0)</f>
        <v>18.239999999999998</v>
      </c>
      <c r="D1739" s="17">
        <f>VLOOKUP($A1739,'Medical Examinations'!$A$1:$J$2336,MATCH(Healthcare!D$1,'Medical Examinations'!$A$1:$J$1,0),0)</f>
        <v>5.31</v>
      </c>
      <c r="E1739" s="17" t="str">
        <f>VLOOKUP($A1739,'Medical Examinations'!$A$1:$J$2336,MATCH(Healthcare!E$1,'Medical Examinations'!$A$1:$J$1,0),0)</f>
        <v>Yes</v>
      </c>
      <c r="F1739" s="17" t="str">
        <f>VLOOKUP($A1739,'Medical Examinations'!$A$1:$J$2336,MATCH(Healthcare!F$1,'Medical Examinations'!$A$1:$J$1,0),0)</f>
        <v>No</v>
      </c>
      <c r="G1739" s="17" t="str">
        <f>VLOOKUP($A1739,'Medical Examinations'!$A$1:$J$2336,MATCH(Healthcare!G$1,'Medical Examinations'!$A$1:$J$1,0),0)</f>
        <v>Yes</v>
      </c>
      <c r="H1739" s="17">
        <f>VLOOKUP($A1739,'Medical Examinations'!$A$1:$J$2336,MATCH(Healthcare!H$1,'Medical Examinations'!$A$1:$J$1,0),0)</f>
        <v>1</v>
      </c>
      <c r="I1739" s="17" t="str">
        <f>VLOOKUP($A1739,'Medical Examinations'!$A$1:$J$2336,MATCH(Healthcare!I$1,'Medical Examinations'!$A$1:$J$1,0),0)</f>
        <v>No</v>
      </c>
      <c r="J1739" s="17" t="str">
        <f>VLOOKUP($A1739,'Medical Examinations'!$A$1:$J$2336,MATCH(Healthcare!J$1,'Medical Examinations'!$A$1:$J$1,0),0)</f>
        <v>Underweight</v>
      </c>
      <c r="K1739" s="17" t="str">
        <f>VLOOKUP($A1739,'Medical Examinations'!$A$1:$J$2336,MATCH(Healthcare!K$1,'Medical Examinations'!$A$1:$J$1,0),0)</f>
        <v>Normal</v>
      </c>
      <c r="L1739" s="38">
        <f>VLOOKUP($A1739,'Hospitalisation Details'!$A$2:$K$2344,MATCH(Healthcare!L$1,'Hospitalisation Details'!$A$1:$K$1,0),0)</f>
        <v>30613</v>
      </c>
      <c r="M1739" s="17">
        <f>VLOOKUP($A1739,'Hospitalisation Details'!$A$2:$K$2344,MATCH(Healthcare!M$1,'Hospitalisation Details'!$A$1:$K$1,0),0)</f>
        <v>5207.97</v>
      </c>
      <c r="N1739" s="17" t="str">
        <f>VLOOKUP($A1739,'Hospitalisation Details'!$A$2:$K$2344,MATCH(Healthcare!N$1,'Hospitalisation Details'!$A$1:$K$1,0),0)</f>
        <v>Tier - 2</v>
      </c>
      <c r="O1739" s="17" t="str">
        <f>VLOOKUP($A1739,'Hospitalisation Details'!$A$2:$K$2344,MATCH(Healthcare!O$1,'Hospitalisation Details'!$A$1:$K$1,0),0)</f>
        <v>Tier - 2</v>
      </c>
      <c r="P1739" s="17" t="str">
        <f>VLOOKUP($A1739,'Hospitalisation Details'!$A$2:$K$2344,MATCH(Healthcare!P$1,'Hospitalisation Details'!$A$1:$K$1,0),0)</f>
        <v>R1012</v>
      </c>
      <c r="Q1739" s="17">
        <f>VLOOKUP($A1739,'Hospitalisation Details'!$A$2:$K$2344,MATCH(Healthcare!Q$1,'Hospitalisation Details'!$A$1:$K$1,0),0)</f>
        <v>39</v>
      </c>
    </row>
    <row r="1740" spans="1:17" ht="15.75" x14ac:dyDescent="0.25">
      <c r="A1740" s="25" t="s">
        <v>1783</v>
      </c>
      <c r="B1740" s="17" t="str">
        <f>VLOOKUP($A1740,'Customer Names'!$A$1:$D$2336,4,0)</f>
        <v>Mr. Richard</v>
      </c>
      <c r="C1740" s="17">
        <f>VLOOKUP($A1740,'Medical Examinations'!$A$1:$J$2336,MATCH(Healthcare!C$1,'Medical Examinations'!$A$1:$J$1,0),0)</f>
        <v>37.28</v>
      </c>
      <c r="D1740" s="17">
        <f>VLOOKUP($A1740,'Medical Examinations'!$A$1:$J$2336,MATCH(Healthcare!D$1,'Medical Examinations'!$A$1:$J$1,0),0)</f>
        <v>4.66</v>
      </c>
      <c r="E1740" s="17" t="str">
        <f>VLOOKUP($A1740,'Medical Examinations'!$A$1:$J$2336,MATCH(Healthcare!E$1,'Medical Examinations'!$A$1:$J$1,0),0)</f>
        <v>No</v>
      </c>
      <c r="F1740" s="17" t="str">
        <f>VLOOKUP($A1740,'Medical Examinations'!$A$1:$J$2336,MATCH(Healthcare!F$1,'Medical Examinations'!$A$1:$J$1,0),0)</f>
        <v>Yes</v>
      </c>
      <c r="G1740" s="17" t="str">
        <f>VLOOKUP($A1740,'Medical Examinations'!$A$1:$J$2336,MATCH(Healthcare!G$1,'Medical Examinations'!$A$1:$J$1,0),0)</f>
        <v>No</v>
      </c>
      <c r="H1740" s="17">
        <f>VLOOKUP($A1740,'Medical Examinations'!$A$1:$J$2336,MATCH(Healthcare!H$1,'Medical Examinations'!$A$1:$J$1,0),0)</f>
        <v>1</v>
      </c>
      <c r="I1740" s="17" t="str">
        <f>VLOOKUP($A1740,'Medical Examinations'!$A$1:$J$2336,MATCH(Healthcare!I$1,'Medical Examinations'!$A$1:$J$1,0),0)</f>
        <v>No</v>
      </c>
      <c r="J1740" s="17" t="str">
        <f>VLOOKUP($A1740,'Medical Examinations'!$A$1:$J$2336,MATCH(Healthcare!J$1,'Medical Examinations'!$A$1:$J$1,0),0)</f>
        <v>Obesity</v>
      </c>
      <c r="K1740" s="17" t="str">
        <f>VLOOKUP($A1740,'Medical Examinations'!$A$1:$J$2336,MATCH(Healthcare!K$1,'Medical Examinations'!$A$1:$J$1,0),0)</f>
        <v>Normal</v>
      </c>
      <c r="L1740" s="38">
        <f>VLOOKUP($A1740,'Hospitalisation Details'!$A$2:$K$2344,MATCH(Healthcare!L$1,'Hospitalisation Details'!$A$1:$K$1,0),0)</f>
        <v>38144</v>
      </c>
      <c r="M1740" s="17">
        <f>VLOOKUP($A1740,'Hospitalisation Details'!$A$2:$K$2344,MATCH(Healthcare!M$1,'Hospitalisation Details'!$A$1:$K$1,0),0)</f>
        <v>5198.6899999999996</v>
      </c>
      <c r="N1740" s="17" t="str">
        <f>VLOOKUP($A1740,'Hospitalisation Details'!$A$2:$K$2344,MATCH(Healthcare!N$1,'Hospitalisation Details'!$A$1:$K$1,0),0)</f>
        <v>Tier - 2</v>
      </c>
      <c r="O1740" s="17" t="str">
        <f>VLOOKUP($A1740,'Hospitalisation Details'!$A$2:$K$2344,MATCH(Healthcare!O$1,'Hospitalisation Details'!$A$1:$K$1,0),0)</f>
        <v>Tier - 2</v>
      </c>
      <c r="P1740" s="17" t="str">
        <f>VLOOKUP($A1740,'Hospitalisation Details'!$A$2:$K$2344,MATCH(Healthcare!P$1,'Hospitalisation Details'!$A$1:$K$1,0),0)</f>
        <v>R1022</v>
      </c>
      <c r="Q1740" s="17">
        <f>VLOOKUP($A1740,'Hospitalisation Details'!$A$2:$K$2344,MATCH(Healthcare!Q$1,'Hospitalisation Details'!$A$1:$K$1,0),0)</f>
        <v>19</v>
      </c>
    </row>
    <row r="1741" spans="1:17" ht="15.75" x14ac:dyDescent="0.25">
      <c r="A1741" s="25" t="s">
        <v>1784</v>
      </c>
      <c r="B1741" s="17" t="str">
        <f>VLOOKUP($A1741,'Customer Names'!$A$1:$D$2336,4,0)</f>
        <v>Ms. Jacqueline</v>
      </c>
      <c r="C1741" s="17">
        <f>VLOOKUP($A1741,'Medical Examinations'!$A$1:$J$2336,MATCH(Healthcare!C$1,'Medical Examinations'!$A$1:$J$1,0),0)</f>
        <v>18.2</v>
      </c>
      <c r="D1741" s="17">
        <f>VLOOKUP($A1741,'Medical Examinations'!$A$1:$J$2336,MATCH(Healthcare!D$1,'Medical Examinations'!$A$1:$J$1,0),0)</f>
        <v>6.19</v>
      </c>
      <c r="E1741" s="17" t="str">
        <f>VLOOKUP($A1741,'Medical Examinations'!$A$1:$J$2336,MATCH(Healthcare!E$1,'Medical Examinations'!$A$1:$J$1,0),0)</f>
        <v>No</v>
      </c>
      <c r="F1741" s="17" t="str">
        <f>VLOOKUP($A1741,'Medical Examinations'!$A$1:$J$2336,MATCH(Healthcare!F$1,'Medical Examinations'!$A$1:$J$1,0),0)</f>
        <v>No</v>
      </c>
      <c r="G1741" s="17" t="str">
        <f>VLOOKUP($A1741,'Medical Examinations'!$A$1:$J$2336,MATCH(Healthcare!G$1,'Medical Examinations'!$A$1:$J$1,0),0)</f>
        <v>Yes</v>
      </c>
      <c r="H1741" s="17">
        <f>VLOOKUP($A1741,'Medical Examinations'!$A$1:$J$2336,MATCH(Healthcare!H$1,'Medical Examinations'!$A$1:$J$1,0),0)</f>
        <v>1</v>
      </c>
      <c r="I1741" s="17" t="str">
        <f>VLOOKUP($A1741,'Medical Examinations'!$A$1:$J$2336,MATCH(Healthcare!I$1,'Medical Examinations'!$A$1:$J$1,0),0)</f>
        <v>No</v>
      </c>
      <c r="J1741" s="17" t="str">
        <f>VLOOKUP($A1741,'Medical Examinations'!$A$1:$J$2336,MATCH(Healthcare!J$1,'Medical Examinations'!$A$1:$J$1,0),0)</f>
        <v>Underweight</v>
      </c>
      <c r="K1741" s="17" t="str">
        <f>VLOOKUP($A1741,'Medical Examinations'!$A$1:$J$2336,MATCH(Healthcare!K$1,'Medical Examinations'!$A$1:$J$1,0),0)</f>
        <v>Prediabetes</v>
      </c>
      <c r="L1741" s="38">
        <f>VLOOKUP($A1741,'Hospitalisation Details'!$A$2:$K$2344,MATCH(Healthcare!L$1,'Hospitalisation Details'!$A$1:$K$1,0),0)</f>
        <v>29110</v>
      </c>
      <c r="M1741" s="17">
        <f>VLOOKUP($A1741,'Hospitalisation Details'!$A$2:$K$2344,MATCH(Healthcare!M$1,'Hospitalisation Details'!$A$1:$K$1,0),0)</f>
        <v>5195.58</v>
      </c>
      <c r="N1741" s="17" t="str">
        <f>VLOOKUP($A1741,'Hospitalisation Details'!$A$2:$K$2344,MATCH(Healthcare!N$1,'Hospitalisation Details'!$A$1:$K$1,0),0)</f>
        <v>Tier - 2</v>
      </c>
      <c r="O1741" s="17" t="str">
        <f>VLOOKUP($A1741,'Hospitalisation Details'!$A$2:$K$2344,MATCH(Healthcare!O$1,'Hospitalisation Details'!$A$1:$K$1,0),0)</f>
        <v>Tier - 2</v>
      </c>
      <c r="P1741" s="17" t="str">
        <f>VLOOKUP($A1741,'Hospitalisation Details'!$A$2:$K$2344,MATCH(Healthcare!P$1,'Hospitalisation Details'!$A$1:$K$1,0),0)</f>
        <v>R1013</v>
      </c>
      <c r="Q1741" s="17">
        <f>VLOOKUP($A1741,'Hospitalisation Details'!$A$2:$K$2344,MATCH(Healthcare!Q$1,'Hospitalisation Details'!$A$1:$K$1,0),0)</f>
        <v>43</v>
      </c>
    </row>
    <row r="1742" spans="1:17" ht="15.75" x14ac:dyDescent="0.25">
      <c r="A1742" s="25" t="s">
        <v>1785</v>
      </c>
      <c r="B1742" s="17" t="str">
        <f>VLOOKUP($A1742,'Customer Names'!$A$1:$D$2336,4,0)</f>
        <v>Ms. Cindy</v>
      </c>
      <c r="C1742" s="17">
        <f>VLOOKUP($A1742,'Medical Examinations'!$A$1:$J$2336,MATCH(Healthcare!C$1,'Medical Examinations'!$A$1:$J$1,0),0)</f>
        <v>20.53</v>
      </c>
      <c r="D1742" s="17">
        <f>VLOOKUP($A1742,'Medical Examinations'!$A$1:$J$2336,MATCH(Healthcare!D$1,'Medical Examinations'!$A$1:$J$1,0),0)</f>
        <v>4.8600000000000003</v>
      </c>
      <c r="E1742" s="17" t="str">
        <f>VLOOKUP($A1742,'Medical Examinations'!$A$1:$J$2336,MATCH(Healthcare!E$1,'Medical Examinations'!$A$1:$J$1,0),0)</f>
        <v>No</v>
      </c>
      <c r="F1742" s="17" t="str">
        <f>VLOOKUP($A1742,'Medical Examinations'!$A$1:$J$2336,MATCH(Healthcare!F$1,'Medical Examinations'!$A$1:$J$1,0),0)</f>
        <v>No</v>
      </c>
      <c r="G1742" s="17" t="str">
        <f>VLOOKUP($A1742,'Medical Examinations'!$A$1:$J$2336,MATCH(Healthcare!G$1,'Medical Examinations'!$A$1:$J$1,0),0)</f>
        <v>No</v>
      </c>
      <c r="H1742" s="17">
        <f>VLOOKUP($A1742,'Medical Examinations'!$A$1:$J$2336,MATCH(Healthcare!H$1,'Medical Examinations'!$A$1:$J$1,0),0)</f>
        <v>1</v>
      </c>
      <c r="I1742" s="17" t="str">
        <f>VLOOKUP($A1742,'Medical Examinations'!$A$1:$J$2336,MATCH(Healthcare!I$1,'Medical Examinations'!$A$1:$J$1,0),0)</f>
        <v>No</v>
      </c>
      <c r="J1742" s="17" t="str">
        <f>VLOOKUP($A1742,'Medical Examinations'!$A$1:$J$2336,MATCH(Healthcare!J$1,'Medical Examinations'!$A$1:$J$1,0),0)</f>
        <v>Healthy Weight</v>
      </c>
      <c r="K1742" s="17" t="str">
        <f>VLOOKUP($A1742,'Medical Examinations'!$A$1:$J$2336,MATCH(Healthcare!K$1,'Medical Examinations'!$A$1:$J$1,0),0)</f>
        <v>Normal</v>
      </c>
      <c r="L1742" s="38">
        <f>VLOOKUP($A1742,'Hospitalisation Details'!$A$2:$K$2344,MATCH(Healthcare!L$1,'Hospitalisation Details'!$A$1:$K$1,0),0)</f>
        <v>30971</v>
      </c>
      <c r="M1742" s="17">
        <f>VLOOKUP($A1742,'Hospitalisation Details'!$A$2:$K$2344,MATCH(Healthcare!M$1,'Hospitalisation Details'!$A$1:$K$1,0),0)</f>
        <v>5177.12</v>
      </c>
      <c r="N1742" s="17" t="str">
        <f>VLOOKUP($A1742,'Hospitalisation Details'!$A$2:$K$2344,MATCH(Healthcare!N$1,'Hospitalisation Details'!$A$1:$K$1,0),0)</f>
        <v>Tier - 2</v>
      </c>
      <c r="O1742" s="17" t="str">
        <f>VLOOKUP($A1742,'Hospitalisation Details'!$A$2:$K$2344,MATCH(Healthcare!O$1,'Hospitalisation Details'!$A$1:$K$1,0),0)</f>
        <v>Tier - 1</v>
      </c>
      <c r="P1742" s="17" t="str">
        <f>VLOOKUP($A1742,'Hospitalisation Details'!$A$2:$K$2344,MATCH(Healthcare!P$1,'Hospitalisation Details'!$A$1:$K$1,0),0)</f>
        <v>R1013</v>
      </c>
      <c r="Q1742" s="17">
        <f>VLOOKUP($A1742,'Hospitalisation Details'!$A$2:$K$2344,MATCH(Healthcare!Q$1,'Hospitalisation Details'!$A$1:$K$1,0),0)</f>
        <v>38</v>
      </c>
    </row>
    <row r="1743" spans="1:17" ht="15.75" x14ac:dyDescent="0.25">
      <c r="A1743" s="25" t="s">
        <v>1786</v>
      </c>
      <c r="B1743" s="17" t="str">
        <f>VLOOKUP($A1743,'Customer Names'!$A$1:$D$2336,4,0)</f>
        <v>Ms. Marcia</v>
      </c>
      <c r="C1743" s="17">
        <f>VLOOKUP($A1743,'Medical Examinations'!$A$1:$J$2336,MATCH(Healthcare!C$1,'Medical Examinations'!$A$1:$J$1,0),0)</f>
        <v>23.79</v>
      </c>
      <c r="D1743" s="17">
        <f>VLOOKUP($A1743,'Medical Examinations'!$A$1:$J$2336,MATCH(Healthcare!D$1,'Medical Examinations'!$A$1:$J$1,0),0)</f>
        <v>4.74</v>
      </c>
      <c r="E1743" s="17" t="str">
        <f>VLOOKUP($A1743,'Medical Examinations'!$A$1:$J$2336,MATCH(Healthcare!E$1,'Medical Examinations'!$A$1:$J$1,0),0)</f>
        <v>No</v>
      </c>
      <c r="F1743" s="17" t="str">
        <f>VLOOKUP($A1743,'Medical Examinations'!$A$1:$J$2336,MATCH(Healthcare!F$1,'Medical Examinations'!$A$1:$J$1,0),0)</f>
        <v>No</v>
      </c>
      <c r="G1743" s="17" t="str">
        <f>VLOOKUP($A1743,'Medical Examinations'!$A$1:$J$2336,MATCH(Healthcare!G$1,'Medical Examinations'!$A$1:$J$1,0),0)</f>
        <v>No</v>
      </c>
      <c r="H1743" s="17">
        <f>VLOOKUP($A1743,'Medical Examinations'!$A$1:$J$2336,MATCH(Healthcare!H$1,'Medical Examinations'!$A$1:$J$1,0),0)</f>
        <v>0</v>
      </c>
      <c r="I1743" s="17" t="str">
        <f>VLOOKUP($A1743,'Medical Examinations'!$A$1:$J$2336,MATCH(Healthcare!I$1,'Medical Examinations'!$A$1:$J$1,0),0)</f>
        <v>No</v>
      </c>
      <c r="J1743" s="17" t="str">
        <f>VLOOKUP($A1743,'Medical Examinations'!$A$1:$J$2336,MATCH(Healthcare!J$1,'Medical Examinations'!$A$1:$J$1,0),0)</f>
        <v>Healthy Weight</v>
      </c>
      <c r="K1743" s="17" t="str">
        <f>VLOOKUP($A1743,'Medical Examinations'!$A$1:$J$2336,MATCH(Healthcare!K$1,'Medical Examinations'!$A$1:$J$1,0),0)</f>
        <v>Normal</v>
      </c>
      <c r="L1743" s="38">
        <f>VLOOKUP($A1743,'Hospitalisation Details'!$A$2:$K$2344,MATCH(Healthcare!L$1,'Hospitalisation Details'!$A$1:$K$1,0),0)</f>
        <v>33479</v>
      </c>
      <c r="M1743" s="17">
        <f>VLOOKUP($A1743,'Hospitalisation Details'!$A$2:$K$2344,MATCH(Healthcare!M$1,'Hospitalisation Details'!$A$1:$K$1,0),0)</f>
        <v>5166.96</v>
      </c>
      <c r="N1743" s="17" t="str">
        <f>VLOOKUP($A1743,'Hospitalisation Details'!$A$2:$K$2344,MATCH(Healthcare!N$1,'Hospitalisation Details'!$A$1:$K$1,0),0)</f>
        <v>Tier - 2</v>
      </c>
      <c r="O1743" s="17" t="str">
        <f>VLOOKUP($A1743,'Hospitalisation Details'!$A$2:$K$2344,MATCH(Healthcare!O$1,'Hospitalisation Details'!$A$1:$K$1,0),0)</f>
        <v>Tier - 2</v>
      </c>
      <c r="P1743" s="17" t="str">
        <f>VLOOKUP($A1743,'Hospitalisation Details'!$A$2:$K$2344,MATCH(Healthcare!P$1,'Hospitalisation Details'!$A$1:$K$1,0),0)</f>
        <v>R1012</v>
      </c>
      <c r="Q1743" s="17">
        <f>VLOOKUP($A1743,'Hospitalisation Details'!$A$2:$K$2344,MATCH(Healthcare!Q$1,'Hospitalisation Details'!$A$1:$K$1,0),0)</f>
        <v>31</v>
      </c>
    </row>
    <row r="1744" spans="1:17" ht="15.75" x14ac:dyDescent="0.25">
      <c r="A1744" s="25" t="s">
        <v>1787</v>
      </c>
      <c r="B1744" s="17" t="str">
        <f>VLOOKUP($A1744,'Customer Names'!$A$1:$D$2336,4,0)</f>
        <v>Ms. Samantha</v>
      </c>
      <c r="C1744" s="17">
        <f>VLOOKUP($A1744,'Medical Examinations'!$A$1:$J$2336,MATCH(Healthcare!C$1,'Medical Examinations'!$A$1:$J$1,0),0)</f>
        <v>29.8</v>
      </c>
      <c r="D1744" s="17">
        <f>VLOOKUP($A1744,'Medical Examinations'!$A$1:$J$2336,MATCH(Healthcare!D$1,'Medical Examinations'!$A$1:$J$1,0),0)</f>
        <v>6.03</v>
      </c>
      <c r="E1744" s="17" t="str">
        <f>VLOOKUP($A1744,'Medical Examinations'!$A$1:$J$2336,MATCH(Healthcare!E$1,'Medical Examinations'!$A$1:$J$1,0),0)</f>
        <v>No</v>
      </c>
      <c r="F1744" s="17" t="str">
        <f>VLOOKUP($A1744,'Medical Examinations'!$A$1:$J$2336,MATCH(Healthcare!F$1,'Medical Examinations'!$A$1:$J$1,0),0)</f>
        <v>No</v>
      </c>
      <c r="G1744" s="17" t="str">
        <f>VLOOKUP($A1744,'Medical Examinations'!$A$1:$J$2336,MATCH(Healthcare!G$1,'Medical Examinations'!$A$1:$J$1,0),0)</f>
        <v>No</v>
      </c>
      <c r="H1744" s="17">
        <f>VLOOKUP($A1744,'Medical Examinations'!$A$1:$J$2336,MATCH(Healthcare!H$1,'Medical Examinations'!$A$1:$J$1,0),0)</f>
        <v>0</v>
      </c>
      <c r="I1744" s="17" t="str">
        <f>VLOOKUP($A1744,'Medical Examinations'!$A$1:$J$2336,MATCH(Healthcare!I$1,'Medical Examinations'!$A$1:$J$1,0),0)</f>
        <v>No</v>
      </c>
      <c r="J1744" s="17" t="str">
        <f>VLOOKUP($A1744,'Medical Examinations'!$A$1:$J$2336,MATCH(Healthcare!J$1,'Medical Examinations'!$A$1:$J$1,0),0)</f>
        <v>Overweight</v>
      </c>
      <c r="K1744" s="17" t="str">
        <f>VLOOKUP($A1744,'Medical Examinations'!$A$1:$J$2336,MATCH(Healthcare!K$1,'Medical Examinations'!$A$1:$J$1,0),0)</f>
        <v>Prediabetes</v>
      </c>
      <c r="L1744" s="38">
        <f>VLOOKUP($A1744,'Hospitalisation Details'!$A$2:$K$2344,MATCH(Healthcare!L$1,'Hospitalisation Details'!$A$1:$K$1,0),0)</f>
        <v>33155</v>
      </c>
      <c r="M1744" s="17">
        <f>VLOOKUP($A1744,'Hospitalisation Details'!$A$2:$K$2344,MATCH(Healthcare!M$1,'Hospitalisation Details'!$A$1:$K$1,0),0)</f>
        <v>5152.13</v>
      </c>
      <c r="N1744" s="17" t="str">
        <f>VLOOKUP($A1744,'Hospitalisation Details'!$A$2:$K$2344,MATCH(Healthcare!N$1,'Hospitalisation Details'!$A$1:$K$1,0),0)</f>
        <v>Tier - 2</v>
      </c>
      <c r="O1744" s="17" t="str">
        <f>VLOOKUP($A1744,'Hospitalisation Details'!$A$2:$K$2344,MATCH(Healthcare!O$1,'Hospitalisation Details'!$A$1:$K$1,0),0)</f>
        <v>Tier - 2</v>
      </c>
      <c r="P1744" s="17" t="str">
        <f>VLOOKUP($A1744,'Hospitalisation Details'!$A$2:$K$2344,MATCH(Healthcare!P$1,'Hospitalisation Details'!$A$1:$K$1,0),0)</f>
        <v>R1011</v>
      </c>
      <c r="Q1744" s="17">
        <f>VLOOKUP($A1744,'Hospitalisation Details'!$A$2:$K$2344,MATCH(Healthcare!Q$1,'Hospitalisation Details'!$A$1:$K$1,0),0)</f>
        <v>32</v>
      </c>
    </row>
    <row r="1745" spans="1:17" ht="15.75" x14ac:dyDescent="0.25">
      <c r="A1745" s="25" t="s">
        <v>1788</v>
      </c>
      <c r="B1745" s="17" t="str">
        <f>VLOOKUP($A1745,'Customer Names'!$A$1:$D$2336,4,0)</f>
        <v>Ms. Katie</v>
      </c>
      <c r="C1745" s="17">
        <f>VLOOKUP($A1745,'Medical Examinations'!$A$1:$J$2336,MATCH(Healthcare!C$1,'Medical Examinations'!$A$1:$J$1,0),0)</f>
        <v>31.54</v>
      </c>
      <c r="D1745" s="17">
        <f>VLOOKUP($A1745,'Medical Examinations'!$A$1:$J$2336,MATCH(Healthcare!D$1,'Medical Examinations'!$A$1:$J$1,0),0)</f>
        <v>4.71</v>
      </c>
      <c r="E1745" s="17" t="str">
        <f>VLOOKUP($A1745,'Medical Examinations'!$A$1:$J$2336,MATCH(Healthcare!E$1,'Medical Examinations'!$A$1:$J$1,0),0)</f>
        <v>No</v>
      </c>
      <c r="F1745" s="17" t="str">
        <f>VLOOKUP($A1745,'Medical Examinations'!$A$1:$J$2336,MATCH(Healthcare!F$1,'Medical Examinations'!$A$1:$J$1,0),0)</f>
        <v>No</v>
      </c>
      <c r="G1745" s="17" t="str">
        <f>VLOOKUP($A1745,'Medical Examinations'!$A$1:$J$2336,MATCH(Healthcare!G$1,'Medical Examinations'!$A$1:$J$1,0),0)</f>
        <v>No</v>
      </c>
      <c r="H1745" s="17">
        <f>VLOOKUP($A1745,'Medical Examinations'!$A$1:$J$2336,MATCH(Healthcare!H$1,'Medical Examinations'!$A$1:$J$1,0),0)</f>
        <v>0</v>
      </c>
      <c r="I1745" s="17" t="str">
        <f>VLOOKUP($A1745,'Medical Examinations'!$A$1:$J$2336,MATCH(Healthcare!I$1,'Medical Examinations'!$A$1:$J$1,0),0)</f>
        <v>No</v>
      </c>
      <c r="J1745" s="17" t="str">
        <f>VLOOKUP($A1745,'Medical Examinations'!$A$1:$J$2336,MATCH(Healthcare!J$1,'Medical Examinations'!$A$1:$J$1,0),0)</f>
        <v>Obesity</v>
      </c>
      <c r="K1745" s="17" t="str">
        <f>VLOOKUP($A1745,'Medical Examinations'!$A$1:$J$2336,MATCH(Healthcare!K$1,'Medical Examinations'!$A$1:$J$1,0),0)</f>
        <v>Normal</v>
      </c>
      <c r="L1745" s="38">
        <f>VLOOKUP($A1745,'Hospitalisation Details'!$A$2:$K$2344,MATCH(Healthcare!L$1,'Hospitalisation Details'!$A$1:$K$1,0),0)</f>
        <v>33107</v>
      </c>
      <c r="M1745" s="17">
        <f>VLOOKUP($A1745,'Hospitalisation Details'!$A$2:$K$2344,MATCH(Healthcare!M$1,'Hospitalisation Details'!$A$1:$K$1,0),0)</f>
        <v>5148.55</v>
      </c>
      <c r="N1745" s="17" t="str">
        <f>VLOOKUP($A1745,'Hospitalisation Details'!$A$2:$K$2344,MATCH(Healthcare!N$1,'Hospitalisation Details'!$A$1:$K$1,0),0)</f>
        <v>Tier - 2</v>
      </c>
      <c r="O1745" s="17" t="str">
        <f>VLOOKUP($A1745,'Hospitalisation Details'!$A$2:$K$2344,MATCH(Healthcare!O$1,'Hospitalisation Details'!$A$1:$K$1,0),0)</f>
        <v>Tier - 2</v>
      </c>
      <c r="P1745" s="17" t="str">
        <f>VLOOKUP($A1745,'Hospitalisation Details'!$A$2:$K$2344,MATCH(Healthcare!P$1,'Hospitalisation Details'!$A$1:$K$1,0),0)</f>
        <v>R1024</v>
      </c>
      <c r="Q1745" s="17">
        <f>VLOOKUP($A1745,'Hospitalisation Details'!$A$2:$K$2344,MATCH(Healthcare!Q$1,'Hospitalisation Details'!$A$1:$K$1,0),0)</f>
        <v>32</v>
      </c>
    </row>
    <row r="1746" spans="1:17" ht="15.75" x14ac:dyDescent="0.25">
      <c r="A1746" s="25" t="s">
        <v>1789</v>
      </c>
      <c r="B1746" s="17" t="str">
        <f>VLOOKUP($A1746,'Customer Names'!$A$1:$D$2336,4,0)</f>
        <v>Mr. John</v>
      </c>
      <c r="C1746" s="17">
        <f>VLOOKUP($A1746,'Medical Examinations'!$A$1:$J$2336,MATCH(Healthcare!C$1,'Medical Examinations'!$A$1:$J$1,0),0)</f>
        <v>20.82</v>
      </c>
      <c r="D1746" s="17">
        <f>VLOOKUP($A1746,'Medical Examinations'!$A$1:$J$2336,MATCH(Healthcare!D$1,'Medical Examinations'!$A$1:$J$1,0),0)</f>
        <v>5.55</v>
      </c>
      <c r="E1746" s="17" t="str">
        <f>VLOOKUP($A1746,'Medical Examinations'!$A$1:$J$2336,MATCH(Healthcare!E$1,'Medical Examinations'!$A$1:$J$1,0),0)</f>
        <v>No</v>
      </c>
      <c r="F1746" s="17" t="str">
        <f>VLOOKUP($A1746,'Medical Examinations'!$A$1:$J$2336,MATCH(Healthcare!F$1,'Medical Examinations'!$A$1:$J$1,0),0)</f>
        <v>No</v>
      </c>
      <c r="G1746" s="17" t="str">
        <f>VLOOKUP($A1746,'Medical Examinations'!$A$1:$J$2336,MATCH(Healthcare!G$1,'Medical Examinations'!$A$1:$J$1,0),0)</f>
        <v>No</v>
      </c>
      <c r="H1746" s="17">
        <f>VLOOKUP($A1746,'Medical Examinations'!$A$1:$J$2336,MATCH(Healthcare!H$1,'Medical Examinations'!$A$1:$J$1,0),0)</f>
        <v>1</v>
      </c>
      <c r="I1746" s="17" t="str">
        <f>VLOOKUP($A1746,'Medical Examinations'!$A$1:$J$2336,MATCH(Healthcare!I$1,'Medical Examinations'!$A$1:$J$1,0),0)</f>
        <v>No</v>
      </c>
      <c r="J1746" s="17" t="str">
        <f>VLOOKUP($A1746,'Medical Examinations'!$A$1:$J$2336,MATCH(Healthcare!J$1,'Medical Examinations'!$A$1:$J$1,0),0)</f>
        <v>Healthy Weight</v>
      </c>
      <c r="K1746" s="17" t="str">
        <f>VLOOKUP($A1746,'Medical Examinations'!$A$1:$J$2336,MATCH(Healthcare!K$1,'Medical Examinations'!$A$1:$J$1,0),0)</f>
        <v>Normal</v>
      </c>
      <c r="L1746" s="38">
        <f>VLOOKUP($A1746,'Hospitalisation Details'!$A$2:$K$2344,MATCH(Healthcare!L$1,'Hospitalisation Details'!$A$1:$K$1,0),0)</f>
        <v>30916</v>
      </c>
      <c r="M1746" s="17">
        <f>VLOOKUP($A1746,'Hospitalisation Details'!$A$2:$K$2344,MATCH(Healthcare!M$1,'Hospitalisation Details'!$A$1:$K$1,0),0)</f>
        <v>5144.18</v>
      </c>
      <c r="N1746" s="17" t="str">
        <f>VLOOKUP($A1746,'Hospitalisation Details'!$A$2:$K$2344,MATCH(Healthcare!N$1,'Hospitalisation Details'!$A$1:$K$1,0),0)</f>
        <v>Tier - 2</v>
      </c>
      <c r="O1746" s="17" t="str">
        <f>VLOOKUP($A1746,'Hospitalisation Details'!$A$2:$K$2344,MATCH(Healthcare!O$1,'Hospitalisation Details'!$A$1:$K$1,0),0)</f>
        <v>Tier - 1</v>
      </c>
      <c r="P1746" s="17" t="str">
        <f>VLOOKUP($A1746,'Hospitalisation Details'!$A$2:$K$2344,MATCH(Healthcare!P$1,'Hospitalisation Details'!$A$1:$K$1,0),0)</f>
        <v>R1013</v>
      </c>
      <c r="Q1746" s="17">
        <f>VLOOKUP($A1746,'Hospitalisation Details'!$A$2:$K$2344,MATCH(Healthcare!Q$1,'Hospitalisation Details'!$A$1:$K$1,0),0)</f>
        <v>38</v>
      </c>
    </row>
    <row r="1747" spans="1:17" ht="15.75" x14ac:dyDescent="0.25">
      <c r="A1747" s="25" t="s">
        <v>1790</v>
      </c>
      <c r="B1747" s="17" t="str">
        <f>VLOOKUP($A1747,'Customer Names'!$A$1:$D$2336,4,0)</f>
        <v>Ms. Rachel</v>
      </c>
      <c r="C1747" s="17">
        <f>VLOOKUP($A1747,'Medical Examinations'!$A$1:$J$2336,MATCH(Healthcare!C$1,'Medical Examinations'!$A$1:$J$1,0),0)</f>
        <v>38.83</v>
      </c>
      <c r="D1747" s="17">
        <f>VLOOKUP($A1747,'Medical Examinations'!$A$1:$J$2336,MATCH(Healthcare!D$1,'Medical Examinations'!$A$1:$J$1,0),0)</f>
        <v>4.78</v>
      </c>
      <c r="E1747" s="17" t="str">
        <f>VLOOKUP($A1747,'Medical Examinations'!$A$1:$J$2336,MATCH(Healthcare!E$1,'Medical Examinations'!$A$1:$J$1,0),0)</f>
        <v>No</v>
      </c>
      <c r="F1747" s="17" t="str">
        <f>VLOOKUP($A1747,'Medical Examinations'!$A$1:$J$2336,MATCH(Healthcare!F$1,'Medical Examinations'!$A$1:$J$1,0),0)</f>
        <v>No</v>
      </c>
      <c r="G1747" s="17" t="str">
        <f>VLOOKUP($A1747,'Medical Examinations'!$A$1:$J$2336,MATCH(Healthcare!G$1,'Medical Examinations'!$A$1:$J$1,0),0)</f>
        <v>Yes</v>
      </c>
      <c r="H1747" s="17">
        <f>VLOOKUP($A1747,'Medical Examinations'!$A$1:$J$2336,MATCH(Healthcare!H$1,'Medical Examinations'!$A$1:$J$1,0),0)</f>
        <v>1</v>
      </c>
      <c r="I1747" s="17" t="str">
        <f>VLOOKUP($A1747,'Medical Examinations'!$A$1:$J$2336,MATCH(Healthcare!I$1,'Medical Examinations'!$A$1:$J$1,0),0)</f>
        <v>No</v>
      </c>
      <c r="J1747" s="17" t="str">
        <f>VLOOKUP($A1747,'Medical Examinations'!$A$1:$J$2336,MATCH(Healthcare!J$1,'Medical Examinations'!$A$1:$J$1,0),0)</f>
        <v>Obesity</v>
      </c>
      <c r="K1747" s="17" t="str">
        <f>VLOOKUP($A1747,'Medical Examinations'!$A$1:$J$2336,MATCH(Healthcare!K$1,'Medical Examinations'!$A$1:$J$1,0),0)</f>
        <v>Normal</v>
      </c>
      <c r="L1747" s="38">
        <f>VLOOKUP($A1747,'Hospitalisation Details'!$A$2:$K$2344,MATCH(Healthcare!L$1,'Hospitalisation Details'!$A$1:$K$1,0),0)</f>
        <v>34313</v>
      </c>
      <c r="M1747" s="17">
        <f>VLOOKUP($A1747,'Hospitalisation Details'!$A$2:$K$2344,MATCH(Healthcare!M$1,'Hospitalisation Details'!$A$1:$K$1,0),0)</f>
        <v>5138.26</v>
      </c>
      <c r="N1747" s="17" t="str">
        <f>VLOOKUP($A1747,'Hospitalisation Details'!$A$2:$K$2344,MATCH(Healthcare!N$1,'Hospitalisation Details'!$A$1:$K$1,0),0)</f>
        <v>Tier - 2</v>
      </c>
      <c r="O1747" s="17" t="str">
        <f>VLOOKUP($A1747,'Hospitalisation Details'!$A$2:$K$2344,MATCH(Healthcare!O$1,'Hospitalisation Details'!$A$1:$K$1,0),0)</f>
        <v>Tier - 2</v>
      </c>
      <c r="P1747" s="17" t="str">
        <f>VLOOKUP($A1747,'Hospitalisation Details'!$A$2:$K$2344,MATCH(Healthcare!P$1,'Hospitalisation Details'!$A$1:$K$1,0),0)</f>
        <v>R1013</v>
      </c>
      <c r="Q1747" s="17">
        <f>VLOOKUP($A1747,'Hospitalisation Details'!$A$2:$K$2344,MATCH(Healthcare!Q$1,'Hospitalisation Details'!$A$1:$K$1,0),0)</f>
        <v>29</v>
      </c>
    </row>
    <row r="1748" spans="1:17" ht="15.75" x14ac:dyDescent="0.25">
      <c r="A1748" s="25" t="s">
        <v>1791</v>
      </c>
      <c r="B1748" s="17" t="str">
        <f>VLOOKUP($A1748,'Customer Names'!$A$1:$D$2336,4,0)</f>
        <v>Ms. Isabelle</v>
      </c>
      <c r="C1748" s="17">
        <f>VLOOKUP($A1748,'Medical Examinations'!$A$1:$J$2336,MATCH(Healthcare!C$1,'Medical Examinations'!$A$1:$J$1,0),0)</f>
        <v>23.44</v>
      </c>
      <c r="D1748" s="17">
        <f>VLOOKUP($A1748,'Medical Examinations'!$A$1:$J$2336,MATCH(Healthcare!D$1,'Medical Examinations'!$A$1:$J$1,0),0)</f>
        <v>4.6500000000000004</v>
      </c>
      <c r="E1748" s="17" t="str">
        <f>VLOOKUP($A1748,'Medical Examinations'!$A$1:$J$2336,MATCH(Healthcare!E$1,'Medical Examinations'!$A$1:$J$1,0),0)</f>
        <v>Yes</v>
      </c>
      <c r="F1748" s="17" t="str">
        <f>VLOOKUP($A1748,'Medical Examinations'!$A$1:$J$2336,MATCH(Healthcare!F$1,'Medical Examinations'!$A$1:$J$1,0),0)</f>
        <v>No</v>
      </c>
      <c r="G1748" s="17" t="str">
        <f>VLOOKUP($A1748,'Medical Examinations'!$A$1:$J$2336,MATCH(Healthcare!G$1,'Medical Examinations'!$A$1:$J$1,0),0)</f>
        <v>No</v>
      </c>
      <c r="H1748" s="17">
        <f>VLOOKUP($A1748,'Medical Examinations'!$A$1:$J$2336,MATCH(Healthcare!H$1,'Medical Examinations'!$A$1:$J$1,0),0)</f>
        <v>1</v>
      </c>
      <c r="I1748" s="17" t="str">
        <f>VLOOKUP($A1748,'Medical Examinations'!$A$1:$J$2336,MATCH(Healthcare!I$1,'Medical Examinations'!$A$1:$J$1,0),0)</f>
        <v>No</v>
      </c>
      <c r="J1748" s="17" t="str">
        <f>VLOOKUP($A1748,'Medical Examinations'!$A$1:$J$2336,MATCH(Healthcare!J$1,'Medical Examinations'!$A$1:$J$1,0),0)</f>
        <v>Healthy Weight</v>
      </c>
      <c r="K1748" s="17" t="str">
        <f>VLOOKUP($A1748,'Medical Examinations'!$A$1:$J$2336,MATCH(Healthcare!K$1,'Medical Examinations'!$A$1:$J$1,0),0)</f>
        <v>Normal</v>
      </c>
      <c r="L1748" s="38">
        <f>VLOOKUP($A1748,'Hospitalisation Details'!$A$2:$K$2344,MATCH(Healthcare!L$1,'Hospitalisation Details'!$A$1:$K$1,0),0)</f>
        <v>32401</v>
      </c>
      <c r="M1748" s="17">
        <f>VLOOKUP($A1748,'Hospitalisation Details'!$A$2:$K$2344,MATCH(Healthcare!M$1,'Hospitalisation Details'!$A$1:$K$1,0),0)</f>
        <v>5136.75</v>
      </c>
      <c r="N1748" s="17" t="str">
        <f>VLOOKUP($A1748,'Hospitalisation Details'!$A$2:$K$2344,MATCH(Healthcare!N$1,'Hospitalisation Details'!$A$1:$K$1,0),0)</f>
        <v>Tier - 2</v>
      </c>
      <c r="O1748" s="17" t="str">
        <f>VLOOKUP($A1748,'Hospitalisation Details'!$A$2:$K$2344,MATCH(Healthcare!O$1,'Hospitalisation Details'!$A$1:$K$1,0),0)</f>
        <v>Tier - 1</v>
      </c>
      <c r="P1748" s="17" t="str">
        <f>VLOOKUP($A1748,'Hospitalisation Details'!$A$2:$K$2344,MATCH(Healthcare!P$1,'Hospitalisation Details'!$A$1:$K$1,0),0)</f>
        <v>R1013</v>
      </c>
      <c r="Q1748" s="17">
        <f>VLOOKUP($A1748,'Hospitalisation Details'!$A$2:$K$2344,MATCH(Healthcare!Q$1,'Hospitalisation Details'!$A$1:$K$1,0),0)</f>
        <v>34</v>
      </c>
    </row>
    <row r="1749" spans="1:17" ht="15.75" x14ac:dyDescent="0.25">
      <c r="A1749" s="25" t="s">
        <v>1792</v>
      </c>
      <c r="B1749" s="17" t="str">
        <f>VLOOKUP($A1749,'Customer Names'!$A$1:$D$2336,4,0)</f>
        <v>Mr. Neil</v>
      </c>
      <c r="C1749" s="17">
        <f>VLOOKUP($A1749,'Medical Examinations'!$A$1:$J$2336,MATCH(Healthcare!C$1,'Medical Examinations'!$A$1:$J$1,0),0)</f>
        <v>24.13</v>
      </c>
      <c r="D1749" s="17">
        <f>VLOOKUP($A1749,'Medical Examinations'!$A$1:$J$2336,MATCH(Healthcare!D$1,'Medical Examinations'!$A$1:$J$1,0),0)</f>
        <v>5.2</v>
      </c>
      <c r="E1749" s="17" t="str">
        <f>VLOOKUP($A1749,'Medical Examinations'!$A$1:$J$2336,MATCH(Healthcare!E$1,'Medical Examinations'!$A$1:$J$1,0),0)</f>
        <v>No</v>
      </c>
      <c r="F1749" s="17" t="str">
        <f>VLOOKUP($A1749,'Medical Examinations'!$A$1:$J$2336,MATCH(Healthcare!F$1,'Medical Examinations'!$A$1:$J$1,0),0)</f>
        <v>No</v>
      </c>
      <c r="G1749" s="17" t="str">
        <f>VLOOKUP($A1749,'Medical Examinations'!$A$1:$J$2336,MATCH(Healthcare!G$1,'Medical Examinations'!$A$1:$J$1,0),0)</f>
        <v>No</v>
      </c>
      <c r="H1749" s="17">
        <f>VLOOKUP($A1749,'Medical Examinations'!$A$1:$J$2336,MATCH(Healthcare!H$1,'Medical Examinations'!$A$1:$J$1,0),0)</f>
        <v>1</v>
      </c>
      <c r="I1749" s="17" t="str">
        <f>VLOOKUP($A1749,'Medical Examinations'!$A$1:$J$2336,MATCH(Healthcare!I$1,'Medical Examinations'!$A$1:$J$1,0),0)</f>
        <v>No</v>
      </c>
      <c r="J1749" s="17" t="str">
        <f>VLOOKUP($A1749,'Medical Examinations'!$A$1:$J$2336,MATCH(Healthcare!J$1,'Medical Examinations'!$A$1:$J$1,0),0)</f>
        <v>Healthy Weight</v>
      </c>
      <c r="K1749" s="17" t="str">
        <f>VLOOKUP($A1749,'Medical Examinations'!$A$1:$J$2336,MATCH(Healthcare!K$1,'Medical Examinations'!$A$1:$J$1,0),0)</f>
        <v>Normal</v>
      </c>
      <c r="L1749" s="38">
        <f>VLOOKUP($A1749,'Hospitalisation Details'!$A$2:$K$2344,MATCH(Healthcare!L$1,'Hospitalisation Details'!$A$1:$K$1,0),0)</f>
        <v>32033</v>
      </c>
      <c r="M1749" s="17">
        <f>VLOOKUP($A1749,'Hospitalisation Details'!$A$2:$K$2344,MATCH(Healthcare!M$1,'Hospitalisation Details'!$A$1:$K$1,0),0)</f>
        <v>5125.22</v>
      </c>
      <c r="N1749" s="17" t="str">
        <f>VLOOKUP($A1749,'Hospitalisation Details'!$A$2:$K$2344,MATCH(Healthcare!N$1,'Hospitalisation Details'!$A$1:$K$1,0),0)</f>
        <v>Tier - 1</v>
      </c>
      <c r="O1749" s="17" t="str">
        <f>VLOOKUP($A1749,'Hospitalisation Details'!$A$2:$K$2344,MATCH(Healthcare!O$1,'Hospitalisation Details'!$A$1:$K$1,0),0)</f>
        <v>Tier - 2</v>
      </c>
      <c r="P1749" s="17" t="str">
        <f>VLOOKUP($A1749,'Hospitalisation Details'!$A$2:$K$2344,MATCH(Healthcare!P$1,'Hospitalisation Details'!$A$1:$K$1,0),0)</f>
        <v>R1012</v>
      </c>
      <c r="Q1749" s="17">
        <f>VLOOKUP($A1749,'Hospitalisation Details'!$A$2:$K$2344,MATCH(Healthcare!Q$1,'Hospitalisation Details'!$A$1:$K$1,0),0)</f>
        <v>35</v>
      </c>
    </row>
    <row r="1750" spans="1:17" ht="15.75" x14ac:dyDescent="0.25">
      <c r="A1750" s="25" t="s">
        <v>1793</v>
      </c>
      <c r="B1750" s="17" t="str">
        <f>VLOOKUP($A1750,'Customer Names'!$A$1:$D$2336,4,0)</f>
        <v>Mr. Tom</v>
      </c>
      <c r="C1750" s="17">
        <f>VLOOKUP($A1750,'Medical Examinations'!$A$1:$J$2336,MATCH(Healthcare!C$1,'Medical Examinations'!$A$1:$J$1,0),0)</f>
        <v>42.13</v>
      </c>
      <c r="D1750" s="17">
        <f>VLOOKUP($A1750,'Medical Examinations'!$A$1:$J$2336,MATCH(Healthcare!D$1,'Medical Examinations'!$A$1:$J$1,0),0)</f>
        <v>4.54</v>
      </c>
      <c r="E1750" s="17" t="str">
        <f>VLOOKUP($A1750,'Medical Examinations'!$A$1:$J$2336,MATCH(Healthcare!E$1,'Medical Examinations'!$A$1:$J$1,0),0)</f>
        <v>Yes</v>
      </c>
      <c r="F1750" s="17" t="str">
        <f>VLOOKUP($A1750,'Medical Examinations'!$A$1:$J$2336,MATCH(Healthcare!F$1,'Medical Examinations'!$A$1:$J$1,0),0)</f>
        <v>No</v>
      </c>
      <c r="G1750" s="17" t="str">
        <f>VLOOKUP($A1750,'Medical Examinations'!$A$1:$J$2336,MATCH(Healthcare!G$1,'Medical Examinations'!$A$1:$J$1,0),0)</f>
        <v>No</v>
      </c>
      <c r="H1750" s="17">
        <f>VLOOKUP($A1750,'Medical Examinations'!$A$1:$J$2336,MATCH(Healthcare!H$1,'Medical Examinations'!$A$1:$J$1,0),0)</f>
        <v>1</v>
      </c>
      <c r="I1750" s="17" t="str">
        <f>VLOOKUP($A1750,'Medical Examinations'!$A$1:$J$2336,MATCH(Healthcare!I$1,'Medical Examinations'!$A$1:$J$1,0),0)</f>
        <v>No</v>
      </c>
      <c r="J1750" s="17" t="str">
        <f>VLOOKUP($A1750,'Medical Examinations'!$A$1:$J$2336,MATCH(Healthcare!J$1,'Medical Examinations'!$A$1:$J$1,0),0)</f>
        <v>Obesity</v>
      </c>
      <c r="K1750" s="17" t="str">
        <f>VLOOKUP($A1750,'Medical Examinations'!$A$1:$J$2336,MATCH(Healthcare!K$1,'Medical Examinations'!$A$1:$J$1,0),0)</f>
        <v>Normal</v>
      </c>
      <c r="L1750" s="38">
        <f>VLOOKUP($A1750,'Hospitalisation Details'!$A$2:$K$2344,MATCH(Healthcare!L$1,'Hospitalisation Details'!$A$1:$K$1,0),0)</f>
        <v>32448</v>
      </c>
      <c r="M1750" s="17">
        <f>VLOOKUP($A1750,'Hospitalisation Details'!$A$2:$K$2344,MATCH(Healthcare!M$1,'Hospitalisation Details'!$A$1:$K$1,0),0)</f>
        <v>5124.1899999999996</v>
      </c>
      <c r="N1750" s="17" t="str">
        <f>VLOOKUP($A1750,'Hospitalisation Details'!$A$2:$K$2344,MATCH(Healthcare!N$1,'Hospitalisation Details'!$A$1:$K$1,0),0)</f>
        <v>Tier - 2</v>
      </c>
      <c r="O1750" s="17" t="str">
        <f>VLOOKUP($A1750,'Hospitalisation Details'!$A$2:$K$2344,MATCH(Healthcare!O$1,'Hospitalisation Details'!$A$1:$K$1,0),0)</f>
        <v>Tier - 3</v>
      </c>
      <c r="P1750" s="17" t="str">
        <f>VLOOKUP($A1750,'Hospitalisation Details'!$A$2:$K$2344,MATCH(Healthcare!P$1,'Hospitalisation Details'!$A$1:$K$1,0),0)</f>
        <v>R1013</v>
      </c>
      <c r="Q1750" s="17">
        <f>VLOOKUP($A1750,'Hospitalisation Details'!$A$2:$K$2344,MATCH(Healthcare!Q$1,'Hospitalisation Details'!$A$1:$K$1,0),0)</f>
        <v>34</v>
      </c>
    </row>
    <row r="1751" spans="1:17" ht="15.75" x14ac:dyDescent="0.25">
      <c r="A1751" s="25" t="s">
        <v>1794</v>
      </c>
      <c r="B1751" s="17" t="str">
        <f>VLOOKUP($A1751,'Customer Names'!$A$1:$D$2336,4,0)</f>
        <v>Mr. Nathan</v>
      </c>
      <c r="C1751" s="17">
        <f>VLOOKUP($A1751,'Medical Examinations'!$A$1:$J$2336,MATCH(Healthcare!C$1,'Medical Examinations'!$A$1:$J$1,0),0)</f>
        <v>17.86</v>
      </c>
      <c r="D1751" s="17">
        <f>VLOOKUP($A1751,'Medical Examinations'!$A$1:$J$2336,MATCH(Healthcare!D$1,'Medical Examinations'!$A$1:$J$1,0),0)</f>
        <v>4.1100000000000003</v>
      </c>
      <c r="E1751" s="17" t="str">
        <f>VLOOKUP($A1751,'Medical Examinations'!$A$1:$J$2336,MATCH(Healthcare!E$1,'Medical Examinations'!$A$1:$J$1,0),0)</f>
        <v>No</v>
      </c>
      <c r="F1751" s="17" t="str">
        <f>VLOOKUP($A1751,'Medical Examinations'!$A$1:$J$2336,MATCH(Healthcare!F$1,'Medical Examinations'!$A$1:$J$1,0),0)</f>
        <v>No</v>
      </c>
      <c r="G1751" s="17" t="str">
        <f>VLOOKUP($A1751,'Medical Examinations'!$A$1:$J$2336,MATCH(Healthcare!G$1,'Medical Examinations'!$A$1:$J$1,0),0)</f>
        <v>No</v>
      </c>
      <c r="H1751" s="17">
        <f>VLOOKUP($A1751,'Medical Examinations'!$A$1:$J$2336,MATCH(Healthcare!H$1,'Medical Examinations'!$A$1:$J$1,0),0)</f>
        <v>1</v>
      </c>
      <c r="I1751" s="17" t="str">
        <f>VLOOKUP($A1751,'Medical Examinations'!$A$1:$J$2336,MATCH(Healthcare!I$1,'Medical Examinations'!$A$1:$J$1,0),0)</f>
        <v>No</v>
      </c>
      <c r="J1751" s="17" t="str">
        <f>VLOOKUP($A1751,'Medical Examinations'!$A$1:$J$2336,MATCH(Healthcare!J$1,'Medical Examinations'!$A$1:$J$1,0),0)</f>
        <v>Underweight</v>
      </c>
      <c r="K1751" s="17" t="str">
        <f>VLOOKUP($A1751,'Medical Examinations'!$A$1:$J$2336,MATCH(Healthcare!K$1,'Medical Examinations'!$A$1:$J$1,0),0)</f>
        <v>Normal</v>
      </c>
      <c r="L1751" s="38">
        <f>VLOOKUP($A1751,'Hospitalisation Details'!$A$2:$K$2344,MATCH(Healthcare!L$1,'Hospitalisation Details'!$A$1:$K$1,0),0)</f>
        <v>32099</v>
      </c>
      <c r="M1751" s="17">
        <f>VLOOKUP($A1751,'Hospitalisation Details'!$A$2:$K$2344,MATCH(Healthcare!M$1,'Hospitalisation Details'!$A$1:$K$1,0),0)</f>
        <v>5116.5</v>
      </c>
      <c r="N1751" s="17" t="str">
        <f>VLOOKUP($A1751,'Hospitalisation Details'!$A$2:$K$2344,MATCH(Healthcare!N$1,'Hospitalisation Details'!$A$1:$K$1,0),0)</f>
        <v>Tier - 2</v>
      </c>
      <c r="O1751" s="17" t="str">
        <f>VLOOKUP($A1751,'Hospitalisation Details'!$A$2:$K$2344,MATCH(Healthcare!O$1,'Hospitalisation Details'!$A$1:$K$1,0),0)</f>
        <v>Tier - 2</v>
      </c>
      <c r="P1751" s="17" t="str">
        <f>VLOOKUP($A1751,'Hospitalisation Details'!$A$2:$K$2344,MATCH(Healthcare!P$1,'Hospitalisation Details'!$A$1:$K$1,0),0)</f>
        <v>R1012</v>
      </c>
      <c r="Q1751" s="17">
        <f>VLOOKUP($A1751,'Hospitalisation Details'!$A$2:$K$2344,MATCH(Healthcare!Q$1,'Hospitalisation Details'!$A$1:$K$1,0),0)</f>
        <v>35</v>
      </c>
    </row>
    <row r="1752" spans="1:17" ht="15.75" x14ac:dyDescent="0.25">
      <c r="A1752" s="25" t="s">
        <v>1795</v>
      </c>
      <c r="B1752" s="17" t="str">
        <f>VLOOKUP($A1752,'Customer Names'!$A$1:$D$2336,4,0)</f>
        <v>Mrs. Kelli</v>
      </c>
      <c r="C1752" s="17">
        <f>VLOOKUP($A1752,'Medical Examinations'!$A$1:$J$2336,MATCH(Healthcare!C$1,'Medical Examinations'!$A$1:$J$1,0),0)</f>
        <v>32.78</v>
      </c>
      <c r="D1752" s="17">
        <f>VLOOKUP($A1752,'Medical Examinations'!$A$1:$J$2336,MATCH(Healthcare!D$1,'Medical Examinations'!$A$1:$J$1,0),0)</f>
        <v>4.63</v>
      </c>
      <c r="E1752" s="17" t="str">
        <f>VLOOKUP($A1752,'Medical Examinations'!$A$1:$J$2336,MATCH(Healthcare!E$1,'Medical Examinations'!$A$1:$J$1,0),0)</f>
        <v>No</v>
      </c>
      <c r="F1752" s="17" t="str">
        <f>VLOOKUP($A1752,'Medical Examinations'!$A$1:$J$2336,MATCH(Healthcare!F$1,'Medical Examinations'!$A$1:$J$1,0),0)</f>
        <v>No</v>
      </c>
      <c r="G1752" s="17" t="str">
        <f>VLOOKUP($A1752,'Medical Examinations'!$A$1:$J$2336,MATCH(Healthcare!G$1,'Medical Examinations'!$A$1:$J$1,0),0)</f>
        <v>No</v>
      </c>
      <c r="H1752" s="17">
        <f>VLOOKUP($A1752,'Medical Examinations'!$A$1:$J$2336,MATCH(Healthcare!H$1,'Medical Examinations'!$A$1:$J$1,0),0)</f>
        <v>0</v>
      </c>
      <c r="I1752" s="17" t="str">
        <f>VLOOKUP($A1752,'Medical Examinations'!$A$1:$J$2336,MATCH(Healthcare!I$1,'Medical Examinations'!$A$1:$J$1,0),0)</f>
        <v>No</v>
      </c>
      <c r="J1752" s="17" t="str">
        <f>VLOOKUP($A1752,'Medical Examinations'!$A$1:$J$2336,MATCH(Healthcare!J$1,'Medical Examinations'!$A$1:$J$1,0),0)</f>
        <v>Obesity</v>
      </c>
      <c r="K1752" s="17" t="str">
        <f>VLOOKUP($A1752,'Medical Examinations'!$A$1:$J$2336,MATCH(Healthcare!K$1,'Medical Examinations'!$A$1:$J$1,0),0)</f>
        <v>Normal</v>
      </c>
      <c r="L1752" s="38">
        <f>VLOOKUP($A1752,'Hospitalisation Details'!$A$2:$K$2344,MATCH(Healthcare!L$1,'Hospitalisation Details'!$A$1:$K$1,0),0)</f>
        <v>36330</v>
      </c>
      <c r="M1752" s="17">
        <f>VLOOKUP($A1752,'Hospitalisation Details'!$A$2:$K$2344,MATCH(Healthcare!M$1,'Hospitalisation Details'!$A$1:$K$1,0),0)</f>
        <v>5087.92</v>
      </c>
      <c r="N1752" s="17" t="str">
        <f>VLOOKUP($A1752,'Hospitalisation Details'!$A$2:$K$2344,MATCH(Healthcare!N$1,'Hospitalisation Details'!$A$1:$K$1,0),0)</f>
        <v>Tier - 2</v>
      </c>
      <c r="O1752" s="17" t="str">
        <f>VLOOKUP($A1752,'Hospitalisation Details'!$A$2:$K$2344,MATCH(Healthcare!O$1,'Hospitalisation Details'!$A$1:$K$1,0),0)</f>
        <v>Tier - 2</v>
      </c>
      <c r="P1752" s="17" t="str">
        <f>VLOOKUP($A1752,'Hospitalisation Details'!$A$2:$K$2344,MATCH(Healthcare!P$1,'Hospitalisation Details'!$A$1:$K$1,0),0)</f>
        <v>R1026</v>
      </c>
      <c r="Q1752" s="17">
        <f>VLOOKUP($A1752,'Hospitalisation Details'!$A$2:$K$2344,MATCH(Healthcare!Q$1,'Hospitalisation Details'!$A$1:$K$1,0),0)</f>
        <v>23</v>
      </c>
    </row>
    <row r="1753" spans="1:17" ht="15.75" x14ac:dyDescent="0.25">
      <c r="A1753" s="25" t="s">
        <v>1796</v>
      </c>
      <c r="B1753" s="17" t="str">
        <f>VLOOKUP($A1753,'Customer Names'!$A$1:$D$2336,4,0)</f>
        <v>Mr. Scott</v>
      </c>
      <c r="C1753" s="17">
        <f>VLOOKUP($A1753,'Medical Examinations'!$A$1:$J$2336,MATCH(Healthcare!C$1,'Medical Examinations'!$A$1:$J$1,0),0)</f>
        <v>23.9</v>
      </c>
      <c r="D1753" s="17">
        <f>VLOOKUP($A1753,'Medical Examinations'!$A$1:$J$2336,MATCH(Healthcare!D$1,'Medical Examinations'!$A$1:$J$1,0),0)</f>
        <v>6.06</v>
      </c>
      <c r="E1753" s="17" t="str">
        <f>VLOOKUP($A1753,'Medical Examinations'!$A$1:$J$2336,MATCH(Healthcare!E$1,'Medical Examinations'!$A$1:$J$1,0),0)</f>
        <v>Yes</v>
      </c>
      <c r="F1753" s="17" t="str">
        <f>VLOOKUP($A1753,'Medical Examinations'!$A$1:$J$2336,MATCH(Healthcare!F$1,'Medical Examinations'!$A$1:$J$1,0),0)</f>
        <v>No</v>
      </c>
      <c r="G1753" s="17" t="str">
        <f>VLOOKUP($A1753,'Medical Examinations'!$A$1:$J$2336,MATCH(Healthcare!G$1,'Medical Examinations'!$A$1:$J$1,0),0)</f>
        <v>Yes</v>
      </c>
      <c r="H1753" s="17">
        <f>VLOOKUP($A1753,'Medical Examinations'!$A$1:$J$2336,MATCH(Healthcare!H$1,'Medical Examinations'!$A$1:$J$1,0),0)</f>
        <v>1</v>
      </c>
      <c r="I1753" s="17" t="str">
        <f>VLOOKUP($A1753,'Medical Examinations'!$A$1:$J$2336,MATCH(Healthcare!I$1,'Medical Examinations'!$A$1:$J$1,0),0)</f>
        <v>No</v>
      </c>
      <c r="J1753" s="17" t="str">
        <f>VLOOKUP($A1753,'Medical Examinations'!$A$1:$J$2336,MATCH(Healthcare!J$1,'Medical Examinations'!$A$1:$J$1,0),0)</f>
        <v>Healthy Weight</v>
      </c>
      <c r="K1753" s="17" t="str">
        <f>VLOOKUP($A1753,'Medical Examinations'!$A$1:$J$2336,MATCH(Healthcare!K$1,'Medical Examinations'!$A$1:$J$1,0),0)</f>
        <v>Prediabetes</v>
      </c>
      <c r="L1753" s="38">
        <f>VLOOKUP($A1753,'Hospitalisation Details'!$A$2:$K$2344,MATCH(Healthcare!L$1,'Hospitalisation Details'!$A$1:$K$1,0),0)</f>
        <v>35625</v>
      </c>
      <c r="M1753" s="17">
        <f>VLOOKUP($A1753,'Hospitalisation Details'!$A$2:$K$2344,MATCH(Healthcare!M$1,'Hospitalisation Details'!$A$1:$K$1,0),0)</f>
        <v>5080.1000000000004</v>
      </c>
      <c r="N1753" s="17" t="str">
        <f>VLOOKUP($A1753,'Hospitalisation Details'!$A$2:$K$2344,MATCH(Healthcare!N$1,'Hospitalisation Details'!$A$1:$K$1,0),0)</f>
        <v>Tier - 3</v>
      </c>
      <c r="O1753" s="17" t="str">
        <f>VLOOKUP($A1753,'Hospitalisation Details'!$A$2:$K$2344,MATCH(Healthcare!O$1,'Hospitalisation Details'!$A$1:$K$1,0),0)</f>
        <v>Tier - 2</v>
      </c>
      <c r="P1753" s="17" t="str">
        <f>VLOOKUP($A1753,'Hospitalisation Details'!$A$2:$K$2344,MATCH(Healthcare!P$1,'Hospitalisation Details'!$A$1:$K$1,0),0)</f>
        <v>R1011</v>
      </c>
      <c r="Q1753" s="17">
        <f>VLOOKUP($A1753,'Hospitalisation Details'!$A$2:$K$2344,MATCH(Healthcare!Q$1,'Hospitalisation Details'!$A$1:$K$1,0),0)</f>
        <v>25</v>
      </c>
    </row>
    <row r="1754" spans="1:17" ht="15.75" x14ac:dyDescent="0.25">
      <c r="A1754" s="25" t="s">
        <v>1797</v>
      </c>
      <c r="B1754" s="17" t="str">
        <f>VLOOKUP($A1754,'Customer Names'!$A$1:$D$2336,4,0)</f>
        <v>Mr. Grant</v>
      </c>
      <c r="C1754" s="17">
        <f>VLOOKUP($A1754,'Medical Examinations'!$A$1:$J$2336,MATCH(Healthcare!C$1,'Medical Examinations'!$A$1:$J$1,0),0)</f>
        <v>15.47</v>
      </c>
      <c r="D1754" s="17">
        <f>VLOOKUP($A1754,'Medical Examinations'!$A$1:$J$2336,MATCH(Healthcare!D$1,'Medical Examinations'!$A$1:$J$1,0),0)</f>
        <v>8.43</v>
      </c>
      <c r="E1754" s="17" t="str">
        <f>VLOOKUP($A1754,'Medical Examinations'!$A$1:$J$2336,MATCH(Healthcare!E$1,'Medical Examinations'!$A$1:$J$1,0),0)</f>
        <v>No</v>
      </c>
      <c r="F1754" s="17" t="str">
        <f>VLOOKUP($A1754,'Medical Examinations'!$A$1:$J$2336,MATCH(Healthcare!F$1,'Medical Examinations'!$A$1:$J$1,0),0)</f>
        <v>No</v>
      </c>
      <c r="G1754" s="17" t="str">
        <f>VLOOKUP($A1754,'Medical Examinations'!$A$1:$J$2336,MATCH(Healthcare!G$1,'Medical Examinations'!$A$1:$J$1,0),0)</f>
        <v>No</v>
      </c>
      <c r="H1754" s="17">
        <f>VLOOKUP($A1754,'Medical Examinations'!$A$1:$J$2336,MATCH(Healthcare!H$1,'Medical Examinations'!$A$1:$J$1,0),0)</f>
        <v>0</v>
      </c>
      <c r="I1754" s="17" t="str">
        <f>VLOOKUP($A1754,'Medical Examinations'!$A$1:$J$2336,MATCH(Healthcare!I$1,'Medical Examinations'!$A$1:$J$1,0),0)</f>
        <v>No</v>
      </c>
      <c r="J1754" s="17" t="str">
        <f>VLOOKUP($A1754,'Medical Examinations'!$A$1:$J$2336,MATCH(Healthcare!J$1,'Medical Examinations'!$A$1:$J$1,0),0)</f>
        <v>Underweight</v>
      </c>
      <c r="K1754" s="17" t="str">
        <f>VLOOKUP($A1754,'Medical Examinations'!$A$1:$J$2336,MATCH(Healthcare!K$1,'Medical Examinations'!$A$1:$J$1,0),0)</f>
        <v>Diabetes</v>
      </c>
      <c r="L1754" s="38">
        <f>VLOOKUP($A1754,'Hospitalisation Details'!$A$2:$K$2344,MATCH(Healthcare!L$1,'Hospitalisation Details'!$A$1:$K$1,0),0)</f>
        <v>28816</v>
      </c>
      <c r="M1754" s="17">
        <f>VLOOKUP($A1754,'Hospitalisation Details'!$A$2:$K$2344,MATCH(Healthcare!M$1,'Hospitalisation Details'!$A$1:$K$1,0),0)</f>
        <v>5077.1899999999996</v>
      </c>
      <c r="N1754" s="17" t="str">
        <f>VLOOKUP($A1754,'Hospitalisation Details'!$A$2:$K$2344,MATCH(Healthcare!N$1,'Hospitalisation Details'!$A$1:$K$1,0),0)</f>
        <v>Tier - 2</v>
      </c>
      <c r="O1754" s="17" t="str">
        <f>VLOOKUP($A1754,'Hospitalisation Details'!$A$2:$K$2344,MATCH(Healthcare!O$1,'Hospitalisation Details'!$A$1:$K$1,0),0)</f>
        <v>Tier - 3</v>
      </c>
      <c r="P1754" s="17" t="str">
        <f>VLOOKUP($A1754,'Hospitalisation Details'!$A$2:$K$2344,MATCH(Healthcare!P$1,'Hospitalisation Details'!$A$1:$K$1,0),0)</f>
        <v>R1012</v>
      </c>
      <c r="Q1754" s="17">
        <f>VLOOKUP($A1754,'Hospitalisation Details'!$A$2:$K$2344,MATCH(Healthcare!Q$1,'Hospitalisation Details'!$A$1:$K$1,0),0)</f>
        <v>44</v>
      </c>
    </row>
    <row r="1755" spans="1:17" ht="15.75" x14ac:dyDescent="0.25">
      <c r="A1755" s="25" t="s">
        <v>1798</v>
      </c>
      <c r="B1755" s="17" t="str">
        <f>VLOOKUP($A1755,'Customer Names'!$A$1:$D$2336,4,0)</f>
        <v>Mr. Jonathan</v>
      </c>
      <c r="C1755" s="17">
        <f>VLOOKUP($A1755,'Medical Examinations'!$A$1:$J$2336,MATCH(Healthcare!C$1,'Medical Examinations'!$A$1:$J$1,0),0)</f>
        <v>28.54</v>
      </c>
      <c r="D1755" s="17">
        <f>VLOOKUP($A1755,'Medical Examinations'!$A$1:$J$2336,MATCH(Healthcare!D$1,'Medical Examinations'!$A$1:$J$1,0),0)</f>
        <v>5.51</v>
      </c>
      <c r="E1755" s="17" t="str">
        <f>VLOOKUP($A1755,'Medical Examinations'!$A$1:$J$2336,MATCH(Healthcare!E$1,'Medical Examinations'!$A$1:$J$1,0),0)</f>
        <v>No</v>
      </c>
      <c r="F1755" s="17" t="str">
        <f>VLOOKUP($A1755,'Medical Examinations'!$A$1:$J$2336,MATCH(Healthcare!F$1,'Medical Examinations'!$A$1:$J$1,0),0)</f>
        <v>No</v>
      </c>
      <c r="G1755" s="17" t="str">
        <f>VLOOKUP($A1755,'Medical Examinations'!$A$1:$J$2336,MATCH(Healthcare!G$1,'Medical Examinations'!$A$1:$J$1,0),0)</f>
        <v>Yes</v>
      </c>
      <c r="H1755" s="17">
        <f>VLOOKUP($A1755,'Medical Examinations'!$A$1:$J$2336,MATCH(Healthcare!H$1,'Medical Examinations'!$A$1:$J$1,0),0)</f>
        <v>1</v>
      </c>
      <c r="I1755" s="17" t="str">
        <f>VLOOKUP($A1755,'Medical Examinations'!$A$1:$J$2336,MATCH(Healthcare!I$1,'Medical Examinations'!$A$1:$J$1,0),0)</f>
        <v>No</v>
      </c>
      <c r="J1755" s="17" t="str">
        <f>VLOOKUP($A1755,'Medical Examinations'!$A$1:$J$2336,MATCH(Healthcare!J$1,'Medical Examinations'!$A$1:$J$1,0),0)</f>
        <v>Overweight</v>
      </c>
      <c r="K1755" s="17" t="str">
        <f>VLOOKUP($A1755,'Medical Examinations'!$A$1:$J$2336,MATCH(Healthcare!K$1,'Medical Examinations'!$A$1:$J$1,0),0)</f>
        <v>Normal</v>
      </c>
      <c r="L1755" s="38">
        <f>VLOOKUP($A1755,'Hospitalisation Details'!$A$2:$K$2344,MATCH(Healthcare!L$1,'Hospitalisation Details'!$A$1:$K$1,0),0)</f>
        <v>34131</v>
      </c>
      <c r="M1755" s="17">
        <f>VLOOKUP($A1755,'Hospitalisation Details'!$A$2:$K$2344,MATCH(Healthcare!M$1,'Hospitalisation Details'!$A$1:$K$1,0),0)</f>
        <v>5059.5600000000004</v>
      </c>
      <c r="N1755" s="17" t="str">
        <f>VLOOKUP($A1755,'Hospitalisation Details'!$A$2:$K$2344,MATCH(Healthcare!N$1,'Hospitalisation Details'!$A$1:$K$1,0),0)</f>
        <v>Tier - 2</v>
      </c>
      <c r="O1755" s="17" t="str">
        <f>VLOOKUP($A1755,'Hospitalisation Details'!$A$2:$K$2344,MATCH(Healthcare!O$1,'Hospitalisation Details'!$A$1:$K$1,0),0)</f>
        <v>Tier - 1</v>
      </c>
      <c r="P1755" s="17" t="str">
        <f>VLOOKUP($A1755,'Hospitalisation Details'!$A$2:$K$2344,MATCH(Healthcare!P$1,'Hospitalisation Details'!$A$1:$K$1,0),0)</f>
        <v>R1021</v>
      </c>
      <c r="Q1755" s="17">
        <f>VLOOKUP($A1755,'Hospitalisation Details'!$A$2:$K$2344,MATCH(Healthcare!Q$1,'Hospitalisation Details'!$A$1:$K$1,0),0)</f>
        <v>29</v>
      </c>
    </row>
    <row r="1756" spans="1:17" ht="15.75" x14ac:dyDescent="0.25">
      <c r="A1756" s="25" t="s">
        <v>1799</v>
      </c>
      <c r="B1756" s="17" t="str">
        <f>VLOOKUP($A1756,'Customer Names'!$A$1:$D$2336,4,0)</f>
        <v>Ms. Rachael</v>
      </c>
      <c r="C1756" s="17">
        <f>VLOOKUP($A1756,'Medical Examinations'!$A$1:$J$2336,MATCH(Healthcare!C$1,'Medical Examinations'!$A$1:$J$1,0),0)</f>
        <v>18.54</v>
      </c>
      <c r="D1756" s="17">
        <f>VLOOKUP($A1756,'Medical Examinations'!$A$1:$J$2336,MATCH(Healthcare!D$1,'Medical Examinations'!$A$1:$J$1,0),0)</f>
        <v>4.95</v>
      </c>
      <c r="E1756" s="17" t="str">
        <f>VLOOKUP($A1756,'Medical Examinations'!$A$1:$J$2336,MATCH(Healthcare!E$1,'Medical Examinations'!$A$1:$J$1,0),0)</f>
        <v>No</v>
      </c>
      <c r="F1756" s="17" t="str">
        <f>VLOOKUP($A1756,'Medical Examinations'!$A$1:$J$2336,MATCH(Healthcare!F$1,'Medical Examinations'!$A$1:$J$1,0),0)</f>
        <v>No</v>
      </c>
      <c r="G1756" s="17" t="str">
        <f>VLOOKUP($A1756,'Medical Examinations'!$A$1:$J$2336,MATCH(Healthcare!G$1,'Medical Examinations'!$A$1:$J$1,0),0)</f>
        <v>No</v>
      </c>
      <c r="H1756" s="17">
        <f>VLOOKUP($A1756,'Medical Examinations'!$A$1:$J$2336,MATCH(Healthcare!H$1,'Medical Examinations'!$A$1:$J$1,0),0)</f>
        <v>0</v>
      </c>
      <c r="I1756" s="17" t="str">
        <f>VLOOKUP($A1756,'Medical Examinations'!$A$1:$J$2336,MATCH(Healthcare!I$1,'Medical Examinations'!$A$1:$J$1,0),0)</f>
        <v>No</v>
      </c>
      <c r="J1756" s="17" t="str">
        <f>VLOOKUP($A1756,'Medical Examinations'!$A$1:$J$2336,MATCH(Healthcare!J$1,'Medical Examinations'!$A$1:$J$1,0),0)</f>
        <v>Healthy Weight</v>
      </c>
      <c r="K1756" s="17" t="str">
        <f>VLOOKUP($A1756,'Medical Examinations'!$A$1:$J$2336,MATCH(Healthcare!K$1,'Medical Examinations'!$A$1:$J$1,0),0)</f>
        <v>Normal</v>
      </c>
      <c r="L1756" s="38">
        <f>VLOOKUP($A1756,'Hospitalisation Details'!$A$2:$K$2344,MATCH(Healthcare!L$1,'Hospitalisation Details'!$A$1:$K$1,0),0)</f>
        <v>29471</v>
      </c>
      <c r="M1756" s="17">
        <f>VLOOKUP($A1756,'Hospitalisation Details'!$A$2:$K$2344,MATCH(Healthcare!M$1,'Hospitalisation Details'!$A$1:$K$1,0),0)</f>
        <v>5054.05</v>
      </c>
      <c r="N1756" s="17" t="str">
        <f>VLOOKUP($A1756,'Hospitalisation Details'!$A$2:$K$2344,MATCH(Healthcare!N$1,'Hospitalisation Details'!$A$1:$K$1,0),0)</f>
        <v>Tier - 2</v>
      </c>
      <c r="O1756" s="17" t="str">
        <f>VLOOKUP($A1756,'Hospitalisation Details'!$A$2:$K$2344,MATCH(Healthcare!O$1,'Hospitalisation Details'!$A$1:$K$1,0),0)</f>
        <v>Tier - 2</v>
      </c>
      <c r="P1756" s="17" t="str">
        <f>VLOOKUP($A1756,'Hospitalisation Details'!$A$2:$K$2344,MATCH(Healthcare!P$1,'Hospitalisation Details'!$A$1:$K$1,0),0)</f>
        <v>R1013</v>
      </c>
      <c r="Q1756" s="17">
        <f>VLOOKUP($A1756,'Hospitalisation Details'!$A$2:$K$2344,MATCH(Healthcare!Q$1,'Hospitalisation Details'!$A$1:$K$1,0),0)</f>
        <v>42</v>
      </c>
    </row>
    <row r="1757" spans="1:17" ht="15.75" x14ac:dyDescent="0.25">
      <c r="A1757" s="25" t="s">
        <v>1800</v>
      </c>
      <c r="B1757" s="17" t="str">
        <f>VLOOKUP($A1757,'Customer Names'!$A$1:$D$2336,4,0)</f>
        <v>Ms. Pilar</v>
      </c>
      <c r="C1757" s="17">
        <f>VLOOKUP($A1757,'Medical Examinations'!$A$1:$J$2336,MATCH(Healthcare!C$1,'Medical Examinations'!$A$1:$J$1,0),0)</f>
        <v>32.18</v>
      </c>
      <c r="D1757" s="17">
        <f>VLOOKUP($A1757,'Medical Examinations'!$A$1:$J$2336,MATCH(Healthcare!D$1,'Medical Examinations'!$A$1:$J$1,0),0)</f>
        <v>6.44</v>
      </c>
      <c r="E1757" s="17" t="str">
        <f>VLOOKUP($A1757,'Medical Examinations'!$A$1:$J$2336,MATCH(Healthcare!E$1,'Medical Examinations'!$A$1:$J$1,0),0)</f>
        <v>Yes</v>
      </c>
      <c r="F1757" s="17" t="str">
        <f>VLOOKUP($A1757,'Medical Examinations'!$A$1:$J$2336,MATCH(Healthcare!F$1,'Medical Examinations'!$A$1:$J$1,0),0)</f>
        <v>No</v>
      </c>
      <c r="G1757" s="17" t="str">
        <f>VLOOKUP($A1757,'Medical Examinations'!$A$1:$J$2336,MATCH(Healthcare!G$1,'Medical Examinations'!$A$1:$J$1,0),0)</f>
        <v>Yes</v>
      </c>
      <c r="H1757" s="17">
        <f>VLOOKUP($A1757,'Medical Examinations'!$A$1:$J$2336,MATCH(Healthcare!H$1,'Medical Examinations'!$A$1:$J$1,0),0)</f>
        <v>1</v>
      </c>
      <c r="I1757" s="17" t="str">
        <f>VLOOKUP($A1757,'Medical Examinations'!$A$1:$J$2336,MATCH(Healthcare!I$1,'Medical Examinations'!$A$1:$J$1,0),0)</f>
        <v>No</v>
      </c>
      <c r="J1757" s="17" t="str">
        <f>VLOOKUP($A1757,'Medical Examinations'!$A$1:$J$2336,MATCH(Healthcare!J$1,'Medical Examinations'!$A$1:$J$1,0),0)</f>
        <v>Obesity</v>
      </c>
      <c r="K1757" s="17" t="str">
        <f>VLOOKUP($A1757,'Medical Examinations'!$A$1:$J$2336,MATCH(Healthcare!K$1,'Medical Examinations'!$A$1:$J$1,0),0)</f>
        <v>Prediabetes</v>
      </c>
      <c r="L1757" s="38">
        <f>VLOOKUP($A1757,'Hospitalisation Details'!$A$2:$K$2344,MATCH(Healthcare!L$1,'Hospitalisation Details'!$A$1:$K$1,0),0)</f>
        <v>35640</v>
      </c>
      <c r="M1757" s="17">
        <f>VLOOKUP($A1757,'Hospitalisation Details'!$A$2:$K$2344,MATCH(Healthcare!M$1,'Hospitalisation Details'!$A$1:$K$1,0),0)</f>
        <v>5045.1499999999996</v>
      </c>
      <c r="N1757" s="17" t="str">
        <f>VLOOKUP($A1757,'Hospitalisation Details'!$A$2:$K$2344,MATCH(Healthcare!N$1,'Hospitalisation Details'!$A$1:$K$1,0),0)</f>
        <v>Tier - 2</v>
      </c>
      <c r="O1757" s="17" t="str">
        <f>VLOOKUP($A1757,'Hospitalisation Details'!$A$2:$K$2344,MATCH(Healthcare!O$1,'Hospitalisation Details'!$A$1:$K$1,0),0)</f>
        <v>Tier - 2</v>
      </c>
      <c r="P1757" s="17" t="str">
        <f>VLOOKUP($A1757,'Hospitalisation Details'!$A$2:$K$2344,MATCH(Healthcare!P$1,'Hospitalisation Details'!$A$1:$K$1,0),0)</f>
        <v>R1012</v>
      </c>
      <c r="Q1757" s="17">
        <f>VLOOKUP($A1757,'Hospitalisation Details'!$A$2:$K$2344,MATCH(Healthcare!Q$1,'Hospitalisation Details'!$A$1:$K$1,0),0)</f>
        <v>25</v>
      </c>
    </row>
    <row r="1758" spans="1:17" ht="15.75" x14ac:dyDescent="0.25">
      <c r="A1758" s="25" t="s">
        <v>1801</v>
      </c>
      <c r="B1758" s="17" t="str">
        <f>VLOOKUP($A1758,'Customer Names'!$A$1:$D$2336,4,0)</f>
        <v>Mr. Kyle</v>
      </c>
      <c r="C1758" s="17">
        <f>VLOOKUP($A1758,'Medical Examinations'!$A$1:$J$2336,MATCH(Healthcare!C$1,'Medical Examinations'!$A$1:$J$1,0),0)</f>
        <v>37.380000000000003</v>
      </c>
      <c r="D1758" s="17">
        <f>VLOOKUP($A1758,'Medical Examinations'!$A$1:$J$2336,MATCH(Healthcare!D$1,'Medical Examinations'!$A$1:$J$1,0),0)</f>
        <v>6.05</v>
      </c>
      <c r="E1758" s="17" t="str">
        <f>VLOOKUP($A1758,'Medical Examinations'!$A$1:$J$2336,MATCH(Healthcare!E$1,'Medical Examinations'!$A$1:$J$1,0),0)</f>
        <v>Yes</v>
      </c>
      <c r="F1758" s="17" t="str">
        <f>VLOOKUP($A1758,'Medical Examinations'!$A$1:$J$2336,MATCH(Healthcare!F$1,'Medical Examinations'!$A$1:$J$1,0),0)</f>
        <v>No</v>
      </c>
      <c r="G1758" s="17" t="str">
        <f>VLOOKUP($A1758,'Medical Examinations'!$A$1:$J$2336,MATCH(Healthcare!G$1,'Medical Examinations'!$A$1:$J$1,0),0)</f>
        <v>No</v>
      </c>
      <c r="H1758" s="17">
        <f>VLOOKUP($A1758,'Medical Examinations'!$A$1:$J$2336,MATCH(Healthcare!H$1,'Medical Examinations'!$A$1:$J$1,0),0)</f>
        <v>0</v>
      </c>
      <c r="I1758" s="17" t="str">
        <f>VLOOKUP($A1758,'Medical Examinations'!$A$1:$J$2336,MATCH(Healthcare!I$1,'Medical Examinations'!$A$1:$J$1,0),0)</f>
        <v>No</v>
      </c>
      <c r="J1758" s="17" t="str">
        <f>VLOOKUP($A1758,'Medical Examinations'!$A$1:$J$2336,MATCH(Healthcare!J$1,'Medical Examinations'!$A$1:$J$1,0),0)</f>
        <v>Obesity</v>
      </c>
      <c r="K1758" s="17" t="str">
        <f>VLOOKUP($A1758,'Medical Examinations'!$A$1:$J$2336,MATCH(Healthcare!K$1,'Medical Examinations'!$A$1:$J$1,0),0)</f>
        <v>Prediabetes</v>
      </c>
      <c r="L1758" s="38">
        <f>VLOOKUP($A1758,'Hospitalisation Details'!$A$2:$K$2344,MATCH(Healthcare!L$1,'Hospitalisation Details'!$A$1:$K$1,0),0)</f>
        <v>37180</v>
      </c>
      <c r="M1758" s="17">
        <f>VLOOKUP($A1758,'Hospitalisation Details'!$A$2:$K$2344,MATCH(Healthcare!M$1,'Hospitalisation Details'!$A$1:$K$1,0),0)</f>
        <v>5043.13</v>
      </c>
      <c r="N1758" s="17" t="str">
        <f>VLOOKUP($A1758,'Hospitalisation Details'!$A$2:$K$2344,MATCH(Healthcare!N$1,'Hospitalisation Details'!$A$1:$K$1,0),0)</f>
        <v>Tier - 2</v>
      </c>
      <c r="O1758" s="17" t="str">
        <f>VLOOKUP($A1758,'Hospitalisation Details'!$A$2:$K$2344,MATCH(Healthcare!O$1,'Hospitalisation Details'!$A$1:$K$1,0),0)</f>
        <v>Tier - 3</v>
      </c>
      <c r="P1758" s="17" t="str">
        <f>VLOOKUP($A1758,'Hospitalisation Details'!$A$2:$K$2344,MATCH(Healthcare!P$1,'Hospitalisation Details'!$A$1:$K$1,0),0)</f>
        <v>R1011</v>
      </c>
      <c r="Q1758" s="17">
        <f>VLOOKUP($A1758,'Hospitalisation Details'!$A$2:$K$2344,MATCH(Healthcare!Q$1,'Hospitalisation Details'!$A$1:$K$1,0),0)</f>
        <v>21</v>
      </c>
    </row>
    <row r="1759" spans="1:17" ht="15.75" x14ac:dyDescent="0.25">
      <c r="A1759" s="25" t="s">
        <v>1802</v>
      </c>
      <c r="B1759" s="17" t="str">
        <f>VLOOKUP($A1759,'Customer Names'!$A$1:$D$2336,4,0)</f>
        <v>Mrs. Christie</v>
      </c>
      <c r="C1759" s="17">
        <f>VLOOKUP($A1759,'Medical Examinations'!$A$1:$J$2336,MATCH(Healthcare!C$1,'Medical Examinations'!$A$1:$J$1,0),0)</f>
        <v>31.12</v>
      </c>
      <c r="D1759" s="17">
        <f>VLOOKUP($A1759,'Medical Examinations'!$A$1:$J$2336,MATCH(Healthcare!D$1,'Medical Examinations'!$A$1:$J$1,0),0)</f>
        <v>4.76</v>
      </c>
      <c r="E1759" s="17" t="str">
        <f>VLOOKUP($A1759,'Medical Examinations'!$A$1:$J$2336,MATCH(Healthcare!E$1,'Medical Examinations'!$A$1:$J$1,0),0)</f>
        <v>Yes</v>
      </c>
      <c r="F1759" s="17" t="str">
        <f>VLOOKUP($A1759,'Medical Examinations'!$A$1:$J$2336,MATCH(Healthcare!F$1,'Medical Examinations'!$A$1:$J$1,0),0)</f>
        <v>No</v>
      </c>
      <c r="G1759" s="17" t="str">
        <f>VLOOKUP($A1759,'Medical Examinations'!$A$1:$J$2336,MATCH(Healthcare!G$1,'Medical Examinations'!$A$1:$J$1,0),0)</f>
        <v>Yes</v>
      </c>
      <c r="H1759" s="17">
        <f>VLOOKUP($A1759,'Medical Examinations'!$A$1:$J$2336,MATCH(Healthcare!H$1,'Medical Examinations'!$A$1:$J$1,0),0)</f>
        <v>1</v>
      </c>
      <c r="I1759" s="17" t="str">
        <f>VLOOKUP($A1759,'Medical Examinations'!$A$1:$J$2336,MATCH(Healthcare!I$1,'Medical Examinations'!$A$1:$J$1,0),0)</f>
        <v>No</v>
      </c>
      <c r="J1759" s="17" t="str">
        <f>VLOOKUP($A1759,'Medical Examinations'!$A$1:$J$2336,MATCH(Healthcare!J$1,'Medical Examinations'!$A$1:$J$1,0),0)</f>
        <v>Obesity</v>
      </c>
      <c r="K1759" s="17" t="str">
        <f>VLOOKUP($A1759,'Medical Examinations'!$A$1:$J$2336,MATCH(Healthcare!K$1,'Medical Examinations'!$A$1:$J$1,0),0)</f>
        <v>Normal</v>
      </c>
      <c r="L1759" s="38">
        <f>VLOOKUP($A1759,'Hospitalisation Details'!$A$2:$K$2344,MATCH(Healthcare!L$1,'Hospitalisation Details'!$A$1:$K$1,0),0)</f>
        <v>35768</v>
      </c>
      <c r="M1759" s="17">
        <f>VLOOKUP($A1759,'Hospitalisation Details'!$A$2:$K$2344,MATCH(Healthcare!M$1,'Hospitalisation Details'!$A$1:$K$1,0),0)</f>
        <v>5038.57</v>
      </c>
      <c r="N1759" s="17" t="str">
        <f>VLOOKUP($A1759,'Hospitalisation Details'!$A$2:$K$2344,MATCH(Healthcare!N$1,'Hospitalisation Details'!$A$1:$K$1,0),0)</f>
        <v>Tier - 2</v>
      </c>
      <c r="O1759" s="17" t="str">
        <f>VLOOKUP($A1759,'Hospitalisation Details'!$A$2:$K$2344,MATCH(Healthcare!O$1,'Hospitalisation Details'!$A$1:$K$1,0),0)</f>
        <v>Tier - 2</v>
      </c>
      <c r="P1759" s="17" t="str">
        <f>VLOOKUP($A1759,'Hospitalisation Details'!$A$2:$K$2344,MATCH(Healthcare!P$1,'Hospitalisation Details'!$A$1:$K$1,0),0)</f>
        <v>R1025</v>
      </c>
      <c r="Q1759" s="17">
        <f>VLOOKUP($A1759,'Hospitalisation Details'!$A$2:$K$2344,MATCH(Healthcare!Q$1,'Hospitalisation Details'!$A$1:$K$1,0),0)</f>
        <v>25</v>
      </c>
    </row>
    <row r="1760" spans="1:17" ht="15.75" x14ac:dyDescent="0.25">
      <c r="A1760" s="25" t="s">
        <v>1803</v>
      </c>
      <c r="B1760" s="17" t="str">
        <f>VLOOKUP($A1760,'Customer Names'!$A$1:$D$2336,4,0)</f>
        <v>Mr. David</v>
      </c>
      <c r="C1760" s="17">
        <f>VLOOKUP($A1760,'Medical Examinations'!$A$1:$J$2336,MATCH(Healthcare!C$1,'Medical Examinations'!$A$1:$J$1,0),0)</f>
        <v>22.01</v>
      </c>
      <c r="D1760" s="17">
        <f>VLOOKUP($A1760,'Medical Examinations'!$A$1:$J$2336,MATCH(Healthcare!D$1,'Medical Examinations'!$A$1:$J$1,0),0)</f>
        <v>6.72</v>
      </c>
      <c r="E1760" s="17" t="str">
        <f>VLOOKUP($A1760,'Medical Examinations'!$A$1:$J$2336,MATCH(Healthcare!E$1,'Medical Examinations'!$A$1:$J$1,0),0)</f>
        <v>Yes</v>
      </c>
      <c r="F1760" s="17" t="str">
        <f>VLOOKUP($A1760,'Medical Examinations'!$A$1:$J$2336,MATCH(Healthcare!F$1,'Medical Examinations'!$A$1:$J$1,0),0)</f>
        <v>No</v>
      </c>
      <c r="G1760" s="17" t="str">
        <f>VLOOKUP($A1760,'Medical Examinations'!$A$1:$J$2336,MATCH(Healthcare!G$1,'Medical Examinations'!$A$1:$J$1,0),0)</f>
        <v>No</v>
      </c>
      <c r="H1760" s="17">
        <f>VLOOKUP($A1760,'Medical Examinations'!$A$1:$J$2336,MATCH(Healthcare!H$1,'Medical Examinations'!$A$1:$J$1,0),0)</f>
        <v>1</v>
      </c>
      <c r="I1760" s="17" t="str">
        <f>VLOOKUP($A1760,'Medical Examinations'!$A$1:$J$2336,MATCH(Healthcare!I$1,'Medical Examinations'!$A$1:$J$1,0),0)</f>
        <v>No</v>
      </c>
      <c r="J1760" s="17" t="str">
        <f>VLOOKUP($A1760,'Medical Examinations'!$A$1:$J$2336,MATCH(Healthcare!J$1,'Medical Examinations'!$A$1:$J$1,0),0)</f>
        <v>Healthy Weight</v>
      </c>
      <c r="K1760" s="17" t="str">
        <f>VLOOKUP($A1760,'Medical Examinations'!$A$1:$J$2336,MATCH(Healthcare!K$1,'Medical Examinations'!$A$1:$J$1,0),0)</f>
        <v>Diabetes</v>
      </c>
      <c r="L1760" s="38">
        <f>VLOOKUP($A1760,'Hospitalisation Details'!$A$2:$K$2344,MATCH(Healthcare!L$1,'Hospitalisation Details'!$A$1:$K$1,0),0)</f>
        <v>31592</v>
      </c>
      <c r="M1760" s="17">
        <f>VLOOKUP($A1760,'Hospitalisation Details'!$A$2:$K$2344,MATCH(Healthcare!M$1,'Hospitalisation Details'!$A$1:$K$1,0),0)</f>
        <v>5034.1000000000004</v>
      </c>
      <c r="N1760" s="17" t="str">
        <f>VLOOKUP($A1760,'Hospitalisation Details'!$A$2:$K$2344,MATCH(Healthcare!N$1,'Hospitalisation Details'!$A$1:$K$1,0),0)</f>
        <v>Tier - 2</v>
      </c>
      <c r="O1760" s="17" t="str">
        <f>VLOOKUP($A1760,'Hospitalisation Details'!$A$2:$K$2344,MATCH(Healthcare!O$1,'Hospitalisation Details'!$A$1:$K$1,0),0)</f>
        <v>Tier - 2</v>
      </c>
      <c r="P1760" s="17" t="str">
        <f>VLOOKUP($A1760,'Hospitalisation Details'!$A$2:$K$2344,MATCH(Healthcare!P$1,'Hospitalisation Details'!$A$1:$K$1,0),0)</f>
        <v>R1013</v>
      </c>
      <c r="Q1760" s="17">
        <f>VLOOKUP($A1760,'Hospitalisation Details'!$A$2:$K$2344,MATCH(Healthcare!Q$1,'Hospitalisation Details'!$A$1:$K$1,0),0)</f>
        <v>36</v>
      </c>
    </row>
    <row r="1761" spans="1:17" ht="15.75" x14ac:dyDescent="0.25">
      <c r="A1761" s="25" t="s">
        <v>1804</v>
      </c>
      <c r="B1761" s="17" t="str">
        <f>VLOOKUP($A1761,'Customer Names'!$A$1:$D$2336,4,0)</f>
        <v>Mr. Masahiro</v>
      </c>
      <c r="C1761" s="17">
        <f>VLOOKUP($A1761,'Medical Examinations'!$A$1:$J$2336,MATCH(Healthcare!C$1,'Medical Examinations'!$A$1:$J$1,0),0)</f>
        <v>27.645</v>
      </c>
      <c r="D1761" s="17">
        <f>VLOOKUP($A1761,'Medical Examinations'!$A$1:$J$2336,MATCH(Healthcare!D$1,'Medical Examinations'!$A$1:$J$1,0),0)</f>
        <v>5.7</v>
      </c>
      <c r="E1761" s="17" t="str">
        <f>VLOOKUP($A1761,'Medical Examinations'!$A$1:$J$2336,MATCH(Healthcare!E$1,'Medical Examinations'!$A$1:$J$1,0),0)</f>
        <v>No</v>
      </c>
      <c r="F1761" s="17" t="str">
        <f>VLOOKUP($A1761,'Medical Examinations'!$A$1:$J$2336,MATCH(Healthcare!F$1,'Medical Examinations'!$A$1:$J$1,0),0)</f>
        <v>No</v>
      </c>
      <c r="G1761" s="17" t="str">
        <f>VLOOKUP($A1761,'Medical Examinations'!$A$1:$J$2336,MATCH(Healthcare!G$1,'Medical Examinations'!$A$1:$J$1,0),0)</f>
        <v>No</v>
      </c>
      <c r="H1761" s="17">
        <f>VLOOKUP($A1761,'Medical Examinations'!$A$1:$J$2336,MATCH(Healthcare!H$1,'Medical Examinations'!$A$1:$J$1,0),0)</f>
        <v>0</v>
      </c>
      <c r="I1761" s="17" t="str">
        <f>VLOOKUP($A1761,'Medical Examinations'!$A$1:$J$2336,MATCH(Healthcare!I$1,'Medical Examinations'!$A$1:$J$1,0),0)</f>
        <v>No</v>
      </c>
      <c r="J1761" s="17" t="str">
        <f>VLOOKUP($A1761,'Medical Examinations'!$A$1:$J$2336,MATCH(Healthcare!J$1,'Medical Examinations'!$A$1:$J$1,0),0)</f>
        <v>Overweight</v>
      </c>
      <c r="K1761" s="17" t="str">
        <f>VLOOKUP($A1761,'Medical Examinations'!$A$1:$J$2336,MATCH(Healthcare!K$1,'Medical Examinations'!$A$1:$J$1,0),0)</f>
        <v>Prediabetes</v>
      </c>
      <c r="L1761" s="38">
        <f>VLOOKUP($A1761,'Hospitalisation Details'!$A$2:$K$2344,MATCH(Healthcare!L$1,'Hospitalisation Details'!$A$1:$K$1,0),0)</f>
        <v>33491</v>
      </c>
      <c r="M1761" s="17">
        <f>VLOOKUP($A1761,'Hospitalisation Details'!$A$2:$K$2344,MATCH(Healthcare!M$1,'Hospitalisation Details'!$A$1:$K$1,0),0)</f>
        <v>5031.2700000000004</v>
      </c>
      <c r="N1761" s="17" t="str">
        <f>VLOOKUP($A1761,'Hospitalisation Details'!$A$2:$K$2344,MATCH(Healthcare!N$1,'Hospitalisation Details'!$A$1:$K$1,0),0)</f>
        <v>Tier - 3</v>
      </c>
      <c r="O1761" s="17" t="str">
        <f>VLOOKUP($A1761,'Hospitalisation Details'!$A$2:$K$2344,MATCH(Healthcare!O$1,'Hospitalisation Details'!$A$1:$K$1,0),0)</f>
        <v>Tier - 1</v>
      </c>
      <c r="P1761" s="17" t="str">
        <f>VLOOKUP($A1761,'Hospitalisation Details'!$A$2:$K$2344,MATCH(Healthcare!P$1,'Hospitalisation Details'!$A$1:$K$1,0),0)</f>
        <v>R1016</v>
      </c>
      <c r="Q1761" s="17">
        <f>VLOOKUP($A1761,'Hospitalisation Details'!$A$2:$K$2344,MATCH(Healthcare!Q$1,'Hospitalisation Details'!$A$1:$K$1,0),0)</f>
        <v>31</v>
      </c>
    </row>
    <row r="1762" spans="1:17" ht="15.75" x14ac:dyDescent="0.25">
      <c r="A1762" s="25" t="s">
        <v>1805</v>
      </c>
      <c r="B1762" s="17" t="str">
        <f>VLOOKUP($A1762,'Customer Names'!$A$1:$D$2336,4,0)</f>
        <v>Mr. Logan</v>
      </c>
      <c r="C1762" s="17">
        <f>VLOOKUP($A1762,'Medical Examinations'!$A$1:$J$2336,MATCH(Healthcare!C$1,'Medical Examinations'!$A$1:$J$1,0),0)</f>
        <v>29.64</v>
      </c>
      <c r="D1762" s="17">
        <f>VLOOKUP($A1762,'Medical Examinations'!$A$1:$J$2336,MATCH(Healthcare!D$1,'Medical Examinations'!$A$1:$J$1,0),0)</f>
        <v>5.31</v>
      </c>
      <c r="E1762" s="17" t="str">
        <f>VLOOKUP($A1762,'Medical Examinations'!$A$1:$J$2336,MATCH(Healthcare!E$1,'Medical Examinations'!$A$1:$J$1,0),0)</f>
        <v>Yes</v>
      </c>
      <c r="F1762" s="17" t="str">
        <f>VLOOKUP($A1762,'Medical Examinations'!$A$1:$J$2336,MATCH(Healthcare!F$1,'Medical Examinations'!$A$1:$J$1,0),0)</f>
        <v>No</v>
      </c>
      <c r="G1762" s="17" t="str">
        <f>VLOOKUP($A1762,'Medical Examinations'!$A$1:$J$2336,MATCH(Healthcare!G$1,'Medical Examinations'!$A$1:$J$1,0),0)</f>
        <v>No</v>
      </c>
      <c r="H1762" s="17">
        <f>VLOOKUP($A1762,'Medical Examinations'!$A$1:$J$2336,MATCH(Healthcare!H$1,'Medical Examinations'!$A$1:$J$1,0),0)</f>
        <v>0</v>
      </c>
      <c r="I1762" s="17" t="str">
        <f>VLOOKUP($A1762,'Medical Examinations'!$A$1:$J$2336,MATCH(Healthcare!I$1,'Medical Examinations'!$A$1:$J$1,0),0)</f>
        <v>No</v>
      </c>
      <c r="J1762" s="17" t="str">
        <f>VLOOKUP($A1762,'Medical Examinations'!$A$1:$J$2336,MATCH(Healthcare!J$1,'Medical Examinations'!$A$1:$J$1,0),0)</f>
        <v>Overweight</v>
      </c>
      <c r="K1762" s="17" t="str">
        <f>VLOOKUP($A1762,'Medical Examinations'!$A$1:$J$2336,MATCH(Healthcare!K$1,'Medical Examinations'!$A$1:$J$1,0),0)</f>
        <v>Normal</v>
      </c>
      <c r="L1762" s="38">
        <f>VLOOKUP($A1762,'Hospitalisation Details'!$A$2:$K$2344,MATCH(Healthcare!L$1,'Hospitalisation Details'!$A$1:$K$1,0),0)</f>
        <v>31409</v>
      </c>
      <c r="M1762" s="17">
        <f>VLOOKUP($A1762,'Hospitalisation Details'!$A$2:$K$2344,MATCH(Healthcare!M$1,'Hospitalisation Details'!$A$1:$K$1,0),0)</f>
        <v>5028.1499999999996</v>
      </c>
      <c r="N1762" s="17" t="str">
        <f>VLOOKUP($A1762,'Hospitalisation Details'!$A$2:$K$2344,MATCH(Healthcare!N$1,'Hospitalisation Details'!$A$1:$K$1,0),0)</f>
        <v>Tier - 1</v>
      </c>
      <c r="O1762" s="17" t="str">
        <f>VLOOKUP($A1762,'Hospitalisation Details'!$A$2:$K$2344,MATCH(Healthcare!O$1,'Hospitalisation Details'!$A$1:$K$1,0),0)</f>
        <v>Tier - 2</v>
      </c>
      <c r="P1762" s="17" t="str">
        <f>VLOOKUP($A1762,'Hospitalisation Details'!$A$2:$K$2344,MATCH(Healthcare!P$1,'Hospitalisation Details'!$A$1:$K$1,0),0)</f>
        <v>R1012</v>
      </c>
      <c r="Q1762" s="17">
        <f>VLOOKUP($A1762,'Hospitalisation Details'!$A$2:$K$2344,MATCH(Healthcare!Q$1,'Hospitalisation Details'!$A$1:$K$1,0),0)</f>
        <v>37</v>
      </c>
    </row>
    <row r="1763" spans="1:17" ht="15.75" x14ac:dyDescent="0.25">
      <c r="A1763" s="25" t="s">
        <v>1806</v>
      </c>
      <c r="B1763" s="17" t="str">
        <f>VLOOKUP($A1763,'Customer Names'!$A$1:$D$2336,4,0)</f>
        <v>Ms. Stephanie</v>
      </c>
      <c r="C1763" s="17">
        <f>VLOOKUP($A1763,'Medical Examinations'!$A$1:$J$2336,MATCH(Healthcare!C$1,'Medical Examinations'!$A$1:$J$1,0),0)</f>
        <v>33.700000000000003</v>
      </c>
      <c r="D1763" s="17">
        <f>VLOOKUP($A1763,'Medical Examinations'!$A$1:$J$2336,MATCH(Healthcare!D$1,'Medical Examinations'!$A$1:$J$1,0),0)</f>
        <v>4.32</v>
      </c>
      <c r="E1763" s="17" t="str">
        <f>VLOOKUP($A1763,'Medical Examinations'!$A$1:$J$2336,MATCH(Healthcare!E$1,'Medical Examinations'!$A$1:$J$1,0),0)</f>
        <v>Yes</v>
      </c>
      <c r="F1763" s="17" t="str">
        <f>VLOOKUP($A1763,'Medical Examinations'!$A$1:$J$2336,MATCH(Healthcare!F$1,'Medical Examinations'!$A$1:$J$1,0),0)</f>
        <v>No</v>
      </c>
      <c r="G1763" s="17" t="str">
        <f>VLOOKUP($A1763,'Medical Examinations'!$A$1:$J$2336,MATCH(Healthcare!G$1,'Medical Examinations'!$A$1:$J$1,0),0)</f>
        <v>No</v>
      </c>
      <c r="H1763" s="17">
        <f>VLOOKUP($A1763,'Medical Examinations'!$A$1:$J$2336,MATCH(Healthcare!H$1,'Medical Examinations'!$A$1:$J$1,0),0)</f>
        <v>1</v>
      </c>
      <c r="I1763" s="17" t="str">
        <f>VLOOKUP($A1763,'Medical Examinations'!$A$1:$J$2336,MATCH(Healthcare!I$1,'Medical Examinations'!$A$1:$J$1,0),0)</f>
        <v>No</v>
      </c>
      <c r="J1763" s="17" t="str">
        <f>VLOOKUP($A1763,'Medical Examinations'!$A$1:$J$2336,MATCH(Healthcare!J$1,'Medical Examinations'!$A$1:$J$1,0),0)</f>
        <v>Obesity</v>
      </c>
      <c r="K1763" s="17" t="str">
        <f>VLOOKUP($A1763,'Medical Examinations'!$A$1:$J$2336,MATCH(Healthcare!K$1,'Medical Examinations'!$A$1:$J$1,0),0)</f>
        <v>Normal</v>
      </c>
      <c r="L1763" s="38">
        <f>VLOOKUP($A1763,'Hospitalisation Details'!$A$2:$K$2344,MATCH(Healthcare!L$1,'Hospitalisation Details'!$A$1:$K$1,0),0)</f>
        <v>32456</v>
      </c>
      <c r="M1763" s="17">
        <f>VLOOKUP($A1763,'Hospitalisation Details'!$A$2:$K$2344,MATCH(Healthcare!M$1,'Hospitalisation Details'!$A$1:$K$1,0),0)</f>
        <v>5012.47</v>
      </c>
      <c r="N1763" s="17" t="str">
        <f>VLOOKUP($A1763,'Hospitalisation Details'!$A$2:$K$2344,MATCH(Healthcare!N$1,'Hospitalisation Details'!$A$1:$K$1,0),0)</f>
        <v>Tier - 2</v>
      </c>
      <c r="O1763" s="17" t="str">
        <f>VLOOKUP($A1763,'Hospitalisation Details'!$A$2:$K$2344,MATCH(Healthcare!O$1,'Hospitalisation Details'!$A$1:$K$1,0),0)</f>
        <v>Tier - 3</v>
      </c>
      <c r="P1763" s="17" t="str">
        <f>VLOOKUP($A1763,'Hospitalisation Details'!$A$2:$K$2344,MATCH(Healthcare!P$1,'Hospitalisation Details'!$A$1:$K$1,0),0)</f>
        <v>R1011</v>
      </c>
      <c r="Q1763" s="17">
        <f>VLOOKUP($A1763,'Hospitalisation Details'!$A$2:$K$2344,MATCH(Healthcare!Q$1,'Hospitalisation Details'!$A$1:$K$1,0),0)</f>
        <v>34</v>
      </c>
    </row>
    <row r="1764" spans="1:17" ht="15.75" x14ac:dyDescent="0.25">
      <c r="A1764" s="25" t="s">
        <v>1807</v>
      </c>
      <c r="B1764" s="17" t="str">
        <f>VLOOKUP($A1764,'Customer Names'!$A$1:$D$2336,4,0)</f>
        <v>Ms. Angela</v>
      </c>
      <c r="C1764" s="17">
        <f>VLOOKUP($A1764,'Medical Examinations'!$A$1:$J$2336,MATCH(Healthcare!C$1,'Medical Examinations'!$A$1:$J$1,0),0)</f>
        <v>27.5</v>
      </c>
      <c r="D1764" s="17">
        <f>VLOOKUP($A1764,'Medical Examinations'!$A$1:$J$2336,MATCH(Healthcare!D$1,'Medical Examinations'!$A$1:$J$1,0),0)</f>
        <v>4.2300000000000004</v>
      </c>
      <c r="E1764" s="17" t="str">
        <f>VLOOKUP($A1764,'Medical Examinations'!$A$1:$J$2336,MATCH(Healthcare!E$1,'Medical Examinations'!$A$1:$J$1,0),0)</f>
        <v>Yes</v>
      </c>
      <c r="F1764" s="17" t="str">
        <f>VLOOKUP($A1764,'Medical Examinations'!$A$1:$J$2336,MATCH(Healthcare!F$1,'Medical Examinations'!$A$1:$J$1,0),0)</f>
        <v>No</v>
      </c>
      <c r="G1764" s="17" t="str">
        <f>VLOOKUP($A1764,'Medical Examinations'!$A$1:$J$2336,MATCH(Healthcare!G$1,'Medical Examinations'!$A$1:$J$1,0),0)</f>
        <v>No</v>
      </c>
      <c r="H1764" s="17">
        <f>VLOOKUP($A1764,'Medical Examinations'!$A$1:$J$2336,MATCH(Healthcare!H$1,'Medical Examinations'!$A$1:$J$1,0),0)</f>
        <v>1</v>
      </c>
      <c r="I1764" s="17" t="str">
        <f>VLOOKUP($A1764,'Medical Examinations'!$A$1:$J$2336,MATCH(Healthcare!I$1,'Medical Examinations'!$A$1:$J$1,0),0)</f>
        <v>No</v>
      </c>
      <c r="J1764" s="17" t="str">
        <f>VLOOKUP($A1764,'Medical Examinations'!$A$1:$J$2336,MATCH(Healthcare!J$1,'Medical Examinations'!$A$1:$J$1,0),0)</f>
        <v>Overweight</v>
      </c>
      <c r="K1764" s="17" t="str">
        <f>VLOOKUP($A1764,'Medical Examinations'!$A$1:$J$2336,MATCH(Healthcare!K$1,'Medical Examinations'!$A$1:$J$1,0),0)</f>
        <v>Normal</v>
      </c>
      <c r="L1764" s="38">
        <f>VLOOKUP($A1764,'Hospitalisation Details'!$A$2:$K$2344,MATCH(Healthcare!L$1,'Hospitalisation Details'!$A$1:$K$1,0),0)</f>
        <v>32332</v>
      </c>
      <c r="M1764" s="17">
        <f>VLOOKUP($A1764,'Hospitalisation Details'!$A$2:$K$2344,MATCH(Healthcare!M$1,'Hospitalisation Details'!$A$1:$K$1,0),0)</f>
        <v>5003.8500000000004</v>
      </c>
      <c r="N1764" s="17" t="str">
        <f>VLOOKUP($A1764,'Hospitalisation Details'!$A$2:$K$2344,MATCH(Healthcare!N$1,'Hospitalisation Details'!$A$1:$K$1,0),0)</f>
        <v>Tier - 2</v>
      </c>
      <c r="O1764" s="17" t="str">
        <f>VLOOKUP($A1764,'Hospitalisation Details'!$A$2:$K$2344,MATCH(Healthcare!O$1,'Hospitalisation Details'!$A$1:$K$1,0),0)</f>
        <v>Tier - 3</v>
      </c>
      <c r="P1764" s="17" t="str">
        <f>VLOOKUP($A1764,'Hospitalisation Details'!$A$2:$K$2344,MATCH(Healthcare!P$1,'Hospitalisation Details'!$A$1:$K$1,0),0)</f>
        <v>R1011</v>
      </c>
      <c r="Q1764" s="17">
        <f>VLOOKUP($A1764,'Hospitalisation Details'!$A$2:$K$2344,MATCH(Healthcare!Q$1,'Hospitalisation Details'!$A$1:$K$1,0),0)</f>
        <v>34</v>
      </c>
    </row>
    <row r="1765" spans="1:17" ht="15.75" x14ac:dyDescent="0.25">
      <c r="A1765" s="25" t="s">
        <v>1808</v>
      </c>
      <c r="B1765" s="17" t="str">
        <f>VLOOKUP($A1765,'Customer Names'!$A$1:$D$2336,4,0)</f>
        <v>Ms. Britt</v>
      </c>
      <c r="C1765" s="17">
        <f>VLOOKUP($A1765,'Medical Examinations'!$A$1:$J$2336,MATCH(Healthcare!C$1,'Medical Examinations'!$A$1:$J$1,0),0)</f>
        <v>16.12</v>
      </c>
      <c r="D1765" s="17">
        <f>VLOOKUP($A1765,'Medical Examinations'!$A$1:$J$2336,MATCH(Healthcare!D$1,'Medical Examinations'!$A$1:$J$1,0),0)</f>
        <v>6.09</v>
      </c>
      <c r="E1765" s="17" t="str">
        <f>VLOOKUP($A1765,'Medical Examinations'!$A$1:$J$2336,MATCH(Healthcare!E$1,'Medical Examinations'!$A$1:$J$1,0),0)</f>
        <v>No</v>
      </c>
      <c r="F1765" s="17" t="str">
        <f>VLOOKUP($A1765,'Medical Examinations'!$A$1:$J$2336,MATCH(Healthcare!F$1,'Medical Examinations'!$A$1:$J$1,0),0)</f>
        <v>No</v>
      </c>
      <c r="G1765" s="17" t="str">
        <f>VLOOKUP($A1765,'Medical Examinations'!$A$1:$J$2336,MATCH(Healthcare!G$1,'Medical Examinations'!$A$1:$J$1,0),0)</f>
        <v>No</v>
      </c>
      <c r="H1765" s="17">
        <f>VLOOKUP($A1765,'Medical Examinations'!$A$1:$J$2336,MATCH(Healthcare!H$1,'Medical Examinations'!$A$1:$J$1,0),0)</f>
        <v>0</v>
      </c>
      <c r="I1765" s="17" t="str">
        <f>VLOOKUP($A1765,'Medical Examinations'!$A$1:$J$2336,MATCH(Healthcare!I$1,'Medical Examinations'!$A$1:$J$1,0),0)</f>
        <v>No</v>
      </c>
      <c r="J1765" s="17" t="str">
        <f>VLOOKUP($A1765,'Medical Examinations'!$A$1:$J$2336,MATCH(Healthcare!J$1,'Medical Examinations'!$A$1:$J$1,0),0)</f>
        <v>Underweight</v>
      </c>
      <c r="K1765" s="17" t="str">
        <f>VLOOKUP($A1765,'Medical Examinations'!$A$1:$J$2336,MATCH(Healthcare!K$1,'Medical Examinations'!$A$1:$J$1,0),0)</f>
        <v>Prediabetes</v>
      </c>
      <c r="L1765" s="38">
        <f>VLOOKUP($A1765,'Hospitalisation Details'!$A$2:$K$2344,MATCH(Healthcare!L$1,'Hospitalisation Details'!$A$1:$K$1,0),0)</f>
        <v>28285</v>
      </c>
      <c r="M1765" s="17">
        <f>VLOOKUP($A1765,'Hospitalisation Details'!$A$2:$K$2344,MATCH(Healthcare!M$1,'Hospitalisation Details'!$A$1:$K$1,0),0)</f>
        <v>5003.7700000000004</v>
      </c>
      <c r="N1765" s="17" t="str">
        <f>VLOOKUP($A1765,'Hospitalisation Details'!$A$2:$K$2344,MATCH(Healthcare!N$1,'Hospitalisation Details'!$A$1:$K$1,0),0)</f>
        <v>Tier - 2</v>
      </c>
      <c r="O1765" s="17" t="str">
        <f>VLOOKUP($A1765,'Hospitalisation Details'!$A$2:$K$2344,MATCH(Healthcare!O$1,'Hospitalisation Details'!$A$1:$K$1,0),0)</f>
        <v>Tier - 3</v>
      </c>
      <c r="P1765" s="17" t="str">
        <f>VLOOKUP($A1765,'Hospitalisation Details'!$A$2:$K$2344,MATCH(Healthcare!P$1,'Hospitalisation Details'!$A$1:$K$1,0),0)</f>
        <v>R1013</v>
      </c>
      <c r="Q1765" s="17">
        <f>VLOOKUP($A1765,'Hospitalisation Details'!$A$2:$K$2344,MATCH(Healthcare!Q$1,'Hospitalisation Details'!$A$1:$K$1,0),0)</f>
        <v>45</v>
      </c>
    </row>
    <row r="1766" spans="1:17" ht="15.75" x14ac:dyDescent="0.25">
      <c r="A1766" s="25" t="s">
        <v>1809</v>
      </c>
      <c r="B1766" s="17" t="str">
        <f>VLOOKUP($A1766,'Customer Names'!$A$1:$D$2336,4,0)</f>
        <v>Ms. Joyce</v>
      </c>
      <c r="C1766" s="17">
        <f>VLOOKUP($A1766,'Medical Examinations'!$A$1:$J$2336,MATCH(Healthcare!C$1,'Medical Examinations'!$A$1:$J$1,0),0)</f>
        <v>26.73</v>
      </c>
      <c r="D1766" s="17">
        <f>VLOOKUP($A1766,'Medical Examinations'!$A$1:$J$2336,MATCH(Healthcare!D$1,'Medical Examinations'!$A$1:$J$1,0),0)</f>
        <v>4.74</v>
      </c>
      <c r="E1766" s="17" t="str">
        <f>VLOOKUP($A1766,'Medical Examinations'!$A$1:$J$2336,MATCH(Healthcare!E$1,'Medical Examinations'!$A$1:$J$1,0),0)</f>
        <v>Yes</v>
      </c>
      <c r="F1766" s="17" t="str">
        <f>VLOOKUP($A1766,'Medical Examinations'!$A$1:$J$2336,MATCH(Healthcare!F$1,'Medical Examinations'!$A$1:$J$1,0),0)</f>
        <v>No</v>
      </c>
      <c r="G1766" s="17" t="str">
        <f>VLOOKUP($A1766,'Medical Examinations'!$A$1:$J$2336,MATCH(Healthcare!G$1,'Medical Examinations'!$A$1:$J$1,0),0)</f>
        <v>No</v>
      </c>
      <c r="H1766" s="17">
        <f>VLOOKUP($A1766,'Medical Examinations'!$A$1:$J$2336,MATCH(Healthcare!H$1,'Medical Examinations'!$A$1:$J$1,0),0)</f>
        <v>1</v>
      </c>
      <c r="I1766" s="17" t="str">
        <f>VLOOKUP($A1766,'Medical Examinations'!$A$1:$J$2336,MATCH(Healthcare!I$1,'Medical Examinations'!$A$1:$J$1,0),0)</f>
        <v>No</v>
      </c>
      <c r="J1766" s="17" t="str">
        <f>VLOOKUP($A1766,'Medical Examinations'!$A$1:$J$2336,MATCH(Healthcare!J$1,'Medical Examinations'!$A$1:$J$1,0),0)</f>
        <v>Overweight</v>
      </c>
      <c r="K1766" s="17" t="str">
        <f>VLOOKUP($A1766,'Medical Examinations'!$A$1:$J$2336,MATCH(Healthcare!K$1,'Medical Examinations'!$A$1:$J$1,0),0)</f>
        <v>Normal</v>
      </c>
      <c r="L1766" s="38">
        <f>VLOOKUP($A1766,'Hospitalisation Details'!$A$2:$K$2344,MATCH(Healthcare!L$1,'Hospitalisation Details'!$A$1:$K$1,0),0)</f>
        <v>32390</v>
      </c>
      <c r="M1766" s="17">
        <f>VLOOKUP($A1766,'Hospitalisation Details'!$A$2:$K$2344,MATCH(Healthcare!M$1,'Hospitalisation Details'!$A$1:$K$1,0),0)</f>
        <v>5002.78</v>
      </c>
      <c r="N1766" s="17" t="str">
        <f>VLOOKUP($A1766,'Hospitalisation Details'!$A$2:$K$2344,MATCH(Healthcare!N$1,'Hospitalisation Details'!$A$1:$K$1,0),0)</f>
        <v>Tier - 2</v>
      </c>
      <c r="O1766" s="17" t="str">
        <f>VLOOKUP($A1766,'Hospitalisation Details'!$A$2:$K$2344,MATCH(Healthcare!O$1,'Hospitalisation Details'!$A$1:$K$1,0),0)</f>
        <v>Tier - 2</v>
      </c>
      <c r="P1766" s="17" t="str">
        <f>VLOOKUP($A1766,'Hospitalisation Details'!$A$2:$K$2344,MATCH(Healthcare!P$1,'Hospitalisation Details'!$A$1:$K$1,0),0)</f>
        <v>R1013</v>
      </c>
      <c r="Q1766" s="17">
        <f>VLOOKUP($A1766,'Hospitalisation Details'!$A$2:$K$2344,MATCH(Healthcare!Q$1,'Hospitalisation Details'!$A$1:$K$1,0),0)</f>
        <v>34</v>
      </c>
    </row>
    <row r="1767" spans="1:17" ht="15.75" x14ac:dyDescent="0.25">
      <c r="A1767" s="25" t="s">
        <v>1810</v>
      </c>
      <c r="B1767" s="17" t="str">
        <f>VLOOKUP($A1767,'Customer Names'!$A$1:$D$2336,4,0)</f>
        <v>Mr. Ben</v>
      </c>
      <c r="C1767" s="17">
        <f>VLOOKUP($A1767,'Medical Examinations'!$A$1:$J$2336,MATCH(Healthcare!C$1,'Medical Examinations'!$A$1:$J$1,0),0)</f>
        <v>37.25</v>
      </c>
      <c r="D1767" s="17">
        <f>VLOOKUP($A1767,'Medical Examinations'!$A$1:$J$2336,MATCH(Healthcare!D$1,'Medical Examinations'!$A$1:$J$1,0),0)</f>
        <v>6.23</v>
      </c>
      <c r="E1767" s="17" t="str">
        <f>VLOOKUP($A1767,'Medical Examinations'!$A$1:$J$2336,MATCH(Healthcare!E$1,'Medical Examinations'!$A$1:$J$1,0),0)</f>
        <v>Yes</v>
      </c>
      <c r="F1767" s="17" t="str">
        <f>VLOOKUP($A1767,'Medical Examinations'!$A$1:$J$2336,MATCH(Healthcare!F$1,'Medical Examinations'!$A$1:$J$1,0),0)</f>
        <v>No</v>
      </c>
      <c r="G1767" s="17" t="str">
        <f>VLOOKUP($A1767,'Medical Examinations'!$A$1:$J$2336,MATCH(Healthcare!G$1,'Medical Examinations'!$A$1:$J$1,0),0)</f>
        <v>No</v>
      </c>
      <c r="H1767" s="17">
        <f>VLOOKUP($A1767,'Medical Examinations'!$A$1:$J$2336,MATCH(Healthcare!H$1,'Medical Examinations'!$A$1:$J$1,0),0)</f>
        <v>0</v>
      </c>
      <c r="I1767" s="17" t="str">
        <f>VLOOKUP($A1767,'Medical Examinations'!$A$1:$J$2336,MATCH(Healthcare!I$1,'Medical Examinations'!$A$1:$J$1,0),0)</f>
        <v>No</v>
      </c>
      <c r="J1767" s="17" t="str">
        <f>VLOOKUP($A1767,'Medical Examinations'!$A$1:$J$2336,MATCH(Healthcare!J$1,'Medical Examinations'!$A$1:$J$1,0),0)</f>
        <v>Obesity</v>
      </c>
      <c r="K1767" s="17" t="str">
        <f>VLOOKUP($A1767,'Medical Examinations'!$A$1:$J$2336,MATCH(Healthcare!K$1,'Medical Examinations'!$A$1:$J$1,0),0)</f>
        <v>Prediabetes</v>
      </c>
      <c r="L1767" s="38">
        <f>VLOOKUP($A1767,'Hospitalisation Details'!$A$2:$K$2344,MATCH(Healthcare!L$1,'Hospitalisation Details'!$A$1:$K$1,0),0)</f>
        <v>37169</v>
      </c>
      <c r="M1767" s="17">
        <f>VLOOKUP($A1767,'Hospitalisation Details'!$A$2:$K$2344,MATCH(Healthcare!M$1,'Hospitalisation Details'!$A$1:$K$1,0),0)</f>
        <v>4999.04</v>
      </c>
      <c r="N1767" s="17" t="str">
        <f>VLOOKUP($A1767,'Hospitalisation Details'!$A$2:$K$2344,MATCH(Healthcare!N$1,'Hospitalisation Details'!$A$1:$K$1,0),0)</f>
        <v>Tier - 2</v>
      </c>
      <c r="O1767" s="17" t="str">
        <f>VLOOKUP($A1767,'Hospitalisation Details'!$A$2:$K$2344,MATCH(Healthcare!O$1,'Hospitalisation Details'!$A$1:$K$1,0),0)</f>
        <v>Tier - 2</v>
      </c>
      <c r="P1767" s="17" t="str">
        <f>VLOOKUP($A1767,'Hospitalisation Details'!$A$2:$K$2344,MATCH(Healthcare!P$1,'Hospitalisation Details'!$A$1:$K$1,0),0)</f>
        <v>R1011</v>
      </c>
      <c r="Q1767" s="17">
        <f>VLOOKUP($A1767,'Hospitalisation Details'!$A$2:$K$2344,MATCH(Healthcare!Q$1,'Hospitalisation Details'!$A$1:$K$1,0),0)</f>
        <v>21</v>
      </c>
    </row>
    <row r="1768" spans="1:17" ht="15.75" x14ac:dyDescent="0.25">
      <c r="A1768" s="25" t="s">
        <v>1811</v>
      </c>
      <c r="B1768" s="17" t="str">
        <f>VLOOKUP($A1768,'Customer Names'!$A$1:$D$2336,4,0)</f>
        <v>Ms. Sarah</v>
      </c>
      <c r="C1768" s="17">
        <f>VLOOKUP($A1768,'Medical Examinations'!$A$1:$J$2336,MATCH(Healthcare!C$1,'Medical Examinations'!$A$1:$J$1,0),0)</f>
        <v>23.56</v>
      </c>
      <c r="D1768" s="17">
        <f>VLOOKUP($A1768,'Medical Examinations'!$A$1:$J$2336,MATCH(Healthcare!D$1,'Medical Examinations'!$A$1:$J$1,0),0)</f>
        <v>5.45</v>
      </c>
      <c r="E1768" s="17" t="str">
        <f>VLOOKUP($A1768,'Medical Examinations'!$A$1:$J$2336,MATCH(Healthcare!E$1,'Medical Examinations'!$A$1:$J$1,0),0)</f>
        <v>Yes</v>
      </c>
      <c r="F1768" s="17" t="str">
        <f>VLOOKUP($A1768,'Medical Examinations'!$A$1:$J$2336,MATCH(Healthcare!F$1,'Medical Examinations'!$A$1:$J$1,0),0)</f>
        <v>No</v>
      </c>
      <c r="G1768" s="17" t="str">
        <f>VLOOKUP($A1768,'Medical Examinations'!$A$1:$J$2336,MATCH(Healthcare!G$1,'Medical Examinations'!$A$1:$J$1,0),0)</f>
        <v>No</v>
      </c>
      <c r="H1768" s="17">
        <f>VLOOKUP($A1768,'Medical Examinations'!$A$1:$J$2336,MATCH(Healthcare!H$1,'Medical Examinations'!$A$1:$J$1,0),0)</f>
        <v>1</v>
      </c>
      <c r="I1768" s="17" t="str">
        <f>VLOOKUP($A1768,'Medical Examinations'!$A$1:$J$2336,MATCH(Healthcare!I$1,'Medical Examinations'!$A$1:$J$1,0),0)</f>
        <v>No</v>
      </c>
      <c r="J1768" s="17" t="str">
        <f>VLOOKUP($A1768,'Medical Examinations'!$A$1:$J$2336,MATCH(Healthcare!J$1,'Medical Examinations'!$A$1:$J$1,0),0)</f>
        <v>Healthy Weight</v>
      </c>
      <c r="K1768" s="17" t="str">
        <f>VLOOKUP($A1768,'Medical Examinations'!$A$1:$J$2336,MATCH(Healthcare!K$1,'Medical Examinations'!$A$1:$J$1,0),0)</f>
        <v>Normal</v>
      </c>
      <c r="L1768" s="38">
        <f>VLOOKUP($A1768,'Hospitalisation Details'!$A$2:$K$2344,MATCH(Healthcare!L$1,'Hospitalisation Details'!$A$1:$K$1,0),0)</f>
        <v>32318</v>
      </c>
      <c r="M1768" s="17">
        <f>VLOOKUP($A1768,'Hospitalisation Details'!$A$2:$K$2344,MATCH(Healthcare!M$1,'Hospitalisation Details'!$A$1:$K$1,0),0)</f>
        <v>4992.38</v>
      </c>
      <c r="N1768" s="17" t="str">
        <f>VLOOKUP($A1768,'Hospitalisation Details'!$A$2:$K$2344,MATCH(Healthcare!N$1,'Hospitalisation Details'!$A$1:$K$1,0),0)</f>
        <v>Tier - 2</v>
      </c>
      <c r="O1768" s="17" t="str">
        <f>VLOOKUP($A1768,'Hospitalisation Details'!$A$2:$K$2344,MATCH(Healthcare!O$1,'Hospitalisation Details'!$A$1:$K$1,0),0)</f>
        <v>Tier - 3</v>
      </c>
      <c r="P1768" s="17" t="str">
        <f>VLOOKUP($A1768,'Hospitalisation Details'!$A$2:$K$2344,MATCH(Healthcare!P$1,'Hospitalisation Details'!$A$1:$K$1,0),0)</f>
        <v>R1024</v>
      </c>
      <c r="Q1768" s="17">
        <f>VLOOKUP($A1768,'Hospitalisation Details'!$A$2:$K$2344,MATCH(Healthcare!Q$1,'Hospitalisation Details'!$A$1:$K$1,0),0)</f>
        <v>34</v>
      </c>
    </row>
    <row r="1769" spans="1:17" ht="15.75" x14ac:dyDescent="0.25">
      <c r="A1769" s="25" t="s">
        <v>1812</v>
      </c>
      <c r="B1769" s="17" t="str">
        <f>VLOOKUP($A1769,'Customer Names'!$A$1:$D$2336,4,0)</f>
        <v>Ms. Sarah</v>
      </c>
      <c r="C1769" s="17">
        <f>VLOOKUP($A1769,'Medical Examinations'!$A$1:$J$2336,MATCH(Healthcare!C$1,'Medical Examinations'!$A$1:$J$1,0),0)</f>
        <v>15.84</v>
      </c>
      <c r="D1769" s="17">
        <f>VLOOKUP($A1769,'Medical Examinations'!$A$1:$J$2336,MATCH(Healthcare!D$1,'Medical Examinations'!$A$1:$J$1,0),0)</f>
        <v>10.34</v>
      </c>
      <c r="E1769" s="17" t="str">
        <f>VLOOKUP($A1769,'Medical Examinations'!$A$1:$J$2336,MATCH(Healthcare!E$1,'Medical Examinations'!$A$1:$J$1,0),0)</f>
        <v>No</v>
      </c>
      <c r="F1769" s="17" t="str">
        <f>VLOOKUP($A1769,'Medical Examinations'!$A$1:$J$2336,MATCH(Healthcare!F$1,'Medical Examinations'!$A$1:$J$1,0),0)</f>
        <v>No</v>
      </c>
      <c r="G1769" s="17" t="str">
        <f>VLOOKUP($A1769,'Medical Examinations'!$A$1:$J$2336,MATCH(Healthcare!G$1,'Medical Examinations'!$A$1:$J$1,0),0)</f>
        <v>No</v>
      </c>
      <c r="H1769" s="17">
        <f>VLOOKUP($A1769,'Medical Examinations'!$A$1:$J$2336,MATCH(Healthcare!H$1,'Medical Examinations'!$A$1:$J$1,0),0)</f>
        <v>2</v>
      </c>
      <c r="I1769" s="17" t="str">
        <f>VLOOKUP($A1769,'Medical Examinations'!$A$1:$J$2336,MATCH(Healthcare!I$1,'Medical Examinations'!$A$1:$J$1,0),0)</f>
        <v>No</v>
      </c>
      <c r="J1769" s="17" t="str">
        <f>VLOOKUP($A1769,'Medical Examinations'!$A$1:$J$2336,MATCH(Healthcare!J$1,'Medical Examinations'!$A$1:$J$1,0),0)</f>
        <v>Underweight</v>
      </c>
      <c r="K1769" s="17" t="str">
        <f>VLOOKUP($A1769,'Medical Examinations'!$A$1:$J$2336,MATCH(Healthcare!K$1,'Medical Examinations'!$A$1:$J$1,0),0)</f>
        <v>Diabetes</v>
      </c>
      <c r="L1769" s="38">
        <f>VLOOKUP($A1769,'Hospitalisation Details'!$A$2:$K$2344,MATCH(Healthcare!L$1,'Hospitalisation Details'!$A$1:$K$1,0),0)</f>
        <v>26975</v>
      </c>
      <c r="M1769" s="17">
        <f>VLOOKUP($A1769,'Hospitalisation Details'!$A$2:$K$2344,MATCH(Healthcare!M$1,'Hospitalisation Details'!$A$1:$K$1,0),0)</f>
        <v>4985.22</v>
      </c>
      <c r="N1769" s="17" t="str">
        <f>VLOOKUP($A1769,'Hospitalisation Details'!$A$2:$K$2344,MATCH(Healthcare!N$1,'Hospitalisation Details'!$A$1:$K$1,0),0)</f>
        <v>Tier - 2</v>
      </c>
      <c r="O1769" s="17" t="str">
        <f>VLOOKUP($A1769,'Hospitalisation Details'!$A$2:$K$2344,MATCH(Healthcare!O$1,'Hospitalisation Details'!$A$1:$K$1,0),0)</f>
        <v>Tier - 3</v>
      </c>
      <c r="P1769" s="17" t="str">
        <f>VLOOKUP($A1769,'Hospitalisation Details'!$A$2:$K$2344,MATCH(Healthcare!P$1,'Hospitalisation Details'!$A$1:$K$1,0),0)</f>
        <v>R1013</v>
      </c>
      <c r="Q1769" s="17">
        <f>VLOOKUP($A1769,'Hospitalisation Details'!$A$2:$K$2344,MATCH(Healthcare!Q$1,'Hospitalisation Details'!$A$1:$K$1,0),0)</f>
        <v>49</v>
      </c>
    </row>
    <row r="1770" spans="1:17" ht="15.75" x14ac:dyDescent="0.25">
      <c r="A1770" s="25" t="s">
        <v>1813</v>
      </c>
      <c r="B1770" s="17" t="str">
        <f>VLOOKUP($A1770,'Customer Names'!$A$1:$D$2336,4,0)</f>
        <v>Ms. Katie</v>
      </c>
      <c r="C1770" s="17">
        <f>VLOOKUP($A1770,'Medical Examinations'!$A$1:$J$2336,MATCH(Healthcare!C$1,'Medical Examinations'!$A$1:$J$1,0),0)</f>
        <v>36.630000000000003</v>
      </c>
      <c r="D1770" s="17">
        <f>VLOOKUP($A1770,'Medical Examinations'!$A$1:$J$2336,MATCH(Healthcare!D$1,'Medical Examinations'!$A$1:$J$1,0),0)</f>
        <v>5.15</v>
      </c>
      <c r="E1770" s="17" t="str">
        <f>VLOOKUP($A1770,'Medical Examinations'!$A$1:$J$2336,MATCH(Healthcare!E$1,'Medical Examinations'!$A$1:$J$1,0),0)</f>
        <v>No</v>
      </c>
      <c r="F1770" s="17" t="str">
        <f>VLOOKUP($A1770,'Medical Examinations'!$A$1:$J$2336,MATCH(Healthcare!F$1,'Medical Examinations'!$A$1:$J$1,0),0)</f>
        <v>No</v>
      </c>
      <c r="G1770" s="17" t="str">
        <f>VLOOKUP($A1770,'Medical Examinations'!$A$1:$J$2336,MATCH(Healthcare!G$1,'Medical Examinations'!$A$1:$J$1,0),0)</f>
        <v>No</v>
      </c>
      <c r="H1770" s="17">
        <f>VLOOKUP($A1770,'Medical Examinations'!$A$1:$J$2336,MATCH(Healthcare!H$1,'Medical Examinations'!$A$1:$J$1,0),0)</f>
        <v>0</v>
      </c>
      <c r="I1770" s="17" t="str">
        <f>VLOOKUP($A1770,'Medical Examinations'!$A$1:$J$2336,MATCH(Healthcare!I$1,'Medical Examinations'!$A$1:$J$1,0),0)</f>
        <v>No</v>
      </c>
      <c r="J1770" s="17" t="str">
        <f>VLOOKUP($A1770,'Medical Examinations'!$A$1:$J$2336,MATCH(Healthcare!J$1,'Medical Examinations'!$A$1:$J$1,0),0)</f>
        <v>Obesity</v>
      </c>
      <c r="K1770" s="17" t="str">
        <f>VLOOKUP($A1770,'Medical Examinations'!$A$1:$J$2336,MATCH(Healthcare!K$1,'Medical Examinations'!$A$1:$J$1,0),0)</f>
        <v>Normal</v>
      </c>
      <c r="L1770" s="38">
        <f>VLOOKUP($A1770,'Hospitalisation Details'!$A$2:$K$2344,MATCH(Healthcare!L$1,'Hospitalisation Details'!$A$1:$K$1,0),0)</f>
        <v>33480</v>
      </c>
      <c r="M1770" s="17">
        <f>VLOOKUP($A1770,'Hospitalisation Details'!$A$2:$K$2344,MATCH(Healthcare!M$1,'Hospitalisation Details'!$A$1:$K$1,0),0)</f>
        <v>4949.76</v>
      </c>
      <c r="N1770" s="17" t="str">
        <f>VLOOKUP($A1770,'Hospitalisation Details'!$A$2:$K$2344,MATCH(Healthcare!N$1,'Hospitalisation Details'!$A$1:$K$1,0),0)</f>
        <v>Tier - 2</v>
      </c>
      <c r="O1770" s="17" t="str">
        <f>VLOOKUP($A1770,'Hospitalisation Details'!$A$2:$K$2344,MATCH(Healthcare!O$1,'Hospitalisation Details'!$A$1:$K$1,0),0)</f>
        <v>Tier - 1</v>
      </c>
      <c r="P1770" s="17" t="str">
        <f>VLOOKUP($A1770,'Hospitalisation Details'!$A$2:$K$2344,MATCH(Healthcare!P$1,'Hospitalisation Details'!$A$1:$K$1,0),0)</f>
        <v>R1013</v>
      </c>
      <c r="Q1770" s="17">
        <f>VLOOKUP($A1770,'Hospitalisation Details'!$A$2:$K$2344,MATCH(Healthcare!Q$1,'Hospitalisation Details'!$A$1:$K$1,0),0)</f>
        <v>31</v>
      </c>
    </row>
    <row r="1771" spans="1:17" ht="15.75" x14ac:dyDescent="0.25">
      <c r="A1771" s="25" t="s">
        <v>1814</v>
      </c>
      <c r="B1771" s="17" t="str">
        <f>VLOOKUP($A1771,'Customer Names'!$A$1:$D$2336,4,0)</f>
        <v>Ms. Michaela</v>
      </c>
      <c r="C1771" s="17">
        <f>VLOOKUP($A1771,'Medical Examinations'!$A$1:$J$2336,MATCH(Healthcare!C$1,'Medical Examinations'!$A$1:$J$1,0),0)</f>
        <v>16.47</v>
      </c>
      <c r="D1771" s="17">
        <f>VLOOKUP($A1771,'Medical Examinations'!$A$1:$J$2336,MATCH(Healthcare!D$1,'Medical Examinations'!$A$1:$J$1,0),0)</f>
        <v>11.72</v>
      </c>
      <c r="E1771" s="17" t="str">
        <f>VLOOKUP($A1771,'Medical Examinations'!$A$1:$J$2336,MATCH(Healthcare!E$1,'Medical Examinations'!$A$1:$J$1,0),0)</f>
        <v>No</v>
      </c>
      <c r="F1771" s="17" t="str">
        <f>VLOOKUP($A1771,'Medical Examinations'!$A$1:$J$2336,MATCH(Healthcare!F$1,'Medical Examinations'!$A$1:$J$1,0),0)</f>
        <v>No</v>
      </c>
      <c r="G1771" s="17" t="str">
        <f>VLOOKUP($A1771,'Medical Examinations'!$A$1:$J$2336,MATCH(Healthcare!G$1,'Medical Examinations'!$A$1:$J$1,0),0)</f>
        <v>No</v>
      </c>
      <c r="H1771" s="17">
        <f>VLOOKUP($A1771,'Medical Examinations'!$A$1:$J$2336,MATCH(Healthcare!H$1,'Medical Examinations'!$A$1:$J$1,0),0)</f>
        <v>0</v>
      </c>
      <c r="I1771" s="17" t="str">
        <f>VLOOKUP($A1771,'Medical Examinations'!$A$1:$J$2336,MATCH(Healthcare!I$1,'Medical Examinations'!$A$1:$J$1,0),0)</f>
        <v>No</v>
      </c>
      <c r="J1771" s="17" t="str">
        <f>VLOOKUP($A1771,'Medical Examinations'!$A$1:$J$2336,MATCH(Healthcare!J$1,'Medical Examinations'!$A$1:$J$1,0),0)</f>
        <v>Underweight</v>
      </c>
      <c r="K1771" s="17" t="str">
        <f>VLOOKUP($A1771,'Medical Examinations'!$A$1:$J$2336,MATCH(Healthcare!K$1,'Medical Examinations'!$A$1:$J$1,0),0)</f>
        <v>Diabetes</v>
      </c>
      <c r="L1771" s="38">
        <f>VLOOKUP($A1771,'Hospitalisation Details'!$A$2:$K$2344,MATCH(Healthcare!L$1,'Hospitalisation Details'!$A$1:$K$1,0),0)</f>
        <v>27206</v>
      </c>
      <c r="M1771" s="17">
        <f>VLOOKUP($A1771,'Hospitalisation Details'!$A$2:$K$2344,MATCH(Healthcare!M$1,'Hospitalisation Details'!$A$1:$K$1,0),0)</f>
        <v>4942.0600000000004</v>
      </c>
      <c r="N1771" s="17" t="str">
        <f>VLOOKUP($A1771,'Hospitalisation Details'!$A$2:$K$2344,MATCH(Healthcare!N$1,'Hospitalisation Details'!$A$1:$K$1,0),0)</f>
        <v>Tier - 2</v>
      </c>
      <c r="O1771" s="17" t="str">
        <f>VLOOKUP($A1771,'Hospitalisation Details'!$A$2:$K$2344,MATCH(Healthcare!O$1,'Hospitalisation Details'!$A$1:$K$1,0),0)</f>
        <v>Tier - 2</v>
      </c>
      <c r="P1771" s="17" t="str">
        <f>VLOOKUP($A1771,'Hospitalisation Details'!$A$2:$K$2344,MATCH(Healthcare!P$1,'Hospitalisation Details'!$A$1:$K$1,0),0)</f>
        <v>R1013</v>
      </c>
      <c r="Q1771" s="17">
        <f>VLOOKUP($A1771,'Hospitalisation Details'!$A$2:$K$2344,MATCH(Healthcare!Q$1,'Hospitalisation Details'!$A$1:$K$1,0),0)</f>
        <v>48</v>
      </c>
    </row>
    <row r="1772" spans="1:17" ht="15.75" x14ac:dyDescent="0.25">
      <c r="A1772" s="25" t="s">
        <v>1815</v>
      </c>
      <c r="B1772" s="17" t="str">
        <f>VLOOKUP($A1772,'Customer Names'!$A$1:$D$2336,4,0)</f>
        <v>Ms. Shalaleh</v>
      </c>
      <c r="C1772" s="17">
        <f>VLOOKUP($A1772,'Medical Examinations'!$A$1:$J$2336,MATCH(Healthcare!C$1,'Medical Examinations'!$A$1:$J$1,0),0)</f>
        <v>25.8</v>
      </c>
      <c r="D1772" s="17">
        <f>VLOOKUP($A1772,'Medical Examinations'!$A$1:$J$2336,MATCH(Healthcare!D$1,'Medical Examinations'!$A$1:$J$1,0),0)</f>
        <v>5.29</v>
      </c>
      <c r="E1772" s="17" t="str">
        <f>VLOOKUP($A1772,'Medical Examinations'!$A$1:$J$2336,MATCH(Healthcare!E$1,'Medical Examinations'!$A$1:$J$1,0),0)</f>
        <v>No</v>
      </c>
      <c r="F1772" s="17" t="str">
        <f>VLOOKUP($A1772,'Medical Examinations'!$A$1:$J$2336,MATCH(Healthcare!F$1,'Medical Examinations'!$A$1:$J$1,0),0)</f>
        <v>No</v>
      </c>
      <c r="G1772" s="17" t="str">
        <f>VLOOKUP($A1772,'Medical Examinations'!$A$1:$J$2336,MATCH(Healthcare!G$1,'Medical Examinations'!$A$1:$J$1,0),0)</f>
        <v>No</v>
      </c>
      <c r="H1772" s="17">
        <f>VLOOKUP($A1772,'Medical Examinations'!$A$1:$J$2336,MATCH(Healthcare!H$1,'Medical Examinations'!$A$1:$J$1,0),0)</f>
        <v>0</v>
      </c>
      <c r="I1772" s="17" t="str">
        <f>VLOOKUP($A1772,'Medical Examinations'!$A$1:$J$2336,MATCH(Healthcare!I$1,'Medical Examinations'!$A$1:$J$1,0),0)</f>
        <v>No</v>
      </c>
      <c r="J1772" s="17" t="str">
        <f>VLOOKUP($A1772,'Medical Examinations'!$A$1:$J$2336,MATCH(Healthcare!J$1,'Medical Examinations'!$A$1:$J$1,0),0)</f>
        <v>Overweight</v>
      </c>
      <c r="K1772" s="17" t="str">
        <f>VLOOKUP($A1772,'Medical Examinations'!$A$1:$J$2336,MATCH(Healthcare!K$1,'Medical Examinations'!$A$1:$J$1,0),0)</f>
        <v>Normal</v>
      </c>
      <c r="L1772" s="38">
        <f>VLOOKUP($A1772,'Hospitalisation Details'!$A$2:$K$2344,MATCH(Healthcare!L$1,'Hospitalisation Details'!$A$1:$K$1,0),0)</f>
        <v>33569</v>
      </c>
      <c r="M1772" s="17">
        <f>VLOOKUP($A1772,'Hospitalisation Details'!$A$2:$K$2344,MATCH(Healthcare!M$1,'Hospitalisation Details'!$A$1:$K$1,0),0)</f>
        <v>4934.71</v>
      </c>
      <c r="N1772" s="17" t="str">
        <f>VLOOKUP($A1772,'Hospitalisation Details'!$A$2:$K$2344,MATCH(Healthcare!N$1,'Hospitalisation Details'!$A$1:$K$1,0),0)</f>
        <v>Tier - 2</v>
      </c>
      <c r="O1772" s="17" t="str">
        <f>VLOOKUP($A1772,'Hospitalisation Details'!$A$2:$K$2344,MATCH(Healthcare!O$1,'Hospitalisation Details'!$A$1:$K$1,0),0)</f>
        <v>Tier - 3</v>
      </c>
      <c r="P1772" s="17" t="str">
        <f>VLOOKUP($A1772,'Hospitalisation Details'!$A$2:$K$2344,MATCH(Healthcare!P$1,'Hospitalisation Details'!$A$1:$K$1,0),0)</f>
        <v>R1011</v>
      </c>
      <c r="Q1772" s="17">
        <f>VLOOKUP($A1772,'Hospitalisation Details'!$A$2:$K$2344,MATCH(Healthcare!Q$1,'Hospitalisation Details'!$A$1:$K$1,0),0)</f>
        <v>31</v>
      </c>
    </row>
    <row r="1773" spans="1:17" ht="15.75" x14ac:dyDescent="0.25">
      <c r="A1773" s="25" t="s">
        <v>1816</v>
      </c>
      <c r="B1773" s="17" t="str">
        <f>VLOOKUP($A1773,'Customer Names'!$A$1:$D$2336,4,0)</f>
        <v>Ms. Karen</v>
      </c>
      <c r="C1773" s="17">
        <f>VLOOKUP($A1773,'Medical Examinations'!$A$1:$J$2336,MATCH(Healthcare!C$1,'Medical Examinations'!$A$1:$J$1,0),0)</f>
        <v>23.6</v>
      </c>
      <c r="D1773" s="17">
        <f>VLOOKUP($A1773,'Medical Examinations'!$A$1:$J$2336,MATCH(Healthcare!D$1,'Medical Examinations'!$A$1:$J$1,0),0)</f>
        <v>4.33</v>
      </c>
      <c r="E1773" s="17" t="str">
        <f>VLOOKUP($A1773,'Medical Examinations'!$A$1:$J$2336,MATCH(Healthcare!E$1,'Medical Examinations'!$A$1:$J$1,0),0)</f>
        <v>No</v>
      </c>
      <c r="F1773" s="17" t="str">
        <f>VLOOKUP($A1773,'Medical Examinations'!$A$1:$J$2336,MATCH(Healthcare!F$1,'Medical Examinations'!$A$1:$J$1,0),0)</f>
        <v>No</v>
      </c>
      <c r="G1773" s="17" t="str">
        <f>VLOOKUP($A1773,'Medical Examinations'!$A$1:$J$2336,MATCH(Healthcare!G$1,'Medical Examinations'!$A$1:$J$1,0),0)</f>
        <v>No</v>
      </c>
      <c r="H1773" s="17">
        <f>VLOOKUP($A1773,'Medical Examinations'!$A$1:$J$2336,MATCH(Healthcare!H$1,'Medical Examinations'!$A$1:$J$1,0),0)</f>
        <v>0</v>
      </c>
      <c r="I1773" s="17" t="str">
        <f>VLOOKUP($A1773,'Medical Examinations'!$A$1:$J$2336,MATCH(Healthcare!I$1,'Medical Examinations'!$A$1:$J$1,0),0)</f>
        <v>No</v>
      </c>
      <c r="J1773" s="17" t="str">
        <f>VLOOKUP($A1773,'Medical Examinations'!$A$1:$J$2336,MATCH(Healthcare!J$1,'Medical Examinations'!$A$1:$J$1,0),0)</f>
        <v>Healthy Weight</v>
      </c>
      <c r="K1773" s="17" t="str">
        <f>VLOOKUP($A1773,'Medical Examinations'!$A$1:$J$2336,MATCH(Healthcare!K$1,'Medical Examinations'!$A$1:$J$1,0),0)</f>
        <v>Normal</v>
      </c>
      <c r="L1773" s="38">
        <f>VLOOKUP($A1773,'Hospitalisation Details'!$A$2:$K$2344,MATCH(Healthcare!L$1,'Hospitalisation Details'!$A$1:$K$1,0),0)</f>
        <v>33473</v>
      </c>
      <c r="M1773" s="17">
        <f>VLOOKUP($A1773,'Hospitalisation Details'!$A$2:$K$2344,MATCH(Healthcare!M$1,'Hospitalisation Details'!$A$1:$K$1,0),0)</f>
        <v>4931.6499999999996</v>
      </c>
      <c r="N1773" s="17" t="str">
        <f>VLOOKUP($A1773,'Hospitalisation Details'!$A$2:$K$2344,MATCH(Healthcare!N$1,'Hospitalisation Details'!$A$1:$K$1,0),0)</f>
        <v>Tier - 2</v>
      </c>
      <c r="O1773" s="17" t="str">
        <f>VLOOKUP($A1773,'Hospitalisation Details'!$A$2:$K$2344,MATCH(Healthcare!O$1,'Hospitalisation Details'!$A$1:$K$1,0),0)</f>
        <v>Tier - 3</v>
      </c>
      <c r="P1773" s="17" t="str">
        <f>VLOOKUP($A1773,'Hospitalisation Details'!$A$2:$K$2344,MATCH(Healthcare!P$1,'Hospitalisation Details'!$A$1:$K$1,0),0)</f>
        <v>R1011</v>
      </c>
      <c r="Q1773" s="17">
        <f>VLOOKUP($A1773,'Hospitalisation Details'!$A$2:$K$2344,MATCH(Healthcare!Q$1,'Hospitalisation Details'!$A$1:$K$1,0),0)</f>
        <v>31</v>
      </c>
    </row>
    <row r="1774" spans="1:17" ht="15.75" x14ac:dyDescent="0.25">
      <c r="A1774" s="25" t="s">
        <v>1817</v>
      </c>
      <c r="B1774" s="17" t="str">
        <f>VLOOKUP($A1774,'Customer Names'!$A$1:$D$2336,4,0)</f>
        <v>Ms. Zuzana</v>
      </c>
      <c r="C1774" s="17">
        <f>VLOOKUP($A1774,'Medical Examinations'!$A$1:$J$2336,MATCH(Healthcare!C$1,'Medical Examinations'!$A$1:$J$1,0),0)</f>
        <v>32.11</v>
      </c>
      <c r="D1774" s="17">
        <f>VLOOKUP($A1774,'Medical Examinations'!$A$1:$J$2336,MATCH(Healthcare!D$1,'Medical Examinations'!$A$1:$J$1,0),0)</f>
        <v>6.24</v>
      </c>
      <c r="E1774" s="17" t="str">
        <f>VLOOKUP($A1774,'Medical Examinations'!$A$1:$J$2336,MATCH(Healthcare!E$1,'Medical Examinations'!$A$1:$J$1,0),0)</f>
        <v>No</v>
      </c>
      <c r="F1774" s="17" t="str">
        <f>VLOOKUP($A1774,'Medical Examinations'!$A$1:$J$2336,MATCH(Healthcare!F$1,'Medical Examinations'!$A$1:$J$1,0),0)</f>
        <v>No</v>
      </c>
      <c r="G1774" s="17" t="str">
        <f>VLOOKUP($A1774,'Medical Examinations'!$A$1:$J$2336,MATCH(Healthcare!G$1,'Medical Examinations'!$A$1:$J$1,0),0)</f>
        <v>Yes</v>
      </c>
      <c r="H1774" s="17">
        <f>VLOOKUP($A1774,'Medical Examinations'!$A$1:$J$2336,MATCH(Healthcare!H$1,'Medical Examinations'!$A$1:$J$1,0),0)</f>
        <v>1</v>
      </c>
      <c r="I1774" s="17" t="str">
        <f>VLOOKUP($A1774,'Medical Examinations'!$A$1:$J$2336,MATCH(Healthcare!I$1,'Medical Examinations'!$A$1:$J$1,0),0)</f>
        <v>No</v>
      </c>
      <c r="J1774" s="17" t="str">
        <f>VLOOKUP($A1774,'Medical Examinations'!$A$1:$J$2336,MATCH(Healthcare!J$1,'Medical Examinations'!$A$1:$J$1,0),0)</f>
        <v>Obesity</v>
      </c>
      <c r="K1774" s="17" t="str">
        <f>VLOOKUP($A1774,'Medical Examinations'!$A$1:$J$2336,MATCH(Healthcare!K$1,'Medical Examinations'!$A$1:$J$1,0),0)</f>
        <v>Prediabetes</v>
      </c>
      <c r="L1774" s="38">
        <f>VLOOKUP($A1774,'Hospitalisation Details'!$A$2:$K$2344,MATCH(Healthcare!L$1,'Hospitalisation Details'!$A$1:$K$1,0),0)</f>
        <v>34191</v>
      </c>
      <c r="M1774" s="17">
        <f>VLOOKUP($A1774,'Hospitalisation Details'!$A$2:$K$2344,MATCH(Healthcare!M$1,'Hospitalisation Details'!$A$1:$K$1,0),0)</f>
        <v>4922.92</v>
      </c>
      <c r="N1774" s="17" t="str">
        <f>VLOOKUP($A1774,'Hospitalisation Details'!$A$2:$K$2344,MATCH(Healthcare!N$1,'Hospitalisation Details'!$A$1:$K$1,0),0)</f>
        <v>Tier - 2</v>
      </c>
      <c r="O1774" s="17" t="str">
        <f>VLOOKUP($A1774,'Hospitalisation Details'!$A$2:$K$2344,MATCH(Healthcare!O$1,'Hospitalisation Details'!$A$1:$K$1,0),0)</f>
        <v>Tier - 2</v>
      </c>
      <c r="P1774" s="17" t="str">
        <f>VLOOKUP($A1774,'Hospitalisation Details'!$A$2:$K$2344,MATCH(Healthcare!P$1,'Hospitalisation Details'!$A$1:$K$1,0),0)</f>
        <v>R1012</v>
      </c>
      <c r="Q1774" s="17">
        <f>VLOOKUP($A1774,'Hospitalisation Details'!$A$2:$K$2344,MATCH(Healthcare!Q$1,'Hospitalisation Details'!$A$1:$K$1,0),0)</f>
        <v>29</v>
      </c>
    </row>
    <row r="1775" spans="1:17" ht="15.75" x14ac:dyDescent="0.25">
      <c r="A1775" s="25" t="s">
        <v>1818</v>
      </c>
      <c r="B1775" s="17" t="str">
        <f>VLOOKUP($A1775,'Customer Names'!$A$1:$D$2336,4,0)</f>
        <v>Mr. Daniel</v>
      </c>
      <c r="C1775" s="17">
        <f>VLOOKUP($A1775,'Medical Examinations'!$A$1:$J$2336,MATCH(Healthcare!C$1,'Medical Examinations'!$A$1:$J$1,0),0)</f>
        <v>30.114999999999998</v>
      </c>
      <c r="D1775" s="17">
        <f>VLOOKUP($A1775,'Medical Examinations'!$A$1:$J$2336,MATCH(Healthcare!D$1,'Medical Examinations'!$A$1:$J$1,0),0)</f>
        <v>11.61</v>
      </c>
      <c r="E1775" s="17" t="str">
        <f>VLOOKUP($A1775,'Medical Examinations'!$A$1:$J$2336,MATCH(Healthcare!E$1,'Medical Examinations'!$A$1:$J$1,0),0)</f>
        <v>No</v>
      </c>
      <c r="F1775" s="17" t="str">
        <f>VLOOKUP($A1775,'Medical Examinations'!$A$1:$J$2336,MATCH(Healthcare!F$1,'Medical Examinations'!$A$1:$J$1,0),0)</f>
        <v>No</v>
      </c>
      <c r="G1775" s="17" t="str">
        <f>VLOOKUP($A1775,'Medical Examinations'!$A$1:$J$2336,MATCH(Healthcare!G$1,'Medical Examinations'!$A$1:$J$1,0),0)</f>
        <v>No</v>
      </c>
      <c r="H1775" s="17">
        <f>VLOOKUP($A1775,'Medical Examinations'!$A$1:$J$2336,MATCH(Healthcare!H$1,'Medical Examinations'!$A$1:$J$1,0),0)</f>
        <v>0</v>
      </c>
      <c r="I1775" s="17" t="str">
        <f>VLOOKUP($A1775,'Medical Examinations'!$A$1:$J$2336,MATCH(Healthcare!I$1,'Medical Examinations'!$A$1:$J$1,0),0)</f>
        <v>No</v>
      </c>
      <c r="J1775" s="17" t="str">
        <f>VLOOKUP($A1775,'Medical Examinations'!$A$1:$J$2336,MATCH(Healthcare!J$1,'Medical Examinations'!$A$1:$J$1,0),0)</f>
        <v>Obesity</v>
      </c>
      <c r="K1775" s="17" t="str">
        <f>VLOOKUP($A1775,'Medical Examinations'!$A$1:$J$2336,MATCH(Healthcare!K$1,'Medical Examinations'!$A$1:$J$1,0),0)</f>
        <v>Diabetes</v>
      </c>
      <c r="L1775" s="38">
        <f>VLOOKUP($A1775,'Hospitalisation Details'!$A$2:$K$2344,MATCH(Healthcare!L$1,'Hospitalisation Details'!$A$1:$K$1,0),0)</f>
        <v>37489</v>
      </c>
      <c r="M1775" s="17">
        <f>VLOOKUP($A1775,'Hospitalisation Details'!$A$2:$K$2344,MATCH(Healthcare!M$1,'Hospitalisation Details'!$A$1:$K$1,0),0)</f>
        <v>4915.0600000000004</v>
      </c>
      <c r="N1775" s="17" t="str">
        <f>VLOOKUP($A1775,'Hospitalisation Details'!$A$2:$K$2344,MATCH(Healthcare!N$1,'Hospitalisation Details'!$A$1:$K$1,0),0)</f>
        <v>Tier - 2</v>
      </c>
      <c r="O1775" s="17" t="str">
        <f>VLOOKUP($A1775,'Hospitalisation Details'!$A$2:$K$2344,MATCH(Healthcare!O$1,'Hospitalisation Details'!$A$1:$K$1,0),0)</f>
        <v>Tier - 1</v>
      </c>
      <c r="P1775" s="17" t="str">
        <f>VLOOKUP($A1775,'Hospitalisation Details'!$A$2:$K$2344,MATCH(Healthcare!P$1,'Hospitalisation Details'!$A$1:$K$1,0),0)</f>
        <v>R1017</v>
      </c>
      <c r="Q1775" s="17">
        <f>VLOOKUP($A1775,'Hospitalisation Details'!$A$2:$K$2344,MATCH(Healthcare!Q$1,'Hospitalisation Details'!$A$1:$K$1,0),0)</f>
        <v>20</v>
      </c>
    </row>
    <row r="1776" spans="1:17" ht="15.75" x14ac:dyDescent="0.25">
      <c r="A1776" s="25" t="s">
        <v>1819</v>
      </c>
      <c r="B1776" s="17" t="str">
        <f>VLOOKUP($A1776,'Customer Names'!$A$1:$D$2336,4,0)</f>
        <v>Ms. Alexandra</v>
      </c>
      <c r="C1776" s="17">
        <f>VLOOKUP($A1776,'Medical Examinations'!$A$1:$J$2336,MATCH(Healthcare!C$1,'Medical Examinations'!$A$1:$J$1,0),0)</f>
        <v>20.28</v>
      </c>
      <c r="D1776" s="17">
        <f>VLOOKUP($A1776,'Medical Examinations'!$A$1:$J$2336,MATCH(Healthcare!D$1,'Medical Examinations'!$A$1:$J$1,0),0)</f>
        <v>11.07</v>
      </c>
      <c r="E1776" s="17" t="str">
        <f>VLOOKUP($A1776,'Medical Examinations'!$A$1:$J$2336,MATCH(Healthcare!E$1,'Medical Examinations'!$A$1:$J$1,0),0)</f>
        <v>Yes</v>
      </c>
      <c r="F1776" s="17" t="str">
        <f>VLOOKUP($A1776,'Medical Examinations'!$A$1:$J$2336,MATCH(Healthcare!F$1,'Medical Examinations'!$A$1:$J$1,0),0)</f>
        <v>No</v>
      </c>
      <c r="G1776" s="17" t="str">
        <f>VLOOKUP($A1776,'Medical Examinations'!$A$1:$J$2336,MATCH(Healthcare!G$1,'Medical Examinations'!$A$1:$J$1,0),0)</f>
        <v>No</v>
      </c>
      <c r="H1776" s="17">
        <f>VLOOKUP($A1776,'Medical Examinations'!$A$1:$J$2336,MATCH(Healthcare!H$1,'Medical Examinations'!$A$1:$J$1,0),0)</f>
        <v>0</v>
      </c>
      <c r="I1776" s="17" t="str">
        <f>VLOOKUP($A1776,'Medical Examinations'!$A$1:$J$2336,MATCH(Healthcare!I$1,'Medical Examinations'!$A$1:$J$1,0),0)</f>
        <v>No</v>
      </c>
      <c r="J1776" s="17" t="str">
        <f>VLOOKUP($A1776,'Medical Examinations'!$A$1:$J$2336,MATCH(Healthcare!J$1,'Medical Examinations'!$A$1:$J$1,0),0)</f>
        <v>Healthy Weight</v>
      </c>
      <c r="K1776" s="17" t="str">
        <f>VLOOKUP($A1776,'Medical Examinations'!$A$1:$J$2336,MATCH(Healthcare!K$1,'Medical Examinations'!$A$1:$J$1,0),0)</f>
        <v>Diabetes</v>
      </c>
      <c r="L1776" s="38">
        <f>VLOOKUP($A1776,'Hospitalisation Details'!$A$2:$K$2344,MATCH(Healthcare!L$1,'Hospitalisation Details'!$A$1:$K$1,0),0)</f>
        <v>29877</v>
      </c>
      <c r="M1776" s="17">
        <f>VLOOKUP($A1776,'Hospitalisation Details'!$A$2:$K$2344,MATCH(Healthcare!M$1,'Hospitalisation Details'!$A$1:$K$1,0),0)</f>
        <v>4911.8900000000003</v>
      </c>
      <c r="N1776" s="17" t="str">
        <f>VLOOKUP($A1776,'Hospitalisation Details'!$A$2:$K$2344,MATCH(Healthcare!N$1,'Hospitalisation Details'!$A$1:$K$1,0),0)</f>
        <v>Tier - 2</v>
      </c>
      <c r="O1776" s="17" t="str">
        <f>VLOOKUP($A1776,'Hospitalisation Details'!$A$2:$K$2344,MATCH(Healthcare!O$1,'Hospitalisation Details'!$A$1:$K$1,0),0)</f>
        <v>Tier - 3</v>
      </c>
      <c r="P1776" s="17" t="str">
        <f>VLOOKUP($A1776,'Hospitalisation Details'!$A$2:$K$2344,MATCH(Healthcare!P$1,'Hospitalisation Details'!$A$1:$K$1,0),0)</f>
        <v>R1013</v>
      </c>
      <c r="Q1776" s="17">
        <f>VLOOKUP($A1776,'Hospitalisation Details'!$A$2:$K$2344,MATCH(Healthcare!Q$1,'Hospitalisation Details'!$A$1:$K$1,0),0)</f>
        <v>41</v>
      </c>
    </row>
    <row r="1777" spans="1:17" ht="15.75" x14ac:dyDescent="0.25">
      <c r="A1777" s="25" t="s">
        <v>1820</v>
      </c>
      <c r="B1777" s="17" t="str">
        <f>VLOOKUP($A1777,'Customer Names'!$A$1:$D$2336,4,0)</f>
        <v>Ms. Jessica</v>
      </c>
      <c r="C1777" s="17">
        <f>VLOOKUP($A1777,'Medical Examinations'!$A$1:$J$2336,MATCH(Healthcare!C$1,'Medical Examinations'!$A$1:$J$1,0),0)</f>
        <v>20.234999999999999</v>
      </c>
      <c r="D1777" s="17">
        <f>VLOOKUP($A1777,'Medical Examinations'!$A$1:$J$2336,MATCH(Healthcare!D$1,'Medical Examinations'!$A$1:$J$1,0),0)</f>
        <v>5.19</v>
      </c>
      <c r="E1777" s="17" t="str">
        <f>VLOOKUP($A1777,'Medical Examinations'!$A$1:$J$2336,MATCH(Healthcare!E$1,'Medical Examinations'!$A$1:$J$1,0),0)</f>
        <v>No</v>
      </c>
      <c r="F1777" s="17" t="str">
        <f>VLOOKUP($A1777,'Medical Examinations'!$A$1:$J$2336,MATCH(Healthcare!F$1,'Medical Examinations'!$A$1:$J$1,0),0)</f>
        <v>No</v>
      </c>
      <c r="G1777" s="17" t="str">
        <f>VLOOKUP($A1777,'Medical Examinations'!$A$1:$J$2336,MATCH(Healthcare!G$1,'Medical Examinations'!$A$1:$J$1,0),0)</f>
        <v>Yes</v>
      </c>
      <c r="H1777" s="17">
        <f>VLOOKUP($A1777,'Medical Examinations'!$A$1:$J$2336,MATCH(Healthcare!H$1,'Medical Examinations'!$A$1:$J$1,0),0)</f>
        <v>1</v>
      </c>
      <c r="I1777" s="17" t="str">
        <f>VLOOKUP($A1777,'Medical Examinations'!$A$1:$J$2336,MATCH(Healthcare!I$1,'Medical Examinations'!$A$1:$J$1,0),0)</f>
        <v>No</v>
      </c>
      <c r="J1777" s="17" t="str">
        <f>VLOOKUP($A1777,'Medical Examinations'!$A$1:$J$2336,MATCH(Healthcare!J$1,'Medical Examinations'!$A$1:$J$1,0),0)</f>
        <v>Healthy Weight</v>
      </c>
      <c r="K1777" s="17" t="str">
        <f>VLOOKUP($A1777,'Medical Examinations'!$A$1:$J$2336,MATCH(Healthcare!K$1,'Medical Examinations'!$A$1:$J$1,0),0)</f>
        <v>Normal</v>
      </c>
      <c r="L1777" s="38">
        <f>VLOOKUP($A1777,'Hospitalisation Details'!$A$2:$K$2344,MATCH(Healthcare!L$1,'Hospitalisation Details'!$A$1:$K$1,0),0)</f>
        <v>34160</v>
      </c>
      <c r="M1777" s="17">
        <f>VLOOKUP($A1777,'Hospitalisation Details'!$A$2:$K$2344,MATCH(Healthcare!M$1,'Hospitalisation Details'!$A$1:$K$1,0),0)</f>
        <v>4906.41</v>
      </c>
      <c r="N1777" s="17" t="str">
        <f>VLOOKUP($A1777,'Hospitalisation Details'!$A$2:$K$2344,MATCH(Healthcare!N$1,'Hospitalisation Details'!$A$1:$K$1,0),0)</f>
        <v>Tier - 2</v>
      </c>
      <c r="O1777" s="17" t="str">
        <f>VLOOKUP($A1777,'Hospitalisation Details'!$A$2:$K$2344,MATCH(Healthcare!O$1,'Hospitalisation Details'!$A$1:$K$1,0),0)</f>
        <v>Tier - 1</v>
      </c>
      <c r="P1777" s="17" t="str">
        <f>VLOOKUP($A1777,'Hospitalisation Details'!$A$2:$K$2344,MATCH(Healthcare!P$1,'Hospitalisation Details'!$A$1:$K$1,0),0)</f>
        <v>R1012</v>
      </c>
      <c r="Q1777" s="17">
        <f>VLOOKUP($A1777,'Hospitalisation Details'!$A$2:$K$2344,MATCH(Healthcare!Q$1,'Hospitalisation Details'!$A$1:$K$1,0),0)</f>
        <v>29</v>
      </c>
    </row>
    <row r="1778" spans="1:17" ht="15.75" x14ac:dyDescent="0.25">
      <c r="A1778" s="25" t="s">
        <v>1821</v>
      </c>
      <c r="B1778" s="17" t="str">
        <f>VLOOKUP($A1778,'Customer Names'!$A$1:$D$2336,4,0)</f>
        <v>Mr. Matthew</v>
      </c>
      <c r="C1778" s="17">
        <f>VLOOKUP($A1778,'Medical Examinations'!$A$1:$J$2336,MATCH(Healthcare!C$1,'Medical Examinations'!$A$1:$J$1,0),0)</f>
        <v>25.27</v>
      </c>
      <c r="D1778" s="17">
        <f>VLOOKUP($A1778,'Medical Examinations'!$A$1:$J$2336,MATCH(Healthcare!D$1,'Medical Examinations'!$A$1:$J$1,0),0)</f>
        <v>5.7</v>
      </c>
      <c r="E1778" s="17" t="str">
        <f>VLOOKUP($A1778,'Medical Examinations'!$A$1:$J$2336,MATCH(Healthcare!E$1,'Medical Examinations'!$A$1:$J$1,0),0)</f>
        <v>Yes</v>
      </c>
      <c r="F1778" s="17" t="str">
        <f>VLOOKUP($A1778,'Medical Examinations'!$A$1:$J$2336,MATCH(Healthcare!F$1,'Medical Examinations'!$A$1:$J$1,0),0)</f>
        <v>No</v>
      </c>
      <c r="G1778" s="17" t="str">
        <f>VLOOKUP($A1778,'Medical Examinations'!$A$1:$J$2336,MATCH(Healthcare!G$1,'Medical Examinations'!$A$1:$J$1,0),0)</f>
        <v>No</v>
      </c>
      <c r="H1778" s="17">
        <f>VLOOKUP($A1778,'Medical Examinations'!$A$1:$J$2336,MATCH(Healthcare!H$1,'Medical Examinations'!$A$1:$J$1,0),0)</f>
        <v>1</v>
      </c>
      <c r="I1778" s="17" t="str">
        <f>VLOOKUP($A1778,'Medical Examinations'!$A$1:$J$2336,MATCH(Healthcare!I$1,'Medical Examinations'!$A$1:$J$1,0),0)</f>
        <v>No</v>
      </c>
      <c r="J1778" s="17" t="str">
        <f>VLOOKUP($A1778,'Medical Examinations'!$A$1:$J$2336,MATCH(Healthcare!J$1,'Medical Examinations'!$A$1:$J$1,0),0)</f>
        <v>Overweight</v>
      </c>
      <c r="K1778" s="17" t="str">
        <f>VLOOKUP($A1778,'Medical Examinations'!$A$1:$J$2336,MATCH(Healthcare!K$1,'Medical Examinations'!$A$1:$J$1,0),0)</f>
        <v>Prediabetes</v>
      </c>
      <c r="L1778" s="38">
        <f>VLOOKUP($A1778,'Hospitalisation Details'!$A$2:$K$2344,MATCH(Healthcare!L$1,'Hospitalisation Details'!$A$1:$K$1,0),0)</f>
        <v>32409</v>
      </c>
      <c r="M1778" s="17">
        <f>VLOOKUP($A1778,'Hospitalisation Details'!$A$2:$K$2344,MATCH(Healthcare!M$1,'Hospitalisation Details'!$A$1:$K$1,0),0)</f>
        <v>4894.75</v>
      </c>
      <c r="N1778" s="17" t="str">
        <f>VLOOKUP($A1778,'Hospitalisation Details'!$A$2:$K$2344,MATCH(Healthcare!N$1,'Hospitalisation Details'!$A$1:$K$1,0),0)</f>
        <v>Tier - 3</v>
      </c>
      <c r="O1778" s="17" t="str">
        <f>VLOOKUP($A1778,'Hospitalisation Details'!$A$2:$K$2344,MATCH(Healthcare!O$1,'Hospitalisation Details'!$A$1:$K$1,0),0)</f>
        <v>Tier - 3</v>
      </c>
      <c r="P1778" s="17" t="str">
        <f>VLOOKUP($A1778,'Hospitalisation Details'!$A$2:$K$2344,MATCH(Healthcare!P$1,'Hospitalisation Details'!$A$1:$K$1,0),0)</f>
        <v>R1012</v>
      </c>
      <c r="Q1778" s="17">
        <f>VLOOKUP($A1778,'Hospitalisation Details'!$A$2:$K$2344,MATCH(Healthcare!Q$1,'Hospitalisation Details'!$A$1:$K$1,0),0)</f>
        <v>34</v>
      </c>
    </row>
    <row r="1779" spans="1:17" ht="15.75" x14ac:dyDescent="0.25">
      <c r="A1779" s="25" t="s">
        <v>1822</v>
      </c>
      <c r="B1779" s="17" t="str">
        <f>VLOOKUP($A1779,'Customer Names'!$A$1:$D$2336,4,0)</f>
        <v>Ms. Nadine</v>
      </c>
      <c r="C1779" s="17">
        <f>VLOOKUP($A1779,'Medical Examinations'!$A$1:$J$2336,MATCH(Healthcare!C$1,'Medical Examinations'!$A$1:$J$1,0),0)</f>
        <v>24.24</v>
      </c>
      <c r="D1779" s="17">
        <f>VLOOKUP($A1779,'Medical Examinations'!$A$1:$J$2336,MATCH(Healthcare!D$1,'Medical Examinations'!$A$1:$J$1,0),0)</f>
        <v>6.15</v>
      </c>
      <c r="E1779" s="17" t="str">
        <f>VLOOKUP($A1779,'Medical Examinations'!$A$1:$J$2336,MATCH(Healthcare!E$1,'Medical Examinations'!$A$1:$J$1,0),0)</f>
        <v>No</v>
      </c>
      <c r="F1779" s="17" t="str">
        <f>VLOOKUP($A1779,'Medical Examinations'!$A$1:$J$2336,MATCH(Healthcare!F$1,'Medical Examinations'!$A$1:$J$1,0),0)</f>
        <v>No</v>
      </c>
      <c r="G1779" s="17" t="str">
        <f>VLOOKUP($A1779,'Medical Examinations'!$A$1:$J$2336,MATCH(Healthcare!G$1,'Medical Examinations'!$A$1:$J$1,0),0)</f>
        <v>No</v>
      </c>
      <c r="H1779" s="17">
        <f>VLOOKUP($A1779,'Medical Examinations'!$A$1:$J$2336,MATCH(Healthcare!H$1,'Medical Examinations'!$A$1:$J$1,0),0)</f>
        <v>0</v>
      </c>
      <c r="I1779" s="17" t="str">
        <f>VLOOKUP($A1779,'Medical Examinations'!$A$1:$J$2336,MATCH(Healthcare!I$1,'Medical Examinations'!$A$1:$J$1,0),0)</f>
        <v>No</v>
      </c>
      <c r="J1779" s="17" t="str">
        <f>VLOOKUP($A1779,'Medical Examinations'!$A$1:$J$2336,MATCH(Healthcare!J$1,'Medical Examinations'!$A$1:$J$1,0),0)</f>
        <v>Healthy Weight</v>
      </c>
      <c r="K1779" s="17" t="str">
        <f>VLOOKUP($A1779,'Medical Examinations'!$A$1:$J$2336,MATCH(Healthcare!K$1,'Medical Examinations'!$A$1:$J$1,0),0)</f>
        <v>Prediabetes</v>
      </c>
      <c r="L1779" s="38">
        <f>VLOOKUP($A1779,'Hospitalisation Details'!$A$2:$K$2344,MATCH(Healthcare!L$1,'Hospitalisation Details'!$A$1:$K$1,0),0)</f>
        <v>33205</v>
      </c>
      <c r="M1779" s="17">
        <f>VLOOKUP($A1779,'Hospitalisation Details'!$A$2:$K$2344,MATCH(Healthcare!M$1,'Hospitalisation Details'!$A$1:$K$1,0),0)</f>
        <v>4894.3900000000003</v>
      </c>
      <c r="N1779" s="17" t="str">
        <f>VLOOKUP($A1779,'Hospitalisation Details'!$A$2:$K$2344,MATCH(Healthcare!N$1,'Hospitalisation Details'!$A$1:$K$1,0),0)</f>
        <v>Tier - 2</v>
      </c>
      <c r="O1779" s="17" t="str">
        <f>VLOOKUP($A1779,'Hospitalisation Details'!$A$2:$K$2344,MATCH(Healthcare!O$1,'Hospitalisation Details'!$A$1:$K$1,0),0)</f>
        <v>Tier - 3</v>
      </c>
      <c r="P1779" s="17" t="str">
        <f>VLOOKUP($A1779,'Hospitalisation Details'!$A$2:$K$2344,MATCH(Healthcare!P$1,'Hospitalisation Details'!$A$1:$K$1,0),0)</f>
        <v>R1013</v>
      </c>
      <c r="Q1779" s="17">
        <f>VLOOKUP($A1779,'Hospitalisation Details'!$A$2:$K$2344,MATCH(Healthcare!Q$1,'Hospitalisation Details'!$A$1:$K$1,0),0)</f>
        <v>32</v>
      </c>
    </row>
    <row r="1780" spans="1:17" ht="15.75" x14ac:dyDescent="0.25">
      <c r="A1780" s="25" t="s">
        <v>1823</v>
      </c>
      <c r="B1780" s="17" t="str">
        <f>VLOOKUP($A1780,'Customer Names'!$A$1:$D$2336,4,0)</f>
        <v>Mr. Peter</v>
      </c>
      <c r="C1780" s="17">
        <f>VLOOKUP($A1780,'Medical Examinations'!$A$1:$J$2336,MATCH(Healthcare!C$1,'Medical Examinations'!$A$1:$J$1,0),0)</f>
        <v>35.75</v>
      </c>
      <c r="D1780" s="17">
        <f>VLOOKUP($A1780,'Medical Examinations'!$A$1:$J$2336,MATCH(Healthcare!D$1,'Medical Examinations'!$A$1:$J$1,0),0)</f>
        <v>5.07</v>
      </c>
      <c r="E1780" s="17" t="str">
        <f>VLOOKUP($A1780,'Medical Examinations'!$A$1:$J$2336,MATCH(Healthcare!E$1,'Medical Examinations'!$A$1:$J$1,0),0)</f>
        <v>No</v>
      </c>
      <c r="F1780" s="17" t="str">
        <f>VLOOKUP($A1780,'Medical Examinations'!$A$1:$J$2336,MATCH(Healthcare!F$1,'Medical Examinations'!$A$1:$J$1,0),0)</f>
        <v>No</v>
      </c>
      <c r="G1780" s="17" t="str">
        <f>VLOOKUP($A1780,'Medical Examinations'!$A$1:$J$2336,MATCH(Healthcare!G$1,'Medical Examinations'!$A$1:$J$1,0),0)</f>
        <v>No</v>
      </c>
      <c r="H1780" s="17">
        <f>VLOOKUP($A1780,'Medical Examinations'!$A$1:$J$2336,MATCH(Healthcare!H$1,'Medical Examinations'!$A$1:$J$1,0),0)</f>
        <v>0</v>
      </c>
      <c r="I1780" s="17" t="str">
        <f>VLOOKUP($A1780,'Medical Examinations'!$A$1:$J$2336,MATCH(Healthcare!I$1,'Medical Examinations'!$A$1:$J$1,0),0)</f>
        <v>No</v>
      </c>
      <c r="J1780" s="17" t="str">
        <f>VLOOKUP($A1780,'Medical Examinations'!$A$1:$J$2336,MATCH(Healthcare!J$1,'Medical Examinations'!$A$1:$J$1,0),0)</f>
        <v>Obesity</v>
      </c>
      <c r="K1780" s="17" t="str">
        <f>VLOOKUP($A1780,'Medical Examinations'!$A$1:$J$2336,MATCH(Healthcare!K$1,'Medical Examinations'!$A$1:$J$1,0),0)</f>
        <v>Normal</v>
      </c>
      <c r="L1780" s="38">
        <f>VLOOKUP($A1780,'Hospitalisation Details'!$A$2:$K$2344,MATCH(Healthcare!L$1,'Hospitalisation Details'!$A$1:$K$1,0),0)</f>
        <v>32699</v>
      </c>
      <c r="M1780" s="17">
        <f>VLOOKUP($A1780,'Hospitalisation Details'!$A$2:$K$2344,MATCH(Healthcare!M$1,'Hospitalisation Details'!$A$1:$K$1,0),0)</f>
        <v>4890</v>
      </c>
      <c r="N1780" s="17" t="str">
        <f>VLOOKUP($A1780,'Hospitalisation Details'!$A$2:$K$2344,MATCH(Healthcare!N$1,'Hospitalisation Details'!$A$1:$K$1,0),0)</f>
        <v>Tier - 3</v>
      </c>
      <c r="O1780" s="17" t="str">
        <f>VLOOKUP($A1780,'Hospitalisation Details'!$A$2:$K$2344,MATCH(Healthcare!O$1,'Hospitalisation Details'!$A$1:$K$1,0),0)</f>
        <v>Tier - 2</v>
      </c>
      <c r="P1780" s="17" t="str">
        <f>VLOOKUP($A1780,'Hospitalisation Details'!$A$2:$K$2344,MATCH(Healthcare!P$1,'Hospitalisation Details'!$A$1:$K$1,0),0)</f>
        <v>R1013</v>
      </c>
      <c r="Q1780" s="17">
        <f>VLOOKUP($A1780,'Hospitalisation Details'!$A$2:$K$2344,MATCH(Healthcare!Q$1,'Hospitalisation Details'!$A$1:$K$1,0),0)</f>
        <v>33</v>
      </c>
    </row>
    <row r="1781" spans="1:17" ht="15.75" x14ac:dyDescent="0.25">
      <c r="A1781" s="25" t="s">
        <v>1824</v>
      </c>
      <c r="B1781" s="17" t="str">
        <f>VLOOKUP($A1781,'Customer Names'!$A$1:$D$2336,4,0)</f>
        <v>Ms. Colleen</v>
      </c>
      <c r="C1781" s="17">
        <f>VLOOKUP($A1781,'Medical Examinations'!$A$1:$J$2336,MATCH(Healthcare!C$1,'Medical Examinations'!$A$1:$J$1,0),0)</f>
        <v>29.92</v>
      </c>
      <c r="D1781" s="17">
        <f>VLOOKUP($A1781,'Medical Examinations'!$A$1:$J$2336,MATCH(Healthcare!D$1,'Medical Examinations'!$A$1:$J$1,0),0)</f>
        <v>10.97</v>
      </c>
      <c r="E1781" s="17" t="str">
        <f>VLOOKUP($A1781,'Medical Examinations'!$A$1:$J$2336,MATCH(Healthcare!E$1,'Medical Examinations'!$A$1:$J$1,0),0)</f>
        <v>Yes</v>
      </c>
      <c r="F1781" s="17" t="str">
        <f>VLOOKUP($A1781,'Medical Examinations'!$A$1:$J$2336,MATCH(Healthcare!F$1,'Medical Examinations'!$A$1:$J$1,0),0)</f>
        <v>No</v>
      </c>
      <c r="G1781" s="17" t="str">
        <f>VLOOKUP($A1781,'Medical Examinations'!$A$1:$J$2336,MATCH(Healthcare!G$1,'Medical Examinations'!$A$1:$J$1,0),0)</f>
        <v>No</v>
      </c>
      <c r="H1781" s="17">
        <f>VLOOKUP($A1781,'Medical Examinations'!$A$1:$J$2336,MATCH(Healthcare!H$1,'Medical Examinations'!$A$1:$J$1,0),0)</f>
        <v>1</v>
      </c>
      <c r="I1781" s="17" t="str">
        <f>VLOOKUP($A1781,'Medical Examinations'!$A$1:$J$2336,MATCH(Healthcare!I$1,'Medical Examinations'!$A$1:$J$1,0),0)</f>
        <v>No</v>
      </c>
      <c r="J1781" s="17" t="str">
        <f>VLOOKUP($A1781,'Medical Examinations'!$A$1:$J$2336,MATCH(Healthcare!J$1,'Medical Examinations'!$A$1:$J$1,0),0)</f>
        <v>Overweight</v>
      </c>
      <c r="K1781" s="17" t="str">
        <f>VLOOKUP($A1781,'Medical Examinations'!$A$1:$J$2336,MATCH(Healthcare!K$1,'Medical Examinations'!$A$1:$J$1,0),0)</f>
        <v>Diabetes</v>
      </c>
      <c r="L1781" s="38">
        <f>VLOOKUP($A1781,'Hospitalisation Details'!$A$2:$K$2344,MATCH(Healthcare!L$1,'Hospitalisation Details'!$A$1:$K$1,0),0)</f>
        <v>31712</v>
      </c>
      <c r="M1781" s="17">
        <f>VLOOKUP($A1781,'Hospitalisation Details'!$A$2:$K$2344,MATCH(Healthcare!M$1,'Hospitalisation Details'!$A$1:$K$1,0),0)</f>
        <v>4889.04</v>
      </c>
      <c r="N1781" s="17" t="str">
        <f>VLOOKUP($A1781,'Hospitalisation Details'!$A$2:$K$2344,MATCH(Healthcare!N$1,'Hospitalisation Details'!$A$1:$K$1,0),0)</f>
        <v>Tier - 2</v>
      </c>
      <c r="O1781" s="17" t="str">
        <f>VLOOKUP($A1781,'Hospitalisation Details'!$A$2:$K$2344,MATCH(Healthcare!O$1,'Hospitalisation Details'!$A$1:$K$1,0),0)</f>
        <v>Tier - 1</v>
      </c>
      <c r="P1781" s="17" t="str">
        <f>VLOOKUP($A1781,'Hospitalisation Details'!$A$2:$K$2344,MATCH(Healthcare!P$1,'Hospitalisation Details'!$A$1:$K$1,0),0)</f>
        <v>R1013</v>
      </c>
      <c r="Q1781" s="17">
        <f>VLOOKUP($A1781,'Hospitalisation Details'!$A$2:$K$2344,MATCH(Healthcare!Q$1,'Hospitalisation Details'!$A$1:$K$1,0),0)</f>
        <v>36</v>
      </c>
    </row>
    <row r="1782" spans="1:17" ht="15.75" x14ac:dyDescent="0.25">
      <c r="A1782" s="25" t="s">
        <v>1825</v>
      </c>
      <c r="B1782" s="17" t="str">
        <f>VLOOKUP($A1782,'Customer Names'!$A$1:$D$2336,4,0)</f>
        <v>Ms. Julie</v>
      </c>
      <c r="C1782" s="17">
        <f>VLOOKUP($A1782,'Medical Examinations'!$A$1:$J$2336,MATCH(Healthcare!C$1,'Medical Examinations'!$A$1:$J$1,0),0)</f>
        <v>26.2</v>
      </c>
      <c r="D1782" s="17">
        <f>VLOOKUP($A1782,'Medical Examinations'!$A$1:$J$2336,MATCH(Healthcare!D$1,'Medical Examinations'!$A$1:$J$1,0),0)</f>
        <v>10.93</v>
      </c>
      <c r="E1782" s="17" t="str">
        <f>VLOOKUP($A1782,'Medical Examinations'!$A$1:$J$2336,MATCH(Healthcare!E$1,'Medical Examinations'!$A$1:$J$1,0),0)</f>
        <v>Yes</v>
      </c>
      <c r="F1782" s="17" t="str">
        <f>VLOOKUP($A1782,'Medical Examinations'!$A$1:$J$2336,MATCH(Healthcare!F$1,'Medical Examinations'!$A$1:$J$1,0),0)</f>
        <v>No</v>
      </c>
      <c r="G1782" s="17" t="str">
        <f>VLOOKUP($A1782,'Medical Examinations'!$A$1:$J$2336,MATCH(Healthcare!G$1,'Medical Examinations'!$A$1:$J$1,0),0)</f>
        <v>No</v>
      </c>
      <c r="H1782" s="17">
        <f>VLOOKUP($A1782,'Medical Examinations'!$A$1:$J$2336,MATCH(Healthcare!H$1,'Medical Examinations'!$A$1:$J$1,0),0)</f>
        <v>1</v>
      </c>
      <c r="I1782" s="17" t="str">
        <f>VLOOKUP($A1782,'Medical Examinations'!$A$1:$J$2336,MATCH(Healthcare!I$1,'Medical Examinations'!$A$1:$J$1,0),0)</f>
        <v>No</v>
      </c>
      <c r="J1782" s="17" t="str">
        <f>VLOOKUP($A1782,'Medical Examinations'!$A$1:$J$2336,MATCH(Healthcare!J$1,'Medical Examinations'!$A$1:$J$1,0),0)</f>
        <v>Overweight</v>
      </c>
      <c r="K1782" s="17" t="str">
        <f>VLOOKUP($A1782,'Medical Examinations'!$A$1:$J$2336,MATCH(Healthcare!K$1,'Medical Examinations'!$A$1:$J$1,0),0)</f>
        <v>Diabetes</v>
      </c>
      <c r="L1782" s="38">
        <f>VLOOKUP($A1782,'Hospitalisation Details'!$A$2:$K$2344,MATCH(Healthcare!L$1,'Hospitalisation Details'!$A$1:$K$1,0),0)</f>
        <v>31769</v>
      </c>
      <c r="M1782" s="17">
        <f>VLOOKUP($A1782,'Hospitalisation Details'!$A$2:$K$2344,MATCH(Healthcare!M$1,'Hospitalisation Details'!$A$1:$K$1,0),0)</f>
        <v>4883.87</v>
      </c>
      <c r="N1782" s="17" t="str">
        <f>VLOOKUP($A1782,'Hospitalisation Details'!$A$2:$K$2344,MATCH(Healthcare!N$1,'Hospitalisation Details'!$A$1:$K$1,0),0)</f>
        <v>Tier - 2</v>
      </c>
      <c r="O1782" s="17" t="str">
        <f>VLOOKUP($A1782,'Hospitalisation Details'!$A$2:$K$2344,MATCH(Healthcare!O$1,'Hospitalisation Details'!$A$1:$K$1,0),0)</f>
        <v>Tier - 1</v>
      </c>
      <c r="P1782" s="17" t="str">
        <f>VLOOKUP($A1782,'Hospitalisation Details'!$A$2:$K$2344,MATCH(Healthcare!P$1,'Hospitalisation Details'!$A$1:$K$1,0),0)</f>
        <v>R1011</v>
      </c>
      <c r="Q1782" s="17">
        <f>VLOOKUP($A1782,'Hospitalisation Details'!$A$2:$K$2344,MATCH(Healthcare!Q$1,'Hospitalisation Details'!$A$1:$K$1,0),0)</f>
        <v>36</v>
      </c>
    </row>
    <row r="1783" spans="1:17" ht="15.75" x14ac:dyDescent="0.25">
      <c r="A1783" s="25" t="s">
        <v>1826</v>
      </c>
      <c r="B1783" s="17" t="str">
        <f>VLOOKUP($A1783,'Customer Names'!$A$1:$D$2336,4,0)</f>
        <v>Mr. Douglas</v>
      </c>
      <c r="C1783" s="17">
        <f>VLOOKUP($A1783,'Medical Examinations'!$A$1:$J$2336,MATCH(Healthcare!C$1,'Medical Examinations'!$A$1:$J$1,0),0)</f>
        <v>26.695</v>
      </c>
      <c r="D1783" s="17">
        <f>VLOOKUP($A1783,'Medical Examinations'!$A$1:$J$2336,MATCH(Healthcare!D$1,'Medical Examinations'!$A$1:$J$1,0),0)</f>
        <v>4.21</v>
      </c>
      <c r="E1783" s="17" t="str">
        <f>VLOOKUP($A1783,'Medical Examinations'!$A$1:$J$2336,MATCH(Healthcare!E$1,'Medical Examinations'!$A$1:$J$1,0),0)</f>
        <v>Yes</v>
      </c>
      <c r="F1783" s="17" t="str">
        <f>VLOOKUP($A1783,'Medical Examinations'!$A$1:$J$2336,MATCH(Healthcare!F$1,'Medical Examinations'!$A$1:$J$1,0),0)</f>
        <v>No</v>
      </c>
      <c r="G1783" s="17" t="str">
        <f>VLOOKUP($A1783,'Medical Examinations'!$A$1:$J$2336,MATCH(Healthcare!G$1,'Medical Examinations'!$A$1:$J$1,0),0)</f>
        <v>Yes</v>
      </c>
      <c r="H1783" s="17">
        <f>VLOOKUP($A1783,'Medical Examinations'!$A$1:$J$2336,MATCH(Healthcare!H$1,'Medical Examinations'!$A$1:$J$1,0),0)</f>
        <v>1</v>
      </c>
      <c r="I1783" s="17" t="str">
        <f>VLOOKUP($A1783,'Medical Examinations'!$A$1:$J$2336,MATCH(Healthcare!I$1,'Medical Examinations'!$A$1:$J$1,0),0)</f>
        <v>No</v>
      </c>
      <c r="J1783" s="17" t="str">
        <f>VLOOKUP($A1783,'Medical Examinations'!$A$1:$J$2336,MATCH(Healthcare!J$1,'Medical Examinations'!$A$1:$J$1,0),0)</f>
        <v>Overweight</v>
      </c>
      <c r="K1783" s="17" t="str">
        <f>VLOOKUP($A1783,'Medical Examinations'!$A$1:$J$2336,MATCH(Healthcare!K$1,'Medical Examinations'!$A$1:$J$1,0),0)</f>
        <v>Normal</v>
      </c>
      <c r="L1783" s="38">
        <f>VLOOKUP($A1783,'Hospitalisation Details'!$A$2:$K$2344,MATCH(Healthcare!L$1,'Hospitalisation Details'!$A$1:$K$1,0),0)</f>
        <v>35702</v>
      </c>
      <c r="M1783" s="17">
        <f>VLOOKUP($A1783,'Hospitalisation Details'!$A$2:$K$2344,MATCH(Healthcare!M$1,'Hospitalisation Details'!$A$1:$K$1,0),0)</f>
        <v>4877.9799999999996</v>
      </c>
      <c r="N1783" s="17" t="str">
        <f>VLOOKUP($A1783,'Hospitalisation Details'!$A$2:$K$2344,MATCH(Healthcare!N$1,'Hospitalisation Details'!$A$1:$K$1,0),0)</f>
        <v>Tier - 2</v>
      </c>
      <c r="O1783" s="17" t="str">
        <f>VLOOKUP($A1783,'Hospitalisation Details'!$A$2:$K$2344,MATCH(Healthcare!O$1,'Hospitalisation Details'!$A$1:$K$1,0),0)</f>
        <v>Tier - 3</v>
      </c>
      <c r="P1783" s="17" t="str">
        <f>VLOOKUP($A1783,'Hospitalisation Details'!$A$2:$K$2344,MATCH(Healthcare!P$1,'Hospitalisation Details'!$A$1:$K$1,0),0)</f>
        <v>R1012</v>
      </c>
      <c r="Q1783" s="17">
        <f>VLOOKUP($A1783,'Hospitalisation Details'!$A$2:$K$2344,MATCH(Healthcare!Q$1,'Hospitalisation Details'!$A$1:$K$1,0),0)</f>
        <v>25</v>
      </c>
    </row>
    <row r="1784" spans="1:17" ht="15.75" x14ac:dyDescent="0.25">
      <c r="A1784" s="25" t="s">
        <v>1827</v>
      </c>
      <c r="B1784" s="17" t="str">
        <f>VLOOKUP($A1784,'Customer Names'!$A$1:$D$2336,4,0)</f>
        <v>Ms. Catherine</v>
      </c>
      <c r="C1784" s="17">
        <f>VLOOKUP($A1784,'Medical Examinations'!$A$1:$J$2336,MATCH(Healthcare!C$1,'Medical Examinations'!$A$1:$J$1,0),0)</f>
        <v>23.16</v>
      </c>
      <c r="D1784" s="17">
        <f>VLOOKUP($A1784,'Medical Examinations'!$A$1:$J$2336,MATCH(Healthcare!D$1,'Medical Examinations'!$A$1:$J$1,0),0)</f>
        <v>5.5</v>
      </c>
      <c r="E1784" s="17" t="str">
        <f>VLOOKUP($A1784,'Medical Examinations'!$A$1:$J$2336,MATCH(Healthcare!E$1,'Medical Examinations'!$A$1:$J$1,0),0)</f>
        <v>No</v>
      </c>
      <c r="F1784" s="17" t="str">
        <f>VLOOKUP($A1784,'Medical Examinations'!$A$1:$J$2336,MATCH(Healthcare!F$1,'Medical Examinations'!$A$1:$J$1,0),0)</f>
        <v>No</v>
      </c>
      <c r="G1784" s="17" t="str">
        <f>VLOOKUP($A1784,'Medical Examinations'!$A$1:$J$2336,MATCH(Healthcare!G$1,'Medical Examinations'!$A$1:$J$1,0),0)</f>
        <v>No</v>
      </c>
      <c r="H1784" s="17">
        <f>VLOOKUP($A1784,'Medical Examinations'!$A$1:$J$2336,MATCH(Healthcare!H$1,'Medical Examinations'!$A$1:$J$1,0),0)</f>
        <v>0</v>
      </c>
      <c r="I1784" s="17" t="str">
        <f>VLOOKUP($A1784,'Medical Examinations'!$A$1:$J$2336,MATCH(Healthcare!I$1,'Medical Examinations'!$A$1:$J$1,0),0)</f>
        <v>No</v>
      </c>
      <c r="J1784" s="17" t="str">
        <f>VLOOKUP($A1784,'Medical Examinations'!$A$1:$J$2336,MATCH(Healthcare!J$1,'Medical Examinations'!$A$1:$J$1,0),0)</f>
        <v>Healthy Weight</v>
      </c>
      <c r="K1784" s="17" t="str">
        <f>VLOOKUP($A1784,'Medical Examinations'!$A$1:$J$2336,MATCH(Healthcare!K$1,'Medical Examinations'!$A$1:$J$1,0),0)</f>
        <v>Normal</v>
      </c>
      <c r="L1784" s="38">
        <f>VLOOKUP($A1784,'Hospitalisation Details'!$A$2:$K$2344,MATCH(Healthcare!L$1,'Hospitalisation Details'!$A$1:$K$1,0),0)</f>
        <v>32752</v>
      </c>
      <c r="M1784" s="17">
        <f>VLOOKUP($A1784,'Hospitalisation Details'!$A$2:$K$2344,MATCH(Healthcare!M$1,'Hospitalisation Details'!$A$1:$K$1,0),0)</f>
        <v>4859.8900000000003</v>
      </c>
      <c r="N1784" s="17" t="str">
        <f>VLOOKUP($A1784,'Hospitalisation Details'!$A$2:$K$2344,MATCH(Healthcare!N$1,'Hospitalisation Details'!$A$1:$K$1,0),0)</f>
        <v>Tier - 2</v>
      </c>
      <c r="O1784" s="17" t="str">
        <f>VLOOKUP($A1784,'Hospitalisation Details'!$A$2:$K$2344,MATCH(Healthcare!O$1,'Hospitalisation Details'!$A$1:$K$1,0),0)</f>
        <v>Tier - 3</v>
      </c>
      <c r="P1784" s="17" t="str">
        <f>VLOOKUP($A1784,'Hospitalisation Details'!$A$2:$K$2344,MATCH(Healthcare!P$1,'Hospitalisation Details'!$A$1:$K$1,0),0)</f>
        <v>R1011</v>
      </c>
      <c r="Q1784" s="17">
        <f>VLOOKUP($A1784,'Hospitalisation Details'!$A$2:$K$2344,MATCH(Healthcare!Q$1,'Hospitalisation Details'!$A$1:$K$1,0),0)</f>
        <v>33</v>
      </c>
    </row>
    <row r="1785" spans="1:17" ht="15.75" x14ac:dyDescent="0.25">
      <c r="A1785" s="25" t="s">
        <v>1828</v>
      </c>
      <c r="B1785" s="17" t="str">
        <f>VLOOKUP($A1785,'Customer Names'!$A$1:$D$2336,4,0)</f>
        <v>Mr. James</v>
      </c>
      <c r="C1785" s="17">
        <f>VLOOKUP($A1785,'Medical Examinations'!$A$1:$J$2336,MATCH(Healthcare!C$1,'Medical Examinations'!$A$1:$J$1,0),0)</f>
        <v>32.585000000000001</v>
      </c>
      <c r="D1785" s="17">
        <f>VLOOKUP($A1785,'Medical Examinations'!$A$1:$J$2336,MATCH(Healthcare!D$1,'Medical Examinations'!$A$1:$J$1,0),0)</f>
        <v>4.93</v>
      </c>
      <c r="E1785" s="17" t="str">
        <f>VLOOKUP($A1785,'Medical Examinations'!$A$1:$J$2336,MATCH(Healthcare!E$1,'Medical Examinations'!$A$1:$J$1,0),0)</f>
        <v>Yes</v>
      </c>
      <c r="F1785" s="17" t="str">
        <f>VLOOKUP($A1785,'Medical Examinations'!$A$1:$J$2336,MATCH(Healthcare!F$1,'Medical Examinations'!$A$1:$J$1,0),0)</f>
        <v>No</v>
      </c>
      <c r="G1785" s="17" t="str">
        <f>VLOOKUP($A1785,'Medical Examinations'!$A$1:$J$2336,MATCH(Healthcare!G$1,'Medical Examinations'!$A$1:$J$1,0),0)</f>
        <v>No</v>
      </c>
      <c r="H1785" s="17">
        <f>VLOOKUP($A1785,'Medical Examinations'!$A$1:$J$2336,MATCH(Healthcare!H$1,'Medical Examinations'!$A$1:$J$1,0),0)</f>
        <v>1</v>
      </c>
      <c r="I1785" s="17" t="str">
        <f>VLOOKUP($A1785,'Medical Examinations'!$A$1:$J$2336,MATCH(Healthcare!I$1,'Medical Examinations'!$A$1:$J$1,0),0)</f>
        <v>No</v>
      </c>
      <c r="J1785" s="17" t="str">
        <f>VLOOKUP($A1785,'Medical Examinations'!$A$1:$J$2336,MATCH(Healthcare!J$1,'Medical Examinations'!$A$1:$J$1,0),0)</f>
        <v>Obesity</v>
      </c>
      <c r="K1785" s="17" t="str">
        <f>VLOOKUP($A1785,'Medical Examinations'!$A$1:$J$2336,MATCH(Healthcare!K$1,'Medical Examinations'!$A$1:$J$1,0),0)</f>
        <v>Normal</v>
      </c>
      <c r="L1785" s="38">
        <f>VLOOKUP($A1785,'Hospitalisation Details'!$A$2:$K$2344,MATCH(Healthcare!L$1,'Hospitalisation Details'!$A$1:$K$1,0),0)</f>
        <v>35060</v>
      </c>
      <c r="M1785" s="17">
        <f>VLOOKUP($A1785,'Hospitalisation Details'!$A$2:$K$2344,MATCH(Healthcare!M$1,'Hospitalisation Details'!$A$1:$K$1,0),0)</f>
        <v>4846.92</v>
      </c>
      <c r="N1785" s="17" t="str">
        <f>VLOOKUP($A1785,'Hospitalisation Details'!$A$2:$K$2344,MATCH(Healthcare!N$1,'Hospitalisation Details'!$A$1:$K$1,0),0)</f>
        <v>Tier - 2</v>
      </c>
      <c r="O1785" s="17" t="str">
        <f>VLOOKUP($A1785,'Hospitalisation Details'!$A$2:$K$2344,MATCH(Healthcare!O$1,'Hospitalisation Details'!$A$1:$K$1,0),0)</f>
        <v>Tier - 3</v>
      </c>
      <c r="P1785" s="17" t="str">
        <f>VLOOKUP($A1785,'Hospitalisation Details'!$A$2:$K$2344,MATCH(Healthcare!P$1,'Hospitalisation Details'!$A$1:$K$1,0),0)</f>
        <v>R1017</v>
      </c>
      <c r="Q1785" s="17">
        <f>VLOOKUP($A1785,'Hospitalisation Details'!$A$2:$K$2344,MATCH(Healthcare!Q$1,'Hospitalisation Details'!$A$1:$K$1,0),0)</f>
        <v>27</v>
      </c>
    </row>
    <row r="1786" spans="1:17" ht="15.75" x14ac:dyDescent="0.25">
      <c r="A1786" s="25" t="s">
        <v>1829</v>
      </c>
      <c r="B1786" s="17" t="str">
        <f>VLOOKUP($A1786,'Customer Names'!$A$1:$D$2336,4,0)</f>
        <v>Mr. Youngseong</v>
      </c>
      <c r="C1786" s="17">
        <f>VLOOKUP($A1786,'Medical Examinations'!$A$1:$J$2336,MATCH(Healthcare!C$1,'Medical Examinations'!$A$1:$J$1,0),0)</f>
        <v>33.97</v>
      </c>
      <c r="D1786" s="17">
        <f>VLOOKUP($A1786,'Medical Examinations'!$A$1:$J$2336,MATCH(Healthcare!D$1,'Medical Examinations'!$A$1:$J$1,0),0)</f>
        <v>5.6</v>
      </c>
      <c r="E1786" s="17" t="str">
        <f>VLOOKUP($A1786,'Medical Examinations'!$A$1:$J$2336,MATCH(Healthcare!E$1,'Medical Examinations'!$A$1:$J$1,0),0)</f>
        <v>Yes</v>
      </c>
      <c r="F1786" s="17" t="str">
        <f>VLOOKUP($A1786,'Medical Examinations'!$A$1:$J$2336,MATCH(Healthcare!F$1,'Medical Examinations'!$A$1:$J$1,0),0)</f>
        <v>No</v>
      </c>
      <c r="G1786" s="17" t="str">
        <f>VLOOKUP($A1786,'Medical Examinations'!$A$1:$J$2336,MATCH(Healthcare!G$1,'Medical Examinations'!$A$1:$J$1,0),0)</f>
        <v>No</v>
      </c>
      <c r="H1786" s="17">
        <f>VLOOKUP($A1786,'Medical Examinations'!$A$1:$J$2336,MATCH(Healthcare!H$1,'Medical Examinations'!$A$1:$J$1,0),0)</f>
        <v>0</v>
      </c>
      <c r="I1786" s="17" t="str">
        <f>VLOOKUP($A1786,'Medical Examinations'!$A$1:$J$2336,MATCH(Healthcare!I$1,'Medical Examinations'!$A$1:$J$1,0),0)</f>
        <v>No</v>
      </c>
      <c r="J1786" s="17" t="str">
        <f>VLOOKUP($A1786,'Medical Examinations'!$A$1:$J$2336,MATCH(Healthcare!J$1,'Medical Examinations'!$A$1:$J$1,0),0)</f>
        <v>Obesity</v>
      </c>
      <c r="K1786" s="17" t="str">
        <f>VLOOKUP($A1786,'Medical Examinations'!$A$1:$J$2336,MATCH(Healthcare!K$1,'Medical Examinations'!$A$1:$J$1,0),0)</f>
        <v>Normal</v>
      </c>
      <c r="L1786" s="38">
        <f>VLOOKUP($A1786,'Hospitalisation Details'!$A$2:$K$2344,MATCH(Healthcare!L$1,'Hospitalisation Details'!$A$1:$K$1,0),0)</f>
        <v>37049</v>
      </c>
      <c r="M1786" s="17">
        <f>VLOOKUP($A1786,'Hospitalisation Details'!$A$2:$K$2344,MATCH(Healthcare!M$1,'Hospitalisation Details'!$A$1:$K$1,0),0)</f>
        <v>4846.53</v>
      </c>
      <c r="N1786" s="17" t="str">
        <f>VLOOKUP($A1786,'Hospitalisation Details'!$A$2:$K$2344,MATCH(Healthcare!N$1,'Hospitalisation Details'!$A$1:$K$1,0),0)</f>
        <v>Tier - 2</v>
      </c>
      <c r="O1786" s="17" t="str">
        <f>VLOOKUP($A1786,'Hospitalisation Details'!$A$2:$K$2344,MATCH(Healthcare!O$1,'Hospitalisation Details'!$A$1:$K$1,0),0)</f>
        <v>Tier - 3</v>
      </c>
      <c r="P1786" s="17" t="str">
        <f>VLOOKUP($A1786,'Hospitalisation Details'!$A$2:$K$2344,MATCH(Healthcare!P$1,'Hospitalisation Details'!$A$1:$K$1,0),0)</f>
        <v>R1021</v>
      </c>
      <c r="Q1786" s="17">
        <f>VLOOKUP($A1786,'Hospitalisation Details'!$A$2:$K$2344,MATCH(Healthcare!Q$1,'Hospitalisation Details'!$A$1:$K$1,0),0)</f>
        <v>22</v>
      </c>
    </row>
    <row r="1787" spans="1:17" ht="15.75" x14ac:dyDescent="0.25">
      <c r="A1787" s="25" t="s">
        <v>1830</v>
      </c>
      <c r="B1787" s="17" t="str">
        <f>VLOOKUP($A1787,'Customer Names'!$A$1:$D$2336,4,0)</f>
        <v>Mr. John</v>
      </c>
      <c r="C1787" s="17">
        <f>VLOOKUP($A1787,'Medical Examinations'!$A$1:$J$2336,MATCH(Healthcare!C$1,'Medical Examinations'!$A$1:$J$1,0),0)</f>
        <v>16.57</v>
      </c>
      <c r="D1787" s="17">
        <f>VLOOKUP($A1787,'Medical Examinations'!$A$1:$J$2336,MATCH(Healthcare!D$1,'Medical Examinations'!$A$1:$J$1,0),0)</f>
        <v>9.99</v>
      </c>
      <c r="E1787" s="17" t="str">
        <f>VLOOKUP($A1787,'Medical Examinations'!$A$1:$J$2336,MATCH(Healthcare!E$1,'Medical Examinations'!$A$1:$J$1,0),0)</f>
        <v>No</v>
      </c>
      <c r="F1787" s="17" t="str">
        <f>VLOOKUP($A1787,'Medical Examinations'!$A$1:$J$2336,MATCH(Healthcare!F$1,'Medical Examinations'!$A$1:$J$1,0),0)</f>
        <v>No</v>
      </c>
      <c r="G1787" s="17" t="str">
        <f>VLOOKUP($A1787,'Medical Examinations'!$A$1:$J$2336,MATCH(Healthcare!G$1,'Medical Examinations'!$A$1:$J$1,0),0)</f>
        <v>No</v>
      </c>
      <c r="H1787" s="17">
        <f>VLOOKUP($A1787,'Medical Examinations'!$A$1:$J$2336,MATCH(Healthcare!H$1,'Medical Examinations'!$A$1:$J$1,0),0)</f>
        <v>0</v>
      </c>
      <c r="I1787" s="17" t="str">
        <f>VLOOKUP($A1787,'Medical Examinations'!$A$1:$J$2336,MATCH(Healthcare!I$1,'Medical Examinations'!$A$1:$J$1,0),0)</f>
        <v>No</v>
      </c>
      <c r="J1787" s="17" t="str">
        <f>VLOOKUP($A1787,'Medical Examinations'!$A$1:$J$2336,MATCH(Healthcare!J$1,'Medical Examinations'!$A$1:$J$1,0),0)</f>
        <v>Underweight</v>
      </c>
      <c r="K1787" s="17" t="str">
        <f>VLOOKUP($A1787,'Medical Examinations'!$A$1:$J$2336,MATCH(Healthcare!K$1,'Medical Examinations'!$A$1:$J$1,0),0)</f>
        <v>Diabetes</v>
      </c>
      <c r="L1787" s="38">
        <f>VLOOKUP($A1787,'Hospitalisation Details'!$A$2:$K$2344,MATCH(Healthcare!L$1,'Hospitalisation Details'!$A$1:$K$1,0),0)</f>
        <v>27283</v>
      </c>
      <c r="M1787" s="17">
        <f>VLOOKUP($A1787,'Hospitalisation Details'!$A$2:$K$2344,MATCH(Healthcare!M$1,'Hospitalisation Details'!$A$1:$K$1,0),0)</f>
        <v>4844.67</v>
      </c>
      <c r="N1787" s="17" t="str">
        <f>VLOOKUP($A1787,'Hospitalisation Details'!$A$2:$K$2344,MATCH(Healthcare!N$1,'Hospitalisation Details'!$A$1:$K$1,0),0)</f>
        <v>Tier - 2</v>
      </c>
      <c r="O1787" s="17" t="str">
        <f>VLOOKUP($A1787,'Hospitalisation Details'!$A$2:$K$2344,MATCH(Healthcare!O$1,'Hospitalisation Details'!$A$1:$K$1,0),0)</f>
        <v>Tier - 2</v>
      </c>
      <c r="P1787" s="17" t="str">
        <f>VLOOKUP($A1787,'Hospitalisation Details'!$A$2:$K$2344,MATCH(Healthcare!P$1,'Hospitalisation Details'!$A$1:$K$1,0),0)</f>
        <v>R1013</v>
      </c>
      <c r="Q1787" s="17">
        <f>VLOOKUP($A1787,'Hospitalisation Details'!$A$2:$K$2344,MATCH(Healthcare!Q$1,'Hospitalisation Details'!$A$1:$K$1,0),0)</f>
        <v>48</v>
      </c>
    </row>
    <row r="1788" spans="1:17" ht="15.75" x14ac:dyDescent="0.25">
      <c r="A1788" s="25" t="s">
        <v>1831</v>
      </c>
      <c r="B1788" s="17" t="str">
        <f>VLOOKUP($A1788,'Customer Names'!$A$1:$D$2336,4,0)</f>
        <v>Mr. Brandon</v>
      </c>
      <c r="C1788" s="17">
        <f>VLOOKUP($A1788,'Medical Examinations'!$A$1:$J$2336,MATCH(Healthcare!C$1,'Medical Examinations'!$A$1:$J$1,0),0)</f>
        <v>17.55</v>
      </c>
      <c r="D1788" s="17">
        <f>VLOOKUP($A1788,'Medical Examinations'!$A$1:$J$2336,MATCH(Healthcare!D$1,'Medical Examinations'!$A$1:$J$1,0),0)</f>
        <v>5.93</v>
      </c>
      <c r="E1788" s="17" t="str">
        <f>VLOOKUP($A1788,'Medical Examinations'!$A$1:$J$2336,MATCH(Healthcare!E$1,'Medical Examinations'!$A$1:$J$1,0),0)</f>
        <v>No</v>
      </c>
      <c r="F1788" s="17" t="str">
        <f>VLOOKUP($A1788,'Medical Examinations'!$A$1:$J$2336,MATCH(Healthcare!F$1,'Medical Examinations'!$A$1:$J$1,0),0)</f>
        <v>No</v>
      </c>
      <c r="G1788" s="17" t="str">
        <f>VLOOKUP($A1788,'Medical Examinations'!$A$1:$J$2336,MATCH(Healthcare!G$1,'Medical Examinations'!$A$1:$J$1,0),0)</f>
        <v>Yes</v>
      </c>
      <c r="H1788" s="17">
        <f>VLOOKUP($A1788,'Medical Examinations'!$A$1:$J$2336,MATCH(Healthcare!H$1,'Medical Examinations'!$A$1:$J$1,0),0)</f>
        <v>1</v>
      </c>
      <c r="I1788" s="17" t="str">
        <f>VLOOKUP($A1788,'Medical Examinations'!$A$1:$J$2336,MATCH(Healthcare!I$1,'Medical Examinations'!$A$1:$J$1,0),0)</f>
        <v>No</v>
      </c>
      <c r="J1788" s="17" t="str">
        <f>VLOOKUP($A1788,'Medical Examinations'!$A$1:$J$2336,MATCH(Healthcare!J$1,'Medical Examinations'!$A$1:$J$1,0),0)</f>
        <v>Underweight</v>
      </c>
      <c r="K1788" s="17" t="str">
        <f>VLOOKUP($A1788,'Medical Examinations'!$A$1:$J$2336,MATCH(Healthcare!K$1,'Medical Examinations'!$A$1:$J$1,0),0)</f>
        <v>Prediabetes</v>
      </c>
      <c r="L1788" s="38">
        <f>VLOOKUP($A1788,'Hospitalisation Details'!$A$2:$K$2344,MATCH(Healthcare!L$1,'Hospitalisation Details'!$A$1:$K$1,0),0)</f>
        <v>29202</v>
      </c>
      <c r="M1788" s="17">
        <f>VLOOKUP($A1788,'Hospitalisation Details'!$A$2:$K$2344,MATCH(Healthcare!M$1,'Hospitalisation Details'!$A$1:$K$1,0),0)</f>
        <v>4843.79</v>
      </c>
      <c r="N1788" s="17" t="str">
        <f>VLOOKUP($A1788,'Hospitalisation Details'!$A$2:$K$2344,MATCH(Healthcare!N$1,'Hospitalisation Details'!$A$1:$K$1,0),0)</f>
        <v>Tier - 2</v>
      </c>
      <c r="O1788" s="17" t="str">
        <f>VLOOKUP($A1788,'Hospitalisation Details'!$A$2:$K$2344,MATCH(Healthcare!O$1,'Hospitalisation Details'!$A$1:$K$1,0),0)</f>
        <v>Tier - 3</v>
      </c>
      <c r="P1788" s="17" t="str">
        <f>VLOOKUP($A1788,'Hospitalisation Details'!$A$2:$K$2344,MATCH(Healthcare!P$1,'Hospitalisation Details'!$A$1:$K$1,0),0)</f>
        <v>R1013</v>
      </c>
      <c r="Q1788" s="17">
        <f>VLOOKUP($A1788,'Hospitalisation Details'!$A$2:$K$2344,MATCH(Healthcare!Q$1,'Hospitalisation Details'!$A$1:$K$1,0),0)</f>
        <v>43</v>
      </c>
    </row>
    <row r="1789" spans="1:17" ht="15.75" x14ac:dyDescent="0.25">
      <c r="A1789" s="25" t="s">
        <v>1832</v>
      </c>
      <c r="B1789" s="17" t="str">
        <f>VLOOKUP($A1789,'Customer Names'!$A$1:$D$2336,4,0)</f>
        <v>Mr. Sean</v>
      </c>
      <c r="C1789" s="17">
        <f>VLOOKUP($A1789,'Medical Examinations'!$A$1:$J$2336,MATCH(Healthcare!C$1,'Medical Examinations'!$A$1:$J$1,0),0)</f>
        <v>29.41</v>
      </c>
      <c r="D1789" s="17">
        <f>VLOOKUP($A1789,'Medical Examinations'!$A$1:$J$2336,MATCH(Healthcare!D$1,'Medical Examinations'!$A$1:$J$1,0),0)</f>
        <v>6.29</v>
      </c>
      <c r="E1789" s="17" t="str">
        <f>VLOOKUP($A1789,'Medical Examinations'!$A$1:$J$2336,MATCH(Healthcare!E$1,'Medical Examinations'!$A$1:$J$1,0),0)</f>
        <v>Yes</v>
      </c>
      <c r="F1789" s="17" t="str">
        <f>VLOOKUP($A1789,'Medical Examinations'!$A$1:$J$2336,MATCH(Healthcare!F$1,'Medical Examinations'!$A$1:$J$1,0),0)</f>
        <v>No</v>
      </c>
      <c r="G1789" s="17" t="str">
        <f>VLOOKUP($A1789,'Medical Examinations'!$A$1:$J$2336,MATCH(Healthcare!G$1,'Medical Examinations'!$A$1:$J$1,0),0)</f>
        <v>No</v>
      </c>
      <c r="H1789" s="17">
        <f>VLOOKUP($A1789,'Medical Examinations'!$A$1:$J$2336,MATCH(Healthcare!H$1,'Medical Examinations'!$A$1:$J$1,0),0)</f>
        <v>1</v>
      </c>
      <c r="I1789" s="17" t="str">
        <f>VLOOKUP($A1789,'Medical Examinations'!$A$1:$J$2336,MATCH(Healthcare!I$1,'Medical Examinations'!$A$1:$J$1,0),0)</f>
        <v>No</v>
      </c>
      <c r="J1789" s="17" t="str">
        <f>VLOOKUP($A1789,'Medical Examinations'!$A$1:$J$2336,MATCH(Healthcare!J$1,'Medical Examinations'!$A$1:$J$1,0),0)</f>
        <v>Overweight</v>
      </c>
      <c r="K1789" s="17" t="str">
        <f>VLOOKUP($A1789,'Medical Examinations'!$A$1:$J$2336,MATCH(Healthcare!K$1,'Medical Examinations'!$A$1:$J$1,0),0)</f>
        <v>Prediabetes</v>
      </c>
      <c r="L1789" s="38">
        <f>VLOOKUP($A1789,'Hospitalisation Details'!$A$2:$K$2344,MATCH(Healthcare!L$1,'Hospitalisation Details'!$A$1:$K$1,0),0)</f>
        <v>34971</v>
      </c>
      <c r="M1789" s="17">
        <f>VLOOKUP($A1789,'Hospitalisation Details'!$A$2:$K$2344,MATCH(Healthcare!M$1,'Hospitalisation Details'!$A$1:$K$1,0),0)</f>
        <v>4840.95</v>
      </c>
      <c r="N1789" s="17" t="str">
        <f>VLOOKUP($A1789,'Hospitalisation Details'!$A$2:$K$2344,MATCH(Healthcare!N$1,'Hospitalisation Details'!$A$1:$K$1,0),0)</f>
        <v>Tier - 2</v>
      </c>
      <c r="O1789" s="17" t="str">
        <f>VLOOKUP($A1789,'Hospitalisation Details'!$A$2:$K$2344,MATCH(Healthcare!O$1,'Hospitalisation Details'!$A$1:$K$1,0),0)</f>
        <v>Tier - 1</v>
      </c>
      <c r="P1789" s="17" t="str">
        <f>VLOOKUP($A1789,'Hospitalisation Details'!$A$2:$K$2344,MATCH(Healthcare!P$1,'Hospitalisation Details'!$A$1:$K$1,0),0)</f>
        <v>R1021</v>
      </c>
      <c r="Q1789" s="17">
        <f>VLOOKUP($A1789,'Hospitalisation Details'!$A$2:$K$2344,MATCH(Healthcare!Q$1,'Hospitalisation Details'!$A$1:$K$1,0),0)</f>
        <v>27</v>
      </c>
    </row>
    <row r="1790" spans="1:17" ht="15.75" x14ac:dyDescent="0.25">
      <c r="A1790" s="25" t="s">
        <v>1833</v>
      </c>
      <c r="B1790" s="17" t="str">
        <f>VLOOKUP($A1790,'Customer Names'!$A$1:$D$2336,4,0)</f>
        <v>Mr. Scott</v>
      </c>
      <c r="C1790" s="17">
        <f>VLOOKUP($A1790,'Medical Examinations'!$A$1:$J$2336,MATCH(Healthcare!C$1,'Medical Examinations'!$A$1:$J$1,0),0)</f>
        <v>17.91</v>
      </c>
      <c r="D1790" s="17">
        <f>VLOOKUP($A1790,'Medical Examinations'!$A$1:$J$2336,MATCH(Healthcare!D$1,'Medical Examinations'!$A$1:$J$1,0),0)</f>
        <v>5.65</v>
      </c>
      <c r="E1790" s="17" t="str">
        <f>VLOOKUP($A1790,'Medical Examinations'!$A$1:$J$2336,MATCH(Healthcare!E$1,'Medical Examinations'!$A$1:$J$1,0),0)</f>
        <v>No</v>
      </c>
      <c r="F1790" s="17" t="str">
        <f>VLOOKUP($A1790,'Medical Examinations'!$A$1:$J$2336,MATCH(Healthcare!F$1,'Medical Examinations'!$A$1:$J$1,0),0)</f>
        <v>No</v>
      </c>
      <c r="G1790" s="17" t="str">
        <f>VLOOKUP($A1790,'Medical Examinations'!$A$1:$J$2336,MATCH(Healthcare!G$1,'Medical Examinations'!$A$1:$J$1,0),0)</f>
        <v>No</v>
      </c>
      <c r="H1790" s="17">
        <f>VLOOKUP($A1790,'Medical Examinations'!$A$1:$J$2336,MATCH(Healthcare!H$1,'Medical Examinations'!$A$1:$J$1,0),0)</f>
        <v>1</v>
      </c>
      <c r="I1790" s="17" t="str">
        <f>VLOOKUP($A1790,'Medical Examinations'!$A$1:$J$2336,MATCH(Healthcare!I$1,'Medical Examinations'!$A$1:$J$1,0),0)</f>
        <v>No</v>
      </c>
      <c r="J1790" s="17" t="str">
        <f>VLOOKUP($A1790,'Medical Examinations'!$A$1:$J$2336,MATCH(Healthcare!J$1,'Medical Examinations'!$A$1:$J$1,0),0)</f>
        <v>Underweight</v>
      </c>
      <c r="K1790" s="17" t="str">
        <f>VLOOKUP($A1790,'Medical Examinations'!$A$1:$J$2336,MATCH(Healthcare!K$1,'Medical Examinations'!$A$1:$J$1,0),0)</f>
        <v>Normal</v>
      </c>
      <c r="L1790" s="38">
        <f>VLOOKUP($A1790,'Hospitalisation Details'!$A$2:$K$2344,MATCH(Healthcare!L$1,'Hospitalisation Details'!$A$1:$K$1,0),0)</f>
        <v>30970</v>
      </c>
      <c r="M1790" s="17">
        <f>VLOOKUP($A1790,'Hospitalisation Details'!$A$2:$K$2344,MATCH(Healthcare!M$1,'Hospitalisation Details'!$A$1:$K$1,0),0)</f>
        <v>4839.18</v>
      </c>
      <c r="N1790" s="17" t="str">
        <f>VLOOKUP($A1790,'Hospitalisation Details'!$A$2:$K$2344,MATCH(Healthcare!N$1,'Hospitalisation Details'!$A$1:$K$1,0),0)</f>
        <v>Tier - 2</v>
      </c>
      <c r="O1790" s="17" t="str">
        <f>VLOOKUP($A1790,'Hospitalisation Details'!$A$2:$K$2344,MATCH(Healthcare!O$1,'Hospitalisation Details'!$A$1:$K$1,0),0)</f>
        <v>Tier - 1</v>
      </c>
      <c r="P1790" s="17" t="str">
        <f>VLOOKUP($A1790,'Hospitalisation Details'!$A$2:$K$2344,MATCH(Healthcare!P$1,'Hospitalisation Details'!$A$1:$K$1,0),0)</f>
        <v>R1012</v>
      </c>
      <c r="Q1790" s="17">
        <f>VLOOKUP($A1790,'Hospitalisation Details'!$A$2:$K$2344,MATCH(Healthcare!Q$1,'Hospitalisation Details'!$A$1:$K$1,0),0)</f>
        <v>38</v>
      </c>
    </row>
    <row r="1791" spans="1:17" ht="15.75" x14ac:dyDescent="0.25">
      <c r="A1791" s="25" t="s">
        <v>1834</v>
      </c>
      <c r="B1791" s="17" t="str">
        <f>VLOOKUP($A1791,'Customer Names'!$A$1:$D$2336,4,0)</f>
        <v>Mr. Janez</v>
      </c>
      <c r="C1791" s="17">
        <f>VLOOKUP($A1791,'Medical Examinations'!$A$1:$J$2336,MATCH(Healthcare!C$1,'Medical Examinations'!$A$1:$J$1,0),0)</f>
        <v>31.57</v>
      </c>
      <c r="D1791" s="17">
        <f>VLOOKUP($A1791,'Medical Examinations'!$A$1:$J$2336,MATCH(Healthcare!D$1,'Medical Examinations'!$A$1:$J$1,0),0)</f>
        <v>6.15</v>
      </c>
      <c r="E1791" s="17" t="str">
        <f>VLOOKUP($A1791,'Medical Examinations'!$A$1:$J$2336,MATCH(Healthcare!E$1,'Medical Examinations'!$A$1:$J$1,0),0)</f>
        <v>No</v>
      </c>
      <c r="F1791" s="17" t="str">
        <f>VLOOKUP($A1791,'Medical Examinations'!$A$1:$J$2336,MATCH(Healthcare!F$1,'Medical Examinations'!$A$1:$J$1,0),0)</f>
        <v>No</v>
      </c>
      <c r="G1791" s="17" t="str">
        <f>VLOOKUP($A1791,'Medical Examinations'!$A$1:$J$2336,MATCH(Healthcare!G$1,'Medical Examinations'!$A$1:$J$1,0),0)</f>
        <v>No</v>
      </c>
      <c r="H1791" s="17">
        <f>VLOOKUP($A1791,'Medical Examinations'!$A$1:$J$2336,MATCH(Healthcare!H$1,'Medical Examinations'!$A$1:$J$1,0),0)</f>
        <v>1</v>
      </c>
      <c r="I1791" s="17" t="str">
        <f>VLOOKUP($A1791,'Medical Examinations'!$A$1:$J$2336,MATCH(Healthcare!I$1,'Medical Examinations'!$A$1:$J$1,0),0)</f>
        <v>No</v>
      </c>
      <c r="J1791" s="17" t="str">
        <f>VLOOKUP($A1791,'Medical Examinations'!$A$1:$J$2336,MATCH(Healthcare!J$1,'Medical Examinations'!$A$1:$J$1,0),0)</f>
        <v>Obesity</v>
      </c>
      <c r="K1791" s="17" t="str">
        <f>VLOOKUP($A1791,'Medical Examinations'!$A$1:$J$2336,MATCH(Healthcare!K$1,'Medical Examinations'!$A$1:$J$1,0),0)</f>
        <v>Prediabetes</v>
      </c>
      <c r="L1791" s="38">
        <f>VLOOKUP($A1791,'Hospitalisation Details'!$A$2:$K$2344,MATCH(Healthcare!L$1,'Hospitalisation Details'!$A$1:$K$1,0),0)</f>
        <v>33857</v>
      </c>
      <c r="M1791" s="17">
        <f>VLOOKUP($A1791,'Hospitalisation Details'!$A$2:$K$2344,MATCH(Healthcare!M$1,'Hospitalisation Details'!$A$1:$K$1,0),0)</f>
        <v>4837.58</v>
      </c>
      <c r="N1791" s="17" t="str">
        <f>VLOOKUP($A1791,'Hospitalisation Details'!$A$2:$K$2344,MATCH(Healthcare!N$1,'Hospitalisation Details'!$A$1:$K$1,0),0)</f>
        <v>Tier - 3</v>
      </c>
      <c r="O1791" s="17" t="str">
        <f>VLOOKUP($A1791,'Hospitalisation Details'!$A$2:$K$2344,MATCH(Healthcare!O$1,'Hospitalisation Details'!$A$1:$K$1,0),0)</f>
        <v>Tier - 2</v>
      </c>
      <c r="P1791" s="17" t="str">
        <f>VLOOKUP($A1791,'Hospitalisation Details'!$A$2:$K$2344,MATCH(Healthcare!P$1,'Hospitalisation Details'!$A$1:$K$1,0),0)</f>
        <v>R1013</v>
      </c>
      <c r="Q1791" s="17">
        <f>VLOOKUP($A1791,'Hospitalisation Details'!$A$2:$K$2344,MATCH(Healthcare!Q$1,'Hospitalisation Details'!$A$1:$K$1,0),0)</f>
        <v>30</v>
      </c>
    </row>
    <row r="1792" spans="1:17" ht="15.75" x14ac:dyDescent="0.25">
      <c r="A1792" s="25" t="s">
        <v>1835</v>
      </c>
      <c r="B1792" s="17" t="str">
        <f>VLOOKUP($A1792,'Customer Names'!$A$1:$D$2336,4,0)</f>
        <v>Mr. John</v>
      </c>
      <c r="C1792" s="17">
        <f>VLOOKUP($A1792,'Medical Examinations'!$A$1:$J$2336,MATCH(Healthcare!C$1,'Medical Examinations'!$A$1:$J$1,0),0)</f>
        <v>33.18</v>
      </c>
      <c r="D1792" s="17">
        <f>VLOOKUP($A1792,'Medical Examinations'!$A$1:$J$2336,MATCH(Healthcare!D$1,'Medical Examinations'!$A$1:$J$1,0),0)</f>
        <v>5.22</v>
      </c>
      <c r="E1792" s="17" t="str">
        <f>VLOOKUP($A1792,'Medical Examinations'!$A$1:$J$2336,MATCH(Healthcare!E$1,'Medical Examinations'!$A$1:$J$1,0),0)</f>
        <v>No</v>
      </c>
      <c r="F1792" s="17" t="str">
        <f>VLOOKUP($A1792,'Medical Examinations'!$A$1:$J$2336,MATCH(Healthcare!F$1,'Medical Examinations'!$A$1:$J$1,0),0)</f>
        <v>Yes</v>
      </c>
      <c r="G1792" s="17" t="str">
        <f>VLOOKUP($A1792,'Medical Examinations'!$A$1:$J$2336,MATCH(Healthcare!G$1,'Medical Examinations'!$A$1:$J$1,0),0)</f>
        <v>No</v>
      </c>
      <c r="H1792" s="17">
        <f>VLOOKUP($A1792,'Medical Examinations'!$A$1:$J$2336,MATCH(Healthcare!H$1,'Medical Examinations'!$A$1:$J$1,0),0)</f>
        <v>1</v>
      </c>
      <c r="I1792" s="17" t="str">
        <f>VLOOKUP($A1792,'Medical Examinations'!$A$1:$J$2336,MATCH(Healthcare!I$1,'Medical Examinations'!$A$1:$J$1,0),0)</f>
        <v>No</v>
      </c>
      <c r="J1792" s="17" t="str">
        <f>VLOOKUP($A1792,'Medical Examinations'!$A$1:$J$2336,MATCH(Healthcare!J$1,'Medical Examinations'!$A$1:$J$1,0),0)</f>
        <v>Obesity</v>
      </c>
      <c r="K1792" s="17" t="str">
        <f>VLOOKUP($A1792,'Medical Examinations'!$A$1:$J$2336,MATCH(Healthcare!K$1,'Medical Examinations'!$A$1:$J$1,0),0)</f>
        <v>Normal</v>
      </c>
      <c r="L1792" s="38">
        <f>VLOOKUP($A1792,'Hospitalisation Details'!$A$2:$K$2344,MATCH(Healthcare!L$1,'Hospitalisation Details'!$A$1:$K$1,0),0)</f>
        <v>36871</v>
      </c>
      <c r="M1792" s="17">
        <f>VLOOKUP($A1792,'Hospitalisation Details'!$A$2:$K$2344,MATCH(Healthcare!M$1,'Hospitalisation Details'!$A$1:$K$1,0),0)</f>
        <v>4835.43</v>
      </c>
      <c r="N1792" s="17" t="str">
        <f>VLOOKUP($A1792,'Hospitalisation Details'!$A$2:$K$2344,MATCH(Healthcare!N$1,'Hospitalisation Details'!$A$1:$K$1,0),0)</f>
        <v>Tier - 2</v>
      </c>
      <c r="O1792" s="17" t="str">
        <f>VLOOKUP($A1792,'Hospitalisation Details'!$A$2:$K$2344,MATCH(Healthcare!O$1,'Hospitalisation Details'!$A$1:$K$1,0),0)</f>
        <v>Tier - 2</v>
      </c>
      <c r="P1792" s="17" t="str">
        <f>VLOOKUP($A1792,'Hospitalisation Details'!$A$2:$K$2344,MATCH(Healthcare!P$1,'Hospitalisation Details'!$A$1:$K$1,0),0)</f>
        <v>R1021</v>
      </c>
      <c r="Q1792" s="17">
        <f>VLOOKUP($A1792,'Hospitalisation Details'!$A$2:$K$2344,MATCH(Healthcare!Q$1,'Hospitalisation Details'!$A$1:$K$1,0),0)</f>
        <v>22</v>
      </c>
    </row>
    <row r="1793" spans="1:17" ht="15.75" x14ac:dyDescent="0.25">
      <c r="A1793" s="25" t="s">
        <v>1836</v>
      </c>
      <c r="B1793" s="17" t="str">
        <f>VLOOKUP($A1793,'Customer Names'!$A$1:$D$2336,4,0)</f>
        <v>Ms. Heather</v>
      </c>
      <c r="C1793" s="17">
        <f>VLOOKUP($A1793,'Medical Examinations'!$A$1:$J$2336,MATCH(Healthcare!C$1,'Medical Examinations'!$A$1:$J$1,0),0)</f>
        <v>37</v>
      </c>
      <c r="D1793" s="17">
        <f>VLOOKUP($A1793,'Medical Examinations'!$A$1:$J$2336,MATCH(Healthcare!D$1,'Medical Examinations'!$A$1:$J$1,0),0)</f>
        <v>11.66</v>
      </c>
      <c r="E1793" s="17" t="str">
        <f>VLOOKUP($A1793,'Medical Examinations'!$A$1:$J$2336,MATCH(Healthcare!E$1,'Medical Examinations'!$A$1:$J$1,0),0)</f>
        <v>No</v>
      </c>
      <c r="F1793" s="17" t="str">
        <f>VLOOKUP($A1793,'Medical Examinations'!$A$1:$J$2336,MATCH(Healthcare!F$1,'Medical Examinations'!$A$1:$J$1,0),0)</f>
        <v>No</v>
      </c>
      <c r="G1793" s="17" t="str">
        <f>VLOOKUP($A1793,'Medical Examinations'!$A$1:$J$2336,MATCH(Healthcare!G$1,'Medical Examinations'!$A$1:$J$1,0),0)</f>
        <v>No</v>
      </c>
      <c r="H1793" s="17">
        <f>VLOOKUP($A1793,'Medical Examinations'!$A$1:$J$2336,MATCH(Healthcare!H$1,'Medical Examinations'!$A$1:$J$1,0),0)</f>
        <v>0</v>
      </c>
      <c r="I1793" s="17" t="str">
        <f>VLOOKUP($A1793,'Medical Examinations'!$A$1:$J$2336,MATCH(Healthcare!I$1,'Medical Examinations'!$A$1:$J$1,0),0)</f>
        <v>No</v>
      </c>
      <c r="J1793" s="17" t="str">
        <f>VLOOKUP($A1793,'Medical Examinations'!$A$1:$J$2336,MATCH(Healthcare!J$1,'Medical Examinations'!$A$1:$J$1,0),0)</f>
        <v>Obesity</v>
      </c>
      <c r="K1793" s="17" t="str">
        <f>VLOOKUP($A1793,'Medical Examinations'!$A$1:$J$2336,MATCH(Healthcare!K$1,'Medical Examinations'!$A$1:$J$1,0),0)</f>
        <v>Diabetes</v>
      </c>
      <c r="L1793" s="38">
        <f>VLOOKUP($A1793,'Hospitalisation Details'!$A$2:$K$2344,MATCH(Healthcare!L$1,'Hospitalisation Details'!$A$1:$K$1,0),0)</f>
        <v>37434</v>
      </c>
      <c r="M1793" s="17">
        <f>VLOOKUP($A1793,'Hospitalisation Details'!$A$2:$K$2344,MATCH(Healthcare!M$1,'Hospitalisation Details'!$A$1:$K$1,0),0)</f>
        <v>4830.63</v>
      </c>
      <c r="N1793" s="17" t="str">
        <f>VLOOKUP($A1793,'Hospitalisation Details'!$A$2:$K$2344,MATCH(Healthcare!N$1,'Hospitalisation Details'!$A$1:$K$1,0),0)</f>
        <v>Tier - 2</v>
      </c>
      <c r="O1793" s="17" t="str">
        <f>VLOOKUP($A1793,'Hospitalisation Details'!$A$2:$K$2344,MATCH(Healthcare!O$1,'Hospitalisation Details'!$A$1:$K$1,0),0)</f>
        <v>Tier - 1</v>
      </c>
      <c r="P1793" s="17" t="str">
        <f>VLOOKUP($A1793,'Hospitalisation Details'!$A$2:$K$2344,MATCH(Healthcare!P$1,'Hospitalisation Details'!$A$1:$K$1,0),0)</f>
        <v>R1011</v>
      </c>
      <c r="Q1793" s="17">
        <f>VLOOKUP($A1793,'Hospitalisation Details'!$A$2:$K$2344,MATCH(Healthcare!Q$1,'Hospitalisation Details'!$A$1:$K$1,0),0)</f>
        <v>20</v>
      </c>
    </row>
    <row r="1794" spans="1:17" ht="15.75" x14ac:dyDescent="0.25">
      <c r="A1794" s="25" t="s">
        <v>1837</v>
      </c>
      <c r="B1794" s="17" t="str">
        <f>VLOOKUP($A1794,'Customer Names'!$A$1:$D$2336,4,0)</f>
        <v>Mr. Michael</v>
      </c>
      <c r="C1794" s="17">
        <f>VLOOKUP($A1794,'Medical Examinations'!$A$1:$J$2336,MATCH(Healthcare!C$1,'Medical Examinations'!$A$1:$J$1,0),0)</f>
        <v>18.905000000000001</v>
      </c>
      <c r="D1794" s="17">
        <f>VLOOKUP($A1794,'Medical Examinations'!$A$1:$J$2336,MATCH(Healthcare!D$1,'Medical Examinations'!$A$1:$J$1,0),0)</f>
        <v>4.91</v>
      </c>
      <c r="E1794" s="17" t="str">
        <f>VLOOKUP($A1794,'Medical Examinations'!$A$1:$J$2336,MATCH(Healthcare!E$1,'Medical Examinations'!$A$1:$J$1,0),0)</f>
        <v>Yes</v>
      </c>
      <c r="F1794" s="17" t="str">
        <f>VLOOKUP($A1794,'Medical Examinations'!$A$1:$J$2336,MATCH(Healthcare!F$1,'Medical Examinations'!$A$1:$J$1,0),0)</f>
        <v>No</v>
      </c>
      <c r="G1794" s="17" t="str">
        <f>VLOOKUP($A1794,'Medical Examinations'!$A$1:$J$2336,MATCH(Healthcare!G$1,'Medical Examinations'!$A$1:$J$1,0),0)</f>
        <v>No</v>
      </c>
      <c r="H1794" s="17">
        <f>VLOOKUP($A1794,'Medical Examinations'!$A$1:$J$2336,MATCH(Healthcare!H$1,'Medical Examinations'!$A$1:$J$1,0),0)</f>
        <v>1</v>
      </c>
      <c r="I1794" s="17" t="str">
        <f>VLOOKUP($A1794,'Medical Examinations'!$A$1:$J$2336,MATCH(Healthcare!I$1,'Medical Examinations'!$A$1:$J$1,0),0)</f>
        <v>No</v>
      </c>
      <c r="J1794" s="17" t="str">
        <f>VLOOKUP($A1794,'Medical Examinations'!$A$1:$J$2336,MATCH(Healthcare!J$1,'Medical Examinations'!$A$1:$J$1,0),0)</f>
        <v>Healthy Weight</v>
      </c>
      <c r="K1794" s="17" t="str">
        <f>VLOOKUP($A1794,'Medical Examinations'!$A$1:$J$2336,MATCH(Healthcare!K$1,'Medical Examinations'!$A$1:$J$1,0),0)</f>
        <v>Normal</v>
      </c>
      <c r="L1794" s="38">
        <f>VLOOKUP($A1794,'Hospitalisation Details'!$A$2:$K$2344,MATCH(Healthcare!L$1,'Hospitalisation Details'!$A$1:$K$1,0),0)</f>
        <v>35034</v>
      </c>
      <c r="M1794" s="17">
        <f>VLOOKUP($A1794,'Hospitalisation Details'!$A$2:$K$2344,MATCH(Healthcare!M$1,'Hospitalisation Details'!$A$1:$K$1,0),0)</f>
        <v>4827.8999999999996</v>
      </c>
      <c r="N1794" s="17" t="str">
        <f>VLOOKUP($A1794,'Hospitalisation Details'!$A$2:$K$2344,MATCH(Healthcare!N$1,'Hospitalisation Details'!$A$1:$K$1,0),0)</f>
        <v>Tier - 1</v>
      </c>
      <c r="O1794" s="17" t="str">
        <f>VLOOKUP($A1794,'Hospitalisation Details'!$A$2:$K$2344,MATCH(Healthcare!O$1,'Hospitalisation Details'!$A$1:$K$1,0),0)</f>
        <v>Tier - 2</v>
      </c>
      <c r="P1794" s="17" t="str">
        <f>VLOOKUP($A1794,'Hospitalisation Details'!$A$2:$K$2344,MATCH(Healthcare!P$1,'Hospitalisation Details'!$A$1:$K$1,0),0)</f>
        <v>R1013</v>
      </c>
      <c r="Q1794" s="17">
        <f>VLOOKUP($A1794,'Hospitalisation Details'!$A$2:$K$2344,MATCH(Healthcare!Q$1,'Hospitalisation Details'!$A$1:$K$1,0),0)</f>
        <v>27</v>
      </c>
    </row>
    <row r="1795" spans="1:17" ht="15.75" x14ac:dyDescent="0.25">
      <c r="A1795" s="25" t="s">
        <v>1838</v>
      </c>
      <c r="B1795" s="17" t="str">
        <f>VLOOKUP($A1795,'Customer Names'!$A$1:$D$2336,4,0)</f>
        <v>Ms. Kathleen</v>
      </c>
      <c r="C1795" s="17">
        <f>VLOOKUP($A1795,'Medical Examinations'!$A$1:$J$2336,MATCH(Healthcare!C$1,'Medical Examinations'!$A$1:$J$1,0),0)</f>
        <v>20.03</v>
      </c>
      <c r="D1795" s="17">
        <f>VLOOKUP($A1795,'Medical Examinations'!$A$1:$J$2336,MATCH(Healthcare!D$1,'Medical Examinations'!$A$1:$J$1,0),0)</f>
        <v>9.25</v>
      </c>
      <c r="E1795" s="17" t="str">
        <f>VLOOKUP($A1795,'Medical Examinations'!$A$1:$J$2336,MATCH(Healthcare!E$1,'Medical Examinations'!$A$1:$J$1,0),0)</f>
        <v>Yes</v>
      </c>
      <c r="F1795" s="17" t="str">
        <f>VLOOKUP($A1795,'Medical Examinations'!$A$1:$J$2336,MATCH(Healthcare!F$1,'Medical Examinations'!$A$1:$J$1,0),0)</f>
        <v>No</v>
      </c>
      <c r="G1795" s="17" t="str">
        <f>VLOOKUP($A1795,'Medical Examinations'!$A$1:$J$2336,MATCH(Healthcare!G$1,'Medical Examinations'!$A$1:$J$1,0),0)</f>
        <v>No</v>
      </c>
      <c r="H1795" s="17">
        <f>VLOOKUP($A1795,'Medical Examinations'!$A$1:$J$2336,MATCH(Healthcare!H$1,'Medical Examinations'!$A$1:$J$1,0),0)</f>
        <v>0</v>
      </c>
      <c r="I1795" s="17" t="str">
        <f>VLOOKUP($A1795,'Medical Examinations'!$A$1:$J$2336,MATCH(Healthcare!I$1,'Medical Examinations'!$A$1:$J$1,0),0)</f>
        <v>No</v>
      </c>
      <c r="J1795" s="17" t="str">
        <f>VLOOKUP($A1795,'Medical Examinations'!$A$1:$J$2336,MATCH(Healthcare!J$1,'Medical Examinations'!$A$1:$J$1,0),0)</f>
        <v>Healthy Weight</v>
      </c>
      <c r="K1795" s="17" t="str">
        <f>VLOOKUP($A1795,'Medical Examinations'!$A$1:$J$2336,MATCH(Healthcare!K$1,'Medical Examinations'!$A$1:$J$1,0),0)</f>
        <v>Diabetes</v>
      </c>
      <c r="L1795" s="38">
        <f>VLOOKUP($A1795,'Hospitalisation Details'!$A$2:$K$2344,MATCH(Healthcare!L$1,'Hospitalisation Details'!$A$1:$K$1,0),0)</f>
        <v>29770</v>
      </c>
      <c r="M1795" s="17">
        <f>VLOOKUP($A1795,'Hospitalisation Details'!$A$2:$K$2344,MATCH(Healthcare!M$1,'Hospitalisation Details'!$A$1:$K$1,0),0)</f>
        <v>4827.1000000000004</v>
      </c>
      <c r="N1795" s="17" t="str">
        <f>VLOOKUP($A1795,'Hospitalisation Details'!$A$2:$K$2344,MATCH(Healthcare!N$1,'Hospitalisation Details'!$A$1:$K$1,0),0)</f>
        <v>Tier - 2</v>
      </c>
      <c r="O1795" s="17" t="str">
        <f>VLOOKUP($A1795,'Hospitalisation Details'!$A$2:$K$2344,MATCH(Healthcare!O$1,'Hospitalisation Details'!$A$1:$K$1,0),0)</f>
        <v>Tier - 1</v>
      </c>
      <c r="P1795" s="17" t="str">
        <f>VLOOKUP($A1795,'Hospitalisation Details'!$A$2:$K$2344,MATCH(Healthcare!P$1,'Hospitalisation Details'!$A$1:$K$1,0),0)</f>
        <v>R1013</v>
      </c>
      <c r="Q1795" s="17">
        <f>VLOOKUP($A1795,'Hospitalisation Details'!$A$2:$K$2344,MATCH(Healthcare!Q$1,'Hospitalisation Details'!$A$1:$K$1,0),0)</f>
        <v>41</v>
      </c>
    </row>
    <row r="1796" spans="1:17" ht="15.75" x14ac:dyDescent="0.25">
      <c r="A1796" s="25" t="s">
        <v>1839</v>
      </c>
      <c r="B1796" s="17" t="str">
        <f>VLOOKUP($A1796,'Customer Names'!$A$1:$D$2336,4,0)</f>
        <v>Mr. Ryan</v>
      </c>
      <c r="C1796" s="17">
        <f>VLOOKUP($A1796,'Medical Examinations'!$A$1:$J$2336,MATCH(Healthcare!C$1,'Medical Examinations'!$A$1:$J$1,0),0)</f>
        <v>16.7</v>
      </c>
      <c r="D1796" s="17">
        <f>VLOOKUP($A1796,'Medical Examinations'!$A$1:$J$2336,MATCH(Healthcare!D$1,'Medical Examinations'!$A$1:$J$1,0),0)</f>
        <v>11.48</v>
      </c>
      <c r="E1796" s="17" t="str">
        <f>VLOOKUP($A1796,'Medical Examinations'!$A$1:$J$2336,MATCH(Healthcare!E$1,'Medical Examinations'!$A$1:$J$1,0),0)</f>
        <v>No</v>
      </c>
      <c r="F1796" s="17" t="str">
        <f>VLOOKUP($A1796,'Medical Examinations'!$A$1:$J$2336,MATCH(Healthcare!F$1,'Medical Examinations'!$A$1:$J$1,0),0)</f>
        <v>No</v>
      </c>
      <c r="G1796" s="17" t="str">
        <f>VLOOKUP($A1796,'Medical Examinations'!$A$1:$J$2336,MATCH(Healthcare!G$1,'Medical Examinations'!$A$1:$J$1,0),0)</f>
        <v>No</v>
      </c>
      <c r="H1796" s="17">
        <f>VLOOKUP($A1796,'Medical Examinations'!$A$1:$J$2336,MATCH(Healthcare!H$1,'Medical Examinations'!$A$1:$J$1,0),0)</f>
        <v>0</v>
      </c>
      <c r="I1796" s="17" t="str">
        <f>VLOOKUP($A1796,'Medical Examinations'!$A$1:$J$2336,MATCH(Healthcare!I$1,'Medical Examinations'!$A$1:$J$1,0),0)</f>
        <v>No</v>
      </c>
      <c r="J1796" s="17" t="str">
        <f>VLOOKUP($A1796,'Medical Examinations'!$A$1:$J$2336,MATCH(Healthcare!J$1,'Medical Examinations'!$A$1:$J$1,0),0)</f>
        <v>Underweight</v>
      </c>
      <c r="K1796" s="17" t="str">
        <f>VLOOKUP($A1796,'Medical Examinations'!$A$1:$J$2336,MATCH(Healthcare!K$1,'Medical Examinations'!$A$1:$J$1,0),0)</f>
        <v>Diabetes</v>
      </c>
      <c r="L1796" s="38">
        <f>VLOOKUP($A1796,'Hospitalisation Details'!$A$2:$K$2344,MATCH(Healthcare!L$1,'Hospitalisation Details'!$A$1:$K$1,0),0)</f>
        <v>28766</v>
      </c>
      <c r="M1796" s="17">
        <f>VLOOKUP($A1796,'Hospitalisation Details'!$A$2:$K$2344,MATCH(Healthcare!M$1,'Hospitalisation Details'!$A$1:$K$1,0),0)</f>
        <v>4812.34</v>
      </c>
      <c r="N1796" s="17" t="str">
        <f>VLOOKUP($A1796,'Hospitalisation Details'!$A$2:$K$2344,MATCH(Healthcare!N$1,'Hospitalisation Details'!$A$1:$K$1,0),0)</f>
        <v>Tier - 2</v>
      </c>
      <c r="O1796" s="17" t="str">
        <f>VLOOKUP($A1796,'Hospitalisation Details'!$A$2:$K$2344,MATCH(Healthcare!O$1,'Hospitalisation Details'!$A$1:$K$1,0),0)</f>
        <v>Tier - 3</v>
      </c>
      <c r="P1796" s="17" t="str">
        <f>VLOOKUP($A1796,'Hospitalisation Details'!$A$2:$K$2344,MATCH(Healthcare!P$1,'Hospitalisation Details'!$A$1:$K$1,0),0)</f>
        <v>R1013</v>
      </c>
      <c r="Q1796" s="17">
        <f>VLOOKUP($A1796,'Hospitalisation Details'!$A$2:$K$2344,MATCH(Healthcare!Q$1,'Hospitalisation Details'!$A$1:$K$1,0),0)</f>
        <v>44</v>
      </c>
    </row>
    <row r="1797" spans="1:17" ht="15.75" x14ac:dyDescent="0.25">
      <c r="A1797" s="25" t="s">
        <v>1840</v>
      </c>
      <c r="B1797" s="17" t="str">
        <f>VLOOKUP($A1797,'Customer Names'!$A$1:$D$2336,4,0)</f>
        <v>Ms. Sara</v>
      </c>
      <c r="C1797" s="17">
        <f>VLOOKUP($A1797,'Medical Examinations'!$A$1:$J$2336,MATCH(Healthcare!C$1,'Medical Examinations'!$A$1:$J$1,0),0)</f>
        <v>39.82</v>
      </c>
      <c r="D1797" s="17">
        <f>VLOOKUP($A1797,'Medical Examinations'!$A$1:$J$2336,MATCH(Healthcare!D$1,'Medical Examinations'!$A$1:$J$1,0),0)</f>
        <v>6.06</v>
      </c>
      <c r="E1797" s="17" t="str">
        <f>VLOOKUP($A1797,'Medical Examinations'!$A$1:$J$2336,MATCH(Healthcare!E$1,'Medical Examinations'!$A$1:$J$1,0),0)</f>
        <v>No</v>
      </c>
      <c r="F1797" s="17" t="str">
        <f>VLOOKUP($A1797,'Medical Examinations'!$A$1:$J$2336,MATCH(Healthcare!F$1,'Medical Examinations'!$A$1:$J$1,0),0)</f>
        <v>No</v>
      </c>
      <c r="G1797" s="17" t="str">
        <f>VLOOKUP($A1797,'Medical Examinations'!$A$1:$J$2336,MATCH(Healthcare!G$1,'Medical Examinations'!$A$1:$J$1,0),0)</f>
        <v>No</v>
      </c>
      <c r="H1797" s="17">
        <f>VLOOKUP($A1797,'Medical Examinations'!$A$1:$J$2336,MATCH(Healthcare!H$1,'Medical Examinations'!$A$1:$J$1,0),0)</f>
        <v>0</v>
      </c>
      <c r="I1797" s="17" t="str">
        <f>VLOOKUP($A1797,'Medical Examinations'!$A$1:$J$2336,MATCH(Healthcare!I$1,'Medical Examinations'!$A$1:$J$1,0),0)</f>
        <v>No</v>
      </c>
      <c r="J1797" s="17" t="str">
        <f>VLOOKUP($A1797,'Medical Examinations'!$A$1:$J$2336,MATCH(Healthcare!J$1,'Medical Examinations'!$A$1:$J$1,0),0)</f>
        <v>Obesity</v>
      </c>
      <c r="K1797" s="17" t="str">
        <f>VLOOKUP($A1797,'Medical Examinations'!$A$1:$J$2336,MATCH(Healthcare!K$1,'Medical Examinations'!$A$1:$J$1,0),0)</f>
        <v>Prediabetes</v>
      </c>
      <c r="L1797" s="38">
        <f>VLOOKUP($A1797,'Hospitalisation Details'!$A$2:$K$2344,MATCH(Healthcare!L$1,'Hospitalisation Details'!$A$1:$K$1,0),0)</f>
        <v>32858</v>
      </c>
      <c r="M1797" s="17">
        <f>VLOOKUP($A1797,'Hospitalisation Details'!$A$2:$K$2344,MATCH(Healthcare!M$1,'Hospitalisation Details'!$A$1:$K$1,0),0)</f>
        <v>4795.66</v>
      </c>
      <c r="N1797" s="17" t="str">
        <f>VLOOKUP($A1797,'Hospitalisation Details'!$A$2:$K$2344,MATCH(Healthcare!N$1,'Hospitalisation Details'!$A$1:$K$1,0),0)</f>
        <v>Tier - 2</v>
      </c>
      <c r="O1797" s="17" t="str">
        <f>VLOOKUP($A1797,'Hospitalisation Details'!$A$2:$K$2344,MATCH(Healthcare!O$1,'Hospitalisation Details'!$A$1:$K$1,0),0)</f>
        <v>Tier - 1</v>
      </c>
      <c r="P1797" s="17" t="str">
        <f>VLOOKUP($A1797,'Hospitalisation Details'!$A$2:$K$2344,MATCH(Healthcare!P$1,'Hospitalisation Details'!$A$1:$K$1,0),0)</f>
        <v>R1013</v>
      </c>
      <c r="Q1797" s="17">
        <f>VLOOKUP($A1797,'Hospitalisation Details'!$A$2:$K$2344,MATCH(Healthcare!Q$1,'Hospitalisation Details'!$A$1:$K$1,0),0)</f>
        <v>33</v>
      </c>
    </row>
    <row r="1798" spans="1:17" ht="15.75" x14ac:dyDescent="0.25">
      <c r="A1798" s="25" t="s">
        <v>1841</v>
      </c>
      <c r="B1798" s="17" t="str">
        <f>VLOOKUP($A1798,'Customer Names'!$A$1:$D$2336,4,0)</f>
        <v>Mr. Deniz</v>
      </c>
      <c r="C1798" s="17">
        <f>VLOOKUP($A1798,'Medical Examinations'!$A$1:$J$2336,MATCH(Healthcare!C$1,'Medical Examinations'!$A$1:$J$1,0),0)</f>
        <v>22.04</v>
      </c>
      <c r="D1798" s="17">
        <f>VLOOKUP($A1798,'Medical Examinations'!$A$1:$J$2336,MATCH(Healthcare!D$1,'Medical Examinations'!$A$1:$J$1,0),0)</f>
        <v>5.86</v>
      </c>
      <c r="E1798" s="17" t="str">
        <f>VLOOKUP($A1798,'Medical Examinations'!$A$1:$J$2336,MATCH(Healthcare!E$1,'Medical Examinations'!$A$1:$J$1,0),0)</f>
        <v>No</v>
      </c>
      <c r="F1798" s="17" t="str">
        <f>VLOOKUP($A1798,'Medical Examinations'!$A$1:$J$2336,MATCH(Healthcare!F$1,'Medical Examinations'!$A$1:$J$1,0),0)</f>
        <v>No</v>
      </c>
      <c r="G1798" s="17" t="str">
        <f>VLOOKUP($A1798,'Medical Examinations'!$A$1:$J$2336,MATCH(Healthcare!G$1,'Medical Examinations'!$A$1:$J$1,0),0)</f>
        <v>No</v>
      </c>
      <c r="H1798" s="17">
        <f>VLOOKUP($A1798,'Medical Examinations'!$A$1:$J$2336,MATCH(Healthcare!H$1,'Medical Examinations'!$A$1:$J$1,0),0)</f>
        <v>1</v>
      </c>
      <c r="I1798" s="17" t="str">
        <f>VLOOKUP($A1798,'Medical Examinations'!$A$1:$J$2336,MATCH(Healthcare!I$1,'Medical Examinations'!$A$1:$J$1,0),0)</f>
        <v>No</v>
      </c>
      <c r="J1798" s="17" t="str">
        <f>VLOOKUP($A1798,'Medical Examinations'!$A$1:$J$2336,MATCH(Healthcare!J$1,'Medical Examinations'!$A$1:$J$1,0),0)</f>
        <v>Healthy Weight</v>
      </c>
      <c r="K1798" s="17" t="str">
        <f>VLOOKUP($A1798,'Medical Examinations'!$A$1:$J$2336,MATCH(Healthcare!K$1,'Medical Examinations'!$A$1:$J$1,0),0)</f>
        <v>Prediabetes</v>
      </c>
      <c r="L1798" s="38">
        <f>VLOOKUP($A1798,'Hospitalisation Details'!$A$2:$K$2344,MATCH(Healthcare!L$1,'Hospitalisation Details'!$A$1:$K$1,0),0)</f>
        <v>31950</v>
      </c>
      <c r="M1798" s="17">
        <f>VLOOKUP($A1798,'Hospitalisation Details'!$A$2:$K$2344,MATCH(Healthcare!M$1,'Hospitalisation Details'!$A$1:$K$1,0),0)</f>
        <v>4787.42</v>
      </c>
      <c r="N1798" s="17" t="str">
        <f>VLOOKUP($A1798,'Hospitalisation Details'!$A$2:$K$2344,MATCH(Healthcare!N$1,'Hospitalisation Details'!$A$1:$K$1,0),0)</f>
        <v>Tier - 2</v>
      </c>
      <c r="O1798" s="17" t="str">
        <f>VLOOKUP($A1798,'Hospitalisation Details'!$A$2:$K$2344,MATCH(Healthcare!O$1,'Hospitalisation Details'!$A$1:$K$1,0),0)</f>
        <v>Tier - 3</v>
      </c>
      <c r="P1798" s="17" t="str">
        <f>VLOOKUP($A1798,'Hospitalisation Details'!$A$2:$K$2344,MATCH(Healthcare!P$1,'Hospitalisation Details'!$A$1:$K$1,0),0)</f>
        <v>R1013</v>
      </c>
      <c r="Q1798" s="17">
        <f>VLOOKUP($A1798,'Hospitalisation Details'!$A$2:$K$2344,MATCH(Healthcare!Q$1,'Hospitalisation Details'!$A$1:$K$1,0),0)</f>
        <v>35</v>
      </c>
    </row>
    <row r="1799" spans="1:17" ht="15.75" x14ac:dyDescent="0.25">
      <c r="A1799" s="25" t="s">
        <v>1842</v>
      </c>
      <c r="B1799" s="17" t="str">
        <f>VLOOKUP($A1799,'Customer Names'!$A$1:$D$2336,4,0)</f>
        <v>Ms. Shannon</v>
      </c>
      <c r="C1799" s="17">
        <f>VLOOKUP($A1799,'Medical Examinations'!$A$1:$J$2336,MATCH(Healthcare!C$1,'Medical Examinations'!$A$1:$J$1,0),0)</f>
        <v>28.27</v>
      </c>
      <c r="D1799" s="17">
        <f>VLOOKUP($A1799,'Medical Examinations'!$A$1:$J$2336,MATCH(Healthcare!D$1,'Medical Examinations'!$A$1:$J$1,0),0)</f>
        <v>5.33</v>
      </c>
      <c r="E1799" s="17" t="str">
        <f>VLOOKUP($A1799,'Medical Examinations'!$A$1:$J$2336,MATCH(Healthcare!E$1,'Medical Examinations'!$A$1:$J$1,0),0)</f>
        <v>No</v>
      </c>
      <c r="F1799" s="17" t="str">
        <f>VLOOKUP($A1799,'Medical Examinations'!$A$1:$J$2336,MATCH(Healthcare!F$1,'Medical Examinations'!$A$1:$J$1,0),0)</f>
        <v>No</v>
      </c>
      <c r="G1799" s="17" t="str">
        <f>VLOOKUP($A1799,'Medical Examinations'!$A$1:$J$2336,MATCH(Healthcare!G$1,'Medical Examinations'!$A$1:$J$1,0),0)</f>
        <v>No</v>
      </c>
      <c r="H1799" s="17">
        <f>VLOOKUP($A1799,'Medical Examinations'!$A$1:$J$2336,MATCH(Healthcare!H$1,'Medical Examinations'!$A$1:$J$1,0),0)</f>
        <v>0</v>
      </c>
      <c r="I1799" s="17" t="str">
        <f>VLOOKUP($A1799,'Medical Examinations'!$A$1:$J$2336,MATCH(Healthcare!I$1,'Medical Examinations'!$A$1:$J$1,0),0)</f>
        <v>No</v>
      </c>
      <c r="J1799" s="17" t="str">
        <f>VLOOKUP($A1799,'Medical Examinations'!$A$1:$J$2336,MATCH(Healthcare!J$1,'Medical Examinations'!$A$1:$J$1,0),0)</f>
        <v>Overweight</v>
      </c>
      <c r="K1799" s="17" t="str">
        <f>VLOOKUP($A1799,'Medical Examinations'!$A$1:$J$2336,MATCH(Healthcare!K$1,'Medical Examinations'!$A$1:$J$1,0),0)</f>
        <v>Normal</v>
      </c>
      <c r="L1799" s="38">
        <f>VLOOKUP($A1799,'Hospitalisation Details'!$A$2:$K$2344,MATCH(Healthcare!L$1,'Hospitalisation Details'!$A$1:$K$1,0),0)</f>
        <v>32851</v>
      </c>
      <c r="M1799" s="17">
        <f>VLOOKUP($A1799,'Hospitalisation Details'!$A$2:$K$2344,MATCH(Healthcare!M$1,'Hospitalisation Details'!$A$1:$K$1,0),0)</f>
        <v>4779.6000000000004</v>
      </c>
      <c r="N1799" s="17" t="str">
        <f>VLOOKUP($A1799,'Hospitalisation Details'!$A$2:$K$2344,MATCH(Healthcare!N$1,'Hospitalisation Details'!$A$1:$K$1,0),0)</f>
        <v>Tier - 2</v>
      </c>
      <c r="O1799" s="17" t="str">
        <f>VLOOKUP($A1799,'Hospitalisation Details'!$A$2:$K$2344,MATCH(Healthcare!O$1,'Hospitalisation Details'!$A$1:$K$1,0),0)</f>
        <v>Tier - 3</v>
      </c>
      <c r="P1799" s="17" t="str">
        <f>VLOOKUP($A1799,'Hospitalisation Details'!$A$2:$K$2344,MATCH(Healthcare!P$1,'Hospitalisation Details'!$A$1:$K$1,0),0)</f>
        <v>R1013</v>
      </c>
      <c r="Q1799" s="17">
        <f>VLOOKUP($A1799,'Hospitalisation Details'!$A$2:$K$2344,MATCH(Healthcare!Q$1,'Hospitalisation Details'!$A$1:$K$1,0),0)</f>
        <v>33</v>
      </c>
    </row>
    <row r="1800" spans="1:17" ht="15.75" x14ac:dyDescent="0.25">
      <c r="A1800" s="25" t="s">
        <v>1843</v>
      </c>
      <c r="B1800" s="17" t="str">
        <f>VLOOKUP($A1800,'Customer Names'!$A$1:$D$2336,4,0)</f>
        <v>Ms. Kaitlin</v>
      </c>
      <c r="C1800" s="17">
        <f>VLOOKUP($A1800,'Medical Examinations'!$A$1:$J$2336,MATCH(Healthcare!C$1,'Medical Examinations'!$A$1:$J$1,0),0)</f>
        <v>18.5</v>
      </c>
      <c r="D1800" s="17">
        <f>VLOOKUP($A1800,'Medical Examinations'!$A$1:$J$2336,MATCH(Healthcare!D$1,'Medical Examinations'!$A$1:$J$1,0),0)</f>
        <v>5.33</v>
      </c>
      <c r="E1800" s="17" t="str">
        <f>VLOOKUP($A1800,'Medical Examinations'!$A$1:$J$2336,MATCH(Healthcare!E$1,'Medical Examinations'!$A$1:$J$1,0),0)</f>
        <v>No</v>
      </c>
      <c r="F1800" s="17" t="str">
        <f>VLOOKUP($A1800,'Medical Examinations'!$A$1:$J$2336,MATCH(Healthcare!F$1,'Medical Examinations'!$A$1:$J$1,0),0)</f>
        <v>No</v>
      </c>
      <c r="G1800" s="17" t="str">
        <f>VLOOKUP($A1800,'Medical Examinations'!$A$1:$J$2336,MATCH(Healthcare!G$1,'Medical Examinations'!$A$1:$J$1,0),0)</f>
        <v>No</v>
      </c>
      <c r="H1800" s="17">
        <f>VLOOKUP($A1800,'Medical Examinations'!$A$1:$J$2336,MATCH(Healthcare!H$1,'Medical Examinations'!$A$1:$J$1,0),0)</f>
        <v>0</v>
      </c>
      <c r="I1800" s="17" t="str">
        <f>VLOOKUP($A1800,'Medical Examinations'!$A$1:$J$2336,MATCH(Healthcare!I$1,'Medical Examinations'!$A$1:$J$1,0),0)</f>
        <v>No</v>
      </c>
      <c r="J1800" s="17" t="str">
        <f>VLOOKUP($A1800,'Medical Examinations'!$A$1:$J$2336,MATCH(Healthcare!J$1,'Medical Examinations'!$A$1:$J$1,0),0)</f>
        <v>Healthy Weight</v>
      </c>
      <c r="K1800" s="17" t="str">
        <f>VLOOKUP($A1800,'Medical Examinations'!$A$1:$J$2336,MATCH(Healthcare!K$1,'Medical Examinations'!$A$1:$J$1,0),0)</f>
        <v>Normal</v>
      </c>
      <c r="L1800" s="38">
        <f>VLOOKUP($A1800,'Hospitalisation Details'!$A$2:$K$2344,MATCH(Healthcare!L$1,'Hospitalisation Details'!$A$1:$K$1,0),0)</f>
        <v>32721</v>
      </c>
      <c r="M1800" s="17">
        <f>VLOOKUP($A1800,'Hospitalisation Details'!$A$2:$K$2344,MATCH(Healthcare!M$1,'Hospitalisation Details'!$A$1:$K$1,0),0)</f>
        <v>4766.0200000000004</v>
      </c>
      <c r="N1800" s="17" t="str">
        <f>VLOOKUP($A1800,'Hospitalisation Details'!$A$2:$K$2344,MATCH(Healthcare!N$1,'Hospitalisation Details'!$A$1:$K$1,0),0)</f>
        <v>Tier - 2</v>
      </c>
      <c r="O1800" s="17" t="str">
        <f>VLOOKUP($A1800,'Hospitalisation Details'!$A$2:$K$2344,MATCH(Healthcare!O$1,'Hospitalisation Details'!$A$1:$K$1,0),0)</f>
        <v>Tier - 3</v>
      </c>
      <c r="P1800" s="17" t="str">
        <f>VLOOKUP($A1800,'Hospitalisation Details'!$A$2:$K$2344,MATCH(Healthcare!P$1,'Hospitalisation Details'!$A$1:$K$1,0),0)</f>
        <v>R1011</v>
      </c>
      <c r="Q1800" s="17">
        <f>VLOOKUP($A1800,'Hospitalisation Details'!$A$2:$K$2344,MATCH(Healthcare!Q$1,'Hospitalisation Details'!$A$1:$K$1,0),0)</f>
        <v>33</v>
      </c>
    </row>
    <row r="1801" spans="1:17" ht="15.75" x14ac:dyDescent="0.25">
      <c r="A1801" s="25" t="s">
        <v>1844</v>
      </c>
      <c r="B1801" s="17" t="str">
        <f>VLOOKUP($A1801,'Customer Names'!$A$1:$D$2336,4,0)</f>
        <v>Mr. Alfredo</v>
      </c>
      <c r="C1801" s="17">
        <f>VLOOKUP($A1801,'Medical Examinations'!$A$1:$J$2336,MATCH(Healthcare!C$1,'Medical Examinations'!$A$1:$J$1,0),0)</f>
        <v>38.6</v>
      </c>
      <c r="D1801" s="17">
        <f>VLOOKUP($A1801,'Medical Examinations'!$A$1:$J$2336,MATCH(Healthcare!D$1,'Medical Examinations'!$A$1:$J$1,0),0)</f>
        <v>6.02</v>
      </c>
      <c r="E1801" s="17" t="str">
        <f>VLOOKUP($A1801,'Medical Examinations'!$A$1:$J$2336,MATCH(Healthcare!E$1,'Medical Examinations'!$A$1:$J$1,0),0)</f>
        <v>No</v>
      </c>
      <c r="F1801" s="17" t="str">
        <f>VLOOKUP($A1801,'Medical Examinations'!$A$1:$J$2336,MATCH(Healthcare!F$1,'Medical Examinations'!$A$1:$J$1,0),0)</f>
        <v>No</v>
      </c>
      <c r="G1801" s="17" t="str">
        <f>VLOOKUP($A1801,'Medical Examinations'!$A$1:$J$2336,MATCH(Healthcare!G$1,'Medical Examinations'!$A$1:$J$1,0),0)</f>
        <v>No</v>
      </c>
      <c r="H1801" s="17">
        <f>VLOOKUP($A1801,'Medical Examinations'!$A$1:$J$2336,MATCH(Healthcare!H$1,'Medical Examinations'!$A$1:$J$1,0),0)</f>
        <v>1</v>
      </c>
      <c r="I1801" s="17" t="str">
        <f>VLOOKUP($A1801,'Medical Examinations'!$A$1:$J$2336,MATCH(Healthcare!I$1,'Medical Examinations'!$A$1:$J$1,0),0)</f>
        <v>No</v>
      </c>
      <c r="J1801" s="17" t="str">
        <f>VLOOKUP($A1801,'Medical Examinations'!$A$1:$J$2336,MATCH(Healthcare!J$1,'Medical Examinations'!$A$1:$J$1,0),0)</f>
        <v>Obesity</v>
      </c>
      <c r="K1801" s="17" t="str">
        <f>VLOOKUP($A1801,'Medical Examinations'!$A$1:$J$2336,MATCH(Healthcare!K$1,'Medical Examinations'!$A$1:$J$1,0),0)</f>
        <v>Prediabetes</v>
      </c>
      <c r="L1801" s="38">
        <f>VLOOKUP($A1801,'Hospitalisation Details'!$A$2:$K$2344,MATCH(Healthcare!L$1,'Hospitalisation Details'!$A$1:$K$1,0),0)</f>
        <v>32047</v>
      </c>
      <c r="M1801" s="17">
        <f>VLOOKUP($A1801,'Hospitalisation Details'!$A$2:$K$2344,MATCH(Healthcare!M$1,'Hospitalisation Details'!$A$1:$K$1,0),0)</f>
        <v>4762.33</v>
      </c>
      <c r="N1801" s="17" t="str">
        <f>VLOOKUP($A1801,'Hospitalisation Details'!$A$2:$K$2344,MATCH(Healthcare!N$1,'Hospitalisation Details'!$A$1:$K$1,0),0)</f>
        <v>Tier - 3</v>
      </c>
      <c r="O1801" s="17" t="str">
        <f>VLOOKUP($A1801,'Hospitalisation Details'!$A$2:$K$2344,MATCH(Healthcare!O$1,'Hospitalisation Details'!$A$1:$K$1,0),0)</f>
        <v>Tier - 3</v>
      </c>
      <c r="P1801" s="17" t="str">
        <f>VLOOKUP($A1801,'Hospitalisation Details'!$A$2:$K$2344,MATCH(Healthcare!P$1,'Hospitalisation Details'!$A$1:$K$1,0),0)</f>
        <v>R1011</v>
      </c>
      <c r="Q1801" s="17">
        <f>VLOOKUP($A1801,'Hospitalisation Details'!$A$2:$K$2344,MATCH(Healthcare!Q$1,'Hospitalisation Details'!$A$1:$K$1,0),0)</f>
        <v>35</v>
      </c>
    </row>
    <row r="1802" spans="1:17" ht="15.75" x14ac:dyDescent="0.25">
      <c r="A1802" s="25" t="s">
        <v>1845</v>
      </c>
      <c r="B1802" s="17" t="str">
        <f>VLOOKUP($A1802,'Customer Names'!$A$1:$D$2336,4,0)</f>
        <v>Ms. Kristen</v>
      </c>
      <c r="C1802" s="17">
        <f>VLOOKUP($A1802,'Medical Examinations'!$A$1:$J$2336,MATCH(Healthcare!C$1,'Medical Examinations'!$A$1:$J$1,0),0)</f>
        <v>43.12</v>
      </c>
      <c r="D1802" s="17">
        <f>VLOOKUP($A1802,'Medical Examinations'!$A$1:$J$2336,MATCH(Healthcare!D$1,'Medical Examinations'!$A$1:$J$1,0),0)</f>
        <v>6.25</v>
      </c>
      <c r="E1802" s="17" t="str">
        <f>VLOOKUP($A1802,'Medical Examinations'!$A$1:$J$2336,MATCH(Healthcare!E$1,'Medical Examinations'!$A$1:$J$1,0),0)</f>
        <v>No</v>
      </c>
      <c r="F1802" s="17" t="str">
        <f>VLOOKUP($A1802,'Medical Examinations'!$A$1:$J$2336,MATCH(Healthcare!F$1,'Medical Examinations'!$A$1:$J$1,0),0)</f>
        <v>No</v>
      </c>
      <c r="G1802" s="17" t="str">
        <f>VLOOKUP($A1802,'Medical Examinations'!$A$1:$J$2336,MATCH(Healthcare!G$1,'Medical Examinations'!$A$1:$J$1,0),0)</f>
        <v>No</v>
      </c>
      <c r="H1802" s="17">
        <f>VLOOKUP($A1802,'Medical Examinations'!$A$1:$J$2336,MATCH(Healthcare!H$1,'Medical Examinations'!$A$1:$J$1,0),0)</f>
        <v>1</v>
      </c>
      <c r="I1802" s="17" t="str">
        <f>VLOOKUP($A1802,'Medical Examinations'!$A$1:$J$2336,MATCH(Healthcare!I$1,'Medical Examinations'!$A$1:$J$1,0),0)</f>
        <v>No</v>
      </c>
      <c r="J1802" s="17" t="str">
        <f>VLOOKUP($A1802,'Medical Examinations'!$A$1:$J$2336,MATCH(Healthcare!J$1,'Medical Examinations'!$A$1:$J$1,0),0)</f>
        <v>Obesity</v>
      </c>
      <c r="K1802" s="17" t="str">
        <f>VLOOKUP($A1802,'Medical Examinations'!$A$1:$J$2336,MATCH(Healthcare!K$1,'Medical Examinations'!$A$1:$J$1,0),0)</f>
        <v>Prediabetes</v>
      </c>
      <c r="L1802" s="38">
        <f>VLOOKUP($A1802,'Hospitalisation Details'!$A$2:$K$2344,MATCH(Healthcare!L$1,'Hospitalisation Details'!$A$1:$K$1,0),0)</f>
        <v>33832</v>
      </c>
      <c r="M1802" s="17">
        <f>VLOOKUP($A1802,'Hospitalisation Details'!$A$2:$K$2344,MATCH(Healthcare!M$1,'Hospitalisation Details'!$A$1:$K$1,0),0)</f>
        <v>4753.6400000000003</v>
      </c>
      <c r="N1802" s="17" t="str">
        <f>VLOOKUP($A1802,'Hospitalisation Details'!$A$2:$K$2344,MATCH(Healthcare!N$1,'Hospitalisation Details'!$A$1:$K$1,0),0)</f>
        <v>Tier - 2</v>
      </c>
      <c r="O1802" s="17" t="str">
        <f>VLOOKUP($A1802,'Hospitalisation Details'!$A$2:$K$2344,MATCH(Healthcare!O$1,'Hospitalisation Details'!$A$1:$K$1,0),0)</f>
        <v>Tier - 3</v>
      </c>
      <c r="P1802" s="17" t="str">
        <f>VLOOKUP($A1802,'Hospitalisation Details'!$A$2:$K$2344,MATCH(Healthcare!P$1,'Hospitalisation Details'!$A$1:$K$1,0),0)</f>
        <v>R1013</v>
      </c>
      <c r="Q1802" s="17">
        <f>VLOOKUP($A1802,'Hospitalisation Details'!$A$2:$K$2344,MATCH(Healthcare!Q$1,'Hospitalisation Details'!$A$1:$K$1,0),0)</f>
        <v>30</v>
      </c>
    </row>
    <row r="1803" spans="1:17" ht="15.75" x14ac:dyDescent="0.25">
      <c r="A1803" s="25" t="s">
        <v>1846</v>
      </c>
      <c r="B1803" s="17" t="str">
        <f>VLOOKUP($A1803,'Customer Names'!$A$1:$D$2336,4,0)</f>
        <v>Mr. Daniel</v>
      </c>
      <c r="C1803" s="17">
        <f>VLOOKUP($A1803,'Medical Examinations'!$A$1:$J$2336,MATCH(Healthcare!C$1,'Medical Examinations'!$A$1:$J$1,0),0)</f>
        <v>30.5</v>
      </c>
      <c r="D1803" s="17">
        <f>VLOOKUP($A1803,'Medical Examinations'!$A$1:$J$2336,MATCH(Healthcare!D$1,'Medical Examinations'!$A$1:$J$1,0),0)</f>
        <v>4.8099999999999996</v>
      </c>
      <c r="E1803" s="17" t="str">
        <f>VLOOKUP($A1803,'Medical Examinations'!$A$1:$J$2336,MATCH(Healthcare!E$1,'Medical Examinations'!$A$1:$J$1,0),0)</f>
        <v>No</v>
      </c>
      <c r="F1803" s="17" t="str">
        <f>VLOOKUP($A1803,'Medical Examinations'!$A$1:$J$2336,MATCH(Healthcare!F$1,'Medical Examinations'!$A$1:$J$1,0),0)</f>
        <v>No</v>
      </c>
      <c r="G1803" s="17" t="str">
        <f>VLOOKUP($A1803,'Medical Examinations'!$A$1:$J$2336,MATCH(Healthcare!G$1,'Medical Examinations'!$A$1:$J$1,0),0)</f>
        <v>No</v>
      </c>
      <c r="H1803" s="17">
        <f>VLOOKUP($A1803,'Medical Examinations'!$A$1:$J$2336,MATCH(Healthcare!H$1,'Medical Examinations'!$A$1:$J$1,0),0)</f>
        <v>1</v>
      </c>
      <c r="I1803" s="17" t="str">
        <f>VLOOKUP($A1803,'Medical Examinations'!$A$1:$J$2336,MATCH(Healthcare!I$1,'Medical Examinations'!$A$1:$J$1,0),0)</f>
        <v>No</v>
      </c>
      <c r="J1803" s="17" t="str">
        <f>VLOOKUP($A1803,'Medical Examinations'!$A$1:$J$2336,MATCH(Healthcare!J$1,'Medical Examinations'!$A$1:$J$1,0),0)</f>
        <v>Obesity</v>
      </c>
      <c r="K1803" s="17" t="str">
        <f>VLOOKUP($A1803,'Medical Examinations'!$A$1:$J$2336,MATCH(Healthcare!K$1,'Medical Examinations'!$A$1:$J$1,0),0)</f>
        <v>Normal</v>
      </c>
      <c r="L1803" s="38">
        <f>VLOOKUP($A1803,'Hospitalisation Details'!$A$2:$K$2344,MATCH(Healthcare!L$1,'Hospitalisation Details'!$A$1:$K$1,0),0)</f>
        <v>32103</v>
      </c>
      <c r="M1803" s="17">
        <f>VLOOKUP($A1803,'Hospitalisation Details'!$A$2:$K$2344,MATCH(Healthcare!M$1,'Hospitalisation Details'!$A$1:$K$1,0),0)</f>
        <v>4751.07</v>
      </c>
      <c r="N1803" s="17" t="str">
        <f>VLOOKUP($A1803,'Hospitalisation Details'!$A$2:$K$2344,MATCH(Healthcare!N$1,'Hospitalisation Details'!$A$1:$K$1,0),0)</f>
        <v>Tier - 3</v>
      </c>
      <c r="O1803" s="17" t="str">
        <f>VLOOKUP($A1803,'Hospitalisation Details'!$A$2:$K$2344,MATCH(Healthcare!O$1,'Hospitalisation Details'!$A$1:$K$1,0),0)</f>
        <v>Tier - 1</v>
      </c>
      <c r="P1803" s="17" t="str">
        <f>VLOOKUP($A1803,'Hospitalisation Details'!$A$2:$K$2344,MATCH(Healthcare!P$1,'Hospitalisation Details'!$A$1:$K$1,0),0)</f>
        <v>R1011</v>
      </c>
      <c r="Q1803" s="17">
        <f>VLOOKUP($A1803,'Hospitalisation Details'!$A$2:$K$2344,MATCH(Healthcare!Q$1,'Hospitalisation Details'!$A$1:$K$1,0),0)</f>
        <v>35</v>
      </c>
    </row>
    <row r="1804" spans="1:17" ht="15.75" x14ac:dyDescent="0.25">
      <c r="A1804" s="25" t="s">
        <v>1847</v>
      </c>
      <c r="B1804" s="17" t="str">
        <f>VLOOKUP($A1804,'Customer Names'!$A$1:$D$2336,4,0)</f>
        <v>Mr. Jonathan</v>
      </c>
      <c r="C1804" s="17">
        <f>VLOOKUP($A1804,'Medical Examinations'!$A$1:$J$2336,MATCH(Healthcare!C$1,'Medical Examinations'!$A$1:$J$1,0),0)</f>
        <v>27.61</v>
      </c>
      <c r="D1804" s="17">
        <f>VLOOKUP($A1804,'Medical Examinations'!$A$1:$J$2336,MATCH(Healthcare!D$1,'Medical Examinations'!$A$1:$J$1,0),0)</f>
        <v>4.5999999999999996</v>
      </c>
      <c r="E1804" s="17" t="str">
        <f>VLOOKUP($A1804,'Medical Examinations'!$A$1:$J$2336,MATCH(Healthcare!E$1,'Medical Examinations'!$A$1:$J$1,0),0)</f>
        <v>No</v>
      </c>
      <c r="F1804" s="17" t="str">
        <f>VLOOKUP($A1804,'Medical Examinations'!$A$1:$J$2336,MATCH(Healthcare!F$1,'Medical Examinations'!$A$1:$J$1,0),0)</f>
        <v>No</v>
      </c>
      <c r="G1804" s="17" t="str">
        <f>VLOOKUP($A1804,'Medical Examinations'!$A$1:$J$2336,MATCH(Healthcare!G$1,'Medical Examinations'!$A$1:$J$1,0),0)</f>
        <v>No</v>
      </c>
      <c r="H1804" s="17">
        <f>VLOOKUP($A1804,'Medical Examinations'!$A$1:$J$2336,MATCH(Healthcare!H$1,'Medical Examinations'!$A$1:$J$1,0),0)</f>
        <v>1</v>
      </c>
      <c r="I1804" s="17" t="str">
        <f>VLOOKUP($A1804,'Medical Examinations'!$A$1:$J$2336,MATCH(Healthcare!I$1,'Medical Examinations'!$A$1:$J$1,0),0)</f>
        <v>No</v>
      </c>
      <c r="J1804" s="17" t="str">
        <f>VLOOKUP($A1804,'Medical Examinations'!$A$1:$J$2336,MATCH(Healthcare!J$1,'Medical Examinations'!$A$1:$J$1,0),0)</f>
        <v>Overweight</v>
      </c>
      <c r="K1804" s="17" t="str">
        <f>VLOOKUP($A1804,'Medical Examinations'!$A$1:$J$2336,MATCH(Healthcare!K$1,'Medical Examinations'!$A$1:$J$1,0),0)</f>
        <v>Normal</v>
      </c>
      <c r="L1804" s="38">
        <f>VLOOKUP($A1804,'Hospitalisation Details'!$A$2:$K$2344,MATCH(Healthcare!L$1,'Hospitalisation Details'!$A$1:$K$1,0),0)</f>
        <v>32022</v>
      </c>
      <c r="M1804" s="17">
        <f>VLOOKUP($A1804,'Hospitalisation Details'!$A$2:$K$2344,MATCH(Healthcare!M$1,'Hospitalisation Details'!$A$1:$K$1,0),0)</f>
        <v>4747.05</v>
      </c>
      <c r="N1804" s="17" t="str">
        <f>VLOOKUP($A1804,'Hospitalisation Details'!$A$2:$K$2344,MATCH(Healthcare!N$1,'Hospitalisation Details'!$A$1:$K$1,0),0)</f>
        <v>Tier - 2</v>
      </c>
      <c r="O1804" s="17" t="str">
        <f>VLOOKUP($A1804,'Hospitalisation Details'!$A$2:$K$2344,MATCH(Healthcare!O$1,'Hospitalisation Details'!$A$1:$K$1,0),0)</f>
        <v>Tier - 2</v>
      </c>
      <c r="P1804" s="17" t="str">
        <f>VLOOKUP($A1804,'Hospitalisation Details'!$A$2:$K$2344,MATCH(Healthcare!P$1,'Hospitalisation Details'!$A$1:$K$1,0),0)</f>
        <v>R1013</v>
      </c>
      <c r="Q1804" s="17">
        <f>VLOOKUP($A1804,'Hospitalisation Details'!$A$2:$K$2344,MATCH(Healthcare!Q$1,'Hospitalisation Details'!$A$1:$K$1,0),0)</f>
        <v>35</v>
      </c>
    </row>
    <row r="1805" spans="1:17" ht="15.75" x14ac:dyDescent="0.25">
      <c r="A1805" s="25" t="s">
        <v>1848</v>
      </c>
      <c r="B1805" s="17" t="str">
        <f>VLOOKUP($A1805,'Customer Names'!$A$1:$D$2336,4,0)</f>
        <v>Mr. Troy</v>
      </c>
      <c r="C1805" s="17">
        <f>VLOOKUP($A1805,'Medical Examinations'!$A$1:$J$2336,MATCH(Healthcare!C$1,'Medical Examinations'!$A$1:$J$1,0),0)</f>
        <v>27.1</v>
      </c>
      <c r="D1805" s="17">
        <f>VLOOKUP($A1805,'Medical Examinations'!$A$1:$J$2336,MATCH(Healthcare!D$1,'Medical Examinations'!$A$1:$J$1,0),0)</f>
        <v>5.08</v>
      </c>
      <c r="E1805" s="17" t="str">
        <f>VLOOKUP($A1805,'Medical Examinations'!$A$1:$J$2336,MATCH(Healthcare!E$1,'Medical Examinations'!$A$1:$J$1,0),0)</f>
        <v>No</v>
      </c>
      <c r="F1805" s="17" t="str">
        <f>VLOOKUP($A1805,'Medical Examinations'!$A$1:$J$2336,MATCH(Healthcare!F$1,'Medical Examinations'!$A$1:$J$1,0),0)</f>
        <v>No</v>
      </c>
      <c r="G1805" s="17" t="str">
        <f>VLOOKUP($A1805,'Medical Examinations'!$A$1:$J$2336,MATCH(Healthcare!G$1,'Medical Examinations'!$A$1:$J$1,0),0)</f>
        <v>No</v>
      </c>
      <c r="H1805" s="17">
        <f>VLOOKUP($A1805,'Medical Examinations'!$A$1:$J$2336,MATCH(Healthcare!H$1,'Medical Examinations'!$A$1:$J$1,0),0)</f>
        <v>1</v>
      </c>
      <c r="I1805" s="17" t="str">
        <f>VLOOKUP($A1805,'Medical Examinations'!$A$1:$J$2336,MATCH(Healthcare!I$1,'Medical Examinations'!$A$1:$J$1,0),0)</f>
        <v>No</v>
      </c>
      <c r="J1805" s="17" t="str">
        <f>VLOOKUP($A1805,'Medical Examinations'!$A$1:$J$2336,MATCH(Healthcare!J$1,'Medical Examinations'!$A$1:$J$1,0),0)</f>
        <v>Overweight</v>
      </c>
      <c r="K1805" s="17" t="str">
        <f>VLOOKUP($A1805,'Medical Examinations'!$A$1:$J$2336,MATCH(Healthcare!K$1,'Medical Examinations'!$A$1:$J$1,0),0)</f>
        <v>Normal</v>
      </c>
      <c r="L1805" s="38">
        <f>VLOOKUP($A1805,'Hospitalisation Details'!$A$2:$K$2344,MATCH(Healthcare!L$1,'Hospitalisation Details'!$A$1:$K$1,0),0)</f>
        <v>31933</v>
      </c>
      <c r="M1805" s="17">
        <f>VLOOKUP($A1805,'Hospitalisation Details'!$A$2:$K$2344,MATCH(Healthcare!M$1,'Hospitalisation Details'!$A$1:$K$1,0),0)</f>
        <v>4746.34</v>
      </c>
      <c r="N1805" s="17" t="str">
        <f>VLOOKUP($A1805,'Hospitalisation Details'!$A$2:$K$2344,MATCH(Healthcare!N$1,'Hospitalisation Details'!$A$1:$K$1,0),0)</f>
        <v>Tier - 2</v>
      </c>
      <c r="O1805" s="17" t="str">
        <f>VLOOKUP($A1805,'Hospitalisation Details'!$A$2:$K$2344,MATCH(Healthcare!O$1,'Hospitalisation Details'!$A$1:$K$1,0),0)</f>
        <v>Tier - 2</v>
      </c>
      <c r="P1805" s="17" t="str">
        <f>VLOOKUP($A1805,'Hospitalisation Details'!$A$2:$K$2344,MATCH(Healthcare!P$1,'Hospitalisation Details'!$A$1:$K$1,0),0)</f>
        <v>R1011</v>
      </c>
      <c r="Q1805" s="17">
        <f>VLOOKUP($A1805,'Hospitalisation Details'!$A$2:$K$2344,MATCH(Healthcare!Q$1,'Hospitalisation Details'!$A$1:$K$1,0),0)</f>
        <v>36</v>
      </c>
    </row>
    <row r="1806" spans="1:17" ht="15.75" x14ac:dyDescent="0.25">
      <c r="A1806" s="25" t="s">
        <v>1849</v>
      </c>
      <c r="B1806" s="17" t="str">
        <f>VLOOKUP($A1806,'Customer Names'!$A$1:$D$2336,4,0)</f>
        <v>Mr. Daniel</v>
      </c>
      <c r="C1806" s="17">
        <f>VLOOKUP($A1806,'Medical Examinations'!$A$1:$J$2336,MATCH(Healthcare!C$1,'Medical Examinations'!$A$1:$J$1,0),0)</f>
        <v>35.93</v>
      </c>
      <c r="D1806" s="17">
        <f>VLOOKUP($A1806,'Medical Examinations'!$A$1:$J$2336,MATCH(Healthcare!D$1,'Medical Examinations'!$A$1:$J$1,0),0)</f>
        <v>5.43</v>
      </c>
      <c r="E1806" s="17" t="str">
        <f>VLOOKUP($A1806,'Medical Examinations'!$A$1:$J$2336,MATCH(Healthcare!E$1,'Medical Examinations'!$A$1:$J$1,0),0)</f>
        <v>No</v>
      </c>
      <c r="F1806" s="17" t="str">
        <f>VLOOKUP($A1806,'Medical Examinations'!$A$1:$J$2336,MATCH(Healthcare!F$1,'Medical Examinations'!$A$1:$J$1,0),0)</f>
        <v>Yes</v>
      </c>
      <c r="G1806" s="17" t="str">
        <f>VLOOKUP($A1806,'Medical Examinations'!$A$1:$J$2336,MATCH(Healthcare!G$1,'Medical Examinations'!$A$1:$J$1,0),0)</f>
        <v>No</v>
      </c>
      <c r="H1806" s="17">
        <f>VLOOKUP($A1806,'Medical Examinations'!$A$1:$J$2336,MATCH(Healthcare!H$1,'Medical Examinations'!$A$1:$J$1,0),0)</f>
        <v>1</v>
      </c>
      <c r="I1806" s="17" t="str">
        <f>VLOOKUP($A1806,'Medical Examinations'!$A$1:$J$2336,MATCH(Healthcare!I$1,'Medical Examinations'!$A$1:$J$1,0),0)</f>
        <v>No</v>
      </c>
      <c r="J1806" s="17" t="str">
        <f>VLOOKUP($A1806,'Medical Examinations'!$A$1:$J$2336,MATCH(Healthcare!J$1,'Medical Examinations'!$A$1:$J$1,0),0)</f>
        <v>Obesity</v>
      </c>
      <c r="K1806" s="17" t="str">
        <f>VLOOKUP($A1806,'Medical Examinations'!$A$1:$J$2336,MATCH(Healthcare!K$1,'Medical Examinations'!$A$1:$J$1,0),0)</f>
        <v>Normal</v>
      </c>
      <c r="L1806" s="38">
        <f>VLOOKUP($A1806,'Hospitalisation Details'!$A$2:$K$2344,MATCH(Healthcare!L$1,'Hospitalisation Details'!$A$1:$K$1,0),0)</f>
        <v>38315</v>
      </c>
      <c r="M1806" s="17">
        <f>VLOOKUP($A1806,'Hospitalisation Details'!$A$2:$K$2344,MATCH(Healthcare!M$1,'Hospitalisation Details'!$A$1:$K$1,0),0)</f>
        <v>4740.78</v>
      </c>
      <c r="N1806" s="17" t="str">
        <f>VLOOKUP($A1806,'Hospitalisation Details'!$A$2:$K$2344,MATCH(Healthcare!N$1,'Hospitalisation Details'!$A$1:$K$1,0),0)</f>
        <v>Tier - 2</v>
      </c>
      <c r="O1806" s="17" t="str">
        <f>VLOOKUP($A1806,'Hospitalisation Details'!$A$2:$K$2344,MATCH(Healthcare!O$1,'Hospitalisation Details'!$A$1:$K$1,0),0)</f>
        <v>Tier - 3</v>
      </c>
      <c r="P1806" s="17" t="str">
        <f>VLOOKUP($A1806,'Hospitalisation Details'!$A$2:$K$2344,MATCH(Healthcare!P$1,'Hospitalisation Details'!$A$1:$K$1,0),0)</f>
        <v>R1021</v>
      </c>
      <c r="Q1806" s="17">
        <f>VLOOKUP($A1806,'Hospitalisation Details'!$A$2:$K$2344,MATCH(Healthcare!Q$1,'Hospitalisation Details'!$A$1:$K$1,0),0)</f>
        <v>18</v>
      </c>
    </row>
    <row r="1807" spans="1:17" ht="15.75" x14ac:dyDescent="0.25">
      <c r="A1807" s="25" t="s">
        <v>1850</v>
      </c>
      <c r="B1807" s="17" t="str">
        <f>VLOOKUP($A1807,'Customer Names'!$A$1:$D$2336,4,0)</f>
        <v>Ms. Lauren</v>
      </c>
      <c r="C1807" s="17">
        <f>VLOOKUP($A1807,'Medical Examinations'!$A$1:$J$2336,MATCH(Healthcare!C$1,'Medical Examinations'!$A$1:$J$1,0),0)</f>
        <v>32.68</v>
      </c>
      <c r="D1807" s="17">
        <f>VLOOKUP($A1807,'Medical Examinations'!$A$1:$J$2336,MATCH(Healthcare!D$1,'Medical Examinations'!$A$1:$J$1,0),0)</f>
        <v>5.44</v>
      </c>
      <c r="E1807" s="17" t="str">
        <f>VLOOKUP($A1807,'Medical Examinations'!$A$1:$J$2336,MATCH(Healthcare!E$1,'Medical Examinations'!$A$1:$J$1,0),0)</f>
        <v>No</v>
      </c>
      <c r="F1807" s="17" t="str">
        <f>VLOOKUP($A1807,'Medical Examinations'!$A$1:$J$2336,MATCH(Healthcare!F$1,'Medical Examinations'!$A$1:$J$1,0),0)</f>
        <v>No</v>
      </c>
      <c r="G1807" s="17" t="str">
        <f>VLOOKUP($A1807,'Medical Examinations'!$A$1:$J$2336,MATCH(Healthcare!G$1,'Medical Examinations'!$A$1:$J$1,0),0)</f>
        <v>No</v>
      </c>
      <c r="H1807" s="17">
        <f>VLOOKUP($A1807,'Medical Examinations'!$A$1:$J$2336,MATCH(Healthcare!H$1,'Medical Examinations'!$A$1:$J$1,0),0)</f>
        <v>0</v>
      </c>
      <c r="I1807" s="17" t="str">
        <f>VLOOKUP($A1807,'Medical Examinations'!$A$1:$J$2336,MATCH(Healthcare!I$1,'Medical Examinations'!$A$1:$J$1,0),0)</f>
        <v>No</v>
      </c>
      <c r="J1807" s="17" t="str">
        <f>VLOOKUP($A1807,'Medical Examinations'!$A$1:$J$2336,MATCH(Healthcare!J$1,'Medical Examinations'!$A$1:$J$1,0),0)</f>
        <v>Obesity</v>
      </c>
      <c r="K1807" s="17" t="str">
        <f>VLOOKUP($A1807,'Medical Examinations'!$A$1:$J$2336,MATCH(Healthcare!K$1,'Medical Examinations'!$A$1:$J$1,0),0)</f>
        <v>Normal</v>
      </c>
      <c r="L1807" s="38">
        <f>VLOOKUP($A1807,'Hospitalisation Details'!$A$2:$K$2344,MATCH(Healthcare!L$1,'Hospitalisation Details'!$A$1:$K$1,0),0)</f>
        <v>33523</v>
      </c>
      <c r="M1807" s="17">
        <f>VLOOKUP($A1807,'Hospitalisation Details'!$A$2:$K$2344,MATCH(Healthcare!M$1,'Hospitalisation Details'!$A$1:$K$1,0),0)</f>
        <v>4738.2700000000004</v>
      </c>
      <c r="N1807" s="17" t="str">
        <f>VLOOKUP($A1807,'Hospitalisation Details'!$A$2:$K$2344,MATCH(Healthcare!N$1,'Hospitalisation Details'!$A$1:$K$1,0),0)</f>
        <v>Tier - 2</v>
      </c>
      <c r="O1807" s="17" t="str">
        <f>VLOOKUP($A1807,'Hospitalisation Details'!$A$2:$K$2344,MATCH(Healthcare!O$1,'Hospitalisation Details'!$A$1:$K$1,0),0)</f>
        <v>Tier - 3</v>
      </c>
      <c r="P1807" s="17" t="str">
        <f>VLOOKUP($A1807,'Hospitalisation Details'!$A$2:$K$2344,MATCH(Healthcare!P$1,'Hospitalisation Details'!$A$1:$K$1,0),0)</f>
        <v>R1012</v>
      </c>
      <c r="Q1807" s="17">
        <f>VLOOKUP($A1807,'Hospitalisation Details'!$A$2:$K$2344,MATCH(Healthcare!Q$1,'Hospitalisation Details'!$A$1:$K$1,0),0)</f>
        <v>31</v>
      </c>
    </row>
    <row r="1808" spans="1:17" ht="15.75" x14ac:dyDescent="0.25">
      <c r="A1808" s="25" t="s">
        <v>1851</v>
      </c>
      <c r="B1808" s="17" t="str">
        <f>VLOOKUP($A1808,'Customer Names'!$A$1:$D$2336,4,0)</f>
        <v>Ms. Jennefer</v>
      </c>
      <c r="C1808" s="17">
        <f>VLOOKUP($A1808,'Medical Examinations'!$A$1:$J$2336,MATCH(Healthcare!C$1,'Medical Examinations'!$A$1:$J$1,0),0)</f>
        <v>20.74</v>
      </c>
      <c r="D1808" s="17">
        <f>VLOOKUP($A1808,'Medical Examinations'!$A$1:$J$2336,MATCH(Healthcare!D$1,'Medical Examinations'!$A$1:$J$1,0),0)</f>
        <v>11.69</v>
      </c>
      <c r="E1808" s="17" t="str">
        <f>VLOOKUP($A1808,'Medical Examinations'!$A$1:$J$2336,MATCH(Healthcare!E$1,'Medical Examinations'!$A$1:$J$1,0),0)</f>
        <v>Yes</v>
      </c>
      <c r="F1808" s="17" t="str">
        <f>VLOOKUP($A1808,'Medical Examinations'!$A$1:$J$2336,MATCH(Healthcare!F$1,'Medical Examinations'!$A$1:$J$1,0),0)</f>
        <v>No</v>
      </c>
      <c r="G1808" s="17" t="str">
        <f>VLOOKUP($A1808,'Medical Examinations'!$A$1:$J$2336,MATCH(Healthcare!G$1,'Medical Examinations'!$A$1:$J$1,0),0)</f>
        <v>No</v>
      </c>
      <c r="H1808" s="17">
        <f>VLOOKUP($A1808,'Medical Examinations'!$A$1:$J$2336,MATCH(Healthcare!H$1,'Medical Examinations'!$A$1:$J$1,0),0)</f>
        <v>1</v>
      </c>
      <c r="I1808" s="17" t="str">
        <f>VLOOKUP($A1808,'Medical Examinations'!$A$1:$J$2336,MATCH(Healthcare!I$1,'Medical Examinations'!$A$1:$J$1,0),0)</f>
        <v>No</v>
      </c>
      <c r="J1808" s="17" t="str">
        <f>VLOOKUP($A1808,'Medical Examinations'!$A$1:$J$2336,MATCH(Healthcare!J$1,'Medical Examinations'!$A$1:$J$1,0),0)</f>
        <v>Healthy Weight</v>
      </c>
      <c r="K1808" s="17" t="str">
        <f>VLOOKUP($A1808,'Medical Examinations'!$A$1:$J$2336,MATCH(Healthcare!K$1,'Medical Examinations'!$A$1:$J$1,0),0)</f>
        <v>Diabetes</v>
      </c>
      <c r="L1808" s="38">
        <f>VLOOKUP($A1808,'Hospitalisation Details'!$A$2:$K$2344,MATCH(Healthcare!L$1,'Hospitalisation Details'!$A$1:$K$1,0),0)</f>
        <v>31660</v>
      </c>
      <c r="M1808" s="17">
        <f>VLOOKUP($A1808,'Hospitalisation Details'!$A$2:$K$2344,MATCH(Healthcare!M$1,'Hospitalisation Details'!$A$1:$K$1,0),0)</f>
        <v>4734.6400000000003</v>
      </c>
      <c r="N1808" s="17" t="str">
        <f>VLOOKUP($A1808,'Hospitalisation Details'!$A$2:$K$2344,MATCH(Healthcare!N$1,'Hospitalisation Details'!$A$1:$K$1,0),0)</f>
        <v>Tier - 2</v>
      </c>
      <c r="O1808" s="17" t="str">
        <f>VLOOKUP($A1808,'Hospitalisation Details'!$A$2:$K$2344,MATCH(Healthcare!O$1,'Hospitalisation Details'!$A$1:$K$1,0),0)</f>
        <v>Tier - 1</v>
      </c>
      <c r="P1808" s="17" t="str">
        <f>VLOOKUP($A1808,'Hospitalisation Details'!$A$2:$K$2344,MATCH(Healthcare!P$1,'Hospitalisation Details'!$A$1:$K$1,0),0)</f>
        <v>R1013</v>
      </c>
      <c r="Q1808" s="17">
        <f>VLOOKUP($A1808,'Hospitalisation Details'!$A$2:$K$2344,MATCH(Healthcare!Q$1,'Hospitalisation Details'!$A$1:$K$1,0),0)</f>
        <v>36</v>
      </c>
    </row>
    <row r="1809" spans="1:17" ht="15.75" x14ac:dyDescent="0.25">
      <c r="A1809" s="25" t="s">
        <v>1852</v>
      </c>
      <c r="B1809" s="17" t="str">
        <f>VLOOKUP($A1809,'Customer Names'!$A$1:$D$2336,4,0)</f>
        <v>Ms. Tracey</v>
      </c>
      <c r="C1809" s="17">
        <f>VLOOKUP($A1809,'Medical Examinations'!$A$1:$J$2336,MATCH(Healthcare!C$1,'Medical Examinations'!$A$1:$J$1,0),0)</f>
        <v>15.57</v>
      </c>
      <c r="D1809" s="17">
        <f>VLOOKUP($A1809,'Medical Examinations'!$A$1:$J$2336,MATCH(Healthcare!D$1,'Medical Examinations'!$A$1:$J$1,0),0)</f>
        <v>6.07</v>
      </c>
      <c r="E1809" s="17" t="str">
        <f>VLOOKUP($A1809,'Medical Examinations'!$A$1:$J$2336,MATCH(Healthcare!E$1,'Medical Examinations'!$A$1:$J$1,0),0)</f>
        <v>No</v>
      </c>
      <c r="F1809" s="17" t="str">
        <f>VLOOKUP($A1809,'Medical Examinations'!$A$1:$J$2336,MATCH(Healthcare!F$1,'Medical Examinations'!$A$1:$J$1,0),0)</f>
        <v>No</v>
      </c>
      <c r="G1809" s="17" t="str">
        <f>VLOOKUP($A1809,'Medical Examinations'!$A$1:$J$2336,MATCH(Healthcare!G$1,'Medical Examinations'!$A$1:$J$1,0),0)</f>
        <v>No</v>
      </c>
      <c r="H1809" s="17">
        <f>VLOOKUP($A1809,'Medical Examinations'!$A$1:$J$2336,MATCH(Healthcare!H$1,'Medical Examinations'!$A$1:$J$1,0),0)</f>
        <v>0</v>
      </c>
      <c r="I1809" s="17" t="str">
        <f>VLOOKUP($A1809,'Medical Examinations'!$A$1:$J$2336,MATCH(Healthcare!I$1,'Medical Examinations'!$A$1:$J$1,0),0)</f>
        <v>No</v>
      </c>
      <c r="J1809" s="17" t="str">
        <f>VLOOKUP($A1809,'Medical Examinations'!$A$1:$J$2336,MATCH(Healthcare!J$1,'Medical Examinations'!$A$1:$J$1,0),0)</f>
        <v>Underweight</v>
      </c>
      <c r="K1809" s="17" t="str">
        <f>VLOOKUP($A1809,'Medical Examinations'!$A$1:$J$2336,MATCH(Healthcare!K$1,'Medical Examinations'!$A$1:$J$1,0),0)</f>
        <v>Prediabetes</v>
      </c>
      <c r="L1809" s="38">
        <f>VLOOKUP($A1809,'Hospitalisation Details'!$A$2:$K$2344,MATCH(Healthcare!L$1,'Hospitalisation Details'!$A$1:$K$1,0),0)</f>
        <v>29404</v>
      </c>
      <c r="M1809" s="17">
        <f>VLOOKUP($A1809,'Hospitalisation Details'!$A$2:$K$2344,MATCH(Healthcare!M$1,'Hospitalisation Details'!$A$1:$K$1,0),0)</f>
        <v>4728.71</v>
      </c>
      <c r="N1809" s="17" t="str">
        <f>VLOOKUP($A1809,'Hospitalisation Details'!$A$2:$K$2344,MATCH(Healthcare!N$1,'Hospitalisation Details'!$A$1:$K$1,0),0)</f>
        <v>Tier - 2</v>
      </c>
      <c r="O1809" s="17" t="str">
        <f>VLOOKUP($A1809,'Hospitalisation Details'!$A$2:$K$2344,MATCH(Healthcare!O$1,'Hospitalisation Details'!$A$1:$K$1,0),0)</f>
        <v>Tier - 3</v>
      </c>
      <c r="P1809" s="17" t="str">
        <f>VLOOKUP($A1809,'Hospitalisation Details'!$A$2:$K$2344,MATCH(Healthcare!P$1,'Hospitalisation Details'!$A$1:$K$1,0),0)</f>
        <v>R1012</v>
      </c>
      <c r="Q1809" s="17">
        <f>VLOOKUP($A1809,'Hospitalisation Details'!$A$2:$K$2344,MATCH(Healthcare!Q$1,'Hospitalisation Details'!$A$1:$K$1,0),0)</f>
        <v>42</v>
      </c>
    </row>
    <row r="1810" spans="1:17" ht="15.75" x14ac:dyDescent="0.25">
      <c r="A1810" s="25" t="s">
        <v>1853</v>
      </c>
      <c r="B1810" s="17" t="str">
        <f>VLOOKUP($A1810,'Customer Names'!$A$1:$D$2336,4,0)</f>
        <v>Ms. Ashley</v>
      </c>
      <c r="C1810" s="17">
        <f>VLOOKUP($A1810,'Medical Examinations'!$A$1:$J$2336,MATCH(Healthcare!C$1,'Medical Examinations'!$A$1:$J$1,0),0)</f>
        <v>23.844999999999999</v>
      </c>
      <c r="D1810" s="17">
        <f>VLOOKUP($A1810,'Medical Examinations'!$A$1:$J$2336,MATCH(Healthcare!D$1,'Medical Examinations'!$A$1:$J$1,0),0)</f>
        <v>4.3600000000000003</v>
      </c>
      <c r="E1810" s="17" t="str">
        <f>VLOOKUP($A1810,'Medical Examinations'!$A$1:$J$2336,MATCH(Healthcare!E$1,'Medical Examinations'!$A$1:$J$1,0),0)</f>
        <v>No</v>
      </c>
      <c r="F1810" s="17" t="str">
        <f>VLOOKUP($A1810,'Medical Examinations'!$A$1:$J$2336,MATCH(Healthcare!F$1,'Medical Examinations'!$A$1:$J$1,0),0)</f>
        <v>No</v>
      </c>
      <c r="G1810" s="17" t="str">
        <f>VLOOKUP($A1810,'Medical Examinations'!$A$1:$J$2336,MATCH(Healthcare!G$1,'Medical Examinations'!$A$1:$J$1,0),0)</f>
        <v>No</v>
      </c>
      <c r="H1810" s="17">
        <f>VLOOKUP($A1810,'Medical Examinations'!$A$1:$J$2336,MATCH(Healthcare!H$1,'Medical Examinations'!$A$1:$J$1,0),0)</f>
        <v>0</v>
      </c>
      <c r="I1810" s="17" t="str">
        <f>VLOOKUP($A1810,'Medical Examinations'!$A$1:$J$2336,MATCH(Healthcare!I$1,'Medical Examinations'!$A$1:$J$1,0),0)</f>
        <v>No</v>
      </c>
      <c r="J1810" s="17" t="str">
        <f>VLOOKUP($A1810,'Medical Examinations'!$A$1:$J$2336,MATCH(Healthcare!J$1,'Medical Examinations'!$A$1:$J$1,0),0)</f>
        <v>Healthy Weight</v>
      </c>
      <c r="K1810" s="17" t="str">
        <f>VLOOKUP($A1810,'Medical Examinations'!$A$1:$J$2336,MATCH(Healthcare!K$1,'Medical Examinations'!$A$1:$J$1,0),0)</f>
        <v>Normal</v>
      </c>
      <c r="L1810" s="38">
        <f>VLOOKUP($A1810,'Hospitalisation Details'!$A$2:$K$2344,MATCH(Healthcare!L$1,'Hospitalisation Details'!$A$1:$K$1,0),0)</f>
        <v>34558</v>
      </c>
      <c r="M1810" s="17">
        <f>VLOOKUP($A1810,'Hospitalisation Details'!$A$2:$K$2344,MATCH(Healthcare!M$1,'Hospitalisation Details'!$A$1:$K$1,0),0)</f>
        <v>4719.74</v>
      </c>
      <c r="N1810" s="17" t="str">
        <f>VLOOKUP($A1810,'Hospitalisation Details'!$A$2:$K$2344,MATCH(Healthcare!N$1,'Hospitalisation Details'!$A$1:$K$1,0),0)</f>
        <v>Tier - 2</v>
      </c>
      <c r="O1810" s="17" t="str">
        <f>VLOOKUP($A1810,'Hospitalisation Details'!$A$2:$K$2344,MATCH(Healthcare!O$1,'Hospitalisation Details'!$A$1:$K$1,0),0)</f>
        <v>Tier - 1</v>
      </c>
      <c r="P1810" s="17" t="str">
        <f>VLOOKUP($A1810,'Hospitalisation Details'!$A$2:$K$2344,MATCH(Healthcare!P$1,'Hospitalisation Details'!$A$1:$K$1,0),0)</f>
        <v>R1012</v>
      </c>
      <c r="Q1810" s="17">
        <f>VLOOKUP($A1810,'Hospitalisation Details'!$A$2:$K$2344,MATCH(Healthcare!Q$1,'Hospitalisation Details'!$A$1:$K$1,0),0)</f>
        <v>28</v>
      </c>
    </row>
    <row r="1811" spans="1:17" ht="15.75" x14ac:dyDescent="0.25">
      <c r="A1811" s="25" t="s">
        <v>1854</v>
      </c>
      <c r="B1811" s="17" t="str">
        <f>VLOOKUP($A1811,'Customer Names'!$A$1:$D$2336,4,0)</f>
        <v>Ms. Cindy</v>
      </c>
      <c r="C1811" s="17">
        <f>VLOOKUP($A1811,'Medical Examinations'!$A$1:$J$2336,MATCH(Healthcare!C$1,'Medical Examinations'!$A$1:$J$1,0),0)</f>
        <v>22.895</v>
      </c>
      <c r="D1811" s="17">
        <f>VLOOKUP($A1811,'Medical Examinations'!$A$1:$J$2336,MATCH(Healthcare!D$1,'Medical Examinations'!$A$1:$J$1,0),0)</f>
        <v>5.24</v>
      </c>
      <c r="E1811" s="17" t="str">
        <f>VLOOKUP($A1811,'Medical Examinations'!$A$1:$J$2336,MATCH(Healthcare!E$1,'Medical Examinations'!$A$1:$J$1,0),0)</f>
        <v>No</v>
      </c>
      <c r="F1811" s="17" t="str">
        <f>VLOOKUP($A1811,'Medical Examinations'!$A$1:$J$2336,MATCH(Healthcare!F$1,'Medical Examinations'!$A$1:$J$1,0),0)</f>
        <v>No</v>
      </c>
      <c r="G1811" s="17" t="str">
        <f>VLOOKUP($A1811,'Medical Examinations'!$A$1:$J$2336,MATCH(Healthcare!G$1,'Medical Examinations'!$A$1:$J$1,0),0)</f>
        <v>No</v>
      </c>
      <c r="H1811" s="17">
        <f>VLOOKUP($A1811,'Medical Examinations'!$A$1:$J$2336,MATCH(Healthcare!H$1,'Medical Examinations'!$A$1:$J$1,0),0)</f>
        <v>1</v>
      </c>
      <c r="I1811" s="17" t="str">
        <f>VLOOKUP($A1811,'Medical Examinations'!$A$1:$J$2336,MATCH(Healthcare!I$1,'Medical Examinations'!$A$1:$J$1,0),0)</f>
        <v>No</v>
      </c>
      <c r="J1811" s="17" t="str">
        <f>VLOOKUP($A1811,'Medical Examinations'!$A$1:$J$2336,MATCH(Healthcare!J$1,'Medical Examinations'!$A$1:$J$1,0),0)</f>
        <v>Healthy Weight</v>
      </c>
      <c r="K1811" s="17" t="str">
        <f>VLOOKUP($A1811,'Medical Examinations'!$A$1:$J$2336,MATCH(Healthcare!K$1,'Medical Examinations'!$A$1:$J$1,0),0)</f>
        <v>Normal</v>
      </c>
      <c r="L1811" s="38">
        <f>VLOOKUP($A1811,'Hospitalisation Details'!$A$2:$K$2344,MATCH(Healthcare!L$1,'Hospitalisation Details'!$A$1:$K$1,0),0)</f>
        <v>33875</v>
      </c>
      <c r="M1811" s="17">
        <f>VLOOKUP($A1811,'Hospitalisation Details'!$A$2:$K$2344,MATCH(Healthcare!M$1,'Hospitalisation Details'!$A$1:$K$1,0),0)</f>
        <v>4719.5200000000004</v>
      </c>
      <c r="N1811" s="17" t="str">
        <f>VLOOKUP($A1811,'Hospitalisation Details'!$A$2:$K$2344,MATCH(Healthcare!N$1,'Hospitalisation Details'!$A$1:$K$1,0),0)</f>
        <v>Tier - 2</v>
      </c>
      <c r="O1811" s="17" t="str">
        <f>VLOOKUP($A1811,'Hospitalisation Details'!$A$2:$K$2344,MATCH(Healthcare!O$1,'Hospitalisation Details'!$A$1:$K$1,0),0)</f>
        <v>Tier - 2</v>
      </c>
      <c r="P1811" s="17" t="str">
        <f>VLOOKUP($A1811,'Hospitalisation Details'!$A$2:$K$2344,MATCH(Healthcare!P$1,'Hospitalisation Details'!$A$1:$K$1,0),0)</f>
        <v>R1024</v>
      </c>
      <c r="Q1811" s="17">
        <f>VLOOKUP($A1811,'Hospitalisation Details'!$A$2:$K$2344,MATCH(Healthcare!Q$1,'Hospitalisation Details'!$A$1:$K$1,0),0)</f>
        <v>30</v>
      </c>
    </row>
    <row r="1812" spans="1:17" ht="15.75" x14ac:dyDescent="0.25">
      <c r="A1812" s="25" t="s">
        <v>1855</v>
      </c>
      <c r="B1812" s="17" t="str">
        <f>VLOOKUP($A1812,'Customer Names'!$A$1:$D$2336,4,0)</f>
        <v>Ms. Esther</v>
      </c>
      <c r="C1812" s="17">
        <f>VLOOKUP($A1812,'Medical Examinations'!$A$1:$J$2336,MATCH(Healthcare!C$1,'Medical Examinations'!$A$1:$J$1,0),0)</f>
        <v>21.945</v>
      </c>
      <c r="D1812" s="17">
        <f>VLOOKUP($A1812,'Medical Examinations'!$A$1:$J$2336,MATCH(Healthcare!D$1,'Medical Examinations'!$A$1:$J$1,0),0)</f>
        <v>5.37</v>
      </c>
      <c r="E1812" s="17" t="str">
        <f>VLOOKUP($A1812,'Medical Examinations'!$A$1:$J$2336,MATCH(Healthcare!E$1,'Medical Examinations'!$A$1:$J$1,0),0)</f>
        <v>No</v>
      </c>
      <c r="F1812" s="17" t="str">
        <f>VLOOKUP($A1812,'Medical Examinations'!$A$1:$J$2336,MATCH(Healthcare!F$1,'Medical Examinations'!$A$1:$J$1,0),0)</f>
        <v>No</v>
      </c>
      <c r="G1812" s="17" t="str">
        <f>VLOOKUP($A1812,'Medical Examinations'!$A$1:$J$2336,MATCH(Healthcare!G$1,'Medical Examinations'!$A$1:$J$1,0),0)</f>
        <v>No</v>
      </c>
      <c r="H1812" s="17">
        <f>VLOOKUP($A1812,'Medical Examinations'!$A$1:$J$2336,MATCH(Healthcare!H$1,'Medical Examinations'!$A$1:$J$1,0),0)</f>
        <v>1</v>
      </c>
      <c r="I1812" s="17" t="str">
        <f>VLOOKUP($A1812,'Medical Examinations'!$A$1:$J$2336,MATCH(Healthcare!I$1,'Medical Examinations'!$A$1:$J$1,0),0)</f>
        <v>No</v>
      </c>
      <c r="J1812" s="17" t="str">
        <f>VLOOKUP($A1812,'Medical Examinations'!$A$1:$J$2336,MATCH(Healthcare!J$1,'Medical Examinations'!$A$1:$J$1,0),0)</f>
        <v>Healthy Weight</v>
      </c>
      <c r="K1812" s="17" t="str">
        <f>VLOOKUP($A1812,'Medical Examinations'!$A$1:$J$2336,MATCH(Healthcare!K$1,'Medical Examinations'!$A$1:$J$1,0),0)</f>
        <v>Normal</v>
      </c>
      <c r="L1812" s="38">
        <f>VLOOKUP($A1812,'Hospitalisation Details'!$A$2:$K$2344,MATCH(Healthcare!L$1,'Hospitalisation Details'!$A$1:$K$1,0),0)</f>
        <v>33886</v>
      </c>
      <c r="M1812" s="17">
        <f>VLOOKUP($A1812,'Hospitalisation Details'!$A$2:$K$2344,MATCH(Healthcare!M$1,'Hospitalisation Details'!$A$1:$K$1,0),0)</f>
        <v>4718.2</v>
      </c>
      <c r="N1812" s="17" t="str">
        <f>VLOOKUP($A1812,'Hospitalisation Details'!$A$2:$K$2344,MATCH(Healthcare!N$1,'Hospitalisation Details'!$A$1:$K$1,0),0)</f>
        <v>Tier - 2</v>
      </c>
      <c r="O1812" s="17" t="str">
        <f>VLOOKUP($A1812,'Hospitalisation Details'!$A$2:$K$2344,MATCH(Healthcare!O$1,'Hospitalisation Details'!$A$1:$K$1,0),0)</f>
        <v>Tier - 3</v>
      </c>
      <c r="P1812" s="17" t="str">
        <f>VLOOKUP($A1812,'Hospitalisation Details'!$A$2:$K$2344,MATCH(Healthcare!P$1,'Hospitalisation Details'!$A$1:$K$1,0),0)</f>
        <v>R1024</v>
      </c>
      <c r="Q1812" s="17">
        <f>VLOOKUP($A1812,'Hospitalisation Details'!$A$2:$K$2344,MATCH(Healthcare!Q$1,'Hospitalisation Details'!$A$1:$K$1,0),0)</f>
        <v>30</v>
      </c>
    </row>
    <row r="1813" spans="1:17" ht="15.75" x14ac:dyDescent="0.25">
      <c r="A1813" s="25" t="s">
        <v>1856</v>
      </c>
      <c r="B1813" s="17" t="str">
        <f>VLOOKUP($A1813,'Customer Names'!$A$1:$D$2336,4,0)</f>
        <v>Ms. Jackie</v>
      </c>
      <c r="C1813" s="17">
        <f>VLOOKUP($A1813,'Medical Examinations'!$A$1:$J$2336,MATCH(Healthcare!C$1,'Medical Examinations'!$A$1:$J$1,0),0)</f>
        <v>19.47</v>
      </c>
      <c r="D1813" s="17">
        <f>VLOOKUP($A1813,'Medical Examinations'!$A$1:$J$2336,MATCH(Healthcare!D$1,'Medical Examinations'!$A$1:$J$1,0),0)</f>
        <v>6.6</v>
      </c>
      <c r="E1813" s="17" t="str">
        <f>VLOOKUP($A1813,'Medical Examinations'!$A$1:$J$2336,MATCH(Healthcare!E$1,'Medical Examinations'!$A$1:$J$1,0),0)</f>
        <v>Yes</v>
      </c>
      <c r="F1813" s="17" t="str">
        <f>VLOOKUP($A1813,'Medical Examinations'!$A$1:$J$2336,MATCH(Healthcare!F$1,'Medical Examinations'!$A$1:$J$1,0),0)</f>
        <v>No</v>
      </c>
      <c r="G1813" s="17" t="str">
        <f>VLOOKUP($A1813,'Medical Examinations'!$A$1:$J$2336,MATCH(Healthcare!G$1,'Medical Examinations'!$A$1:$J$1,0),0)</f>
        <v>No</v>
      </c>
      <c r="H1813" s="17">
        <f>VLOOKUP($A1813,'Medical Examinations'!$A$1:$J$2336,MATCH(Healthcare!H$1,'Medical Examinations'!$A$1:$J$1,0),0)</f>
        <v>0</v>
      </c>
      <c r="I1813" s="17" t="str">
        <f>VLOOKUP($A1813,'Medical Examinations'!$A$1:$J$2336,MATCH(Healthcare!I$1,'Medical Examinations'!$A$1:$J$1,0),0)</f>
        <v>No</v>
      </c>
      <c r="J1813" s="17" t="str">
        <f>VLOOKUP($A1813,'Medical Examinations'!$A$1:$J$2336,MATCH(Healthcare!J$1,'Medical Examinations'!$A$1:$J$1,0),0)</f>
        <v>Healthy Weight</v>
      </c>
      <c r="K1813" s="17" t="str">
        <f>VLOOKUP($A1813,'Medical Examinations'!$A$1:$J$2336,MATCH(Healthcare!K$1,'Medical Examinations'!$A$1:$J$1,0),0)</f>
        <v>Diabetes</v>
      </c>
      <c r="L1813" s="38">
        <f>VLOOKUP($A1813,'Hospitalisation Details'!$A$2:$K$2344,MATCH(Healthcare!L$1,'Hospitalisation Details'!$A$1:$K$1,0),0)</f>
        <v>29810</v>
      </c>
      <c r="M1813" s="17">
        <f>VLOOKUP($A1813,'Hospitalisation Details'!$A$2:$K$2344,MATCH(Healthcare!M$1,'Hospitalisation Details'!$A$1:$K$1,0),0)</f>
        <v>4712.12</v>
      </c>
      <c r="N1813" s="17" t="str">
        <f>VLOOKUP($A1813,'Hospitalisation Details'!$A$2:$K$2344,MATCH(Healthcare!N$1,'Hospitalisation Details'!$A$1:$K$1,0),0)</f>
        <v>Tier - 2</v>
      </c>
      <c r="O1813" s="17" t="str">
        <f>VLOOKUP($A1813,'Hospitalisation Details'!$A$2:$K$2344,MATCH(Healthcare!O$1,'Hospitalisation Details'!$A$1:$K$1,0),0)</f>
        <v>Tier - 3</v>
      </c>
      <c r="P1813" s="17" t="str">
        <f>VLOOKUP($A1813,'Hospitalisation Details'!$A$2:$K$2344,MATCH(Healthcare!P$1,'Hospitalisation Details'!$A$1:$K$1,0),0)</f>
        <v>R1011</v>
      </c>
      <c r="Q1813" s="17">
        <f>VLOOKUP($A1813,'Hospitalisation Details'!$A$2:$K$2344,MATCH(Healthcare!Q$1,'Hospitalisation Details'!$A$1:$K$1,0),0)</f>
        <v>41</v>
      </c>
    </row>
    <row r="1814" spans="1:17" ht="15.75" x14ac:dyDescent="0.25">
      <c r="A1814" s="25" t="s">
        <v>1857</v>
      </c>
      <c r="B1814" s="17" t="str">
        <f>VLOOKUP($A1814,'Customer Names'!$A$1:$D$2336,4,0)</f>
        <v>Mr. Timothy</v>
      </c>
      <c r="C1814" s="17">
        <f>VLOOKUP($A1814,'Medical Examinations'!$A$1:$J$2336,MATCH(Healthcare!C$1,'Medical Examinations'!$A$1:$J$1,0),0)</f>
        <v>15.61</v>
      </c>
      <c r="D1814" s="17">
        <f>VLOOKUP($A1814,'Medical Examinations'!$A$1:$J$2336,MATCH(Healthcare!D$1,'Medical Examinations'!$A$1:$J$1,0),0)</f>
        <v>5.77</v>
      </c>
      <c r="E1814" s="17" t="str">
        <f>VLOOKUP($A1814,'Medical Examinations'!$A$1:$J$2336,MATCH(Healthcare!E$1,'Medical Examinations'!$A$1:$J$1,0),0)</f>
        <v>No</v>
      </c>
      <c r="F1814" s="17" t="str">
        <f>VLOOKUP($A1814,'Medical Examinations'!$A$1:$J$2336,MATCH(Healthcare!F$1,'Medical Examinations'!$A$1:$J$1,0),0)</f>
        <v>No</v>
      </c>
      <c r="G1814" s="17" t="str">
        <f>VLOOKUP($A1814,'Medical Examinations'!$A$1:$J$2336,MATCH(Healthcare!G$1,'Medical Examinations'!$A$1:$J$1,0),0)</f>
        <v>No</v>
      </c>
      <c r="H1814" s="17">
        <f>VLOOKUP($A1814,'Medical Examinations'!$A$1:$J$2336,MATCH(Healthcare!H$1,'Medical Examinations'!$A$1:$J$1,0),0)</f>
        <v>0</v>
      </c>
      <c r="I1814" s="17" t="str">
        <f>VLOOKUP($A1814,'Medical Examinations'!$A$1:$J$2336,MATCH(Healthcare!I$1,'Medical Examinations'!$A$1:$J$1,0),0)</f>
        <v>No</v>
      </c>
      <c r="J1814" s="17" t="str">
        <f>VLOOKUP($A1814,'Medical Examinations'!$A$1:$J$2336,MATCH(Healthcare!J$1,'Medical Examinations'!$A$1:$J$1,0),0)</f>
        <v>Underweight</v>
      </c>
      <c r="K1814" s="17" t="str">
        <f>VLOOKUP($A1814,'Medical Examinations'!$A$1:$J$2336,MATCH(Healthcare!K$1,'Medical Examinations'!$A$1:$J$1,0),0)</f>
        <v>Prediabetes</v>
      </c>
      <c r="L1814" s="38">
        <f>VLOOKUP($A1814,'Hospitalisation Details'!$A$2:$K$2344,MATCH(Healthcare!L$1,'Hospitalisation Details'!$A$1:$K$1,0),0)</f>
        <v>28463</v>
      </c>
      <c r="M1814" s="17">
        <f>VLOOKUP($A1814,'Hospitalisation Details'!$A$2:$K$2344,MATCH(Healthcare!M$1,'Hospitalisation Details'!$A$1:$K$1,0),0)</f>
        <v>4699.47</v>
      </c>
      <c r="N1814" s="17" t="str">
        <f>VLOOKUP($A1814,'Hospitalisation Details'!$A$2:$K$2344,MATCH(Healthcare!N$1,'Hospitalisation Details'!$A$1:$K$1,0),0)</f>
        <v>Tier - 2</v>
      </c>
      <c r="O1814" s="17" t="str">
        <f>VLOOKUP($A1814,'Hospitalisation Details'!$A$2:$K$2344,MATCH(Healthcare!O$1,'Hospitalisation Details'!$A$1:$K$1,0),0)</f>
        <v>Tier - 3</v>
      </c>
      <c r="P1814" s="17" t="str">
        <f>VLOOKUP($A1814,'Hospitalisation Details'!$A$2:$K$2344,MATCH(Healthcare!P$1,'Hospitalisation Details'!$A$1:$K$1,0),0)</f>
        <v>R1013</v>
      </c>
      <c r="Q1814" s="17">
        <f>VLOOKUP($A1814,'Hospitalisation Details'!$A$2:$K$2344,MATCH(Healthcare!Q$1,'Hospitalisation Details'!$A$1:$K$1,0),0)</f>
        <v>45</v>
      </c>
    </row>
    <row r="1815" spans="1:17" ht="15.75" x14ac:dyDescent="0.25">
      <c r="A1815" s="25" t="s">
        <v>1858</v>
      </c>
      <c r="B1815" s="17" t="str">
        <f>VLOOKUP($A1815,'Customer Names'!$A$1:$D$2336,4,0)</f>
        <v>Ms. Lauren</v>
      </c>
      <c r="C1815" s="17">
        <f>VLOOKUP($A1815,'Medical Examinations'!$A$1:$J$2336,MATCH(Healthcare!C$1,'Medical Examinations'!$A$1:$J$1,0),0)</f>
        <v>28.6</v>
      </c>
      <c r="D1815" s="17">
        <f>VLOOKUP($A1815,'Medical Examinations'!$A$1:$J$2336,MATCH(Healthcare!D$1,'Medical Examinations'!$A$1:$J$1,0),0)</f>
        <v>6.08</v>
      </c>
      <c r="E1815" s="17" t="str">
        <f>VLOOKUP($A1815,'Medical Examinations'!$A$1:$J$2336,MATCH(Healthcare!E$1,'Medical Examinations'!$A$1:$J$1,0),0)</f>
        <v>No</v>
      </c>
      <c r="F1815" s="17" t="str">
        <f>VLOOKUP($A1815,'Medical Examinations'!$A$1:$J$2336,MATCH(Healthcare!F$1,'Medical Examinations'!$A$1:$J$1,0),0)</f>
        <v>No</v>
      </c>
      <c r="G1815" s="17" t="str">
        <f>VLOOKUP($A1815,'Medical Examinations'!$A$1:$J$2336,MATCH(Healthcare!G$1,'Medical Examinations'!$A$1:$J$1,0),0)</f>
        <v>Yes</v>
      </c>
      <c r="H1815" s="17">
        <f>VLOOKUP($A1815,'Medical Examinations'!$A$1:$J$2336,MATCH(Healthcare!H$1,'Medical Examinations'!$A$1:$J$1,0),0)</f>
        <v>1</v>
      </c>
      <c r="I1815" s="17" t="str">
        <f>VLOOKUP($A1815,'Medical Examinations'!$A$1:$J$2336,MATCH(Healthcare!I$1,'Medical Examinations'!$A$1:$J$1,0),0)</f>
        <v>No</v>
      </c>
      <c r="J1815" s="17" t="str">
        <f>VLOOKUP($A1815,'Medical Examinations'!$A$1:$J$2336,MATCH(Healthcare!J$1,'Medical Examinations'!$A$1:$J$1,0),0)</f>
        <v>Overweight</v>
      </c>
      <c r="K1815" s="17" t="str">
        <f>VLOOKUP($A1815,'Medical Examinations'!$A$1:$J$2336,MATCH(Healthcare!K$1,'Medical Examinations'!$A$1:$J$1,0),0)</f>
        <v>Prediabetes</v>
      </c>
      <c r="L1815" s="38">
        <f>VLOOKUP($A1815,'Hospitalisation Details'!$A$2:$K$2344,MATCH(Healthcare!L$1,'Hospitalisation Details'!$A$1:$K$1,0),0)</f>
        <v>37794</v>
      </c>
      <c r="M1815" s="17">
        <f>VLOOKUP($A1815,'Hospitalisation Details'!$A$2:$K$2344,MATCH(Healthcare!M$1,'Hospitalisation Details'!$A$1:$K$1,0),0)</f>
        <v>4687.8</v>
      </c>
      <c r="N1815" s="17" t="str">
        <f>VLOOKUP($A1815,'Hospitalisation Details'!$A$2:$K$2344,MATCH(Healthcare!N$1,'Hospitalisation Details'!$A$1:$K$1,0),0)</f>
        <v>Tier - 2</v>
      </c>
      <c r="O1815" s="17" t="str">
        <f>VLOOKUP($A1815,'Hospitalisation Details'!$A$2:$K$2344,MATCH(Healthcare!O$1,'Hospitalisation Details'!$A$1:$K$1,0),0)</f>
        <v>Tier - 3</v>
      </c>
      <c r="P1815" s="17" t="str">
        <f>VLOOKUP($A1815,'Hospitalisation Details'!$A$2:$K$2344,MATCH(Healthcare!P$1,'Hospitalisation Details'!$A$1:$K$1,0),0)</f>
        <v>R1011</v>
      </c>
      <c r="Q1815" s="17">
        <f>VLOOKUP($A1815,'Hospitalisation Details'!$A$2:$K$2344,MATCH(Healthcare!Q$1,'Hospitalisation Details'!$A$1:$K$1,0),0)</f>
        <v>19</v>
      </c>
    </row>
    <row r="1816" spans="1:17" ht="15.75" x14ac:dyDescent="0.25">
      <c r="A1816" s="25" t="s">
        <v>1859</v>
      </c>
      <c r="B1816" s="17" t="str">
        <f>VLOOKUP($A1816,'Customer Names'!$A$1:$D$2336,4,0)</f>
        <v>Mr. Benjamin</v>
      </c>
      <c r="C1816" s="17">
        <f>VLOOKUP($A1816,'Medical Examinations'!$A$1:$J$2336,MATCH(Healthcare!C$1,'Medical Examinations'!$A$1:$J$1,0),0)</f>
        <v>46.53</v>
      </c>
      <c r="D1816" s="17">
        <f>VLOOKUP($A1816,'Medical Examinations'!$A$1:$J$2336,MATCH(Healthcare!D$1,'Medical Examinations'!$A$1:$J$1,0),0)</f>
        <v>4.16</v>
      </c>
      <c r="E1816" s="17" t="str">
        <f>VLOOKUP($A1816,'Medical Examinations'!$A$1:$J$2336,MATCH(Healthcare!E$1,'Medical Examinations'!$A$1:$J$1,0),0)</f>
        <v>No</v>
      </c>
      <c r="F1816" s="17" t="str">
        <f>VLOOKUP($A1816,'Medical Examinations'!$A$1:$J$2336,MATCH(Healthcare!F$1,'Medical Examinations'!$A$1:$J$1,0),0)</f>
        <v>No</v>
      </c>
      <c r="G1816" s="17" t="str">
        <f>VLOOKUP($A1816,'Medical Examinations'!$A$1:$J$2336,MATCH(Healthcare!G$1,'Medical Examinations'!$A$1:$J$1,0),0)</f>
        <v>No</v>
      </c>
      <c r="H1816" s="17">
        <f>VLOOKUP($A1816,'Medical Examinations'!$A$1:$J$2336,MATCH(Healthcare!H$1,'Medical Examinations'!$A$1:$J$1,0),0)</f>
        <v>0</v>
      </c>
      <c r="I1816" s="17" t="str">
        <f>VLOOKUP($A1816,'Medical Examinations'!$A$1:$J$2336,MATCH(Healthcare!I$1,'Medical Examinations'!$A$1:$J$1,0),0)</f>
        <v>No</v>
      </c>
      <c r="J1816" s="17" t="str">
        <f>VLOOKUP($A1816,'Medical Examinations'!$A$1:$J$2336,MATCH(Healthcare!J$1,'Medical Examinations'!$A$1:$J$1,0),0)</f>
        <v>Obesity</v>
      </c>
      <c r="K1816" s="17" t="str">
        <f>VLOOKUP($A1816,'Medical Examinations'!$A$1:$J$2336,MATCH(Healthcare!K$1,'Medical Examinations'!$A$1:$J$1,0),0)</f>
        <v>Normal</v>
      </c>
      <c r="L1816" s="38">
        <f>VLOOKUP($A1816,'Hospitalisation Details'!$A$2:$K$2344,MATCH(Healthcare!L$1,'Hospitalisation Details'!$A$1:$K$1,0),0)</f>
        <v>33120</v>
      </c>
      <c r="M1816" s="17">
        <f>VLOOKUP($A1816,'Hospitalisation Details'!$A$2:$K$2344,MATCH(Healthcare!M$1,'Hospitalisation Details'!$A$1:$K$1,0),0)</f>
        <v>4686.3900000000003</v>
      </c>
      <c r="N1816" s="17" t="str">
        <f>VLOOKUP($A1816,'Hospitalisation Details'!$A$2:$K$2344,MATCH(Healthcare!N$1,'Hospitalisation Details'!$A$1:$K$1,0),0)</f>
        <v>Tier - 3</v>
      </c>
      <c r="O1816" s="17" t="str">
        <f>VLOOKUP($A1816,'Hospitalisation Details'!$A$2:$K$2344,MATCH(Healthcare!O$1,'Hospitalisation Details'!$A$1:$K$1,0),0)</f>
        <v>Tier - 3</v>
      </c>
      <c r="P1816" s="17" t="str">
        <f>VLOOKUP($A1816,'Hospitalisation Details'!$A$2:$K$2344,MATCH(Healthcare!P$1,'Hospitalisation Details'!$A$1:$K$1,0),0)</f>
        <v>R1013</v>
      </c>
      <c r="Q1816" s="17">
        <f>VLOOKUP($A1816,'Hospitalisation Details'!$A$2:$K$2344,MATCH(Healthcare!Q$1,'Hospitalisation Details'!$A$1:$K$1,0),0)</f>
        <v>32</v>
      </c>
    </row>
    <row r="1817" spans="1:17" ht="15.75" x14ac:dyDescent="0.25">
      <c r="A1817" s="25" t="s">
        <v>1860</v>
      </c>
      <c r="B1817" s="17" t="str">
        <f>VLOOKUP($A1817,'Customer Names'!$A$1:$D$2336,4,0)</f>
        <v>Mr. Hugo</v>
      </c>
      <c r="C1817" s="17">
        <f>VLOOKUP($A1817,'Medical Examinations'!$A$1:$J$2336,MATCH(Healthcare!C$1,'Medical Examinations'!$A$1:$J$1,0),0)</f>
        <v>34.99</v>
      </c>
      <c r="D1817" s="17">
        <f>VLOOKUP($A1817,'Medical Examinations'!$A$1:$J$2336,MATCH(Healthcare!D$1,'Medical Examinations'!$A$1:$J$1,0),0)</f>
        <v>5.0999999999999996</v>
      </c>
      <c r="E1817" s="17" t="str">
        <f>VLOOKUP($A1817,'Medical Examinations'!$A$1:$J$2336,MATCH(Healthcare!E$1,'Medical Examinations'!$A$1:$J$1,0),0)</f>
        <v>No</v>
      </c>
      <c r="F1817" s="17" t="str">
        <f>VLOOKUP($A1817,'Medical Examinations'!$A$1:$J$2336,MATCH(Healthcare!F$1,'Medical Examinations'!$A$1:$J$1,0),0)</f>
        <v>No</v>
      </c>
      <c r="G1817" s="17" t="str">
        <f>VLOOKUP($A1817,'Medical Examinations'!$A$1:$J$2336,MATCH(Healthcare!G$1,'Medical Examinations'!$A$1:$J$1,0),0)</f>
        <v>Yes</v>
      </c>
      <c r="H1817" s="17">
        <f>VLOOKUP($A1817,'Medical Examinations'!$A$1:$J$2336,MATCH(Healthcare!H$1,'Medical Examinations'!$A$1:$J$1,0),0)</f>
        <v>1</v>
      </c>
      <c r="I1817" s="17" t="str">
        <f>VLOOKUP($A1817,'Medical Examinations'!$A$1:$J$2336,MATCH(Healthcare!I$1,'Medical Examinations'!$A$1:$J$1,0),0)</f>
        <v>No</v>
      </c>
      <c r="J1817" s="17" t="str">
        <f>VLOOKUP($A1817,'Medical Examinations'!$A$1:$J$2336,MATCH(Healthcare!J$1,'Medical Examinations'!$A$1:$J$1,0),0)</f>
        <v>Obesity</v>
      </c>
      <c r="K1817" s="17" t="str">
        <f>VLOOKUP($A1817,'Medical Examinations'!$A$1:$J$2336,MATCH(Healthcare!K$1,'Medical Examinations'!$A$1:$J$1,0),0)</f>
        <v>Normal</v>
      </c>
      <c r="L1817" s="38">
        <f>VLOOKUP($A1817,'Hospitalisation Details'!$A$2:$K$2344,MATCH(Healthcare!L$1,'Hospitalisation Details'!$A$1:$K$1,0),0)</f>
        <v>37898</v>
      </c>
      <c r="M1817" s="17">
        <f>VLOOKUP($A1817,'Hospitalisation Details'!$A$2:$K$2344,MATCH(Healthcare!M$1,'Hospitalisation Details'!$A$1:$K$1,0),0)</f>
        <v>4678.8</v>
      </c>
      <c r="N1817" s="17" t="str">
        <f>VLOOKUP($A1817,'Hospitalisation Details'!$A$2:$K$2344,MATCH(Healthcare!N$1,'Hospitalisation Details'!$A$1:$K$1,0),0)</f>
        <v>Tier - 2</v>
      </c>
      <c r="O1817" s="17" t="str">
        <f>VLOOKUP($A1817,'Hospitalisation Details'!$A$2:$K$2344,MATCH(Healthcare!O$1,'Hospitalisation Details'!$A$1:$K$1,0),0)</f>
        <v>Tier - 1</v>
      </c>
      <c r="P1817" s="17" t="str">
        <f>VLOOKUP($A1817,'Hospitalisation Details'!$A$2:$K$2344,MATCH(Healthcare!P$1,'Hospitalisation Details'!$A$1:$K$1,0),0)</f>
        <v>R1021</v>
      </c>
      <c r="Q1817" s="17">
        <f>VLOOKUP($A1817,'Hospitalisation Details'!$A$2:$K$2344,MATCH(Healthcare!Q$1,'Hospitalisation Details'!$A$1:$K$1,0),0)</f>
        <v>19</v>
      </c>
    </row>
    <row r="1818" spans="1:17" ht="15.75" x14ac:dyDescent="0.25">
      <c r="A1818" s="25" t="s">
        <v>1861</v>
      </c>
      <c r="B1818" s="17" t="str">
        <f>VLOOKUP($A1818,'Customer Names'!$A$1:$D$2336,4,0)</f>
        <v>Mr. Daniel</v>
      </c>
      <c r="C1818" s="17">
        <f>VLOOKUP($A1818,'Medical Examinations'!$A$1:$J$2336,MATCH(Healthcare!C$1,'Medical Examinations'!$A$1:$J$1,0),0)</f>
        <v>17.05</v>
      </c>
      <c r="D1818" s="17">
        <f>VLOOKUP($A1818,'Medical Examinations'!$A$1:$J$2336,MATCH(Healthcare!D$1,'Medical Examinations'!$A$1:$J$1,0),0)</f>
        <v>5.3</v>
      </c>
      <c r="E1818" s="17" t="str">
        <f>VLOOKUP($A1818,'Medical Examinations'!$A$1:$J$2336,MATCH(Healthcare!E$1,'Medical Examinations'!$A$1:$J$1,0),0)</f>
        <v>No</v>
      </c>
      <c r="F1818" s="17" t="str">
        <f>VLOOKUP($A1818,'Medical Examinations'!$A$1:$J$2336,MATCH(Healthcare!F$1,'Medical Examinations'!$A$1:$J$1,0),0)</f>
        <v>No</v>
      </c>
      <c r="G1818" s="17" t="str">
        <f>VLOOKUP($A1818,'Medical Examinations'!$A$1:$J$2336,MATCH(Healthcare!G$1,'Medical Examinations'!$A$1:$J$1,0),0)</f>
        <v>Yes</v>
      </c>
      <c r="H1818" s="17">
        <f>VLOOKUP($A1818,'Medical Examinations'!$A$1:$J$2336,MATCH(Healthcare!H$1,'Medical Examinations'!$A$1:$J$1,0),0)</f>
        <v>1</v>
      </c>
      <c r="I1818" s="17" t="str">
        <f>VLOOKUP($A1818,'Medical Examinations'!$A$1:$J$2336,MATCH(Healthcare!I$1,'Medical Examinations'!$A$1:$J$1,0),0)</f>
        <v>No</v>
      </c>
      <c r="J1818" s="17" t="str">
        <f>VLOOKUP($A1818,'Medical Examinations'!$A$1:$J$2336,MATCH(Healthcare!J$1,'Medical Examinations'!$A$1:$J$1,0),0)</f>
        <v>Underweight</v>
      </c>
      <c r="K1818" s="17" t="str">
        <f>VLOOKUP($A1818,'Medical Examinations'!$A$1:$J$2336,MATCH(Healthcare!K$1,'Medical Examinations'!$A$1:$J$1,0),0)</f>
        <v>Normal</v>
      </c>
      <c r="L1818" s="38">
        <f>VLOOKUP($A1818,'Hospitalisation Details'!$A$2:$K$2344,MATCH(Healthcare!L$1,'Hospitalisation Details'!$A$1:$K$1,0),0)</f>
        <v>29146</v>
      </c>
      <c r="M1818" s="17">
        <f>VLOOKUP($A1818,'Hospitalisation Details'!$A$2:$K$2344,MATCH(Healthcare!M$1,'Hospitalisation Details'!$A$1:$K$1,0),0)</f>
        <v>4674.2</v>
      </c>
      <c r="N1818" s="17" t="str">
        <f>VLOOKUP($A1818,'Hospitalisation Details'!$A$2:$K$2344,MATCH(Healthcare!N$1,'Hospitalisation Details'!$A$1:$K$1,0),0)</f>
        <v>Tier - 2</v>
      </c>
      <c r="O1818" s="17" t="str">
        <f>VLOOKUP($A1818,'Hospitalisation Details'!$A$2:$K$2344,MATCH(Healthcare!O$1,'Hospitalisation Details'!$A$1:$K$1,0),0)</f>
        <v>Tier - 1</v>
      </c>
      <c r="P1818" s="17" t="str">
        <f>VLOOKUP($A1818,'Hospitalisation Details'!$A$2:$K$2344,MATCH(Healthcare!P$1,'Hospitalisation Details'!$A$1:$K$1,0),0)</f>
        <v>R1013</v>
      </c>
      <c r="Q1818" s="17">
        <f>VLOOKUP($A1818,'Hospitalisation Details'!$A$2:$K$2344,MATCH(Healthcare!Q$1,'Hospitalisation Details'!$A$1:$K$1,0),0)</f>
        <v>43</v>
      </c>
    </row>
    <row r="1819" spans="1:17" ht="15.75" x14ac:dyDescent="0.25">
      <c r="A1819" s="25" t="s">
        <v>1862</v>
      </c>
      <c r="B1819" s="17" t="str">
        <f>VLOOKUP($A1819,'Customer Names'!$A$1:$D$2336,4,0)</f>
        <v>Mr. Justin</v>
      </c>
      <c r="C1819" s="17">
        <f>VLOOKUP($A1819,'Medical Examinations'!$A$1:$J$2336,MATCH(Healthcare!C$1,'Medical Examinations'!$A$1:$J$1,0),0)</f>
        <v>37.18</v>
      </c>
      <c r="D1819" s="17">
        <f>VLOOKUP($A1819,'Medical Examinations'!$A$1:$J$2336,MATCH(Healthcare!D$1,'Medical Examinations'!$A$1:$J$1,0),0)</f>
        <v>4.9000000000000004</v>
      </c>
      <c r="E1819" s="17" t="str">
        <f>VLOOKUP($A1819,'Medical Examinations'!$A$1:$J$2336,MATCH(Healthcare!E$1,'Medical Examinations'!$A$1:$J$1,0),0)</f>
        <v>No</v>
      </c>
      <c r="F1819" s="17" t="str">
        <f>VLOOKUP($A1819,'Medical Examinations'!$A$1:$J$2336,MATCH(Healthcare!F$1,'Medical Examinations'!$A$1:$J$1,0),0)</f>
        <v>No</v>
      </c>
      <c r="G1819" s="17" t="str">
        <f>VLOOKUP($A1819,'Medical Examinations'!$A$1:$J$2336,MATCH(Healthcare!G$1,'Medical Examinations'!$A$1:$J$1,0),0)</f>
        <v>No</v>
      </c>
      <c r="H1819" s="17">
        <f>VLOOKUP($A1819,'Medical Examinations'!$A$1:$J$2336,MATCH(Healthcare!H$1,'Medical Examinations'!$A$1:$J$1,0),0)</f>
        <v>0</v>
      </c>
      <c r="I1819" s="17" t="str">
        <f>VLOOKUP($A1819,'Medical Examinations'!$A$1:$J$2336,MATCH(Healthcare!I$1,'Medical Examinations'!$A$1:$J$1,0),0)</f>
        <v>No</v>
      </c>
      <c r="J1819" s="17" t="str">
        <f>VLOOKUP($A1819,'Medical Examinations'!$A$1:$J$2336,MATCH(Healthcare!J$1,'Medical Examinations'!$A$1:$J$1,0),0)</f>
        <v>Obesity</v>
      </c>
      <c r="K1819" s="17" t="str">
        <f>VLOOKUP($A1819,'Medical Examinations'!$A$1:$J$2336,MATCH(Healthcare!K$1,'Medical Examinations'!$A$1:$J$1,0),0)</f>
        <v>Normal</v>
      </c>
      <c r="L1819" s="38">
        <f>VLOOKUP($A1819,'Hospitalisation Details'!$A$2:$K$2344,MATCH(Healthcare!L$1,'Hospitalisation Details'!$A$1:$K$1,0),0)</f>
        <v>33067</v>
      </c>
      <c r="M1819" s="17">
        <f>VLOOKUP($A1819,'Hospitalisation Details'!$A$2:$K$2344,MATCH(Healthcare!M$1,'Hospitalisation Details'!$A$1:$K$1,0),0)</f>
        <v>4673.3900000000003</v>
      </c>
      <c r="N1819" s="17" t="str">
        <f>VLOOKUP($A1819,'Hospitalisation Details'!$A$2:$K$2344,MATCH(Healthcare!N$1,'Hospitalisation Details'!$A$1:$K$1,0),0)</f>
        <v>Tier - 2</v>
      </c>
      <c r="O1819" s="17" t="str">
        <f>VLOOKUP($A1819,'Hospitalisation Details'!$A$2:$K$2344,MATCH(Healthcare!O$1,'Hospitalisation Details'!$A$1:$K$1,0),0)</f>
        <v>Tier - 1</v>
      </c>
      <c r="P1819" s="17" t="str">
        <f>VLOOKUP($A1819,'Hospitalisation Details'!$A$2:$K$2344,MATCH(Healthcare!P$1,'Hospitalisation Details'!$A$1:$K$1,0),0)</f>
        <v>R1013</v>
      </c>
      <c r="Q1819" s="17">
        <f>VLOOKUP($A1819,'Hospitalisation Details'!$A$2:$K$2344,MATCH(Healthcare!Q$1,'Hospitalisation Details'!$A$1:$K$1,0),0)</f>
        <v>32</v>
      </c>
    </row>
    <row r="1820" spans="1:17" ht="15.75" x14ac:dyDescent="0.25">
      <c r="A1820" s="25" t="s">
        <v>1863</v>
      </c>
      <c r="B1820" s="17" t="str">
        <f>VLOOKUP($A1820,'Customer Names'!$A$1:$D$2336,4,0)</f>
        <v>Mr. Colin</v>
      </c>
      <c r="C1820" s="17">
        <f>VLOOKUP($A1820,'Medical Examinations'!$A$1:$J$2336,MATCH(Healthcare!C$1,'Medical Examinations'!$A$1:$J$1,0),0)</f>
        <v>35.200000000000003</v>
      </c>
      <c r="D1820" s="17">
        <f>VLOOKUP($A1820,'Medical Examinations'!$A$1:$J$2336,MATCH(Healthcare!D$1,'Medical Examinations'!$A$1:$J$1,0),0)</f>
        <v>5.55</v>
      </c>
      <c r="E1820" s="17" t="str">
        <f>VLOOKUP($A1820,'Medical Examinations'!$A$1:$J$2336,MATCH(Healthcare!E$1,'Medical Examinations'!$A$1:$J$1,0),0)</f>
        <v>No</v>
      </c>
      <c r="F1820" s="17" t="str">
        <f>VLOOKUP($A1820,'Medical Examinations'!$A$1:$J$2336,MATCH(Healthcare!F$1,'Medical Examinations'!$A$1:$J$1,0),0)</f>
        <v>No</v>
      </c>
      <c r="G1820" s="17" t="str">
        <f>VLOOKUP($A1820,'Medical Examinations'!$A$1:$J$2336,MATCH(Healthcare!G$1,'Medical Examinations'!$A$1:$J$1,0),0)</f>
        <v>No</v>
      </c>
      <c r="H1820" s="17">
        <f>VLOOKUP($A1820,'Medical Examinations'!$A$1:$J$2336,MATCH(Healthcare!H$1,'Medical Examinations'!$A$1:$J$1,0),0)</f>
        <v>0</v>
      </c>
      <c r="I1820" s="17" t="str">
        <f>VLOOKUP($A1820,'Medical Examinations'!$A$1:$J$2336,MATCH(Healthcare!I$1,'Medical Examinations'!$A$1:$J$1,0),0)</f>
        <v>No</v>
      </c>
      <c r="J1820" s="17" t="str">
        <f>VLOOKUP($A1820,'Medical Examinations'!$A$1:$J$2336,MATCH(Healthcare!J$1,'Medical Examinations'!$A$1:$J$1,0),0)</f>
        <v>Obesity</v>
      </c>
      <c r="K1820" s="17" t="str">
        <f>VLOOKUP($A1820,'Medical Examinations'!$A$1:$J$2336,MATCH(Healthcare!K$1,'Medical Examinations'!$A$1:$J$1,0),0)</f>
        <v>Normal</v>
      </c>
      <c r="L1820" s="38">
        <f>VLOOKUP($A1820,'Hospitalisation Details'!$A$2:$K$2344,MATCH(Healthcare!L$1,'Hospitalisation Details'!$A$1:$K$1,0),0)</f>
        <v>33142</v>
      </c>
      <c r="M1820" s="17">
        <f>VLOOKUP($A1820,'Hospitalisation Details'!$A$2:$K$2344,MATCH(Healthcare!M$1,'Hospitalisation Details'!$A$1:$K$1,0),0)</f>
        <v>4670.6400000000003</v>
      </c>
      <c r="N1820" s="17" t="str">
        <f>VLOOKUP($A1820,'Hospitalisation Details'!$A$2:$K$2344,MATCH(Healthcare!N$1,'Hospitalisation Details'!$A$1:$K$1,0),0)</f>
        <v>Tier - 2</v>
      </c>
      <c r="O1820" s="17" t="str">
        <f>VLOOKUP($A1820,'Hospitalisation Details'!$A$2:$K$2344,MATCH(Healthcare!O$1,'Hospitalisation Details'!$A$1:$K$1,0),0)</f>
        <v>Tier - 2</v>
      </c>
      <c r="P1820" s="17" t="str">
        <f>VLOOKUP($A1820,'Hospitalisation Details'!$A$2:$K$2344,MATCH(Healthcare!P$1,'Hospitalisation Details'!$A$1:$K$1,0),0)</f>
        <v>R1011</v>
      </c>
      <c r="Q1820" s="17">
        <f>VLOOKUP($A1820,'Hospitalisation Details'!$A$2:$K$2344,MATCH(Healthcare!Q$1,'Hospitalisation Details'!$A$1:$K$1,0),0)</f>
        <v>32</v>
      </c>
    </row>
    <row r="1821" spans="1:17" ht="15.75" x14ac:dyDescent="0.25">
      <c r="A1821" s="25" t="s">
        <v>1864</v>
      </c>
      <c r="B1821" s="17" t="str">
        <f>VLOOKUP($A1821,'Customer Names'!$A$1:$D$2336,4,0)</f>
        <v>Mr. Rob</v>
      </c>
      <c r="C1821" s="17">
        <f>VLOOKUP($A1821,'Medical Examinations'!$A$1:$J$2336,MATCH(Healthcare!C$1,'Medical Examinations'!$A$1:$J$1,0),0)</f>
        <v>37.335000000000001</v>
      </c>
      <c r="D1821" s="17">
        <f>VLOOKUP($A1821,'Medical Examinations'!$A$1:$J$2336,MATCH(Healthcare!D$1,'Medical Examinations'!$A$1:$J$1,0),0)</f>
        <v>4.95</v>
      </c>
      <c r="E1821" s="17" t="str">
        <f>VLOOKUP($A1821,'Medical Examinations'!$A$1:$J$2336,MATCH(Healthcare!E$1,'Medical Examinations'!$A$1:$J$1,0),0)</f>
        <v>No</v>
      </c>
      <c r="F1821" s="17" t="str">
        <f>VLOOKUP($A1821,'Medical Examinations'!$A$1:$J$2336,MATCH(Healthcare!F$1,'Medical Examinations'!$A$1:$J$1,0),0)</f>
        <v>No</v>
      </c>
      <c r="G1821" s="17" t="str">
        <f>VLOOKUP($A1821,'Medical Examinations'!$A$1:$J$2336,MATCH(Healthcare!G$1,'Medical Examinations'!$A$1:$J$1,0),0)</f>
        <v>No</v>
      </c>
      <c r="H1821" s="17">
        <f>VLOOKUP($A1821,'Medical Examinations'!$A$1:$J$2336,MATCH(Healthcare!H$1,'Medical Examinations'!$A$1:$J$1,0),0)</f>
        <v>0</v>
      </c>
      <c r="I1821" s="17" t="str">
        <f>VLOOKUP($A1821,'Medical Examinations'!$A$1:$J$2336,MATCH(Healthcare!I$1,'Medical Examinations'!$A$1:$J$1,0),0)</f>
        <v>No</v>
      </c>
      <c r="J1821" s="17" t="str">
        <f>VLOOKUP($A1821,'Medical Examinations'!$A$1:$J$2336,MATCH(Healthcare!J$1,'Medical Examinations'!$A$1:$J$1,0),0)</f>
        <v>Obesity</v>
      </c>
      <c r="K1821" s="17" t="str">
        <f>VLOOKUP($A1821,'Medical Examinations'!$A$1:$J$2336,MATCH(Healthcare!K$1,'Medical Examinations'!$A$1:$J$1,0),0)</f>
        <v>Normal</v>
      </c>
      <c r="L1821" s="38">
        <f>VLOOKUP($A1821,'Hospitalisation Details'!$A$2:$K$2344,MATCH(Healthcare!L$1,'Hospitalisation Details'!$A$1:$K$1,0),0)</f>
        <v>33090</v>
      </c>
      <c r="M1821" s="17">
        <f>VLOOKUP($A1821,'Hospitalisation Details'!$A$2:$K$2344,MATCH(Healthcare!M$1,'Hospitalisation Details'!$A$1:$K$1,0),0)</f>
        <v>4667.6099999999997</v>
      </c>
      <c r="N1821" s="17" t="str">
        <f>VLOOKUP($A1821,'Hospitalisation Details'!$A$2:$K$2344,MATCH(Healthcare!N$1,'Hospitalisation Details'!$A$1:$K$1,0),0)</f>
        <v>Tier - 3</v>
      </c>
      <c r="O1821" s="17" t="str">
        <f>VLOOKUP($A1821,'Hospitalisation Details'!$A$2:$K$2344,MATCH(Healthcare!O$1,'Hospitalisation Details'!$A$1:$K$1,0),0)</f>
        <v>Tier - 3</v>
      </c>
      <c r="P1821" s="17" t="str">
        <f>VLOOKUP($A1821,'Hospitalisation Details'!$A$2:$K$2344,MATCH(Healthcare!P$1,'Hospitalisation Details'!$A$1:$K$1,0),0)</f>
        <v>R1016</v>
      </c>
      <c r="Q1821" s="17">
        <f>VLOOKUP($A1821,'Hospitalisation Details'!$A$2:$K$2344,MATCH(Healthcare!Q$1,'Hospitalisation Details'!$A$1:$K$1,0),0)</f>
        <v>32</v>
      </c>
    </row>
    <row r="1822" spans="1:17" ht="15.75" x14ac:dyDescent="0.25">
      <c r="A1822" s="25" t="s">
        <v>1865</v>
      </c>
      <c r="B1822" s="17" t="str">
        <f>VLOOKUP($A1822,'Customer Names'!$A$1:$D$2336,4,0)</f>
        <v>Mr. Patrick</v>
      </c>
      <c r="C1822" s="17">
        <f>VLOOKUP($A1822,'Medical Examinations'!$A$1:$J$2336,MATCH(Healthcare!C$1,'Medical Examinations'!$A$1:$J$1,0),0)</f>
        <v>27.265000000000001</v>
      </c>
      <c r="D1822" s="17">
        <f>VLOOKUP($A1822,'Medical Examinations'!$A$1:$J$2336,MATCH(Healthcare!D$1,'Medical Examinations'!$A$1:$J$1,0),0)</f>
        <v>6.46</v>
      </c>
      <c r="E1822" s="17" t="str">
        <f>VLOOKUP($A1822,'Medical Examinations'!$A$1:$J$2336,MATCH(Healthcare!E$1,'Medical Examinations'!$A$1:$J$1,0),0)</f>
        <v>Yes</v>
      </c>
      <c r="F1822" s="17" t="str">
        <f>VLOOKUP($A1822,'Medical Examinations'!$A$1:$J$2336,MATCH(Healthcare!F$1,'Medical Examinations'!$A$1:$J$1,0),0)</f>
        <v>No</v>
      </c>
      <c r="G1822" s="17" t="str">
        <f>VLOOKUP($A1822,'Medical Examinations'!$A$1:$J$2336,MATCH(Healthcare!G$1,'Medical Examinations'!$A$1:$J$1,0),0)</f>
        <v>No</v>
      </c>
      <c r="H1822" s="17">
        <f>VLOOKUP($A1822,'Medical Examinations'!$A$1:$J$2336,MATCH(Healthcare!H$1,'Medical Examinations'!$A$1:$J$1,0),0)</f>
        <v>0</v>
      </c>
      <c r="I1822" s="17" t="str">
        <f>VLOOKUP($A1822,'Medical Examinations'!$A$1:$J$2336,MATCH(Healthcare!I$1,'Medical Examinations'!$A$1:$J$1,0),0)</f>
        <v>No</v>
      </c>
      <c r="J1822" s="17" t="str">
        <f>VLOOKUP($A1822,'Medical Examinations'!$A$1:$J$2336,MATCH(Healthcare!J$1,'Medical Examinations'!$A$1:$J$1,0),0)</f>
        <v>Overweight</v>
      </c>
      <c r="K1822" s="17" t="str">
        <f>VLOOKUP($A1822,'Medical Examinations'!$A$1:$J$2336,MATCH(Healthcare!K$1,'Medical Examinations'!$A$1:$J$1,0),0)</f>
        <v>Prediabetes</v>
      </c>
      <c r="L1822" s="38">
        <f>VLOOKUP($A1822,'Hospitalisation Details'!$A$2:$K$2344,MATCH(Healthcare!L$1,'Hospitalisation Details'!$A$1:$K$1,0),0)</f>
        <v>35363</v>
      </c>
      <c r="M1822" s="17">
        <f>VLOOKUP($A1822,'Hospitalisation Details'!$A$2:$K$2344,MATCH(Healthcare!M$1,'Hospitalisation Details'!$A$1:$K$1,0),0)</f>
        <v>4661.29</v>
      </c>
      <c r="N1822" s="17" t="str">
        <f>VLOOKUP($A1822,'Hospitalisation Details'!$A$2:$K$2344,MATCH(Healthcare!N$1,'Hospitalisation Details'!$A$1:$K$1,0),0)</f>
        <v>Tier - 2</v>
      </c>
      <c r="O1822" s="17" t="str">
        <f>VLOOKUP($A1822,'Hospitalisation Details'!$A$2:$K$2344,MATCH(Healthcare!O$1,'Hospitalisation Details'!$A$1:$K$1,0),0)</f>
        <v>Tier - 1</v>
      </c>
      <c r="P1822" s="17" t="str">
        <f>VLOOKUP($A1822,'Hospitalisation Details'!$A$2:$K$2344,MATCH(Healthcare!P$1,'Hospitalisation Details'!$A$1:$K$1,0),0)</f>
        <v>R1017</v>
      </c>
      <c r="Q1822" s="17">
        <f>VLOOKUP($A1822,'Hospitalisation Details'!$A$2:$K$2344,MATCH(Healthcare!Q$1,'Hospitalisation Details'!$A$1:$K$1,0),0)</f>
        <v>26</v>
      </c>
    </row>
    <row r="1823" spans="1:17" ht="15.75" x14ac:dyDescent="0.25">
      <c r="A1823" s="25" t="s">
        <v>1866</v>
      </c>
      <c r="B1823" s="17" t="str">
        <f>VLOOKUP($A1823,'Customer Names'!$A$1:$D$2336,4,0)</f>
        <v>Mr. Austin</v>
      </c>
      <c r="C1823" s="17">
        <f>VLOOKUP($A1823,'Medical Examinations'!$A$1:$J$2336,MATCH(Healthcare!C$1,'Medical Examinations'!$A$1:$J$1,0),0)</f>
        <v>30.8</v>
      </c>
      <c r="D1823" s="17">
        <f>VLOOKUP($A1823,'Medical Examinations'!$A$1:$J$2336,MATCH(Healthcare!D$1,'Medical Examinations'!$A$1:$J$1,0),0)</f>
        <v>4.9000000000000004</v>
      </c>
      <c r="E1823" s="17" t="str">
        <f>VLOOKUP($A1823,'Medical Examinations'!$A$1:$J$2336,MATCH(Healthcare!E$1,'Medical Examinations'!$A$1:$J$1,0),0)</f>
        <v>Yes</v>
      </c>
      <c r="F1823" s="17" t="str">
        <f>VLOOKUP($A1823,'Medical Examinations'!$A$1:$J$2336,MATCH(Healthcare!F$1,'Medical Examinations'!$A$1:$J$1,0),0)</f>
        <v>No</v>
      </c>
      <c r="G1823" s="17" t="str">
        <f>VLOOKUP($A1823,'Medical Examinations'!$A$1:$J$2336,MATCH(Healthcare!G$1,'Medical Examinations'!$A$1:$J$1,0),0)</f>
        <v>No</v>
      </c>
      <c r="H1823" s="17">
        <f>VLOOKUP($A1823,'Medical Examinations'!$A$1:$J$2336,MATCH(Healthcare!H$1,'Medical Examinations'!$A$1:$J$1,0),0)</f>
        <v>0</v>
      </c>
      <c r="I1823" s="17" t="str">
        <f>VLOOKUP($A1823,'Medical Examinations'!$A$1:$J$2336,MATCH(Healthcare!I$1,'Medical Examinations'!$A$1:$J$1,0),0)</f>
        <v>No</v>
      </c>
      <c r="J1823" s="17" t="str">
        <f>VLOOKUP($A1823,'Medical Examinations'!$A$1:$J$2336,MATCH(Healthcare!J$1,'Medical Examinations'!$A$1:$J$1,0),0)</f>
        <v>Obesity</v>
      </c>
      <c r="K1823" s="17" t="str">
        <f>VLOOKUP($A1823,'Medical Examinations'!$A$1:$J$2336,MATCH(Healthcare!K$1,'Medical Examinations'!$A$1:$J$1,0),0)</f>
        <v>Normal</v>
      </c>
      <c r="L1823" s="38">
        <f>VLOOKUP($A1823,'Hospitalisation Details'!$A$2:$K$2344,MATCH(Healthcare!L$1,'Hospitalisation Details'!$A$1:$K$1,0),0)</f>
        <v>31220</v>
      </c>
      <c r="M1823" s="17">
        <f>VLOOKUP($A1823,'Hospitalisation Details'!$A$2:$K$2344,MATCH(Healthcare!M$1,'Hospitalisation Details'!$A$1:$K$1,0),0)</f>
        <v>4646.76</v>
      </c>
      <c r="N1823" s="17" t="str">
        <f>VLOOKUP($A1823,'Hospitalisation Details'!$A$2:$K$2344,MATCH(Healthcare!N$1,'Hospitalisation Details'!$A$1:$K$1,0),0)</f>
        <v>Tier - 1</v>
      </c>
      <c r="O1823" s="17" t="str">
        <f>VLOOKUP($A1823,'Hospitalisation Details'!$A$2:$K$2344,MATCH(Healthcare!O$1,'Hospitalisation Details'!$A$1:$K$1,0),0)</f>
        <v>Tier - 1</v>
      </c>
      <c r="P1823" s="17" t="str">
        <f>VLOOKUP($A1823,'Hospitalisation Details'!$A$2:$K$2344,MATCH(Healthcare!P$1,'Hospitalisation Details'!$A$1:$K$1,0),0)</f>
        <v>R1011</v>
      </c>
      <c r="Q1823" s="17">
        <f>VLOOKUP($A1823,'Hospitalisation Details'!$A$2:$K$2344,MATCH(Healthcare!Q$1,'Hospitalisation Details'!$A$1:$K$1,0),0)</f>
        <v>37</v>
      </c>
    </row>
    <row r="1824" spans="1:17" ht="15.75" x14ac:dyDescent="0.25">
      <c r="A1824" s="25" t="s">
        <v>1867</v>
      </c>
      <c r="B1824" s="17" t="str">
        <f>VLOOKUP($A1824,'Customer Names'!$A$1:$D$2336,4,0)</f>
        <v>Ms. Brittany</v>
      </c>
      <c r="C1824" s="17">
        <f>VLOOKUP($A1824,'Medical Examinations'!$A$1:$J$2336,MATCH(Healthcare!C$1,'Medical Examinations'!$A$1:$J$1,0),0)</f>
        <v>30.21</v>
      </c>
      <c r="D1824" s="17">
        <f>VLOOKUP($A1824,'Medical Examinations'!$A$1:$J$2336,MATCH(Healthcare!D$1,'Medical Examinations'!$A$1:$J$1,0),0)</f>
        <v>5.21</v>
      </c>
      <c r="E1824" s="17" t="str">
        <f>VLOOKUP($A1824,'Medical Examinations'!$A$1:$J$2336,MATCH(Healthcare!E$1,'Medical Examinations'!$A$1:$J$1,0),0)</f>
        <v>No</v>
      </c>
      <c r="F1824" s="17" t="str">
        <f>VLOOKUP($A1824,'Medical Examinations'!$A$1:$J$2336,MATCH(Healthcare!F$1,'Medical Examinations'!$A$1:$J$1,0),0)</f>
        <v>No</v>
      </c>
      <c r="G1824" s="17" t="str">
        <f>VLOOKUP($A1824,'Medical Examinations'!$A$1:$J$2336,MATCH(Healthcare!G$1,'Medical Examinations'!$A$1:$J$1,0),0)</f>
        <v>No</v>
      </c>
      <c r="H1824" s="17">
        <f>VLOOKUP($A1824,'Medical Examinations'!$A$1:$J$2336,MATCH(Healthcare!H$1,'Medical Examinations'!$A$1:$J$1,0),0)</f>
        <v>1</v>
      </c>
      <c r="I1824" s="17" t="str">
        <f>VLOOKUP($A1824,'Medical Examinations'!$A$1:$J$2336,MATCH(Healthcare!I$1,'Medical Examinations'!$A$1:$J$1,0),0)</f>
        <v>No</v>
      </c>
      <c r="J1824" s="17" t="str">
        <f>VLOOKUP($A1824,'Medical Examinations'!$A$1:$J$2336,MATCH(Healthcare!J$1,'Medical Examinations'!$A$1:$J$1,0),0)</f>
        <v>Obesity</v>
      </c>
      <c r="K1824" s="17" t="str">
        <f>VLOOKUP($A1824,'Medical Examinations'!$A$1:$J$2336,MATCH(Healthcare!K$1,'Medical Examinations'!$A$1:$J$1,0),0)</f>
        <v>Normal</v>
      </c>
      <c r="L1824" s="38">
        <f>VLOOKUP($A1824,'Hospitalisation Details'!$A$2:$K$2344,MATCH(Healthcare!L$1,'Hospitalisation Details'!$A$1:$K$1,0),0)</f>
        <v>35975</v>
      </c>
      <c r="M1824" s="17">
        <f>VLOOKUP($A1824,'Hospitalisation Details'!$A$2:$K$2344,MATCH(Healthcare!M$1,'Hospitalisation Details'!$A$1:$K$1,0),0)</f>
        <v>4618.08</v>
      </c>
      <c r="N1824" s="17" t="str">
        <f>VLOOKUP($A1824,'Hospitalisation Details'!$A$2:$K$2344,MATCH(Healthcare!N$1,'Hospitalisation Details'!$A$1:$K$1,0),0)</f>
        <v>Tier - 2</v>
      </c>
      <c r="O1824" s="17" t="str">
        <f>VLOOKUP($A1824,'Hospitalisation Details'!$A$2:$K$2344,MATCH(Healthcare!O$1,'Hospitalisation Details'!$A$1:$K$1,0),0)</f>
        <v>Tier - 1</v>
      </c>
      <c r="P1824" s="17" t="str">
        <f>VLOOKUP($A1824,'Hospitalisation Details'!$A$2:$K$2344,MATCH(Healthcare!P$1,'Hospitalisation Details'!$A$1:$K$1,0),0)</f>
        <v>R1012</v>
      </c>
      <c r="Q1824" s="17">
        <f>VLOOKUP($A1824,'Hospitalisation Details'!$A$2:$K$2344,MATCH(Healthcare!Q$1,'Hospitalisation Details'!$A$1:$K$1,0),0)</f>
        <v>24</v>
      </c>
    </row>
    <row r="1825" spans="1:17" ht="15.75" x14ac:dyDescent="0.25">
      <c r="A1825" s="25" t="s">
        <v>1868</v>
      </c>
      <c r="B1825" s="17" t="str">
        <f>VLOOKUP($A1825,'Customer Names'!$A$1:$D$2336,4,0)</f>
        <v>Mr. Matthew</v>
      </c>
      <c r="C1825" s="17">
        <f>VLOOKUP($A1825,'Medical Examinations'!$A$1:$J$2336,MATCH(Healthcare!C$1,'Medical Examinations'!$A$1:$J$1,0),0)</f>
        <v>35.340000000000003</v>
      </c>
      <c r="D1825" s="17">
        <f>VLOOKUP($A1825,'Medical Examinations'!$A$1:$J$2336,MATCH(Healthcare!D$1,'Medical Examinations'!$A$1:$J$1,0),0)</f>
        <v>4.13</v>
      </c>
      <c r="E1825" s="17" t="str">
        <f>VLOOKUP($A1825,'Medical Examinations'!$A$1:$J$2336,MATCH(Healthcare!E$1,'Medical Examinations'!$A$1:$J$1,0),0)</f>
        <v>No</v>
      </c>
      <c r="F1825" s="17" t="str">
        <f>VLOOKUP($A1825,'Medical Examinations'!$A$1:$J$2336,MATCH(Healthcare!F$1,'Medical Examinations'!$A$1:$J$1,0),0)</f>
        <v>Yes</v>
      </c>
      <c r="G1825" s="17" t="str">
        <f>VLOOKUP($A1825,'Medical Examinations'!$A$1:$J$2336,MATCH(Healthcare!G$1,'Medical Examinations'!$A$1:$J$1,0),0)</f>
        <v>No</v>
      </c>
      <c r="H1825" s="17">
        <f>VLOOKUP($A1825,'Medical Examinations'!$A$1:$J$2336,MATCH(Healthcare!H$1,'Medical Examinations'!$A$1:$J$1,0),0)</f>
        <v>1</v>
      </c>
      <c r="I1825" s="17" t="str">
        <f>VLOOKUP($A1825,'Medical Examinations'!$A$1:$J$2336,MATCH(Healthcare!I$1,'Medical Examinations'!$A$1:$J$1,0),0)</f>
        <v>No</v>
      </c>
      <c r="J1825" s="17" t="str">
        <f>VLOOKUP($A1825,'Medical Examinations'!$A$1:$J$2336,MATCH(Healthcare!J$1,'Medical Examinations'!$A$1:$J$1,0),0)</f>
        <v>Obesity</v>
      </c>
      <c r="K1825" s="17" t="str">
        <f>VLOOKUP($A1825,'Medical Examinations'!$A$1:$J$2336,MATCH(Healthcare!K$1,'Medical Examinations'!$A$1:$J$1,0),0)</f>
        <v>Normal</v>
      </c>
      <c r="L1825" s="38">
        <f>VLOOKUP($A1825,'Hospitalisation Details'!$A$2:$K$2344,MATCH(Healthcare!L$1,'Hospitalisation Details'!$A$1:$K$1,0),0)</f>
        <v>36709</v>
      </c>
      <c r="M1825" s="17">
        <f>VLOOKUP($A1825,'Hospitalisation Details'!$A$2:$K$2344,MATCH(Healthcare!M$1,'Hospitalisation Details'!$A$1:$K$1,0),0)</f>
        <v>4608.03</v>
      </c>
      <c r="N1825" s="17" t="str">
        <f>VLOOKUP($A1825,'Hospitalisation Details'!$A$2:$K$2344,MATCH(Healthcare!N$1,'Hospitalisation Details'!$A$1:$K$1,0),0)</f>
        <v>Tier - 2</v>
      </c>
      <c r="O1825" s="17" t="str">
        <f>VLOOKUP($A1825,'Hospitalisation Details'!$A$2:$K$2344,MATCH(Healthcare!O$1,'Hospitalisation Details'!$A$1:$K$1,0),0)</f>
        <v>Tier - 3</v>
      </c>
      <c r="P1825" s="17" t="str">
        <f>VLOOKUP($A1825,'Hospitalisation Details'!$A$2:$K$2344,MATCH(Healthcare!P$1,'Hospitalisation Details'!$A$1:$K$1,0),0)</f>
        <v>R1011</v>
      </c>
      <c r="Q1825" s="17">
        <f>VLOOKUP($A1825,'Hospitalisation Details'!$A$2:$K$2344,MATCH(Healthcare!Q$1,'Hospitalisation Details'!$A$1:$K$1,0),0)</f>
        <v>22</v>
      </c>
    </row>
    <row r="1826" spans="1:17" ht="15.75" x14ac:dyDescent="0.25">
      <c r="A1826" s="25" t="s">
        <v>1869</v>
      </c>
      <c r="B1826" s="17" t="str">
        <f>VLOOKUP($A1826,'Customer Names'!$A$1:$D$2336,4,0)</f>
        <v>Ms. Becky</v>
      </c>
      <c r="C1826" s="17">
        <f>VLOOKUP($A1826,'Medical Examinations'!$A$1:$J$2336,MATCH(Healthcare!C$1,'Medical Examinations'!$A$1:$J$1,0),0)</f>
        <v>26.695</v>
      </c>
      <c r="D1826" s="17">
        <f>VLOOKUP($A1826,'Medical Examinations'!$A$1:$J$2336,MATCH(Healthcare!D$1,'Medical Examinations'!$A$1:$J$1,0),0)</f>
        <v>5.28</v>
      </c>
      <c r="E1826" s="17" t="str">
        <f>VLOOKUP($A1826,'Medical Examinations'!$A$1:$J$2336,MATCH(Healthcare!E$1,'Medical Examinations'!$A$1:$J$1,0),0)</f>
        <v>No</v>
      </c>
      <c r="F1826" s="17" t="str">
        <f>VLOOKUP($A1826,'Medical Examinations'!$A$1:$J$2336,MATCH(Healthcare!F$1,'Medical Examinations'!$A$1:$J$1,0),0)</f>
        <v>No</v>
      </c>
      <c r="G1826" s="17" t="str">
        <f>VLOOKUP($A1826,'Medical Examinations'!$A$1:$J$2336,MATCH(Healthcare!G$1,'Medical Examinations'!$A$1:$J$1,0),0)</f>
        <v>No</v>
      </c>
      <c r="H1826" s="17">
        <f>VLOOKUP($A1826,'Medical Examinations'!$A$1:$J$2336,MATCH(Healthcare!H$1,'Medical Examinations'!$A$1:$J$1,0),0)</f>
        <v>0</v>
      </c>
      <c r="I1826" s="17" t="str">
        <f>VLOOKUP($A1826,'Medical Examinations'!$A$1:$J$2336,MATCH(Healthcare!I$1,'Medical Examinations'!$A$1:$J$1,0),0)</f>
        <v>No</v>
      </c>
      <c r="J1826" s="17" t="str">
        <f>VLOOKUP($A1826,'Medical Examinations'!$A$1:$J$2336,MATCH(Healthcare!J$1,'Medical Examinations'!$A$1:$J$1,0),0)</f>
        <v>Overweight</v>
      </c>
      <c r="K1826" s="17" t="str">
        <f>VLOOKUP($A1826,'Medical Examinations'!$A$1:$J$2336,MATCH(Healthcare!K$1,'Medical Examinations'!$A$1:$J$1,0),0)</f>
        <v>Normal</v>
      </c>
      <c r="L1826" s="38">
        <f>VLOOKUP($A1826,'Hospitalisation Details'!$A$2:$K$2344,MATCH(Healthcare!L$1,'Hospitalisation Details'!$A$1:$K$1,0),0)</f>
        <v>32769</v>
      </c>
      <c r="M1826" s="17">
        <f>VLOOKUP($A1826,'Hospitalisation Details'!$A$2:$K$2344,MATCH(Healthcare!M$1,'Hospitalisation Details'!$A$1:$K$1,0),0)</f>
        <v>4571.41</v>
      </c>
      <c r="N1826" s="17" t="str">
        <f>VLOOKUP($A1826,'Hospitalisation Details'!$A$2:$K$2344,MATCH(Healthcare!N$1,'Hospitalisation Details'!$A$1:$K$1,0),0)</f>
        <v>Tier - 2</v>
      </c>
      <c r="O1826" s="17" t="str">
        <f>VLOOKUP($A1826,'Hospitalisation Details'!$A$2:$K$2344,MATCH(Healthcare!O$1,'Hospitalisation Details'!$A$1:$K$1,0),0)</f>
        <v>Tier - 2</v>
      </c>
      <c r="P1826" s="17" t="str">
        <f>VLOOKUP($A1826,'Hospitalisation Details'!$A$2:$K$2344,MATCH(Healthcare!P$1,'Hospitalisation Details'!$A$1:$K$1,0),0)</f>
        <v>R1012</v>
      </c>
      <c r="Q1826" s="17">
        <f>VLOOKUP($A1826,'Hospitalisation Details'!$A$2:$K$2344,MATCH(Healthcare!Q$1,'Hospitalisation Details'!$A$1:$K$1,0),0)</f>
        <v>33</v>
      </c>
    </row>
    <row r="1827" spans="1:17" ht="15.75" x14ac:dyDescent="0.25">
      <c r="A1827" s="25" t="s">
        <v>1870</v>
      </c>
      <c r="B1827" s="17" t="str">
        <f>VLOOKUP($A1827,'Customer Names'!$A$1:$D$2336,4,0)</f>
        <v>Ms. Virginie</v>
      </c>
      <c r="C1827" s="17">
        <f>VLOOKUP($A1827,'Medical Examinations'!$A$1:$J$2336,MATCH(Healthcare!C$1,'Medical Examinations'!$A$1:$J$1,0),0)</f>
        <v>29.355</v>
      </c>
      <c r="D1827" s="17">
        <f>VLOOKUP($A1827,'Medical Examinations'!$A$1:$J$2336,MATCH(Healthcare!D$1,'Medical Examinations'!$A$1:$J$1,0),0)</f>
        <v>4.68</v>
      </c>
      <c r="E1827" s="17" t="str">
        <f>VLOOKUP($A1827,'Medical Examinations'!$A$1:$J$2336,MATCH(Healthcare!E$1,'Medical Examinations'!$A$1:$J$1,0),0)</f>
        <v>Yes</v>
      </c>
      <c r="F1827" s="17" t="str">
        <f>VLOOKUP($A1827,'Medical Examinations'!$A$1:$J$2336,MATCH(Healthcare!F$1,'Medical Examinations'!$A$1:$J$1,0),0)</f>
        <v>No</v>
      </c>
      <c r="G1827" s="17" t="str">
        <f>VLOOKUP($A1827,'Medical Examinations'!$A$1:$J$2336,MATCH(Healthcare!G$1,'Medical Examinations'!$A$1:$J$1,0),0)</f>
        <v>No</v>
      </c>
      <c r="H1827" s="17">
        <f>VLOOKUP($A1827,'Medical Examinations'!$A$1:$J$2336,MATCH(Healthcare!H$1,'Medical Examinations'!$A$1:$J$1,0),0)</f>
        <v>0</v>
      </c>
      <c r="I1827" s="17" t="str">
        <f>VLOOKUP($A1827,'Medical Examinations'!$A$1:$J$2336,MATCH(Healthcare!I$1,'Medical Examinations'!$A$1:$J$1,0),0)</f>
        <v>No</v>
      </c>
      <c r="J1827" s="17" t="str">
        <f>VLOOKUP($A1827,'Medical Examinations'!$A$1:$J$2336,MATCH(Healthcare!J$1,'Medical Examinations'!$A$1:$J$1,0),0)</f>
        <v>Overweight</v>
      </c>
      <c r="K1827" s="17" t="str">
        <f>VLOOKUP($A1827,'Medical Examinations'!$A$1:$J$2336,MATCH(Healthcare!K$1,'Medical Examinations'!$A$1:$J$1,0),0)</f>
        <v>Normal</v>
      </c>
      <c r="L1827" s="38">
        <f>VLOOKUP($A1827,'Hospitalisation Details'!$A$2:$K$2344,MATCH(Healthcare!L$1,'Hospitalisation Details'!$A$1:$K$1,0),0)</f>
        <v>35424</v>
      </c>
      <c r="M1827" s="17">
        <f>VLOOKUP($A1827,'Hospitalisation Details'!$A$2:$K$2344,MATCH(Healthcare!M$1,'Hospitalisation Details'!$A$1:$K$1,0),0)</f>
        <v>4564.1899999999996</v>
      </c>
      <c r="N1827" s="17" t="str">
        <f>VLOOKUP($A1827,'Hospitalisation Details'!$A$2:$K$2344,MATCH(Healthcare!N$1,'Hospitalisation Details'!$A$1:$K$1,0),0)</f>
        <v>Tier - 2</v>
      </c>
      <c r="O1827" s="17" t="str">
        <f>VLOOKUP($A1827,'Hospitalisation Details'!$A$2:$K$2344,MATCH(Healthcare!O$1,'Hospitalisation Details'!$A$1:$K$1,0),0)</f>
        <v>Tier - 2</v>
      </c>
      <c r="P1827" s="17" t="str">
        <f>VLOOKUP($A1827,'Hospitalisation Details'!$A$2:$K$2344,MATCH(Healthcare!P$1,'Hospitalisation Details'!$A$1:$K$1,0),0)</f>
        <v>R1024</v>
      </c>
      <c r="Q1827" s="17">
        <f>VLOOKUP($A1827,'Hospitalisation Details'!$A$2:$K$2344,MATCH(Healthcare!Q$1,'Hospitalisation Details'!$A$1:$K$1,0),0)</f>
        <v>26</v>
      </c>
    </row>
    <row r="1828" spans="1:17" ht="15.75" x14ac:dyDescent="0.25">
      <c r="A1828" s="25" t="s">
        <v>1871</v>
      </c>
      <c r="B1828" s="17" t="str">
        <f>VLOOKUP($A1828,'Customer Names'!$A$1:$D$2336,4,0)</f>
        <v>Ms. Allison</v>
      </c>
      <c r="C1828" s="17">
        <f>VLOOKUP($A1828,'Medical Examinations'!$A$1:$J$2336,MATCH(Healthcare!C$1,'Medical Examinations'!$A$1:$J$1,0),0)</f>
        <v>29.59</v>
      </c>
      <c r="D1828" s="17">
        <f>VLOOKUP($A1828,'Medical Examinations'!$A$1:$J$2336,MATCH(Healthcare!D$1,'Medical Examinations'!$A$1:$J$1,0),0)</f>
        <v>4.0599999999999996</v>
      </c>
      <c r="E1828" s="17" t="str">
        <f>VLOOKUP($A1828,'Medical Examinations'!$A$1:$J$2336,MATCH(Healthcare!E$1,'Medical Examinations'!$A$1:$J$1,0),0)</f>
        <v>No</v>
      </c>
      <c r="F1828" s="17" t="str">
        <f>VLOOKUP($A1828,'Medical Examinations'!$A$1:$J$2336,MATCH(Healthcare!F$1,'Medical Examinations'!$A$1:$J$1,0),0)</f>
        <v>No</v>
      </c>
      <c r="G1828" s="17" t="str">
        <f>VLOOKUP($A1828,'Medical Examinations'!$A$1:$J$2336,MATCH(Healthcare!G$1,'Medical Examinations'!$A$1:$J$1,0),0)</f>
        <v>No</v>
      </c>
      <c r="H1828" s="17">
        <f>VLOOKUP($A1828,'Medical Examinations'!$A$1:$J$2336,MATCH(Healthcare!H$1,'Medical Examinations'!$A$1:$J$1,0),0)</f>
        <v>0</v>
      </c>
      <c r="I1828" s="17" t="str">
        <f>VLOOKUP($A1828,'Medical Examinations'!$A$1:$J$2336,MATCH(Healthcare!I$1,'Medical Examinations'!$A$1:$J$1,0),0)</f>
        <v>No</v>
      </c>
      <c r="J1828" s="17" t="str">
        <f>VLOOKUP($A1828,'Medical Examinations'!$A$1:$J$2336,MATCH(Healthcare!J$1,'Medical Examinations'!$A$1:$J$1,0),0)</f>
        <v>Overweight</v>
      </c>
      <c r="K1828" s="17" t="str">
        <f>VLOOKUP($A1828,'Medical Examinations'!$A$1:$J$2336,MATCH(Healthcare!K$1,'Medical Examinations'!$A$1:$J$1,0),0)</f>
        <v>Normal</v>
      </c>
      <c r="L1828" s="38">
        <f>VLOOKUP($A1828,'Hospitalisation Details'!$A$2:$K$2344,MATCH(Healthcare!L$1,'Hospitalisation Details'!$A$1:$K$1,0),0)</f>
        <v>33136</v>
      </c>
      <c r="M1828" s="17">
        <f>VLOOKUP($A1828,'Hospitalisation Details'!$A$2:$K$2344,MATCH(Healthcare!M$1,'Hospitalisation Details'!$A$1:$K$1,0),0)</f>
        <v>4562.84</v>
      </c>
      <c r="N1828" s="17" t="str">
        <f>VLOOKUP($A1828,'Hospitalisation Details'!$A$2:$K$2344,MATCH(Healthcare!N$1,'Hospitalisation Details'!$A$1:$K$1,0),0)</f>
        <v>Tier - 2</v>
      </c>
      <c r="O1828" s="17" t="str">
        <f>VLOOKUP($A1828,'Hospitalisation Details'!$A$2:$K$2344,MATCH(Healthcare!O$1,'Hospitalisation Details'!$A$1:$K$1,0),0)</f>
        <v>Tier - 2</v>
      </c>
      <c r="P1828" s="17" t="str">
        <f>VLOOKUP($A1828,'Hospitalisation Details'!$A$2:$K$2344,MATCH(Healthcare!P$1,'Hospitalisation Details'!$A$1:$K$1,0),0)</f>
        <v>R1013</v>
      </c>
      <c r="Q1828" s="17">
        <f>VLOOKUP($A1828,'Hospitalisation Details'!$A$2:$K$2344,MATCH(Healthcare!Q$1,'Hospitalisation Details'!$A$1:$K$1,0),0)</f>
        <v>32</v>
      </c>
    </row>
    <row r="1829" spans="1:17" ht="15.75" x14ac:dyDescent="0.25">
      <c r="A1829" s="25" t="s">
        <v>1872</v>
      </c>
      <c r="B1829" s="17" t="str">
        <f>VLOOKUP($A1829,'Customer Names'!$A$1:$D$2336,4,0)</f>
        <v>Ms. Julie</v>
      </c>
      <c r="C1829" s="17">
        <f>VLOOKUP($A1829,'Medical Examinations'!$A$1:$J$2336,MATCH(Healthcare!C$1,'Medical Examinations'!$A$1:$J$1,0),0)</f>
        <v>31.35</v>
      </c>
      <c r="D1829" s="17">
        <f>VLOOKUP($A1829,'Medical Examinations'!$A$1:$J$2336,MATCH(Healthcare!D$1,'Medical Examinations'!$A$1:$J$1,0),0)</f>
        <v>4.2</v>
      </c>
      <c r="E1829" s="17" t="str">
        <f>VLOOKUP($A1829,'Medical Examinations'!$A$1:$J$2336,MATCH(Healthcare!E$1,'Medical Examinations'!$A$1:$J$1,0),0)</f>
        <v>No</v>
      </c>
      <c r="F1829" s="17" t="str">
        <f>VLOOKUP($A1829,'Medical Examinations'!$A$1:$J$2336,MATCH(Healthcare!F$1,'Medical Examinations'!$A$1:$J$1,0),0)</f>
        <v>Yes</v>
      </c>
      <c r="G1829" s="17" t="str">
        <f>VLOOKUP($A1829,'Medical Examinations'!$A$1:$J$2336,MATCH(Healthcare!G$1,'Medical Examinations'!$A$1:$J$1,0),0)</f>
        <v>No</v>
      </c>
      <c r="H1829" s="17">
        <f>VLOOKUP($A1829,'Medical Examinations'!$A$1:$J$2336,MATCH(Healthcare!H$1,'Medical Examinations'!$A$1:$J$1,0),0)</f>
        <v>1</v>
      </c>
      <c r="I1829" s="17" t="str">
        <f>VLOOKUP($A1829,'Medical Examinations'!$A$1:$J$2336,MATCH(Healthcare!I$1,'Medical Examinations'!$A$1:$J$1,0),0)</f>
        <v>No</v>
      </c>
      <c r="J1829" s="17" t="str">
        <f>VLOOKUP($A1829,'Medical Examinations'!$A$1:$J$2336,MATCH(Healthcare!J$1,'Medical Examinations'!$A$1:$J$1,0),0)</f>
        <v>Obesity</v>
      </c>
      <c r="K1829" s="17" t="str">
        <f>VLOOKUP($A1829,'Medical Examinations'!$A$1:$J$2336,MATCH(Healthcare!K$1,'Medical Examinations'!$A$1:$J$1,0),0)</f>
        <v>Normal</v>
      </c>
      <c r="L1829" s="38">
        <f>VLOOKUP($A1829,'Hospitalisation Details'!$A$2:$K$2344,MATCH(Healthcare!L$1,'Hospitalisation Details'!$A$1:$K$1,0),0)</f>
        <v>38343</v>
      </c>
      <c r="M1829" s="17">
        <f>VLOOKUP($A1829,'Hospitalisation Details'!$A$2:$K$2344,MATCH(Healthcare!M$1,'Hospitalisation Details'!$A$1:$K$1,0),0)</f>
        <v>4561.1899999999996</v>
      </c>
      <c r="N1829" s="17" t="str">
        <f>VLOOKUP($A1829,'Hospitalisation Details'!$A$2:$K$2344,MATCH(Healthcare!N$1,'Hospitalisation Details'!$A$1:$K$1,0),0)</f>
        <v>Tier - 2</v>
      </c>
      <c r="O1829" s="17" t="str">
        <f>VLOOKUP($A1829,'Hospitalisation Details'!$A$2:$K$2344,MATCH(Healthcare!O$1,'Hospitalisation Details'!$A$1:$K$1,0),0)</f>
        <v>Tier - 2</v>
      </c>
      <c r="P1829" s="17" t="str">
        <f>VLOOKUP($A1829,'Hospitalisation Details'!$A$2:$K$2344,MATCH(Healthcare!P$1,'Hospitalisation Details'!$A$1:$K$1,0),0)</f>
        <v>R1024</v>
      </c>
      <c r="Q1829" s="17">
        <f>VLOOKUP($A1829,'Hospitalisation Details'!$A$2:$K$2344,MATCH(Healthcare!Q$1,'Hospitalisation Details'!$A$1:$K$1,0),0)</f>
        <v>18</v>
      </c>
    </row>
    <row r="1830" spans="1:17" ht="15.75" x14ac:dyDescent="0.25">
      <c r="A1830" s="25" t="s">
        <v>1873</v>
      </c>
      <c r="B1830" s="17" t="str">
        <f>VLOOKUP($A1830,'Customer Names'!$A$1:$D$2336,4,0)</f>
        <v>Ms. Katherine</v>
      </c>
      <c r="C1830" s="17">
        <f>VLOOKUP($A1830,'Medical Examinations'!$A$1:$J$2336,MATCH(Healthcare!C$1,'Medical Examinations'!$A$1:$J$1,0),0)</f>
        <v>20.52</v>
      </c>
      <c r="D1830" s="17">
        <f>VLOOKUP($A1830,'Medical Examinations'!$A$1:$J$2336,MATCH(Healthcare!D$1,'Medical Examinations'!$A$1:$J$1,0),0)</f>
        <v>4.83</v>
      </c>
      <c r="E1830" s="17" t="str">
        <f>VLOOKUP($A1830,'Medical Examinations'!$A$1:$J$2336,MATCH(Healthcare!E$1,'Medical Examinations'!$A$1:$J$1,0),0)</f>
        <v>No</v>
      </c>
      <c r="F1830" s="17" t="str">
        <f>VLOOKUP($A1830,'Medical Examinations'!$A$1:$J$2336,MATCH(Healthcare!F$1,'Medical Examinations'!$A$1:$J$1,0),0)</f>
        <v>No</v>
      </c>
      <c r="G1830" s="17" t="str">
        <f>VLOOKUP($A1830,'Medical Examinations'!$A$1:$J$2336,MATCH(Healthcare!G$1,'Medical Examinations'!$A$1:$J$1,0),0)</f>
        <v>No</v>
      </c>
      <c r="H1830" s="17">
        <f>VLOOKUP($A1830,'Medical Examinations'!$A$1:$J$2336,MATCH(Healthcare!H$1,'Medical Examinations'!$A$1:$J$1,0),0)</f>
        <v>0</v>
      </c>
      <c r="I1830" s="17" t="str">
        <f>VLOOKUP($A1830,'Medical Examinations'!$A$1:$J$2336,MATCH(Healthcare!I$1,'Medical Examinations'!$A$1:$J$1,0),0)</f>
        <v>No</v>
      </c>
      <c r="J1830" s="17" t="str">
        <f>VLOOKUP($A1830,'Medical Examinations'!$A$1:$J$2336,MATCH(Healthcare!J$1,'Medical Examinations'!$A$1:$J$1,0),0)</f>
        <v>Healthy Weight</v>
      </c>
      <c r="K1830" s="17" t="str">
        <f>VLOOKUP($A1830,'Medical Examinations'!$A$1:$J$2336,MATCH(Healthcare!K$1,'Medical Examinations'!$A$1:$J$1,0),0)</f>
        <v>Normal</v>
      </c>
      <c r="L1830" s="38">
        <f>VLOOKUP($A1830,'Hospitalisation Details'!$A$2:$K$2344,MATCH(Healthcare!L$1,'Hospitalisation Details'!$A$1:$K$1,0),0)</f>
        <v>33194</v>
      </c>
      <c r="M1830" s="17">
        <f>VLOOKUP($A1830,'Hospitalisation Details'!$A$2:$K$2344,MATCH(Healthcare!M$1,'Hospitalisation Details'!$A$1:$K$1,0),0)</f>
        <v>4544.2299999999996</v>
      </c>
      <c r="N1830" s="17" t="str">
        <f>VLOOKUP($A1830,'Hospitalisation Details'!$A$2:$K$2344,MATCH(Healthcare!N$1,'Hospitalisation Details'!$A$1:$K$1,0),0)</f>
        <v>Tier - 2</v>
      </c>
      <c r="O1830" s="17" t="str">
        <f>VLOOKUP($A1830,'Hospitalisation Details'!$A$2:$K$2344,MATCH(Healthcare!O$1,'Hospitalisation Details'!$A$1:$K$1,0),0)</f>
        <v>Tier - 1</v>
      </c>
      <c r="P1830" s="17" t="str">
        <f>VLOOKUP($A1830,'Hospitalisation Details'!$A$2:$K$2344,MATCH(Healthcare!P$1,'Hospitalisation Details'!$A$1:$K$1,0),0)</f>
        <v>R1024</v>
      </c>
      <c r="Q1830" s="17">
        <f>VLOOKUP($A1830,'Hospitalisation Details'!$A$2:$K$2344,MATCH(Healthcare!Q$1,'Hospitalisation Details'!$A$1:$K$1,0),0)</f>
        <v>32</v>
      </c>
    </row>
    <row r="1831" spans="1:17" ht="15.75" x14ac:dyDescent="0.25">
      <c r="A1831" s="25" t="s">
        <v>1874</v>
      </c>
      <c r="B1831" s="17" t="str">
        <f>VLOOKUP($A1831,'Customer Names'!$A$1:$D$2336,4,0)</f>
        <v>Mr. Caleb</v>
      </c>
      <c r="C1831" s="17">
        <f>VLOOKUP($A1831,'Medical Examinations'!$A$1:$J$2336,MATCH(Healthcare!C$1,'Medical Examinations'!$A$1:$J$1,0),0)</f>
        <v>42.9</v>
      </c>
      <c r="D1831" s="17">
        <f>VLOOKUP($A1831,'Medical Examinations'!$A$1:$J$2336,MATCH(Healthcare!D$1,'Medical Examinations'!$A$1:$J$1,0),0)</f>
        <v>4.87</v>
      </c>
      <c r="E1831" s="17" t="str">
        <f>VLOOKUP($A1831,'Medical Examinations'!$A$1:$J$2336,MATCH(Healthcare!E$1,'Medical Examinations'!$A$1:$J$1,0),0)</f>
        <v>Yes</v>
      </c>
      <c r="F1831" s="17" t="str">
        <f>VLOOKUP($A1831,'Medical Examinations'!$A$1:$J$2336,MATCH(Healthcare!F$1,'Medical Examinations'!$A$1:$J$1,0),0)</f>
        <v>No</v>
      </c>
      <c r="G1831" s="17" t="str">
        <f>VLOOKUP($A1831,'Medical Examinations'!$A$1:$J$2336,MATCH(Healthcare!G$1,'Medical Examinations'!$A$1:$J$1,0),0)</f>
        <v>No</v>
      </c>
      <c r="H1831" s="17">
        <f>VLOOKUP($A1831,'Medical Examinations'!$A$1:$J$2336,MATCH(Healthcare!H$1,'Medical Examinations'!$A$1:$J$1,0),0)</f>
        <v>1</v>
      </c>
      <c r="I1831" s="17" t="str">
        <f>VLOOKUP($A1831,'Medical Examinations'!$A$1:$J$2336,MATCH(Healthcare!I$1,'Medical Examinations'!$A$1:$J$1,0),0)</f>
        <v>No</v>
      </c>
      <c r="J1831" s="17" t="str">
        <f>VLOOKUP($A1831,'Medical Examinations'!$A$1:$J$2336,MATCH(Healthcare!J$1,'Medical Examinations'!$A$1:$J$1,0),0)</f>
        <v>Obesity</v>
      </c>
      <c r="K1831" s="17" t="str">
        <f>VLOOKUP($A1831,'Medical Examinations'!$A$1:$J$2336,MATCH(Healthcare!K$1,'Medical Examinations'!$A$1:$J$1,0),0)</f>
        <v>Normal</v>
      </c>
      <c r="L1831" s="38">
        <f>VLOOKUP($A1831,'Hospitalisation Details'!$A$2:$K$2344,MATCH(Healthcare!L$1,'Hospitalisation Details'!$A$1:$K$1,0),0)</f>
        <v>32307</v>
      </c>
      <c r="M1831" s="17">
        <f>VLOOKUP($A1831,'Hospitalisation Details'!$A$2:$K$2344,MATCH(Healthcare!M$1,'Hospitalisation Details'!$A$1:$K$1,0),0)</f>
        <v>4536.26</v>
      </c>
      <c r="N1831" s="17" t="str">
        <f>VLOOKUP($A1831,'Hospitalisation Details'!$A$2:$K$2344,MATCH(Healthcare!N$1,'Hospitalisation Details'!$A$1:$K$1,0),0)</f>
        <v>Tier - 2</v>
      </c>
      <c r="O1831" s="17" t="str">
        <f>VLOOKUP($A1831,'Hospitalisation Details'!$A$2:$K$2344,MATCH(Healthcare!O$1,'Hospitalisation Details'!$A$1:$K$1,0),0)</f>
        <v>Tier - 2</v>
      </c>
      <c r="P1831" s="17" t="str">
        <f>VLOOKUP($A1831,'Hospitalisation Details'!$A$2:$K$2344,MATCH(Healthcare!P$1,'Hospitalisation Details'!$A$1:$K$1,0),0)</f>
        <v>R1011</v>
      </c>
      <c r="Q1831" s="17">
        <f>VLOOKUP($A1831,'Hospitalisation Details'!$A$2:$K$2344,MATCH(Healthcare!Q$1,'Hospitalisation Details'!$A$1:$K$1,0),0)</f>
        <v>34</v>
      </c>
    </row>
    <row r="1832" spans="1:17" ht="15.75" x14ac:dyDescent="0.25">
      <c r="A1832" s="25" t="s">
        <v>1875</v>
      </c>
      <c r="B1832" s="17" t="str">
        <f>VLOOKUP($A1832,'Customer Names'!$A$1:$D$2336,4,0)</f>
        <v>Ms. Jaime</v>
      </c>
      <c r="C1832" s="17">
        <f>VLOOKUP($A1832,'Medical Examinations'!$A$1:$J$2336,MATCH(Healthcare!C$1,'Medical Examinations'!$A$1:$J$1,0),0)</f>
        <v>24.6</v>
      </c>
      <c r="D1832" s="17">
        <f>VLOOKUP($A1832,'Medical Examinations'!$A$1:$J$2336,MATCH(Healthcare!D$1,'Medical Examinations'!$A$1:$J$1,0),0)</f>
        <v>5.86</v>
      </c>
      <c r="E1832" s="17" t="str">
        <f>VLOOKUP($A1832,'Medical Examinations'!$A$1:$J$2336,MATCH(Healthcare!E$1,'Medical Examinations'!$A$1:$J$1,0),0)</f>
        <v>No</v>
      </c>
      <c r="F1832" s="17" t="str">
        <f>VLOOKUP($A1832,'Medical Examinations'!$A$1:$J$2336,MATCH(Healthcare!F$1,'Medical Examinations'!$A$1:$J$1,0),0)</f>
        <v>No</v>
      </c>
      <c r="G1832" s="17" t="str">
        <f>VLOOKUP($A1832,'Medical Examinations'!$A$1:$J$2336,MATCH(Healthcare!G$1,'Medical Examinations'!$A$1:$J$1,0),0)</f>
        <v>Yes</v>
      </c>
      <c r="H1832" s="17">
        <f>VLOOKUP($A1832,'Medical Examinations'!$A$1:$J$2336,MATCH(Healthcare!H$1,'Medical Examinations'!$A$1:$J$1,0),0)</f>
        <v>1</v>
      </c>
      <c r="I1832" s="17" t="str">
        <f>VLOOKUP($A1832,'Medical Examinations'!$A$1:$J$2336,MATCH(Healthcare!I$1,'Medical Examinations'!$A$1:$J$1,0),0)</f>
        <v>No</v>
      </c>
      <c r="J1832" s="17" t="str">
        <f>VLOOKUP($A1832,'Medical Examinations'!$A$1:$J$2336,MATCH(Healthcare!J$1,'Medical Examinations'!$A$1:$J$1,0),0)</f>
        <v>Healthy Weight</v>
      </c>
      <c r="K1832" s="17" t="str">
        <f>VLOOKUP($A1832,'Medical Examinations'!$A$1:$J$2336,MATCH(Healthcare!K$1,'Medical Examinations'!$A$1:$J$1,0),0)</f>
        <v>Prediabetes</v>
      </c>
      <c r="L1832" s="38">
        <f>VLOOKUP($A1832,'Hospitalisation Details'!$A$2:$K$2344,MATCH(Healthcare!L$1,'Hospitalisation Details'!$A$1:$K$1,0),0)</f>
        <v>34149</v>
      </c>
      <c r="M1832" s="17">
        <f>VLOOKUP($A1832,'Hospitalisation Details'!$A$2:$K$2344,MATCH(Healthcare!M$1,'Hospitalisation Details'!$A$1:$K$1,0),0)</f>
        <v>4529.4799999999996</v>
      </c>
      <c r="N1832" s="17" t="str">
        <f>VLOOKUP($A1832,'Hospitalisation Details'!$A$2:$K$2344,MATCH(Healthcare!N$1,'Hospitalisation Details'!$A$1:$K$1,0),0)</f>
        <v>Tier - 2</v>
      </c>
      <c r="O1832" s="17" t="str">
        <f>VLOOKUP($A1832,'Hospitalisation Details'!$A$2:$K$2344,MATCH(Healthcare!O$1,'Hospitalisation Details'!$A$1:$K$1,0),0)</f>
        <v>Tier - 1</v>
      </c>
      <c r="P1832" s="17" t="str">
        <f>VLOOKUP($A1832,'Hospitalisation Details'!$A$2:$K$2344,MATCH(Healthcare!P$1,'Hospitalisation Details'!$A$1:$K$1,0),0)</f>
        <v>R1011</v>
      </c>
      <c r="Q1832" s="17">
        <f>VLOOKUP($A1832,'Hospitalisation Details'!$A$2:$K$2344,MATCH(Healthcare!Q$1,'Hospitalisation Details'!$A$1:$K$1,0),0)</f>
        <v>29</v>
      </c>
    </row>
    <row r="1833" spans="1:17" ht="15.75" x14ac:dyDescent="0.25">
      <c r="A1833" s="25" t="s">
        <v>1876</v>
      </c>
      <c r="B1833" s="17" t="str">
        <f>VLOOKUP($A1833,'Customer Names'!$A$1:$D$2336,4,0)</f>
        <v>Ms. Hannah</v>
      </c>
      <c r="C1833" s="17">
        <f>VLOOKUP($A1833,'Medical Examinations'!$A$1:$J$2336,MATCH(Healthcare!C$1,'Medical Examinations'!$A$1:$J$1,0),0)</f>
        <v>28.405000000000001</v>
      </c>
      <c r="D1833" s="17">
        <f>VLOOKUP($A1833,'Medical Examinations'!$A$1:$J$2336,MATCH(Healthcare!D$1,'Medical Examinations'!$A$1:$J$1,0),0)</f>
        <v>4.12</v>
      </c>
      <c r="E1833" s="17" t="str">
        <f>VLOOKUP($A1833,'Medical Examinations'!$A$1:$J$2336,MATCH(Healthcare!E$1,'Medical Examinations'!$A$1:$J$1,0),0)</f>
        <v>No</v>
      </c>
      <c r="F1833" s="17" t="str">
        <f>VLOOKUP($A1833,'Medical Examinations'!$A$1:$J$2336,MATCH(Healthcare!F$1,'Medical Examinations'!$A$1:$J$1,0),0)</f>
        <v>No</v>
      </c>
      <c r="G1833" s="17" t="str">
        <f>VLOOKUP($A1833,'Medical Examinations'!$A$1:$J$2336,MATCH(Healthcare!G$1,'Medical Examinations'!$A$1:$J$1,0),0)</f>
        <v>No</v>
      </c>
      <c r="H1833" s="17">
        <f>VLOOKUP($A1833,'Medical Examinations'!$A$1:$J$2336,MATCH(Healthcare!H$1,'Medical Examinations'!$A$1:$J$1,0),0)</f>
        <v>1</v>
      </c>
      <c r="I1833" s="17" t="str">
        <f>VLOOKUP($A1833,'Medical Examinations'!$A$1:$J$2336,MATCH(Healthcare!I$1,'Medical Examinations'!$A$1:$J$1,0),0)</f>
        <v>No</v>
      </c>
      <c r="J1833" s="17" t="str">
        <f>VLOOKUP($A1833,'Medical Examinations'!$A$1:$J$2336,MATCH(Healthcare!J$1,'Medical Examinations'!$A$1:$J$1,0),0)</f>
        <v>Overweight</v>
      </c>
      <c r="K1833" s="17" t="str">
        <f>VLOOKUP($A1833,'Medical Examinations'!$A$1:$J$2336,MATCH(Healthcare!K$1,'Medical Examinations'!$A$1:$J$1,0),0)</f>
        <v>Normal</v>
      </c>
      <c r="L1833" s="38">
        <f>VLOOKUP($A1833,'Hospitalisation Details'!$A$2:$K$2344,MATCH(Healthcare!L$1,'Hospitalisation Details'!$A$1:$K$1,0),0)</f>
        <v>33829</v>
      </c>
      <c r="M1833" s="17">
        <f>VLOOKUP($A1833,'Hospitalisation Details'!$A$2:$K$2344,MATCH(Healthcare!M$1,'Hospitalisation Details'!$A$1:$K$1,0),0)</f>
        <v>4527.18</v>
      </c>
      <c r="N1833" s="17" t="str">
        <f>VLOOKUP($A1833,'Hospitalisation Details'!$A$2:$K$2344,MATCH(Healthcare!N$1,'Hospitalisation Details'!$A$1:$K$1,0),0)</f>
        <v>Tier - 2</v>
      </c>
      <c r="O1833" s="17" t="str">
        <f>VLOOKUP($A1833,'Hospitalisation Details'!$A$2:$K$2344,MATCH(Healthcare!O$1,'Hospitalisation Details'!$A$1:$K$1,0),0)</f>
        <v>Tier - 2</v>
      </c>
      <c r="P1833" s="17" t="str">
        <f>VLOOKUP($A1833,'Hospitalisation Details'!$A$2:$K$2344,MATCH(Healthcare!P$1,'Hospitalisation Details'!$A$1:$K$1,0),0)</f>
        <v>R1012</v>
      </c>
      <c r="Q1833" s="17">
        <f>VLOOKUP($A1833,'Hospitalisation Details'!$A$2:$K$2344,MATCH(Healthcare!Q$1,'Hospitalisation Details'!$A$1:$K$1,0),0)</f>
        <v>30</v>
      </c>
    </row>
    <row r="1834" spans="1:17" ht="15.75" x14ac:dyDescent="0.25">
      <c r="A1834" s="25" t="s">
        <v>1877</v>
      </c>
      <c r="B1834" s="17" t="str">
        <f>VLOOKUP($A1834,'Customer Names'!$A$1:$D$2336,4,0)</f>
        <v>Mr. Zachariah</v>
      </c>
      <c r="C1834" s="17">
        <f>VLOOKUP($A1834,'Medical Examinations'!$A$1:$J$2336,MATCH(Healthcare!C$1,'Medical Examinations'!$A$1:$J$1,0),0)</f>
        <v>34.674999999999997</v>
      </c>
      <c r="D1834" s="17">
        <f>VLOOKUP($A1834,'Medical Examinations'!$A$1:$J$2336,MATCH(Healthcare!D$1,'Medical Examinations'!$A$1:$J$1,0),0)</f>
        <v>5.71</v>
      </c>
      <c r="E1834" s="17" t="str">
        <f>VLOOKUP($A1834,'Medical Examinations'!$A$1:$J$2336,MATCH(Healthcare!E$1,'Medical Examinations'!$A$1:$J$1,0),0)</f>
        <v>Yes</v>
      </c>
      <c r="F1834" s="17" t="str">
        <f>VLOOKUP($A1834,'Medical Examinations'!$A$1:$J$2336,MATCH(Healthcare!F$1,'Medical Examinations'!$A$1:$J$1,0),0)</f>
        <v>No</v>
      </c>
      <c r="G1834" s="17" t="str">
        <f>VLOOKUP($A1834,'Medical Examinations'!$A$1:$J$2336,MATCH(Healthcare!G$1,'Medical Examinations'!$A$1:$J$1,0),0)</f>
        <v>No</v>
      </c>
      <c r="H1834" s="17">
        <f>VLOOKUP($A1834,'Medical Examinations'!$A$1:$J$2336,MATCH(Healthcare!H$1,'Medical Examinations'!$A$1:$J$1,0),0)</f>
        <v>1</v>
      </c>
      <c r="I1834" s="17" t="str">
        <f>VLOOKUP($A1834,'Medical Examinations'!$A$1:$J$2336,MATCH(Healthcare!I$1,'Medical Examinations'!$A$1:$J$1,0),0)</f>
        <v>No</v>
      </c>
      <c r="J1834" s="17" t="str">
        <f>VLOOKUP($A1834,'Medical Examinations'!$A$1:$J$2336,MATCH(Healthcare!J$1,'Medical Examinations'!$A$1:$J$1,0),0)</f>
        <v>Obesity</v>
      </c>
      <c r="K1834" s="17" t="str">
        <f>VLOOKUP($A1834,'Medical Examinations'!$A$1:$J$2336,MATCH(Healthcare!K$1,'Medical Examinations'!$A$1:$J$1,0),0)</f>
        <v>Prediabetes</v>
      </c>
      <c r="L1834" s="38">
        <f>VLOOKUP($A1834,'Hospitalisation Details'!$A$2:$K$2344,MATCH(Healthcare!L$1,'Hospitalisation Details'!$A$1:$K$1,0),0)</f>
        <v>32498</v>
      </c>
      <c r="M1834" s="17">
        <f>VLOOKUP($A1834,'Hospitalisation Details'!$A$2:$K$2344,MATCH(Healthcare!M$1,'Hospitalisation Details'!$A$1:$K$1,0),0)</f>
        <v>4518.83</v>
      </c>
      <c r="N1834" s="17" t="str">
        <f>VLOOKUP($A1834,'Hospitalisation Details'!$A$2:$K$2344,MATCH(Healthcare!N$1,'Hospitalisation Details'!$A$1:$K$1,0),0)</f>
        <v>Tier - 2</v>
      </c>
      <c r="O1834" s="17" t="str">
        <f>VLOOKUP($A1834,'Hospitalisation Details'!$A$2:$K$2344,MATCH(Healthcare!O$1,'Hospitalisation Details'!$A$1:$K$1,0),0)</f>
        <v>Tier - 2</v>
      </c>
      <c r="P1834" s="17" t="str">
        <f>VLOOKUP($A1834,'Hospitalisation Details'!$A$2:$K$2344,MATCH(Healthcare!P$1,'Hospitalisation Details'!$A$1:$K$1,0),0)</f>
        <v>R1017</v>
      </c>
      <c r="Q1834" s="17">
        <f>VLOOKUP($A1834,'Hospitalisation Details'!$A$2:$K$2344,MATCH(Healthcare!Q$1,'Hospitalisation Details'!$A$1:$K$1,0),0)</f>
        <v>34</v>
      </c>
    </row>
    <row r="1835" spans="1:17" ht="15.75" x14ac:dyDescent="0.25">
      <c r="A1835" s="25" t="s">
        <v>1878</v>
      </c>
      <c r="B1835" s="17" t="str">
        <f>VLOOKUP($A1835,'Customer Names'!$A$1:$D$2336,4,0)</f>
        <v>Ms. Patricia</v>
      </c>
      <c r="C1835" s="17">
        <f>VLOOKUP($A1835,'Medical Examinations'!$A$1:$J$2336,MATCH(Healthcare!C$1,'Medical Examinations'!$A$1:$J$1,0),0)</f>
        <v>18.850000000000001</v>
      </c>
      <c r="D1835" s="17">
        <f>VLOOKUP($A1835,'Medical Examinations'!$A$1:$J$2336,MATCH(Healthcare!D$1,'Medical Examinations'!$A$1:$J$1,0),0)</f>
        <v>6.03</v>
      </c>
      <c r="E1835" s="17" t="str">
        <f>VLOOKUP($A1835,'Medical Examinations'!$A$1:$J$2336,MATCH(Healthcare!E$1,'Medical Examinations'!$A$1:$J$1,0),0)</f>
        <v>No</v>
      </c>
      <c r="F1835" s="17" t="str">
        <f>VLOOKUP($A1835,'Medical Examinations'!$A$1:$J$2336,MATCH(Healthcare!F$1,'Medical Examinations'!$A$1:$J$1,0),0)</f>
        <v>No</v>
      </c>
      <c r="G1835" s="17" t="str">
        <f>VLOOKUP($A1835,'Medical Examinations'!$A$1:$J$2336,MATCH(Healthcare!G$1,'Medical Examinations'!$A$1:$J$1,0),0)</f>
        <v>No</v>
      </c>
      <c r="H1835" s="17">
        <f>VLOOKUP($A1835,'Medical Examinations'!$A$1:$J$2336,MATCH(Healthcare!H$1,'Medical Examinations'!$A$1:$J$1,0),0)</f>
        <v>1</v>
      </c>
      <c r="I1835" s="17" t="str">
        <f>VLOOKUP($A1835,'Medical Examinations'!$A$1:$J$2336,MATCH(Healthcare!I$1,'Medical Examinations'!$A$1:$J$1,0),0)</f>
        <v>No</v>
      </c>
      <c r="J1835" s="17" t="str">
        <f>VLOOKUP($A1835,'Medical Examinations'!$A$1:$J$2336,MATCH(Healthcare!J$1,'Medical Examinations'!$A$1:$J$1,0),0)</f>
        <v>Healthy Weight</v>
      </c>
      <c r="K1835" s="17" t="str">
        <f>VLOOKUP($A1835,'Medical Examinations'!$A$1:$J$2336,MATCH(Healthcare!K$1,'Medical Examinations'!$A$1:$J$1,0),0)</f>
        <v>Prediabetes</v>
      </c>
      <c r="L1835" s="38">
        <f>VLOOKUP($A1835,'Hospitalisation Details'!$A$2:$K$2344,MATCH(Healthcare!L$1,'Hospitalisation Details'!$A$1:$K$1,0),0)</f>
        <v>32116</v>
      </c>
      <c r="M1835" s="17">
        <f>VLOOKUP($A1835,'Hospitalisation Details'!$A$2:$K$2344,MATCH(Healthcare!M$1,'Hospitalisation Details'!$A$1:$K$1,0),0)</f>
        <v>4518.7700000000004</v>
      </c>
      <c r="N1835" s="17" t="str">
        <f>VLOOKUP($A1835,'Hospitalisation Details'!$A$2:$K$2344,MATCH(Healthcare!N$1,'Hospitalisation Details'!$A$1:$K$1,0),0)</f>
        <v>Tier - 2</v>
      </c>
      <c r="O1835" s="17" t="str">
        <f>VLOOKUP($A1835,'Hospitalisation Details'!$A$2:$K$2344,MATCH(Healthcare!O$1,'Hospitalisation Details'!$A$1:$K$1,0),0)</f>
        <v>Tier - 3</v>
      </c>
      <c r="P1835" s="17" t="str">
        <f>VLOOKUP($A1835,'Hospitalisation Details'!$A$2:$K$2344,MATCH(Healthcare!P$1,'Hospitalisation Details'!$A$1:$K$1,0),0)</f>
        <v>R1012</v>
      </c>
      <c r="Q1835" s="17">
        <f>VLOOKUP($A1835,'Hospitalisation Details'!$A$2:$K$2344,MATCH(Healthcare!Q$1,'Hospitalisation Details'!$A$1:$K$1,0),0)</f>
        <v>35</v>
      </c>
    </row>
    <row r="1836" spans="1:17" ht="15.75" x14ac:dyDescent="0.25">
      <c r="A1836" s="25" t="s">
        <v>1879</v>
      </c>
      <c r="B1836" s="17" t="str">
        <f>VLOOKUP($A1836,'Customer Names'!$A$1:$D$2336,4,0)</f>
        <v>Mrs. Elizabeth</v>
      </c>
      <c r="C1836" s="17">
        <f>VLOOKUP($A1836,'Medical Examinations'!$A$1:$J$2336,MATCH(Healthcare!C$1,'Medical Examinations'!$A$1:$J$1,0),0)</f>
        <v>34.130000000000003</v>
      </c>
      <c r="D1836" s="17">
        <f>VLOOKUP($A1836,'Medical Examinations'!$A$1:$J$2336,MATCH(Healthcare!D$1,'Medical Examinations'!$A$1:$J$1,0),0)</f>
        <v>5.65</v>
      </c>
      <c r="E1836" s="17" t="str">
        <f>VLOOKUP($A1836,'Medical Examinations'!$A$1:$J$2336,MATCH(Healthcare!E$1,'Medical Examinations'!$A$1:$J$1,0),0)</f>
        <v>No</v>
      </c>
      <c r="F1836" s="17" t="str">
        <f>VLOOKUP($A1836,'Medical Examinations'!$A$1:$J$2336,MATCH(Healthcare!F$1,'Medical Examinations'!$A$1:$J$1,0),0)</f>
        <v>No</v>
      </c>
      <c r="G1836" s="17" t="str">
        <f>VLOOKUP($A1836,'Medical Examinations'!$A$1:$J$2336,MATCH(Healthcare!G$1,'Medical Examinations'!$A$1:$J$1,0),0)</f>
        <v>Yes</v>
      </c>
      <c r="H1836" s="17">
        <f>VLOOKUP($A1836,'Medical Examinations'!$A$1:$J$2336,MATCH(Healthcare!H$1,'Medical Examinations'!$A$1:$J$1,0),0)</f>
        <v>1</v>
      </c>
      <c r="I1836" s="17" t="str">
        <f>VLOOKUP($A1836,'Medical Examinations'!$A$1:$J$2336,MATCH(Healthcare!I$1,'Medical Examinations'!$A$1:$J$1,0),0)</f>
        <v>No</v>
      </c>
      <c r="J1836" s="17" t="str">
        <f>VLOOKUP($A1836,'Medical Examinations'!$A$1:$J$2336,MATCH(Healthcare!J$1,'Medical Examinations'!$A$1:$J$1,0),0)</f>
        <v>Obesity</v>
      </c>
      <c r="K1836" s="17" t="str">
        <f>VLOOKUP($A1836,'Medical Examinations'!$A$1:$J$2336,MATCH(Healthcare!K$1,'Medical Examinations'!$A$1:$J$1,0),0)</f>
        <v>Normal</v>
      </c>
      <c r="L1836" s="38">
        <f>VLOOKUP($A1836,'Hospitalisation Details'!$A$2:$K$2344,MATCH(Healthcare!L$1,'Hospitalisation Details'!$A$1:$K$1,0),0)</f>
        <v>37896</v>
      </c>
      <c r="M1836" s="17">
        <f>VLOOKUP($A1836,'Hospitalisation Details'!$A$2:$K$2344,MATCH(Healthcare!M$1,'Hospitalisation Details'!$A$1:$K$1,0),0)</f>
        <v>4518.3999999999996</v>
      </c>
      <c r="N1836" s="17" t="str">
        <f>VLOOKUP($A1836,'Hospitalisation Details'!$A$2:$K$2344,MATCH(Healthcare!N$1,'Hospitalisation Details'!$A$1:$K$1,0),0)</f>
        <v>Tier - 2</v>
      </c>
      <c r="O1836" s="17" t="str">
        <f>VLOOKUP($A1836,'Hospitalisation Details'!$A$2:$K$2344,MATCH(Healthcare!O$1,'Hospitalisation Details'!$A$1:$K$1,0),0)</f>
        <v>Tier - 3</v>
      </c>
      <c r="P1836" s="17" t="str">
        <f>VLOOKUP($A1836,'Hospitalisation Details'!$A$2:$K$2344,MATCH(Healthcare!P$1,'Hospitalisation Details'!$A$1:$K$1,0),0)</f>
        <v>R1026</v>
      </c>
      <c r="Q1836" s="17">
        <f>VLOOKUP($A1836,'Hospitalisation Details'!$A$2:$K$2344,MATCH(Healthcare!Q$1,'Hospitalisation Details'!$A$1:$K$1,0),0)</f>
        <v>19</v>
      </c>
    </row>
    <row r="1837" spans="1:17" ht="15.75" x14ac:dyDescent="0.25">
      <c r="A1837" s="25" t="s">
        <v>1880</v>
      </c>
      <c r="B1837" s="17" t="str">
        <f>VLOOKUP($A1837,'Customer Names'!$A$1:$D$2336,4,0)</f>
        <v>Mr. Benjamin</v>
      </c>
      <c r="C1837" s="17">
        <f>VLOOKUP($A1837,'Medical Examinations'!$A$1:$J$2336,MATCH(Healthcare!C$1,'Medical Examinations'!$A$1:$J$1,0),0)</f>
        <v>17.34</v>
      </c>
      <c r="D1837" s="17">
        <f>VLOOKUP($A1837,'Medical Examinations'!$A$1:$J$2336,MATCH(Healthcare!D$1,'Medical Examinations'!$A$1:$J$1,0),0)</f>
        <v>5.05</v>
      </c>
      <c r="E1837" s="17" t="str">
        <f>VLOOKUP($A1837,'Medical Examinations'!$A$1:$J$2336,MATCH(Healthcare!E$1,'Medical Examinations'!$A$1:$J$1,0),0)</f>
        <v>No</v>
      </c>
      <c r="F1837" s="17" t="str">
        <f>VLOOKUP($A1837,'Medical Examinations'!$A$1:$J$2336,MATCH(Healthcare!F$1,'Medical Examinations'!$A$1:$J$1,0),0)</f>
        <v>No</v>
      </c>
      <c r="G1837" s="17" t="str">
        <f>VLOOKUP($A1837,'Medical Examinations'!$A$1:$J$2336,MATCH(Healthcare!G$1,'Medical Examinations'!$A$1:$J$1,0),0)</f>
        <v>No</v>
      </c>
      <c r="H1837" s="17">
        <f>VLOOKUP($A1837,'Medical Examinations'!$A$1:$J$2336,MATCH(Healthcare!H$1,'Medical Examinations'!$A$1:$J$1,0),0)</f>
        <v>0</v>
      </c>
      <c r="I1837" s="17" t="str">
        <f>VLOOKUP($A1837,'Medical Examinations'!$A$1:$J$2336,MATCH(Healthcare!I$1,'Medical Examinations'!$A$1:$J$1,0),0)</f>
        <v>No</v>
      </c>
      <c r="J1837" s="17" t="str">
        <f>VLOOKUP($A1837,'Medical Examinations'!$A$1:$J$2336,MATCH(Healthcare!J$1,'Medical Examinations'!$A$1:$J$1,0),0)</f>
        <v>Underweight</v>
      </c>
      <c r="K1837" s="17" t="str">
        <f>VLOOKUP($A1837,'Medical Examinations'!$A$1:$J$2336,MATCH(Healthcare!K$1,'Medical Examinations'!$A$1:$J$1,0),0)</f>
        <v>Normal</v>
      </c>
      <c r="L1837" s="38">
        <f>VLOOKUP($A1837,'Hospitalisation Details'!$A$2:$K$2344,MATCH(Healthcare!L$1,'Hospitalisation Details'!$A$1:$K$1,0),0)</f>
        <v>29388</v>
      </c>
      <c r="M1837" s="17">
        <f>VLOOKUP($A1837,'Hospitalisation Details'!$A$2:$K$2344,MATCH(Healthcare!M$1,'Hospitalisation Details'!$A$1:$K$1,0),0)</f>
        <v>4515.71</v>
      </c>
      <c r="N1837" s="17" t="str">
        <f>VLOOKUP($A1837,'Hospitalisation Details'!$A$2:$K$2344,MATCH(Healthcare!N$1,'Hospitalisation Details'!$A$1:$K$1,0),0)</f>
        <v>Tier - 2</v>
      </c>
      <c r="O1837" s="17" t="str">
        <f>VLOOKUP($A1837,'Hospitalisation Details'!$A$2:$K$2344,MATCH(Healthcare!O$1,'Hospitalisation Details'!$A$1:$K$1,0),0)</f>
        <v>Tier - 3</v>
      </c>
      <c r="P1837" s="17" t="str">
        <f>VLOOKUP($A1837,'Hospitalisation Details'!$A$2:$K$2344,MATCH(Healthcare!P$1,'Hospitalisation Details'!$A$1:$K$1,0),0)</f>
        <v>R1013</v>
      </c>
      <c r="Q1837" s="17">
        <f>VLOOKUP($A1837,'Hospitalisation Details'!$A$2:$K$2344,MATCH(Healthcare!Q$1,'Hospitalisation Details'!$A$1:$K$1,0),0)</f>
        <v>42</v>
      </c>
    </row>
    <row r="1838" spans="1:17" ht="15.75" x14ac:dyDescent="0.25">
      <c r="A1838" s="25" t="s">
        <v>1881</v>
      </c>
      <c r="B1838" s="17" t="str">
        <f>VLOOKUP($A1838,'Customer Names'!$A$1:$D$2336,4,0)</f>
        <v>Mr. Breno</v>
      </c>
      <c r="C1838" s="17">
        <f>VLOOKUP($A1838,'Medical Examinations'!$A$1:$J$2336,MATCH(Healthcare!C$1,'Medical Examinations'!$A$1:$J$1,0),0)</f>
        <v>17.440000000000001</v>
      </c>
      <c r="D1838" s="17">
        <f>VLOOKUP($A1838,'Medical Examinations'!$A$1:$J$2336,MATCH(Healthcare!D$1,'Medical Examinations'!$A$1:$J$1,0),0)</f>
        <v>6.26</v>
      </c>
      <c r="E1838" s="17" t="str">
        <f>VLOOKUP($A1838,'Medical Examinations'!$A$1:$J$2336,MATCH(Healthcare!E$1,'Medical Examinations'!$A$1:$J$1,0),0)</f>
        <v>No</v>
      </c>
      <c r="F1838" s="17" t="str">
        <f>VLOOKUP($A1838,'Medical Examinations'!$A$1:$J$2336,MATCH(Healthcare!F$1,'Medical Examinations'!$A$1:$J$1,0),0)</f>
        <v>No</v>
      </c>
      <c r="G1838" s="17" t="str">
        <f>VLOOKUP($A1838,'Medical Examinations'!$A$1:$J$2336,MATCH(Healthcare!G$1,'Medical Examinations'!$A$1:$J$1,0),0)</f>
        <v>No</v>
      </c>
      <c r="H1838" s="17">
        <f>VLOOKUP($A1838,'Medical Examinations'!$A$1:$J$2336,MATCH(Healthcare!H$1,'Medical Examinations'!$A$1:$J$1,0),0)</f>
        <v>0</v>
      </c>
      <c r="I1838" s="17" t="str">
        <f>VLOOKUP($A1838,'Medical Examinations'!$A$1:$J$2336,MATCH(Healthcare!I$1,'Medical Examinations'!$A$1:$J$1,0),0)</f>
        <v>No</v>
      </c>
      <c r="J1838" s="17" t="str">
        <f>VLOOKUP($A1838,'Medical Examinations'!$A$1:$J$2336,MATCH(Healthcare!J$1,'Medical Examinations'!$A$1:$J$1,0),0)</f>
        <v>Underweight</v>
      </c>
      <c r="K1838" s="17" t="str">
        <f>VLOOKUP($A1838,'Medical Examinations'!$A$1:$J$2336,MATCH(Healthcare!K$1,'Medical Examinations'!$A$1:$J$1,0),0)</f>
        <v>Prediabetes</v>
      </c>
      <c r="L1838" s="38">
        <f>VLOOKUP($A1838,'Hospitalisation Details'!$A$2:$K$2344,MATCH(Healthcare!L$1,'Hospitalisation Details'!$A$1:$K$1,0),0)</f>
        <v>30221</v>
      </c>
      <c r="M1838" s="17">
        <f>VLOOKUP($A1838,'Hospitalisation Details'!$A$2:$K$2344,MATCH(Healthcare!M$1,'Hospitalisation Details'!$A$1:$K$1,0),0)</f>
        <v>4511.41</v>
      </c>
      <c r="N1838" s="17" t="str">
        <f>VLOOKUP($A1838,'Hospitalisation Details'!$A$2:$K$2344,MATCH(Healthcare!N$1,'Hospitalisation Details'!$A$1:$K$1,0),0)</f>
        <v>Tier - 2</v>
      </c>
      <c r="O1838" s="17" t="str">
        <f>VLOOKUP($A1838,'Hospitalisation Details'!$A$2:$K$2344,MATCH(Healthcare!O$1,'Hospitalisation Details'!$A$1:$K$1,0),0)</f>
        <v>Tier - 3</v>
      </c>
      <c r="P1838" s="17" t="str">
        <f>VLOOKUP($A1838,'Hospitalisation Details'!$A$2:$K$2344,MATCH(Healthcare!P$1,'Hospitalisation Details'!$A$1:$K$1,0),0)</f>
        <v>R1013</v>
      </c>
      <c r="Q1838" s="17">
        <f>VLOOKUP($A1838,'Hospitalisation Details'!$A$2:$K$2344,MATCH(Healthcare!Q$1,'Hospitalisation Details'!$A$1:$K$1,0),0)</f>
        <v>40</v>
      </c>
    </row>
    <row r="1839" spans="1:17" ht="15.75" x14ac:dyDescent="0.25">
      <c r="A1839" s="25" t="s">
        <v>1882</v>
      </c>
      <c r="B1839" s="17" t="str">
        <f>VLOOKUP($A1839,'Customer Names'!$A$1:$D$2336,4,0)</f>
        <v>Mr. Takaya</v>
      </c>
      <c r="C1839" s="17">
        <f>VLOOKUP($A1839,'Medical Examinations'!$A$1:$J$2336,MATCH(Healthcare!C$1,'Medical Examinations'!$A$1:$J$1,0),0)</f>
        <v>33.659999999999997</v>
      </c>
      <c r="D1839" s="17">
        <f>VLOOKUP($A1839,'Medical Examinations'!$A$1:$J$2336,MATCH(Healthcare!D$1,'Medical Examinations'!$A$1:$J$1,0),0)</f>
        <v>4.08</v>
      </c>
      <c r="E1839" s="17" t="str">
        <f>VLOOKUP($A1839,'Medical Examinations'!$A$1:$J$2336,MATCH(Healthcare!E$1,'Medical Examinations'!$A$1:$J$1,0),0)</f>
        <v>Yes</v>
      </c>
      <c r="F1839" s="17" t="str">
        <f>VLOOKUP($A1839,'Medical Examinations'!$A$1:$J$2336,MATCH(Healthcare!F$1,'Medical Examinations'!$A$1:$J$1,0),0)</f>
        <v>No</v>
      </c>
      <c r="G1839" s="17" t="str">
        <f>VLOOKUP($A1839,'Medical Examinations'!$A$1:$J$2336,MATCH(Healthcare!G$1,'Medical Examinations'!$A$1:$J$1,0),0)</f>
        <v>Yes</v>
      </c>
      <c r="H1839" s="17">
        <f>VLOOKUP($A1839,'Medical Examinations'!$A$1:$J$2336,MATCH(Healthcare!H$1,'Medical Examinations'!$A$1:$J$1,0),0)</f>
        <v>1</v>
      </c>
      <c r="I1839" s="17" t="str">
        <f>VLOOKUP($A1839,'Medical Examinations'!$A$1:$J$2336,MATCH(Healthcare!I$1,'Medical Examinations'!$A$1:$J$1,0),0)</f>
        <v>No</v>
      </c>
      <c r="J1839" s="17" t="str">
        <f>VLOOKUP($A1839,'Medical Examinations'!$A$1:$J$2336,MATCH(Healthcare!J$1,'Medical Examinations'!$A$1:$J$1,0),0)</f>
        <v>Obesity</v>
      </c>
      <c r="K1839" s="17" t="str">
        <f>VLOOKUP($A1839,'Medical Examinations'!$A$1:$J$2336,MATCH(Healthcare!K$1,'Medical Examinations'!$A$1:$J$1,0),0)</f>
        <v>Normal</v>
      </c>
      <c r="L1839" s="38">
        <f>VLOOKUP($A1839,'Hospitalisation Details'!$A$2:$K$2344,MATCH(Healthcare!L$1,'Hospitalisation Details'!$A$1:$K$1,0),0)</f>
        <v>35716</v>
      </c>
      <c r="M1839" s="17">
        <f>VLOOKUP($A1839,'Hospitalisation Details'!$A$2:$K$2344,MATCH(Healthcare!M$1,'Hospitalisation Details'!$A$1:$K$1,0),0)</f>
        <v>4504.66</v>
      </c>
      <c r="N1839" s="17" t="str">
        <f>VLOOKUP($A1839,'Hospitalisation Details'!$A$2:$K$2344,MATCH(Healthcare!N$1,'Hospitalisation Details'!$A$1:$K$1,0),0)</f>
        <v>Tier - 1</v>
      </c>
      <c r="O1839" s="17" t="str">
        <f>VLOOKUP($A1839,'Hospitalisation Details'!$A$2:$K$2344,MATCH(Healthcare!O$1,'Hospitalisation Details'!$A$1:$K$1,0),0)</f>
        <v>Tier - 2</v>
      </c>
      <c r="P1839" s="17" t="str">
        <f>VLOOKUP($A1839,'Hospitalisation Details'!$A$2:$K$2344,MATCH(Healthcare!P$1,'Hospitalisation Details'!$A$1:$K$1,0),0)</f>
        <v>R1013</v>
      </c>
      <c r="Q1839" s="17">
        <f>VLOOKUP($A1839,'Hospitalisation Details'!$A$2:$K$2344,MATCH(Healthcare!Q$1,'Hospitalisation Details'!$A$1:$K$1,0),0)</f>
        <v>25</v>
      </c>
    </row>
    <row r="1840" spans="1:17" ht="15.75" x14ac:dyDescent="0.25">
      <c r="A1840" s="25" t="s">
        <v>1883</v>
      </c>
      <c r="B1840" s="17" t="str">
        <f>VLOOKUP($A1840,'Customer Names'!$A$1:$D$2336,4,0)</f>
        <v>Mr. Thomas</v>
      </c>
      <c r="C1840" s="17">
        <f>VLOOKUP($A1840,'Medical Examinations'!$A$1:$J$2336,MATCH(Healthcare!C$1,'Medical Examinations'!$A$1:$J$1,0),0)</f>
        <v>21.375</v>
      </c>
      <c r="D1840" s="17">
        <f>VLOOKUP($A1840,'Medical Examinations'!$A$1:$J$2336,MATCH(Healthcare!D$1,'Medical Examinations'!$A$1:$J$1,0),0)</f>
        <v>6.19</v>
      </c>
      <c r="E1840" s="17" t="str">
        <f>VLOOKUP($A1840,'Medical Examinations'!$A$1:$J$2336,MATCH(Healthcare!E$1,'Medical Examinations'!$A$1:$J$1,0),0)</f>
        <v>Yes</v>
      </c>
      <c r="F1840" s="17" t="str">
        <f>VLOOKUP($A1840,'Medical Examinations'!$A$1:$J$2336,MATCH(Healthcare!F$1,'Medical Examinations'!$A$1:$J$1,0),0)</f>
        <v>No</v>
      </c>
      <c r="G1840" s="17" t="str">
        <f>VLOOKUP($A1840,'Medical Examinations'!$A$1:$J$2336,MATCH(Healthcare!G$1,'Medical Examinations'!$A$1:$J$1,0),0)</f>
        <v>No</v>
      </c>
      <c r="H1840" s="17">
        <f>VLOOKUP($A1840,'Medical Examinations'!$A$1:$J$2336,MATCH(Healthcare!H$1,'Medical Examinations'!$A$1:$J$1,0),0)</f>
        <v>1</v>
      </c>
      <c r="I1840" s="17" t="str">
        <f>VLOOKUP($A1840,'Medical Examinations'!$A$1:$J$2336,MATCH(Healthcare!I$1,'Medical Examinations'!$A$1:$J$1,0),0)</f>
        <v>No</v>
      </c>
      <c r="J1840" s="17" t="str">
        <f>VLOOKUP($A1840,'Medical Examinations'!$A$1:$J$2336,MATCH(Healthcare!J$1,'Medical Examinations'!$A$1:$J$1,0),0)</f>
        <v>Healthy Weight</v>
      </c>
      <c r="K1840" s="17" t="str">
        <f>VLOOKUP($A1840,'Medical Examinations'!$A$1:$J$2336,MATCH(Healthcare!K$1,'Medical Examinations'!$A$1:$J$1,0),0)</f>
        <v>Prediabetes</v>
      </c>
      <c r="L1840" s="38">
        <f>VLOOKUP($A1840,'Hospitalisation Details'!$A$2:$K$2344,MATCH(Healthcare!L$1,'Hospitalisation Details'!$A$1:$K$1,0),0)</f>
        <v>32320</v>
      </c>
      <c r="M1840" s="17">
        <f>VLOOKUP($A1840,'Hospitalisation Details'!$A$2:$K$2344,MATCH(Healthcare!M$1,'Hospitalisation Details'!$A$1:$K$1,0),0)</f>
        <v>4500.34</v>
      </c>
      <c r="N1840" s="17" t="str">
        <f>VLOOKUP($A1840,'Hospitalisation Details'!$A$2:$K$2344,MATCH(Healthcare!N$1,'Hospitalisation Details'!$A$1:$K$1,0),0)</f>
        <v>Tier - 2</v>
      </c>
      <c r="O1840" s="17" t="str">
        <f>VLOOKUP($A1840,'Hospitalisation Details'!$A$2:$K$2344,MATCH(Healthcare!O$1,'Hospitalisation Details'!$A$1:$K$1,0),0)</f>
        <v>Tier - 1</v>
      </c>
      <c r="P1840" s="17" t="str">
        <f>VLOOKUP($A1840,'Hospitalisation Details'!$A$2:$K$2344,MATCH(Healthcare!P$1,'Hospitalisation Details'!$A$1:$K$1,0),0)</f>
        <v>R1017</v>
      </c>
      <c r="Q1840" s="17">
        <f>VLOOKUP($A1840,'Hospitalisation Details'!$A$2:$K$2344,MATCH(Healthcare!Q$1,'Hospitalisation Details'!$A$1:$K$1,0),0)</f>
        <v>34</v>
      </c>
    </row>
    <row r="1841" spans="1:17" ht="15.75" x14ac:dyDescent="0.25">
      <c r="A1841" s="25" t="s">
        <v>1884</v>
      </c>
      <c r="B1841" s="17" t="str">
        <f>VLOOKUP($A1841,'Customer Names'!$A$1:$D$2336,4,0)</f>
        <v>Mr. Bradley</v>
      </c>
      <c r="C1841" s="17">
        <f>VLOOKUP($A1841,'Medical Examinations'!$A$1:$J$2336,MATCH(Healthcare!C$1,'Medical Examinations'!$A$1:$J$1,0),0)</f>
        <v>27.14</v>
      </c>
      <c r="D1841" s="17">
        <f>VLOOKUP($A1841,'Medical Examinations'!$A$1:$J$2336,MATCH(Healthcare!D$1,'Medical Examinations'!$A$1:$J$1,0),0)</f>
        <v>6.01</v>
      </c>
      <c r="E1841" s="17" t="str">
        <f>VLOOKUP($A1841,'Medical Examinations'!$A$1:$J$2336,MATCH(Healthcare!E$1,'Medical Examinations'!$A$1:$J$1,0),0)</f>
        <v>No</v>
      </c>
      <c r="F1841" s="17" t="str">
        <f>VLOOKUP($A1841,'Medical Examinations'!$A$1:$J$2336,MATCH(Healthcare!F$1,'Medical Examinations'!$A$1:$J$1,0),0)</f>
        <v>No</v>
      </c>
      <c r="G1841" s="17" t="str">
        <f>VLOOKUP($A1841,'Medical Examinations'!$A$1:$J$2336,MATCH(Healthcare!G$1,'Medical Examinations'!$A$1:$J$1,0),0)</f>
        <v>No</v>
      </c>
      <c r="H1841" s="17">
        <f>VLOOKUP($A1841,'Medical Examinations'!$A$1:$J$2336,MATCH(Healthcare!H$1,'Medical Examinations'!$A$1:$J$1,0),0)</f>
        <v>1</v>
      </c>
      <c r="I1841" s="17" t="str">
        <f>VLOOKUP($A1841,'Medical Examinations'!$A$1:$J$2336,MATCH(Healthcare!I$1,'Medical Examinations'!$A$1:$J$1,0),0)</f>
        <v>No</v>
      </c>
      <c r="J1841" s="17" t="str">
        <f>VLOOKUP($A1841,'Medical Examinations'!$A$1:$J$2336,MATCH(Healthcare!J$1,'Medical Examinations'!$A$1:$J$1,0),0)</f>
        <v>Overweight</v>
      </c>
      <c r="K1841" s="17" t="str">
        <f>VLOOKUP($A1841,'Medical Examinations'!$A$1:$J$2336,MATCH(Healthcare!K$1,'Medical Examinations'!$A$1:$J$1,0),0)</f>
        <v>Prediabetes</v>
      </c>
      <c r="L1841" s="38">
        <f>VLOOKUP($A1841,'Hospitalisation Details'!$A$2:$K$2344,MATCH(Healthcare!L$1,'Hospitalisation Details'!$A$1:$K$1,0),0)</f>
        <v>33797</v>
      </c>
      <c r="M1841" s="17">
        <f>VLOOKUP($A1841,'Hospitalisation Details'!$A$2:$K$2344,MATCH(Healthcare!M$1,'Hospitalisation Details'!$A$1:$K$1,0),0)</f>
        <v>4488.58</v>
      </c>
      <c r="N1841" s="17" t="str">
        <f>VLOOKUP($A1841,'Hospitalisation Details'!$A$2:$K$2344,MATCH(Healthcare!N$1,'Hospitalisation Details'!$A$1:$K$1,0),0)</f>
        <v>Tier - 2</v>
      </c>
      <c r="O1841" s="17" t="str">
        <f>VLOOKUP($A1841,'Hospitalisation Details'!$A$2:$K$2344,MATCH(Healthcare!O$1,'Hospitalisation Details'!$A$1:$K$1,0),0)</f>
        <v>Tier - 3</v>
      </c>
      <c r="P1841" s="17" t="str">
        <f>VLOOKUP($A1841,'Hospitalisation Details'!$A$2:$K$2344,MATCH(Healthcare!P$1,'Hospitalisation Details'!$A$1:$K$1,0),0)</f>
        <v>R1012</v>
      </c>
      <c r="Q1841" s="17">
        <f>VLOOKUP($A1841,'Hospitalisation Details'!$A$2:$K$2344,MATCH(Healthcare!Q$1,'Hospitalisation Details'!$A$1:$K$1,0),0)</f>
        <v>30</v>
      </c>
    </row>
    <row r="1842" spans="1:17" ht="15.75" x14ac:dyDescent="0.25">
      <c r="A1842" s="25" t="s">
        <v>1885</v>
      </c>
      <c r="B1842" s="17" t="str">
        <f>VLOOKUP($A1842,'Customer Names'!$A$1:$D$2336,4,0)</f>
        <v>Ms. Megan</v>
      </c>
      <c r="C1842" s="17">
        <f>VLOOKUP($A1842,'Medical Examinations'!$A$1:$J$2336,MATCH(Healthcare!C$1,'Medical Examinations'!$A$1:$J$1,0),0)</f>
        <v>35.78</v>
      </c>
      <c r="D1842" s="17">
        <f>VLOOKUP($A1842,'Medical Examinations'!$A$1:$J$2336,MATCH(Healthcare!D$1,'Medical Examinations'!$A$1:$J$1,0),0)</f>
        <v>6.07</v>
      </c>
      <c r="E1842" s="17" t="str">
        <f>VLOOKUP($A1842,'Medical Examinations'!$A$1:$J$2336,MATCH(Healthcare!E$1,'Medical Examinations'!$A$1:$J$1,0),0)</f>
        <v>No</v>
      </c>
      <c r="F1842" s="17" t="str">
        <f>VLOOKUP($A1842,'Medical Examinations'!$A$1:$J$2336,MATCH(Healthcare!F$1,'Medical Examinations'!$A$1:$J$1,0),0)</f>
        <v>Yes</v>
      </c>
      <c r="G1842" s="17" t="str">
        <f>VLOOKUP($A1842,'Medical Examinations'!$A$1:$J$2336,MATCH(Healthcare!G$1,'Medical Examinations'!$A$1:$J$1,0),0)</f>
        <v>No</v>
      </c>
      <c r="H1842" s="17">
        <f>VLOOKUP($A1842,'Medical Examinations'!$A$1:$J$2336,MATCH(Healthcare!H$1,'Medical Examinations'!$A$1:$J$1,0),0)</f>
        <v>1</v>
      </c>
      <c r="I1842" s="17" t="str">
        <f>VLOOKUP($A1842,'Medical Examinations'!$A$1:$J$2336,MATCH(Healthcare!I$1,'Medical Examinations'!$A$1:$J$1,0),0)</f>
        <v>No</v>
      </c>
      <c r="J1842" s="17" t="str">
        <f>VLOOKUP($A1842,'Medical Examinations'!$A$1:$J$2336,MATCH(Healthcare!J$1,'Medical Examinations'!$A$1:$J$1,0),0)</f>
        <v>Obesity</v>
      </c>
      <c r="K1842" s="17" t="str">
        <f>VLOOKUP($A1842,'Medical Examinations'!$A$1:$J$2336,MATCH(Healthcare!K$1,'Medical Examinations'!$A$1:$J$1,0),0)</f>
        <v>Prediabetes</v>
      </c>
      <c r="L1842" s="38">
        <f>VLOOKUP($A1842,'Hospitalisation Details'!$A$2:$K$2344,MATCH(Healthcare!L$1,'Hospitalisation Details'!$A$1:$K$1,0),0)</f>
        <v>38186</v>
      </c>
      <c r="M1842" s="17">
        <f>VLOOKUP($A1842,'Hospitalisation Details'!$A$2:$K$2344,MATCH(Healthcare!M$1,'Hospitalisation Details'!$A$1:$K$1,0),0)</f>
        <v>4468.25</v>
      </c>
      <c r="N1842" s="17" t="str">
        <f>VLOOKUP($A1842,'Hospitalisation Details'!$A$2:$K$2344,MATCH(Healthcare!N$1,'Hospitalisation Details'!$A$1:$K$1,0),0)</f>
        <v>Tier - 2</v>
      </c>
      <c r="O1842" s="17" t="str">
        <f>VLOOKUP($A1842,'Hospitalisation Details'!$A$2:$K$2344,MATCH(Healthcare!O$1,'Hospitalisation Details'!$A$1:$K$1,0),0)</f>
        <v>Tier - 2</v>
      </c>
      <c r="P1842" s="17" t="str">
        <f>VLOOKUP($A1842,'Hospitalisation Details'!$A$2:$K$2344,MATCH(Healthcare!P$1,'Hospitalisation Details'!$A$1:$K$1,0),0)</f>
        <v>R1012</v>
      </c>
      <c r="Q1842" s="17">
        <f>VLOOKUP($A1842,'Hospitalisation Details'!$A$2:$K$2344,MATCH(Healthcare!Q$1,'Hospitalisation Details'!$A$1:$K$1,0),0)</f>
        <v>18</v>
      </c>
    </row>
    <row r="1843" spans="1:17" ht="15.75" x14ac:dyDescent="0.25">
      <c r="A1843" s="25" t="s">
        <v>1886</v>
      </c>
      <c r="B1843" s="17" t="str">
        <f>VLOOKUP($A1843,'Customer Names'!$A$1:$D$2336,4,0)</f>
        <v>Ms. Ruby</v>
      </c>
      <c r="C1843" s="17">
        <f>VLOOKUP($A1843,'Medical Examinations'!$A$1:$J$2336,MATCH(Healthcare!C$1,'Medical Examinations'!$A$1:$J$1,0),0)</f>
        <v>34.96</v>
      </c>
      <c r="D1843" s="17">
        <f>VLOOKUP($A1843,'Medical Examinations'!$A$1:$J$2336,MATCH(Healthcare!D$1,'Medical Examinations'!$A$1:$J$1,0),0)</f>
        <v>5.63</v>
      </c>
      <c r="E1843" s="17" t="str">
        <f>VLOOKUP($A1843,'Medical Examinations'!$A$1:$J$2336,MATCH(Healthcare!E$1,'Medical Examinations'!$A$1:$J$1,0),0)</f>
        <v>No</v>
      </c>
      <c r="F1843" s="17" t="str">
        <f>VLOOKUP($A1843,'Medical Examinations'!$A$1:$J$2336,MATCH(Healthcare!F$1,'Medical Examinations'!$A$1:$J$1,0),0)</f>
        <v>No</v>
      </c>
      <c r="G1843" s="17" t="str">
        <f>VLOOKUP($A1843,'Medical Examinations'!$A$1:$J$2336,MATCH(Healthcare!G$1,'Medical Examinations'!$A$1:$J$1,0),0)</f>
        <v>No</v>
      </c>
      <c r="H1843" s="17">
        <f>VLOOKUP($A1843,'Medical Examinations'!$A$1:$J$2336,MATCH(Healthcare!H$1,'Medical Examinations'!$A$1:$J$1,0),0)</f>
        <v>0</v>
      </c>
      <c r="I1843" s="17" t="str">
        <f>VLOOKUP($A1843,'Medical Examinations'!$A$1:$J$2336,MATCH(Healthcare!I$1,'Medical Examinations'!$A$1:$J$1,0),0)</f>
        <v>No</v>
      </c>
      <c r="J1843" s="17" t="str">
        <f>VLOOKUP($A1843,'Medical Examinations'!$A$1:$J$2336,MATCH(Healthcare!J$1,'Medical Examinations'!$A$1:$J$1,0),0)</f>
        <v>Obesity</v>
      </c>
      <c r="K1843" s="17" t="str">
        <f>VLOOKUP($A1843,'Medical Examinations'!$A$1:$J$2336,MATCH(Healthcare!K$1,'Medical Examinations'!$A$1:$J$1,0),0)</f>
        <v>Normal</v>
      </c>
      <c r="L1843" s="38">
        <f>VLOOKUP($A1843,'Hospitalisation Details'!$A$2:$K$2344,MATCH(Healthcare!L$1,'Hospitalisation Details'!$A$1:$K$1,0),0)</f>
        <v>36484</v>
      </c>
      <c r="M1843" s="17">
        <f>VLOOKUP($A1843,'Hospitalisation Details'!$A$2:$K$2344,MATCH(Healthcare!M$1,'Hospitalisation Details'!$A$1:$K$1,0),0)</f>
        <v>4466.62</v>
      </c>
      <c r="N1843" s="17" t="str">
        <f>VLOOKUP($A1843,'Hospitalisation Details'!$A$2:$K$2344,MATCH(Healthcare!N$1,'Hospitalisation Details'!$A$1:$K$1,0),0)</f>
        <v>Tier - 2</v>
      </c>
      <c r="O1843" s="17" t="str">
        <f>VLOOKUP($A1843,'Hospitalisation Details'!$A$2:$K$2344,MATCH(Healthcare!O$1,'Hospitalisation Details'!$A$1:$K$1,0),0)</f>
        <v>Tier - 2</v>
      </c>
      <c r="P1843" s="17" t="str">
        <f>VLOOKUP($A1843,'Hospitalisation Details'!$A$2:$K$2344,MATCH(Healthcare!P$1,'Hospitalisation Details'!$A$1:$K$1,0),0)</f>
        <v>R1012</v>
      </c>
      <c r="Q1843" s="17">
        <f>VLOOKUP($A1843,'Hospitalisation Details'!$A$2:$K$2344,MATCH(Healthcare!Q$1,'Hospitalisation Details'!$A$1:$K$1,0),0)</f>
        <v>23</v>
      </c>
    </row>
    <row r="1844" spans="1:17" ht="15.75" x14ac:dyDescent="0.25">
      <c r="A1844" s="25" t="s">
        <v>1887</v>
      </c>
      <c r="B1844" s="17" t="str">
        <f>VLOOKUP($A1844,'Customer Names'!$A$1:$D$2336,4,0)</f>
        <v>Mr. Bart</v>
      </c>
      <c r="C1844" s="17">
        <f>VLOOKUP($A1844,'Medical Examinations'!$A$1:$J$2336,MATCH(Healthcare!C$1,'Medical Examinations'!$A$1:$J$1,0),0)</f>
        <v>38.39</v>
      </c>
      <c r="D1844" s="17">
        <f>VLOOKUP($A1844,'Medical Examinations'!$A$1:$J$2336,MATCH(Healthcare!D$1,'Medical Examinations'!$A$1:$J$1,0),0)</f>
        <v>6.05</v>
      </c>
      <c r="E1844" s="17" t="str">
        <f>VLOOKUP($A1844,'Medical Examinations'!$A$1:$J$2336,MATCH(Healthcare!E$1,'Medical Examinations'!$A$1:$J$1,0),0)</f>
        <v>No</v>
      </c>
      <c r="F1844" s="17" t="str">
        <f>VLOOKUP($A1844,'Medical Examinations'!$A$1:$J$2336,MATCH(Healthcare!F$1,'Medical Examinations'!$A$1:$J$1,0),0)</f>
        <v>No</v>
      </c>
      <c r="G1844" s="17" t="str">
        <f>VLOOKUP($A1844,'Medical Examinations'!$A$1:$J$2336,MATCH(Healthcare!G$1,'Medical Examinations'!$A$1:$J$1,0),0)</f>
        <v>No</v>
      </c>
      <c r="H1844" s="17">
        <f>VLOOKUP($A1844,'Medical Examinations'!$A$1:$J$2336,MATCH(Healthcare!H$1,'Medical Examinations'!$A$1:$J$1,0),0)</f>
        <v>0</v>
      </c>
      <c r="I1844" s="17" t="str">
        <f>VLOOKUP($A1844,'Medical Examinations'!$A$1:$J$2336,MATCH(Healthcare!I$1,'Medical Examinations'!$A$1:$J$1,0),0)</f>
        <v>No</v>
      </c>
      <c r="J1844" s="17" t="str">
        <f>VLOOKUP($A1844,'Medical Examinations'!$A$1:$J$2336,MATCH(Healthcare!J$1,'Medical Examinations'!$A$1:$J$1,0),0)</f>
        <v>Obesity</v>
      </c>
      <c r="K1844" s="17" t="str">
        <f>VLOOKUP($A1844,'Medical Examinations'!$A$1:$J$2336,MATCH(Healthcare!K$1,'Medical Examinations'!$A$1:$J$1,0),0)</f>
        <v>Prediabetes</v>
      </c>
      <c r="L1844" s="38">
        <f>VLOOKUP($A1844,'Hospitalisation Details'!$A$2:$K$2344,MATCH(Healthcare!L$1,'Hospitalisation Details'!$A$1:$K$1,0),0)</f>
        <v>33423</v>
      </c>
      <c r="M1844" s="17">
        <f>VLOOKUP($A1844,'Hospitalisation Details'!$A$2:$K$2344,MATCH(Healthcare!M$1,'Hospitalisation Details'!$A$1:$K$1,0),0)</f>
        <v>4463.21</v>
      </c>
      <c r="N1844" s="17" t="str">
        <f>VLOOKUP($A1844,'Hospitalisation Details'!$A$2:$K$2344,MATCH(Healthcare!N$1,'Hospitalisation Details'!$A$1:$K$1,0),0)</f>
        <v>Tier - 3</v>
      </c>
      <c r="O1844" s="17" t="str">
        <f>VLOOKUP($A1844,'Hospitalisation Details'!$A$2:$K$2344,MATCH(Healthcare!O$1,'Hospitalisation Details'!$A$1:$K$1,0),0)</f>
        <v>Tier - 3</v>
      </c>
      <c r="P1844" s="17" t="str">
        <f>VLOOKUP($A1844,'Hospitalisation Details'!$A$2:$K$2344,MATCH(Healthcare!P$1,'Hospitalisation Details'!$A$1:$K$1,0),0)</f>
        <v>R1013</v>
      </c>
      <c r="Q1844" s="17">
        <f>VLOOKUP($A1844,'Hospitalisation Details'!$A$2:$K$2344,MATCH(Healthcare!Q$1,'Hospitalisation Details'!$A$1:$K$1,0),0)</f>
        <v>31</v>
      </c>
    </row>
    <row r="1845" spans="1:17" ht="15.75" x14ac:dyDescent="0.25">
      <c r="A1845" s="25" t="s">
        <v>1888</v>
      </c>
      <c r="B1845" s="17" t="str">
        <f>VLOOKUP($A1845,'Customer Names'!$A$1:$D$2336,4,0)</f>
        <v>Mr. Robert</v>
      </c>
      <c r="C1845" s="17">
        <f>VLOOKUP($A1845,'Medical Examinations'!$A$1:$J$2336,MATCH(Healthcare!C$1,'Medical Examinations'!$A$1:$J$1,0),0)</f>
        <v>33.82</v>
      </c>
      <c r="D1845" s="17">
        <f>VLOOKUP($A1845,'Medical Examinations'!$A$1:$J$2336,MATCH(Healthcare!D$1,'Medical Examinations'!$A$1:$J$1,0),0)</f>
        <v>4.6500000000000004</v>
      </c>
      <c r="E1845" s="17" t="str">
        <f>VLOOKUP($A1845,'Medical Examinations'!$A$1:$J$2336,MATCH(Healthcare!E$1,'Medical Examinations'!$A$1:$J$1,0),0)</f>
        <v>No</v>
      </c>
      <c r="F1845" s="17" t="str">
        <f>VLOOKUP($A1845,'Medical Examinations'!$A$1:$J$2336,MATCH(Healthcare!F$1,'Medical Examinations'!$A$1:$J$1,0),0)</f>
        <v>No</v>
      </c>
      <c r="G1845" s="17" t="str">
        <f>VLOOKUP($A1845,'Medical Examinations'!$A$1:$J$2336,MATCH(Healthcare!G$1,'Medical Examinations'!$A$1:$J$1,0),0)</f>
        <v>No</v>
      </c>
      <c r="H1845" s="17">
        <f>VLOOKUP($A1845,'Medical Examinations'!$A$1:$J$2336,MATCH(Healthcare!H$1,'Medical Examinations'!$A$1:$J$1,0),0)</f>
        <v>0</v>
      </c>
      <c r="I1845" s="17" t="str">
        <f>VLOOKUP($A1845,'Medical Examinations'!$A$1:$J$2336,MATCH(Healthcare!I$1,'Medical Examinations'!$A$1:$J$1,0),0)</f>
        <v>No</v>
      </c>
      <c r="J1845" s="17" t="str">
        <f>VLOOKUP($A1845,'Medical Examinations'!$A$1:$J$2336,MATCH(Healthcare!J$1,'Medical Examinations'!$A$1:$J$1,0),0)</f>
        <v>Obesity</v>
      </c>
      <c r="K1845" s="17" t="str">
        <f>VLOOKUP($A1845,'Medical Examinations'!$A$1:$J$2336,MATCH(Healthcare!K$1,'Medical Examinations'!$A$1:$J$1,0),0)</f>
        <v>Normal</v>
      </c>
      <c r="L1845" s="38">
        <f>VLOOKUP($A1845,'Hospitalisation Details'!$A$2:$K$2344,MATCH(Healthcare!L$1,'Hospitalisation Details'!$A$1:$K$1,0),0)</f>
        <v>33069</v>
      </c>
      <c r="M1845" s="17">
        <f>VLOOKUP($A1845,'Hospitalisation Details'!$A$2:$K$2344,MATCH(Healthcare!M$1,'Hospitalisation Details'!$A$1:$K$1,0),0)</f>
        <v>4462.72</v>
      </c>
      <c r="N1845" s="17" t="str">
        <f>VLOOKUP($A1845,'Hospitalisation Details'!$A$2:$K$2344,MATCH(Healthcare!N$1,'Hospitalisation Details'!$A$1:$K$1,0),0)</f>
        <v>Tier - 2</v>
      </c>
      <c r="O1845" s="17" t="str">
        <f>VLOOKUP($A1845,'Hospitalisation Details'!$A$2:$K$2344,MATCH(Healthcare!O$1,'Hospitalisation Details'!$A$1:$K$1,0),0)</f>
        <v>Tier - 3</v>
      </c>
      <c r="P1845" s="17" t="str">
        <f>VLOOKUP($A1845,'Hospitalisation Details'!$A$2:$K$2344,MATCH(Healthcare!P$1,'Hospitalisation Details'!$A$1:$K$1,0),0)</f>
        <v>R1012</v>
      </c>
      <c r="Q1845" s="17">
        <f>VLOOKUP($A1845,'Hospitalisation Details'!$A$2:$K$2344,MATCH(Healthcare!Q$1,'Hospitalisation Details'!$A$1:$K$1,0),0)</f>
        <v>32</v>
      </c>
    </row>
    <row r="1846" spans="1:17" ht="15.75" x14ac:dyDescent="0.25">
      <c r="A1846" s="25" t="s">
        <v>1889</v>
      </c>
      <c r="B1846" s="17" t="str">
        <f>VLOOKUP($A1846,'Customer Names'!$A$1:$D$2336,4,0)</f>
        <v>Mr. Adam</v>
      </c>
      <c r="C1846" s="17">
        <f>VLOOKUP($A1846,'Medical Examinations'!$A$1:$J$2336,MATCH(Healthcare!C$1,'Medical Examinations'!$A$1:$J$1,0),0)</f>
        <v>27.835000000000001</v>
      </c>
      <c r="D1846" s="17">
        <f>VLOOKUP($A1846,'Medical Examinations'!$A$1:$J$2336,MATCH(Healthcare!D$1,'Medical Examinations'!$A$1:$J$1,0),0)</f>
        <v>5.37</v>
      </c>
      <c r="E1846" s="17" t="str">
        <f>VLOOKUP($A1846,'Medical Examinations'!$A$1:$J$2336,MATCH(Healthcare!E$1,'Medical Examinations'!$A$1:$J$1,0),0)</f>
        <v>No</v>
      </c>
      <c r="F1846" s="17" t="str">
        <f>VLOOKUP($A1846,'Medical Examinations'!$A$1:$J$2336,MATCH(Healthcare!F$1,'Medical Examinations'!$A$1:$J$1,0),0)</f>
        <v>No</v>
      </c>
      <c r="G1846" s="17" t="str">
        <f>VLOOKUP($A1846,'Medical Examinations'!$A$1:$J$2336,MATCH(Healthcare!G$1,'Medical Examinations'!$A$1:$J$1,0),0)</f>
        <v>No</v>
      </c>
      <c r="H1846" s="17">
        <f>VLOOKUP($A1846,'Medical Examinations'!$A$1:$J$2336,MATCH(Healthcare!H$1,'Medical Examinations'!$A$1:$J$1,0),0)</f>
        <v>0</v>
      </c>
      <c r="I1846" s="17" t="str">
        <f>VLOOKUP($A1846,'Medical Examinations'!$A$1:$J$2336,MATCH(Healthcare!I$1,'Medical Examinations'!$A$1:$J$1,0),0)</f>
        <v>No</v>
      </c>
      <c r="J1846" s="17" t="str">
        <f>VLOOKUP($A1846,'Medical Examinations'!$A$1:$J$2336,MATCH(Healthcare!J$1,'Medical Examinations'!$A$1:$J$1,0),0)</f>
        <v>Overweight</v>
      </c>
      <c r="K1846" s="17" t="str">
        <f>VLOOKUP($A1846,'Medical Examinations'!$A$1:$J$2336,MATCH(Healthcare!K$1,'Medical Examinations'!$A$1:$J$1,0),0)</f>
        <v>Normal</v>
      </c>
      <c r="L1846" s="38">
        <f>VLOOKUP($A1846,'Hospitalisation Details'!$A$2:$K$2344,MATCH(Healthcare!L$1,'Hospitalisation Details'!$A$1:$K$1,0),0)</f>
        <v>33093</v>
      </c>
      <c r="M1846" s="17">
        <f>VLOOKUP($A1846,'Hospitalisation Details'!$A$2:$K$2344,MATCH(Healthcare!M$1,'Hospitalisation Details'!$A$1:$K$1,0),0)</f>
        <v>4454.3999999999996</v>
      </c>
      <c r="N1846" s="17" t="str">
        <f>VLOOKUP($A1846,'Hospitalisation Details'!$A$2:$K$2344,MATCH(Healthcare!N$1,'Hospitalisation Details'!$A$1:$K$1,0),0)</f>
        <v>Tier - 2</v>
      </c>
      <c r="O1846" s="17" t="str">
        <f>VLOOKUP($A1846,'Hospitalisation Details'!$A$2:$K$2344,MATCH(Healthcare!O$1,'Hospitalisation Details'!$A$1:$K$1,0),0)</f>
        <v>Tier - 3</v>
      </c>
      <c r="P1846" s="17" t="str">
        <f>VLOOKUP($A1846,'Hospitalisation Details'!$A$2:$K$2344,MATCH(Healthcare!P$1,'Hospitalisation Details'!$A$1:$K$1,0),0)</f>
        <v>R1012</v>
      </c>
      <c r="Q1846" s="17">
        <f>VLOOKUP($A1846,'Hospitalisation Details'!$A$2:$K$2344,MATCH(Healthcare!Q$1,'Hospitalisation Details'!$A$1:$K$1,0),0)</f>
        <v>32</v>
      </c>
    </row>
    <row r="1847" spans="1:17" ht="15.75" x14ac:dyDescent="0.25">
      <c r="A1847" s="25" t="s">
        <v>1890</v>
      </c>
      <c r="B1847" s="17" t="str">
        <f>VLOOKUP($A1847,'Customer Names'!$A$1:$D$2336,4,0)</f>
        <v>Mr. Yemane</v>
      </c>
      <c r="C1847" s="17">
        <f>VLOOKUP($A1847,'Medical Examinations'!$A$1:$J$2336,MATCH(Healthcare!C$1,'Medical Examinations'!$A$1:$J$1,0),0)</f>
        <v>33</v>
      </c>
      <c r="D1847" s="17">
        <f>VLOOKUP($A1847,'Medical Examinations'!$A$1:$J$2336,MATCH(Healthcare!D$1,'Medical Examinations'!$A$1:$J$1,0),0)</f>
        <v>5.39</v>
      </c>
      <c r="E1847" s="17" t="str">
        <f>VLOOKUP($A1847,'Medical Examinations'!$A$1:$J$2336,MATCH(Healthcare!E$1,'Medical Examinations'!$A$1:$J$1,0),0)</f>
        <v>No</v>
      </c>
      <c r="F1847" s="17" t="str">
        <f>VLOOKUP($A1847,'Medical Examinations'!$A$1:$J$2336,MATCH(Healthcare!F$1,'Medical Examinations'!$A$1:$J$1,0),0)</f>
        <v>No</v>
      </c>
      <c r="G1847" s="17" t="str">
        <f>VLOOKUP($A1847,'Medical Examinations'!$A$1:$J$2336,MATCH(Healthcare!G$1,'Medical Examinations'!$A$1:$J$1,0),0)</f>
        <v>No</v>
      </c>
      <c r="H1847" s="17">
        <f>VLOOKUP($A1847,'Medical Examinations'!$A$1:$J$2336,MATCH(Healthcare!H$1,'Medical Examinations'!$A$1:$J$1,0),0)</f>
        <v>0</v>
      </c>
      <c r="I1847" s="17" t="str">
        <f>VLOOKUP($A1847,'Medical Examinations'!$A$1:$J$2336,MATCH(Healthcare!I$1,'Medical Examinations'!$A$1:$J$1,0),0)</f>
        <v>No</v>
      </c>
      <c r="J1847" s="17" t="str">
        <f>VLOOKUP($A1847,'Medical Examinations'!$A$1:$J$2336,MATCH(Healthcare!J$1,'Medical Examinations'!$A$1:$J$1,0),0)</f>
        <v>Obesity</v>
      </c>
      <c r="K1847" s="17" t="str">
        <f>VLOOKUP($A1847,'Medical Examinations'!$A$1:$J$2336,MATCH(Healthcare!K$1,'Medical Examinations'!$A$1:$J$1,0),0)</f>
        <v>Normal</v>
      </c>
      <c r="L1847" s="38">
        <f>VLOOKUP($A1847,'Hospitalisation Details'!$A$2:$K$2344,MATCH(Healthcare!L$1,'Hospitalisation Details'!$A$1:$K$1,0),0)</f>
        <v>34513</v>
      </c>
      <c r="M1847" s="17">
        <f>VLOOKUP($A1847,'Hospitalisation Details'!$A$2:$K$2344,MATCH(Healthcare!M$1,'Hospitalisation Details'!$A$1:$K$1,0),0)</f>
        <v>4449.46</v>
      </c>
      <c r="N1847" s="17" t="str">
        <f>VLOOKUP($A1847,'Hospitalisation Details'!$A$2:$K$2344,MATCH(Healthcare!N$1,'Hospitalisation Details'!$A$1:$K$1,0),0)</f>
        <v>Tier - 1</v>
      </c>
      <c r="O1847" s="17" t="str">
        <f>VLOOKUP($A1847,'Hospitalisation Details'!$A$2:$K$2344,MATCH(Healthcare!O$1,'Hospitalisation Details'!$A$1:$K$1,0),0)</f>
        <v>Tier - 2</v>
      </c>
      <c r="P1847" s="17" t="str">
        <f>VLOOKUP($A1847,'Hospitalisation Details'!$A$2:$K$2344,MATCH(Healthcare!P$1,'Hospitalisation Details'!$A$1:$K$1,0),0)</f>
        <v>R1013</v>
      </c>
      <c r="Q1847" s="17">
        <f>VLOOKUP($A1847,'Hospitalisation Details'!$A$2:$K$2344,MATCH(Healthcare!Q$1,'Hospitalisation Details'!$A$1:$K$1,0),0)</f>
        <v>28</v>
      </c>
    </row>
    <row r="1848" spans="1:17" ht="15.75" x14ac:dyDescent="0.25">
      <c r="A1848" s="25" t="s">
        <v>1891</v>
      </c>
      <c r="B1848" s="17" t="str">
        <f>VLOOKUP($A1848,'Customer Names'!$A$1:$D$2336,4,0)</f>
        <v>Mr. Jesse</v>
      </c>
      <c r="C1848" s="17">
        <f>VLOOKUP($A1848,'Medical Examinations'!$A$1:$J$2336,MATCH(Healthcare!C$1,'Medical Examinations'!$A$1:$J$1,0),0)</f>
        <v>26.885000000000002</v>
      </c>
      <c r="D1848" s="17">
        <f>VLOOKUP($A1848,'Medical Examinations'!$A$1:$J$2336,MATCH(Healthcare!D$1,'Medical Examinations'!$A$1:$J$1,0),0)</f>
        <v>5.86</v>
      </c>
      <c r="E1848" s="17" t="str">
        <f>VLOOKUP($A1848,'Medical Examinations'!$A$1:$J$2336,MATCH(Healthcare!E$1,'Medical Examinations'!$A$1:$J$1,0),0)</f>
        <v>No</v>
      </c>
      <c r="F1848" s="17" t="str">
        <f>VLOOKUP($A1848,'Medical Examinations'!$A$1:$J$2336,MATCH(Healthcare!F$1,'Medical Examinations'!$A$1:$J$1,0),0)</f>
        <v>No</v>
      </c>
      <c r="G1848" s="17" t="str">
        <f>VLOOKUP($A1848,'Medical Examinations'!$A$1:$J$2336,MATCH(Healthcare!G$1,'Medical Examinations'!$A$1:$J$1,0),0)</f>
        <v>No</v>
      </c>
      <c r="H1848" s="17">
        <f>VLOOKUP($A1848,'Medical Examinations'!$A$1:$J$2336,MATCH(Healthcare!H$1,'Medical Examinations'!$A$1:$J$1,0),0)</f>
        <v>0</v>
      </c>
      <c r="I1848" s="17" t="str">
        <f>VLOOKUP($A1848,'Medical Examinations'!$A$1:$J$2336,MATCH(Healthcare!I$1,'Medical Examinations'!$A$1:$J$1,0),0)</f>
        <v>No</v>
      </c>
      <c r="J1848" s="17" t="str">
        <f>VLOOKUP($A1848,'Medical Examinations'!$A$1:$J$2336,MATCH(Healthcare!J$1,'Medical Examinations'!$A$1:$J$1,0),0)</f>
        <v>Overweight</v>
      </c>
      <c r="K1848" s="17" t="str">
        <f>VLOOKUP($A1848,'Medical Examinations'!$A$1:$J$2336,MATCH(Healthcare!K$1,'Medical Examinations'!$A$1:$J$1,0),0)</f>
        <v>Prediabetes</v>
      </c>
      <c r="L1848" s="38">
        <f>VLOOKUP($A1848,'Hospitalisation Details'!$A$2:$K$2344,MATCH(Healthcare!L$1,'Hospitalisation Details'!$A$1:$K$1,0),0)</f>
        <v>33484</v>
      </c>
      <c r="M1848" s="17">
        <f>VLOOKUP($A1848,'Hospitalisation Details'!$A$2:$K$2344,MATCH(Healthcare!M$1,'Hospitalisation Details'!$A$1:$K$1,0),0)</f>
        <v>4441.21</v>
      </c>
      <c r="N1848" s="17" t="str">
        <f>VLOOKUP($A1848,'Hospitalisation Details'!$A$2:$K$2344,MATCH(Healthcare!N$1,'Hospitalisation Details'!$A$1:$K$1,0),0)</f>
        <v>Tier - 1</v>
      </c>
      <c r="O1848" s="17" t="str">
        <f>VLOOKUP($A1848,'Hospitalisation Details'!$A$2:$K$2344,MATCH(Healthcare!O$1,'Hospitalisation Details'!$A$1:$K$1,0),0)</f>
        <v>Tier - 2</v>
      </c>
      <c r="P1848" s="17" t="str">
        <f>VLOOKUP($A1848,'Hospitalisation Details'!$A$2:$K$2344,MATCH(Healthcare!P$1,'Hospitalisation Details'!$A$1:$K$1,0),0)</f>
        <v>R1014</v>
      </c>
      <c r="Q1848" s="17">
        <f>VLOOKUP($A1848,'Hospitalisation Details'!$A$2:$K$2344,MATCH(Healthcare!Q$1,'Hospitalisation Details'!$A$1:$K$1,0),0)</f>
        <v>31</v>
      </c>
    </row>
    <row r="1849" spans="1:17" ht="15.75" x14ac:dyDescent="0.25">
      <c r="A1849" s="25" t="s">
        <v>1892</v>
      </c>
      <c r="B1849" s="17" t="str">
        <f>VLOOKUP($A1849,'Customer Names'!$A$1:$D$2336,4,0)</f>
        <v>Mr. Bird</v>
      </c>
      <c r="C1849" s="17">
        <f>VLOOKUP($A1849,'Medical Examinations'!$A$1:$J$2336,MATCH(Healthcare!C$1,'Medical Examinations'!$A$1:$J$1,0),0)</f>
        <v>29.26</v>
      </c>
      <c r="D1849" s="17">
        <f>VLOOKUP($A1849,'Medical Examinations'!$A$1:$J$2336,MATCH(Healthcare!D$1,'Medical Examinations'!$A$1:$J$1,0),0)</f>
        <v>4.4400000000000004</v>
      </c>
      <c r="E1849" s="17" t="str">
        <f>VLOOKUP($A1849,'Medical Examinations'!$A$1:$J$2336,MATCH(Healthcare!E$1,'Medical Examinations'!$A$1:$J$1,0),0)</f>
        <v>No</v>
      </c>
      <c r="F1849" s="17" t="str">
        <f>VLOOKUP($A1849,'Medical Examinations'!$A$1:$J$2336,MATCH(Healthcare!F$1,'Medical Examinations'!$A$1:$J$1,0),0)</f>
        <v>No</v>
      </c>
      <c r="G1849" s="17" t="str">
        <f>VLOOKUP($A1849,'Medical Examinations'!$A$1:$J$2336,MATCH(Healthcare!G$1,'Medical Examinations'!$A$1:$J$1,0),0)</f>
        <v>No</v>
      </c>
      <c r="H1849" s="17">
        <f>VLOOKUP($A1849,'Medical Examinations'!$A$1:$J$2336,MATCH(Healthcare!H$1,'Medical Examinations'!$A$1:$J$1,0),0)</f>
        <v>0</v>
      </c>
      <c r="I1849" s="17" t="str">
        <f>VLOOKUP($A1849,'Medical Examinations'!$A$1:$J$2336,MATCH(Healthcare!I$1,'Medical Examinations'!$A$1:$J$1,0),0)</f>
        <v>No</v>
      </c>
      <c r="J1849" s="17" t="str">
        <f>VLOOKUP($A1849,'Medical Examinations'!$A$1:$J$2336,MATCH(Healthcare!J$1,'Medical Examinations'!$A$1:$J$1,0),0)</f>
        <v>Overweight</v>
      </c>
      <c r="K1849" s="17" t="str">
        <f>VLOOKUP($A1849,'Medical Examinations'!$A$1:$J$2336,MATCH(Healthcare!K$1,'Medical Examinations'!$A$1:$J$1,0),0)</f>
        <v>Normal</v>
      </c>
      <c r="L1849" s="38">
        <f>VLOOKUP($A1849,'Hospitalisation Details'!$A$2:$K$2344,MATCH(Healthcare!L$1,'Hospitalisation Details'!$A$1:$K$1,0),0)</f>
        <v>34631</v>
      </c>
      <c r="M1849" s="17">
        <f>VLOOKUP($A1849,'Hospitalisation Details'!$A$2:$K$2344,MATCH(Healthcare!M$1,'Hospitalisation Details'!$A$1:$K$1,0),0)</f>
        <v>4438.26</v>
      </c>
      <c r="N1849" s="17" t="str">
        <f>VLOOKUP($A1849,'Hospitalisation Details'!$A$2:$K$2344,MATCH(Healthcare!N$1,'Hospitalisation Details'!$A$1:$K$1,0),0)</f>
        <v>Tier - 2</v>
      </c>
      <c r="O1849" s="17" t="str">
        <f>VLOOKUP($A1849,'Hospitalisation Details'!$A$2:$K$2344,MATCH(Healthcare!O$1,'Hospitalisation Details'!$A$1:$K$1,0),0)</f>
        <v>Tier - 3</v>
      </c>
      <c r="P1849" s="17" t="str">
        <f>VLOOKUP($A1849,'Hospitalisation Details'!$A$2:$K$2344,MATCH(Healthcare!P$1,'Hospitalisation Details'!$A$1:$K$1,0),0)</f>
        <v>R1017</v>
      </c>
      <c r="Q1849" s="17">
        <f>VLOOKUP($A1849,'Hospitalisation Details'!$A$2:$K$2344,MATCH(Healthcare!Q$1,'Hospitalisation Details'!$A$1:$K$1,0),0)</f>
        <v>28</v>
      </c>
    </row>
    <row r="1850" spans="1:17" ht="15.75" x14ac:dyDescent="0.25">
      <c r="A1850" s="25" t="s">
        <v>1893</v>
      </c>
      <c r="B1850" s="17" t="str">
        <f>VLOOKUP($A1850,'Customer Names'!$A$1:$D$2336,4,0)</f>
        <v>Mr. Patrick</v>
      </c>
      <c r="C1850" s="17">
        <f>VLOOKUP($A1850,'Medical Examinations'!$A$1:$J$2336,MATCH(Healthcare!C$1,'Medical Examinations'!$A$1:$J$1,0),0)</f>
        <v>26.98</v>
      </c>
      <c r="D1850" s="17">
        <f>VLOOKUP($A1850,'Medical Examinations'!$A$1:$J$2336,MATCH(Healthcare!D$1,'Medical Examinations'!$A$1:$J$1,0),0)</f>
        <v>4.41</v>
      </c>
      <c r="E1850" s="17" t="str">
        <f>VLOOKUP($A1850,'Medical Examinations'!$A$1:$J$2336,MATCH(Healthcare!E$1,'Medical Examinations'!$A$1:$J$1,0),0)</f>
        <v>No</v>
      </c>
      <c r="F1850" s="17" t="str">
        <f>VLOOKUP($A1850,'Medical Examinations'!$A$1:$J$2336,MATCH(Healthcare!F$1,'Medical Examinations'!$A$1:$J$1,0),0)</f>
        <v>No</v>
      </c>
      <c r="G1850" s="17" t="str">
        <f>VLOOKUP($A1850,'Medical Examinations'!$A$1:$J$2336,MATCH(Healthcare!G$1,'Medical Examinations'!$A$1:$J$1,0),0)</f>
        <v>No</v>
      </c>
      <c r="H1850" s="17">
        <f>VLOOKUP($A1850,'Medical Examinations'!$A$1:$J$2336,MATCH(Healthcare!H$1,'Medical Examinations'!$A$1:$J$1,0),0)</f>
        <v>0</v>
      </c>
      <c r="I1850" s="17" t="str">
        <f>VLOOKUP($A1850,'Medical Examinations'!$A$1:$J$2336,MATCH(Healthcare!I$1,'Medical Examinations'!$A$1:$J$1,0),0)</f>
        <v>No</v>
      </c>
      <c r="J1850" s="17" t="str">
        <f>VLOOKUP($A1850,'Medical Examinations'!$A$1:$J$2336,MATCH(Healthcare!J$1,'Medical Examinations'!$A$1:$J$1,0),0)</f>
        <v>Overweight</v>
      </c>
      <c r="K1850" s="17" t="str">
        <f>VLOOKUP($A1850,'Medical Examinations'!$A$1:$J$2336,MATCH(Healthcare!K$1,'Medical Examinations'!$A$1:$J$1,0),0)</f>
        <v>Normal</v>
      </c>
      <c r="L1850" s="38">
        <f>VLOOKUP($A1850,'Hospitalisation Details'!$A$2:$K$2344,MATCH(Healthcare!L$1,'Hospitalisation Details'!$A$1:$K$1,0),0)</f>
        <v>34615</v>
      </c>
      <c r="M1850" s="17">
        <f>VLOOKUP($A1850,'Hospitalisation Details'!$A$2:$K$2344,MATCH(Healthcare!M$1,'Hospitalisation Details'!$A$1:$K$1,0),0)</f>
        <v>4435.09</v>
      </c>
      <c r="N1850" s="17" t="str">
        <f>VLOOKUP($A1850,'Hospitalisation Details'!$A$2:$K$2344,MATCH(Healthcare!N$1,'Hospitalisation Details'!$A$1:$K$1,0),0)</f>
        <v>Tier - 3</v>
      </c>
      <c r="O1850" s="17" t="str">
        <f>VLOOKUP($A1850,'Hospitalisation Details'!$A$2:$K$2344,MATCH(Healthcare!O$1,'Hospitalisation Details'!$A$1:$K$1,0),0)</f>
        <v>Tier - 2</v>
      </c>
      <c r="P1850" s="17" t="str">
        <f>VLOOKUP($A1850,'Hospitalisation Details'!$A$2:$K$2344,MATCH(Healthcare!P$1,'Hospitalisation Details'!$A$1:$K$1,0),0)</f>
        <v>R1016</v>
      </c>
      <c r="Q1850" s="17">
        <f>VLOOKUP($A1850,'Hospitalisation Details'!$A$2:$K$2344,MATCH(Healthcare!Q$1,'Hospitalisation Details'!$A$1:$K$1,0),0)</f>
        <v>28</v>
      </c>
    </row>
    <row r="1851" spans="1:17" ht="15.75" x14ac:dyDescent="0.25">
      <c r="A1851" s="25" t="s">
        <v>1894</v>
      </c>
      <c r="B1851" s="17" t="str">
        <f>VLOOKUP($A1851,'Customer Names'!$A$1:$D$2336,4,0)</f>
        <v>Mr. Kyle</v>
      </c>
      <c r="C1851" s="17">
        <f>VLOOKUP($A1851,'Medical Examinations'!$A$1:$J$2336,MATCH(Healthcare!C$1,'Medical Examinations'!$A$1:$J$1,0),0)</f>
        <v>32.11</v>
      </c>
      <c r="D1851" s="17">
        <f>VLOOKUP($A1851,'Medical Examinations'!$A$1:$J$2336,MATCH(Healthcare!D$1,'Medical Examinations'!$A$1:$J$1,0),0)</f>
        <v>5.19</v>
      </c>
      <c r="E1851" s="17" t="str">
        <f>VLOOKUP($A1851,'Medical Examinations'!$A$1:$J$2336,MATCH(Healthcare!E$1,'Medical Examinations'!$A$1:$J$1,0),0)</f>
        <v>No</v>
      </c>
      <c r="F1851" s="17" t="str">
        <f>VLOOKUP($A1851,'Medical Examinations'!$A$1:$J$2336,MATCH(Healthcare!F$1,'Medical Examinations'!$A$1:$J$1,0),0)</f>
        <v>No</v>
      </c>
      <c r="G1851" s="17" t="str">
        <f>VLOOKUP($A1851,'Medical Examinations'!$A$1:$J$2336,MATCH(Healthcare!G$1,'Medical Examinations'!$A$1:$J$1,0),0)</f>
        <v>Yes</v>
      </c>
      <c r="H1851" s="17">
        <f>VLOOKUP($A1851,'Medical Examinations'!$A$1:$J$2336,MATCH(Healthcare!H$1,'Medical Examinations'!$A$1:$J$1,0),0)</f>
        <v>1</v>
      </c>
      <c r="I1851" s="17" t="str">
        <f>VLOOKUP($A1851,'Medical Examinations'!$A$1:$J$2336,MATCH(Healthcare!I$1,'Medical Examinations'!$A$1:$J$1,0),0)</f>
        <v>No</v>
      </c>
      <c r="J1851" s="17" t="str">
        <f>VLOOKUP($A1851,'Medical Examinations'!$A$1:$J$2336,MATCH(Healthcare!J$1,'Medical Examinations'!$A$1:$J$1,0),0)</f>
        <v>Obesity</v>
      </c>
      <c r="K1851" s="17" t="str">
        <f>VLOOKUP($A1851,'Medical Examinations'!$A$1:$J$2336,MATCH(Healthcare!K$1,'Medical Examinations'!$A$1:$J$1,0),0)</f>
        <v>Normal</v>
      </c>
      <c r="L1851" s="38">
        <f>VLOOKUP($A1851,'Hospitalisation Details'!$A$2:$K$2344,MATCH(Healthcare!L$1,'Hospitalisation Details'!$A$1:$K$1,0),0)</f>
        <v>34326</v>
      </c>
      <c r="M1851" s="17">
        <f>VLOOKUP($A1851,'Hospitalisation Details'!$A$2:$K$2344,MATCH(Healthcare!M$1,'Hospitalisation Details'!$A$1:$K$1,0),0)</f>
        <v>4433.92</v>
      </c>
      <c r="N1851" s="17" t="str">
        <f>VLOOKUP($A1851,'Hospitalisation Details'!$A$2:$K$2344,MATCH(Healthcare!N$1,'Hospitalisation Details'!$A$1:$K$1,0),0)</f>
        <v>Tier - 2</v>
      </c>
      <c r="O1851" s="17" t="str">
        <f>VLOOKUP($A1851,'Hospitalisation Details'!$A$2:$K$2344,MATCH(Healthcare!O$1,'Hospitalisation Details'!$A$1:$K$1,0),0)</f>
        <v>Tier - 2</v>
      </c>
      <c r="P1851" s="17" t="str">
        <f>VLOOKUP($A1851,'Hospitalisation Details'!$A$2:$K$2344,MATCH(Healthcare!P$1,'Hospitalisation Details'!$A$1:$K$1,0),0)</f>
        <v>R1012</v>
      </c>
      <c r="Q1851" s="17">
        <f>VLOOKUP($A1851,'Hospitalisation Details'!$A$2:$K$2344,MATCH(Healthcare!Q$1,'Hospitalisation Details'!$A$1:$K$1,0),0)</f>
        <v>29</v>
      </c>
    </row>
    <row r="1852" spans="1:17" ht="15.75" x14ac:dyDescent="0.25">
      <c r="A1852" s="25" t="s">
        <v>1895</v>
      </c>
      <c r="B1852" s="17" t="str">
        <f>VLOOKUP($A1852,'Customer Names'!$A$1:$D$2336,4,0)</f>
        <v>Mr. Ryan</v>
      </c>
      <c r="C1852" s="17">
        <f>VLOOKUP($A1852,'Medical Examinations'!$A$1:$J$2336,MATCH(Healthcare!C$1,'Medical Examinations'!$A$1:$J$1,0),0)</f>
        <v>31.73</v>
      </c>
      <c r="D1852" s="17">
        <f>VLOOKUP($A1852,'Medical Examinations'!$A$1:$J$2336,MATCH(Healthcare!D$1,'Medical Examinations'!$A$1:$J$1,0),0)</f>
        <v>5.16</v>
      </c>
      <c r="E1852" s="17" t="str">
        <f>VLOOKUP($A1852,'Medical Examinations'!$A$1:$J$2336,MATCH(Healthcare!E$1,'Medical Examinations'!$A$1:$J$1,0),0)</f>
        <v>No</v>
      </c>
      <c r="F1852" s="17" t="str">
        <f>VLOOKUP($A1852,'Medical Examinations'!$A$1:$J$2336,MATCH(Healthcare!F$1,'Medical Examinations'!$A$1:$J$1,0),0)</f>
        <v>No</v>
      </c>
      <c r="G1852" s="17" t="str">
        <f>VLOOKUP($A1852,'Medical Examinations'!$A$1:$J$2336,MATCH(Healthcare!G$1,'Medical Examinations'!$A$1:$J$1,0),0)</f>
        <v>Yes</v>
      </c>
      <c r="H1852" s="17">
        <f>VLOOKUP($A1852,'Medical Examinations'!$A$1:$J$2336,MATCH(Healthcare!H$1,'Medical Examinations'!$A$1:$J$1,0),0)</f>
        <v>1</v>
      </c>
      <c r="I1852" s="17" t="str">
        <f>VLOOKUP($A1852,'Medical Examinations'!$A$1:$J$2336,MATCH(Healthcare!I$1,'Medical Examinations'!$A$1:$J$1,0),0)</f>
        <v>No</v>
      </c>
      <c r="J1852" s="17" t="str">
        <f>VLOOKUP($A1852,'Medical Examinations'!$A$1:$J$2336,MATCH(Healthcare!J$1,'Medical Examinations'!$A$1:$J$1,0),0)</f>
        <v>Obesity</v>
      </c>
      <c r="K1852" s="17" t="str">
        <f>VLOOKUP($A1852,'Medical Examinations'!$A$1:$J$2336,MATCH(Healthcare!K$1,'Medical Examinations'!$A$1:$J$1,0),0)</f>
        <v>Normal</v>
      </c>
      <c r="L1852" s="38">
        <f>VLOOKUP($A1852,'Hospitalisation Details'!$A$2:$K$2344,MATCH(Healthcare!L$1,'Hospitalisation Details'!$A$1:$K$1,0),0)</f>
        <v>34216</v>
      </c>
      <c r="M1852" s="17">
        <f>VLOOKUP($A1852,'Hospitalisation Details'!$A$2:$K$2344,MATCH(Healthcare!M$1,'Hospitalisation Details'!$A$1:$K$1,0),0)</f>
        <v>4433.3900000000003</v>
      </c>
      <c r="N1852" s="17" t="str">
        <f>VLOOKUP($A1852,'Hospitalisation Details'!$A$2:$K$2344,MATCH(Healthcare!N$1,'Hospitalisation Details'!$A$1:$K$1,0),0)</f>
        <v>Tier - 2</v>
      </c>
      <c r="O1852" s="17" t="str">
        <f>VLOOKUP($A1852,'Hospitalisation Details'!$A$2:$K$2344,MATCH(Healthcare!O$1,'Hospitalisation Details'!$A$1:$K$1,0),0)</f>
        <v>Tier - 3</v>
      </c>
      <c r="P1852" s="17" t="str">
        <f>VLOOKUP($A1852,'Hospitalisation Details'!$A$2:$K$2344,MATCH(Healthcare!P$1,'Hospitalisation Details'!$A$1:$K$1,0),0)</f>
        <v>R1012</v>
      </c>
      <c r="Q1852" s="17">
        <f>VLOOKUP($A1852,'Hospitalisation Details'!$A$2:$K$2344,MATCH(Healthcare!Q$1,'Hospitalisation Details'!$A$1:$K$1,0),0)</f>
        <v>29</v>
      </c>
    </row>
    <row r="1853" spans="1:17" ht="15.75" x14ac:dyDescent="0.25">
      <c r="A1853" s="25" t="s">
        <v>1896</v>
      </c>
      <c r="B1853" s="17" t="str">
        <f>VLOOKUP($A1853,'Customer Names'!$A$1:$D$2336,4,0)</f>
        <v>Mr. Yuri</v>
      </c>
      <c r="C1853" s="17">
        <f>VLOOKUP($A1853,'Medical Examinations'!$A$1:$J$2336,MATCH(Healthcare!C$1,'Medical Examinations'!$A$1:$J$1,0),0)</f>
        <v>22.515000000000001</v>
      </c>
      <c r="D1853" s="17">
        <f>VLOOKUP($A1853,'Medical Examinations'!$A$1:$J$2336,MATCH(Healthcare!D$1,'Medical Examinations'!$A$1:$J$1,0),0)</f>
        <v>4.24</v>
      </c>
      <c r="E1853" s="17" t="str">
        <f>VLOOKUP($A1853,'Medical Examinations'!$A$1:$J$2336,MATCH(Healthcare!E$1,'Medical Examinations'!$A$1:$J$1,0),0)</f>
        <v>No</v>
      </c>
      <c r="F1853" s="17" t="str">
        <f>VLOOKUP($A1853,'Medical Examinations'!$A$1:$J$2336,MATCH(Healthcare!F$1,'Medical Examinations'!$A$1:$J$1,0),0)</f>
        <v>No</v>
      </c>
      <c r="G1853" s="17" t="str">
        <f>VLOOKUP($A1853,'Medical Examinations'!$A$1:$J$2336,MATCH(Healthcare!G$1,'Medical Examinations'!$A$1:$J$1,0),0)</f>
        <v>No</v>
      </c>
      <c r="H1853" s="17">
        <f>VLOOKUP($A1853,'Medical Examinations'!$A$1:$J$2336,MATCH(Healthcare!H$1,'Medical Examinations'!$A$1:$J$1,0),0)</f>
        <v>0</v>
      </c>
      <c r="I1853" s="17" t="str">
        <f>VLOOKUP($A1853,'Medical Examinations'!$A$1:$J$2336,MATCH(Healthcare!I$1,'Medical Examinations'!$A$1:$J$1,0),0)</f>
        <v>No</v>
      </c>
      <c r="J1853" s="17" t="str">
        <f>VLOOKUP($A1853,'Medical Examinations'!$A$1:$J$2336,MATCH(Healthcare!J$1,'Medical Examinations'!$A$1:$J$1,0),0)</f>
        <v>Healthy Weight</v>
      </c>
      <c r="K1853" s="17" t="str">
        <f>VLOOKUP($A1853,'Medical Examinations'!$A$1:$J$2336,MATCH(Healthcare!K$1,'Medical Examinations'!$A$1:$J$1,0),0)</f>
        <v>Normal</v>
      </c>
      <c r="L1853" s="38">
        <f>VLOOKUP($A1853,'Hospitalisation Details'!$A$2:$K$2344,MATCH(Healthcare!L$1,'Hospitalisation Details'!$A$1:$K$1,0),0)</f>
        <v>34697</v>
      </c>
      <c r="M1853" s="17">
        <f>VLOOKUP($A1853,'Hospitalisation Details'!$A$2:$K$2344,MATCH(Healthcare!M$1,'Hospitalisation Details'!$A$1:$K$1,0),0)</f>
        <v>4428.8900000000003</v>
      </c>
      <c r="N1853" s="17" t="str">
        <f>VLOOKUP($A1853,'Hospitalisation Details'!$A$2:$K$2344,MATCH(Healthcare!N$1,'Hospitalisation Details'!$A$1:$K$1,0),0)</f>
        <v>Tier - 3</v>
      </c>
      <c r="O1853" s="17" t="str">
        <f>VLOOKUP($A1853,'Hospitalisation Details'!$A$2:$K$2344,MATCH(Healthcare!O$1,'Hospitalisation Details'!$A$1:$K$1,0),0)</f>
        <v>Tier - 1</v>
      </c>
      <c r="P1853" s="17" t="str">
        <f>VLOOKUP($A1853,'Hospitalisation Details'!$A$2:$K$2344,MATCH(Healthcare!P$1,'Hospitalisation Details'!$A$1:$K$1,0),0)</f>
        <v>R1017</v>
      </c>
      <c r="Q1853" s="17">
        <f>VLOOKUP($A1853,'Hospitalisation Details'!$A$2:$K$2344,MATCH(Healthcare!Q$1,'Hospitalisation Details'!$A$1:$K$1,0),0)</f>
        <v>28</v>
      </c>
    </row>
    <row r="1854" spans="1:17" ht="15.75" x14ac:dyDescent="0.25">
      <c r="A1854" s="25" t="s">
        <v>1897</v>
      </c>
      <c r="B1854" s="17" t="str">
        <f>VLOOKUP($A1854,'Customer Names'!$A$1:$D$2336,4,0)</f>
        <v>Mr. Ryan</v>
      </c>
      <c r="C1854" s="17">
        <f>VLOOKUP($A1854,'Medical Examinations'!$A$1:$J$2336,MATCH(Healthcare!C$1,'Medical Examinations'!$A$1:$J$1,0),0)</f>
        <v>25.9</v>
      </c>
      <c r="D1854" s="17">
        <f>VLOOKUP($A1854,'Medical Examinations'!$A$1:$J$2336,MATCH(Healthcare!D$1,'Medical Examinations'!$A$1:$J$1,0),0)</f>
        <v>5.45</v>
      </c>
      <c r="E1854" s="17" t="str">
        <f>VLOOKUP($A1854,'Medical Examinations'!$A$1:$J$2336,MATCH(Healthcare!E$1,'Medical Examinations'!$A$1:$J$1,0),0)</f>
        <v>No</v>
      </c>
      <c r="F1854" s="17" t="str">
        <f>VLOOKUP($A1854,'Medical Examinations'!$A$1:$J$2336,MATCH(Healthcare!F$1,'Medical Examinations'!$A$1:$J$1,0),0)</f>
        <v>No</v>
      </c>
      <c r="G1854" s="17" t="str">
        <f>VLOOKUP($A1854,'Medical Examinations'!$A$1:$J$2336,MATCH(Healthcare!G$1,'Medical Examinations'!$A$1:$J$1,0),0)</f>
        <v>No</v>
      </c>
      <c r="H1854" s="17">
        <f>VLOOKUP($A1854,'Medical Examinations'!$A$1:$J$2336,MATCH(Healthcare!H$1,'Medical Examinations'!$A$1:$J$1,0),0)</f>
        <v>1</v>
      </c>
      <c r="I1854" s="17" t="str">
        <f>VLOOKUP($A1854,'Medical Examinations'!$A$1:$J$2336,MATCH(Healthcare!I$1,'Medical Examinations'!$A$1:$J$1,0),0)</f>
        <v>No</v>
      </c>
      <c r="J1854" s="17" t="str">
        <f>VLOOKUP($A1854,'Medical Examinations'!$A$1:$J$2336,MATCH(Healthcare!J$1,'Medical Examinations'!$A$1:$J$1,0),0)</f>
        <v>Overweight</v>
      </c>
      <c r="K1854" s="17" t="str">
        <f>VLOOKUP($A1854,'Medical Examinations'!$A$1:$J$2336,MATCH(Healthcare!K$1,'Medical Examinations'!$A$1:$J$1,0),0)</f>
        <v>Normal</v>
      </c>
      <c r="L1854" s="38">
        <f>VLOOKUP($A1854,'Hospitalisation Details'!$A$2:$K$2344,MATCH(Healthcare!L$1,'Hospitalisation Details'!$A$1:$K$1,0),0)</f>
        <v>33831</v>
      </c>
      <c r="M1854" s="17">
        <f>VLOOKUP($A1854,'Hospitalisation Details'!$A$2:$K$2344,MATCH(Healthcare!M$1,'Hospitalisation Details'!$A$1:$K$1,0),0)</f>
        <v>4420.95</v>
      </c>
      <c r="N1854" s="17" t="str">
        <f>VLOOKUP($A1854,'Hospitalisation Details'!$A$2:$K$2344,MATCH(Healthcare!N$1,'Hospitalisation Details'!$A$1:$K$1,0),0)</f>
        <v>Tier - 2</v>
      </c>
      <c r="O1854" s="17" t="str">
        <f>VLOOKUP($A1854,'Hospitalisation Details'!$A$2:$K$2344,MATCH(Healthcare!O$1,'Hospitalisation Details'!$A$1:$K$1,0),0)</f>
        <v>Tier - 3</v>
      </c>
      <c r="P1854" s="17" t="str">
        <f>VLOOKUP($A1854,'Hospitalisation Details'!$A$2:$K$2344,MATCH(Healthcare!P$1,'Hospitalisation Details'!$A$1:$K$1,0),0)</f>
        <v>R1020</v>
      </c>
      <c r="Q1854" s="17">
        <f>VLOOKUP($A1854,'Hospitalisation Details'!$A$2:$K$2344,MATCH(Healthcare!Q$1,'Hospitalisation Details'!$A$1:$K$1,0),0)</f>
        <v>30</v>
      </c>
    </row>
    <row r="1855" spans="1:17" ht="15.75" x14ac:dyDescent="0.25">
      <c r="A1855" s="25" t="s">
        <v>1898</v>
      </c>
      <c r="B1855" s="17" t="str">
        <f>VLOOKUP($A1855,'Customer Names'!$A$1:$D$2336,4,0)</f>
        <v>Ms. Debbie</v>
      </c>
      <c r="C1855" s="17">
        <f>VLOOKUP($A1855,'Medical Examinations'!$A$1:$J$2336,MATCH(Healthcare!C$1,'Medical Examinations'!$A$1:$J$1,0),0)</f>
        <v>27.72</v>
      </c>
      <c r="D1855" s="17">
        <f>VLOOKUP($A1855,'Medical Examinations'!$A$1:$J$2336,MATCH(Healthcare!D$1,'Medical Examinations'!$A$1:$J$1,0),0)</f>
        <v>5.03</v>
      </c>
      <c r="E1855" s="17" t="str">
        <f>VLOOKUP($A1855,'Medical Examinations'!$A$1:$J$2336,MATCH(Healthcare!E$1,'Medical Examinations'!$A$1:$J$1,0),0)</f>
        <v>Yes</v>
      </c>
      <c r="F1855" s="17" t="str">
        <f>VLOOKUP($A1855,'Medical Examinations'!$A$1:$J$2336,MATCH(Healthcare!F$1,'Medical Examinations'!$A$1:$J$1,0),0)</f>
        <v>No</v>
      </c>
      <c r="G1855" s="17" t="str">
        <f>VLOOKUP($A1855,'Medical Examinations'!$A$1:$J$2336,MATCH(Healthcare!G$1,'Medical Examinations'!$A$1:$J$1,0),0)</f>
        <v>No</v>
      </c>
      <c r="H1855" s="17">
        <f>VLOOKUP($A1855,'Medical Examinations'!$A$1:$J$2336,MATCH(Healthcare!H$1,'Medical Examinations'!$A$1:$J$1,0),0)</f>
        <v>1</v>
      </c>
      <c r="I1855" s="17" t="str">
        <f>VLOOKUP($A1855,'Medical Examinations'!$A$1:$J$2336,MATCH(Healthcare!I$1,'Medical Examinations'!$A$1:$J$1,0),0)</f>
        <v>No</v>
      </c>
      <c r="J1855" s="17" t="str">
        <f>VLOOKUP($A1855,'Medical Examinations'!$A$1:$J$2336,MATCH(Healthcare!J$1,'Medical Examinations'!$A$1:$J$1,0),0)</f>
        <v>Overweight</v>
      </c>
      <c r="K1855" s="17" t="str">
        <f>VLOOKUP($A1855,'Medical Examinations'!$A$1:$J$2336,MATCH(Healthcare!K$1,'Medical Examinations'!$A$1:$J$1,0),0)</f>
        <v>Normal</v>
      </c>
      <c r="L1855" s="38">
        <f>VLOOKUP($A1855,'Hospitalisation Details'!$A$2:$K$2344,MATCH(Healthcare!L$1,'Hospitalisation Details'!$A$1:$K$1,0),0)</f>
        <v>32402</v>
      </c>
      <c r="M1855" s="17">
        <f>VLOOKUP($A1855,'Hospitalisation Details'!$A$2:$K$2344,MATCH(Healthcare!M$1,'Hospitalisation Details'!$A$1:$K$1,0),0)</f>
        <v>4415.16</v>
      </c>
      <c r="N1855" s="17" t="str">
        <f>VLOOKUP($A1855,'Hospitalisation Details'!$A$2:$K$2344,MATCH(Healthcare!N$1,'Hospitalisation Details'!$A$1:$K$1,0),0)</f>
        <v>Tier - 2</v>
      </c>
      <c r="O1855" s="17" t="str">
        <f>VLOOKUP($A1855,'Hospitalisation Details'!$A$2:$K$2344,MATCH(Healthcare!O$1,'Hospitalisation Details'!$A$1:$K$1,0),0)</f>
        <v>Tier - 1</v>
      </c>
      <c r="P1855" s="17" t="str">
        <f>VLOOKUP($A1855,'Hospitalisation Details'!$A$2:$K$2344,MATCH(Healthcare!P$1,'Hospitalisation Details'!$A$1:$K$1,0),0)</f>
        <v>R1013</v>
      </c>
      <c r="Q1855" s="17">
        <f>VLOOKUP($A1855,'Hospitalisation Details'!$A$2:$K$2344,MATCH(Healthcare!Q$1,'Hospitalisation Details'!$A$1:$K$1,0),0)</f>
        <v>34</v>
      </c>
    </row>
    <row r="1856" spans="1:17" ht="15.75" x14ac:dyDescent="0.25">
      <c r="A1856" s="25" t="s">
        <v>1899</v>
      </c>
      <c r="B1856" s="17" t="str">
        <f>VLOOKUP($A1856,'Customer Names'!$A$1:$D$2336,4,0)</f>
        <v>Mr. Mark</v>
      </c>
      <c r="C1856" s="17">
        <f>VLOOKUP($A1856,'Medical Examinations'!$A$1:$J$2336,MATCH(Healthcare!C$1,'Medical Examinations'!$A$1:$J$1,0),0)</f>
        <v>31.5</v>
      </c>
      <c r="D1856" s="17">
        <f>VLOOKUP($A1856,'Medical Examinations'!$A$1:$J$2336,MATCH(Healthcare!D$1,'Medical Examinations'!$A$1:$J$1,0),0)</f>
        <v>9.6199999999999992</v>
      </c>
      <c r="E1856" s="17" t="str">
        <f>VLOOKUP($A1856,'Medical Examinations'!$A$1:$J$2336,MATCH(Healthcare!E$1,'Medical Examinations'!$A$1:$J$1,0),0)</f>
        <v>Yes</v>
      </c>
      <c r="F1856" s="17" t="str">
        <f>VLOOKUP($A1856,'Medical Examinations'!$A$1:$J$2336,MATCH(Healthcare!F$1,'Medical Examinations'!$A$1:$J$1,0),0)</f>
        <v>No</v>
      </c>
      <c r="G1856" s="17" t="str">
        <f>VLOOKUP($A1856,'Medical Examinations'!$A$1:$J$2336,MATCH(Healthcare!G$1,'Medical Examinations'!$A$1:$J$1,0),0)</f>
        <v>No</v>
      </c>
      <c r="H1856" s="17">
        <f>VLOOKUP($A1856,'Medical Examinations'!$A$1:$J$2336,MATCH(Healthcare!H$1,'Medical Examinations'!$A$1:$J$1,0),0)</f>
        <v>1</v>
      </c>
      <c r="I1856" s="17" t="str">
        <f>VLOOKUP($A1856,'Medical Examinations'!$A$1:$J$2336,MATCH(Healthcare!I$1,'Medical Examinations'!$A$1:$J$1,0),0)</f>
        <v>No</v>
      </c>
      <c r="J1856" s="17" t="str">
        <f>VLOOKUP($A1856,'Medical Examinations'!$A$1:$J$2336,MATCH(Healthcare!J$1,'Medical Examinations'!$A$1:$J$1,0),0)</f>
        <v>Obesity</v>
      </c>
      <c r="K1856" s="17" t="str">
        <f>VLOOKUP($A1856,'Medical Examinations'!$A$1:$J$2336,MATCH(Healthcare!K$1,'Medical Examinations'!$A$1:$J$1,0),0)</f>
        <v>Diabetes</v>
      </c>
      <c r="L1856" s="38">
        <f>VLOOKUP($A1856,'Hospitalisation Details'!$A$2:$K$2344,MATCH(Healthcare!L$1,'Hospitalisation Details'!$A$1:$K$1,0),0)</f>
        <v>31606</v>
      </c>
      <c r="M1856" s="17">
        <f>VLOOKUP($A1856,'Hospitalisation Details'!$A$2:$K$2344,MATCH(Healthcare!M$1,'Hospitalisation Details'!$A$1:$K$1,0),0)</f>
        <v>4402.2299999999996</v>
      </c>
      <c r="N1856" s="17" t="str">
        <f>VLOOKUP($A1856,'Hospitalisation Details'!$A$2:$K$2344,MATCH(Healthcare!N$1,'Hospitalisation Details'!$A$1:$K$1,0),0)</f>
        <v>Tier - 2</v>
      </c>
      <c r="O1856" s="17" t="str">
        <f>VLOOKUP($A1856,'Hospitalisation Details'!$A$2:$K$2344,MATCH(Healthcare!O$1,'Hospitalisation Details'!$A$1:$K$1,0),0)</f>
        <v>Tier - 2</v>
      </c>
      <c r="P1856" s="17" t="str">
        <f>VLOOKUP($A1856,'Hospitalisation Details'!$A$2:$K$2344,MATCH(Healthcare!P$1,'Hospitalisation Details'!$A$1:$K$1,0),0)</f>
        <v>R1011</v>
      </c>
      <c r="Q1856" s="17">
        <f>VLOOKUP($A1856,'Hospitalisation Details'!$A$2:$K$2344,MATCH(Healthcare!Q$1,'Hospitalisation Details'!$A$1:$K$1,0),0)</f>
        <v>36</v>
      </c>
    </row>
    <row r="1857" spans="1:17" ht="15.75" x14ac:dyDescent="0.25">
      <c r="A1857" s="25" t="s">
        <v>1900</v>
      </c>
      <c r="B1857" s="17" t="str">
        <f>VLOOKUP($A1857,'Customer Names'!$A$1:$D$2336,4,0)</f>
        <v>Mr. Christopher</v>
      </c>
      <c r="C1857" s="17">
        <f>VLOOKUP($A1857,'Medical Examinations'!$A$1:$J$2336,MATCH(Healthcare!C$1,'Medical Examinations'!$A$1:$J$1,0),0)</f>
        <v>29.7</v>
      </c>
      <c r="D1857" s="17">
        <f>VLOOKUP($A1857,'Medical Examinations'!$A$1:$J$2336,MATCH(Healthcare!D$1,'Medical Examinations'!$A$1:$J$1,0),0)</f>
        <v>6.77</v>
      </c>
      <c r="E1857" s="17" t="str">
        <f>VLOOKUP($A1857,'Medical Examinations'!$A$1:$J$2336,MATCH(Healthcare!E$1,'Medical Examinations'!$A$1:$J$1,0),0)</f>
        <v>Yes</v>
      </c>
      <c r="F1857" s="17" t="str">
        <f>VLOOKUP($A1857,'Medical Examinations'!$A$1:$J$2336,MATCH(Healthcare!F$1,'Medical Examinations'!$A$1:$J$1,0),0)</f>
        <v>No</v>
      </c>
      <c r="G1857" s="17" t="str">
        <f>VLOOKUP($A1857,'Medical Examinations'!$A$1:$J$2336,MATCH(Healthcare!G$1,'Medical Examinations'!$A$1:$J$1,0),0)</f>
        <v>No</v>
      </c>
      <c r="H1857" s="17">
        <f>VLOOKUP($A1857,'Medical Examinations'!$A$1:$J$2336,MATCH(Healthcare!H$1,'Medical Examinations'!$A$1:$J$1,0),0)</f>
        <v>1</v>
      </c>
      <c r="I1857" s="17" t="str">
        <f>VLOOKUP($A1857,'Medical Examinations'!$A$1:$J$2336,MATCH(Healthcare!I$1,'Medical Examinations'!$A$1:$J$1,0),0)</f>
        <v>No</v>
      </c>
      <c r="J1857" s="17" t="str">
        <f>VLOOKUP($A1857,'Medical Examinations'!$A$1:$J$2336,MATCH(Healthcare!J$1,'Medical Examinations'!$A$1:$J$1,0),0)</f>
        <v>Overweight</v>
      </c>
      <c r="K1857" s="17" t="str">
        <f>VLOOKUP($A1857,'Medical Examinations'!$A$1:$J$2336,MATCH(Healthcare!K$1,'Medical Examinations'!$A$1:$J$1,0),0)</f>
        <v>Diabetes</v>
      </c>
      <c r="L1857" s="38">
        <f>VLOOKUP($A1857,'Hospitalisation Details'!$A$2:$K$2344,MATCH(Healthcare!L$1,'Hospitalisation Details'!$A$1:$K$1,0),0)</f>
        <v>31635</v>
      </c>
      <c r="M1857" s="17">
        <f>VLOOKUP($A1857,'Hospitalisation Details'!$A$2:$K$2344,MATCH(Healthcare!M$1,'Hospitalisation Details'!$A$1:$K$1,0),0)</f>
        <v>4399.7299999999996</v>
      </c>
      <c r="N1857" s="17" t="str">
        <f>VLOOKUP($A1857,'Hospitalisation Details'!$A$2:$K$2344,MATCH(Healthcare!N$1,'Hospitalisation Details'!$A$1:$K$1,0),0)</f>
        <v>Tier - 3</v>
      </c>
      <c r="O1857" s="17" t="str">
        <f>VLOOKUP($A1857,'Hospitalisation Details'!$A$2:$K$2344,MATCH(Healthcare!O$1,'Hospitalisation Details'!$A$1:$K$1,0),0)</f>
        <v>Tier - 2</v>
      </c>
      <c r="P1857" s="17" t="str">
        <f>VLOOKUP($A1857,'Hospitalisation Details'!$A$2:$K$2344,MATCH(Healthcare!P$1,'Hospitalisation Details'!$A$1:$K$1,0),0)</f>
        <v>R1013</v>
      </c>
      <c r="Q1857" s="17">
        <f>VLOOKUP($A1857,'Hospitalisation Details'!$A$2:$K$2344,MATCH(Healthcare!Q$1,'Hospitalisation Details'!$A$1:$K$1,0),0)</f>
        <v>36</v>
      </c>
    </row>
    <row r="1858" spans="1:17" ht="15.75" x14ac:dyDescent="0.25">
      <c r="A1858" s="25" t="s">
        <v>1901</v>
      </c>
      <c r="B1858" s="17" t="str">
        <f>VLOOKUP($A1858,'Customer Names'!$A$1:$D$2336,4,0)</f>
        <v>Ms. Daniell</v>
      </c>
      <c r="C1858" s="17">
        <f>VLOOKUP($A1858,'Medical Examinations'!$A$1:$J$2336,MATCH(Healthcare!C$1,'Medical Examinations'!$A$1:$J$1,0),0)</f>
        <v>21.26</v>
      </c>
      <c r="D1858" s="17">
        <f>VLOOKUP($A1858,'Medical Examinations'!$A$1:$J$2336,MATCH(Healthcare!D$1,'Medical Examinations'!$A$1:$J$1,0),0)</f>
        <v>5.36</v>
      </c>
      <c r="E1858" s="17" t="str">
        <f>VLOOKUP($A1858,'Medical Examinations'!$A$1:$J$2336,MATCH(Healthcare!E$1,'Medical Examinations'!$A$1:$J$1,0),0)</f>
        <v>Yes</v>
      </c>
      <c r="F1858" s="17" t="str">
        <f>VLOOKUP($A1858,'Medical Examinations'!$A$1:$J$2336,MATCH(Healthcare!F$1,'Medical Examinations'!$A$1:$J$1,0),0)</f>
        <v>No</v>
      </c>
      <c r="G1858" s="17" t="str">
        <f>VLOOKUP($A1858,'Medical Examinations'!$A$1:$J$2336,MATCH(Healthcare!G$1,'Medical Examinations'!$A$1:$J$1,0),0)</f>
        <v>No</v>
      </c>
      <c r="H1858" s="17">
        <f>VLOOKUP($A1858,'Medical Examinations'!$A$1:$J$2336,MATCH(Healthcare!H$1,'Medical Examinations'!$A$1:$J$1,0),0)</f>
        <v>1</v>
      </c>
      <c r="I1858" s="17" t="str">
        <f>VLOOKUP($A1858,'Medical Examinations'!$A$1:$J$2336,MATCH(Healthcare!I$1,'Medical Examinations'!$A$1:$J$1,0),0)</f>
        <v>No</v>
      </c>
      <c r="J1858" s="17" t="str">
        <f>VLOOKUP($A1858,'Medical Examinations'!$A$1:$J$2336,MATCH(Healthcare!J$1,'Medical Examinations'!$A$1:$J$1,0),0)</f>
        <v>Healthy Weight</v>
      </c>
      <c r="K1858" s="17" t="str">
        <f>VLOOKUP($A1858,'Medical Examinations'!$A$1:$J$2336,MATCH(Healthcare!K$1,'Medical Examinations'!$A$1:$J$1,0),0)</f>
        <v>Normal</v>
      </c>
      <c r="L1858" s="38">
        <f>VLOOKUP($A1858,'Hospitalisation Details'!$A$2:$K$2344,MATCH(Healthcare!L$1,'Hospitalisation Details'!$A$1:$K$1,0),0)</f>
        <v>32342</v>
      </c>
      <c r="M1858" s="17">
        <f>VLOOKUP($A1858,'Hospitalisation Details'!$A$2:$K$2344,MATCH(Healthcare!M$1,'Hospitalisation Details'!$A$1:$K$1,0),0)</f>
        <v>4397.3100000000004</v>
      </c>
      <c r="N1858" s="17" t="str">
        <f>VLOOKUP($A1858,'Hospitalisation Details'!$A$2:$K$2344,MATCH(Healthcare!N$1,'Hospitalisation Details'!$A$1:$K$1,0),0)</f>
        <v>Tier - 2</v>
      </c>
      <c r="O1858" s="17" t="str">
        <f>VLOOKUP($A1858,'Hospitalisation Details'!$A$2:$K$2344,MATCH(Healthcare!O$1,'Hospitalisation Details'!$A$1:$K$1,0),0)</f>
        <v>Tier - 2</v>
      </c>
      <c r="P1858" s="17" t="str">
        <f>VLOOKUP($A1858,'Hospitalisation Details'!$A$2:$K$2344,MATCH(Healthcare!P$1,'Hospitalisation Details'!$A$1:$K$1,0),0)</f>
        <v>R1013</v>
      </c>
      <c r="Q1858" s="17">
        <f>VLOOKUP($A1858,'Hospitalisation Details'!$A$2:$K$2344,MATCH(Healthcare!Q$1,'Hospitalisation Details'!$A$1:$K$1,0),0)</f>
        <v>34</v>
      </c>
    </row>
    <row r="1859" spans="1:17" ht="15.75" x14ac:dyDescent="0.25">
      <c r="A1859" s="25" t="s">
        <v>1902</v>
      </c>
      <c r="B1859" s="17" t="str">
        <f>VLOOKUP($A1859,'Customer Names'!$A$1:$D$2336,4,0)</f>
        <v>Mr. Janne</v>
      </c>
      <c r="C1859" s="17">
        <f>VLOOKUP($A1859,'Medical Examinations'!$A$1:$J$2336,MATCH(Healthcare!C$1,'Medical Examinations'!$A$1:$J$1,0),0)</f>
        <v>17.09</v>
      </c>
      <c r="D1859" s="17">
        <f>VLOOKUP($A1859,'Medical Examinations'!$A$1:$J$2336,MATCH(Healthcare!D$1,'Medical Examinations'!$A$1:$J$1,0),0)</f>
        <v>5.69</v>
      </c>
      <c r="E1859" s="17" t="str">
        <f>VLOOKUP($A1859,'Medical Examinations'!$A$1:$J$2336,MATCH(Healthcare!E$1,'Medical Examinations'!$A$1:$J$1,0),0)</f>
        <v>No</v>
      </c>
      <c r="F1859" s="17" t="str">
        <f>VLOOKUP($A1859,'Medical Examinations'!$A$1:$J$2336,MATCH(Healthcare!F$1,'Medical Examinations'!$A$1:$J$1,0),0)</f>
        <v>No</v>
      </c>
      <c r="G1859" s="17" t="str">
        <f>VLOOKUP($A1859,'Medical Examinations'!$A$1:$J$2336,MATCH(Healthcare!G$1,'Medical Examinations'!$A$1:$J$1,0),0)</f>
        <v>No</v>
      </c>
      <c r="H1859" s="17">
        <f>VLOOKUP($A1859,'Medical Examinations'!$A$1:$J$2336,MATCH(Healthcare!H$1,'Medical Examinations'!$A$1:$J$1,0),0)</f>
        <v>0</v>
      </c>
      <c r="I1859" s="17" t="str">
        <f>VLOOKUP($A1859,'Medical Examinations'!$A$1:$J$2336,MATCH(Healthcare!I$1,'Medical Examinations'!$A$1:$J$1,0),0)</f>
        <v>No</v>
      </c>
      <c r="J1859" s="17" t="str">
        <f>VLOOKUP($A1859,'Medical Examinations'!$A$1:$J$2336,MATCH(Healthcare!J$1,'Medical Examinations'!$A$1:$J$1,0),0)</f>
        <v>Underweight</v>
      </c>
      <c r="K1859" s="17" t="str">
        <f>VLOOKUP($A1859,'Medical Examinations'!$A$1:$J$2336,MATCH(Healthcare!K$1,'Medical Examinations'!$A$1:$J$1,0),0)</f>
        <v>Normal</v>
      </c>
      <c r="L1859" s="38">
        <f>VLOOKUP($A1859,'Hospitalisation Details'!$A$2:$K$2344,MATCH(Healthcare!L$1,'Hospitalisation Details'!$A$1:$K$1,0),0)</f>
        <v>30131</v>
      </c>
      <c r="M1859" s="17">
        <f>VLOOKUP($A1859,'Hospitalisation Details'!$A$2:$K$2344,MATCH(Healthcare!M$1,'Hospitalisation Details'!$A$1:$K$1,0),0)</f>
        <v>4392.7</v>
      </c>
      <c r="N1859" s="17" t="str">
        <f>VLOOKUP($A1859,'Hospitalisation Details'!$A$2:$K$2344,MATCH(Healthcare!N$1,'Hospitalisation Details'!$A$1:$K$1,0),0)</f>
        <v>Tier - 2</v>
      </c>
      <c r="O1859" s="17" t="str">
        <f>VLOOKUP($A1859,'Hospitalisation Details'!$A$2:$K$2344,MATCH(Healthcare!O$1,'Hospitalisation Details'!$A$1:$K$1,0),0)</f>
        <v>Tier - 2</v>
      </c>
      <c r="P1859" s="17" t="str">
        <f>VLOOKUP($A1859,'Hospitalisation Details'!$A$2:$K$2344,MATCH(Healthcare!P$1,'Hospitalisation Details'!$A$1:$K$1,0),0)</f>
        <v>R1013</v>
      </c>
      <c r="Q1859" s="17">
        <f>VLOOKUP($A1859,'Hospitalisation Details'!$A$2:$K$2344,MATCH(Healthcare!Q$1,'Hospitalisation Details'!$A$1:$K$1,0),0)</f>
        <v>40</v>
      </c>
    </row>
    <row r="1860" spans="1:17" ht="15.75" x14ac:dyDescent="0.25">
      <c r="A1860" s="25" t="s">
        <v>1903</v>
      </c>
      <c r="B1860" s="17" t="str">
        <f>VLOOKUP($A1860,'Customer Names'!$A$1:$D$2336,4,0)</f>
        <v>Ms. Martina</v>
      </c>
      <c r="C1860" s="17">
        <f>VLOOKUP($A1860,'Medical Examinations'!$A$1:$J$2336,MATCH(Healthcare!C$1,'Medical Examinations'!$A$1:$J$1,0),0)</f>
        <v>24.3</v>
      </c>
      <c r="D1860" s="17">
        <f>VLOOKUP($A1860,'Medical Examinations'!$A$1:$J$2336,MATCH(Healthcare!D$1,'Medical Examinations'!$A$1:$J$1,0),0)</f>
        <v>4.9000000000000004</v>
      </c>
      <c r="E1860" s="17" t="str">
        <f>VLOOKUP($A1860,'Medical Examinations'!$A$1:$J$2336,MATCH(Healthcare!E$1,'Medical Examinations'!$A$1:$J$1,0),0)</f>
        <v>Yes</v>
      </c>
      <c r="F1860" s="17" t="str">
        <f>VLOOKUP($A1860,'Medical Examinations'!$A$1:$J$2336,MATCH(Healthcare!F$1,'Medical Examinations'!$A$1:$J$1,0),0)</f>
        <v>No</v>
      </c>
      <c r="G1860" s="17" t="str">
        <f>VLOOKUP($A1860,'Medical Examinations'!$A$1:$J$2336,MATCH(Healthcare!G$1,'Medical Examinations'!$A$1:$J$1,0),0)</f>
        <v>Yes</v>
      </c>
      <c r="H1860" s="17">
        <f>VLOOKUP($A1860,'Medical Examinations'!$A$1:$J$2336,MATCH(Healthcare!H$1,'Medical Examinations'!$A$1:$J$1,0),0)</f>
        <v>1</v>
      </c>
      <c r="I1860" s="17" t="str">
        <f>VLOOKUP($A1860,'Medical Examinations'!$A$1:$J$2336,MATCH(Healthcare!I$1,'Medical Examinations'!$A$1:$J$1,0),0)</f>
        <v>No</v>
      </c>
      <c r="J1860" s="17" t="str">
        <f>VLOOKUP($A1860,'Medical Examinations'!$A$1:$J$2336,MATCH(Healthcare!J$1,'Medical Examinations'!$A$1:$J$1,0),0)</f>
        <v>Healthy Weight</v>
      </c>
      <c r="K1860" s="17" t="str">
        <f>VLOOKUP($A1860,'Medical Examinations'!$A$1:$J$2336,MATCH(Healthcare!K$1,'Medical Examinations'!$A$1:$J$1,0),0)</f>
        <v>Normal</v>
      </c>
      <c r="L1860" s="38">
        <f>VLOOKUP($A1860,'Hospitalisation Details'!$A$2:$K$2344,MATCH(Healthcare!L$1,'Hospitalisation Details'!$A$1:$K$1,0),0)</f>
        <v>35763</v>
      </c>
      <c r="M1860" s="17">
        <f>VLOOKUP($A1860,'Hospitalisation Details'!$A$2:$K$2344,MATCH(Healthcare!M$1,'Hospitalisation Details'!$A$1:$K$1,0),0)</f>
        <v>4391.6499999999996</v>
      </c>
      <c r="N1860" s="17" t="str">
        <f>VLOOKUP($A1860,'Hospitalisation Details'!$A$2:$K$2344,MATCH(Healthcare!N$1,'Hospitalisation Details'!$A$1:$K$1,0),0)</f>
        <v>Tier - 2</v>
      </c>
      <c r="O1860" s="17" t="str">
        <f>VLOOKUP($A1860,'Hospitalisation Details'!$A$2:$K$2344,MATCH(Healthcare!O$1,'Hospitalisation Details'!$A$1:$K$1,0),0)</f>
        <v>Tier - 2</v>
      </c>
      <c r="P1860" s="17" t="str">
        <f>VLOOKUP($A1860,'Hospitalisation Details'!$A$2:$K$2344,MATCH(Healthcare!P$1,'Hospitalisation Details'!$A$1:$K$1,0),0)</f>
        <v>R1011</v>
      </c>
      <c r="Q1860" s="17">
        <f>VLOOKUP($A1860,'Hospitalisation Details'!$A$2:$K$2344,MATCH(Healthcare!Q$1,'Hospitalisation Details'!$A$1:$K$1,0),0)</f>
        <v>25</v>
      </c>
    </row>
    <row r="1861" spans="1:17" ht="15.75" x14ac:dyDescent="0.25">
      <c r="A1861" s="25" t="s">
        <v>1904</v>
      </c>
      <c r="B1861" s="17" t="str">
        <f>VLOOKUP($A1861,'Customer Names'!$A$1:$D$2336,4,0)</f>
        <v>Ms. Elizabeth</v>
      </c>
      <c r="C1861" s="17">
        <f>VLOOKUP($A1861,'Medical Examinations'!$A$1:$J$2336,MATCH(Healthcare!C$1,'Medical Examinations'!$A$1:$J$1,0),0)</f>
        <v>29.734999999999999</v>
      </c>
      <c r="D1861" s="17">
        <f>VLOOKUP($A1861,'Medical Examinations'!$A$1:$J$2336,MATCH(Healthcare!D$1,'Medical Examinations'!$A$1:$J$1,0),0)</f>
        <v>5.78</v>
      </c>
      <c r="E1861" s="17" t="str">
        <f>VLOOKUP($A1861,'Medical Examinations'!$A$1:$J$2336,MATCH(Healthcare!E$1,'Medical Examinations'!$A$1:$J$1,0),0)</f>
        <v>No</v>
      </c>
      <c r="F1861" s="17" t="str">
        <f>VLOOKUP($A1861,'Medical Examinations'!$A$1:$J$2336,MATCH(Healthcare!F$1,'Medical Examinations'!$A$1:$J$1,0),0)</f>
        <v>No</v>
      </c>
      <c r="G1861" s="17" t="str">
        <f>VLOOKUP($A1861,'Medical Examinations'!$A$1:$J$2336,MATCH(Healthcare!G$1,'Medical Examinations'!$A$1:$J$1,0),0)</f>
        <v>No</v>
      </c>
      <c r="H1861" s="17">
        <f>VLOOKUP($A1861,'Medical Examinations'!$A$1:$J$2336,MATCH(Healthcare!H$1,'Medical Examinations'!$A$1:$J$1,0),0)</f>
        <v>0</v>
      </c>
      <c r="I1861" s="17" t="str">
        <f>VLOOKUP($A1861,'Medical Examinations'!$A$1:$J$2336,MATCH(Healthcare!I$1,'Medical Examinations'!$A$1:$J$1,0),0)</f>
        <v>No</v>
      </c>
      <c r="J1861" s="17" t="str">
        <f>VLOOKUP($A1861,'Medical Examinations'!$A$1:$J$2336,MATCH(Healthcare!J$1,'Medical Examinations'!$A$1:$J$1,0),0)</f>
        <v>Overweight</v>
      </c>
      <c r="K1861" s="17" t="str">
        <f>VLOOKUP($A1861,'Medical Examinations'!$A$1:$J$2336,MATCH(Healthcare!K$1,'Medical Examinations'!$A$1:$J$1,0),0)</f>
        <v>Prediabetes</v>
      </c>
      <c r="L1861" s="38">
        <f>VLOOKUP($A1861,'Hospitalisation Details'!$A$2:$K$2344,MATCH(Healthcare!L$1,'Hospitalisation Details'!$A$1:$K$1,0),0)</f>
        <v>33113</v>
      </c>
      <c r="M1861" s="17">
        <f>VLOOKUP($A1861,'Hospitalisation Details'!$A$2:$K$2344,MATCH(Healthcare!M$1,'Hospitalisation Details'!$A$1:$K$1,0),0)</f>
        <v>4357.04</v>
      </c>
      <c r="N1861" s="17" t="str">
        <f>VLOOKUP($A1861,'Hospitalisation Details'!$A$2:$K$2344,MATCH(Healthcare!N$1,'Hospitalisation Details'!$A$1:$K$1,0),0)</f>
        <v>Tier - 2</v>
      </c>
      <c r="O1861" s="17" t="str">
        <f>VLOOKUP($A1861,'Hospitalisation Details'!$A$2:$K$2344,MATCH(Healthcare!O$1,'Hospitalisation Details'!$A$1:$K$1,0),0)</f>
        <v>Tier - 3</v>
      </c>
      <c r="P1861" s="17" t="str">
        <f>VLOOKUP($A1861,'Hospitalisation Details'!$A$2:$K$2344,MATCH(Healthcare!P$1,'Hospitalisation Details'!$A$1:$K$1,0),0)</f>
        <v>R1012</v>
      </c>
      <c r="Q1861" s="17">
        <f>VLOOKUP($A1861,'Hospitalisation Details'!$A$2:$K$2344,MATCH(Healthcare!Q$1,'Hospitalisation Details'!$A$1:$K$1,0),0)</f>
        <v>32</v>
      </c>
    </row>
    <row r="1862" spans="1:17" ht="15.75" x14ac:dyDescent="0.25">
      <c r="A1862" s="25" t="s">
        <v>1905</v>
      </c>
      <c r="B1862" s="17" t="str">
        <f>VLOOKUP($A1862,'Customer Names'!$A$1:$D$2336,4,0)</f>
        <v>Ms. Stephanie</v>
      </c>
      <c r="C1862" s="17">
        <f>VLOOKUP($A1862,'Medical Examinations'!$A$1:$J$2336,MATCH(Healthcare!C$1,'Medical Examinations'!$A$1:$J$1,0),0)</f>
        <v>29.26</v>
      </c>
      <c r="D1862" s="17">
        <f>VLOOKUP($A1862,'Medical Examinations'!$A$1:$J$2336,MATCH(Healthcare!D$1,'Medical Examinations'!$A$1:$J$1,0),0)</f>
        <v>4.7</v>
      </c>
      <c r="E1862" s="17" t="str">
        <f>VLOOKUP($A1862,'Medical Examinations'!$A$1:$J$2336,MATCH(Healthcare!E$1,'Medical Examinations'!$A$1:$J$1,0),0)</f>
        <v>No</v>
      </c>
      <c r="F1862" s="17" t="str">
        <f>VLOOKUP($A1862,'Medical Examinations'!$A$1:$J$2336,MATCH(Healthcare!F$1,'Medical Examinations'!$A$1:$J$1,0),0)</f>
        <v>No</v>
      </c>
      <c r="G1862" s="17" t="str">
        <f>VLOOKUP($A1862,'Medical Examinations'!$A$1:$J$2336,MATCH(Healthcare!G$1,'Medical Examinations'!$A$1:$J$1,0),0)</f>
        <v>No</v>
      </c>
      <c r="H1862" s="17">
        <f>VLOOKUP($A1862,'Medical Examinations'!$A$1:$J$2336,MATCH(Healthcare!H$1,'Medical Examinations'!$A$1:$J$1,0),0)</f>
        <v>0</v>
      </c>
      <c r="I1862" s="17" t="str">
        <f>VLOOKUP($A1862,'Medical Examinations'!$A$1:$J$2336,MATCH(Healthcare!I$1,'Medical Examinations'!$A$1:$J$1,0),0)</f>
        <v>No</v>
      </c>
      <c r="J1862" s="17" t="str">
        <f>VLOOKUP($A1862,'Medical Examinations'!$A$1:$J$2336,MATCH(Healthcare!J$1,'Medical Examinations'!$A$1:$J$1,0),0)</f>
        <v>Overweight</v>
      </c>
      <c r="K1862" s="17" t="str">
        <f>VLOOKUP($A1862,'Medical Examinations'!$A$1:$J$2336,MATCH(Healthcare!K$1,'Medical Examinations'!$A$1:$J$1,0),0)</f>
        <v>Normal</v>
      </c>
      <c r="L1862" s="38">
        <f>VLOOKUP($A1862,'Hospitalisation Details'!$A$2:$K$2344,MATCH(Healthcare!L$1,'Hospitalisation Details'!$A$1:$K$1,0),0)</f>
        <v>33494</v>
      </c>
      <c r="M1862" s="17">
        <f>VLOOKUP($A1862,'Hospitalisation Details'!$A$2:$K$2344,MATCH(Healthcare!M$1,'Hospitalisation Details'!$A$1:$K$1,0),0)</f>
        <v>4350.51</v>
      </c>
      <c r="N1862" s="17" t="str">
        <f>VLOOKUP($A1862,'Hospitalisation Details'!$A$2:$K$2344,MATCH(Healthcare!N$1,'Hospitalisation Details'!$A$1:$K$1,0),0)</f>
        <v>Tier - 2</v>
      </c>
      <c r="O1862" s="17" t="str">
        <f>VLOOKUP($A1862,'Hospitalisation Details'!$A$2:$K$2344,MATCH(Healthcare!O$1,'Hospitalisation Details'!$A$1:$K$1,0),0)</f>
        <v>Tier - 2</v>
      </c>
      <c r="P1862" s="17" t="str">
        <f>VLOOKUP($A1862,'Hospitalisation Details'!$A$2:$K$2344,MATCH(Healthcare!P$1,'Hospitalisation Details'!$A$1:$K$1,0),0)</f>
        <v>R1013</v>
      </c>
      <c r="Q1862" s="17">
        <f>VLOOKUP($A1862,'Hospitalisation Details'!$A$2:$K$2344,MATCH(Healthcare!Q$1,'Hospitalisation Details'!$A$1:$K$1,0),0)</f>
        <v>31</v>
      </c>
    </row>
    <row r="1863" spans="1:17" ht="15.75" x14ac:dyDescent="0.25">
      <c r="A1863" s="25" t="s">
        <v>1906</v>
      </c>
      <c r="B1863" s="17" t="str">
        <f>VLOOKUP($A1863,'Customer Names'!$A$1:$D$2336,4,0)</f>
        <v>Ms. Katie</v>
      </c>
      <c r="C1863" s="17">
        <f>VLOOKUP($A1863,'Medical Examinations'!$A$1:$J$2336,MATCH(Healthcare!C$1,'Medical Examinations'!$A$1:$J$1,0),0)</f>
        <v>33</v>
      </c>
      <c r="D1863" s="17">
        <f>VLOOKUP($A1863,'Medical Examinations'!$A$1:$J$2336,MATCH(Healthcare!D$1,'Medical Examinations'!$A$1:$J$1,0),0)</f>
        <v>6.28</v>
      </c>
      <c r="E1863" s="17" t="str">
        <f>VLOOKUP($A1863,'Medical Examinations'!$A$1:$J$2336,MATCH(Healthcare!E$1,'Medical Examinations'!$A$1:$J$1,0),0)</f>
        <v>No</v>
      </c>
      <c r="F1863" s="17" t="str">
        <f>VLOOKUP($A1863,'Medical Examinations'!$A$1:$J$2336,MATCH(Healthcare!F$1,'Medical Examinations'!$A$1:$J$1,0),0)</f>
        <v>No</v>
      </c>
      <c r="G1863" s="17" t="str">
        <f>VLOOKUP($A1863,'Medical Examinations'!$A$1:$J$2336,MATCH(Healthcare!G$1,'Medical Examinations'!$A$1:$J$1,0),0)</f>
        <v>No</v>
      </c>
      <c r="H1863" s="17">
        <f>VLOOKUP($A1863,'Medical Examinations'!$A$1:$J$2336,MATCH(Healthcare!H$1,'Medical Examinations'!$A$1:$J$1,0),0)</f>
        <v>0</v>
      </c>
      <c r="I1863" s="17" t="str">
        <f>VLOOKUP($A1863,'Medical Examinations'!$A$1:$J$2336,MATCH(Healthcare!I$1,'Medical Examinations'!$A$1:$J$1,0),0)</f>
        <v>No</v>
      </c>
      <c r="J1863" s="17" t="str">
        <f>VLOOKUP($A1863,'Medical Examinations'!$A$1:$J$2336,MATCH(Healthcare!J$1,'Medical Examinations'!$A$1:$J$1,0),0)</f>
        <v>Obesity</v>
      </c>
      <c r="K1863" s="17" t="str">
        <f>VLOOKUP($A1863,'Medical Examinations'!$A$1:$J$2336,MATCH(Healthcare!K$1,'Medical Examinations'!$A$1:$J$1,0),0)</f>
        <v>Prediabetes</v>
      </c>
      <c r="L1863" s="38">
        <f>VLOOKUP($A1863,'Hospitalisation Details'!$A$2:$K$2344,MATCH(Healthcare!L$1,'Hospitalisation Details'!$A$1:$K$1,0),0)</f>
        <v>34639</v>
      </c>
      <c r="M1863" s="17">
        <f>VLOOKUP($A1863,'Hospitalisation Details'!$A$2:$K$2344,MATCH(Healthcare!M$1,'Hospitalisation Details'!$A$1:$K$1,0),0)</f>
        <v>4349.46</v>
      </c>
      <c r="N1863" s="17" t="str">
        <f>VLOOKUP($A1863,'Hospitalisation Details'!$A$2:$K$2344,MATCH(Healthcare!N$1,'Hospitalisation Details'!$A$1:$K$1,0),0)</f>
        <v>Tier - 2</v>
      </c>
      <c r="O1863" s="17" t="str">
        <f>VLOOKUP($A1863,'Hospitalisation Details'!$A$2:$K$2344,MATCH(Healthcare!O$1,'Hospitalisation Details'!$A$1:$K$1,0),0)</f>
        <v>Tier - 2</v>
      </c>
      <c r="P1863" s="17" t="str">
        <f>VLOOKUP($A1863,'Hospitalisation Details'!$A$2:$K$2344,MATCH(Healthcare!P$1,'Hospitalisation Details'!$A$1:$K$1,0),0)</f>
        <v>R1013</v>
      </c>
      <c r="Q1863" s="17">
        <f>VLOOKUP($A1863,'Hospitalisation Details'!$A$2:$K$2344,MATCH(Healthcare!Q$1,'Hospitalisation Details'!$A$1:$K$1,0),0)</f>
        <v>28</v>
      </c>
    </row>
    <row r="1864" spans="1:17" ht="15.75" x14ac:dyDescent="0.25">
      <c r="A1864" s="25" t="s">
        <v>1907</v>
      </c>
      <c r="B1864" s="17" t="str">
        <f>VLOOKUP($A1864,'Customer Names'!$A$1:$D$2336,4,0)</f>
        <v>Ms. Callie</v>
      </c>
      <c r="C1864" s="17">
        <f>VLOOKUP($A1864,'Medical Examinations'!$A$1:$J$2336,MATCH(Healthcare!C$1,'Medical Examinations'!$A$1:$J$1,0),0)</f>
        <v>31.065000000000001</v>
      </c>
      <c r="D1864" s="17">
        <f>VLOOKUP($A1864,'Medical Examinations'!$A$1:$J$2336,MATCH(Healthcare!D$1,'Medical Examinations'!$A$1:$J$1,0),0)</f>
        <v>4.2300000000000004</v>
      </c>
      <c r="E1864" s="17" t="str">
        <f>VLOOKUP($A1864,'Medical Examinations'!$A$1:$J$2336,MATCH(Healthcare!E$1,'Medical Examinations'!$A$1:$J$1,0),0)</f>
        <v>No</v>
      </c>
      <c r="F1864" s="17" t="str">
        <f>VLOOKUP($A1864,'Medical Examinations'!$A$1:$J$2336,MATCH(Healthcare!F$1,'Medical Examinations'!$A$1:$J$1,0),0)</f>
        <v>No</v>
      </c>
      <c r="G1864" s="17" t="str">
        <f>VLOOKUP($A1864,'Medical Examinations'!$A$1:$J$2336,MATCH(Healthcare!G$1,'Medical Examinations'!$A$1:$J$1,0),0)</f>
        <v>No</v>
      </c>
      <c r="H1864" s="17">
        <f>VLOOKUP($A1864,'Medical Examinations'!$A$1:$J$2336,MATCH(Healthcare!H$1,'Medical Examinations'!$A$1:$J$1,0),0)</f>
        <v>0</v>
      </c>
      <c r="I1864" s="17" t="str">
        <f>VLOOKUP($A1864,'Medical Examinations'!$A$1:$J$2336,MATCH(Healthcare!I$1,'Medical Examinations'!$A$1:$J$1,0),0)</f>
        <v>No</v>
      </c>
      <c r="J1864" s="17" t="str">
        <f>VLOOKUP($A1864,'Medical Examinations'!$A$1:$J$2336,MATCH(Healthcare!J$1,'Medical Examinations'!$A$1:$J$1,0),0)</f>
        <v>Obesity</v>
      </c>
      <c r="K1864" s="17" t="str">
        <f>VLOOKUP($A1864,'Medical Examinations'!$A$1:$J$2336,MATCH(Healthcare!K$1,'Medical Examinations'!$A$1:$J$1,0),0)</f>
        <v>Normal</v>
      </c>
      <c r="L1864" s="38">
        <f>VLOOKUP($A1864,'Hospitalisation Details'!$A$2:$K$2344,MATCH(Healthcare!L$1,'Hospitalisation Details'!$A$1:$K$1,0),0)</f>
        <v>33390</v>
      </c>
      <c r="M1864" s="17">
        <f>VLOOKUP($A1864,'Hospitalisation Details'!$A$2:$K$2344,MATCH(Healthcare!M$1,'Hospitalisation Details'!$A$1:$K$1,0),0)</f>
        <v>4347.0200000000004</v>
      </c>
      <c r="N1864" s="17" t="str">
        <f>VLOOKUP($A1864,'Hospitalisation Details'!$A$2:$K$2344,MATCH(Healthcare!N$1,'Hospitalisation Details'!$A$1:$K$1,0),0)</f>
        <v>Tier - 2</v>
      </c>
      <c r="O1864" s="17" t="str">
        <f>VLOOKUP($A1864,'Hospitalisation Details'!$A$2:$K$2344,MATCH(Healthcare!O$1,'Hospitalisation Details'!$A$1:$K$1,0),0)</f>
        <v>Tier - 1</v>
      </c>
      <c r="P1864" s="17" t="str">
        <f>VLOOKUP($A1864,'Hospitalisation Details'!$A$2:$K$2344,MATCH(Healthcare!P$1,'Hospitalisation Details'!$A$1:$K$1,0),0)</f>
        <v>R1024</v>
      </c>
      <c r="Q1864" s="17">
        <f>VLOOKUP($A1864,'Hospitalisation Details'!$A$2:$K$2344,MATCH(Healthcare!Q$1,'Hospitalisation Details'!$A$1:$K$1,0),0)</f>
        <v>32</v>
      </c>
    </row>
    <row r="1865" spans="1:17" ht="15.75" x14ac:dyDescent="0.25">
      <c r="A1865" s="25" t="s">
        <v>1908</v>
      </c>
      <c r="B1865" s="17" t="str">
        <f>VLOOKUP($A1865,'Customer Names'!$A$1:$D$2336,4,0)</f>
        <v>Ms. Inna</v>
      </c>
      <c r="C1865" s="17">
        <f>VLOOKUP($A1865,'Medical Examinations'!$A$1:$J$2336,MATCH(Healthcare!C$1,'Medical Examinations'!$A$1:$J$1,0),0)</f>
        <v>26.51</v>
      </c>
      <c r="D1865" s="17">
        <f>VLOOKUP($A1865,'Medical Examinations'!$A$1:$J$2336,MATCH(Healthcare!D$1,'Medical Examinations'!$A$1:$J$1,0),0)</f>
        <v>6.17</v>
      </c>
      <c r="E1865" s="17" t="str">
        <f>VLOOKUP($A1865,'Medical Examinations'!$A$1:$J$2336,MATCH(Healthcare!E$1,'Medical Examinations'!$A$1:$J$1,0),0)</f>
        <v>No</v>
      </c>
      <c r="F1865" s="17" t="str">
        <f>VLOOKUP($A1865,'Medical Examinations'!$A$1:$J$2336,MATCH(Healthcare!F$1,'Medical Examinations'!$A$1:$J$1,0),0)</f>
        <v>No</v>
      </c>
      <c r="G1865" s="17" t="str">
        <f>VLOOKUP($A1865,'Medical Examinations'!$A$1:$J$2336,MATCH(Healthcare!G$1,'Medical Examinations'!$A$1:$J$1,0),0)</f>
        <v>No</v>
      </c>
      <c r="H1865" s="17">
        <f>VLOOKUP($A1865,'Medical Examinations'!$A$1:$J$2336,MATCH(Healthcare!H$1,'Medical Examinations'!$A$1:$J$1,0),0)</f>
        <v>0</v>
      </c>
      <c r="I1865" s="17" t="str">
        <f>VLOOKUP($A1865,'Medical Examinations'!$A$1:$J$2336,MATCH(Healthcare!I$1,'Medical Examinations'!$A$1:$J$1,0),0)</f>
        <v>No</v>
      </c>
      <c r="J1865" s="17" t="str">
        <f>VLOOKUP($A1865,'Medical Examinations'!$A$1:$J$2336,MATCH(Healthcare!J$1,'Medical Examinations'!$A$1:$J$1,0),0)</f>
        <v>Overweight</v>
      </c>
      <c r="K1865" s="17" t="str">
        <f>VLOOKUP($A1865,'Medical Examinations'!$A$1:$J$2336,MATCH(Healthcare!K$1,'Medical Examinations'!$A$1:$J$1,0),0)</f>
        <v>Prediabetes</v>
      </c>
      <c r="L1865" s="38">
        <f>VLOOKUP($A1865,'Hospitalisation Details'!$A$2:$K$2344,MATCH(Healthcare!L$1,'Hospitalisation Details'!$A$1:$K$1,0),0)</f>
        <v>34633</v>
      </c>
      <c r="M1865" s="17">
        <f>VLOOKUP($A1865,'Hospitalisation Details'!$A$2:$K$2344,MATCH(Healthcare!M$1,'Hospitalisation Details'!$A$1:$K$1,0),0)</f>
        <v>4340.4399999999996</v>
      </c>
      <c r="N1865" s="17" t="str">
        <f>VLOOKUP($A1865,'Hospitalisation Details'!$A$2:$K$2344,MATCH(Healthcare!N$1,'Hospitalisation Details'!$A$1:$K$1,0),0)</f>
        <v>Tier - 2</v>
      </c>
      <c r="O1865" s="17" t="str">
        <f>VLOOKUP($A1865,'Hospitalisation Details'!$A$2:$K$2344,MATCH(Healthcare!O$1,'Hospitalisation Details'!$A$1:$K$1,0),0)</f>
        <v>Tier - 1</v>
      </c>
      <c r="P1865" s="17" t="str">
        <f>VLOOKUP($A1865,'Hospitalisation Details'!$A$2:$K$2344,MATCH(Healthcare!P$1,'Hospitalisation Details'!$A$1:$K$1,0),0)</f>
        <v>R1013</v>
      </c>
      <c r="Q1865" s="17">
        <f>VLOOKUP($A1865,'Hospitalisation Details'!$A$2:$K$2344,MATCH(Healthcare!Q$1,'Hospitalisation Details'!$A$1:$K$1,0),0)</f>
        <v>28</v>
      </c>
    </row>
    <row r="1866" spans="1:17" ht="15.75" x14ac:dyDescent="0.25">
      <c r="A1866" s="25" t="s">
        <v>1909</v>
      </c>
      <c r="B1866" s="17" t="str">
        <f>VLOOKUP($A1866,'Customer Names'!$A$1:$D$2336,4,0)</f>
        <v>Ms. Mary</v>
      </c>
      <c r="C1866" s="17">
        <f>VLOOKUP($A1866,'Medical Examinations'!$A$1:$J$2336,MATCH(Healthcare!C$1,'Medical Examinations'!$A$1:$J$1,0),0)</f>
        <v>28.88</v>
      </c>
      <c r="D1866" s="17">
        <f>VLOOKUP($A1866,'Medical Examinations'!$A$1:$J$2336,MATCH(Healthcare!D$1,'Medical Examinations'!$A$1:$J$1,0),0)</f>
        <v>4.96</v>
      </c>
      <c r="E1866" s="17" t="str">
        <f>VLOOKUP($A1866,'Medical Examinations'!$A$1:$J$2336,MATCH(Healthcare!E$1,'Medical Examinations'!$A$1:$J$1,0),0)</f>
        <v>No</v>
      </c>
      <c r="F1866" s="17" t="str">
        <f>VLOOKUP($A1866,'Medical Examinations'!$A$1:$J$2336,MATCH(Healthcare!F$1,'Medical Examinations'!$A$1:$J$1,0),0)</f>
        <v>No</v>
      </c>
      <c r="G1866" s="17" t="str">
        <f>VLOOKUP($A1866,'Medical Examinations'!$A$1:$J$2336,MATCH(Healthcare!G$1,'Medical Examinations'!$A$1:$J$1,0),0)</f>
        <v>No</v>
      </c>
      <c r="H1866" s="17">
        <f>VLOOKUP($A1866,'Medical Examinations'!$A$1:$J$2336,MATCH(Healthcare!H$1,'Medical Examinations'!$A$1:$J$1,0),0)</f>
        <v>0</v>
      </c>
      <c r="I1866" s="17" t="str">
        <f>VLOOKUP($A1866,'Medical Examinations'!$A$1:$J$2336,MATCH(Healthcare!I$1,'Medical Examinations'!$A$1:$J$1,0),0)</f>
        <v>No</v>
      </c>
      <c r="J1866" s="17" t="str">
        <f>VLOOKUP($A1866,'Medical Examinations'!$A$1:$J$2336,MATCH(Healthcare!J$1,'Medical Examinations'!$A$1:$J$1,0),0)</f>
        <v>Overweight</v>
      </c>
      <c r="K1866" s="17" t="str">
        <f>VLOOKUP($A1866,'Medical Examinations'!$A$1:$J$2336,MATCH(Healthcare!K$1,'Medical Examinations'!$A$1:$J$1,0),0)</f>
        <v>Normal</v>
      </c>
      <c r="L1866" s="38">
        <f>VLOOKUP($A1866,'Hospitalisation Details'!$A$2:$K$2344,MATCH(Healthcare!L$1,'Hospitalisation Details'!$A$1:$K$1,0),0)</f>
        <v>34640</v>
      </c>
      <c r="M1866" s="17">
        <f>VLOOKUP($A1866,'Hospitalisation Details'!$A$2:$K$2344,MATCH(Healthcare!M$1,'Hospitalisation Details'!$A$1:$K$1,0),0)</f>
        <v>4337.74</v>
      </c>
      <c r="N1866" s="17" t="str">
        <f>VLOOKUP($A1866,'Hospitalisation Details'!$A$2:$K$2344,MATCH(Healthcare!N$1,'Hospitalisation Details'!$A$1:$K$1,0),0)</f>
        <v>Tier - 2</v>
      </c>
      <c r="O1866" s="17" t="str">
        <f>VLOOKUP($A1866,'Hospitalisation Details'!$A$2:$K$2344,MATCH(Healthcare!O$1,'Hospitalisation Details'!$A$1:$K$1,0),0)</f>
        <v>Tier - 1</v>
      </c>
      <c r="P1866" s="17" t="str">
        <f>VLOOKUP($A1866,'Hospitalisation Details'!$A$2:$K$2344,MATCH(Healthcare!P$1,'Hospitalisation Details'!$A$1:$K$1,0),0)</f>
        <v>R1024</v>
      </c>
      <c r="Q1866" s="17">
        <f>VLOOKUP($A1866,'Hospitalisation Details'!$A$2:$K$2344,MATCH(Healthcare!Q$1,'Hospitalisation Details'!$A$1:$K$1,0),0)</f>
        <v>28</v>
      </c>
    </row>
    <row r="1867" spans="1:17" ht="15.75" x14ac:dyDescent="0.25">
      <c r="A1867" s="25" t="s">
        <v>1910</v>
      </c>
      <c r="B1867" s="17" t="str">
        <f>VLOOKUP($A1867,'Customer Names'!$A$1:$D$2336,4,0)</f>
        <v>Mr. Samuel</v>
      </c>
      <c r="C1867" s="17">
        <f>VLOOKUP($A1867,'Medical Examinations'!$A$1:$J$2336,MATCH(Healthcare!C$1,'Medical Examinations'!$A$1:$J$1,0),0)</f>
        <v>35.814999999999998</v>
      </c>
      <c r="D1867" s="17">
        <f>VLOOKUP($A1867,'Medical Examinations'!$A$1:$J$2336,MATCH(Healthcare!D$1,'Medical Examinations'!$A$1:$J$1,0),0)</f>
        <v>5.1100000000000003</v>
      </c>
      <c r="E1867" s="17" t="str">
        <f>VLOOKUP($A1867,'Medical Examinations'!$A$1:$J$2336,MATCH(Healthcare!E$1,'Medical Examinations'!$A$1:$J$1,0),0)</f>
        <v>Yes</v>
      </c>
      <c r="F1867" s="17" t="str">
        <f>VLOOKUP($A1867,'Medical Examinations'!$A$1:$J$2336,MATCH(Healthcare!F$1,'Medical Examinations'!$A$1:$J$1,0),0)</f>
        <v>No</v>
      </c>
      <c r="G1867" s="17" t="str">
        <f>VLOOKUP($A1867,'Medical Examinations'!$A$1:$J$2336,MATCH(Healthcare!G$1,'Medical Examinations'!$A$1:$J$1,0),0)</f>
        <v>No</v>
      </c>
      <c r="H1867" s="17">
        <f>VLOOKUP($A1867,'Medical Examinations'!$A$1:$J$2336,MATCH(Healthcare!H$1,'Medical Examinations'!$A$1:$J$1,0),0)</f>
        <v>1</v>
      </c>
      <c r="I1867" s="17" t="str">
        <f>VLOOKUP($A1867,'Medical Examinations'!$A$1:$J$2336,MATCH(Healthcare!I$1,'Medical Examinations'!$A$1:$J$1,0),0)</f>
        <v>No</v>
      </c>
      <c r="J1867" s="17" t="str">
        <f>VLOOKUP($A1867,'Medical Examinations'!$A$1:$J$2336,MATCH(Healthcare!J$1,'Medical Examinations'!$A$1:$J$1,0),0)</f>
        <v>Obesity</v>
      </c>
      <c r="K1867" s="17" t="str">
        <f>VLOOKUP($A1867,'Medical Examinations'!$A$1:$J$2336,MATCH(Healthcare!K$1,'Medical Examinations'!$A$1:$J$1,0),0)</f>
        <v>Normal</v>
      </c>
      <c r="L1867" s="38">
        <f>VLOOKUP($A1867,'Hospitalisation Details'!$A$2:$K$2344,MATCH(Healthcare!L$1,'Hospitalisation Details'!$A$1:$K$1,0),0)</f>
        <v>32496</v>
      </c>
      <c r="M1867" s="17">
        <f>VLOOKUP($A1867,'Hospitalisation Details'!$A$2:$K$2344,MATCH(Healthcare!M$1,'Hospitalisation Details'!$A$1:$K$1,0),0)</f>
        <v>4320.41</v>
      </c>
      <c r="N1867" s="17" t="str">
        <f>VLOOKUP($A1867,'Hospitalisation Details'!$A$2:$K$2344,MATCH(Healthcare!N$1,'Hospitalisation Details'!$A$1:$K$1,0),0)</f>
        <v>Tier - 2</v>
      </c>
      <c r="O1867" s="17" t="str">
        <f>VLOOKUP($A1867,'Hospitalisation Details'!$A$2:$K$2344,MATCH(Healthcare!O$1,'Hospitalisation Details'!$A$1:$K$1,0),0)</f>
        <v>Tier - 1</v>
      </c>
      <c r="P1867" s="17" t="str">
        <f>VLOOKUP($A1867,'Hospitalisation Details'!$A$2:$K$2344,MATCH(Healthcare!P$1,'Hospitalisation Details'!$A$1:$K$1,0),0)</f>
        <v>R1012</v>
      </c>
      <c r="Q1867" s="17">
        <f>VLOOKUP($A1867,'Hospitalisation Details'!$A$2:$K$2344,MATCH(Healthcare!Q$1,'Hospitalisation Details'!$A$1:$K$1,0),0)</f>
        <v>34</v>
      </c>
    </row>
    <row r="1868" spans="1:17" ht="15.75" x14ac:dyDescent="0.25">
      <c r="A1868" s="25" t="s">
        <v>1911</v>
      </c>
      <c r="B1868" s="17" t="str">
        <f>VLOOKUP($A1868,'Customer Names'!$A$1:$D$2336,4,0)</f>
        <v>Ms. Kimberly</v>
      </c>
      <c r="C1868" s="17">
        <f>VLOOKUP($A1868,'Medical Examinations'!$A$1:$J$2336,MATCH(Healthcare!C$1,'Medical Examinations'!$A$1:$J$1,0),0)</f>
        <v>21.28</v>
      </c>
      <c r="D1868" s="17">
        <f>VLOOKUP($A1868,'Medical Examinations'!$A$1:$J$2336,MATCH(Healthcare!D$1,'Medical Examinations'!$A$1:$J$1,0),0)</f>
        <v>4.05</v>
      </c>
      <c r="E1868" s="17" t="str">
        <f>VLOOKUP($A1868,'Medical Examinations'!$A$1:$J$2336,MATCH(Healthcare!E$1,'Medical Examinations'!$A$1:$J$1,0),0)</f>
        <v>No</v>
      </c>
      <c r="F1868" s="17" t="str">
        <f>VLOOKUP($A1868,'Medical Examinations'!$A$1:$J$2336,MATCH(Healthcare!F$1,'Medical Examinations'!$A$1:$J$1,0),0)</f>
        <v>Yes</v>
      </c>
      <c r="G1868" s="17" t="str">
        <f>VLOOKUP($A1868,'Medical Examinations'!$A$1:$J$2336,MATCH(Healthcare!G$1,'Medical Examinations'!$A$1:$J$1,0),0)</f>
        <v>No</v>
      </c>
      <c r="H1868" s="17">
        <f>VLOOKUP($A1868,'Medical Examinations'!$A$1:$J$2336,MATCH(Healthcare!H$1,'Medical Examinations'!$A$1:$J$1,0),0)</f>
        <v>1</v>
      </c>
      <c r="I1868" s="17" t="str">
        <f>VLOOKUP($A1868,'Medical Examinations'!$A$1:$J$2336,MATCH(Healthcare!I$1,'Medical Examinations'!$A$1:$J$1,0),0)</f>
        <v>No</v>
      </c>
      <c r="J1868" s="17" t="str">
        <f>VLOOKUP($A1868,'Medical Examinations'!$A$1:$J$2336,MATCH(Healthcare!J$1,'Medical Examinations'!$A$1:$J$1,0),0)</f>
        <v>Healthy Weight</v>
      </c>
      <c r="K1868" s="17" t="str">
        <f>VLOOKUP($A1868,'Medical Examinations'!$A$1:$J$2336,MATCH(Healthcare!K$1,'Medical Examinations'!$A$1:$J$1,0),0)</f>
        <v>Normal</v>
      </c>
      <c r="L1868" s="38">
        <f>VLOOKUP($A1868,'Hospitalisation Details'!$A$2:$K$2344,MATCH(Healthcare!L$1,'Hospitalisation Details'!$A$1:$K$1,0),0)</f>
        <v>36855</v>
      </c>
      <c r="M1868" s="17">
        <f>VLOOKUP($A1868,'Hospitalisation Details'!$A$2:$K$2344,MATCH(Healthcare!M$1,'Hospitalisation Details'!$A$1:$K$1,0),0)</f>
        <v>4296.2700000000004</v>
      </c>
      <c r="N1868" s="17" t="str">
        <f>VLOOKUP($A1868,'Hospitalisation Details'!$A$2:$K$2344,MATCH(Healthcare!N$1,'Hospitalisation Details'!$A$1:$K$1,0),0)</f>
        <v>Tier - 2</v>
      </c>
      <c r="O1868" s="17" t="str">
        <f>VLOOKUP($A1868,'Hospitalisation Details'!$A$2:$K$2344,MATCH(Healthcare!O$1,'Hospitalisation Details'!$A$1:$K$1,0),0)</f>
        <v>Tier - 3</v>
      </c>
      <c r="P1868" s="17" t="str">
        <f>VLOOKUP($A1868,'Hospitalisation Details'!$A$2:$K$2344,MATCH(Healthcare!P$1,'Hospitalisation Details'!$A$1:$K$1,0),0)</f>
        <v>R1012</v>
      </c>
      <c r="Q1868" s="17">
        <f>VLOOKUP($A1868,'Hospitalisation Details'!$A$2:$K$2344,MATCH(Healthcare!Q$1,'Hospitalisation Details'!$A$1:$K$1,0),0)</f>
        <v>22</v>
      </c>
    </row>
    <row r="1869" spans="1:17" ht="15.75" x14ac:dyDescent="0.25">
      <c r="A1869" s="25" t="s">
        <v>1912</v>
      </c>
      <c r="B1869" s="17" t="str">
        <f>VLOOKUP($A1869,'Customer Names'!$A$1:$D$2336,4,0)</f>
        <v>Mr. Tom</v>
      </c>
      <c r="C1869" s="17">
        <f>VLOOKUP($A1869,'Medical Examinations'!$A$1:$J$2336,MATCH(Healthcare!C$1,'Medical Examinations'!$A$1:$J$1,0),0)</f>
        <v>33.81</v>
      </c>
      <c r="D1869" s="17">
        <f>VLOOKUP($A1869,'Medical Examinations'!$A$1:$J$2336,MATCH(Healthcare!D$1,'Medical Examinations'!$A$1:$J$1,0),0)</f>
        <v>6.49</v>
      </c>
      <c r="E1869" s="17" t="str">
        <f>VLOOKUP($A1869,'Medical Examinations'!$A$1:$J$2336,MATCH(Healthcare!E$1,'Medical Examinations'!$A$1:$J$1,0),0)</f>
        <v>No</v>
      </c>
      <c r="F1869" s="17" t="str">
        <f>VLOOKUP($A1869,'Medical Examinations'!$A$1:$J$2336,MATCH(Healthcare!F$1,'Medical Examinations'!$A$1:$J$1,0),0)</f>
        <v>No</v>
      </c>
      <c r="G1869" s="17" t="str">
        <f>VLOOKUP($A1869,'Medical Examinations'!$A$1:$J$2336,MATCH(Healthcare!G$1,'Medical Examinations'!$A$1:$J$1,0),0)</f>
        <v>Yes</v>
      </c>
      <c r="H1869" s="17">
        <f>VLOOKUP($A1869,'Medical Examinations'!$A$1:$J$2336,MATCH(Healthcare!H$1,'Medical Examinations'!$A$1:$J$1,0),0)</f>
        <v>1</v>
      </c>
      <c r="I1869" s="17" t="str">
        <f>VLOOKUP($A1869,'Medical Examinations'!$A$1:$J$2336,MATCH(Healthcare!I$1,'Medical Examinations'!$A$1:$J$1,0),0)</f>
        <v>No</v>
      </c>
      <c r="J1869" s="17" t="str">
        <f>VLOOKUP($A1869,'Medical Examinations'!$A$1:$J$2336,MATCH(Healthcare!J$1,'Medical Examinations'!$A$1:$J$1,0),0)</f>
        <v>Obesity</v>
      </c>
      <c r="K1869" s="17" t="str">
        <f>VLOOKUP($A1869,'Medical Examinations'!$A$1:$J$2336,MATCH(Healthcare!K$1,'Medical Examinations'!$A$1:$J$1,0),0)</f>
        <v>Prediabetes</v>
      </c>
      <c r="L1869" s="38">
        <f>VLOOKUP($A1869,'Hospitalisation Details'!$A$2:$K$2344,MATCH(Healthcare!L$1,'Hospitalisation Details'!$A$1:$K$1,0),0)</f>
        <v>37780</v>
      </c>
      <c r="M1869" s="17">
        <f>VLOOKUP($A1869,'Hospitalisation Details'!$A$2:$K$2344,MATCH(Healthcare!M$1,'Hospitalisation Details'!$A$1:$K$1,0),0)</f>
        <v>4278.55</v>
      </c>
      <c r="N1869" s="17" t="str">
        <f>VLOOKUP($A1869,'Hospitalisation Details'!$A$2:$K$2344,MATCH(Healthcare!N$1,'Hospitalisation Details'!$A$1:$K$1,0),0)</f>
        <v>Tier - 2</v>
      </c>
      <c r="O1869" s="17" t="str">
        <f>VLOOKUP($A1869,'Hospitalisation Details'!$A$2:$K$2344,MATCH(Healthcare!O$1,'Hospitalisation Details'!$A$1:$K$1,0),0)</f>
        <v>Tier - 1</v>
      </c>
      <c r="P1869" s="17" t="str">
        <f>VLOOKUP($A1869,'Hospitalisation Details'!$A$2:$K$2344,MATCH(Healthcare!P$1,'Hospitalisation Details'!$A$1:$K$1,0),0)</f>
        <v>R1021</v>
      </c>
      <c r="Q1869" s="17">
        <f>VLOOKUP($A1869,'Hospitalisation Details'!$A$2:$K$2344,MATCH(Healthcare!Q$1,'Hospitalisation Details'!$A$1:$K$1,0),0)</f>
        <v>20</v>
      </c>
    </row>
    <row r="1870" spans="1:17" ht="15.75" x14ac:dyDescent="0.25">
      <c r="A1870" s="25" t="s">
        <v>1913</v>
      </c>
      <c r="B1870" s="17" t="str">
        <f>VLOOKUP($A1870,'Customer Names'!$A$1:$D$2336,4,0)</f>
        <v>Mr. Zachary</v>
      </c>
      <c r="C1870" s="17">
        <f>VLOOKUP($A1870,'Medical Examinations'!$A$1:$J$2336,MATCH(Healthcare!C$1,'Medical Examinations'!$A$1:$J$1,0),0)</f>
        <v>44.22</v>
      </c>
      <c r="D1870" s="17">
        <f>VLOOKUP($A1870,'Medical Examinations'!$A$1:$J$2336,MATCH(Healthcare!D$1,'Medical Examinations'!$A$1:$J$1,0),0)</f>
        <v>4.1900000000000004</v>
      </c>
      <c r="E1870" s="17" t="str">
        <f>VLOOKUP($A1870,'Medical Examinations'!$A$1:$J$2336,MATCH(Healthcare!E$1,'Medical Examinations'!$A$1:$J$1,0),0)</f>
        <v>No</v>
      </c>
      <c r="F1870" s="17" t="str">
        <f>VLOOKUP($A1870,'Medical Examinations'!$A$1:$J$2336,MATCH(Healthcare!F$1,'Medical Examinations'!$A$1:$J$1,0),0)</f>
        <v>No</v>
      </c>
      <c r="G1870" s="17" t="str">
        <f>VLOOKUP($A1870,'Medical Examinations'!$A$1:$J$2336,MATCH(Healthcare!G$1,'Medical Examinations'!$A$1:$J$1,0),0)</f>
        <v>No</v>
      </c>
      <c r="H1870" s="17">
        <f>VLOOKUP($A1870,'Medical Examinations'!$A$1:$J$2336,MATCH(Healthcare!H$1,'Medical Examinations'!$A$1:$J$1,0),0)</f>
        <v>1</v>
      </c>
      <c r="I1870" s="17" t="str">
        <f>VLOOKUP($A1870,'Medical Examinations'!$A$1:$J$2336,MATCH(Healthcare!I$1,'Medical Examinations'!$A$1:$J$1,0),0)</f>
        <v>No</v>
      </c>
      <c r="J1870" s="17" t="str">
        <f>VLOOKUP($A1870,'Medical Examinations'!$A$1:$J$2336,MATCH(Healthcare!J$1,'Medical Examinations'!$A$1:$J$1,0),0)</f>
        <v>Obesity</v>
      </c>
      <c r="K1870" s="17" t="str">
        <f>VLOOKUP($A1870,'Medical Examinations'!$A$1:$J$2336,MATCH(Healthcare!K$1,'Medical Examinations'!$A$1:$J$1,0),0)</f>
        <v>Normal</v>
      </c>
      <c r="L1870" s="38">
        <f>VLOOKUP($A1870,'Hospitalisation Details'!$A$2:$K$2344,MATCH(Healthcare!L$1,'Hospitalisation Details'!$A$1:$K$1,0),0)</f>
        <v>33773</v>
      </c>
      <c r="M1870" s="17">
        <f>VLOOKUP($A1870,'Hospitalisation Details'!$A$2:$K$2344,MATCH(Healthcare!M$1,'Hospitalisation Details'!$A$1:$K$1,0),0)</f>
        <v>4266.17</v>
      </c>
      <c r="N1870" s="17" t="str">
        <f>VLOOKUP($A1870,'Hospitalisation Details'!$A$2:$K$2344,MATCH(Healthcare!N$1,'Hospitalisation Details'!$A$1:$K$1,0),0)</f>
        <v>Tier - 3</v>
      </c>
      <c r="O1870" s="17" t="str">
        <f>VLOOKUP($A1870,'Hospitalisation Details'!$A$2:$K$2344,MATCH(Healthcare!O$1,'Hospitalisation Details'!$A$1:$K$1,0),0)</f>
        <v>Tier - 2</v>
      </c>
      <c r="P1870" s="17" t="str">
        <f>VLOOKUP($A1870,'Hospitalisation Details'!$A$2:$K$2344,MATCH(Healthcare!P$1,'Hospitalisation Details'!$A$1:$K$1,0),0)</f>
        <v>R1013</v>
      </c>
      <c r="Q1870" s="17">
        <f>VLOOKUP($A1870,'Hospitalisation Details'!$A$2:$K$2344,MATCH(Healthcare!Q$1,'Hospitalisation Details'!$A$1:$K$1,0),0)</f>
        <v>30</v>
      </c>
    </row>
    <row r="1871" spans="1:17" ht="15.75" x14ac:dyDescent="0.25">
      <c r="A1871" s="25" t="s">
        <v>1914</v>
      </c>
      <c r="B1871" s="17" t="str">
        <f>VLOOKUP($A1871,'Customer Names'!$A$1:$D$2336,4,0)</f>
        <v>Mr. Dane</v>
      </c>
      <c r="C1871" s="17">
        <f>VLOOKUP($A1871,'Medical Examinations'!$A$1:$J$2336,MATCH(Healthcare!C$1,'Medical Examinations'!$A$1:$J$1,0),0)</f>
        <v>15.46</v>
      </c>
      <c r="D1871" s="17">
        <f>VLOOKUP($A1871,'Medical Examinations'!$A$1:$J$2336,MATCH(Healthcare!D$1,'Medical Examinations'!$A$1:$J$1,0),0)</f>
        <v>4.99</v>
      </c>
      <c r="E1871" s="17" t="str">
        <f>VLOOKUP($A1871,'Medical Examinations'!$A$1:$J$2336,MATCH(Healthcare!E$1,'Medical Examinations'!$A$1:$J$1,0),0)</f>
        <v>Yes</v>
      </c>
      <c r="F1871" s="17" t="str">
        <f>VLOOKUP($A1871,'Medical Examinations'!$A$1:$J$2336,MATCH(Healthcare!F$1,'Medical Examinations'!$A$1:$J$1,0),0)</f>
        <v>No</v>
      </c>
      <c r="G1871" s="17" t="str">
        <f>VLOOKUP($A1871,'Medical Examinations'!$A$1:$J$2336,MATCH(Healthcare!G$1,'Medical Examinations'!$A$1:$J$1,0),0)</f>
        <v>Yes</v>
      </c>
      <c r="H1871" s="17">
        <f>VLOOKUP($A1871,'Medical Examinations'!$A$1:$J$2336,MATCH(Healthcare!H$1,'Medical Examinations'!$A$1:$J$1,0),0)</f>
        <v>1</v>
      </c>
      <c r="I1871" s="17" t="str">
        <f>VLOOKUP($A1871,'Medical Examinations'!$A$1:$J$2336,MATCH(Healthcare!I$1,'Medical Examinations'!$A$1:$J$1,0),0)</f>
        <v>No</v>
      </c>
      <c r="J1871" s="17" t="str">
        <f>VLOOKUP($A1871,'Medical Examinations'!$A$1:$J$2336,MATCH(Healthcare!J$1,'Medical Examinations'!$A$1:$J$1,0),0)</f>
        <v>Underweight</v>
      </c>
      <c r="K1871" s="17" t="str">
        <f>VLOOKUP($A1871,'Medical Examinations'!$A$1:$J$2336,MATCH(Healthcare!K$1,'Medical Examinations'!$A$1:$J$1,0),0)</f>
        <v>Normal</v>
      </c>
      <c r="L1871" s="38">
        <f>VLOOKUP($A1871,'Hospitalisation Details'!$A$2:$K$2344,MATCH(Healthcare!L$1,'Hospitalisation Details'!$A$1:$K$1,0),0)</f>
        <v>30640</v>
      </c>
      <c r="M1871" s="17">
        <f>VLOOKUP($A1871,'Hospitalisation Details'!$A$2:$K$2344,MATCH(Healthcare!M$1,'Hospitalisation Details'!$A$1:$K$1,0),0)</f>
        <v>4265.01</v>
      </c>
      <c r="N1871" s="17" t="str">
        <f>VLOOKUP($A1871,'Hospitalisation Details'!$A$2:$K$2344,MATCH(Healthcare!N$1,'Hospitalisation Details'!$A$1:$K$1,0),0)</f>
        <v>Tier - 2</v>
      </c>
      <c r="O1871" s="17" t="str">
        <f>VLOOKUP($A1871,'Hospitalisation Details'!$A$2:$K$2344,MATCH(Healthcare!O$1,'Hospitalisation Details'!$A$1:$K$1,0),0)</f>
        <v>Tier - 1</v>
      </c>
      <c r="P1871" s="17" t="str">
        <f>VLOOKUP($A1871,'Hospitalisation Details'!$A$2:$K$2344,MATCH(Healthcare!P$1,'Hospitalisation Details'!$A$1:$K$1,0),0)</f>
        <v>R1012</v>
      </c>
      <c r="Q1871" s="17">
        <f>VLOOKUP($A1871,'Hospitalisation Details'!$A$2:$K$2344,MATCH(Healthcare!Q$1,'Hospitalisation Details'!$A$1:$K$1,0),0)</f>
        <v>39</v>
      </c>
    </row>
    <row r="1872" spans="1:17" ht="15.75" x14ac:dyDescent="0.25">
      <c r="A1872" s="25" t="s">
        <v>1915</v>
      </c>
      <c r="B1872" s="17" t="str">
        <f>VLOOKUP($A1872,'Customer Names'!$A$1:$D$2336,4,0)</f>
        <v>Mr. Dougie</v>
      </c>
      <c r="C1872" s="17">
        <f>VLOOKUP($A1872,'Medical Examinations'!$A$1:$J$2336,MATCH(Healthcare!C$1,'Medical Examinations'!$A$1:$J$1,0),0)</f>
        <v>30.3</v>
      </c>
      <c r="D1872" s="17">
        <f>VLOOKUP($A1872,'Medical Examinations'!$A$1:$J$2336,MATCH(Healthcare!D$1,'Medical Examinations'!$A$1:$J$1,0),0)</f>
        <v>4.7699999999999996</v>
      </c>
      <c r="E1872" s="17" t="str">
        <f>VLOOKUP($A1872,'Medical Examinations'!$A$1:$J$2336,MATCH(Healthcare!E$1,'Medical Examinations'!$A$1:$J$1,0),0)</f>
        <v>Yes</v>
      </c>
      <c r="F1872" s="17" t="str">
        <f>VLOOKUP($A1872,'Medical Examinations'!$A$1:$J$2336,MATCH(Healthcare!F$1,'Medical Examinations'!$A$1:$J$1,0),0)</f>
        <v>No</v>
      </c>
      <c r="G1872" s="17" t="str">
        <f>VLOOKUP($A1872,'Medical Examinations'!$A$1:$J$2336,MATCH(Healthcare!G$1,'Medical Examinations'!$A$1:$J$1,0),0)</f>
        <v>No</v>
      </c>
      <c r="H1872" s="17">
        <f>VLOOKUP($A1872,'Medical Examinations'!$A$1:$J$2336,MATCH(Healthcare!H$1,'Medical Examinations'!$A$1:$J$1,0),0)</f>
        <v>1</v>
      </c>
      <c r="I1872" s="17" t="str">
        <f>VLOOKUP($A1872,'Medical Examinations'!$A$1:$J$2336,MATCH(Healthcare!I$1,'Medical Examinations'!$A$1:$J$1,0),0)</f>
        <v>No</v>
      </c>
      <c r="J1872" s="17" t="str">
        <f>VLOOKUP($A1872,'Medical Examinations'!$A$1:$J$2336,MATCH(Healthcare!J$1,'Medical Examinations'!$A$1:$J$1,0),0)</f>
        <v>Obesity</v>
      </c>
      <c r="K1872" s="17" t="str">
        <f>VLOOKUP($A1872,'Medical Examinations'!$A$1:$J$2336,MATCH(Healthcare!K$1,'Medical Examinations'!$A$1:$J$1,0),0)</f>
        <v>Normal</v>
      </c>
      <c r="L1872" s="38">
        <f>VLOOKUP($A1872,'Hospitalisation Details'!$A$2:$K$2344,MATCH(Healthcare!L$1,'Hospitalisation Details'!$A$1:$K$1,0),0)</f>
        <v>34986</v>
      </c>
      <c r="M1872" s="17">
        <f>VLOOKUP($A1872,'Hospitalisation Details'!$A$2:$K$2344,MATCH(Healthcare!M$1,'Hospitalisation Details'!$A$1:$K$1,0),0)</f>
        <v>4260.74</v>
      </c>
      <c r="N1872" s="17" t="str">
        <f>VLOOKUP($A1872,'Hospitalisation Details'!$A$2:$K$2344,MATCH(Healthcare!N$1,'Hospitalisation Details'!$A$1:$K$1,0),0)</f>
        <v>Tier - 3</v>
      </c>
      <c r="O1872" s="17" t="str">
        <f>VLOOKUP($A1872,'Hospitalisation Details'!$A$2:$K$2344,MATCH(Healthcare!O$1,'Hospitalisation Details'!$A$1:$K$1,0),0)</f>
        <v>Tier - 2</v>
      </c>
      <c r="P1872" s="17" t="str">
        <f>VLOOKUP($A1872,'Hospitalisation Details'!$A$2:$K$2344,MATCH(Healthcare!P$1,'Hospitalisation Details'!$A$1:$K$1,0),0)</f>
        <v>R1011</v>
      </c>
      <c r="Q1872" s="17">
        <f>VLOOKUP($A1872,'Hospitalisation Details'!$A$2:$K$2344,MATCH(Healthcare!Q$1,'Hospitalisation Details'!$A$1:$K$1,0),0)</f>
        <v>27</v>
      </c>
    </row>
    <row r="1873" spans="1:17" ht="15.75" x14ac:dyDescent="0.25">
      <c r="A1873" s="25" t="s">
        <v>1916</v>
      </c>
      <c r="B1873" s="17" t="str">
        <f>VLOOKUP($A1873,'Customer Names'!$A$1:$D$2336,4,0)</f>
        <v>Mr. Jeremiah</v>
      </c>
      <c r="C1873" s="17">
        <f>VLOOKUP($A1873,'Medical Examinations'!$A$1:$J$2336,MATCH(Healthcare!C$1,'Medical Examinations'!$A$1:$J$1,0),0)</f>
        <v>16.670000000000002</v>
      </c>
      <c r="D1873" s="17">
        <f>VLOOKUP($A1873,'Medical Examinations'!$A$1:$J$2336,MATCH(Healthcare!D$1,'Medical Examinations'!$A$1:$J$1,0),0)</f>
        <v>5.46</v>
      </c>
      <c r="E1873" s="17" t="str">
        <f>VLOOKUP($A1873,'Medical Examinations'!$A$1:$J$2336,MATCH(Healthcare!E$1,'Medical Examinations'!$A$1:$J$1,0),0)</f>
        <v>No</v>
      </c>
      <c r="F1873" s="17" t="str">
        <f>VLOOKUP($A1873,'Medical Examinations'!$A$1:$J$2336,MATCH(Healthcare!F$1,'Medical Examinations'!$A$1:$J$1,0),0)</f>
        <v>No</v>
      </c>
      <c r="G1873" s="17" t="str">
        <f>VLOOKUP($A1873,'Medical Examinations'!$A$1:$J$2336,MATCH(Healthcare!G$1,'Medical Examinations'!$A$1:$J$1,0),0)</f>
        <v>No</v>
      </c>
      <c r="H1873" s="17">
        <f>VLOOKUP($A1873,'Medical Examinations'!$A$1:$J$2336,MATCH(Healthcare!H$1,'Medical Examinations'!$A$1:$J$1,0),0)</f>
        <v>0</v>
      </c>
      <c r="I1873" s="17" t="str">
        <f>VLOOKUP($A1873,'Medical Examinations'!$A$1:$J$2336,MATCH(Healthcare!I$1,'Medical Examinations'!$A$1:$J$1,0),0)</f>
        <v>No</v>
      </c>
      <c r="J1873" s="17" t="str">
        <f>VLOOKUP($A1873,'Medical Examinations'!$A$1:$J$2336,MATCH(Healthcare!J$1,'Medical Examinations'!$A$1:$J$1,0),0)</f>
        <v>Underweight</v>
      </c>
      <c r="K1873" s="17" t="str">
        <f>VLOOKUP($A1873,'Medical Examinations'!$A$1:$J$2336,MATCH(Healthcare!K$1,'Medical Examinations'!$A$1:$J$1,0),0)</f>
        <v>Normal</v>
      </c>
      <c r="L1873" s="38">
        <f>VLOOKUP($A1873,'Hospitalisation Details'!$A$2:$K$2344,MATCH(Healthcare!L$1,'Hospitalisation Details'!$A$1:$K$1,0),0)</f>
        <v>30118</v>
      </c>
      <c r="M1873" s="17">
        <f>VLOOKUP($A1873,'Hospitalisation Details'!$A$2:$K$2344,MATCH(Healthcare!M$1,'Hospitalisation Details'!$A$1:$K$1,0),0)</f>
        <v>4250.24</v>
      </c>
      <c r="N1873" s="17" t="str">
        <f>VLOOKUP($A1873,'Hospitalisation Details'!$A$2:$K$2344,MATCH(Healthcare!N$1,'Hospitalisation Details'!$A$1:$K$1,0),0)</f>
        <v>Tier - 2</v>
      </c>
      <c r="O1873" s="17" t="str">
        <f>VLOOKUP($A1873,'Hospitalisation Details'!$A$2:$K$2344,MATCH(Healthcare!O$1,'Hospitalisation Details'!$A$1:$K$1,0),0)</f>
        <v>Tier - 3</v>
      </c>
      <c r="P1873" s="17" t="str">
        <f>VLOOKUP($A1873,'Hospitalisation Details'!$A$2:$K$2344,MATCH(Healthcare!P$1,'Hospitalisation Details'!$A$1:$K$1,0),0)</f>
        <v>R1013</v>
      </c>
      <c r="Q1873" s="17">
        <f>VLOOKUP($A1873,'Hospitalisation Details'!$A$2:$K$2344,MATCH(Healthcare!Q$1,'Hospitalisation Details'!$A$1:$K$1,0),0)</f>
        <v>40</v>
      </c>
    </row>
    <row r="1874" spans="1:17" ht="15.75" x14ac:dyDescent="0.25">
      <c r="A1874" s="25" t="s">
        <v>1917</v>
      </c>
      <c r="B1874" s="17" t="str">
        <f>VLOOKUP($A1874,'Customer Names'!$A$1:$D$2336,4,0)</f>
        <v>Mr. Ashley</v>
      </c>
      <c r="C1874" s="17">
        <f>VLOOKUP($A1874,'Medical Examinations'!$A$1:$J$2336,MATCH(Healthcare!C$1,'Medical Examinations'!$A$1:$J$1,0),0)</f>
        <v>28.594999999999999</v>
      </c>
      <c r="D1874" s="17">
        <f>VLOOKUP($A1874,'Medical Examinations'!$A$1:$J$2336,MATCH(Healthcare!D$1,'Medical Examinations'!$A$1:$J$1,0),0)</f>
        <v>5.43</v>
      </c>
      <c r="E1874" s="17" t="str">
        <f>VLOOKUP($A1874,'Medical Examinations'!$A$1:$J$2336,MATCH(Healthcare!E$1,'Medical Examinations'!$A$1:$J$1,0),0)</f>
        <v>No</v>
      </c>
      <c r="F1874" s="17" t="str">
        <f>VLOOKUP($A1874,'Medical Examinations'!$A$1:$J$2336,MATCH(Healthcare!F$1,'Medical Examinations'!$A$1:$J$1,0),0)</f>
        <v>No</v>
      </c>
      <c r="G1874" s="17" t="str">
        <f>VLOOKUP($A1874,'Medical Examinations'!$A$1:$J$2336,MATCH(Healthcare!G$1,'Medical Examinations'!$A$1:$J$1,0),0)</f>
        <v>No</v>
      </c>
      <c r="H1874" s="17">
        <f>VLOOKUP($A1874,'Medical Examinations'!$A$1:$J$2336,MATCH(Healthcare!H$1,'Medical Examinations'!$A$1:$J$1,0),0)</f>
        <v>0</v>
      </c>
      <c r="I1874" s="17" t="str">
        <f>VLOOKUP($A1874,'Medical Examinations'!$A$1:$J$2336,MATCH(Healthcare!I$1,'Medical Examinations'!$A$1:$J$1,0),0)</f>
        <v>No</v>
      </c>
      <c r="J1874" s="17" t="str">
        <f>VLOOKUP($A1874,'Medical Examinations'!$A$1:$J$2336,MATCH(Healthcare!J$1,'Medical Examinations'!$A$1:$J$1,0),0)</f>
        <v>Overweight</v>
      </c>
      <c r="K1874" s="17" t="str">
        <f>VLOOKUP($A1874,'Medical Examinations'!$A$1:$J$2336,MATCH(Healthcare!K$1,'Medical Examinations'!$A$1:$J$1,0),0)</f>
        <v>Normal</v>
      </c>
      <c r="L1874" s="38">
        <f>VLOOKUP($A1874,'Hospitalisation Details'!$A$2:$K$2344,MATCH(Healthcare!L$1,'Hospitalisation Details'!$A$1:$K$1,0),0)</f>
        <v>33573</v>
      </c>
      <c r="M1874" s="17">
        <f>VLOOKUP($A1874,'Hospitalisation Details'!$A$2:$K$2344,MATCH(Healthcare!M$1,'Hospitalisation Details'!$A$1:$K$1,0),0)</f>
        <v>4243.59</v>
      </c>
      <c r="N1874" s="17" t="str">
        <f>VLOOKUP($A1874,'Hospitalisation Details'!$A$2:$K$2344,MATCH(Healthcare!N$1,'Hospitalisation Details'!$A$1:$K$1,0),0)</f>
        <v>Tier - 3</v>
      </c>
      <c r="O1874" s="17" t="str">
        <f>VLOOKUP($A1874,'Hospitalisation Details'!$A$2:$K$2344,MATCH(Healthcare!O$1,'Hospitalisation Details'!$A$1:$K$1,0),0)</f>
        <v>Tier - 1</v>
      </c>
      <c r="P1874" s="17" t="str">
        <f>VLOOKUP($A1874,'Hospitalisation Details'!$A$2:$K$2344,MATCH(Healthcare!P$1,'Hospitalisation Details'!$A$1:$K$1,0),0)</f>
        <v>R1012</v>
      </c>
      <c r="Q1874" s="17">
        <f>VLOOKUP($A1874,'Hospitalisation Details'!$A$2:$K$2344,MATCH(Healthcare!Q$1,'Hospitalisation Details'!$A$1:$K$1,0),0)</f>
        <v>31</v>
      </c>
    </row>
    <row r="1875" spans="1:17" ht="15.75" x14ac:dyDescent="0.25">
      <c r="A1875" s="25" t="s">
        <v>1918</v>
      </c>
      <c r="B1875" s="17" t="str">
        <f>VLOOKUP($A1875,'Customer Names'!$A$1:$D$2336,4,0)</f>
        <v>Mr. Turner</v>
      </c>
      <c r="C1875" s="17">
        <f>VLOOKUP($A1875,'Medical Examinations'!$A$1:$J$2336,MATCH(Healthcare!C$1,'Medical Examinations'!$A$1:$J$1,0),0)</f>
        <v>25.934999999999999</v>
      </c>
      <c r="D1875" s="17">
        <f>VLOOKUP($A1875,'Medical Examinations'!$A$1:$J$2336,MATCH(Healthcare!D$1,'Medical Examinations'!$A$1:$J$1,0),0)</f>
        <v>4.29</v>
      </c>
      <c r="E1875" s="17" t="str">
        <f>VLOOKUP($A1875,'Medical Examinations'!$A$1:$J$2336,MATCH(Healthcare!E$1,'Medical Examinations'!$A$1:$J$1,0),0)</f>
        <v>No</v>
      </c>
      <c r="F1875" s="17" t="str">
        <f>VLOOKUP($A1875,'Medical Examinations'!$A$1:$J$2336,MATCH(Healthcare!F$1,'Medical Examinations'!$A$1:$J$1,0),0)</f>
        <v>No</v>
      </c>
      <c r="G1875" s="17" t="str">
        <f>VLOOKUP($A1875,'Medical Examinations'!$A$1:$J$2336,MATCH(Healthcare!G$1,'Medical Examinations'!$A$1:$J$1,0),0)</f>
        <v>No</v>
      </c>
      <c r="H1875" s="17">
        <f>VLOOKUP($A1875,'Medical Examinations'!$A$1:$J$2336,MATCH(Healthcare!H$1,'Medical Examinations'!$A$1:$J$1,0),0)</f>
        <v>0</v>
      </c>
      <c r="I1875" s="17" t="str">
        <f>VLOOKUP($A1875,'Medical Examinations'!$A$1:$J$2336,MATCH(Healthcare!I$1,'Medical Examinations'!$A$1:$J$1,0),0)</f>
        <v>No</v>
      </c>
      <c r="J1875" s="17" t="str">
        <f>VLOOKUP($A1875,'Medical Examinations'!$A$1:$J$2336,MATCH(Healthcare!J$1,'Medical Examinations'!$A$1:$J$1,0),0)</f>
        <v>Overweight</v>
      </c>
      <c r="K1875" s="17" t="str">
        <f>VLOOKUP($A1875,'Medical Examinations'!$A$1:$J$2336,MATCH(Healthcare!K$1,'Medical Examinations'!$A$1:$J$1,0),0)</f>
        <v>Normal</v>
      </c>
      <c r="L1875" s="38">
        <f>VLOOKUP($A1875,'Hospitalisation Details'!$A$2:$K$2344,MATCH(Healthcare!L$1,'Hospitalisation Details'!$A$1:$K$1,0),0)</f>
        <v>33545</v>
      </c>
      <c r="M1875" s="17">
        <f>VLOOKUP($A1875,'Hospitalisation Details'!$A$2:$K$2344,MATCH(Healthcare!M$1,'Hospitalisation Details'!$A$1:$K$1,0),0)</f>
        <v>4239.8900000000003</v>
      </c>
      <c r="N1875" s="17" t="str">
        <f>VLOOKUP($A1875,'Hospitalisation Details'!$A$2:$K$2344,MATCH(Healthcare!N$1,'Hospitalisation Details'!$A$1:$K$1,0),0)</f>
        <v>Tier - 2</v>
      </c>
      <c r="O1875" s="17" t="str">
        <f>VLOOKUP($A1875,'Hospitalisation Details'!$A$2:$K$2344,MATCH(Healthcare!O$1,'Hospitalisation Details'!$A$1:$K$1,0),0)</f>
        <v>Tier - 2</v>
      </c>
      <c r="P1875" s="17" t="str">
        <f>VLOOKUP($A1875,'Hospitalisation Details'!$A$2:$K$2344,MATCH(Healthcare!P$1,'Hospitalisation Details'!$A$1:$K$1,0),0)</f>
        <v>R1012</v>
      </c>
      <c r="Q1875" s="17">
        <f>VLOOKUP($A1875,'Hospitalisation Details'!$A$2:$K$2344,MATCH(Healthcare!Q$1,'Hospitalisation Details'!$A$1:$K$1,0),0)</f>
        <v>31</v>
      </c>
    </row>
    <row r="1876" spans="1:17" ht="15.75" x14ac:dyDescent="0.25">
      <c r="A1876" s="25" t="s">
        <v>1919</v>
      </c>
      <c r="B1876" s="17" t="str">
        <f>VLOOKUP($A1876,'Customer Names'!$A$1:$D$2336,4,0)</f>
        <v>Mr. Roger</v>
      </c>
      <c r="C1876" s="17">
        <f>VLOOKUP($A1876,'Medical Examinations'!$A$1:$J$2336,MATCH(Healthcare!C$1,'Medical Examinations'!$A$1:$J$1,0),0)</f>
        <v>27.645</v>
      </c>
      <c r="D1876" s="17">
        <f>VLOOKUP($A1876,'Medical Examinations'!$A$1:$J$2336,MATCH(Healthcare!D$1,'Medical Examinations'!$A$1:$J$1,0),0)</f>
        <v>5.25</v>
      </c>
      <c r="E1876" s="17" t="str">
        <f>VLOOKUP($A1876,'Medical Examinations'!$A$1:$J$2336,MATCH(Healthcare!E$1,'Medical Examinations'!$A$1:$J$1,0),0)</f>
        <v>No</v>
      </c>
      <c r="F1876" s="17" t="str">
        <f>VLOOKUP($A1876,'Medical Examinations'!$A$1:$J$2336,MATCH(Healthcare!F$1,'Medical Examinations'!$A$1:$J$1,0),0)</f>
        <v>No</v>
      </c>
      <c r="G1876" s="17" t="str">
        <f>VLOOKUP($A1876,'Medical Examinations'!$A$1:$J$2336,MATCH(Healthcare!G$1,'Medical Examinations'!$A$1:$J$1,0),0)</f>
        <v>No</v>
      </c>
      <c r="H1876" s="17">
        <f>VLOOKUP($A1876,'Medical Examinations'!$A$1:$J$2336,MATCH(Healthcare!H$1,'Medical Examinations'!$A$1:$J$1,0),0)</f>
        <v>1</v>
      </c>
      <c r="I1876" s="17" t="str">
        <f>VLOOKUP($A1876,'Medical Examinations'!$A$1:$J$2336,MATCH(Healthcare!I$1,'Medical Examinations'!$A$1:$J$1,0),0)</f>
        <v>No</v>
      </c>
      <c r="J1876" s="17" t="str">
        <f>VLOOKUP($A1876,'Medical Examinations'!$A$1:$J$2336,MATCH(Healthcare!J$1,'Medical Examinations'!$A$1:$J$1,0),0)</f>
        <v>Overweight</v>
      </c>
      <c r="K1876" s="17" t="str">
        <f>VLOOKUP($A1876,'Medical Examinations'!$A$1:$J$2336,MATCH(Healthcare!K$1,'Medical Examinations'!$A$1:$J$1,0),0)</f>
        <v>Normal</v>
      </c>
      <c r="L1876" s="38">
        <f>VLOOKUP($A1876,'Hospitalisation Details'!$A$2:$K$2344,MATCH(Healthcare!L$1,'Hospitalisation Details'!$A$1:$K$1,0),0)</f>
        <v>33782</v>
      </c>
      <c r="M1876" s="17">
        <f>VLOOKUP($A1876,'Hospitalisation Details'!$A$2:$K$2344,MATCH(Healthcare!M$1,'Hospitalisation Details'!$A$1:$K$1,0),0)</f>
        <v>4237.13</v>
      </c>
      <c r="N1876" s="17" t="str">
        <f>VLOOKUP($A1876,'Hospitalisation Details'!$A$2:$K$2344,MATCH(Healthcare!N$1,'Hospitalisation Details'!$A$1:$K$1,0),0)</f>
        <v>Tier - 3</v>
      </c>
      <c r="O1876" s="17" t="str">
        <f>VLOOKUP($A1876,'Hospitalisation Details'!$A$2:$K$2344,MATCH(Healthcare!O$1,'Hospitalisation Details'!$A$1:$K$1,0),0)</f>
        <v>Tier - 1</v>
      </c>
      <c r="P1876" s="17" t="str">
        <f>VLOOKUP($A1876,'Hospitalisation Details'!$A$2:$K$2344,MATCH(Healthcare!P$1,'Hospitalisation Details'!$A$1:$K$1,0),0)</f>
        <v>R1016</v>
      </c>
      <c r="Q1876" s="17">
        <f>VLOOKUP($A1876,'Hospitalisation Details'!$A$2:$K$2344,MATCH(Healthcare!Q$1,'Hospitalisation Details'!$A$1:$K$1,0),0)</f>
        <v>30</v>
      </c>
    </row>
    <row r="1877" spans="1:17" ht="15.75" x14ac:dyDescent="0.25">
      <c r="A1877" s="25" t="s">
        <v>1920</v>
      </c>
      <c r="B1877" s="17" t="str">
        <f>VLOOKUP($A1877,'Customer Names'!$A$1:$D$2336,4,0)</f>
        <v>Ms. Pamela</v>
      </c>
      <c r="C1877" s="17">
        <f>VLOOKUP($A1877,'Medical Examinations'!$A$1:$J$2336,MATCH(Healthcare!C$1,'Medical Examinations'!$A$1:$J$1,0),0)</f>
        <v>30.1</v>
      </c>
      <c r="D1877" s="17">
        <f>VLOOKUP($A1877,'Medical Examinations'!$A$1:$J$2336,MATCH(Healthcare!D$1,'Medical Examinations'!$A$1:$J$1,0),0)</f>
        <v>4.04</v>
      </c>
      <c r="E1877" s="17" t="str">
        <f>VLOOKUP($A1877,'Medical Examinations'!$A$1:$J$2336,MATCH(Healthcare!E$1,'Medical Examinations'!$A$1:$J$1,0),0)</f>
        <v>No</v>
      </c>
      <c r="F1877" s="17" t="str">
        <f>VLOOKUP($A1877,'Medical Examinations'!$A$1:$J$2336,MATCH(Healthcare!F$1,'Medical Examinations'!$A$1:$J$1,0),0)</f>
        <v>No</v>
      </c>
      <c r="G1877" s="17" t="str">
        <f>VLOOKUP($A1877,'Medical Examinations'!$A$1:$J$2336,MATCH(Healthcare!G$1,'Medical Examinations'!$A$1:$J$1,0),0)</f>
        <v>No</v>
      </c>
      <c r="H1877" s="17">
        <f>VLOOKUP($A1877,'Medical Examinations'!$A$1:$J$2336,MATCH(Healthcare!H$1,'Medical Examinations'!$A$1:$J$1,0),0)</f>
        <v>1</v>
      </c>
      <c r="I1877" s="17" t="str">
        <f>VLOOKUP($A1877,'Medical Examinations'!$A$1:$J$2336,MATCH(Healthcare!I$1,'Medical Examinations'!$A$1:$J$1,0),0)</f>
        <v>No</v>
      </c>
      <c r="J1877" s="17" t="str">
        <f>VLOOKUP($A1877,'Medical Examinations'!$A$1:$J$2336,MATCH(Healthcare!J$1,'Medical Examinations'!$A$1:$J$1,0),0)</f>
        <v>Obesity</v>
      </c>
      <c r="K1877" s="17" t="str">
        <f>VLOOKUP($A1877,'Medical Examinations'!$A$1:$J$2336,MATCH(Healthcare!K$1,'Medical Examinations'!$A$1:$J$1,0),0)</f>
        <v>Normal</v>
      </c>
      <c r="L1877" s="38">
        <f>VLOOKUP($A1877,'Hospitalisation Details'!$A$2:$K$2344,MATCH(Healthcare!L$1,'Hospitalisation Details'!$A$1:$K$1,0),0)</f>
        <v>36143</v>
      </c>
      <c r="M1877" s="17">
        <f>VLOOKUP($A1877,'Hospitalisation Details'!$A$2:$K$2344,MATCH(Healthcare!M$1,'Hospitalisation Details'!$A$1:$K$1,0),0)</f>
        <v>4234.93</v>
      </c>
      <c r="N1877" s="17" t="str">
        <f>VLOOKUP($A1877,'Hospitalisation Details'!$A$2:$K$2344,MATCH(Healthcare!N$1,'Hospitalisation Details'!$A$1:$K$1,0),0)</f>
        <v>Tier - 2</v>
      </c>
      <c r="O1877" s="17" t="str">
        <f>VLOOKUP($A1877,'Hospitalisation Details'!$A$2:$K$2344,MATCH(Healthcare!O$1,'Hospitalisation Details'!$A$1:$K$1,0),0)</f>
        <v>Tier - 1</v>
      </c>
      <c r="P1877" s="17" t="str">
        <f>VLOOKUP($A1877,'Hospitalisation Details'!$A$2:$K$2344,MATCH(Healthcare!P$1,'Hospitalisation Details'!$A$1:$K$1,0),0)</f>
        <v>R1011</v>
      </c>
      <c r="Q1877" s="17">
        <f>VLOOKUP($A1877,'Hospitalisation Details'!$A$2:$K$2344,MATCH(Healthcare!Q$1,'Hospitalisation Details'!$A$1:$K$1,0),0)</f>
        <v>24</v>
      </c>
    </row>
    <row r="1878" spans="1:17" ht="15.75" x14ac:dyDescent="0.25">
      <c r="A1878" s="25" t="s">
        <v>1921</v>
      </c>
      <c r="B1878" s="17" t="str">
        <f>VLOOKUP($A1878,'Customer Names'!$A$1:$D$2336,4,0)</f>
        <v>Ms. Allison</v>
      </c>
      <c r="C1878" s="17">
        <f>VLOOKUP($A1878,'Medical Examinations'!$A$1:$J$2336,MATCH(Healthcare!C$1,'Medical Examinations'!$A$1:$J$1,0),0)</f>
        <v>26.79</v>
      </c>
      <c r="D1878" s="17">
        <f>VLOOKUP($A1878,'Medical Examinations'!$A$1:$J$2336,MATCH(Healthcare!D$1,'Medical Examinations'!$A$1:$J$1,0),0)</f>
        <v>5</v>
      </c>
      <c r="E1878" s="17" t="str">
        <f>VLOOKUP($A1878,'Medical Examinations'!$A$1:$J$2336,MATCH(Healthcare!E$1,'Medical Examinations'!$A$1:$J$1,0),0)</f>
        <v>Yes</v>
      </c>
      <c r="F1878" s="17" t="str">
        <f>VLOOKUP($A1878,'Medical Examinations'!$A$1:$J$2336,MATCH(Healthcare!F$1,'Medical Examinations'!$A$1:$J$1,0),0)</f>
        <v>No</v>
      </c>
      <c r="G1878" s="17" t="str">
        <f>VLOOKUP($A1878,'Medical Examinations'!$A$1:$J$2336,MATCH(Healthcare!G$1,'Medical Examinations'!$A$1:$J$1,0),0)</f>
        <v>Yes</v>
      </c>
      <c r="H1878" s="17">
        <f>VLOOKUP($A1878,'Medical Examinations'!$A$1:$J$2336,MATCH(Healthcare!H$1,'Medical Examinations'!$A$1:$J$1,0),0)</f>
        <v>1</v>
      </c>
      <c r="I1878" s="17" t="str">
        <f>VLOOKUP($A1878,'Medical Examinations'!$A$1:$J$2336,MATCH(Healthcare!I$1,'Medical Examinations'!$A$1:$J$1,0),0)</f>
        <v>No</v>
      </c>
      <c r="J1878" s="17" t="str">
        <f>VLOOKUP($A1878,'Medical Examinations'!$A$1:$J$2336,MATCH(Healthcare!J$1,'Medical Examinations'!$A$1:$J$1,0),0)</f>
        <v>Overweight</v>
      </c>
      <c r="K1878" s="17" t="str">
        <f>VLOOKUP($A1878,'Medical Examinations'!$A$1:$J$2336,MATCH(Healthcare!K$1,'Medical Examinations'!$A$1:$J$1,0),0)</f>
        <v>Normal</v>
      </c>
      <c r="L1878" s="38">
        <f>VLOOKUP($A1878,'Hospitalisation Details'!$A$2:$K$2344,MATCH(Healthcare!L$1,'Hospitalisation Details'!$A$1:$K$1,0),0)</f>
        <v>35679</v>
      </c>
      <c r="M1878" s="17">
        <f>VLOOKUP($A1878,'Hospitalisation Details'!$A$2:$K$2344,MATCH(Healthcare!M$1,'Hospitalisation Details'!$A$1:$K$1,0),0)</f>
        <v>4189.1099999999997</v>
      </c>
      <c r="N1878" s="17" t="str">
        <f>VLOOKUP($A1878,'Hospitalisation Details'!$A$2:$K$2344,MATCH(Healthcare!N$1,'Hospitalisation Details'!$A$1:$K$1,0),0)</f>
        <v>Tier - 2</v>
      </c>
      <c r="O1878" s="17" t="str">
        <f>VLOOKUP($A1878,'Hospitalisation Details'!$A$2:$K$2344,MATCH(Healthcare!O$1,'Hospitalisation Details'!$A$1:$K$1,0),0)</f>
        <v>Tier - 2</v>
      </c>
      <c r="P1878" s="17" t="str">
        <f>VLOOKUP($A1878,'Hospitalisation Details'!$A$2:$K$2344,MATCH(Healthcare!P$1,'Hospitalisation Details'!$A$1:$K$1,0),0)</f>
        <v>R1012</v>
      </c>
      <c r="Q1878" s="17">
        <f>VLOOKUP($A1878,'Hospitalisation Details'!$A$2:$K$2344,MATCH(Healthcare!Q$1,'Hospitalisation Details'!$A$1:$K$1,0),0)</f>
        <v>25</v>
      </c>
    </row>
    <row r="1879" spans="1:17" ht="15.75" x14ac:dyDescent="0.25">
      <c r="A1879" s="25" t="s">
        <v>1922</v>
      </c>
      <c r="B1879" s="17" t="str">
        <f>VLOOKUP($A1879,'Customer Names'!$A$1:$D$2336,4,0)</f>
        <v>Mrs. Katherine</v>
      </c>
      <c r="C1879" s="17">
        <f>VLOOKUP($A1879,'Medical Examinations'!$A$1:$J$2336,MATCH(Healthcare!C$1,'Medical Examinations'!$A$1:$J$1,0),0)</f>
        <v>27.1</v>
      </c>
      <c r="D1879" s="17">
        <f>VLOOKUP($A1879,'Medical Examinations'!$A$1:$J$2336,MATCH(Healthcare!D$1,'Medical Examinations'!$A$1:$J$1,0),0)</f>
        <v>4.01</v>
      </c>
      <c r="E1879" s="17" t="str">
        <f>VLOOKUP($A1879,'Medical Examinations'!$A$1:$J$2336,MATCH(Healthcare!E$1,'Medical Examinations'!$A$1:$J$1,0),0)</f>
        <v>Yes</v>
      </c>
      <c r="F1879" s="17" t="str">
        <f>VLOOKUP($A1879,'Medical Examinations'!$A$1:$J$2336,MATCH(Healthcare!F$1,'Medical Examinations'!$A$1:$J$1,0),0)</f>
        <v>No</v>
      </c>
      <c r="G1879" s="17" t="str">
        <f>VLOOKUP($A1879,'Medical Examinations'!$A$1:$J$2336,MATCH(Healthcare!G$1,'Medical Examinations'!$A$1:$J$1,0),0)</f>
        <v>No</v>
      </c>
      <c r="H1879" s="17">
        <f>VLOOKUP($A1879,'Medical Examinations'!$A$1:$J$2336,MATCH(Healthcare!H$1,'Medical Examinations'!$A$1:$J$1,0),0)</f>
        <v>1</v>
      </c>
      <c r="I1879" s="17" t="str">
        <f>VLOOKUP($A1879,'Medical Examinations'!$A$1:$J$2336,MATCH(Healthcare!I$1,'Medical Examinations'!$A$1:$J$1,0),0)</f>
        <v>No</v>
      </c>
      <c r="J1879" s="17" t="str">
        <f>VLOOKUP($A1879,'Medical Examinations'!$A$1:$J$2336,MATCH(Healthcare!J$1,'Medical Examinations'!$A$1:$J$1,0),0)</f>
        <v>Overweight</v>
      </c>
      <c r="K1879" s="17" t="str">
        <f>VLOOKUP($A1879,'Medical Examinations'!$A$1:$J$2336,MATCH(Healthcare!K$1,'Medical Examinations'!$A$1:$J$1,0),0)</f>
        <v>Normal</v>
      </c>
      <c r="L1879" s="38">
        <f>VLOOKUP($A1879,'Hospitalisation Details'!$A$2:$K$2344,MATCH(Healthcare!L$1,'Hospitalisation Details'!$A$1:$K$1,0),0)</f>
        <v>34975</v>
      </c>
      <c r="M1879" s="17">
        <f>VLOOKUP($A1879,'Hospitalisation Details'!$A$2:$K$2344,MATCH(Healthcare!M$1,'Hospitalisation Details'!$A$1:$K$1,0),0)</f>
        <v>4188.7299999999996</v>
      </c>
      <c r="N1879" s="17" t="str">
        <f>VLOOKUP($A1879,'Hospitalisation Details'!$A$2:$K$2344,MATCH(Healthcare!N$1,'Hospitalisation Details'!$A$1:$K$1,0),0)</f>
        <v>Tier - 2</v>
      </c>
      <c r="O1879" s="17" t="str">
        <f>VLOOKUP($A1879,'Hospitalisation Details'!$A$2:$K$2344,MATCH(Healthcare!O$1,'Hospitalisation Details'!$A$1:$K$1,0),0)</f>
        <v>Tier - 2</v>
      </c>
      <c r="P1879" s="17" t="str">
        <f>VLOOKUP($A1879,'Hospitalisation Details'!$A$2:$K$2344,MATCH(Healthcare!P$1,'Hospitalisation Details'!$A$1:$K$1,0),0)</f>
        <v>R1025</v>
      </c>
      <c r="Q1879" s="17">
        <f>VLOOKUP($A1879,'Hospitalisation Details'!$A$2:$K$2344,MATCH(Healthcare!Q$1,'Hospitalisation Details'!$A$1:$K$1,0),0)</f>
        <v>27</v>
      </c>
    </row>
    <row r="1880" spans="1:17" ht="15.75" x14ac:dyDescent="0.25">
      <c r="A1880" s="25" t="s">
        <v>1923</v>
      </c>
      <c r="B1880" s="17" t="str">
        <f>VLOOKUP($A1880,'Customer Names'!$A$1:$D$2336,4,0)</f>
        <v>Ms. Robin</v>
      </c>
      <c r="C1880" s="17">
        <f>VLOOKUP($A1880,'Medical Examinations'!$A$1:$J$2336,MATCH(Healthcare!C$1,'Medical Examinations'!$A$1:$J$1,0),0)</f>
        <v>24.31</v>
      </c>
      <c r="D1880" s="17">
        <f>VLOOKUP($A1880,'Medical Examinations'!$A$1:$J$2336,MATCH(Healthcare!D$1,'Medical Examinations'!$A$1:$J$1,0),0)</f>
        <v>5.4</v>
      </c>
      <c r="E1880" s="17" t="str">
        <f>VLOOKUP($A1880,'Medical Examinations'!$A$1:$J$2336,MATCH(Healthcare!E$1,'Medical Examinations'!$A$1:$J$1,0),0)</f>
        <v>No</v>
      </c>
      <c r="F1880" s="17" t="str">
        <f>VLOOKUP($A1880,'Medical Examinations'!$A$1:$J$2336,MATCH(Healthcare!F$1,'Medical Examinations'!$A$1:$J$1,0),0)</f>
        <v>No</v>
      </c>
      <c r="G1880" s="17" t="str">
        <f>VLOOKUP($A1880,'Medical Examinations'!$A$1:$J$2336,MATCH(Healthcare!G$1,'Medical Examinations'!$A$1:$J$1,0),0)</f>
        <v>No</v>
      </c>
      <c r="H1880" s="17">
        <f>VLOOKUP($A1880,'Medical Examinations'!$A$1:$J$2336,MATCH(Healthcare!H$1,'Medical Examinations'!$A$1:$J$1,0),0)</f>
        <v>0</v>
      </c>
      <c r="I1880" s="17" t="str">
        <f>VLOOKUP($A1880,'Medical Examinations'!$A$1:$J$2336,MATCH(Healthcare!I$1,'Medical Examinations'!$A$1:$J$1,0),0)</f>
        <v>No</v>
      </c>
      <c r="J1880" s="17" t="str">
        <f>VLOOKUP($A1880,'Medical Examinations'!$A$1:$J$2336,MATCH(Healthcare!J$1,'Medical Examinations'!$A$1:$J$1,0),0)</f>
        <v>Healthy Weight</v>
      </c>
      <c r="K1880" s="17" t="str">
        <f>VLOOKUP($A1880,'Medical Examinations'!$A$1:$J$2336,MATCH(Healthcare!K$1,'Medical Examinations'!$A$1:$J$1,0),0)</f>
        <v>Normal</v>
      </c>
      <c r="L1880" s="38">
        <f>VLOOKUP($A1880,'Hospitalisation Details'!$A$2:$K$2344,MATCH(Healthcare!L$1,'Hospitalisation Details'!$A$1:$K$1,0),0)</f>
        <v>32684</v>
      </c>
      <c r="M1880" s="17">
        <f>VLOOKUP($A1880,'Hospitalisation Details'!$A$2:$K$2344,MATCH(Healthcare!M$1,'Hospitalisation Details'!$A$1:$K$1,0),0)</f>
        <v>4185.1000000000004</v>
      </c>
      <c r="N1880" s="17" t="str">
        <f>VLOOKUP($A1880,'Hospitalisation Details'!$A$2:$K$2344,MATCH(Healthcare!N$1,'Hospitalisation Details'!$A$1:$K$1,0),0)</f>
        <v>Tier - 2</v>
      </c>
      <c r="O1880" s="17" t="str">
        <f>VLOOKUP($A1880,'Hospitalisation Details'!$A$2:$K$2344,MATCH(Healthcare!O$1,'Hospitalisation Details'!$A$1:$K$1,0),0)</f>
        <v>Tier - 3</v>
      </c>
      <c r="P1880" s="17" t="str">
        <f>VLOOKUP($A1880,'Hospitalisation Details'!$A$2:$K$2344,MATCH(Healthcare!P$1,'Hospitalisation Details'!$A$1:$K$1,0),0)</f>
        <v>R1013</v>
      </c>
      <c r="Q1880" s="17">
        <f>VLOOKUP($A1880,'Hospitalisation Details'!$A$2:$K$2344,MATCH(Healthcare!Q$1,'Hospitalisation Details'!$A$1:$K$1,0),0)</f>
        <v>33</v>
      </c>
    </row>
    <row r="1881" spans="1:17" ht="15.75" x14ac:dyDescent="0.25">
      <c r="A1881" s="25" t="s">
        <v>1924</v>
      </c>
      <c r="B1881" s="17" t="str">
        <f>VLOOKUP($A1881,'Customer Names'!$A$1:$D$2336,4,0)</f>
        <v>Ms. Terri</v>
      </c>
      <c r="C1881" s="17">
        <f>VLOOKUP($A1881,'Medical Examinations'!$A$1:$J$2336,MATCH(Healthcare!C$1,'Medical Examinations'!$A$1:$J$1,0),0)</f>
        <v>15.53</v>
      </c>
      <c r="D1881" s="17">
        <f>VLOOKUP($A1881,'Medical Examinations'!$A$1:$J$2336,MATCH(Healthcare!D$1,'Medical Examinations'!$A$1:$J$1,0),0)</f>
        <v>5.81</v>
      </c>
      <c r="E1881" s="17" t="str">
        <f>VLOOKUP($A1881,'Medical Examinations'!$A$1:$J$2336,MATCH(Healthcare!E$1,'Medical Examinations'!$A$1:$J$1,0),0)</f>
        <v>No</v>
      </c>
      <c r="F1881" s="17" t="str">
        <f>VLOOKUP($A1881,'Medical Examinations'!$A$1:$J$2336,MATCH(Healthcare!F$1,'Medical Examinations'!$A$1:$J$1,0),0)</f>
        <v>No</v>
      </c>
      <c r="G1881" s="17" t="str">
        <f>VLOOKUP($A1881,'Medical Examinations'!$A$1:$J$2336,MATCH(Healthcare!G$1,'Medical Examinations'!$A$1:$J$1,0),0)</f>
        <v>No</v>
      </c>
      <c r="H1881" s="17">
        <f>VLOOKUP($A1881,'Medical Examinations'!$A$1:$J$2336,MATCH(Healthcare!H$1,'Medical Examinations'!$A$1:$J$1,0),0)</f>
        <v>1</v>
      </c>
      <c r="I1881" s="17" t="str">
        <f>VLOOKUP($A1881,'Medical Examinations'!$A$1:$J$2336,MATCH(Healthcare!I$1,'Medical Examinations'!$A$1:$J$1,0),0)</f>
        <v>No</v>
      </c>
      <c r="J1881" s="17" t="str">
        <f>VLOOKUP($A1881,'Medical Examinations'!$A$1:$J$2336,MATCH(Healthcare!J$1,'Medical Examinations'!$A$1:$J$1,0),0)</f>
        <v>Underweight</v>
      </c>
      <c r="K1881" s="17" t="str">
        <f>VLOOKUP($A1881,'Medical Examinations'!$A$1:$J$2336,MATCH(Healthcare!K$1,'Medical Examinations'!$A$1:$J$1,0),0)</f>
        <v>Prediabetes</v>
      </c>
      <c r="L1881" s="38">
        <f>VLOOKUP($A1881,'Hospitalisation Details'!$A$2:$K$2344,MATCH(Healthcare!L$1,'Hospitalisation Details'!$A$1:$K$1,0),0)</f>
        <v>30941</v>
      </c>
      <c r="M1881" s="17">
        <f>VLOOKUP($A1881,'Hospitalisation Details'!$A$2:$K$2344,MATCH(Healthcare!M$1,'Hospitalisation Details'!$A$1:$K$1,0),0)</f>
        <v>4163.21</v>
      </c>
      <c r="N1881" s="17" t="str">
        <f>VLOOKUP($A1881,'Hospitalisation Details'!$A$2:$K$2344,MATCH(Healthcare!N$1,'Hospitalisation Details'!$A$1:$K$1,0),0)</f>
        <v>Tier - 2</v>
      </c>
      <c r="O1881" s="17" t="str">
        <f>VLOOKUP($A1881,'Hospitalisation Details'!$A$2:$K$2344,MATCH(Healthcare!O$1,'Hospitalisation Details'!$A$1:$K$1,0),0)</f>
        <v>Tier - 2</v>
      </c>
      <c r="P1881" s="17" t="str">
        <f>VLOOKUP($A1881,'Hospitalisation Details'!$A$2:$K$2344,MATCH(Healthcare!P$1,'Hospitalisation Details'!$A$1:$K$1,0),0)</f>
        <v>R1012</v>
      </c>
      <c r="Q1881" s="17">
        <f>VLOOKUP($A1881,'Hospitalisation Details'!$A$2:$K$2344,MATCH(Healthcare!Q$1,'Hospitalisation Details'!$A$1:$K$1,0),0)</f>
        <v>38</v>
      </c>
    </row>
    <row r="1882" spans="1:17" ht="15.75" x14ac:dyDescent="0.25">
      <c r="A1882" s="25" t="s">
        <v>1925</v>
      </c>
      <c r="B1882" s="17" t="str">
        <f>VLOOKUP($A1882,'Customer Names'!$A$1:$D$2336,4,0)</f>
        <v>Mr. Eddie</v>
      </c>
      <c r="C1882" s="17">
        <f>VLOOKUP($A1882,'Medical Examinations'!$A$1:$J$2336,MATCH(Healthcare!C$1,'Medical Examinations'!$A$1:$J$1,0),0)</f>
        <v>30.7</v>
      </c>
      <c r="D1882" s="17">
        <f>VLOOKUP($A1882,'Medical Examinations'!$A$1:$J$2336,MATCH(Healthcare!D$1,'Medical Examinations'!$A$1:$J$1,0),0)</f>
        <v>5.82</v>
      </c>
      <c r="E1882" s="17" t="str">
        <f>VLOOKUP($A1882,'Medical Examinations'!$A$1:$J$2336,MATCH(Healthcare!E$1,'Medical Examinations'!$A$1:$J$1,0),0)</f>
        <v>No</v>
      </c>
      <c r="F1882" s="17" t="str">
        <f>VLOOKUP($A1882,'Medical Examinations'!$A$1:$J$2336,MATCH(Healthcare!F$1,'Medical Examinations'!$A$1:$J$1,0),0)</f>
        <v>No</v>
      </c>
      <c r="G1882" s="17" t="str">
        <f>VLOOKUP($A1882,'Medical Examinations'!$A$1:$J$2336,MATCH(Healthcare!G$1,'Medical Examinations'!$A$1:$J$1,0),0)</f>
        <v>No</v>
      </c>
      <c r="H1882" s="17">
        <f>VLOOKUP($A1882,'Medical Examinations'!$A$1:$J$2336,MATCH(Healthcare!H$1,'Medical Examinations'!$A$1:$J$1,0),0)</f>
        <v>1</v>
      </c>
      <c r="I1882" s="17" t="str">
        <f>VLOOKUP($A1882,'Medical Examinations'!$A$1:$J$2336,MATCH(Healthcare!I$1,'Medical Examinations'!$A$1:$J$1,0),0)</f>
        <v>No</v>
      </c>
      <c r="J1882" s="17" t="str">
        <f>VLOOKUP($A1882,'Medical Examinations'!$A$1:$J$2336,MATCH(Healthcare!J$1,'Medical Examinations'!$A$1:$J$1,0),0)</f>
        <v>Obesity</v>
      </c>
      <c r="K1882" s="17" t="str">
        <f>VLOOKUP($A1882,'Medical Examinations'!$A$1:$J$2336,MATCH(Healthcare!K$1,'Medical Examinations'!$A$1:$J$1,0),0)</f>
        <v>Prediabetes</v>
      </c>
      <c r="L1882" s="38">
        <f>VLOOKUP($A1882,'Hospitalisation Details'!$A$2:$K$2344,MATCH(Healthcare!L$1,'Hospitalisation Details'!$A$1:$K$1,0),0)</f>
        <v>36125</v>
      </c>
      <c r="M1882" s="17">
        <f>VLOOKUP($A1882,'Hospitalisation Details'!$A$2:$K$2344,MATCH(Healthcare!M$1,'Hospitalisation Details'!$A$1:$K$1,0),0)</f>
        <v>4154.97</v>
      </c>
      <c r="N1882" s="17" t="str">
        <f>VLOOKUP($A1882,'Hospitalisation Details'!$A$2:$K$2344,MATCH(Healthcare!N$1,'Hospitalisation Details'!$A$1:$K$1,0),0)</f>
        <v>Tier - 2</v>
      </c>
      <c r="O1882" s="17" t="str">
        <f>VLOOKUP($A1882,'Hospitalisation Details'!$A$2:$K$2344,MATCH(Healthcare!O$1,'Hospitalisation Details'!$A$1:$K$1,0),0)</f>
        <v>Tier - 1</v>
      </c>
      <c r="P1882" s="17" t="str">
        <f>VLOOKUP($A1882,'Hospitalisation Details'!$A$2:$K$2344,MATCH(Healthcare!P$1,'Hospitalisation Details'!$A$1:$K$1,0),0)</f>
        <v>R1012</v>
      </c>
      <c r="Q1882" s="17">
        <f>VLOOKUP($A1882,'Hospitalisation Details'!$A$2:$K$2344,MATCH(Healthcare!Q$1,'Hospitalisation Details'!$A$1:$K$1,0),0)</f>
        <v>24</v>
      </c>
    </row>
    <row r="1883" spans="1:17" ht="15.75" x14ac:dyDescent="0.25">
      <c r="A1883" s="25" t="s">
        <v>1926</v>
      </c>
      <c r="B1883" s="17" t="str">
        <f>VLOOKUP($A1883,'Customer Names'!$A$1:$D$2336,4,0)</f>
        <v>Ms. Pamela</v>
      </c>
      <c r="C1883" s="17">
        <f>VLOOKUP($A1883,'Medical Examinations'!$A$1:$J$2336,MATCH(Healthcare!C$1,'Medical Examinations'!$A$1:$J$1,0),0)</f>
        <v>33.33</v>
      </c>
      <c r="D1883" s="17">
        <f>VLOOKUP($A1883,'Medical Examinations'!$A$1:$J$2336,MATCH(Healthcare!D$1,'Medical Examinations'!$A$1:$J$1,0),0)</f>
        <v>4.82</v>
      </c>
      <c r="E1883" s="17" t="str">
        <f>VLOOKUP($A1883,'Medical Examinations'!$A$1:$J$2336,MATCH(Healthcare!E$1,'Medical Examinations'!$A$1:$J$1,0),0)</f>
        <v>No</v>
      </c>
      <c r="F1883" s="17" t="str">
        <f>VLOOKUP($A1883,'Medical Examinations'!$A$1:$J$2336,MATCH(Healthcare!F$1,'Medical Examinations'!$A$1:$J$1,0),0)</f>
        <v>No</v>
      </c>
      <c r="G1883" s="17" t="str">
        <f>VLOOKUP($A1883,'Medical Examinations'!$A$1:$J$2336,MATCH(Healthcare!G$1,'Medical Examinations'!$A$1:$J$1,0),0)</f>
        <v>No</v>
      </c>
      <c r="H1883" s="17">
        <f>VLOOKUP($A1883,'Medical Examinations'!$A$1:$J$2336,MATCH(Healthcare!H$1,'Medical Examinations'!$A$1:$J$1,0),0)</f>
        <v>1</v>
      </c>
      <c r="I1883" s="17" t="str">
        <f>VLOOKUP($A1883,'Medical Examinations'!$A$1:$J$2336,MATCH(Healthcare!I$1,'Medical Examinations'!$A$1:$J$1,0),0)</f>
        <v>No</v>
      </c>
      <c r="J1883" s="17" t="str">
        <f>VLOOKUP($A1883,'Medical Examinations'!$A$1:$J$2336,MATCH(Healthcare!J$1,'Medical Examinations'!$A$1:$J$1,0),0)</f>
        <v>Obesity</v>
      </c>
      <c r="K1883" s="17" t="str">
        <f>VLOOKUP($A1883,'Medical Examinations'!$A$1:$J$2336,MATCH(Healthcare!K$1,'Medical Examinations'!$A$1:$J$1,0),0)</f>
        <v>Normal</v>
      </c>
      <c r="L1883" s="38">
        <f>VLOOKUP($A1883,'Hospitalisation Details'!$A$2:$K$2344,MATCH(Healthcare!L$1,'Hospitalisation Details'!$A$1:$K$1,0),0)</f>
        <v>33820</v>
      </c>
      <c r="M1883" s="17">
        <f>VLOOKUP($A1883,'Hospitalisation Details'!$A$2:$K$2344,MATCH(Healthcare!M$1,'Hospitalisation Details'!$A$1:$K$1,0),0)</f>
        <v>4151.03</v>
      </c>
      <c r="N1883" s="17" t="str">
        <f>VLOOKUP($A1883,'Hospitalisation Details'!$A$2:$K$2344,MATCH(Healthcare!N$1,'Hospitalisation Details'!$A$1:$K$1,0),0)</f>
        <v>Tier - 2</v>
      </c>
      <c r="O1883" s="17" t="str">
        <f>VLOOKUP($A1883,'Hospitalisation Details'!$A$2:$K$2344,MATCH(Healthcare!O$1,'Hospitalisation Details'!$A$1:$K$1,0),0)</f>
        <v>Tier - 2</v>
      </c>
      <c r="P1883" s="17" t="str">
        <f>VLOOKUP($A1883,'Hospitalisation Details'!$A$2:$K$2344,MATCH(Healthcare!P$1,'Hospitalisation Details'!$A$1:$K$1,0),0)</f>
        <v>R1013</v>
      </c>
      <c r="Q1883" s="17">
        <f>VLOOKUP($A1883,'Hospitalisation Details'!$A$2:$K$2344,MATCH(Healthcare!Q$1,'Hospitalisation Details'!$A$1:$K$1,0),0)</f>
        <v>30</v>
      </c>
    </row>
    <row r="1884" spans="1:17" ht="15.75" x14ac:dyDescent="0.25">
      <c r="A1884" s="25" t="s">
        <v>1927</v>
      </c>
      <c r="B1884" s="17" t="str">
        <f>VLOOKUP($A1884,'Customer Names'!$A$1:$D$2336,4,0)</f>
        <v>Ms. Joyce</v>
      </c>
      <c r="C1884" s="17">
        <f>VLOOKUP($A1884,'Medical Examinations'!$A$1:$J$2336,MATCH(Healthcare!C$1,'Medical Examinations'!$A$1:$J$1,0),0)</f>
        <v>32.4</v>
      </c>
      <c r="D1884" s="17">
        <f>VLOOKUP($A1884,'Medical Examinations'!$A$1:$J$2336,MATCH(Healthcare!D$1,'Medical Examinations'!$A$1:$J$1,0),0)</f>
        <v>5.08</v>
      </c>
      <c r="E1884" s="17" t="str">
        <f>VLOOKUP($A1884,'Medical Examinations'!$A$1:$J$2336,MATCH(Healthcare!E$1,'Medical Examinations'!$A$1:$J$1,0),0)</f>
        <v>No</v>
      </c>
      <c r="F1884" s="17" t="str">
        <f>VLOOKUP($A1884,'Medical Examinations'!$A$1:$J$2336,MATCH(Healthcare!F$1,'Medical Examinations'!$A$1:$J$1,0),0)</f>
        <v>No</v>
      </c>
      <c r="G1884" s="17" t="str">
        <f>VLOOKUP($A1884,'Medical Examinations'!$A$1:$J$2336,MATCH(Healthcare!G$1,'Medical Examinations'!$A$1:$J$1,0),0)</f>
        <v>No</v>
      </c>
      <c r="H1884" s="17">
        <f>VLOOKUP($A1884,'Medical Examinations'!$A$1:$J$2336,MATCH(Healthcare!H$1,'Medical Examinations'!$A$1:$J$1,0),0)</f>
        <v>1</v>
      </c>
      <c r="I1884" s="17" t="str">
        <f>VLOOKUP($A1884,'Medical Examinations'!$A$1:$J$2336,MATCH(Healthcare!I$1,'Medical Examinations'!$A$1:$J$1,0),0)</f>
        <v>No</v>
      </c>
      <c r="J1884" s="17" t="str">
        <f>VLOOKUP($A1884,'Medical Examinations'!$A$1:$J$2336,MATCH(Healthcare!J$1,'Medical Examinations'!$A$1:$J$1,0),0)</f>
        <v>Obesity</v>
      </c>
      <c r="K1884" s="17" t="str">
        <f>VLOOKUP($A1884,'Medical Examinations'!$A$1:$J$2336,MATCH(Healthcare!K$1,'Medical Examinations'!$A$1:$J$1,0),0)</f>
        <v>Normal</v>
      </c>
      <c r="L1884" s="38">
        <f>VLOOKUP($A1884,'Hospitalisation Details'!$A$2:$K$2344,MATCH(Healthcare!L$1,'Hospitalisation Details'!$A$1:$K$1,0),0)</f>
        <v>33783</v>
      </c>
      <c r="M1884" s="17">
        <f>VLOOKUP($A1884,'Hospitalisation Details'!$A$2:$K$2344,MATCH(Healthcare!M$1,'Hospitalisation Details'!$A$1:$K$1,0),0)</f>
        <v>4149.74</v>
      </c>
      <c r="N1884" s="17" t="str">
        <f>VLOOKUP($A1884,'Hospitalisation Details'!$A$2:$K$2344,MATCH(Healthcare!N$1,'Hospitalisation Details'!$A$1:$K$1,0),0)</f>
        <v>Tier - 2</v>
      </c>
      <c r="O1884" s="17" t="str">
        <f>VLOOKUP($A1884,'Hospitalisation Details'!$A$2:$K$2344,MATCH(Healthcare!O$1,'Hospitalisation Details'!$A$1:$K$1,0),0)</f>
        <v>Tier - 1</v>
      </c>
      <c r="P1884" s="17" t="str">
        <f>VLOOKUP($A1884,'Hospitalisation Details'!$A$2:$K$2344,MATCH(Healthcare!P$1,'Hospitalisation Details'!$A$1:$K$1,0),0)</f>
        <v>R1011</v>
      </c>
      <c r="Q1884" s="17">
        <f>VLOOKUP($A1884,'Hospitalisation Details'!$A$2:$K$2344,MATCH(Healthcare!Q$1,'Hospitalisation Details'!$A$1:$K$1,0),0)</f>
        <v>30</v>
      </c>
    </row>
    <row r="1885" spans="1:17" ht="15.75" x14ac:dyDescent="0.25">
      <c r="A1885" s="25" t="s">
        <v>1928</v>
      </c>
      <c r="B1885" s="17" t="str">
        <f>VLOOKUP($A1885,'Customer Names'!$A$1:$D$2336,4,0)</f>
        <v>Ms. Alison</v>
      </c>
      <c r="C1885" s="17">
        <f>VLOOKUP($A1885,'Medical Examinations'!$A$1:$J$2336,MATCH(Healthcare!C$1,'Medical Examinations'!$A$1:$J$1,0),0)</f>
        <v>27.93</v>
      </c>
      <c r="D1885" s="17">
        <f>VLOOKUP($A1885,'Medical Examinations'!$A$1:$J$2336,MATCH(Healthcare!D$1,'Medical Examinations'!$A$1:$J$1,0),0)</f>
        <v>5.59</v>
      </c>
      <c r="E1885" s="17" t="str">
        <f>VLOOKUP($A1885,'Medical Examinations'!$A$1:$J$2336,MATCH(Healthcare!E$1,'Medical Examinations'!$A$1:$J$1,0),0)</f>
        <v>No</v>
      </c>
      <c r="F1885" s="17" t="str">
        <f>VLOOKUP($A1885,'Medical Examinations'!$A$1:$J$2336,MATCH(Healthcare!F$1,'Medical Examinations'!$A$1:$J$1,0),0)</f>
        <v>No</v>
      </c>
      <c r="G1885" s="17" t="str">
        <f>VLOOKUP($A1885,'Medical Examinations'!$A$1:$J$2336,MATCH(Healthcare!G$1,'Medical Examinations'!$A$1:$J$1,0),0)</f>
        <v>No</v>
      </c>
      <c r="H1885" s="17">
        <f>VLOOKUP($A1885,'Medical Examinations'!$A$1:$J$2336,MATCH(Healthcare!H$1,'Medical Examinations'!$A$1:$J$1,0),0)</f>
        <v>1</v>
      </c>
      <c r="I1885" s="17" t="str">
        <f>VLOOKUP($A1885,'Medical Examinations'!$A$1:$J$2336,MATCH(Healthcare!I$1,'Medical Examinations'!$A$1:$J$1,0),0)</f>
        <v>No</v>
      </c>
      <c r="J1885" s="17" t="str">
        <f>VLOOKUP($A1885,'Medical Examinations'!$A$1:$J$2336,MATCH(Healthcare!J$1,'Medical Examinations'!$A$1:$J$1,0),0)</f>
        <v>Overweight</v>
      </c>
      <c r="K1885" s="17" t="str">
        <f>VLOOKUP($A1885,'Medical Examinations'!$A$1:$J$2336,MATCH(Healthcare!K$1,'Medical Examinations'!$A$1:$J$1,0),0)</f>
        <v>Normal</v>
      </c>
      <c r="L1885" s="38">
        <f>VLOOKUP($A1885,'Hospitalisation Details'!$A$2:$K$2344,MATCH(Healthcare!L$1,'Hospitalisation Details'!$A$1:$K$1,0),0)</f>
        <v>33773</v>
      </c>
      <c r="M1885" s="17">
        <f>VLOOKUP($A1885,'Hospitalisation Details'!$A$2:$K$2344,MATCH(Healthcare!M$1,'Hospitalisation Details'!$A$1:$K$1,0),0)</f>
        <v>4137.5200000000004</v>
      </c>
      <c r="N1885" s="17" t="str">
        <f>VLOOKUP($A1885,'Hospitalisation Details'!$A$2:$K$2344,MATCH(Healthcare!N$1,'Hospitalisation Details'!$A$1:$K$1,0),0)</f>
        <v>Tier - 2</v>
      </c>
      <c r="O1885" s="17" t="str">
        <f>VLOOKUP($A1885,'Hospitalisation Details'!$A$2:$K$2344,MATCH(Healthcare!O$1,'Hospitalisation Details'!$A$1:$K$1,0),0)</f>
        <v>Tier - 3</v>
      </c>
      <c r="P1885" s="17" t="str">
        <f>VLOOKUP($A1885,'Hospitalisation Details'!$A$2:$K$2344,MATCH(Healthcare!P$1,'Hospitalisation Details'!$A$1:$K$1,0),0)</f>
        <v>R1024</v>
      </c>
      <c r="Q1885" s="17">
        <f>VLOOKUP($A1885,'Hospitalisation Details'!$A$2:$K$2344,MATCH(Healthcare!Q$1,'Hospitalisation Details'!$A$1:$K$1,0),0)</f>
        <v>30</v>
      </c>
    </row>
    <row r="1886" spans="1:17" ht="15.75" x14ac:dyDescent="0.25">
      <c r="A1886" s="25" t="s">
        <v>1929</v>
      </c>
      <c r="B1886" s="17" t="str">
        <f>VLOOKUP($A1886,'Customer Names'!$A$1:$D$2336,4,0)</f>
        <v>Ms. Tammara</v>
      </c>
      <c r="C1886" s="17">
        <f>VLOOKUP($A1886,'Medical Examinations'!$A$1:$J$2336,MATCH(Healthcare!C$1,'Medical Examinations'!$A$1:$J$1,0),0)</f>
        <v>21.754999999999999</v>
      </c>
      <c r="D1886" s="17">
        <f>VLOOKUP($A1886,'Medical Examinations'!$A$1:$J$2336,MATCH(Healthcare!D$1,'Medical Examinations'!$A$1:$J$1,0),0)</f>
        <v>5.12</v>
      </c>
      <c r="E1886" s="17" t="str">
        <f>VLOOKUP($A1886,'Medical Examinations'!$A$1:$J$2336,MATCH(Healthcare!E$1,'Medical Examinations'!$A$1:$J$1,0),0)</f>
        <v>No</v>
      </c>
      <c r="F1886" s="17" t="str">
        <f>VLOOKUP($A1886,'Medical Examinations'!$A$1:$J$2336,MATCH(Healthcare!F$1,'Medical Examinations'!$A$1:$J$1,0),0)</f>
        <v>No</v>
      </c>
      <c r="G1886" s="17" t="str">
        <f>VLOOKUP($A1886,'Medical Examinations'!$A$1:$J$2336,MATCH(Healthcare!G$1,'Medical Examinations'!$A$1:$J$1,0),0)</f>
        <v>No</v>
      </c>
      <c r="H1886" s="17">
        <f>VLOOKUP($A1886,'Medical Examinations'!$A$1:$J$2336,MATCH(Healthcare!H$1,'Medical Examinations'!$A$1:$J$1,0),0)</f>
        <v>0</v>
      </c>
      <c r="I1886" s="17" t="str">
        <f>VLOOKUP($A1886,'Medical Examinations'!$A$1:$J$2336,MATCH(Healthcare!I$1,'Medical Examinations'!$A$1:$J$1,0),0)</f>
        <v>No</v>
      </c>
      <c r="J1886" s="17" t="str">
        <f>VLOOKUP($A1886,'Medical Examinations'!$A$1:$J$2336,MATCH(Healthcare!J$1,'Medical Examinations'!$A$1:$J$1,0),0)</f>
        <v>Healthy Weight</v>
      </c>
      <c r="K1886" s="17" t="str">
        <f>VLOOKUP($A1886,'Medical Examinations'!$A$1:$J$2336,MATCH(Healthcare!K$1,'Medical Examinations'!$A$1:$J$1,0),0)</f>
        <v>Normal</v>
      </c>
      <c r="L1886" s="38">
        <f>VLOOKUP($A1886,'Hospitalisation Details'!$A$2:$K$2344,MATCH(Healthcare!L$1,'Hospitalisation Details'!$A$1:$K$1,0),0)</f>
        <v>33456</v>
      </c>
      <c r="M1886" s="17">
        <f>VLOOKUP($A1886,'Hospitalisation Details'!$A$2:$K$2344,MATCH(Healthcare!M$1,'Hospitalisation Details'!$A$1:$K$1,0),0)</f>
        <v>4134.08</v>
      </c>
      <c r="N1886" s="17" t="str">
        <f>VLOOKUP($A1886,'Hospitalisation Details'!$A$2:$K$2344,MATCH(Healthcare!N$1,'Hospitalisation Details'!$A$1:$K$1,0),0)</f>
        <v>Tier - 2</v>
      </c>
      <c r="O1886" s="17" t="str">
        <f>VLOOKUP($A1886,'Hospitalisation Details'!$A$2:$K$2344,MATCH(Healthcare!O$1,'Hospitalisation Details'!$A$1:$K$1,0),0)</f>
        <v>Tier - 1</v>
      </c>
      <c r="P1886" s="17" t="str">
        <f>VLOOKUP($A1886,'Hospitalisation Details'!$A$2:$K$2344,MATCH(Healthcare!P$1,'Hospitalisation Details'!$A$1:$K$1,0),0)</f>
        <v>R1012</v>
      </c>
      <c r="Q1886" s="17">
        <f>VLOOKUP($A1886,'Hospitalisation Details'!$A$2:$K$2344,MATCH(Healthcare!Q$1,'Hospitalisation Details'!$A$1:$K$1,0),0)</f>
        <v>31</v>
      </c>
    </row>
    <row r="1887" spans="1:17" ht="15.75" x14ac:dyDescent="0.25">
      <c r="A1887" s="25" t="s">
        <v>1930</v>
      </c>
      <c r="B1887" s="17" t="str">
        <f>VLOOKUP($A1887,'Customer Names'!$A$1:$D$2336,4,0)</f>
        <v>Ms. Dorota</v>
      </c>
      <c r="C1887" s="17">
        <f>VLOOKUP($A1887,'Medical Examinations'!$A$1:$J$2336,MATCH(Healthcare!C$1,'Medical Examinations'!$A$1:$J$1,0),0)</f>
        <v>25.934999999999999</v>
      </c>
      <c r="D1887" s="17">
        <f>VLOOKUP($A1887,'Medical Examinations'!$A$1:$J$2336,MATCH(Healthcare!D$1,'Medical Examinations'!$A$1:$J$1,0),0)</f>
        <v>4.95</v>
      </c>
      <c r="E1887" s="17" t="str">
        <f>VLOOKUP($A1887,'Medical Examinations'!$A$1:$J$2336,MATCH(Healthcare!E$1,'Medical Examinations'!$A$1:$J$1,0),0)</f>
        <v>No</v>
      </c>
      <c r="F1887" s="17" t="str">
        <f>VLOOKUP($A1887,'Medical Examinations'!$A$1:$J$2336,MATCH(Healthcare!F$1,'Medical Examinations'!$A$1:$J$1,0),0)</f>
        <v>No</v>
      </c>
      <c r="G1887" s="17" t="str">
        <f>VLOOKUP($A1887,'Medical Examinations'!$A$1:$J$2336,MATCH(Healthcare!G$1,'Medical Examinations'!$A$1:$J$1,0),0)</f>
        <v>No</v>
      </c>
      <c r="H1887" s="17">
        <f>VLOOKUP($A1887,'Medical Examinations'!$A$1:$J$2336,MATCH(Healthcare!H$1,'Medical Examinations'!$A$1:$J$1,0),0)</f>
        <v>0</v>
      </c>
      <c r="I1887" s="17" t="str">
        <f>VLOOKUP($A1887,'Medical Examinations'!$A$1:$J$2336,MATCH(Healthcare!I$1,'Medical Examinations'!$A$1:$J$1,0),0)</f>
        <v>No</v>
      </c>
      <c r="J1887" s="17" t="str">
        <f>VLOOKUP($A1887,'Medical Examinations'!$A$1:$J$2336,MATCH(Healthcare!J$1,'Medical Examinations'!$A$1:$J$1,0),0)</f>
        <v>Overweight</v>
      </c>
      <c r="K1887" s="17" t="str">
        <f>VLOOKUP($A1887,'Medical Examinations'!$A$1:$J$2336,MATCH(Healthcare!K$1,'Medical Examinations'!$A$1:$J$1,0),0)</f>
        <v>Normal</v>
      </c>
      <c r="L1887" s="38">
        <f>VLOOKUP($A1887,'Hospitalisation Details'!$A$2:$K$2344,MATCH(Healthcare!L$1,'Hospitalisation Details'!$A$1:$K$1,0),0)</f>
        <v>34567</v>
      </c>
      <c r="M1887" s="17">
        <f>VLOOKUP($A1887,'Hospitalisation Details'!$A$2:$K$2344,MATCH(Healthcare!M$1,'Hospitalisation Details'!$A$1:$K$1,0),0)</f>
        <v>4133.6400000000003</v>
      </c>
      <c r="N1887" s="17" t="str">
        <f>VLOOKUP($A1887,'Hospitalisation Details'!$A$2:$K$2344,MATCH(Healthcare!N$1,'Hospitalisation Details'!$A$1:$K$1,0),0)</f>
        <v>Tier - 2</v>
      </c>
      <c r="O1887" s="17" t="str">
        <f>VLOOKUP($A1887,'Hospitalisation Details'!$A$2:$K$2344,MATCH(Healthcare!O$1,'Hospitalisation Details'!$A$1:$K$1,0),0)</f>
        <v>Tier - 3</v>
      </c>
      <c r="P1887" s="17" t="str">
        <f>VLOOKUP($A1887,'Hospitalisation Details'!$A$2:$K$2344,MATCH(Healthcare!P$1,'Hospitalisation Details'!$A$1:$K$1,0),0)</f>
        <v>R1012</v>
      </c>
      <c r="Q1887" s="17">
        <f>VLOOKUP($A1887,'Hospitalisation Details'!$A$2:$K$2344,MATCH(Healthcare!Q$1,'Hospitalisation Details'!$A$1:$K$1,0),0)</f>
        <v>28</v>
      </c>
    </row>
    <row r="1888" spans="1:17" ht="15.75" x14ac:dyDescent="0.25">
      <c r="A1888" s="25" t="s">
        <v>1931</v>
      </c>
      <c r="B1888" s="17" t="str">
        <f>VLOOKUP($A1888,'Customer Names'!$A$1:$D$2336,4,0)</f>
        <v>Mr. Jose</v>
      </c>
      <c r="C1888" s="17">
        <f>VLOOKUP($A1888,'Medical Examinations'!$A$1:$J$2336,MATCH(Healthcare!C$1,'Medical Examinations'!$A$1:$J$1,0),0)</f>
        <v>31.5</v>
      </c>
      <c r="D1888" s="17">
        <f>VLOOKUP($A1888,'Medical Examinations'!$A$1:$J$2336,MATCH(Healthcare!D$1,'Medical Examinations'!$A$1:$J$1,0),0)</f>
        <v>6.16</v>
      </c>
      <c r="E1888" s="17" t="str">
        <f>VLOOKUP($A1888,'Medical Examinations'!$A$1:$J$2336,MATCH(Healthcare!E$1,'Medical Examinations'!$A$1:$J$1,0),0)</f>
        <v>No</v>
      </c>
      <c r="F1888" s="17" t="str">
        <f>VLOOKUP($A1888,'Medical Examinations'!$A$1:$J$2336,MATCH(Healthcare!F$1,'Medical Examinations'!$A$1:$J$1,0),0)</f>
        <v>No</v>
      </c>
      <c r="G1888" s="17" t="str">
        <f>VLOOKUP($A1888,'Medical Examinations'!$A$1:$J$2336,MATCH(Healthcare!G$1,'Medical Examinations'!$A$1:$J$1,0),0)</f>
        <v>No</v>
      </c>
      <c r="H1888" s="17">
        <f>VLOOKUP($A1888,'Medical Examinations'!$A$1:$J$2336,MATCH(Healthcare!H$1,'Medical Examinations'!$A$1:$J$1,0),0)</f>
        <v>0</v>
      </c>
      <c r="I1888" s="17" t="str">
        <f>VLOOKUP($A1888,'Medical Examinations'!$A$1:$J$2336,MATCH(Healthcare!I$1,'Medical Examinations'!$A$1:$J$1,0),0)</f>
        <v>No</v>
      </c>
      <c r="J1888" s="17" t="str">
        <f>VLOOKUP($A1888,'Medical Examinations'!$A$1:$J$2336,MATCH(Healthcare!J$1,'Medical Examinations'!$A$1:$J$1,0),0)</f>
        <v>Obesity</v>
      </c>
      <c r="K1888" s="17" t="str">
        <f>VLOOKUP($A1888,'Medical Examinations'!$A$1:$J$2336,MATCH(Healthcare!K$1,'Medical Examinations'!$A$1:$J$1,0),0)</f>
        <v>Prediabetes</v>
      </c>
      <c r="L1888" s="38">
        <f>VLOOKUP($A1888,'Hospitalisation Details'!$A$2:$K$2344,MATCH(Healthcare!L$1,'Hospitalisation Details'!$A$1:$K$1,0),0)</f>
        <v>33221</v>
      </c>
      <c r="M1888" s="17">
        <f>VLOOKUP($A1888,'Hospitalisation Details'!$A$2:$K$2344,MATCH(Healthcare!M$1,'Hospitalisation Details'!$A$1:$K$1,0),0)</f>
        <v>4076.5</v>
      </c>
      <c r="N1888" s="17" t="str">
        <f>VLOOKUP($A1888,'Hospitalisation Details'!$A$2:$K$2344,MATCH(Healthcare!N$1,'Hospitalisation Details'!$A$1:$K$1,0),0)</f>
        <v>Tier - 2</v>
      </c>
      <c r="O1888" s="17" t="str">
        <f>VLOOKUP($A1888,'Hospitalisation Details'!$A$2:$K$2344,MATCH(Healthcare!O$1,'Hospitalisation Details'!$A$1:$K$1,0),0)</f>
        <v>Tier - 3</v>
      </c>
      <c r="P1888" s="17" t="str">
        <f>VLOOKUP($A1888,'Hospitalisation Details'!$A$2:$K$2344,MATCH(Healthcare!P$1,'Hospitalisation Details'!$A$1:$K$1,0),0)</f>
        <v>R1011</v>
      </c>
      <c r="Q1888" s="17">
        <f>VLOOKUP($A1888,'Hospitalisation Details'!$A$2:$K$2344,MATCH(Healthcare!Q$1,'Hospitalisation Details'!$A$1:$K$1,0),0)</f>
        <v>32</v>
      </c>
    </row>
    <row r="1889" spans="1:17" ht="15.75" x14ac:dyDescent="0.25">
      <c r="A1889" s="25" t="s">
        <v>1932</v>
      </c>
      <c r="B1889" s="17" t="str">
        <f>VLOOKUP($A1889,'Customer Names'!$A$1:$D$2336,4,0)</f>
        <v>Mr. Peter</v>
      </c>
      <c r="C1889" s="17">
        <f>VLOOKUP($A1889,'Medical Examinations'!$A$1:$J$2336,MATCH(Healthcare!C$1,'Medical Examinations'!$A$1:$J$1,0),0)</f>
        <v>30.03</v>
      </c>
      <c r="D1889" s="17">
        <f>VLOOKUP($A1889,'Medical Examinations'!$A$1:$J$2336,MATCH(Healthcare!D$1,'Medical Examinations'!$A$1:$J$1,0),0)</f>
        <v>6.41</v>
      </c>
      <c r="E1889" s="17" t="str">
        <f>VLOOKUP($A1889,'Medical Examinations'!$A$1:$J$2336,MATCH(Healthcare!E$1,'Medical Examinations'!$A$1:$J$1,0),0)</f>
        <v>No</v>
      </c>
      <c r="F1889" s="17" t="str">
        <f>VLOOKUP($A1889,'Medical Examinations'!$A$1:$J$2336,MATCH(Healthcare!F$1,'Medical Examinations'!$A$1:$J$1,0),0)</f>
        <v>No</v>
      </c>
      <c r="G1889" s="17" t="str">
        <f>VLOOKUP($A1889,'Medical Examinations'!$A$1:$J$2336,MATCH(Healthcare!G$1,'Medical Examinations'!$A$1:$J$1,0),0)</f>
        <v>No</v>
      </c>
      <c r="H1889" s="17">
        <f>VLOOKUP($A1889,'Medical Examinations'!$A$1:$J$2336,MATCH(Healthcare!H$1,'Medical Examinations'!$A$1:$J$1,0),0)</f>
        <v>0</v>
      </c>
      <c r="I1889" s="17" t="str">
        <f>VLOOKUP($A1889,'Medical Examinations'!$A$1:$J$2336,MATCH(Healthcare!I$1,'Medical Examinations'!$A$1:$J$1,0),0)</f>
        <v>No</v>
      </c>
      <c r="J1889" s="17" t="str">
        <f>VLOOKUP($A1889,'Medical Examinations'!$A$1:$J$2336,MATCH(Healthcare!J$1,'Medical Examinations'!$A$1:$J$1,0),0)</f>
        <v>Obesity</v>
      </c>
      <c r="K1889" s="17" t="str">
        <f>VLOOKUP($A1889,'Medical Examinations'!$A$1:$J$2336,MATCH(Healthcare!K$1,'Medical Examinations'!$A$1:$J$1,0),0)</f>
        <v>Prediabetes</v>
      </c>
      <c r="L1889" s="38">
        <f>VLOOKUP($A1889,'Hospitalisation Details'!$A$2:$K$2344,MATCH(Healthcare!L$1,'Hospitalisation Details'!$A$1:$K$1,0),0)</f>
        <v>33208</v>
      </c>
      <c r="M1889" s="17">
        <f>VLOOKUP($A1889,'Hospitalisation Details'!$A$2:$K$2344,MATCH(Healthcare!M$1,'Hospitalisation Details'!$A$1:$K$1,0),0)</f>
        <v>4074.45</v>
      </c>
      <c r="N1889" s="17" t="str">
        <f>VLOOKUP($A1889,'Hospitalisation Details'!$A$2:$K$2344,MATCH(Healthcare!N$1,'Hospitalisation Details'!$A$1:$K$1,0),0)</f>
        <v>Tier - 3</v>
      </c>
      <c r="O1889" s="17" t="str">
        <f>VLOOKUP($A1889,'Hospitalisation Details'!$A$2:$K$2344,MATCH(Healthcare!O$1,'Hospitalisation Details'!$A$1:$K$1,0),0)</f>
        <v>Tier - 2</v>
      </c>
      <c r="P1889" s="17" t="str">
        <f>VLOOKUP($A1889,'Hospitalisation Details'!$A$2:$K$2344,MATCH(Healthcare!P$1,'Hospitalisation Details'!$A$1:$K$1,0),0)</f>
        <v>R1013</v>
      </c>
      <c r="Q1889" s="17">
        <f>VLOOKUP($A1889,'Hospitalisation Details'!$A$2:$K$2344,MATCH(Healthcare!Q$1,'Hospitalisation Details'!$A$1:$K$1,0),0)</f>
        <v>32</v>
      </c>
    </row>
    <row r="1890" spans="1:17" ht="15.75" x14ac:dyDescent="0.25">
      <c r="A1890" s="25" t="s">
        <v>1933</v>
      </c>
      <c r="B1890" s="17" t="str">
        <f>VLOOKUP($A1890,'Customer Names'!$A$1:$D$2336,4,0)</f>
        <v>Mr. Bryant</v>
      </c>
      <c r="C1890" s="17">
        <f>VLOOKUP($A1890,'Medical Examinations'!$A$1:$J$2336,MATCH(Healthcare!C$1,'Medical Examinations'!$A$1:$J$1,0),0)</f>
        <v>33.479999999999997</v>
      </c>
      <c r="D1890" s="17">
        <f>VLOOKUP($A1890,'Medical Examinations'!$A$1:$J$2336,MATCH(Healthcare!D$1,'Medical Examinations'!$A$1:$J$1,0),0)</f>
        <v>8.94</v>
      </c>
      <c r="E1890" s="17" t="str">
        <f>VLOOKUP($A1890,'Medical Examinations'!$A$1:$J$2336,MATCH(Healthcare!E$1,'Medical Examinations'!$A$1:$J$1,0),0)</f>
        <v>No</v>
      </c>
      <c r="F1890" s="17" t="str">
        <f>VLOOKUP($A1890,'Medical Examinations'!$A$1:$J$2336,MATCH(Healthcare!F$1,'Medical Examinations'!$A$1:$J$1,0),0)</f>
        <v>No</v>
      </c>
      <c r="G1890" s="17" t="str">
        <f>VLOOKUP($A1890,'Medical Examinations'!$A$1:$J$2336,MATCH(Healthcare!G$1,'Medical Examinations'!$A$1:$J$1,0),0)</f>
        <v>No</v>
      </c>
      <c r="H1890" s="17">
        <f>VLOOKUP($A1890,'Medical Examinations'!$A$1:$J$2336,MATCH(Healthcare!H$1,'Medical Examinations'!$A$1:$J$1,0),0)</f>
        <v>0</v>
      </c>
      <c r="I1890" s="17" t="str">
        <f>VLOOKUP($A1890,'Medical Examinations'!$A$1:$J$2336,MATCH(Healthcare!I$1,'Medical Examinations'!$A$1:$J$1,0),0)</f>
        <v>No</v>
      </c>
      <c r="J1890" s="17" t="str">
        <f>VLOOKUP($A1890,'Medical Examinations'!$A$1:$J$2336,MATCH(Healthcare!J$1,'Medical Examinations'!$A$1:$J$1,0),0)</f>
        <v>Obesity</v>
      </c>
      <c r="K1890" s="17" t="str">
        <f>VLOOKUP($A1890,'Medical Examinations'!$A$1:$J$2336,MATCH(Healthcare!K$1,'Medical Examinations'!$A$1:$J$1,0),0)</f>
        <v>Diabetes</v>
      </c>
      <c r="L1890" s="38">
        <f>VLOOKUP($A1890,'Hospitalisation Details'!$A$2:$K$2344,MATCH(Healthcare!L$1,'Hospitalisation Details'!$A$1:$K$1,0),0)</f>
        <v>37547</v>
      </c>
      <c r="M1890" s="17">
        <f>VLOOKUP($A1890,'Hospitalisation Details'!$A$2:$K$2344,MATCH(Healthcare!M$1,'Hospitalisation Details'!$A$1:$K$1,0),0)</f>
        <v>4070.51</v>
      </c>
      <c r="N1890" s="17" t="str">
        <f>VLOOKUP($A1890,'Hospitalisation Details'!$A$2:$K$2344,MATCH(Healthcare!N$1,'Hospitalisation Details'!$A$1:$K$1,0),0)</f>
        <v>Tier - 2</v>
      </c>
      <c r="O1890" s="17" t="str">
        <f>VLOOKUP($A1890,'Hospitalisation Details'!$A$2:$K$2344,MATCH(Healthcare!O$1,'Hospitalisation Details'!$A$1:$K$1,0),0)</f>
        <v>Tier - 1</v>
      </c>
      <c r="P1890" s="17" t="str">
        <f>VLOOKUP($A1890,'Hospitalisation Details'!$A$2:$K$2344,MATCH(Healthcare!P$1,'Hospitalisation Details'!$A$1:$K$1,0),0)</f>
        <v>R1012</v>
      </c>
      <c r="Q1890" s="17">
        <f>VLOOKUP($A1890,'Hospitalisation Details'!$A$2:$K$2344,MATCH(Healthcare!Q$1,'Hospitalisation Details'!$A$1:$K$1,0),0)</f>
        <v>20</v>
      </c>
    </row>
    <row r="1891" spans="1:17" ht="15.75" x14ac:dyDescent="0.25">
      <c r="A1891" s="25" t="s">
        <v>1934</v>
      </c>
      <c r="B1891" s="17" t="str">
        <f>VLOOKUP($A1891,'Customer Names'!$A$1:$D$2336,4,0)</f>
        <v>Ms. Christina</v>
      </c>
      <c r="C1891" s="17">
        <f>VLOOKUP($A1891,'Medical Examinations'!$A$1:$J$2336,MATCH(Healthcare!C$1,'Medical Examinations'!$A$1:$J$1,0),0)</f>
        <v>16.510000000000002</v>
      </c>
      <c r="D1891" s="17">
        <f>VLOOKUP($A1891,'Medical Examinations'!$A$1:$J$2336,MATCH(Healthcare!D$1,'Medical Examinations'!$A$1:$J$1,0),0)</f>
        <v>4.42</v>
      </c>
      <c r="E1891" s="17" t="str">
        <f>VLOOKUP($A1891,'Medical Examinations'!$A$1:$J$2336,MATCH(Healthcare!E$1,'Medical Examinations'!$A$1:$J$1,0),0)</f>
        <v>Yes</v>
      </c>
      <c r="F1891" s="17" t="str">
        <f>VLOOKUP($A1891,'Medical Examinations'!$A$1:$J$2336,MATCH(Healthcare!F$1,'Medical Examinations'!$A$1:$J$1,0),0)</f>
        <v>No</v>
      </c>
      <c r="G1891" s="17" t="str">
        <f>VLOOKUP($A1891,'Medical Examinations'!$A$1:$J$2336,MATCH(Healthcare!G$1,'Medical Examinations'!$A$1:$J$1,0),0)</f>
        <v>Yes</v>
      </c>
      <c r="H1891" s="17">
        <f>VLOOKUP($A1891,'Medical Examinations'!$A$1:$J$2336,MATCH(Healthcare!H$1,'Medical Examinations'!$A$1:$J$1,0),0)</f>
        <v>1</v>
      </c>
      <c r="I1891" s="17" t="str">
        <f>VLOOKUP($A1891,'Medical Examinations'!$A$1:$J$2336,MATCH(Healthcare!I$1,'Medical Examinations'!$A$1:$J$1,0),0)</f>
        <v>No</v>
      </c>
      <c r="J1891" s="17" t="str">
        <f>VLOOKUP($A1891,'Medical Examinations'!$A$1:$J$2336,MATCH(Healthcare!J$1,'Medical Examinations'!$A$1:$J$1,0),0)</f>
        <v>Underweight</v>
      </c>
      <c r="K1891" s="17" t="str">
        <f>VLOOKUP($A1891,'Medical Examinations'!$A$1:$J$2336,MATCH(Healthcare!K$1,'Medical Examinations'!$A$1:$J$1,0),0)</f>
        <v>Normal</v>
      </c>
      <c r="L1891" s="38">
        <f>VLOOKUP($A1891,'Hospitalisation Details'!$A$2:$K$2344,MATCH(Healthcare!L$1,'Hospitalisation Details'!$A$1:$K$1,0),0)</f>
        <v>30575</v>
      </c>
      <c r="M1891" s="17">
        <f>VLOOKUP($A1891,'Hospitalisation Details'!$A$2:$K$2344,MATCH(Healthcare!M$1,'Hospitalisation Details'!$A$1:$K$1,0),0)</f>
        <v>4070.42</v>
      </c>
      <c r="N1891" s="17" t="str">
        <f>VLOOKUP($A1891,'Hospitalisation Details'!$A$2:$K$2344,MATCH(Healthcare!N$1,'Hospitalisation Details'!$A$1:$K$1,0),0)</f>
        <v>Tier - 2</v>
      </c>
      <c r="O1891" s="17" t="str">
        <f>VLOOKUP($A1891,'Hospitalisation Details'!$A$2:$K$2344,MATCH(Healthcare!O$1,'Hospitalisation Details'!$A$1:$K$1,0),0)</f>
        <v>Tier - 1</v>
      </c>
      <c r="P1891" s="17" t="str">
        <f>VLOOKUP($A1891,'Hospitalisation Details'!$A$2:$K$2344,MATCH(Healthcare!P$1,'Hospitalisation Details'!$A$1:$K$1,0),0)</f>
        <v>R1013</v>
      </c>
      <c r="Q1891" s="17">
        <f>VLOOKUP($A1891,'Hospitalisation Details'!$A$2:$K$2344,MATCH(Healthcare!Q$1,'Hospitalisation Details'!$A$1:$K$1,0),0)</f>
        <v>39</v>
      </c>
    </row>
    <row r="1892" spans="1:17" ht="15.75" x14ac:dyDescent="0.25">
      <c r="A1892" s="25" t="s">
        <v>1935</v>
      </c>
      <c r="B1892" s="17" t="str">
        <f>VLOOKUP($A1892,'Customer Names'!$A$1:$D$2336,4,0)</f>
        <v>Mr. John</v>
      </c>
      <c r="C1892" s="17">
        <f>VLOOKUP($A1892,'Medical Examinations'!$A$1:$J$2336,MATCH(Healthcare!C$1,'Medical Examinations'!$A$1:$J$1,0),0)</f>
        <v>33.155000000000001</v>
      </c>
      <c r="D1892" s="17">
        <f>VLOOKUP($A1892,'Medical Examinations'!$A$1:$J$2336,MATCH(Healthcare!D$1,'Medical Examinations'!$A$1:$J$1,0),0)</f>
        <v>5.3</v>
      </c>
      <c r="E1892" s="17" t="str">
        <f>VLOOKUP($A1892,'Medical Examinations'!$A$1:$J$2336,MATCH(Healthcare!E$1,'Medical Examinations'!$A$1:$J$1,0),0)</f>
        <v>Yes</v>
      </c>
      <c r="F1892" s="17" t="str">
        <f>VLOOKUP($A1892,'Medical Examinations'!$A$1:$J$2336,MATCH(Healthcare!F$1,'Medical Examinations'!$A$1:$J$1,0),0)</f>
        <v>No</v>
      </c>
      <c r="G1892" s="17" t="str">
        <f>VLOOKUP($A1892,'Medical Examinations'!$A$1:$J$2336,MATCH(Healthcare!G$1,'Medical Examinations'!$A$1:$J$1,0),0)</f>
        <v>No</v>
      </c>
      <c r="H1892" s="17">
        <f>VLOOKUP($A1892,'Medical Examinations'!$A$1:$J$2336,MATCH(Healthcare!H$1,'Medical Examinations'!$A$1:$J$1,0),0)</f>
        <v>1</v>
      </c>
      <c r="I1892" s="17" t="str">
        <f>VLOOKUP($A1892,'Medical Examinations'!$A$1:$J$2336,MATCH(Healthcare!I$1,'Medical Examinations'!$A$1:$J$1,0),0)</f>
        <v>No</v>
      </c>
      <c r="J1892" s="17" t="str">
        <f>VLOOKUP($A1892,'Medical Examinations'!$A$1:$J$2336,MATCH(Healthcare!J$1,'Medical Examinations'!$A$1:$J$1,0),0)</f>
        <v>Obesity</v>
      </c>
      <c r="K1892" s="17" t="str">
        <f>VLOOKUP($A1892,'Medical Examinations'!$A$1:$J$2336,MATCH(Healthcare!K$1,'Medical Examinations'!$A$1:$J$1,0),0)</f>
        <v>Normal</v>
      </c>
      <c r="L1892" s="38">
        <f>VLOOKUP($A1892,'Hospitalisation Details'!$A$2:$K$2344,MATCH(Healthcare!L$1,'Hospitalisation Details'!$A$1:$K$1,0),0)</f>
        <v>34956</v>
      </c>
      <c r="M1892" s="17">
        <f>VLOOKUP($A1892,'Hospitalisation Details'!$A$2:$K$2344,MATCH(Healthcare!M$1,'Hospitalisation Details'!$A$1:$K$1,0),0)</f>
        <v>4058.71</v>
      </c>
      <c r="N1892" s="17" t="str">
        <f>VLOOKUP($A1892,'Hospitalisation Details'!$A$2:$K$2344,MATCH(Healthcare!N$1,'Hospitalisation Details'!$A$1:$K$1,0),0)</f>
        <v>Tier - 3</v>
      </c>
      <c r="O1892" s="17" t="str">
        <f>VLOOKUP($A1892,'Hospitalisation Details'!$A$2:$K$2344,MATCH(Healthcare!O$1,'Hospitalisation Details'!$A$1:$K$1,0),0)</f>
        <v>Tier - 3</v>
      </c>
      <c r="P1892" s="17" t="str">
        <f>VLOOKUP($A1892,'Hospitalisation Details'!$A$2:$K$2344,MATCH(Healthcare!P$1,'Hospitalisation Details'!$A$1:$K$1,0),0)</f>
        <v>R1012</v>
      </c>
      <c r="Q1892" s="17">
        <f>VLOOKUP($A1892,'Hospitalisation Details'!$A$2:$K$2344,MATCH(Healthcare!Q$1,'Hospitalisation Details'!$A$1:$K$1,0),0)</f>
        <v>27</v>
      </c>
    </row>
    <row r="1893" spans="1:17" ht="15.75" x14ac:dyDescent="0.25">
      <c r="A1893" s="25" t="s">
        <v>1936</v>
      </c>
      <c r="B1893" s="17" t="str">
        <f>VLOOKUP($A1893,'Customer Names'!$A$1:$D$2336,4,0)</f>
        <v>Mr. Eduardo</v>
      </c>
      <c r="C1893" s="17">
        <f>VLOOKUP($A1893,'Medical Examinations'!$A$1:$J$2336,MATCH(Healthcare!C$1,'Medical Examinations'!$A$1:$J$1,0),0)</f>
        <v>37.29</v>
      </c>
      <c r="D1893" s="17">
        <f>VLOOKUP($A1893,'Medical Examinations'!$A$1:$J$2336,MATCH(Healthcare!D$1,'Medical Examinations'!$A$1:$J$1,0),0)</f>
        <v>4.6399999999999997</v>
      </c>
      <c r="E1893" s="17" t="str">
        <f>VLOOKUP($A1893,'Medical Examinations'!$A$1:$J$2336,MATCH(Healthcare!E$1,'Medical Examinations'!$A$1:$J$1,0),0)</f>
        <v>No</v>
      </c>
      <c r="F1893" s="17" t="str">
        <f>VLOOKUP($A1893,'Medical Examinations'!$A$1:$J$2336,MATCH(Healthcare!F$1,'Medical Examinations'!$A$1:$J$1,0),0)</f>
        <v>No</v>
      </c>
      <c r="G1893" s="17" t="str">
        <f>VLOOKUP($A1893,'Medical Examinations'!$A$1:$J$2336,MATCH(Healthcare!G$1,'Medical Examinations'!$A$1:$J$1,0),0)</f>
        <v>Yes</v>
      </c>
      <c r="H1893" s="17">
        <f>VLOOKUP($A1893,'Medical Examinations'!$A$1:$J$2336,MATCH(Healthcare!H$1,'Medical Examinations'!$A$1:$J$1,0),0)</f>
        <v>1</v>
      </c>
      <c r="I1893" s="17" t="str">
        <f>VLOOKUP($A1893,'Medical Examinations'!$A$1:$J$2336,MATCH(Healthcare!I$1,'Medical Examinations'!$A$1:$J$1,0),0)</f>
        <v>No</v>
      </c>
      <c r="J1893" s="17" t="str">
        <f>VLOOKUP($A1893,'Medical Examinations'!$A$1:$J$2336,MATCH(Healthcare!J$1,'Medical Examinations'!$A$1:$J$1,0),0)</f>
        <v>Obesity</v>
      </c>
      <c r="K1893" s="17" t="str">
        <f>VLOOKUP($A1893,'Medical Examinations'!$A$1:$J$2336,MATCH(Healthcare!K$1,'Medical Examinations'!$A$1:$J$1,0),0)</f>
        <v>Normal</v>
      </c>
      <c r="L1893" s="38">
        <f>VLOOKUP($A1893,'Hospitalisation Details'!$A$2:$K$2344,MATCH(Healthcare!L$1,'Hospitalisation Details'!$A$1:$K$1,0),0)</f>
        <v>34194</v>
      </c>
      <c r="M1893" s="17">
        <f>VLOOKUP($A1893,'Hospitalisation Details'!$A$2:$K$2344,MATCH(Healthcare!M$1,'Hospitalisation Details'!$A$1:$K$1,0),0)</f>
        <v>4058.12</v>
      </c>
      <c r="N1893" s="17" t="str">
        <f>VLOOKUP($A1893,'Hospitalisation Details'!$A$2:$K$2344,MATCH(Healthcare!N$1,'Hospitalisation Details'!$A$1:$K$1,0),0)</f>
        <v>Tier - 2</v>
      </c>
      <c r="O1893" s="17" t="str">
        <f>VLOOKUP($A1893,'Hospitalisation Details'!$A$2:$K$2344,MATCH(Healthcare!O$1,'Hospitalisation Details'!$A$1:$K$1,0),0)</f>
        <v>Tier - 1</v>
      </c>
      <c r="P1893" s="17" t="str">
        <f>VLOOKUP($A1893,'Hospitalisation Details'!$A$2:$K$2344,MATCH(Healthcare!P$1,'Hospitalisation Details'!$A$1:$K$1,0),0)</f>
        <v>R1013</v>
      </c>
      <c r="Q1893" s="17">
        <f>VLOOKUP($A1893,'Hospitalisation Details'!$A$2:$K$2344,MATCH(Healthcare!Q$1,'Hospitalisation Details'!$A$1:$K$1,0),0)</f>
        <v>29</v>
      </c>
    </row>
    <row r="1894" spans="1:17" ht="15.75" x14ac:dyDescent="0.25">
      <c r="A1894" s="25" t="s">
        <v>1937</v>
      </c>
      <c r="B1894" s="17" t="str">
        <f>VLOOKUP($A1894,'Customer Names'!$A$1:$D$2336,4,0)</f>
        <v>Ms. Laura</v>
      </c>
      <c r="C1894" s="17">
        <f>VLOOKUP($A1894,'Medical Examinations'!$A$1:$J$2336,MATCH(Healthcare!C$1,'Medical Examinations'!$A$1:$J$1,0),0)</f>
        <v>20.23</v>
      </c>
      <c r="D1894" s="17">
        <f>VLOOKUP($A1894,'Medical Examinations'!$A$1:$J$2336,MATCH(Healthcare!D$1,'Medical Examinations'!$A$1:$J$1,0),0)</f>
        <v>6.16</v>
      </c>
      <c r="E1894" s="17" t="str">
        <f>VLOOKUP($A1894,'Medical Examinations'!$A$1:$J$2336,MATCH(Healthcare!E$1,'Medical Examinations'!$A$1:$J$1,0),0)</f>
        <v>Yes</v>
      </c>
      <c r="F1894" s="17" t="str">
        <f>VLOOKUP($A1894,'Medical Examinations'!$A$1:$J$2336,MATCH(Healthcare!F$1,'Medical Examinations'!$A$1:$J$1,0),0)</f>
        <v>No</v>
      </c>
      <c r="G1894" s="17" t="str">
        <f>VLOOKUP($A1894,'Medical Examinations'!$A$1:$J$2336,MATCH(Healthcare!G$1,'Medical Examinations'!$A$1:$J$1,0),0)</f>
        <v>No</v>
      </c>
      <c r="H1894" s="17">
        <f>VLOOKUP($A1894,'Medical Examinations'!$A$1:$J$2336,MATCH(Healthcare!H$1,'Medical Examinations'!$A$1:$J$1,0),0)</f>
        <v>1</v>
      </c>
      <c r="I1894" s="17" t="str">
        <f>VLOOKUP($A1894,'Medical Examinations'!$A$1:$J$2336,MATCH(Healthcare!I$1,'Medical Examinations'!$A$1:$J$1,0),0)</f>
        <v>No</v>
      </c>
      <c r="J1894" s="17" t="str">
        <f>VLOOKUP($A1894,'Medical Examinations'!$A$1:$J$2336,MATCH(Healthcare!J$1,'Medical Examinations'!$A$1:$J$1,0),0)</f>
        <v>Healthy Weight</v>
      </c>
      <c r="K1894" s="17" t="str">
        <f>VLOOKUP($A1894,'Medical Examinations'!$A$1:$J$2336,MATCH(Healthcare!K$1,'Medical Examinations'!$A$1:$J$1,0),0)</f>
        <v>Prediabetes</v>
      </c>
      <c r="L1894" s="38">
        <f>VLOOKUP($A1894,'Hospitalisation Details'!$A$2:$K$2344,MATCH(Healthcare!L$1,'Hospitalisation Details'!$A$1:$K$1,0),0)</f>
        <v>32477</v>
      </c>
      <c r="M1894" s="17">
        <f>VLOOKUP($A1894,'Hospitalisation Details'!$A$2:$K$2344,MATCH(Healthcare!M$1,'Hospitalisation Details'!$A$1:$K$1,0),0)</f>
        <v>4047.94</v>
      </c>
      <c r="N1894" s="17" t="str">
        <f>VLOOKUP($A1894,'Hospitalisation Details'!$A$2:$K$2344,MATCH(Healthcare!N$1,'Hospitalisation Details'!$A$1:$K$1,0),0)</f>
        <v>Tier - 2</v>
      </c>
      <c r="O1894" s="17" t="str">
        <f>VLOOKUP($A1894,'Hospitalisation Details'!$A$2:$K$2344,MATCH(Healthcare!O$1,'Hospitalisation Details'!$A$1:$K$1,0),0)</f>
        <v>Tier - 1</v>
      </c>
      <c r="P1894" s="17" t="str">
        <f>VLOOKUP($A1894,'Hospitalisation Details'!$A$2:$K$2344,MATCH(Healthcare!P$1,'Hospitalisation Details'!$A$1:$K$1,0),0)</f>
        <v>R1013</v>
      </c>
      <c r="Q1894" s="17">
        <f>VLOOKUP($A1894,'Hospitalisation Details'!$A$2:$K$2344,MATCH(Healthcare!Q$1,'Hospitalisation Details'!$A$1:$K$1,0),0)</f>
        <v>34</v>
      </c>
    </row>
    <row r="1895" spans="1:17" ht="15.75" x14ac:dyDescent="0.25">
      <c r="A1895" s="25" t="s">
        <v>1938</v>
      </c>
      <c r="B1895" s="17" t="str">
        <f>VLOOKUP($A1895,'Customer Names'!$A$1:$D$2336,4,0)</f>
        <v>Mr. Charlie</v>
      </c>
      <c r="C1895" s="17">
        <f>VLOOKUP($A1895,'Medical Examinations'!$A$1:$J$2336,MATCH(Healthcare!C$1,'Medical Examinations'!$A$1:$J$1,0),0)</f>
        <v>28.975000000000001</v>
      </c>
      <c r="D1895" s="17">
        <f>VLOOKUP($A1895,'Medical Examinations'!$A$1:$J$2336,MATCH(Healthcare!D$1,'Medical Examinations'!$A$1:$J$1,0),0)</f>
        <v>4.12</v>
      </c>
      <c r="E1895" s="17" t="str">
        <f>VLOOKUP($A1895,'Medical Examinations'!$A$1:$J$2336,MATCH(Healthcare!E$1,'Medical Examinations'!$A$1:$J$1,0),0)</f>
        <v>No</v>
      </c>
      <c r="F1895" s="17" t="str">
        <f>VLOOKUP($A1895,'Medical Examinations'!$A$1:$J$2336,MATCH(Healthcare!F$1,'Medical Examinations'!$A$1:$J$1,0),0)</f>
        <v>No</v>
      </c>
      <c r="G1895" s="17" t="str">
        <f>VLOOKUP($A1895,'Medical Examinations'!$A$1:$J$2336,MATCH(Healthcare!G$1,'Medical Examinations'!$A$1:$J$1,0),0)</f>
        <v>Yes</v>
      </c>
      <c r="H1895" s="17">
        <f>VLOOKUP($A1895,'Medical Examinations'!$A$1:$J$2336,MATCH(Healthcare!H$1,'Medical Examinations'!$A$1:$J$1,0),0)</f>
        <v>1</v>
      </c>
      <c r="I1895" s="17" t="str">
        <f>VLOOKUP($A1895,'Medical Examinations'!$A$1:$J$2336,MATCH(Healthcare!I$1,'Medical Examinations'!$A$1:$J$1,0),0)</f>
        <v>No</v>
      </c>
      <c r="J1895" s="17" t="str">
        <f>VLOOKUP($A1895,'Medical Examinations'!$A$1:$J$2336,MATCH(Healthcare!J$1,'Medical Examinations'!$A$1:$J$1,0),0)</f>
        <v>Overweight</v>
      </c>
      <c r="K1895" s="17" t="str">
        <f>VLOOKUP($A1895,'Medical Examinations'!$A$1:$J$2336,MATCH(Healthcare!K$1,'Medical Examinations'!$A$1:$J$1,0),0)</f>
        <v>Normal</v>
      </c>
      <c r="L1895" s="38">
        <f>VLOOKUP($A1895,'Hospitalisation Details'!$A$2:$K$2344,MATCH(Healthcare!L$1,'Hospitalisation Details'!$A$1:$K$1,0),0)</f>
        <v>34329</v>
      </c>
      <c r="M1895" s="17">
        <f>VLOOKUP($A1895,'Hospitalisation Details'!$A$2:$K$2344,MATCH(Healthcare!M$1,'Hospitalisation Details'!$A$1:$K$1,0),0)</f>
        <v>4040.56</v>
      </c>
      <c r="N1895" s="17" t="str">
        <f>VLOOKUP($A1895,'Hospitalisation Details'!$A$2:$K$2344,MATCH(Healthcare!N$1,'Hospitalisation Details'!$A$1:$K$1,0),0)</f>
        <v>Tier - 3</v>
      </c>
      <c r="O1895" s="17" t="str">
        <f>VLOOKUP($A1895,'Hospitalisation Details'!$A$2:$K$2344,MATCH(Healthcare!O$1,'Hospitalisation Details'!$A$1:$K$1,0),0)</f>
        <v>Tier - 3</v>
      </c>
      <c r="P1895" s="17" t="str">
        <f>VLOOKUP($A1895,'Hospitalisation Details'!$A$2:$K$2344,MATCH(Healthcare!P$1,'Hospitalisation Details'!$A$1:$K$1,0),0)</f>
        <v>R1015</v>
      </c>
      <c r="Q1895" s="17">
        <f>VLOOKUP($A1895,'Hospitalisation Details'!$A$2:$K$2344,MATCH(Healthcare!Q$1,'Hospitalisation Details'!$A$1:$K$1,0),0)</f>
        <v>29</v>
      </c>
    </row>
    <row r="1896" spans="1:17" ht="15.75" x14ac:dyDescent="0.25">
      <c r="A1896" s="25" t="s">
        <v>1939</v>
      </c>
      <c r="B1896" s="17" t="str">
        <f>VLOOKUP($A1896,'Customer Names'!$A$1:$D$2336,4,0)</f>
        <v>Ms. Melissa</v>
      </c>
      <c r="C1896" s="17">
        <f>VLOOKUP($A1896,'Medical Examinations'!$A$1:$J$2336,MATCH(Healthcare!C$1,'Medical Examinations'!$A$1:$J$1,0),0)</f>
        <v>16.420000000000002</v>
      </c>
      <c r="D1896" s="17">
        <f>VLOOKUP($A1896,'Medical Examinations'!$A$1:$J$2336,MATCH(Healthcare!D$1,'Medical Examinations'!$A$1:$J$1,0),0)</f>
        <v>5.77</v>
      </c>
      <c r="E1896" s="17" t="str">
        <f>VLOOKUP($A1896,'Medical Examinations'!$A$1:$J$2336,MATCH(Healthcare!E$1,'Medical Examinations'!$A$1:$J$1,0),0)</f>
        <v>Yes</v>
      </c>
      <c r="F1896" s="17" t="str">
        <f>VLOOKUP($A1896,'Medical Examinations'!$A$1:$J$2336,MATCH(Healthcare!F$1,'Medical Examinations'!$A$1:$J$1,0),0)</f>
        <v>No</v>
      </c>
      <c r="G1896" s="17" t="str">
        <f>VLOOKUP($A1896,'Medical Examinations'!$A$1:$J$2336,MATCH(Healthcare!G$1,'Medical Examinations'!$A$1:$J$1,0),0)</f>
        <v>Yes</v>
      </c>
      <c r="H1896" s="17">
        <f>VLOOKUP($A1896,'Medical Examinations'!$A$1:$J$2336,MATCH(Healthcare!H$1,'Medical Examinations'!$A$1:$J$1,0),0)</f>
        <v>1</v>
      </c>
      <c r="I1896" s="17" t="str">
        <f>VLOOKUP($A1896,'Medical Examinations'!$A$1:$J$2336,MATCH(Healthcare!I$1,'Medical Examinations'!$A$1:$J$1,0),0)</f>
        <v>No</v>
      </c>
      <c r="J1896" s="17" t="str">
        <f>VLOOKUP($A1896,'Medical Examinations'!$A$1:$J$2336,MATCH(Healthcare!J$1,'Medical Examinations'!$A$1:$J$1,0),0)</f>
        <v>Underweight</v>
      </c>
      <c r="K1896" s="17" t="str">
        <f>VLOOKUP($A1896,'Medical Examinations'!$A$1:$J$2336,MATCH(Healthcare!K$1,'Medical Examinations'!$A$1:$J$1,0),0)</f>
        <v>Prediabetes</v>
      </c>
      <c r="L1896" s="38">
        <f>VLOOKUP($A1896,'Hospitalisation Details'!$A$2:$K$2344,MATCH(Healthcare!L$1,'Hospitalisation Details'!$A$1:$K$1,0),0)</f>
        <v>30630</v>
      </c>
      <c r="M1896" s="17">
        <f>VLOOKUP($A1896,'Hospitalisation Details'!$A$2:$K$2344,MATCH(Healthcare!M$1,'Hospitalisation Details'!$A$1:$K$1,0),0)</f>
        <v>4039.9</v>
      </c>
      <c r="N1896" s="17" t="str">
        <f>VLOOKUP($A1896,'Hospitalisation Details'!$A$2:$K$2344,MATCH(Healthcare!N$1,'Hospitalisation Details'!$A$1:$K$1,0),0)</f>
        <v>Tier - 2</v>
      </c>
      <c r="O1896" s="17" t="str">
        <f>VLOOKUP($A1896,'Hospitalisation Details'!$A$2:$K$2344,MATCH(Healthcare!O$1,'Hospitalisation Details'!$A$1:$K$1,0),0)</f>
        <v>Tier - 1</v>
      </c>
      <c r="P1896" s="17" t="str">
        <f>VLOOKUP($A1896,'Hospitalisation Details'!$A$2:$K$2344,MATCH(Healthcare!P$1,'Hospitalisation Details'!$A$1:$K$1,0),0)</f>
        <v>R1013</v>
      </c>
      <c r="Q1896" s="17">
        <f>VLOOKUP($A1896,'Hospitalisation Details'!$A$2:$K$2344,MATCH(Healthcare!Q$1,'Hospitalisation Details'!$A$1:$K$1,0),0)</f>
        <v>39</v>
      </c>
    </row>
    <row r="1897" spans="1:17" ht="15.75" x14ac:dyDescent="0.25">
      <c r="A1897" s="25" t="s">
        <v>1940</v>
      </c>
      <c r="B1897" s="17" t="str">
        <f>VLOOKUP($A1897,'Customer Names'!$A$1:$D$2336,4,0)</f>
        <v>Mr. Dan</v>
      </c>
      <c r="C1897" s="17">
        <f>VLOOKUP($A1897,'Medical Examinations'!$A$1:$J$2336,MATCH(Healthcare!C$1,'Medical Examinations'!$A$1:$J$1,0),0)</f>
        <v>17.559999999999999</v>
      </c>
      <c r="D1897" s="17">
        <f>VLOOKUP($A1897,'Medical Examinations'!$A$1:$J$2336,MATCH(Healthcare!D$1,'Medical Examinations'!$A$1:$J$1,0),0)</f>
        <v>6.2</v>
      </c>
      <c r="E1897" s="17" t="str">
        <f>VLOOKUP($A1897,'Medical Examinations'!$A$1:$J$2336,MATCH(Healthcare!E$1,'Medical Examinations'!$A$1:$J$1,0),0)</f>
        <v>No</v>
      </c>
      <c r="F1897" s="17" t="str">
        <f>VLOOKUP($A1897,'Medical Examinations'!$A$1:$J$2336,MATCH(Healthcare!F$1,'Medical Examinations'!$A$1:$J$1,0),0)</f>
        <v>No</v>
      </c>
      <c r="G1897" s="17" t="str">
        <f>VLOOKUP($A1897,'Medical Examinations'!$A$1:$J$2336,MATCH(Healthcare!G$1,'Medical Examinations'!$A$1:$J$1,0),0)</f>
        <v>No</v>
      </c>
      <c r="H1897" s="17">
        <f>VLOOKUP($A1897,'Medical Examinations'!$A$1:$J$2336,MATCH(Healthcare!H$1,'Medical Examinations'!$A$1:$J$1,0),0)</f>
        <v>1</v>
      </c>
      <c r="I1897" s="17" t="str">
        <f>VLOOKUP($A1897,'Medical Examinations'!$A$1:$J$2336,MATCH(Healthcare!I$1,'Medical Examinations'!$A$1:$J$1,0),0)</f>
        <v>No</v>
      </c>
      <c r="J1897" s="17" t="str">
        <f>VLOOKUP($A1897,'Medical Examinations'!$A$1:$J$2336,MATCH(Healthcare!J$1,'Medical Examinations'!$A$1:$J$1,0),0)</f>
        <v>Underweight</v>
      </c>
      <c r="K1897" s="17" t="str">
        <f>VLOOKUP($A1897,'Medical Examinations'!$A$1:$J$2336,MATCH(Healthcare!K$1,'Medical Examinations'!$A$1:$J$1,0),0)</f>
        <v>Prediabetes</v>
      </c>
      <c r="L1897" s="38">
        <f>VLOOKUP($A1897,'Hospitalisation Details'!$A$2:$K$2344,MATCH(Healthcare!L$1,'Hospitalisation Details'!$A$1:$K$1,0),0)</f>
        <v>30870</v>
      </c>
      <c r="M1897" s="17">
        <f>VLOOKUP($A1897,'Hospitalisation Details'!$A$2:$K$2344,MATCH(Healthcare!M$1,'Hospitalisation Details'!$A$1:$K$1,0),0)</f>
        <v>4038.41</v>
      </c>
      <c r="N1897" s="17" t="str">
        <f>VLOOKUP($A1897,'Hospitalisation Details'!$A$2:$K$2344,MATCH(Healthcare!N$1,'Hospitalisation Details'!$A$1:$K$1,0),0)</f>
        <v>Tier - 2</v>
      </c>
      <c r="O1897" s="17" t="str">
        <f>VLOOKUP($A1897,'Hospitalisation Details'!$A$2:$K$2344,MATCH(Healthcare!O$1,'Hospitalisation Details'!$A$1:$K$1,0),0)</f>
        <v>Tier - 1</v>
      </c>
      <c r="P1897" s="17" t="str">
        <f>VLOOKUP($A1897,'Hospitalisation Details'!$A$2:$K$2344,MATCH(Healthcare!P$1,'Hospitalisation Details'!$A$1:$K$1,0),0)</f>
        <v>R1013</v>
      </c>
      <c r="Q1897" s="17">
        <f>VLOOKUP($A1897,'Hospitalisation Details'!$A$2:$K$2344,MATCH(Healthcare!Q$1,'Hospitalisation Details'!$A$1:$K$1,0),0)</f>
        <v>38</v>
      </c>
    </row>
    <row r="1898" spans="1:17" ht="15.75" x14ac:dyDescent="0.25">
      <c r="A1898" s="25" t="s">
        <v>1941</v>
      </c>
      <c r="B1898" s="17" t="str">
        <f>VLOOKUP($A1898,'Customer Names'!$A$1:$D$2336,4,0)</f>
        <v>Mr. Matthew</v>
      </c>
      <c r="C1898" s="17">
        <f>VLOOKUP($A1898,'Medical Examinations'!$A$1:$J$2336,MATCH(Healthcare!C$1,'Medical Examinations'!$A$1:$J$1,0),0)</f>
        <v>24.13</v>
      </c>
      <c r="D1898" s="17">
        <f>VLOOKUP($A1898,'Medical Examinations'!$A$1:$J$2336,MATCH(Healthcare!D$1,'Medical Examinations'!$A$1:$J$1,0),0)</f>
        <v>4.3899999999999997</v>
      </c>
      <c r="E1898" s="17" t="str">
        <f>VLOOKUP($A1898,'Medical Examinations'!$A$1:$J$2336,MATCH(Healthcare!E$1,'Medical Examinations'!$A$1:$J$1,0),0)</f>
        <v>No</v>
      </c>
      <c r="F1898" s="17" t="str">
        <f>VLOOKUP($A1898,'Medical Examinations'!$A$1:$J$2336,MATCH(Healthcare!F$1,'Medical Examinations'!$A$1:$J$1,0),0)</f>
        <v>No</v>
      </c>
      <c r="G1898" s="17" t="str">
        <f>VLOOKUP($A1898,'Medical Examinations'!$A$1:$J$2336,MATCH(Healthcare!G$1,'Medical Examinations'!$A$1:$J$1,0),0)</f>
        <v>No</v>
      </c>
      <c r="H1898" s="17">
        <f>VLOOKUP($A1898,'Medical Examinations'!$A$1:$J$2336,MATCH(Healthcare!H$1,'Medical Examinations'!$A$1:$J$1,0),0)</f>
        <v>1</v>
      </c>
      <c r="I1898" s="17" t="str">
        <f>VLOOKUP($A1898,'Medical Examinations'!$A$1:$J$2336,MATCH(Healthcare!I$1,'Medical Examinations'!$A$1:$J$1,0),0)</f>
        <v>No</v>
      </c>
      <c r="J1898" s="17" t="str">
        <f>VLOOKUP($A1898,'Medical Examinations'!$A$1:$J$2336,MATCH(Healthcare!J$1,'Medical Examinations'!$A$1:$J$1,0),0)</f>
        <v>Healthy Weight</v>
      </c>
      <c r="K1898" s="17" t="str">
        <f>VLOOKUP($A1898,'Medical Examinations'!$A$1:$J$2336,MATCH(Healthcare!K$1,'Medical Examinations'!$A$1:$J$1,0),0)</f>
        <v>Normal</v>
      </c>
      <c r="L1898" s="38">
        <f>VLOOKUP($A1898,'Hospitalisation Details'!$A$2:$K$2344,MATCH(Healthcare!L$1,'Hospitalisation Details'!$A$1:$K$1,0),0)</f>
        <v>33888</v>
      </c>
      <c r="M1898" s="17">
        <f>VLOOKUP($A1898,'Hospitalisation Details'!$A$2:$K$2344,MATCH(Healthcare!M$1,'Hospitalisation Details'!$A$1:$K$1,0),0)</f>
        <v>4032.24</v>
      </c>
      <c r="N1898" s="17" t="str">
        <f>VLOOKUP($A1898,'Hospitalisation Details'!$A$2:$K$2344,MATCH(Healthcare!N$1,'Hospitalisation Details'!$A$1:$K$1,0),0)</f>
        <v>Tier - 3</v>
      </c>
      <c r="O1898" s="17" t="str">
        <f>VLOOKUP($A1898,'Hospitalisation Details'!$A$2:$K$2344,MATCH(Healthcare!O$1,'Hospitalisation Details'!$A$1:$K$1,0),0)</f>
        <v>Tier - 3</v>
      </c>
      <c r="P1898" s="17" t="str">
        <f>VLOOKUP($A1898,'Hospitalisation Details'!$A$2:$K$2344,MATCH(Healthcare!P$1,'Hospitalisation Details'!$A$1:$K$1,0),0)</f>
        <v>R1012</v>
      </c>
      <c r="Q1898" s="17">
        <f>VLOOKUP($A1898,'Hospitalisation Details'!$A$2:$K$2344,MATCH(Healthcare!Q$1,'Hospitalisation Details'!$A$1:$K$1,0),0)</f>
        <v>30</v>
      </c>
    </row>
    <row r="1899" spans="1:17" ht="15.75" x14ac:dyDescent="0.25">
      <c r="A1899" s="25" t="s">
        <v>1942</v>
      </c>
      <c r="B1899" s="17" t="str">
        <f>VLOOKUP($A1899,'Customer Names'!$A$1:$D$2336,4,0)</f>
        <v>Mr. Wesley</v>
      </c>
      <c r="C1899" s="17">
        <f>VLOOKUP($A1899,'Medical Examinations'!$A$1:$J$2336,MATCH(Healthcare!C$1,'Medical Examinations'!$A$1:$J$1,0),0)</f>
        <v>19.95</v>
      </c>
      <c r="D1899" s="17">
        <f>VLOOKUP($A1899,'Medical Examinations'!$A$1:$J$2336,MATCH(Healthcare!D$1,'Medical Examinations'!$A$1:$J$1,0),0)</f>
        <v>5.13</v>
      </c>
      <c r="E1899" s="17" t="str">
        <f>VLOOKUP($A1899,'Medical Examinations'!$A$1:$J$2336,MATCH(Healthcare!E$1,'Medical Examinations'!$A$1:$J$1,0),0)</f>
        <v>No</v>
      </c>
      <c r="F1899" s="17" t="str">
        <f>VLOOKUP($A1899,'Medical Examinations'!$A$1:$J$2336,MATCH(Healthcare!F$1,'Medical Examinations'!$A$1:$J$1,0),0)</f>
        <v>Yes</v>
      </c>
      <c r="G1899" s="17" t="str">
        <f>VLOOKUP($A1899,'Medical Examinations'!$A$1:$J$2336,MATCH(Healthcare!G$1,'Medical Examinations'!$A$1:$J$1,0),0)</f>
        <v>No</v>
      </c>
      <c r="H1899" s="17">
        <f>VLOOKUP($A1899,'Medical Examinations'!$A$1:$J$2336,MATCH(Healthcare!H$1,'Medical Examinations'!$A$1:$J$1,0),0)</f>
        <v>2</v>
      </c>
      <c r="I1899" s="17" t="str">
        <f>VLOOKUP($A1899,'Medical Examinations'!$A$1:$J$2336,MATCH(Healthcare!I$1,'Medical Examinations'!$A$1:$J$1,0),0)</f>
        <v>No</v>
      </c>
      <c r="J1899" s="17" t="str">
        <f>VLOOKUP($A1899,'Medical Examinations'!$A$1:$J$2336,MATCH(Healthcare!J$1,'Medical Examinations'!$A$1:$J$1,0),0)</f>
        <v>Healthy Weight</v>
      </c>
      <c r="K1899" s="17" t="str">
        <f>VLOOKUP($A1899,'Medical Examinations'!$A$1:$J$2336,MATCH(Healthcare!K$1,'Medical Examinations'!$A$1:$J$1,0),0)</f>
        <v>Normal</v>
      </c>
      <c r="L1899" s="38">
        <f>VLOOKUP($A1899,'Hospitalisation Details'!$A$2:$K$2344,MATCH(Healthcare!L$1,'Hospitalisation Details'!$A$1:$K$1,0),0)</f>
        <v>36782</v>
      </c>
      <c r="M1899" s="17">
        <f>VLOOKUP($A1899,'Hospitalisation Details'!$A$2:$K$2344,MATCH(Healthcare!M$1,'Hospitalisation Details'!$A$1:$K$1,0),0)</f>
        <v>4005.42</v>
      </c>
      <c r="N1899" s="17" t="str">
        <f>VLOOKUP($A1899,'Hospitalisation Details'!$A$2:$K$2344,MATCH(Healthcare!N$1,'Hospitalisation Details'!$A$1:$K$1,0),0)</f>
        <v>Tier - 2</v>
      </c>
      <c r="O1899" s="17" t="str">
        <f>VLOOKUP($A1899,'Hospitalisation Details'!$A$2:$K$2344,MATCH(Healthcare!O$1,'Hospitalisation Details'!$A$1:$K$1,0),0)</f>
        <v>Tier - 1</v>
      </c>
      <c r="P1899" s="17" t="str">
        <f>VLOOKUP($A1899,'Hospitalisation Details'!$A$2:$K$2344,MATCH(Healthcare!P$1,'Hospitalisation Details'!$A$1:$K$1,0),0)</f>
        <v>R1015</v>
      </c>
      <c r="Q1899" s="17">
        <f>VLOOKUP($A1899,'Hospitalisation Details'!$A$2:$K$2344,MATCH(Healthcare!Q$1,'Hospitalisation Details'!$A$1:$K$1,0),0)</f>
        <v>22</v>
      </c>
    </row>
    <row r="1900" spans="1:17" ht="15.75" x14ac:dyDescent="0.25">
      <c r="A1900" s="25" t="s">
        <v>1943</v>
      </c>
      <c r="B1900" s="17" t="str">
        <f>VLOOKUP($A1900,'Customer Names'!$A$1:$D$2336,4,0)</f>
        <v>Mr. Christopher</v>
      </c>
      <c r="C1900" s="17">
        <f>VLOOKUP($A1900,'Medical Examinations'!$A$1:$J$2336,MATCH(Healthcare!C$1,'Medical Examinations'!$A$1:$J$1,0),0)</f>
        <v>21.24</v>
      </c>
      <c r="D1900" s="17">
        <f>VLOOKUP($A1900,'Medical Examinations'!$A$1:$J$2336,MATCH(Healthcare!D$1,'Medical Examinations'!$A$1:$J$1,0),0)</f>
        <v>4.49</v>
      </c>
      <c r="E1900" s="17" t="str">
        <f>VLOOKUP($A1900,'Medical Examinations'!$A$1:$J$2336,MATCH(Healthcare!E$1,'Medical Examinations'!$A$1:$J$1,0),0)</f>
        <v>No</v>
      </c>
      <c r="F1900" s="17" t="str">
        <f>VLOOKUP($A1900,'Medical Examinations'!$A$1:$J$2336,MATCH(Healthcare!F$1,'Medical Examinations'!$A$1:$J$1,0),0)</f>
        <v>No</v>
      </c>
      <c r="G1900" s="17" t="str">
        <f>VLOOKUP($A1900,'Medical Examinations'!$A$1:$J$2336,MATCH(Healthcare!G$1,'Medical Examinations'!$A$1:$J$1,0),0)</f>
        <v>No</v>
      </c>
      <c r="H1900" s="17">
        <f>VLOOKUP($A1900,'Medical Examinations'!$A$1:$J$2336,MATCH(Healthcare!H$1,'Medical Examinations'!$A$1:$J$1,0),0)</f>
        <v>0</v>
      </c>
      <c r="I1900" s="17" t="str">
        <f>VLOOKUP($A1900,'Medical Examinations'!$A$1:$J$2336,MATCH(Healthcare!I$1,'Medical Examinations'!$A$1:$J$1,0),0)</f>
        <v>No</v>
      </c>
      <c r="J1900" s="17" t="str">
        <f>VLOOKUP($A1900,'Medical Examinations'!$A$1:$J$2336,MATCH(Healthcare!J$1,'Medical Examinations'!$A$1:$J$1,0),0)</f>
        <v>Healthy Weight</v>
      </c>
      <c r="K1900" s="17" t="str">
        <f>VLOOKUP($A1900,'Medical Examinations'!$A$1:$J$2336,MATCH(Healthcare!K$1,'Medical Examinations'!$A$1:$J$1,0),0)</f>
        <v>Normal</v>
      </c>
      <c r="L1900" s="38">
        <f>VLOOKUP($A1900,'Hospitalisation Details'!$A$2:$K$2344,MATCH(Healthcare!L$1,'Hospitalisation Details'!$A$1:$K$1,0),0)</f>
        <v>32699</v>
      </c>
      <c r="M1900" s="17">
        <f>VLOOKUP($A1900,'Hospitalisation Details'!$A$2:$K$2344,MATCH(Healthcare!M$1,'Hospitalisation Details'!$A$1:$K$1,0),0)</f>
        <v>4002.36</v>
      </c>
      <c r="N1900" s="17" t="str">
        <f>VLOOKUP($A1900,'Hospitalisation Details'!$A$2:$K$2344,MATCH(Healthcare!N$1,'Hospitalisation Details'!$A$1:$K$1,0),0)</f>
        <v>Tier - 2</v>
      </c>
      <c r="O1900" s="17" t="str">
        <f>VLOOKUP($A1900,'Hospitalisation Details'!$A$2:$K$2344,MATCH(Healthcare!O$1,'Hospitalisation Details'!$A$1:$K$1,0),0)</f>
        <v>Tier - 1</v>
      </c>
      <c r="P1900" s="17" t="str">
        <f>VLOOKUP($A1900,'Hospitalisation Details'!$A$2:$K$2344,MATCH(Healthcare!P$1,'Hospitalisation Details'!$A$1:$K$1,0),0)</f>
        <v>R1013</v>
      </c>
      <c r="Q1900" s="17">
        <f>VLOOKUP($A1900,'Hospitalisation Details'!$A$2:$K$2344,MATCH(Healthcare!Q$1,'Hospitalisation Details'!$A$1:$K$1,0),0)</f>
        <v>33</v>
      </c>
    </row>
    <row r="1901" spans="1:17" ht="15.75" x14ac:dyDescent="0.25">
      <c r="A1901" s="25" t="s">
        <v>1944</v>
      </c>
      <c r="B1901" s="17" t="str">
        <f>VLOOKUP($A1901,'Customer Names'!$A$1:$D$2336,4,0)</f>
        <v>Ms. Jessica</v>
      </c>
      <c r="C1901" s="17">
        <f>VLOOKUP($A1901,'Medical Examinations'!$A$1:$J$2336,MATCH(Healthcare!C$1,'Medical Examinations'!$A$1:$J$1,0),0)</f>
        <v>44.22</v>
      </c>
      <c r="D1901" s="17">
        <f>VLOOKUP($A1901,'Medical Examinations'!$A$1:$J$2336,MATCH(Healthcare!D$1,'Medical Examinations'!$A$1:$J$1,0),0)</f>
        <v>6.35</v>
      </c>
      <c r="E1901" s="17" t="str">
        <f>VLOOKUP($A1901,'Medical Examinations'!$A$1:$J$2336,MATCH(Healthcare!E$1,'Medical Examinations'!$A$1:$J$1,0),0)</f>
        <v>No</v>
      </c>
      <c r="F1901" s="17" t="str">
        <f>VLOOKUP($A1901,'Medical Examinations'!$A$1:$J$2336,MATCH(Healthcare!F$1,'Medical Examinations'!$A$1:$J$1,0),0)</f>
        <v>No</v>
      </c>
      <c r="G1901" s="17" t="str">
        <f>VLOOKUP($A1901,'Medical Examinations'!$A$1:$J$2336,MATCH(Healthcare!G$1,'Medical Examinations'!$A$1:$J$1,0),0)</f>
        <v>No</v>
      </c>
      <c r="H1901" s="17">
        <f>VLOOKUP($A1901,'Medical Examinations'!$A$1:$J$2336,MATCH(Healthcare!H$1,'Medical Examinations'!$A$1:$J$1,0),0)</f>
        <v>0</v>
      </c>
      <c r="I1901" s="17" t="str">
        <f>VLOOKUP($A1901,'Medical Examinations'!$A$1:$J$2336,MATCH(Healthcare!I$1,'Medical Examinations'!$A$1:$J$1,0),0)</f>
        <v>No</v>
      </c>
      <c r="J1901" s="17" t="str">
        <f>VLOOKUP($A1901,'Medical Examinations'!$A$1:$J$2336,MATCH(Healthcare!J$1,'Medical Examinations'!$A$1:$J$1,0),0)</f>
        <v>Obesity</v>
      </c>
      <c r="K1901" s="17" t="str">
        <f>VLOOKUP($A1901,'Medical Examinations'!$A$1:$J$2336,MATCH(Healthcare!K$1,'Medical Examinations'!$A$1:$J$1,0),0)</f>
        <v>Prediabetes</v>
      </c>
      <c r="L1901" s="38">
        <f>VLOOKUP($A1901,'Hospitalisation Details'!$A$2:$K$2344,MATCH(Healthcare!L$1,'Hospitalisation Details'!$A$1:$K$1,0),0)</f>
        <v>33178</v>
      </c>
      <c r="M1901" s="17">
        <f>VLOOKUP($A1901,'Hospitalisation Details'!$A$2:$K$2344,MATCH(Healthcare!M$1,'Hospitalisation Details'!$A$1:$K$1,0),0)</f>
        <v>3994.18</v>
      </c>
      <c r="N1901" s="17" t="str">
        <f>VLOOKUP($A1901,'Hospitalisation Details'!$A$2:$K$2344,MATCH(Healthcare!N$1,'Hospitalisation Details'!$A$1:$K$1,0),0)</f>
        <v>Tier - 2</v>
      </c>
      <c r="O1901" s="17" t="str">
        <f>VLOOKUP($A1901,'Hospitalisation Details'!$A$2:$K$2344,MATCH(Healthcare!O$1,'Hospitalisation Details'!$A$1:$K$1,0),0)</f>
        <v>Tier - 2</v>
      </c>
      <c r="P1901" s="17" t="str">
        <f>VLOOKUP($A1901,'Hospitalisation Details'!$A$2:$K$2344,MATCH(Healthcare!P$1,'Hospitalisation Details'!$A$1:$K$1,0),0)</f>
        <v>R1013</v>
      </c>
      <c r="Q1901" s="17">
        <f>VLOOKUP($A1901,'Hospitalisation Details'!$A$2:$K$2344,MATCH(Healthcare!Q$1,'Hospitalisation Details'!$A$1:$K$1,0),0)</f>
        <v>32</v>
      </c>
    </row>
    <row r="1902" spans="1:17" ht="15.75" x14ac:dyDescent="0.25">
      <c r="A1902" s="25" t="s">
        <v>1945</v>
      </c>
      <c r="B1902" s="17" t="str">
        <f>VLOOKUP($A1902,'Customer Names'!$A$1:$D$2336,4,0)</f>
        <v>Ms. Christin</v>
      </c>
      <c r="C1902" s="17">
        <f>VLOOKUP($A1902,'Medical Examinations'!$A$1:$J$2336,MATCH(Healthcare!C$1,'Medical Examinations'!$A$1:$J$1,0),0)</f>
        <v>41.1</v>
      </c>
      <c r="D1902" s="17">
        <f>VLOOKUP($A1902,'Medical Examinations'!$A$1:$J$2336,MATCH(Healthcare!D$1,'Medical Examinations'!$A$1:$J$1,0),0)</f>
        <v>5.79</v>
      </c>
      <c r="E1902" s="17" t="str">
        <f>VLOOKUP($A1902,'Medical Examinations'!$A$1:$J$2336,MATCH(Healthcare!E$1,'Medical Examinations'!$A$1:$J$1,0),0)</f>
        <v>No</v>
      </c>
      <c r="F1902" s="17" t="str">
        <f>VLOOKUP($A1902,'Medical Examinations'!$A$1:$J$2336,MATCH(Healthcare!F$1,'Medical Examinations'!$A$1:$J$1,0),0)</f>
        <v>No</v>
      </c>
      <c r="G1902" s="17" t="str">
        <f>VLOOKUP($A1902,'Medical Examinations'!$A$1:$J$2336,MATCH(Healthcare!G$1,'Medical Examinations'!$A$1:$J$1,0),0)</f>
        <v>No</v>
      </c>
      <c r="H1902" s="17">
        <f>VLOOKUP($A1902,'Medical Examinations'!$A$1:$J$2336,MATCH(Healthcare!H$1,'Medical Examinations'!$A$1:$J$1,0),0)</f>
        <v>0</v>
      </c>
      <c r="I1902" s="17" t="str">
        <f>VLOOKUP($A1902,'Medical Examinations'!$A$1:$J$2336,MATCH(Healthcare!I$1,'Medical Examinations'!$A$1:$J$1,0),0)</f>
        <v>No</v>
      </c>
      <c r="J1902" s="17" t="str">
        <f>VLOOKUP($A1902,'Medical Examinations'!$A$1:$J$2336,MATCH(Healthcare!J$1,'Medical Examinations'!$A$1:$J$1,0),0)</f>
        <v>Obesity</v>
      </c>
      <c r="K1902" s="17" t="str">
        <f>VLOOKUP($A1902,'Medical Examinations'!$A$1:$J$2336,MATCH(Healthcare!K$1,'Medical Examinations'!$A$1:$J$1,0),0)</f>
        <v>Prediabetes</v>
      </c>
      <c r="L1902" s="38">
        <f>VLOOKUP($A1902,'Hospitalisation Details'!$A$2:$K$2344,MATCH(Healthcare!L$1,'Hospitalisation Details'!$A$1:$K$1,0),0)</f>
        <v>33199</v>
      </c>
      <c r="M1902" s="17">
        <f>VLOOKUP($A1902,'Hospitalisation Details'!$A$2:$K$2344,MATCH(Healthcare!M$1,'Hospitalisation Details'!$A$1:$K$1,0),0)</f>
        <v>3989.84</v>
      </c>
      <c r="N1902" s="17" t="str">
        <f>VLOOKUP($A1902,'Hospitalisation Details'!$A$2:$K$2344,MATCH(Healthcare!N$1,'Hospitalisation Details'!$A$1:$K$1,0),0)</f>
        <v>Tier - 2</v>
      </c>
      <c r="O1902" s="17" t="str">
        <f>VLOOKUP($A1902,'Hospitalisation Details'!$A$2:$K$2344,MATCH(Healthcare!O$1,'Hospitalisation Details'!$A$1:$K$1,0),0)</f>
        <v>Tier - 2</v>
      </c>
      <c r="P1902" s="17" t="str">
        <f>VLOOKUP($A1902,'Hospitalisation Details'!$A$2:$K$2344,MATCH(Healthcare!P$1,'Hospitalisation Details'!$A$1:$K$1,0),0)</f>
        <v>R1011</v>
      </c>
      <c r="Q1902" s="17">
        <f>VLOOKUP($A1902,'Hospitalisation Details'!$A$2:$K$2344,MATCH(Healthcare!Q$1,'Hospitalisation Details'!$A$1:$K$1,0),0)</f>
        <v>32</v>
      </c>
    </row>
    <row r="1903" spans="1:17" ht="15.75" x14ac:dyDescent="0.25">
      <c r="A1903" s="25" t="s">
        <v>1946</v>
      </c>
      <c r="B1903" s="17" t="str">
        <f>VLOOKUP($A1903,'Customer Names'!$A$1:$D$2336,4,0)</f>
        <v>Ms. Sara</v>
      </c>
      <c r="C1903" s="17">
        <f>VLOOKUP($A1903,'Medical Examinations'!$A$1:$J$2336,MATCH(Healthcare!C$1,'Medical Examinations'!$A$1:$J$1,0),0)</f>
        <v>34.200000000000003</v>
      </c>
      <c r="D1903" s="17">
        <f>VLOOKUP($A1903,'Medical Examinations'!$A$1:$J$2336,MATCH(Healthcare!D$1,'Medical Examinations'!$A$1:$J$1,0),0)</f>
        <v>4.78</v>
      </c>
      <c r="E1903" s="17" t="str">
        <f>VLOOKUP($A1903,'Medical Examinations'!$A$1:$J$2336,MATCH(Healthcare!E$1,'Medical Examinations'!$A$1:$J$1,0),0)</f>
        <v>Yes</v>
      </c>
      <c r="F1903" s="17" t="str">
        <f>VLOOKUP($A1903,'Medical Examinations'!$A$1:$J$2336,MATCH(Healthcare!F$1,'Medical Examinations'!$A$1:$J$1,0),0)</f>
        <v>No</v>
      </c>
      <c r="G1903" s="17" t="str">
        <f>VLOOKUP($A1903,'Medical Examinations'!$A$1:$J$2336,MATCH(Healthcare!G$1,'Medical Examinations'!$A$1:$J$1,0),0)</f>
        <v>No</v>
      </c>
      <c r="H1903" s="17">
        <f>VLOOKUP($A1903,'Medical Examinations'!$A$1:$J$2336,MATCH(Healthcare!H$1,'Medical Examinations'!$A$1:$J$1,0),0)</f>
        <v>0</v>
      </c>
      <c r="I1903" s="17" t="str">
        <f>VLOOKUP($A1903,'Medical Examinations'!$A$1:$J$2336,MATCH(Healthcare!I$1,'Medical Examinations'!$A$1:$J$1,0),0)</f>
        <v>No</v>
      </c>
      <c r="J1903" s="17" t="str">
        <f>VLOOKUP($A1903,'Medical Examinations'!$A$1:$J$2336,MATCH(Healthcare!J$1,'Medical Examinations'!$A$1:$J$1,0),0)</f>
        <v>Obesity</v>
      </c>
      <c r="K1903" s="17" t="str">
        <f>VLOOKUP($A1903,'Medical Examinations'!$A$1:$J$2336,MATCH(Healthcare!K$1,'Medical Examinations'!$A$1:$J$1,0),0)</f>
        <v>Normal</v>
      </c>
      <c r="L1903" s="38">
        <f>VLOOKUP($A1903,'Hospitalisation Details'!$A$2:$K$2344,MATCH(Healthcare!L$1,'Hospitalisation Details'!$A$1:$K$1,0),0)</f>
        <v>35316</v>
      </c>
      <c r="M1903" s="17">
        <f>VLOOKUP($A1903,'Hospitalisation Details'!$A$2:$K$2344,MATCH(Healthcare!M$1,'Hospitalisation Details'!$A$1:$K$1,0),0)</f>
        <v>3987.93</v>
      </c>
      <c r="N1903" s="17" t="str">
        <f>VLOOKUP($A1903,'Hospitalisation Details'!$A$2:$K$2344,MATCH(Healthcare!N$1,'Hospitalisation Details'!$A$1:$K$1,0),0)</f>
        <v>Tier - 2</v>
      </c>
      <c r="O1903" s="17" t="str">
        <f>VLOOKUP($A1903,'Hospitalisation Details'!$A$2:$K$2344,MATCH(Healthcare!O$1,'Hospitalisation Details'!$A$1:$K$1,0),0)</f>
        <v>Tier - 2</v>
      </c>
      <c r="P1903" s="17" t="str">
        <f>VLOOKUP($A1903,'Hospitalisation Details'!$A$2:$K$2344,MATCH(Healthcare!P$1,'Hospitalisation Details'!$A$1:$K$1,0),0)</f>
        <v>R1011</v>
      </c>
      <c r="Q1903" s="17">
        <f>VLOOKUP($A1903,'Hospitalisation Details'!$A$2:$K$2344,MATCH(Healthcare!Q$1,'Hospitalisation Details'!$A$1:$K$1,0),0)</f>
        <v>26</v>
      </c>
    </row>
    <row r="1904" spans="1:17" ht="15.75" x14ac:dyDescent="0.25">
      <c r="A1904" s="25" t="s">
        <v>1947</v>
      </c>
      <c r="B1904" s="17" t="str">
        <f>VLOOKUP($A1904,'Customer Names'!$A$1:$D$2336,4,0)</f>
        <v>Ms. Elizabeth</v>
      </c>
      <c r="C1904" s="17">
        <f>VLOOKUP($A1904,'Medical Examinations'!$A$1:$J$2336,MATCH(Healthcare!C$1,'Medical Examinations'!$A$1:$J$1,0),0)</f>
        <v>29.92</v>
      </c>
      <c r="D1904" s="17">
        <f>VLOOKUP($A1904,'Medical Examinations'!$A$1:$J$2336,MATCH(Healthcare!D$1,'Medical Examinations'!$A$1:$J$1,0),0)</f>
        <v>6.02</v>
      </c>
      <c r="E1904" s="17" t="str">
        <f>VLOOKUP($A1904,'Medical Examinations'!$A$1:$J$2336,MATCH(Healthcare!E$1,'Medical Examinations'!$A$1:$J$1,0),0)</f>
        <v>Yes</v>
      </c>
      <c r="F1904" s="17" t="str">
        <f>VLOOKUP($A1904,'Medical Examinations'!$A$1:$J$2336,MATCH(Healthcare!F$1,'Medical Examinations'!$A$1:$J$1,0),0)</f>
        <v>No</v>
      </c>
      <c r="G1904" s="17" t="str">
        <f>VLOOKUP($A1904,'Medical Examinations'!$A$1:$J$2336,MATCH(Healthcare!G$1,'Medical Examinations'!$A$1:$J$1,0),0)</f>
        <v>No</v>
      </c>
      <c r="H1904" s="17">
        <f>VLOOKUP($A1904,'Medical Examinations'!$A$1:$J$2336,MATCH(Healthcare!H$1,'Medical Examinations'!$A$1:$J$1,0),0)</f>
        <v>0</v>
      </c>
      <c r="I1904" s="17" t="str">
        <f>VLOOKUP($A1904,'Medical Examinations'!$A$1:$J$2336,MATCH(Healthcare!I$1,'Medical Examinations'!$A$1:$J$1,0),0)</f>
        <v>No</v>
      </c>
      <c r="J1904" s="17" t="str">
        <f>VLOOKUP($A1904,'Medical Examinations'!$A$1:$J$2336,MATCH(Healthcare!J$1,'Medical Examinations'!$A$1:$J$1,0),0)</f>
        <v>Overweight</v>
      </c>
      <c r="K1904" s="17" t="str">
        <f>VLOOKUP($A1904,'Medical Examinations'!$A$1:$J$2336,MATCH(Healthcare!K$1,'Medical Examinations'!$A$1:$J$1,0),0)</f>
        <v>Prediabetes</v>
      </c>
      <c r="L1904" s="38">
        <f>VLOOKUP($A1904,'Hospitalisation Details'!$A$2:$K$2344,MATCH(Healthcare!L$1,'Hospitalisation Details'!$A$1:$K$1,0),0)</f>
        <v>35294</v>
      </c>
      <c r="M1904" s="17">
        <f>VLOOKUP($A1904,'Hospitalisation Details'!$A$2:$K$2344,MATCH(Healthcare!M$1,'Hospitalisation Details'!$A$1:$K$1,0),0)</f>
        <v>3981.98</v>
      </c>
      <c r="N1904" s="17" t="str">
        <f>VLOOKUP($A1904,'Hospitalisation Details'!$A$2:$K$2344,MATCH(Healthcare!N$1,'Hospitalisation Details'!$A$1:$K$1,0),0)</f>
        <v>Tier - 2</v>
      </c>
      <c r="O1904" s="17" t="str">
        <f>VLOOKUP($A1904,'Hospitalisation Details'!$A$2:$K$2344,MATCH(Healthcare!O$1,'Hospitalisation Details'!$A$1:$K$1,0),0)</f>
        <v>Tier - 2</v>
      </c>
      <c r="P1904" s="17" t="str">
        <f>VLOOKUP($A1904,'Hospitalisation Details'!$A$2:$K$2344,MATCH(Healthcare!P$1,'Hospitalisation Details'!$A$1:$K$1,0),0)</f>
        <v>R1013</v>
      </c>
      <c r="Q1904" s="17">
        <f>VLOOKUP($A1904,'Hospitalisation Details'!$A$2:$K$2344,MATCH(Healthcare!Q$1,'Hospitalisation Details'!$A$1:$K$1,0),0)</f>
        <v>26</v>
      </c>
    </row>
    <row r="1905" spans="1:17" ht="15.75" x14ac:dyDescent="0.25">
      <c r="A1905" s="25" t="s">
        <v>1948</v>
      </c>
      <c r="B1905" s="17" t="str">
        <f>VLOOKUP($A1905,'Customer Names'!$A$1:$D$2336,4,0)</f>
        <v>Ms. Margaret</v>
      </c>
      <c r="C1905" s="17">
        <f>VLOOKUP($A1905,'Medical Examinations'!$A$1:$J$2336,MATCH(Healthcare!C$1,'Medical Examinations'!$A$1:$J$1,0),0)</f>
        <v>28.93</v>
      </c>
      <c r="D1905" s="17">
        <f>VLOOKUP($A1905,'Medical Examinations'!$A$1:$J$2336,MATCH(Healthcare!D$1,'Medical Examinations'!$A$1:$J$1,0),0)</f>
        <v>4.4400000000000004</v>
      </c>
      <c r="E1905" s="17" t="str">
        <f>VLOOKUP($A1905,'Medical Examinations'!$A$1:$J$2336,MATCH(Healthcare!E$1,'Medical Examinations'!$A$1:$J$1,0),0)</f>
        <v>No</v>
      </c>
      <c r="F1905" s="17" t="str">
        <f>VLOOKUP($A1905,'Medical Examinations'!$A$1:$J$2336,MATCH(Healthcare!F$1,'Medical Examinations'!$A$1:$J$1,0),0)</f>
        <v>No</v>
      </c>
      <c r="G1905" s="17" t="str">
        <f>VLOOKUP($A1905,'Medical Examinations'!$A$1:$J$2336,MATCH(Healthcare!G$1,'Medical Examinations'!$A$1:$J$1,0),0)</f>
        <v>No</v>
      </c>
      <c r="H1905" s="17">
        <f>VLOOKUP($A1905,'Medical Examinations'!$A$1:$J$2336,MATCH(Healthcare!H$1,'Medical Examinations'!$A$1:$J$1,0),0)</f>
        <v>0</v>
      </c>
      <c r="I1905" s="17" t="str">
        <f>VLOOKUP($A1905,'Medical Examinations'!$A$1:$J$2336,MATCH(Healthcare!I$1,'Medical Examinations'!$A$1:$J$1,0),0)</f>
        <v>No</v>
      </c>
      <c r="J1905" s="17" t="str">
        <f>VLOOKUP($A1905,'Medical Examinations'!$A$1:$J$2336,MATCH(Healthcare!J$1,'Medical Examinations'!$A$1:$J$1,0),0)</f>
        <v>Overweight</v>
      </c>
      <c r="K1905" s="17" t="str">
        <f>VLOOKUP($A1905,'Medical Examinations'!$A$1:$J$2336,MATCH(Healthcare!K$1,'Medical Examinations'!$A$1:$J$1,0),0)</f>
        <v>Normal</v>
      </c>
      <c r="L1905" s="38">
        <f>VLOOKUP($A1905,'Hospitalisation Details'!$A$2:$K$2344,MATCH(Healthcare!L$1,'Hospitalisation Details'!$A$1:$K$1,0),0)</f>
        <v>33083</v>
      </c>
      <c r="M1905" s="17">
        <f>VLOOKUP($A1905,'Hospitalisation Details'!$A$2:$K$2344,MATCH(Healthcare!M$1,'Hospitalisation Details'!$A$1:$K$1,0),0)</f>
        <v>3972.92</v>
      </c>
      <c r="N1905" s="17" t="str">
        <f>VLOOKUP($A1905,'Hospitalisation Details'!$A$2:$K$2344,MATCH(Healthcare!N$1,'Hospitalisation Details'!$A$1:$K$1,0),0)</f>
        <v>Tier - 2</v>
      </c>
      <c r="O1905" s="17" t="str">
        <f>VLOOKUP($A1905,'Hospitalisation Details'!$A$2:$K$2344,MATCH(Healthcare!O$1,'Hospitalisation Details'!$A$1:$K$1,0),0)</f>
        <v>Tier - 3</v>
      </c>
      <c r="P1905" s="17" t="str">
        <f>VLOOKUP($A1905,'Hospitalisation Details'!$A$2:$K$2344,MATCH(Healthcare!P$1,'Hospitalisation Details'!$A$1:$K$1,0),0)</f>
        <v>R1013</v>
      </c>
      <c r="Q1905" s="17">
        <f>VLOOKUP($A1905,'Hospitalisation Details'!$A$2:$K$2344,MATCH(Healthcare!Q$1,'Hospitalisation Details'!$A$1:$K$1,0),0)</f>
        <v>32</v>
      </c>
    </row>
    <row r="1906" spans="1:17" ht="15.75" x14ac:dyDescent="0.25">
      <c r="A1906" s="25" t="s">
        <v>1949</v>
      </c>
      <c r="B1906" s="17" t="str">
        <f>VLOOKUP($A1906,'Customer Names'!$A$1:$D$2336,4,0)</f>
        <v>Ms. Tiffany</v>
      </c>
      <c r="C1906" s="17">
        <f>VLOOKUP($A1906,'Medical Examinations'!$A$1:$J$2336,MATCH(Healthcare!C$1,'Medical Examinations'!$A$1:$J$1,0),0)</f>
        <v>31.254999999999999</v>
      </c>
      <c r="D1906" s="17">
        <f>VLOOKUP($A1906,'Medical Examinations'!$A$1:$J$2336,MATCH(Healthcare!D$1,'Medical Examinations'!$A$1:$J$1,0),0)</f>
        <v>5.84</v>
      </c>
      <c r="E1906" s="17" t="str">
        <f>VLOOKUP($A1906,'Medical Examinations'!$A$1:$J$2336,MATCH(Healthcare!E$1,'Medical Examinations'!$A$1:$J$1,0),0)</f>
        <v>Yes</v>
      </c>
      <c r="F1906" s="17" t="str">
        <f>VLOOKUP($A1906,'Medical Examinations'!$A$1:$J$2336,MATCH(Healthcare!F$1,'Medical Examinations'!$A$1:$J$1,0),0)</f>
        <v>No</v>
      </c>
      <c r="G1906" s="17" t="str">
        <f>VLOOKUP($A1906,'Medical Examinations'!$A$1:$J$2336,MATCH(Healthcare!G$1,'Medical Examinations'!$A$1:$J$1,0),0)</f>
        <v>No</v>
      </c>
      <c r="H1906" s="17">
        <f>VLOOKUP($A1906,'Medical Examinations'!$A$1:$J$2336,MATCH(Healthcare!H$1,'Medical Examinations'!$A$1:$J$1,0),0)</f>
        <v>1</v>
      </c>
      <c r="I1906" s="17" t="str">
        <f>VLOOKUP($A1906,'Medical Examinations'!$A$1:$J$2336,MATCH(Healthcare!I$1,'Medical Examinations'!$A$1:$J$1,0),0)</f>
        <v>No</v>
      </c>
      <c r="J1906" s="17" t="str">
        <f>VLOOKUP($A1906,'Medical Examinations'!$A$1:$J$2336,MATCH(Healthcare!J$1,'Medical Examinations'!$A$1:$J$1,0),0)</f>
        <v>Obesity</v>
      </c>
      <c r="K1906" s="17" t="str">
        <f>VLOOKUP($A1906,'Medical Examinations'!$A$1:$J$2336,MATCH(Healthcare!K$1,'Medical Examinations'!$A$1:$J$1,0),0)</f>
        <v>Prediabetes</v>
      </c>
      <c r="L1906" s="38">
        <f>VLOOKUP($A1906,'Hospitalisation Details'!$A$2:$K$2344,MATCH(Healthcare!L$1,'Hospitalisation Details'!$A$1:$K$1,0),0)</f>
        <v>34891</v>
      </c>
      <c r="M1906" s="17">
        <f>VLOOKUP($A1906,'Hospitalisation Details'!$A$2:$K$2344,MATCH(Healthcare!M$1,'Hospitalisation Details'!$A$1:$K$1,0),0)</f>
        <v>3956.07</v>
      </c>
      <c r="N1906" s="17" t="str">
        <f>VLOOKUP($A1906,'Hospitalisation Details'!$A$2:$K$2344,MATCH(Healthcare!N$1,'Hospitalisation Details'!$A$1:$K$1,0),0)</f>
        <v>Tier - 2</v>
      </c>
      <c r="O1906" s="17" t="str">
        <f>VLOOKUP($A1906,'Hospitalisation Details'!$A$2:$K$2344,MATCH(Healthcare!O$1,'Hospitalisation Details'!$A$1:$K$1,0),0)</f>
        <v>Tier - 2</v>
      </c>
      <c r="P1906" s="17" t="str">
        <f>VLOOKUP($A1906,'Hospitalisation Details'!$A$2:$K$2344,MATCH(Healthcare!P$1,'Hospitalisation Details'!$A$1:$K$1,0),0)</f>
        <v>R1012</v>
      </c>
      <c r="Q1906" s="17">
        <f>VLOOKUP($A1906,'Hospitalisation Details'!$A$2:$K$2344,MATCH(Healthcare!Q$1,'Hospitalisation Details'!$A$1:$K$1,0),0)</f>
        <v>27</v>
      </c>
    </row>
    <row r="1907" spans="1:17" ht="15.75" x14ac:dyDescent="0.25">
      <c r="A1907" s="25" t="s">
        <v>1950</v>
      </c>
      <c r="B1907" s="17" t="str">
        <f>VLOOKUP($A1907,'Customer Names'!$A$1:$D$2336,4,0)</f>
        <v>Mr. David</v>
      </c>
      <c r="C1907" s="17">
        <f>VLOOKUP($A1907,'Medical Examinations'!$A$1:$J$2336,MATCH(Healthcare!C$1,'Medical Examinations'!$A$1:$J$1,0),0)</f>
        <v>29.83</v>
      </c>
      <c r="D1907" s="17">
        <f>VLOOKUP($A1907,'Medical Examinations'!$A$1:$J$2336,MATCH(Healthcare!D$1,'Medical Examinations'!$A$1:$J$1,0),0)</f>
        <v>5.39</v>
      </c>
      <c r="E1907" s="17" t="str">
        <f>VLOOKUP($A1907,'Medical Examinations'!$A$1:$J$2336,MATCH(Healthcare!E$1,'Medical Examinations'!$A$1:$J$1,0),0)</f>
        <v>No</v>
      </c>
      <c r="F1907" s="17" t="str">
        <f>VLOOKUP($A1907,'Medical Examinations'!$A$1:$J$2336,MATCH(Healthcare!F$1,'Medical Examinations'!$A$1:$J$1,0),0)</f>
        <v>No</v>
      </c>
      <c r="G1907" s="17" t="str">
        <f>VLOOKUP($A1907,'Medical Examinations'!$A$1:$J$2336,MATCH(Healthcare!G$1,'Medical Examinations'!$A$1:$J$1,0),0)</f>
        <v>No</v>
      </c>
      <c r="H1907" s="17">
        <f>VLOOKUP($A1907,'Medical Examinations'!$A$1:$J$2336,MATCH(Healthcare!H$1,'Medical Examinations'!$A$1:$J$1,0),0)</f>
        <v>0</v>
      </c>
      <c r="I1907" s="17" t="str">
        <f>VLOOKUP($A1907,'Medical Examinations'!$A$1:$J$2336,MATCH(Healthcare!I$1,'Medical Examinations'!$A$1:$J$1,0),0)</f>
        <v>No</v>
      </c>
      <c r="J1907" s="17" t="str">
        <f>VLOOKUP($A1907,'Medical Examinations'!$A$1:$J$2336,MATCH(Healthcare!J$1,'Medical Examinations'!$A$1:$J$1,0),0)</f>
        <v>Overweight</v>
      </c>
      <c r="K1907" s="17" t="str">
        <f>VLOOKUP($A1907,'Medical Examinations'!$A$1:$J$2336,MATCH(Healthcare!K$1,'Medical Examinations'!$A$1:$J$1,0),0)</f>
        <v>Normal</v>
      </c>
      <c r="L1907" s="38">
        <f>VLOOKUP($A1907,'Hospitalisation Details'!$A$2:$K$2344,MATCH(Healthcare!L$1,'Hospitalisation Details'!$A$1:$K$1,0),0)</f>
        <v>36351</v>
      </c>
      <c r="M1907" s="17">
        <f>VLOOKUP($A1907,'Hospitalisation Details'!$A$2:$K$2344,MATCH(Healthcare!M$1,'Hospitalisation Details'!$A$1:$K$1,0),0)</f>
        <v>3955.98</v>
      </c>
      <c r="N1907" s="17" t="str">
        <f>VLOOKUP($A1907,'Hospitalisation Details'!$A$2:$K$2344,MATCH(Healthcare!N$1,'Hospitalisation Details'!$A$1:$K$1,0),0)</f>
        <v>Tier - 2</v>
      </c>
      <c r="O1907" s="17" t="str">
        <f>VLOOKUP($A1907,'Hospitalisation Details'!$A$2:$K$2344,MATCH(Healthcare!O$1,'Hospitalisation Details'!$A$1:$K$1,0),0)</f>
        <v>Tier - 3</v>
      </c>
      <c r="P1907" s="17" t="str">
        <f>VLOOKUP($A1907,'Hospitalisation Details'!$A$2:$K$2344,MATCH(Healthcare!P$1,'Hospitalisation Details'!$A$1:$K$1,0),0)</f>
        <v>R1021</v>
      </c>
      <c r="Q1907" s="17">
        <f>VLOOKUP($A1907,'Hospitalisation Details'!$A$2:$K$2344,MATCH(Healthcare!Q$1,'Hospitalisation Details'!$A$1:$K$1,0),0)</f>
        <v>23</v>
      </c>
    </row>
    <row r="1908" spans="1:17" ht="15.75" x14ac:dyDescent="0.25">
      <c r="A1908" s="25" t="s">
        <v>1951</v>
      </c>
      <c r="B1908" s="17" t="str">
        <f>VLOOKUP($A1908,'Customer Names'!$A$1:$D$2336,4,0)</f>
        <v>Ms. Christine</v>
      </c>
      <c r="C1908" s="17">
        <f>VLOOKUP($A1908,'Medical Examinations'!$A$1:$J$2336,MATCH(Healthcare!C$1,'Medical Examinations'!$A$1:$J$1,0),0)</f>
        <v>29.59</v>
      </c>
      <c r="D1908" s="17">
        <f>VLOOKUP($A1908,'Medical Examinations'!$A$1:$J$2336,MATCH(Healthcare!D$1,'Medical Examinations'!$A$1:$J$1,0),0)</f>
        <v>6.16</v>
      </c>
      <c r="E1908" s="17" t="str">
        <f>VLOOKUP($A1908,'Medical Examinations'!$A$1:$J$2336,MATCH(Healthcare!E$1,'Medical Examinations'!$A$1:$J$1,0),0)</f>
        <v>No</v>
      </c>
      <c r="F1908" s="17" t="str">
        <f>VLOOKUP($A1908,'Medical Examinations'!$A$1:$J$2336,MATCH(Healthcare!F$1,'Medical Examinations'!$A$1:$J$1,0),0)</f>
        <v>No</v>
      </c>
      <c r="G1908" s="17" t="str">
        <f>VLOOKUP($A1908,'Medical Examinations'!$A$1:$J$2336,MATCH(Healthcare!G$1,'Medical Examinations'!$A$1:$J$1,0),0)</f>
        <v>Yes</v>
      </c>
      <c r="H1908" s="17">
        <f>VLOOKUP($A1908,'Medical Examinations'!$A$1:$J$2336,MATCH(Healthcare!H$1,'Medical Examinations'!$A$1:$J$1,0),0)</f>
        <v>1</v>
      </c>
      <c r="I1908" s="17" t="str">
        <f>VLOOKUP($A1908,'Medical Examinations'!$A$1:$J$2336,MATCH(Healthcare!I$1,'Medical Examinations'!$A$1:$J$1,0),0)</f>
        <v>No</v>
      </c>
      <c r="J1908" s="17" t="str">
        <f>VLOOKUP($A1908,'Medical Examinations'!$A$1:$J$2336,MATCH(Healthcare!J$1,'Medical Examinations'!$A$1:$J$1,0),0)</f>
        <v>Overweight</v>
      </c>
      <c r="K1908" s="17" t="str">
        <f>VLOOKUP($A1908,'Medical Examinations'!$A$1:$J$2336,MATCH(Healthcare!K$1,'Medical Examinations'!$A$1:$J$1,0),0)</f>
        <v>Prediabetes</v>
      </c>
      <c r="L1908" s="38">
        <f>VLOOKUP($A1908,'Hospitalisation Details'!$A$2:$K$2344,MATCH(Healthcare!L$1,'Hospitalisation Details'!$A$1:$K$1,0),0)</f>
        <v>34284</v>
      </c>
      <c r="M1908" s="17">
        <f>VLOOKUP($A1908,'Hospitalisation Details'!$A$2:$K$2344,MATCH(Healthcare!M$1,'Hospitalisation Details'!$A$1:$K$1,0),0)</f>
        <v>3947.41</v>
      </c>
      <c r="N1908" s="17" t="str">
        <f>VLOOKUP($A1908,'Hospitalisation Details'!$A$2:$K$2344,MATCH(Healthcare!N$1,'Hospitalisation Details'!$A$1:$K$1,0),0)</f>
        <v>Tier - 2</v>
      </c>
      <c r="O1908" s="17" t="str">
        <f>VLOOKUP($A1908,'Hospitalisation Details'!$A$2:$K$2344,MATCH(Healthcare!O$1,'Hospitalisation Details'!$A$1:$K$1,0),0)</f>
        <v>Tier - 2</v>
      </c>
      <c r="P1908" s="17" t="str">
        <f>VLOOKUP($A1908,'Hospitalisation Details'!$A$2:$K$2344,MATCH(Healthcare!P$1,'Hospitalisation Details'!$A$1:$K$1,0),0)</f>
        <v>R1013</v>
      </c>
      <c r="Q1908" s="17">
        <f>VLOOKUP($A1908,'Hospitalisation Details'!$A$2:$K$2344,MATCH(Healthcare!Q$1,'Hospitalisation Details'!$A$1:$K$1,0),0)</f>
        <v>29</v>
      </c>
    </row>
    <row r="1909" spans="1:17" ht="15.75" x14ac:dyDescent="0.25">
      <c r="A1909" s="25" t="s">
        <v>1952</v>
      </c>
      <c r="B1909" s="17" t="str">
        <f>VLOOKUP($A1909,'Customer Names'!$A$1:$D$2336,4,0)</f>
        <v>Ms. Donna</v>
      </c>
      <c r="C1909" s="17">
        <f>VLOOKUP($A1909,'Medical Examinations'!$A$1:$J$2336,MATCH(Healthcare!C$1,'Medical Examinations'!$A$1:$J$1,0),0)</f>
        <v>31.16</v>
      </c>
      <c r="D1909" s="17">
        <f>VLOOKUP($A1909,'Medical Examinations'!$A$1:$J$2336,MATCH(Healthcare!D$1,'Medical Examinations'!$A$1:$J$1,0),0)</f>
        <v>4.49</v>
      </c>
      <c r="E1909" s="17" t="str">
        <f>VLOOKUP($A1909,'Medical Examinations'!$A$1:$J$2336,MATCH(Healthcare!E$1,'Medical Examinations'!$A$1:$J$1,0),0)</f>
        <v>No</v>
      </c>
      <c r="F1909" s="17" t="str">
        <f>VLOOKUP($A1909,'Medical Examinations'!$A$1:$J$2336,MATCH(Healthcare!F$1,'Medical Examinations'!$A$1:$J$1,0),0)</f>
        <v>No</v>
      </c>
      <c r="G1909" s="17" t="str">
        <f>VLOOKUP($A1909,'Medical Examinations'!$A$1:$J$2336,MATCH(Healthcare!G$1,'Medical Examinations'!$A$1:$J$1,0),0)</f>
        <v>Yes</v>
      </c>
      <c r="H1909" s="17">
        <f>VLOOKUP($A1909,'Medical Examinations'!$A$1:$J$2336,MATCH(Healthcare!H$1,'Medical Examinations'!$A$1:$J$1,0),0)</f>
        <v>1</v>
      </c>
      <c r="I1909" s="17" t="str">
        <f>VLOOKUP($A1909,'Medical Examinations'!$A$1:$J$2336,MATCH(Healthcare!I$1,'Medical Examinations'!$A$1:$J$1,0),0)</f>
        <v>No</v>
      </c>
      <c r="J1909" s="17" t="str">
        <f>VLOOKUP($A1909,'Medical Examinations'!$A$1:$J$2336,MATCH(Healthcare!J$1,'Medical Examinations'!$A$1:$J$1,0),0)</f>
        <v>Obesity</v>
      </c>
      <c r="K1909" s="17" t="str">
        <f>VLOOKUP($A1909,'Medical Examinations'!$A$1:$J$2336,MATCH(Healthcare!K$1,'Medical Examinations'!$A$1:$J$1,0),0)</f>
        <v>Normal</v>
      </c>
      <c r="L1909" s="38">
        <f>VLOOKUP($A1909,'Hospitalisation Details'!$A$2:$K$2344,MATCH(Healthcare!L$1,'Hospitalisation Details'!$A$1:$K$1,0),0)</f>
        <v>34241</v>
      </c>
      <c r="M1909" s="17">
        <f>VLOOKUP($A1909,'Hospitalisation Details'!$A$2:$K$2344,MATCH(Healthcare!M$1,'Hospitalisation Details'!$A$1:$K$1,0),0)</f>
        <v>3943.6</v>
      </c>
      <c r="N1909" s="17" t="str">
        <f>VLOOKUP($A1909,'Hospitalisation Details'!$A$2:$K$2344,MATCH(Healthcare!N$1,'Hospitalisation Details'!$A$1:$K$1,0),0)</f>
        <v>Tier - 2</v>
      </c>
      <c r="O1909" s="17" t="str">
        <f>VLOOKUP($A1909,'Hospitalisation Details'!$A$2:$K$2344,MATCH(Healthcare!O$1,'Hospitalisation Details'!$A$1:$K$1,0),0)</f>
        <v>Tier - 3</v>
      </c>
      <c r="P1909" s="17" t="str">
        <f>VLOOKUP($A1909,'Hospitalisation Details'!$A$2:$K$2344,MATCH(Healthcare!P$1,'Hospitalisation Details'!$A$1:$K$1,0),0)</f>
        <v>R1024</v>
      </c>
      <c r="Q1909" s="17">
        <f>VLOOKUP($A1909,'Hospitalisation Details'!$A$2:$K$2344,MATCH(Healthcare!Q$1,'Hospitalisation Details'!$A$1:$K$1,0),0)</f>
        <v>29</v>
      </c>
    </row>
    <row r="1910" spans="1:17" ht="15.75" x14ac:dyDescent="0.25">
      <c r="A1910" s="25" t="s">
        <v>1953</v>
      </c>
      <c r="B1910" s="17" t="str">
        <f>VLOOKUP($A1910,'Customer Names'!$A$1:$D$2336,4,0)</f>
        <v>Mr. Rod</v>
      </c>
      <c r="C1910" s="17">
        <f>VLOOKUP($A1910,'Medical Examinations'!$A$1:$J$2336,MATCH(Healthcare!C$1,'Medical Examinations'!$A$1:$J$1,0),0)</f>
        <v>34.21</v>
      </c>
      <c r="D1910" s="17">
        <f>VLOOKUP($A1910,'Medical Examinations'!$A$1:$J$2336,MATCH(Healthcare!D$1,'Medical Examinations'!$A$1:$J$1,0),0)</f>
        <v>4.4800000000000004</v>
      </c>
      <c r="E1910" s="17" t="str">
        <f>VLOOKUP($A1910,'Medical Examinations'!$A$1:$J$2336,MATCH(Healthcare!E$1,'Medical Examinations'!$A$1:$J$1,0),0)</f>
        <v>Yes</v>
      </c>
      <c r="F1910" s="17" t="str">
        <f>VLOOKUP($A1910,'Medical Examinations'!$A$1:$J$2336,MATCH(Healthcare!F$1,'Medical Examinations'!$A$1:$J$1,0),0)</f>
        <v>No</v>
      </c>
      <c r="G1910" s="17" t="str">
        <f>VLOOKUP($A1910,'Medical Examinations'!$A$1:$J$2336,MATCH(Healthcare!G$1,'Medical Examinations'!$A$1:$J$1,0),0)</f>
        <v>No</v>
      </c>
      <c r="H1910" s="17">
        <f>VLOOKUP($A1910,'Medical Examinations'!$A$1:$J$2336,MATCH(Healthcare!H$1,'Medical Examinations'!$A$1:$J$1,0),0)</f>
        <v>1</v>
      </c>
      <c r="I1910" s="17" t="str">
        <f>VLOOKUP($A1910,'Medical Examinations'!$A$1:$J$2336,MATCH(Healthcare!I$1,'Medical Examinations'!$A$1:$J$1,0),0)</f>
        <v>No</v>
      </c>
      <c r="J1910" s="17" t="str">
        <f>VLOOKUP($A1910,'Medical Examinations'!$A$1:$J$2336,MATCH(Healthcare!J$1,'Medical Examinations'!$A$1:$J$1,0),0)</f>
        <v>Obesity</v>
      </c>
      <c r="K1910" s="17" t="str">
        <f>VLOOKUP($A1910,'Medical Examinations'!$A$1:$J$2336,MATCH(Healthcare!K$1,'Medical Examinations'!$A$1:$J$1,0),0)</f>
        <v>Normal</v>
      </c>
      <c r="L1910" s="38">
        <f>VLOOKUP($A1910,'Hospitalisation Details'!$A$2:$K$2344,MATCH(Healthcare!L$1,'Hospitalisation Details'!$A$1:$K$1,0),0)</f>
        <v>32440</v>
      </c>
      <c r="M1910" s="17">
        <f>VLOOKUP($A1910,'Hospitalisation Details'!$A$2:$K$2344,MATCH(Healthcare!M$1,'Hospitalisation Details'!$A$1:$K$1,0),0)</f>
        <v>3935.18</v>
      </c>
      <c r="N1910" s="17" t="str">
        <f>VLOOKUP($A1910,'Hospitalisation Details'!$A$2:$K$2344,MATCH(Healthcare!N$1,'Hospitalisation Details'!$A$1:$K$1,0),0)</f>
        <v>Tier - 3</v>
      </c>
      <c r="O1910" s="17" t="str">
        <f>VLOOKUP($A1910,'Hospitalisation Details'!$A$2:$K$2344,MATCH(Healthcare!O$1,'Hospitalisation Details'!$A$1:$K$1,0),0)</f>
        <v>Tier - 1</v>
      </c>
      <c r="P1910" s="17" t="str">
        <f>VLOOKUP($A1910,'Hospitalisation Details'!$A$2:$K$2344,MATCH(Healthcare!P$1,'Hospitalisation Details'!$A$1:$K$1,0),0)</f>
        <v>R1013</v>
      </c>
      <c r="Q1910" s="17">
        <f>VLOOKUP($A1910,'Hospitalisation Details'!$A$2:$K$2344,MATCH(Healthcare!Q$1,'Hospitalisation Details'!$A$1:$K$1,0),0)</f>
        <v>34</v>
      </c>
    </row>
    <row r="1911" spans="1:17" ht="15.75" x14ac:dyDescent="0.25">
      <c r="A1911" s="25" t="s">
        <v>1954</v>
      </c>
      <c r="B1911" s="17" t="str">
        <f>VLOOKUP($A1911,'Customer Names'!$A$1:$D$2336,4,0)</f>
        <v>Mr. Joe</v>
      </c>
      <c r="C1911" s="17">
        <f>VLOOKUP($A1911,'Medical Examinations'!$A$1:$J$2336,MATCH(Healthcare!C$1,'Medical Examinations'!$A$1:$J$1,0),0)</f>
        <v>34.86</v>
      </c>
      <c r="D1911" s="17">
        <f>VLOOKUP($A1911,'Medical Examinations'!$A$1:$J$2336,MATCH(Healthcare!D$1,'Medical Examinations'!$A$1:$J$1,0),0)</f>
        <v>10.97</v>
      </c>
      <c r="E1911" s="17" t="str">
        <f>VLOOKUP($A1911,'Medical Examinations'!$A$1:$J$2336,MATCH(Healthcare!E$1,'Medical Examinations'!$A$1:$J$1,0),0)</f>
        <v>No</v>
      </c>
      <c r="F1911" s="17" t="str">
        <f>VLOOKUP($A1911,'Medical Examinations'!$A$1:$J$2336,MATCH(Healthcare!F$1,'Medical Examinations'!$A$1:$J$1,0),0)</f>
        <v>No</v>
      </c>
      <c r="G1911" s="17" t="str">
        <f>VLOOKUP($A1911,'Medical Examinations'!$A$1:$J$2336,MATCH(Healthcare!G$1,'Medical Examinations'!$A$1:$J$1,0),0)</f>
        <v>No</v>
      </c>
      <c r="H1911" s="17">
        <f>VLOOKUP($A1911,'Medical Examinations'!$A$1:$J$2336,MATCH(Healthcare!H$1,'Medical Examinations'!$A$1:$J$1,0),0)</f>
        <v>0</v>
      </c>
      <c r="I1911" s="17" t="str">
        <f>VLOOKUP($A1911,'Medical Examinations'!$A$1:$J$2336,MATCH(Healthcare!I$1,'Medical Examinations'!$A$1:$J$1,0),0)</f>
        <v>No</v>
      </c>
      <c r="J1911" s="17" t="str">
        <f>VLOOKUP($A1911,'Medical Examinations'!$A$1:$J$2336,MATCH(Healthcare!J$1,'Medical Examinations'!$A$1:$J$1,0),0)</f>
        <v>Obesity</v>
      </c>
      <c r="K1911" s="17" t="str">
        <f>VLOOKUP($A1911,'Medical Examinations'!$A$1:$J$2336,MATCH(Healthcare!K$1,'Medical Examinations'!$A$1:$J$1,0),0)</f>
        <v>Diabetes</v>
      </c>
      <c r="L1911" s="38">
        <f>VLOOKUP($A1911,'Hospitalisation Details'!$A$2:$K$2344,MATCH(Healthcare!L$1,'Hospitalisation Details'!$A$1:$K$1,0),0)</f>
        <v>37422</v>
      </c>
      <c r="M1911" s="17">
        <f>VLOOKUP($A1911,'Hospitalisation Details'!$A$2:$K$2344,MATCH(Healthcare!M$1,'Hospitalisation Details'!$A$1:$K$1,0),0)</f>
        <v>3931.51</v>
      </c>
      <c r="N1911" s="17" t="str">
        <f>VLOOKUP($A1911,'Hospitalisation Details'!$A$2:$K$2344,MATCH(Healthcare!N$1,'Hospitalisation Details'!$A$1:$K$1,0),0)</f>
        <v>Tier - 2</v>
      </c>
      <c r="O1911" s="17" t="str">
        <f>VLOOKUP($A1911,'Hospitalisation Details'!$A$2:$K$2344,MATCH(Healthcare!O$1,'Hospitalisation Details'!$A$1:$K$1,0),0)</f>
        <v>Tier - 3</v>
      </c>
      <c r="P1911" s="17" t="str">
        <f>VLOOKUP($A1911,'Hospitalisation Details'!$A$2:$K$2344,MATCH(Healthcare!P$1,'Hospitalisation Details'!$A$1:$K$1,0),0)</f>
        <v>R1011</v>
      </c>
      <c r="Q1911" s="17">
        <f>VLOOKUP($A1911,'Hospitalisation Details'!$A$2:$K$2344,MATCH(Healthcare!Q$1,'Hospitalisation Details'!$A$1:$K$1,0),0)</f>
        <v>20</v>
      </c>
    </row>
    <row r="1912" spans="1:17" ht="15.75" x14ac:dyDescent="0.25">
      <c r="A1912" s="25" t="s">
        <v>1955</v>
      </c>
      <c r="B1912" s="17" t="str">
        <f>VLOOKUP($A1912,'Customer Names'!$A$1:$D$2336,4,0)</f>
        <v>Ms. Kayleigh</v>
      </c>
      <c r="C1912" s="17">
        <f>VLOOKUP($A1912,'Medical Examinations'!$A$1:$J$2336,MATCH(Healthcare!C$1,'Medical Examinations'!$A$1:$J$1,0),0)</f>
        <v>34.58</v>
      </c>
      <c r="D1912" s="17">
        <f>VLOOKUP($A1912,'Medical Examinations'!$A$1:$J$2336,MATCH(Healthcare!D$1,'Medical Examinations'!$A$1:$J$1,0),0)</f>
        <v>5.14</v>
      </c>
      <c r="E1912" s="17" t="str">
        <f>VLOOKUP($A1912,'Medical Examinations'!$A$1:$J$2336,MATCH(Healthcare!E$1,'Medical Examinations'!$A$1:$J$1,0),0)</f>
        <v>No</v>
      </c>
      <c r="F1912" s="17" t="str">
        <f>VLOOKUP($A1912,'Medical Examinations'!$A$1:$J$2336,MATCH(Healthcare!F$1,'Medical Examinations'!$A$1:$J$1,0),0)</f>
        <v>Yes</v>
      </c>
      <c r="G1912" s="17" t="str">
        <f>VLOOKUP($A1912,'Medical Examinations'!$A$1:$J$2336,MATCH(Healthcare!G$1,'Medical Examinations'!$A$1:$J$1,0),0)</f>
        <v>No</v>
      </c>
      <c r="H1912" s="17">
        <f>VLOOKUP($A1912,'Medical Examinations'!$A$1:$J$2336,MATCH(Healthcare!H$1,'Medical Examinations'!$A$1:$J$1,0),0)</f>
        <v>2</v>
      </c>
      <c r="I1912" s="17" t="str">
        <f>VLOOKUP($A1912,'Medical Examinations'!$A$1:$J$2336,MATCH(Healthcare!I$1,'Medical Examinations'!$A$1:$J$1,0),0)</f>
        <v>No</v>
      </c>
      <c r="J1912" s="17" t="str">
        <f>VLOOKUP($A1912,'Medical Examinations'!$A$1:$J$2336,MATCH(Healthcare!J$1,'Medical Examinations'!$A$1:$J$1,0),0)</f>
        <v>Obesity</v>
      </c>
      <c r="K1912" s="17" t="str">
        <f>VLOOKUP($A1912,'Medical Examinations'!$A$1:$J$2336,MATCH(Healthcare!K$1,'Medical Examinations'!$A$1:$J$1,0),0)</f>
        <v>Normal</v>
      </c>
      <c r="L1912" s="38">
        <f>VLOOKUP($A1912,'Hospitalisation Details'!$A$2:$K$2344,MATCH(Healthcare!L$1,'Hospitalisation Details'!$A$1:$K$1,0),0)</f>
        <v>36717</v>
      </c>
      <c r="M1912" s="17">
        <f>VLOOKUP($A1912,'Hospitalisation Details'!$A$2:$K$2344,MATCH(Healthcare!M$1,'Hospitalisation Details'!$A$1:$K$1,0),0)</f>
        <v>3925.76</v>
      </c>
      <c r="N1912" s="17" t="str">
        <f>VLOOKUP($A1912,'Hospitalisation Details'!$A$2:$K$2344,MATCH(Healthcare!N$1,'Hospitalisation Details'!$A$1:$K$1,0),0)</f>
        <v>Tier - 2</v>
      </c>
      <c r="O1912" s="17" t="str">
        <f>VLOOKUP($A1912,'Hospitalisation Details'!$A$2:$K$2344,MATCH(Healthcare!O$1,'Hospitalisation Details'!$A$1:$K$1,0),0)</f>
        <v>Tier - 2</v>
      </c>
      <c r="P1912" s="17" t="str">
        <f>VLOOKUP($A1912,'Hospitalisation Details'!$A$2:$K$2344,MATCH(Healthcare!P$1,'Hospitalisation Details'!$A$1:$K$1,0),0)</f>
        <v>R1024</v>
      </c>
      <c r="Q1912" s="17">
        <f>VLOOKUP($A1912,'Hospitalisation Details'!$A$2:$K$2344,MATCH(Healthcare!Q$1,'Hospitalisation Details'!$A$1:$K$1,0),0)</f>
        <v>22</v>
      </c>
    </row>
    <row r="1913" spans="1:17" ht="15.75" x14ac:dyDescent="0.25">
      <c r="A1913" s="25" t="s">
        <v>1956</v>
      </c>
      <c r="B1913" s="17" t="str">
        <f>VLOOKUP($A1913,'Customer Names'!$A$1:$D$2336,4,0)</f>
        <v>Mr. Lorcan</v>
      </c>
      <c r="C1913" s="17">
        <f>VLOOKUP($A1913,'Medical Examinations'!$A$1:$J$2336,MATCH(Healthcare!C$1,'Medical Examinations'!$A$1:$J$1,0),0)</f>
        <v>17.940000000000001</v>
      </c>
      <c r="D1913" s="17">
        <f>VLOOKUP($A1913,'Medical Examinations'!$A$1:$J$2336,MATCH(Healthcare!D$1,'Medical Examinations'!$A$1:$J$1,0),0)</f>
        <v>5.17</v>
      </c>
      <c r="E1913" s="17" t="str">
        <f>VLOOKUP($A1913,'Medical Examinations'!$A$1:$J$2336,MATCH(Healthcare!E$1,'Medical Examinations'!$A$1:$J$1,0),0)</f>
        <v>Yes</v>
      </c>
      <c r="F1913" s="17" t="str">
        <f>VLOOKUP($A1913,'Medical Examinations'!$A$1:$J$2336,MATCH(Healthcare!F$1,'Medical Examinations'!$A$1:$J$1,0),0)</f>
        <v>No</v>
      </c>
      <c r="G1913" s="17" t="str">
        <f>VLOOKUP($A1913,'Medical Examinations'!$A$1:$J$2336,MATCH(Healthcare!G$1,'Medical Examinations'!$A$1:$J$1,0),0)</f>
        <v>No</v>
      </c>
      <c r="H1913" s="17">
        <f>VLOOKUP($A1913,'Medical Examinations'!$A$1:$J$2336,MATCH(Healthcare!H$1,'Medical Examinations'!$A$1:$J$1,0),0)</f>
        <v>0</v>
      </c>
      <c r="I1913" s="17" t="str">
        <f>VLOOKUP($A1913,'Medical Examinations'!$A$1:$J$2336,MATCH(Healthcare!I$1,'Medical Examinations'!$A$1:$J$1,0),0)</f>
        <v>No</v>
      </c>
      <c r="J1913" s="17" t="str">
        <f>VLOOKUP($A1913,'Medical Examinations'!$A$1:$J$2336,MATCH(Healthcare!J$1,'Medical Examinations'!$A$1:$J$1,0),0)</f>
        <v>Underweight</v>
      </c>
      <c r="K1913" s="17" t="str">
        <f>VLOOKUP($A1913,'Medical Examinations'!$A$1:$J$2336,MATCH(Healthcare!K$1,'Medical Examinations'!$A$1:$J$1,0),0)</f>
        <v>Normal</v>
      </c>
      <c r="L1913" s="38">
        <f>VLOOKUP($A1913,'Hospitalisation Details'!$A$2:$K$2344,MATCH(Healthcare!L$1,'Hospitalisation Details'!$A$1:$K$1,0),0)</f>
        <v>31233</v>
      </c>
      <c r="M1913" s="17">
        <f>VLOOKUP($A1913,'Hospitalisation Details'!$A$2:$K$2344,MATCH(Healthcare!M$1,'Hospitalisation Details'!$A$1:$K$1,0),0)</f>
        <v>3910.44</v>
      </c>
      <c r="N1913" s="17" t="str">
        <f>VLOOKUP($A1913,'Hospitalisation Details'!$A$2:$K$2344,MATCH(Healthcare!N$1,'Hospitalisation Details'!$A$1:$K$1,0),0)</f>
        <v>Tier - 2</v>
      </c>
      <c r="O1913" s="17" t="str">
        <f>VLOOKUP($A1913,'Hospitalisation Details'!$A$2:$K$2344,MATCH(Healthcare!O$1,'Hospitalisation Details'!$A$1:$K$1,0),0)</f>
        <v>Tier - 2</v>
      </c>
      <c r="P1913" s="17" t="str">
        <f>VLOOKUP($A1913,'Hospitalisation Details'!$A$2:$K$2344,MATCH(Healthcare!P$1,'Hospitalisation Details'!$A$1:$K$1,0),0)</f>
        <v>R1013</v>
      </c>
      <c r="Q1913" s="17">
        <f>VLOOKUP($A1913,'Hospitalisation Details'!$A$2:$K$2344,MATCH(Healthcare!Q$1,'Hospitalisation Details'!$A$1:$K$1,0),0)</f>
        <v>37</v>
      </c>
    </row>
    <row r="1914" spans="1:17" ht="15.75" x14ac:dyDescent="0.25">
      <c r="A1914" s="25" t="s">
        <v>1957</v>
      </c>
      <c r="B1914" s="17" t="str">
        <f>VLOOKUP($A1914,'Customer Names'!$A$1:$D$2336,4,0)</f>
        <v>Mr. Billy</v>
      </c>
      <c r="C1914" s="17">
        <f>VLOOKUP($A1914,'Medical Examinations'!$A$1:$J$2336,MATCH(Healthcare!C$1,'Medical Examinations'!$A$1:$J$1,0),0)</f>
        <v>26.8</v>
      </c>
      <c r="D1914" s="17">
        <f>VLOOKUP($A1914,'Medical Examinations'!$A$1:$J$2336,MATCH(Healthcare!D$1,'Medical Examinations'!$A$1:$J$1,0),0)</f>
        <v>6.18</v>
      </c>
      <c r="E1914" s="17" t="str">
        <f>VLOOKUP($A1914,'Medical Examinations'!$A$1:$J$2336,MATCH(Healthcare!E$1,'Medical Examinations'!$A$1:$J$1,0),0)</f>
        <v>Yes</v>
      </c>
      <c r="F1914" s="17" t="str">
        <f>VLOOKUP($A1914,'Medical Examinations'!$A$1:$J$2336,MATCH(Healthcare!F$1,'Medical Examinations'!$A$1:$J$1,0),0)</f>
        <v>No</v>
      </c>
      <c r="G1914" s="17" t="str">
        <f>VLOOKUP($A1914,'Medical Examinations'!$A$1:$J$2336,MATCH(Healthcare!G$1,'Medical Examinations'!$A$1:$J$1,0),0)</f>
        <v>Yes</v>
      </c>
      <c r="H1914" s="17">
        <f>VLOOKUP($A1914,'Medical Examinations'!$A$1:$J$2336,MATCH(Healthcare!H$1,'Medical Examinations'!$A$1:$J$1,0),0)</f>
        <v>1</v>
      </c>
      <c r="I1914" s="17" t="str">
        <f>VLOOKUP($A1914,'Medical Examinations'!$A$1:$J$2336,MATCH(Healthcare!I$1,'Medical Examinations'!$A$1:$J$1,0),0)</f>
        <v>No</v>
      </c>
      <c r="J1914" s="17" t="str">
        <f>VLOOKUP($A1914,'Medical Examinations'!$A$1:$J$2336,MATCH(Healthcare!J$1,'Medical Examinations'!$A$1:$J$1,0),0)</f>
        <v>Overweight</v>
      </c>
      <c r="K1914" s="17" t="str">
        <f>VLOOKUP($A1914,'Medical Examinations'!$A$1:$J$2336,MATCH(Healthcare!K$1,'Medical Examinations'!$A$1:$J$1,0),0)</f>
        <v>Prediabetes</v>
      </c>
      <c r="L1914" s="38">
        <f>VLOOKUP($A1914,'Hospitalisation Details'!$A$2:$K$2344,MATCH(Healthcare!L$1,'Hospitalisation Details'!$A$1:$K$1,0),0)</f>
        <v>35758</v>
      </c>
      <c r="M1914" s="17">
        <f>VLOOKUP($A1914,'Hospitalisation Details'!$A$2:$K$2344,MATCH(Healthcare!M$1,'Hospitalisation Details'!$A$1:$K$1,0),0)</f>
        <v>3906.13</v>
      </c>
      <c r="N1914" s="17" t="str">
        <f>VLOOKUP($A1914,'Hospitalisation Details'!$A$2:$K$2344,MATCH(Healthcare!N$1,'Hospitalisation Details'!$A$1:$K$1,0),0)</f>
        <v>Tier - 3</v>
      </c>
      <c r="O1914" s="17" t="str">
        <f>VLOOKUP($A1914,'Hospitalisation Details'!$A$2:$K$2344,MATCH(Healthcare!O$1,'Hospitalisation Details'!$A$1:$K$1,0),0)</f>
        <v>Tier - 3</v>
      </c>
      <c r="P1914" s="17" t="str">
        <f>VLOOKUP($A1914,'Hospitalisation Details'!$A$2:$K$2344,MATCH(Healthcare!P$1,'Hospitalisation Details'!$A$1:$K$1,0),0)</f>
        <v>R1011</v>
      </c>
      <c r="Q1914" s="17">
        <f>VLOOKUP($A1914,'Hospitalisation Details'!$A$2:$K$2344,MATCH(Healthcare!Q$1,'Hospitalisation Details'!$A$1:$K$1,0),0)</f>
        <v>25</v>
      </c>
    </row>
    <row r="1915" spans="1:17" ht="15.75" x14ac:dyDescent="0.25">
      <c r="A1915" s="25" t="s">
        <v>1958</v>
      </c>
      <c r="B1915" s="17" t="str">
        <f>VLOOKUP($A1915,'Customer Names'!$A$1:$D$2336,4,0)</f>
        <v>Mr. Paul</v>
      </c>
      <c r="C1915" s="17">
        <f>VLOOKUP($A1915,'Medical Examinations'!$A$1:$J$2336,MATCH(Healthcare!C$1,'Medical Examinations'!$A$1:$J$1,0),0)</f>
        <v>17.690000000000001</v>
      </c>
      <c r="D1915" s="17">
        <f>VLOOKUP($A1915,'Medical Examinations'!$A$1:$J$2336,MATCH(Healthcare!D$1,'Medical Examinations'!$A$1:$J$1,0),0)</f>
        <v>9.07</v>
      </c>
      <c r="E1915" s="17" t="str">
        <f>VLOOKUP($A1915,'Medical Examinations'!$A$1:$J$2336,MATCH(Healthcare!E$1,'Medical Examinations'!$A$1:$J$1,0),0)</f>
        <v>Yes</v>
      </c>
      <c r="F1915" s="17" t="str">
        <f>VLOOKUP($A1915,'Medical Examinations'!$A$1:$J$2336,MATCH(Healthcare!F$1,'Medical Examinations'!$A$1:$J$1,0),0)</f>
        <v>No</v>
      </c>
      <c r="G1915" s="17" t="str">
        <f>VLOOKUP($A1915,'Medical Examinations'!$A$1:$J$2336,MATCH(Healthcare!G$1,'Medical Examinations'!$A$1:$J$1,0),0)</f>
        <v>No</v>
      </c>
      <c r="H1915" s="17">
        <f>VLOOKUP($A1915,'Medical Examinations'!$A$1:$J$2336,MATCH(Healthcare!H$1,'Medical Examinations'!$A$1:$J$1,0),0)</f>
        <v>0</v>
      </c>
      <c r="I1915" s="17" t="str">
        <f>VLOOKUP($A1915,'Medical Examinations'!$A$1:$J$2336,MATCH(Healthcare!I$1,'Medical Examinations'!$A$1:$J$1,0),0)</f>
        <v>No</v>
      </c>
      <c r="J1915" s="17" t="str">
        <f>VLOOKUP($A1915,'Medical Examinations'!$A$1:$J$2336,MATCH(Healthcare!J$1,'Medical Examinations'!$A$1:$J$1,0),0)</f>
        <v>Underweight</v>
      </c>
      <c r="K1915" s="17" t="str">
        <f>VLOOKUP($A1915,'Medical Examinations'!$A$1:$J$2336,MATCH(Healthcare!K$1,'Medical Examinations'!$A$1:$J$1,0),0)</f>
        <v>Diabetes</v>
      </c>
      <c r="L1915" s="38">
        <f>VLOOKUP($A1915,'Hospitalisation Details'!$A$2:$K$2344,MATCH(Healthcare!L$1,'Hospitalisation Details'!$A$1:$K$1,0),0)</f>
        <v>29825</v>
      </c>
      <c r="M1915" s="17">
        <f>VLOOKUP($A1915,'Hospitalisation Details'!$A$2:$K$2344,MATCH(Healthcare!M$1,'Hospitalisation Details'!$A$1:$K$1,0),0)</f>
        <v>3902.07</v>
      </c>
      <c r="N1915" s="17" t="str">
        <f>VLOOKUP($A1915,'Hospitalisation Details'!$A$2:$K$2344,MATCH(Healthcare!N$1,'Hospitalisation Details'!$A$1:$K$1,0),0)</f>
        <v>Tier - 2</v>
      </c>
      <c r="O1915" s="17" t="str">
        <f>VLOOKUP($A1915,'Hospitalisation Details'!$A$2:$K$2344,MATCH(Healthcare!O$1,'Hospitalisation Details'!$A$1:$K$1,0),0)</f>
        <v>Tier - 2</v>
      </c>
      <c r="P1915" s="17" t="str">
        <f>VLOOKUP($A1915,'Hospitalisation Details'!$A$2:$K$2344,MATCH(Healthcare!P$1,'Hospitalisation Details'!$A$1:$K$1,0),0)</f>
        <v>R1013</v>
      </c>
      <c r="Q1915" s="17">
        <f>VLOOKUP($A1915,'Hospitalisation Details'!$A$2:$K$2344,MATCH(Healthcare!Q$1,'Hospitalisation Details'!$A$1:$K$1,0),0)</f>
        <v>41</v>
      </c>
    </row>
    <row r="1916" spans="1:17" ht="15.75" x14ac:dyDescent="0.25">
      <c r="A1916" s="25" t="s">
        <v>1959</v>
      </c>
      <c r="B1916" s="17" t="str">
        <f>VLOOKUP($A1916,'Customer Names'!$A$1:$D$2336,4,0)</f>
        <v>Ms. Brenda</v>
      </c>
      <c r="C1916" s="17">
        <f>VLOOKUP($A1916,'Medical Examinations'!$A$1:$J$2336,MATCH(Healthcare!C$1,'Medical Examinations'!$A$1:$J$1,0),0)</f>
        <v>25.77</v>
      </c>
      <c r="D1916" s="17">
        <f>VLOOKUP($A1916,'Medical Examinations'!$A$1:$J$2336,MATCH(Healthcare!D$1,'Medical Examinations'!$A$1:$J$1,0),0)</f>
        <v>4.43</v>
      </c>
      <c r="E1916" s="17" t="str">
        <f>VLOOKUP($A1916,'Medical Examinations'!$A$1:$J$2336,MATCH(Healthcare!E$1,'Medical Examinations'!$A$1:$J$1,0),0)</f>
        <v>No</v>
      </c>
      <c r="F1916" s="17" t="str">
        <f>VLOOKUP($A1916,'Medical Examinations'!$A$1:$J$2336,MATCH(Healthcare!F$1,'Medical Examinations'!$A$1:$J$1,0),0)</f>
        <v>No</v>
      </c>
      <c r="G1916" s="17" t="str">
        <f>VLOOKUP($A1916,'Medical Examinations'!$A$1:$J$2336,MATCH(Healthcare!G$1,'Medical Examinations'!$A$1:$J$1,0),0)</f>
        <v>Yes</v>
      </c>
      <c r="H1916" s="17">
        <f>VLOOKUP($A1916,'Medical Examinations'!$A$1:$J$2336,MATCH(Healthcare!H$1,'Medical Examinations'!$A$1:$J$1,0),0)</f>
        <v>1</v>
      </c>
      <c r="I1916" s="17" t="str">
        <f>VLOOKUP($A1916,'Medical Examinations'!$A$1:$J$2336,MATCH(Healthcare!I$1,'Medical Examinations'!$A$1:$J$1,0),0)</f>
        <v>No</v>
      </c>
      <c r="J1916" s="17" t="str">
        <f>VLOOKUP($A1916,'Medical Examinations'!$A$1:$J$2336,MATCH(Healthcare!J$1,'Medical Examinations'!$A$1:$J$1,0),0)</f>
        <v>Overweight</v>
      </c>
      <c r="K1916" s="17" t="str">
        <f>VLOOKUP($A1916,'Medical Examinations'!$A$1:$J$2336,MATCH(Healthcare!K$1,'Medical Examinations'!$A$1:$J$1,0),0)</f>
        <v>Normal</v>
      </c>
      <c r="L1916" s="38">
        <f>VLOOKUP($A1916,'Hospitalisation Details'!$A$2:$K$2344,MATCH(Healthcare!L$1,'Hospitalisation Details'!$A$1:$K$1,0),0)</f>
        <v>34226</v>
      </c>
      <c r="M1916" s="17">
        <f>VLOOKUP($A1916,'Hospitalisation Details'!$A$2:$K$2344,MATCH(Healthcare!M$1,'Hospitalisation Details'!$A$1:$K$1,0),0)</f>
        <v>3898.35</v>
      </c>
      <c r="N1916" s="17" t="str">
        <f>VLOOKUP($A1916,'Hospitalisation Details'!$A$2:$K$2344,MATCH(Healthcare!N$1,'Hospitalisation Details'!$A$1:$K$1,0),0)</f>
        <v>Tier - 2</v>
      </c>
      <c r="O1916" s="17" t="str">
        <f>VLOOKUP($A1916,'Hospitalisation Details'!$A$2:$K$2344,MATCH(Healthcare!O$1,'Hospitalisation Details'!$A$1:$K$1,0),0)</f>
        <v>Tier - 2</v>
      </c>
      <c r="P1916" s="17" t="str">
        <f>VLOOKUP($A1916,'Hospitalisation Details'!$A$2:$K$2344,MATCH(Healthcare!P$1,'Hospitalisation Details'!$A$1:$K$1,0),0)</f>
        <v>R1012</v>
      </c>
      <c r="Q1916" s="17">
        <f>VLOOKUP($A1916,'Hospitalisation Details'!$A$2:$K$2344,MATCH(Healthcare!Q$1,'Hospitalisation Details'!$A$1:$K$1,0),0)</f>
        <v>29</v>
      </c>
    </row>
    <row r="1917" spans="1:17" ht="15.75" x14ac:dyDescent="0.25">
      <c r="A1917" s="25" t="s">
        <v>1960</v>
      </c>
      <c r="B1917" s="17" t="str">
        <f>VLOOKUP($A1917,'Customer Names'!$A$1:$D$2336,4,0)</f>
        <v>Mr. Jeff</v>
      </c>
      <c r="C1917" s="17">
        <f>VLOOKUP($A1917,'Medical Examinations'!$A$1:$J$2336,MATCH(Healthcare!C$1,'Medical Examinations'!$A$1:$J$1,0),0)</f>
        <v>34.46</v>
      </c>
      <c r="D1917" s="17">
        <f>VLOOKUP($A1917,'Medical Examinations'!$A$1:$J$2336,MATCH(Healthcare!D$1,'Medical Examinations'!$A$1:$J$1,0),0)</f>
        <v>4.17</v>
      </c>
      <c r="E1917" s="17" t="str">
        <f>VLOOKUP($A1917,'Medical Examinations'!$A$1:$J$2336,MATCH(Healthcare!E$1,'Medical Examinations'!$A$1:$J$1,0),0)</f>
        <v>No</v>
      </c>
      <c r="F1917" s="17" t="str">
        <f>VLOOKUP($A1917,'Medical Examinations'!$A$1:$J$2336,MATCH(Healthcare!F$1,'Medical Examinations'!$A$1:$J$1,0),0)</f>
        <v>Yes</v>
      </c>
      <c r="G1917" s="17" t="str">
        <f>VLOOKUP($A1917,'Medical Examinations'!$A$1:$J$2336,MATCH(Healthcare!G$1,'Medical Examinations'!$A$1:$J$1,0),0)</f>
        <v>No</v>
      </c>
      <c r="H1917" s="17">
        <f>VLOOKUP($A1917,'Medical Examinations'!$A$1:$J$2336,MATCH(Healthcare!H$1,'Medical Examinations'!$A$1:$J$1,0),0)</f>
        <v>1</v>
      </c>
      <c r="I1917" s="17" t="str">
        <f>VLOOKUP($A1917,'Medical Examinations'!$A$1:$J$2336,MATCH(Healthcare!I$1,'Medical Examinations'!$A$1:$J$1,0),0)</f>
        <v>No</v>
      </c>
      <c r="J1917" s="17" t="str">
        <f>VLOOKUP($A1917,'Medical Examinations'!$A$1:$J$2336,MATCH(Healthcare!J$1,'Medical Examinations'!$A$1:$J$1,0),0)</f>
        <v>Obesity</v>
      </c>
      <c r="K1917" s="17" t="str">
        <f>VLOOKUP($A1917,'Medical Examinations'!$A$1:$J$2336,MATCH(Healthcare!K$1,'Medical Examinations'!$A$1:$J$1,0),0)</f>
        <v>Normal</v>
      </c>
      <c r="L1917" s="38">
        <f>VLOOKUP($A1917,'Hospitalisation Details'!$A$2:$K$2344,MATCH(Healthcare!L$1,'Hospitalisation Details'!$A$1:$K$1,0),0)</f>
        <v>38181</v>
      </c>
      <c r="M1917" s="17">
        <f>VLOOKUP($A1917,'Hospitalisation Details'!$A$2:$K$2344,MATCH(Healthcare!M$1,'Hospitalisation Details'!$A$1:$K$1,0),0)</f>
        <v>3889.2</v>
      </c>
      <c r="N1917" s="17" t="str">
        <f>VLOOKUP($A1917,'Hospitalisation Details'!$A$2:$K$2344,MATCH(Healthcare!N$1,'Hospitalisation Details'!$A$1:$K$1,0),0)</f>
        <v>Tier - 2</v>
      </c>
      <c r="O1917" s="17" t="str">
        <f>VLOOKUP($A1917,'Hospitalisation Details'!$A$2:$K$2344,MATCH(Healthcare!O$1,'Hospitalisation Details'!$A$1:$K$1,0),0)</f>
        <v>Tier - 2</v>
      </c>
      <c r="P1917" s="17" t="str">
        <f>VLOOKUP($A1917,'Hospitalisation Details'!$A$2:$K$2344,MATCH(Healthcare!P$1,'Hospitalisation Details'!$A$1:$K$1,0),0)</f>
        <v>R1012</v>
      </c>
      <c r="Q1917" s="17">
        <f>VLOOKUP($A1917,'Hospitalisation Details'!$A$2:$K$2344,MATCH(Healthcare!Q$1,'Hospitalisation Details'!$A$1:$K$1,0),0)</f>
        <v>18</v>
      </c>
    </row>
    <row r="1918" spans="1:17" ht="15.75" x14ac:dyDescent="0.25">
      <c r="A1918" s="25" t="s">
        <v>1961</v>
      </c>
      <c r="B1918" s="17" t="str">
        <f>VLOOKUP($A1918,'Customer Names'!$A$1:$D$2336,4,0)</f>
        <v>Mr. Michael</v>
      </c>
      <c r="C1918" s="17">
        <f>VLOOKUP($A1918,'Medical Examinations'!$A$1:$J$2336,MATCH(Healthcare!C$1,'Medical Examinations'!$A$1:$J$1,0),0)</f>
        <v>30.875</v>
      </c>
      <c r="D1918" s="17">
        <f>VLOOKUP($A1918,'Medical Examinations'!$A$1:$J$2336,MATCH(Healthcare!D$1,'Medical Examinations'!$A$1:$J$1,0),0)</f>
        <v>4.95</v>
      </c>
      <c r="E1918" s="17" t="str">
        <f>VLOOKUP($A1918,'Medical Examinations'!$A$1:$J$2336,MATCH(Healthcare!E$1,'Medical Examinations'!$A$1:$J$1,0),0)</f>
        <v>Yes</v>
      </c>
      <c r="F1918" s="17" t="str">
        <f>VLOOKUP($A1918,'Medical Examinations'!$A$1:$J$2336,MATCH(Healthcare!F$1,'Medical Examinations'!$A$1:$J$1,0),0)</f>
        <v>No</v>
      </c>
      <c r="G1918" s="17" t="str">
        <f>VLOOKUP($A1918,'Medical Examinations'!$A$1:$J$2336,MATCH(Healthcare!G$1,'Medical Examinations'!$A$1:$J$1,0),0)</f>
        <v>No</v>
      </c>
      <c r="H1918" s="17">
        <f>VLOOKUP($A1918,'Medical Examinations'!$A$1:$J$2336,MATCH(Healthcare!H$1,'Medical Examinations'!$A$1:$J$1,0),0)</f>
        <v>0</v>
      </c>
      <c r="I1918" s="17" t="str">
        <f>VLOOKUP($A1918,'Medical Examinations'!$A$1:$J$2336,MATCH(Healthcare!I$1,'Medical Examinations'!$A$1:$J$1,0),0)</f>
        <v>No</v>
      </c>
      <c r="J1918" s="17" t="str">
        <f>VLOOKUP($A1918,'Medical Examinations'!$A$1:$J$2336,MATCH(Healthcare!J$1,'Medical Examinations'!$A$1:$J$1,0),0)</f>
        <v>Obesity</v>
      </c>
      <c r="K1918" s="17" t="str">
        <f>VLOOKUP($A1918,'Medical Examinations'!$A$1:$J$2336,MATCH(Healthcare!K$1,'Medical Examinations'!$A$1:$J$1,0),0)</f>
        <v>Normal</v>
      </c>
      <c r="L1918" s="38">
        <f>VLOOKUP($A1918,'Hospitalisation Details'!$A$2:$K$2344,MATCH(Healthcare!L$1,'Hospitalisation Details'!$A$1:$K$1,0),0)</f>
        <v>35361</v>
      </c>
      <c r="M1918" s="17">
        <f>VLOOKUP($A1918,'Hospitalisation Details'!$A$2:$K$2344,MATCH(Healthcare!M$1,'Hospitalisation Details'!$A$1:$K$1,0),0)</f>
        <v>3877.3</v>
      </c>
      <c r="N1918" s="17" t="str">
        <f>VLOOKUP($A1918,'Hospitalisation Details'!$A$2:$K$2344,MATCH(Healthcare!N$1,'Hospitalisation Details'!$A$1:$K$1,0),0)</f>
        <v>Tier - 1</v>
      </c>
      <c r="O1918" s="17" t="str">
        <f>VLOOKUP($A1918,'Hospitalisation Details'!$A$2:$K$2344,MATCH(Healthcare!O$1,'Hospitalisation Details'!$A$1:$K$1,0),0)</f>
        <v>Tier - 3</v>
      </c>
      <c r="P1918" s="17" t="str">
        <f>VLOOKUP($A1918,'Hospitalisation Details'!$A$2:$K$2344,MATCH(Healthcare!P$1,'Hospitalisation Details'!$A$1:$K$1,0),0)</f>
        <v>R1012</v>
      </c>
      <c r="Q1918" s="17">
        <f>VLOOKUP($A1918,'Hospitalisation Details'!$A$2:$K$2344,MATCH(Healthcare!Q$1,'Hospitalisation Details'!$A$1:$K$1,0),0)</f>
        <v>26</v>
      </c>
    </row>
    <row r="1919" spans="1:17" ht="15.75" x14ac:dyDescent="0.25">
      <c r="A1919" s="25" t="s">
        <v>1962</v>
      </c>
      <c r="B1919" s="17" t="str">
        <f>VLOOKUP($A1919,'Customer Names'!$A$1:$D$2336,4,0)</f>
        <v>Mr. Jan</v>
      </c>
      <c r="C1919" s="17">
        <f>VLOOKUP($A1919,'Medical Examinations'!$A$1:$J$2336,MATCH(Healthcare!C$1,'Medical Examinations'!$A$1:$J$1,0),0)</f>
        <v>39.49</v>
      </c>
      <c r="D1919" s="17">
        <f>VLOOKUP($A1919,'Medical Examinations'!$A$1:$J$2336,MATCH(Healthcare!D$1,'Medical Examinations'!$A$1:$J$1,0),0)</f>
        <v>5.13</v>
      </c>
      <c r="E1919" s="17" t="str">
        <f>VLOOKUP($A1919,'Medical Examinations'!$A$1:$J$2336,MATCH(Healthcare!E$1,'Medical Examinations'!$A$1:$J$1,0),0)</f>
        <v>No</v>
      </c>
      <c r="F1919" s="17" t="str">
        <f>VLOOKUP($A1919,'Medical Examinations'!$A$1:$J$2336,MATCH(Healthcare!F$1,'Medical Examinations'!$A$1:$J$1,0),0)</f>
        <v>No</v>
      </c>
      <c r="G1919" s="17" t="str">
        <f>VLOOKUP($A1919,'Medical Examinations'!$A$1:$J$2336,MATCH(Healthcare!G$1,'Medical Examinations'!$A$1:$J$1,0),0)</f>
        <v>No</v>
      </c>
      <c r="H1919" s="17">
        <f>VLOOKUP($A1919,'Medical Examinations'!$A$1:$J$2336,MATCH(Healthcare!H$1,'Medical Examinations'!$A$1:$J$1,0),0)</f>
        <v>0</v>
      </c>
      <c r="I1919" s="17" t="str">
        <f>VLOOKUP($A1919,'Medical Examinations'!$A$1:$J$2336,MATCH(Healthcare!I$1,'Medical Examinations'!$A$1:$J$1,0),0)</f>
        <v>No</v>
      </c>
      <c r="J1919" s="17" t="str">
        <f>VLOOKUP($A1919,'Medical Examinations'!$A$1:$J$2336,MATCH(Healthcare!J$1,'Medical Examinations'!$A$1:$J$1,0),0)</f>
        <v>Obesity</v>
      </c>
      <c r="K1919" s="17" t="str">
        <f>VLOOKUP($A1919,'Medical Examinations'!$A$1:$J$2336,MATCH(Healthcare!K$1,'Medical Examinations'!$A$1:$J$1,0),0)</f>
        <v>Normal</v>
      </c>
      <c r="L1919" s="38">
        <f>VLOOKUP($A1919,'Hospitalisation Details'!$A$2:$K$2344,MATCH(Healthcare!L$1,'Hospitalisation Details'!$A$1:$K$1,0),0)</f>
        <v>33444</v>
      </c>
      <c r="M1919" s="17">
        <f>VLOOKUP($A1919,'Hospitalisation Details'!$A$2:$K$2344,MATCH(Healthcare!M$1,'Hospitalisation Details'!$A$1:$K$1,0),0)</f>
        <v>3875.73</v>
      </c>
      <c r="N1919" s="17" t="str">
        <f>VLOOKUP($A1919,'Hospitalisation Details'!$A$2:$K$2344,MATCH(Healthcare!N$1,'Hospitalisation Details'!$A$1:$K$1,0),0)</f>
        <v>Tier - 2</v>
      </c>
      <c r="O1919" s="17" t="str">
        <f>VLOOKUP($A1919,'Hospitalisation Details'!$A$2:$K$2344,MATCH(Healthcare!O$1,'Hospitalisation Details'!$A$1:$K$1,0),0)</f>
        <v>Tier - 3</v>
      </c>
      <c r="P1919" s="17" t="str">
        <f>VLOOKUP($A1919,'Hospitalisation Details'!$A$2:$K$2344,MATCH(Healthcare!P$1,'Hospitalisation Details'!$A$1:$K$1,0),0)</f>
        <v>R1013</v>
      </c>
      <c r="Q1919" s="17">
        <f>VLOOKUP($A1919,'Hospitalisation Details'!$A$2:$K$2344,MATCH(Healthcare!Q$1,'Hospitalisation Details'!$A$1:$K$1,0),0)</f>
        <v>31</v>
      </c>
    </row>
    <row r="1920" spans="1:17" ht="15.75" x14ac:dyDescent="0.25">
      <c r="A1920" s="25" t="s">
        <v>1963</v>
      </c>
      <c r="B1920" s="17" t="str">
        <f>VLOOKUP($A1920,'Customer Names'!$A$1:$D$2336,4,0)</f>
        <v>Mr. Bernard</v>
      </c>
      <c r="C1920" s="17">
        <f>VLOOKUP($A1920,'Medical Examinations'!$A$1:$J$2336,MATCH(Healthcare!C$1,'Medical Examinations'!$A$1:$J$1,0),0)</f>
        <v>28.88</v>
      </c>
      <c r="D1920" s="17">
        <f>VLOOKUP($A1920,'Medical Examinations'!$A$1:$J$2336,MATCH(Healthcare!D$1,'Medical Examinations'!$A$1:$J$1,0),0)</f>
        <v>4.0999999999999996</v>
      </c>
      <c r="E1920" s="17" t="str">
        <f>VLOOKUP($A1920,'Medical Examinations'!$A$1:$J$2336,MATCH(Healthcare!E$1,'Medical Examinations'!$A$1:$J$1,0),0)</f>
        <v>No</v>
      </c>
      <c r="F1920" s="17" t="str">
        <f>VLOOKUP($A1920,'Medical Examinations'!$A$1:$J$2336,MATCH(Healthcare!F$1,'Medical Examinations'!$A$1:$J$1,0),0)</f>
        <v>No</v>
      </c>
      <c r="G1920" s="17" t="str">
        <f>VLOOKUP($A1920,'Medical Examinations'!$A$1:$J$2336,MATCH(Healthcare!G$1,'Medical Examinations'!$A$1:$J$1,0),0)</f>
        <v>No</v>
      </c>
      <c r="H1920" s="17">
        <f>VLOOKUP($A1920,'Medical Examinations'!$A$1:$J$2336,MATCH(Healthcare!H$1,'Medical Examinations'!$A$1:$J$1,0),0)</f>
        <v>0</v>
      </c>
      <c r="I1920" s="17" t="str">
        <f>VLOOKUP($A1920,'Medical Examinations'!$A$1:$J$2336,MATCH(Healthcare!I$1,'Medical Examinations'!$A$1:$J$1,0),0)</f>
        <v>No</v>
      </c>
      <c r="J1920" s="17" t="str">
        <f>VLOOKUP($A1920,'Medical Examinations'!$A$1:$J$2336,MATCH(Healthcare!J$1,'Medical Examinations'!$A$1:$J$1,0),0)</f>
        <v>Overweight</v>
      </c>
      <c r="K1920" s="17" t="str">
        <f>VLOOKUP($A1920,'Medical Examinations'!$A$1:$J$2336,MATCH(Healthcare!K$1,'Medical Examinations'!$A$1:$J$1,0),0)</f>
        <v>Normal</v>
      </c>
      <c r="L1920" s="38">
        <f>VLOOKUP($A1920,'Hospitalisation Details'!$A$2:$K$2344,MATCH(Healthcare!L$1,'Hospitalisation Details'!$A$1:$K$1,0),0)</f>
        <v>33048</v>
      </c>
      <c r="M1920" s="17">
        <f>VLOOKUP($A1920,'Hospitalisation Details'!$A$2:$K$2344,MATCH(Healthcare!M$1,'Hospitalisation Details'!$A$1:$K$1,0),0)</f>
        <v>3866.86</v>
      </c>
      <c r="N1920" s="17" t="str">
        <f>VLOOKUP($A1920,'Hospitalisation Details'!$A$2:$K$2344,MATCH(Healthcare!N$1,'Hospitalisation Details'!$A$1:$K$1,0),0)</f>
        <v>Tier - 1</v>
      </c>
      <c r="O1920" s="17" t="str">
        <f>VLOOKUP($A1920,'Hospitalisation Details'!$A$2:$K$2344,MATCH(Healthcare!O$1,'Hospitalisation Details'!$A$1:$K$1,0),0)</f>
        <v>Tier - 1</v>
      </c>
      <c r="P1920" s="17" t="str">
        <f>VLOOKUP($A1920,'Hospitalisation Details'!$A$2:$K$2344,MATCH(Healthcare!P$1,'Hospitalisation Details'!$A$1:$K$1,0),0)</f>
        <v>R1012</v>
      </c>
      <c r="Q1920" s="17">
        <f>VLOOKUP($A1920,'Hospitalisation Details'!$A$2:$K$2344,MATCH(Healthcare!Q$1,'Hospitalisation Details'!$A$1:$K$1,0),0)</f>
        <v>32</v>
      </c>
    </row>
    <row r="1921" spans="1:17" ht="15.75" x14ac:dyDescent="0.25">
      <c r="A1921" s="25" t="s">
        <v>1964</v>
      </c>
      <c r="B1921" s="17" t="str">
        <f>VLOOKUP($A1921,'Customer Names'!$A$1:$D$2336,4,0)</f>
        <v>Mr. Craig</v>
      </c>
      <c r="C1921" s="17">
        <f>VLOOKUP($A1921,'Medical Examinations'!$A$1:$J$2336,MATCH(Healthcare!C$1,'Medical Examinations'!$A$1:$J$1,0),0)</f>
        <v>20.234999999999999</v>
      </c>
      <c r="D1921" s="17">
        <f>VLOOKUP($A1921,'Medical Examinations'!$A$1:$J$2336,MATCH(Healthcare!D$1,'Medical Examinations'!$A$1:$J$1,0),0)</f>
        <v>5.01</v>
      </c>
      <c r="E1921" s="17" t="str">
        <f>VLOOKUP($A1921,'Medical Examinations'!$A$1:$J$2336,MATCH(Healthcare!E$1,'Medical Examinations'!$A$1:$J$1,0),0)</f>
        <v>Yes</v>
      </c>
      <c r="F1921" s="17" t="str">
        <f>VLOOKUP($A1921,'Medical Examinations'!$A$1:$J$2336,MATCH(Healthcare!F$1,'Medical Examinations'!$A$1:$J$1,0),0)</f>
        <v>No</v>
      </c>
      <c r="G1921" s="17" t="str">
        <f>VLOOKUP($A1921,'Medical Examinations'!$A$1:$J$2336,MATCH(Healthcare!G$1,'Medical Examinations'!$A$1:$J$1,0),0)</f>
        <v>No</v>
      </c>
      <c r="H1921" s="17">
        <f>VLOOKUP($A1921,'Medical Examinations'!$A$1:$J$2336,MATCH(Healthcare!H$1,'Medical Examinations'!$A$1:$J$1,0),0)</f>
        <v>0</v>
      </c>
      <c r="I1921" s="17" t="str">
        <f>VLOOKUP($A1921,'Medical Examinations'!$A$1:$J$2336,MATCH(Healthcare!I$1,'Medical Examinations'!$A$1:$J$1,0),0)</f>
        <v>No</v>
      </c>
      <c r="J1921" s="17" t="str">
        <f>VLOOKUP($A1921,'Medical Examinations'!$A$1:$J$2336,MATCH(Healthcare!J$1,'Medical Examinations'!$A$1:$J$1,0),0)</f>
        <v>Healthy Weight</v>
      </c>
      <c r="K1921" s="17" t="str">
        <f>VLOOKUP($A1921,'Medical Examinations'!$A$1:$J$2336,MATCH(Healthcare!K$1,'Medical Examinations'!$A$1:$J$1,0),0)</f>
        <v>Normal</v>
      </c>
      <c r="L1921" s="38">
        <f>VLOOKUP($A1921,'Hospitalisation Details'!$A$2:$K$2344,MATCH(Healthcare!L$1,'Hospitalisation Details'!$A$1:$K$1,0),0)</f>
        <v>37182</v>
      </c>
      <c r="M1921" s="17">
        <f>VLOOKUP($A1921,'Hospitalisation Details'!$A$2:$K$2344,MATCH(Healthcare!M$1,'Hospitalisation Details'!$A$1:$K$1,0),0)</f>
        <v>3861.21</v>
      </c>
      <c r="N1921" s="17" t="str">
        <f>VLOOKUP($A1921,'Hospitalisation Details'!$A$2:$K$2344,MATCH(Healthcare!N$1,'Hospitalisation Details'!$A$1:$K$1,0),0)</f>
        <v>Tier - 2</v>
      </c>
      <c r="O1921" s="17" t="str">
        <f>VLOOKUP($A1921,'Hospitalisation Details'!$A$2:$K$2344,MATCH(Healthcare!O$1,'Hospitalisation Details'!$A$1:$K$1,0),0)</f>
        <v>Tier - 2</v>
      </c>
      <c r="P1921" s="17" t="str">
        <f>VLOOKUP($A1921,'Hospitalisation Details'!$A$2:$K$2344,MATCH(Healthcare!P$1,'Hospitalisation Details'!$A$1:$K$1,0),0)</f>
        <v>R1016</v>
      </c>
      <c r="Q1921" s="17">
        <f>VLOOKUP($A1921,'Hospitalisation Details'!$A$2:$K$2344,MATCH(Healthcare!Q$1,'Hospitalisation Details'!$A$1:$K$1,0),0)</f>
        <v>21</v>
      </c>
    </row>
    <row r="1922" spans="1:17" ht="15.75" x14ac:dyDescent="0.25">
      <c r="A1922" s="25" t="s">
        <v>1965</v>
      </c>
      <c r="B1922" s="17" t="str">
        <f>VLOOKUP($A1922,'Customer Names'!$A$1:$D$2336,4,0)</f>
        <v>Mrs. Bryn</v>
      </c>
      <c r="C1922" s="17">
        <f>VLOOKUP($A1922,'Medical Examinations'!$A$1:$J$2336,MATCH(Healthcare!C$1,'Medical Examinations'!$A$1:$J$1,0),0)</f>
        <v>30.67</v>
      </c>
      <c r="D1922" s="17">
        <f>VLOOKUP($A1922,'Medical Examinations'!$A$1:$J$2336,MATCH(Healthcare!D$1,'Medical Examinations'!$A$1:$J$1,0),0)</f>
        <v>5.09</v>
      </c>
      <c r="E1922" s="17" t="str">
        <f>VLOOKUP($A1922,'Medical Examinations'!$A$1:$J$2336,MATCH(Healthcare!E$1,'Medical Examinations'!$A$1:$J$1,0),0)</f>
        <v>Yes</v>
      </c>
      <c r="F1922" s="17" t="str">
        <f>VLOOKUP($A1922,'Medical Examinations'!$A$1:$J$2336,MATCH(Healthcare!F$1,'Medical Examinations'!$A$1:$J$1,0),0)</f>
        <v>No</v>
      </c>
      <c r="G1922" s="17" t="str">
        <f>VLOOKUP($A1922,'Medical Examinations'!$A$1:$J$2336,MATCH(Healthcare!G$1,'Medical Examinations'!$A$1:$J$1,0),0)</f>
        <v>No</v>
      </c>
      <c r="H1922" s="17">
        <f>VLOOKUP($A1922,'Medical Examinations'!$A$1:$J$2336,MATCH(Healthcare!H$1,'Medical Examinations'!$A$1:$J$1,0),0)</f>
        <v>0</v>
      </c>
      <c r="I1922" s="17" t="str">
        <f>VLOOKUP($A1922,'Medical Examinations'!$A$1:$J$2336,MATCH(Healthcare!I$1,'Medical Examinations'!$A$1:$J$1,0),0)</f>
        <v>No</v>
      </c>
      <c r="J1922" s="17" t="str">
        <f>VLOOKUP($A1922,'Medical Examinations'!$A$1:$J$2336,MATCH(Healthcare!J$1,'Medical Examinations'!$A$1:$J$1,0),0)</f>
        <v>Obesity</v>
      </c>
      <c r="K1922" s="17" t="str">
        <f>VLOOKUP($A1922,'Medical Examinations'!$A$1:$J$2336,MATCH(Healthcare!K$1,'Medical Examinations'!$A$1:$J$1,0),0)</f>
        <v>Normal</v>
      </c>
      <c r="L1922" s="38">
        <f>VLOOKUP($A1922,'Hospitalisation Details'!$A$2:$K$2344,MATCH(Healthcare!L$1,'Hospitalisation Details'!$A$1:$K$1,0),0)</f>
        <v>37048</v>
      </c>
      <c r="M1922" s="17">
        <f>VLOOKUP($A1922,'Hospitalisation Details'!$A$2:$K$2344,MATCH(Healthcare!M$1,'Hospitalisation Details'!$A$1:$K$1,0),0)</f>
        <v>3858.51</v>
      </c>
      <c r="N1922" s="17" t="str">
        <f>VLOOKUP($A1922,'Hospitalisation Details'!$A$2:$K$2344,MATCH(Healthcare!N$1,'Hospitalisation Details'!$A$1:$K$1,0),0)</f>
        <v>Tier - 2</v>
      </c>
      <c r="O1922" s="17" t="str">
        <f>VLOOKUP($A1922,'Hospitalisation Details'!$A$2:$K$2344,MATCH(Healthcare!O$1,'Hospitalisation Details'!$A$1:$K$1,0),0)</f>
        <v>Tier - 3</v>
      </c>
      <c r="P1922" s="17" t="str">
        <f>VLOOKUP($A1922,'Hospitalisation Details'!$A$2:$K$2344,MATCH(Healthcare!P$1,'Hospitalisation Details'!$A$1:$K$1,0),0)</f>
        <v>R1025</v>
      </c>
      <c r="Q1922" s="17">
        <f>VLOOKUP($A1922,'Hospitalisation Details'!$A$2:$K$2344,MATCH(Healthcare!Q$1,'Hospitalisation Details'!$A$1:$K$1,0),0)</f>
        <v>22</v>
      </c>
    </row>
    <row r="1923" spans="1:17" ht="15.75" x14ac:dyDescent="0.25">
      <c r="A1923" s="25" t="s">
        <v>1966</v>
      </c>
      <c r="B1923" s="17" t="str">
        <f>VLOOKUP($A1923,'Customer Names'!$A$1:$D$2336,4,0)</f>
        <v>Mr. Michael</v>
      </c>
      <c r="C1923" s="17">
        <f>VLOOKUP($A1923,'Medical Examinations'!$A$1:$J$2336,MATCH(Healthcare!C$1,'Medical Examinations'!$A$1:$J$1,0),0)</f>
        <v>30.875</v>
      </c>
      <c r="D1923" s="17">
        <f>VLOOKUP($A1923,'Medical Examinations'!$A$1:$J$2336,MATCH(Healthcare!D$1,'Medical Examinations'!$A$1:$J$1,0),0)</f>
        <v>6.49</v>
      </c>
      <c r="E1923" s="17" t="str">
        <f>VLOOKUP($A1923,'Medical Examinations'!$A$1:$J$2336,MATCH(Healthcare!E$1,'Medical Examinations'!$A$1:$J$1,0),0)</f>
        <v>No</v>
      </c>
      <c r="F1923" s="17" t="str">
        <f>VLOOKUP($A1923,'Medical Examinations'!$A$1:$J$2336,MATCH(Healthcare!F$1,'Medical Examinations'!$A$1:$J$1,0),0)</f>
        <v>No</v>
      </c>
      <c r="G1923" s="17" t="str">
        <f>VLOOKUP($A1923,'Medical Examinations'!$A$1:$J$2336,MATCH(Healthcare!G$1,'Medical Examinations'!$A$1:$J$1,0),0)</f>
        <v>No</v>
      </c>
      <c r="H1923" s="17">
        <f>VLOOKUP($A1923,'Medical Examinations'!$A$1:$J$2336,MATCH(Healthcare!H$1,'Medical Examinations'!$A$1:$J$1,0),0)</f>
        <v>0</v>
      </c>
      <c r="I1923" s="17" t="str">
        <f>VLOOKUP($A1923,'Medical Examinations'!$A$1:$J$2336,MATCH(Healthcare!I$1,'Medical Examinations'!$A$1:$J$1,0),0)</f>
        <v>No</v>
      </c>
      <c r="J1923" s="17" t="str">
        <f>VLOOKUP($A1923,'Medical Examinations'!$A$1:$J$2336,MATCH(Healthcare!J$1,'Medical Examinations'!$A$1:$J$1,0),0)</f>
        <v>Obesity</v>
      </c>
      <c r="K1923" s="17" t="str">
        <f>VLOOKUP($A1923,'Medical Examinations'!$A$1:$J$2336,MATCH(Healthcare!K$1,'Medical Examinations'!$A$1:$J$1,0),0)</f>
        <v>Prediabetes</v>
      </c>
      <c r="L1923" s="38">
        <f>VLOOKUP($A1923,'Hospitalisation Details'!$A$2:$K$2344,MATCH(Healthcare!L$1,'Hospitalisation Details'!$A$1:$K$1,0),0)</f>
        <v>33469</v>
      </c>
      <c r="M1923" s="17">
        <f>VLOOKUP($A1923,'Hospitalisation Details'!$A$2:$K$2344,MATCH(Healthcare!M$1,'Hospitalisation Details'!$A$1:$K$1,0),0)</f>
        <v>3857.76</v>
      </c>
      <c r="N1923" s="17" t="str">
        <f>VLOOKUP($A1923,'Hospitalisation Details'!$A$2:$K$2344,MATCH(Healthcare!N$1,'Hospitalisation Details'!$A$1:$K$1,0),0)</f>
        <v>Tier - 3</v>
      </c>
      <c r="O1923" s="17" t="str">
        <f>VLOOKUP($A1923,'Hospitalisation Details'!$A$2:$K$2344,MATCH(Healthcare!O$1,'Hospitalisation Details'!$A$1:$K$1,0),0)</f>
        <v>Tier - 1</v>
      </c>
      <c r="P1923" s="17" t="str">
        <f>VLOOKUP($A1923,'Hospitalisation Details'!$A$2:$K$2344,MATCH(Healthcare!P$1,'Hospitalisation Details'!$A$1:$K$1,0),0)</f>
        <v>R1016</v>
      </c>
      <c r="Q1923" s="17">
        <f>VLOOKUP($A1923,'Hospitalisation Details'!$A$2:$K$2344,MATCH(Healthcare!Q$1,'Hospitalisation Details'!$A$1:$K$1,0),0)</f>
        <v>31</v>
      </c>
    </row>
    <row r="1924" spans="1:17" ht="15.75" x14ac:dyDescent="0.25">
      <c r="A1924" s="25" t="s">
        <v>1967</v>
      </c>
      <c r="B1924" s="17" t="str">
        <f>VLOOKUP($A1924,'Customer Names'!$A$1:$D$2336,4,0)</f>
        <v>Mr. Benjamin</v>
      </c>
      <c r="C1924" s="17">
        <f>VLOOKUP($A1924,'Medical Examinations'!$A$1:$J$2336,MATCH(Healthcare!C$1,'Medical Examinations'!$A$1:$J$1,0),0)</f>
        <v>23.8</v>
      </c>
      <c r="D1924" s="17">
        <f>VLOOKUP($A1924,'Medical Examinations'!$A$1:$J$2336,MATCH(Healthcare!D$1,'Medical Examinations'!$A$1:$J$1,0),0)</f>
        <v>4.08</v>
      </c>
      <c r="E1924" s="17" t="str">
        <f>VLOOKUP($A1924,'Medical Examinations'!$A$1:$J$2336,MATCH(Healthcare!E$1,'Medical Examinations'!$A$1:$J$1,0),0)</f>
        <v>No</v>
      </c>
      <c r="F1924" s="17" t="str">
        <f>VLOOKUP($A1924,'Medical Examinations'!$A$1:$J$2336,MATCH(Healthcare!F$1,'Medical Examinations'!$A$1:$J$1,0),0)</f>
        <v>No</v>
      </c>
      <c r="G1924" s="17" t="str">
        <f>VLOOKUP($A1924,'Medical Examinations'!$A$1:$J$2336,MATCH(Healthcare!G$1,'Medical Examinations'!$A$1:$J$1,0),0)</f>
        <v>No</v>
      </c>
      <c r="H1924" s="17">
        <f>VLOOKUP($A1924,'Medical Examinations'!$A$1:$J$2336,MATCH(Healthcare!H$1,'Medical Examinations'!$A$1:$J$1,0),0)</f>
        <v>0</v>
      </c>
      <c r="I1924" s="17" t="str">
        <f>VLOOKUP($A1924,'Medical Examinations'!$A$1:$J$2336,MATCH(Healthcare!I$1,'Medical Examinations'!$A$1:$J$1,0),0)</f>
        <v>No</v>
      </c>
      <c r="J1924" s="17" t="str">
        <f>VLOOKUP($A1924,'Medical Examinations'!$A$1:$J$2336,MATCH(Healthcare!J$1,'Medical Examinations'!$A$1:$J$1,0),0)</f>
        <v>Healthy Weight</v>
      </c>
      <c r="K1924" s="17" t="str">
        <f>VLOOKUP($A1924,'Medical Examinations'!$A$1:$J$2336,MATCH(Healthcare!K$1,'Medical Examinations'!$A$1:$J$1,0),0)</f>
        <v>Normal</v>
      </c>
      <c r="L1924" s="38">
        <f>VLOOKUP($A1924,'Hospitalisation Details'!$A$2:$K$2344,MATCH(Healthcare!L$1,'Hospitalisation Details'!$A$1:$K$1,0),0)</f>
        <v>34558</v>
      </c>
      <c r="M1924" s="17">
        <f>VLOOKUP($A1924,'Hospitalisation Details'!$A$2:$K$2344,MATCH(Healthcare!M$1,'Hospitalisation Details'!$A$1:$K$1,0),0)</f>
        <v>3847.67</v>
      </c>
      <c r="N1924" s="17" t="str">
        <f>VLOOKUP($A1924,'Hospitalisation Details'!$A$2:$K$2344,MATCH(Healthcare!N$1,'Hospitalisation Details'!$A$1:$K$1,0),0)</f>
        <v>Tier - 3</v>
      </c>
      <c r="O1924" s="17" t="str">
        <f>VLOOKUP($A1924,'Hospitalisation Details'!$A$2:$K$2344,MATCH(Healthcare!O$1,'Hospitalisation Details'!$A$1:$K$1,0),0)</f>
        <v>Tier - 2</v>
      </c>
      <c r="P1924" s="17" t="str">
        <f>VLOOKUP($A1924,'Hospitalisation Details'!$A$2:$K$2344,MATCH(Healthcare!P$1,'Hospitalisation Details'!$A$1:$K$1,0),0)</f>
        <v>R1011</v>
      </c>
      <c r="Q1924" s="17">
        <f>VLOOKUP($A1924,'Hospitalisation Details'!$A$2:$K$2344,MATCH(Healthcare!Q$1,'Hospitalisation Details'!$A$1:$K$1,0),0)</f>
        <v>28</v>
      </c>
    </row>
    <row r="1925" spans="1:17" ht="15.75" x14ac:dyDescent="0.25">
      <c r="A1925" s="25" t="s">
        <v>1968</v>
      </c>
      <c r="B1925" s="17" t="str">
        <f>VLOOKUP($A1925,'Customer Names'!$A$1:$D$2336,4,0)</f>
        <v>Mr. Jay</v>
      </c>
      <c r="C1925" s="17">
        <f>VLOOKUP($A1925,'Medical Examinations'!$A$1:$J$2336,MATCH(Healthcare!C$1,'Medical Examinations'!$A$1:$J$1,0),0)</f>
        <v>15.37</v>
      </c>
      <c r="D1925" s="17">
        <f>VLOOKUP($A1925,'Medical Examinations'!$A$1:$J$2336,MATCH(Healthcare!D$1,'Medical Examinations'!$A$1:$J$1,0),0)</f>
        <v>8.6300000000000008</v>
      </c>
      <c r="E1925" s="17" t="str">
        <f>VLOOKUP($A1925,'Medical Examinations'!$A$1:$J$2336,MATCH(Healthcare!E$1,'Medical Examinations'!$A$1:$J$1,0),0)</f>
        <v>Yes</v>
      </c>
      <c r="F1925" s="17" t="str">
        <f>VLOOKUP($A1925,'Medical Examinations'!$A$1:$J$2336,MATCH(Healthcare!F$1,'Medical Examinations'!$A$1:$J$1,0),0)</f>
        <v>No</v>
      </c>
      <c r="G1925" s="17" t="str">
        <f>VLOOKUP($A1925,'Medical Examinations'!$A$1:$J$2336,MATCH(Healthcare!G$1,'Medical Examinations'!$A$1:$J$1,0),0)</f>
        <v>No</v>
      </c>
      <c r="H1925" s="17">
        <f>VLOOKUP($A1925,'Medical Examinations'!$A$1:$J$2336,MATCH(Healthcare!H$1,'Medical Examinations'!$A$1:$J$1,0),0)</f>
        <v>0</v>
      </c>
      <c r="I1925" s="17" t="str">
        <f>VLOOKUP($A1925,'Medical Examinations'!$A$1:$J$2336,MATCH(Healthcare!I$1,'Medical Examinations'!$A$1:$J$1,0),0)</f>
        <v>No</v>
      </c>
      <c r="J1925" s="17" t="str">
        <f>VLOOKUP($A1925,'Medical Examinations'!$A$1:$J$2336,MATCH(Healthcare!J$1,'Medical Examinations'!$A$1:$J$1,0),0)</f>
        <v>Underweight</v>
      </c>
      <c r="K1925" s="17" t="str">
        <f>VLOOKUP($A1925,'Medical Examinations'!$A$1:$J$2336,MATCH(Healthcare!K$1,'Medical Examinations'!$A$1:$J$1,0),0)</f>
        <v>Diabetes</v>
      </c>
      <c r="L1925" s="38">
        <f>VLOOKUP($A1925,'Hospitalisation Details'!$A$2:$K$2344,MATCH(Healthcare!L$1,'Hospitalisation Details'!$A$1:$K$1,0),0)</f>
        <v>29858</v>
      </c>
      <c r="M1925" s="17">
        <f>VLOOKUP($A1925,'Hospitalisation Details'!$A$2:$K$2344,MATCH(Healthcare!M$1,'Hospitalisation Details'!$A$1:$K$1,0),0)</f>
        <v>3797.2</v>
      </c>
      <c r="N1925" s="17" t="str">
        <f>VLOOKUP($A1925,'Hospitalisation Details'!$A$2:$K$2344,MATCH(Healthcare!N$1,'Hospitalisation Details'!$A$1:$K$1,0),0)</f>
        <v>Tier - 2</v>
      </c>
      <c r="O1925" s="17" t="str">
        <f>VLOOKUP($A1925,'Hospitalisation Details'!$A$2:$K$2344,MATCH(Healthcare!O$1,'Hospitalisation Details'!$A$1:$K$1,0),0)</f>
        <v>Tier - 3</v>
      </c>
      <c r="P1925" s="17" t="str">
        <f>VLOOKUP($A1925,'Hospitalisation Details'!$A$2:$K$2344,MATCH(Healthcare!P$1,'Hospitalisation Details'!$A$1:$K$1,0),0)</f>
        <v>R1012</v>
      </c>
      <c r="Q1925" s="17">
        <f>VLOOKUP($A1925,'Hospitalisation Details'!$A$2:$K$2344,MATCH(Healthcare!Q$1,'Hospitalisation Details'!$A$1:$K$1,0),0)</f>
        <v>41</v>
      </c>
    </row>
    <row r="1926" spans="1:17" ht="15.75" x14ac:dyDescent="0.25">
      <c r="A1926" s="25" t="s">
        <v>1969</v>
      </c>
      <c r="B1926" s="17" t="str">
        <f>VLOOKUP($A1926,'Customer Names'!$A$1:$D$2336,4,0)</f>
        <v>Mr. William</v>
      </c>
      <c r="C1926" s="17">
        <f>VLOOKUP($A1926,'Medical Examinations'!$A$1:$J$2336,MATCH(Healthcare!C$1,'Medical Examinations'!$A$1:$J$1,0),0)</f>
        <v>30.4</v>
      </c>
      <c r="D1926" s="17">
        <f>VLOOKUP($A1926,'Medical Examinations'!$A$1:$J$2336,MATCH(Healthcare!D$1,'Medical Examinations'!$A$1:$J$1,0),0)</f>
        <v>5.28</v>
      </c>
      <c r="E1926" s="17" t="str">
        <f>VLOOKUP($A1926,'Medical Examinations'!$A$1:$J$2336,MATCH(Healthcare!E$1,'Medical Examinations'!$A$1:$J$1,0),0)</f>
        <v>No</v>
      </c>
      <c r="F1926" s="17" t="str">
        <f>VLOOKUP($A1926,'Medical Examinations'!$A$1:$J$2336,MATCH(Healthcare!F$1,'Medical Examinations'!$A$1:$J$1,0),0)</f>
        <v>No</v>
      </c>
      <c r="G1926" s="17" t="str">
        <f>VLOOKUP($A1926,'Medical Examinations'!$A$1:$J$2336,MATCH(Healthcare!G$1,'Medical Examinations'!$A$1:$J$1,0),0)</f>
        <v>No</v>
      </c>
      <c r="H1926" s="17">
        <f>VLOOKUP($A1926,'Medical Examinations'!$A$1:$J$2336,MATCH(Healthcare!H$1,'Medical Examinations'!$A$1:$J$1,0),0)</f>
        <v>0</v>
      </c>
      <c r="I1926" s="17" t="str">
        <f>VLOOKUP($A1926,'Medical Examinations'!$A$1:$J$2336,MATCH(Healthcare!I$1,'Medical Examinations'!$A$1:$J$1,0),0)</f>
        <v>No</v>
      </c>
      <c r="J1926" s="17" t="str">
        <f>VLOOKUP($A1926,'Medical Examinations'!$A$1:$J$2336,MATCH(Healthcare!J$1,'Medical Examinations'!$A$1:$J$1,0),0)</f>
        <v>Obesity</v>
      </c>
      <c r="K1926" s="17" t="str">
        <f>VLOOKUP($A1926,'Medical Examinations'!$A$1:$J$2336,MATCH(Healthcare!K$1,'Medical Examinations'!$A$1:$J$1,0),0)</f>
        <v>Normal</v>
      </c>
      <c r="L1926" s="38">
        <f>VLOOKUP($A1926,'Hospitalisation Details'!$A$2:$K$2344,MATCH(Healthcare!L$1,'Hospitalisation Details'!$A$1:$K$1,0),0)</f>
        <v>36335</v>
      </c>
      <c r="M1926" s="17">
        <f>VLOOKUP($A1926,'Hospitalisation Details'!$A$2:$K$2344,MATCH(Healthcare!M$1,'Hospitalisation Details'!$A$1:$K$1,0),0)</f>
        <v>3796.36</v>
      </c>
      <c r="N1926" s="17" t="str">
        <f>VLOOKUP($A1926,'Hospitalisation Details'!$A$2:$K$2344,MATCH(Healthcare!N$1,'Hospitalisation Details'!$A$1:$K$1,0),0)</f>
        <v>Tier - 2</v>
      </c>
      <c r="O1926" s="17" t="str">
        <f>VLOOKUP($A1926,'Hospitalisation Details'!$A$2:$K$2344,MATCH(Healthcare!O$1,'Hospitalisation Details'!$A$1:$K$1,0),0)</f>
        <v>Tier - 3</v>
      </c>
      <c r="P1926" s="17" t="str">
        <f>VLOOKUP($A1926,'Hospitalisation Details'!$A$2:$K$2344,MATCH(Healthcare!P$1,'Hospitalisation Details'!$A$1:$K$1,0),0)</f>
        <v>R1012</v>
      </c>
      <c r="Q1926" s="17">
        <f>VLOOKUP($A1926,'Hospitalisation Details'!$A$2:$K$2344,MATCH(Healthcare!Q$1,'Hospitalisation Details'!$A$1:$K$1,0),0)</f>
        <v>23</v>
      </c>
    </row>
    <row r="1927" spans="1:17" ht="15.75" x14ac:dyDescent="0.25">
      <c r="A1927" s="25" t="s">
        <v>1970</v>
      </c>
      <c r="B1927" s="17" t="str">
        <f>VLOOKUP($A1927,'Customer Names'!$A$1:$D$2336,4,0)</f>
        <v>Ms. Shelley</v>
      </c>
      <c r="C1927" s="17">
        <f>VLOOKUP($A1927,'Medical Examinations'!$A$1:$J$2336,MATCH(Healthcare!C$1,'Medical Examinations'!$A$1:$J$1,0),0)</f>
        <v>19.48</v>
      </c>
      <c r="D1927" s="17">
        <f>VLOOKUP($A1927,'Medical Examinations'!$A$1:$J$2336,MATCH(Healthcare!D$1,'Medical Examinations'!$A$1:$J$1,0),0)</f>
        <v>5.63</v>
      </c>
      <c r="E1927" s="17" t="str">
        <f>VLOOKUP($A1927,'Medical Examinations'!$A$1:$J$2336,MATCH(Healthcare!E$1,'Medical Examinations'!$A$1:$J$1,0),0)</f>
        <v>Yes</v>
      </c>
      <c r="F1927" s="17" t="str">
        <f>VLOOKUP($A1927,'Medical Examinations'!$A$1:$J$2336,MATCH(Healthcare!F$1,'Medical Examinations'!$A$1:$J$1,0),0)</f>
        <v>No</v>
      </c>
      <c r="G1927" s="17" t="str">
        <f>VLOOKUP($A1927,'Medical Examinations'!$A$1:$J$2336,MATCH(Healthcare!G$1,'Medical Examinations'!$A$1:$J$1,0),0)</f>
        <v>No</v>
      </c>
      <c r="H1927" s="17">
        <f>VLOOKUP($A1927,'Medical Examinations'!$A$1:$J$2336,MATCH(Healthcare!H$1,'Medical Examinations'!$A$1:$J$1,0),0)</f>
        <v>1</v>
      </c>
      <c r="I1927" s="17" t="str">
        <f>VLOOKUP($A1927,'Medical Examinations'!$A$1:$J$2336,MATCH(Healthcare!I$1,'Medical Examinations'!$A$1:$J$1,0),0)</f>
        <v>No</v>
      </c>
      <c r="J1927" s="17" t="str">
        <f>VLOOKUP($A1927,'Medical Examinations'!$A$1:$J$2336,MATCH(Healthcare!J$1,'Medical Examinations'!$A$1:$J$1,0),0)</f>
        <v>Healthy Weight</v>
      </c>
      <c r="K1927" s="17" t="str">
        <f>VLOOKUP($A1927,'Medical Examinations'!$A$1:$J$2336,MATCH(Healthcare!K$1,'Medical Examinations'!$A$1:$J$1,0),0)</f>
        <v>Normal</v>
      </c>
      <c r="L1927" s="38">
        <f>VLOOKUP($A1927,'Hospitalisation Details'!$A$2:$K$2344,MATCH(Healthcare!L$1,'Hospitalisation Details'!$A$1:$K$1,0),0)</f>
        <v>32383</v>
      </c>
      <c r="M1927" s="17">
        <f>VLOOKUP($A1927,'Hospitalisation Details'!$A$2:$K$2344,MATCH(Healthcare!M$1,'Hospitalisation Details'!$A$1:$K$1,0),0)</f>
        <v>3793.55</v>
      </c>
      <c r="N1927" s="17" t="str">
        <f>VLOOKUP($A1927,'Hospitalisation Details'!$A$2:$K$2344,MATCH(Healthcare!N$1,'Hospitalisation Details'!$A$1:$K$1,0),0)</f>
        <v>Tier - 2</v>
      </c>
      <c r="O1927" s="17" t="str">
        <f>VLOOKUP($A1927,'Hospitalisation Details'!$A$2:$K$2344,MATCH(Healthcare!O$1,'Hospitalisation Details'!$A$1:$K$1,0),0)</f>
        <v>Tier - 3</v>
      </c>
      <c r="P1927" s="17" t="str">
        <f>VLOOKUP($A1927,'Hospitalisation Details'!$A$2:$K$2344,MATCH(Healthcare!P$1,'Hospitalisation Details'!$A$1:$K$1,0),0)</f>
        <v>R1013</v>
      </c>
      <c r="Q1927" s="17">
        <f>VLOOKUP($A1927,'Hospitalisation Details'!$A$2:$K$2344,MATCH(Healthcare!Q$1,'Hospitalisation Details'!$A$1:$K$1,0),0)</f>
        <v>34</v>
      </c>
    </row>
    <row r="1928" spans="1:17" ht="15.75" x14ac:dyDescent="0.25">
      <c r="A1928" s="25" t="s">
        <v>1971</v>
      </c>
      <c r="B1928" s="17" t="str">
        <f>VLOOKUP($A1928,'Customer Names'!$A$1:$D$2336,4,0)</f>
        <v>Ms. Jekaterina</v>
      </c>
      <c r="C1928" s="17">
        <f>VLOOKUP($A1928,'Medical Examinations'!$A$1:$J$2336,MATCH(Healthcare!C$1,'Medical Examinations'!$A$1:$J$1,0),0)</f>
        <v>16.96</v>
      </c>
      <c r="D1928" s="17">
        <f>VLOOKUP($A1928,'Medical Examinations'!$A$1:$J$2336,MATCH(Healthcare!D$1,'Medical Examinations'!$A$1:$J$1,0),0)</f>
        <v>11.47</v>
      </c>
      <c r="E1928" s="17" t="str">
        <f>VLOOKUP($A1928,'Medical Examinations'!$A$1:$J$2336,MATCH(Healthcare!E$1,'Medical Examinations'!$A$1:$J$1,0),0)</f>
        <v>Yes</v>
      </c>
      <c r="F1928" s="17" t="str">
        <f>VLOOKUP($A1928,'Medical Examinations'!$A$1:$J$2336,MATCH(Healthcare!F$1,'Medical Examinations'!$A$1:$J$1,0),0)</f>
        <v>No</v>
      </c>
      <c r="G1928" s="17" t="str">
        <f>VLOOKUP($A1928,'Medical Examinations'!$A$1:$J$2336,MATCH(Healthcare!G$1,'Medical Examinations'!$A$1:$J$1,0),0)</f>
        <v>No</v>
      </c>
      <c r="H1928" s="17">
        <f>VLOOKUP($A1928,'Medical Examinations'!$A$1:$J$2336,MATCH(Healthcare!H$1,'Medical Examinations'!$A$1:$J$1,0),0)</f>
        <v>0</v>
      </c>
      <c r="I1928" s="17" t="str">
        <f>VLOOKUP($A1928,'Medical Examinations'!$A$1:$J$2336,MATCH(Healthcare!I$1,'Medical Examinations'!$A$1:$J$1,0),0)</f>
        <v>No</v>
      </c>
      <c r="J1928" s="17" t="str">
        <f>VLOOKUP($A1928,'Medical Examinations'!$A$1:$J$2336,MATCH(Healthcare!J$1,'Medical Examinations'!$A$1:$J$1,0),0)</f>
        <v>Underweight</v>
      </c>
      <c r="K1928" s="17" t="str">
        <f>VLOOKUP($A1928,'Medical Examinations'!$A$1:$J$2336,MATCH(Healthcare!K$1,'Medical Examinations'!$A$1:$J$1,0),0)</f>
        <v>Diabetes</v>
      </c>
      <c r="L1928" s="38">
        <f>VLOOKUP($A1928,'Hospitalisation Details'!$A$2:$K$2344,MATCH(Healthcare!L$1,'Hospitalisation Details'!$A$1:$K$1,0),0)</f>
        <v>29933</v>
      </c>
      <c r="M1928" s="17">
        <f>VLOOKUP($A1928,'Hospitalisation Details'!$A$2:$K$2344,MATCH(Healthcare!M$1,'Hospitalisation Details'!$A$1:$K$1,0),0)</f>
        <v>3785.77</v>
      </c>
      <c r="N1928" s="17" t="str">
        <f>VLOOKUP($A1928,'Hospitalisation Details'!$A$2:$K$2344,MATCH(Healthcare!N$1,'Hospitalisation Details'!$A$1:$K$1,0),0)</f>
        <v>Tier - 2</v>
      </c>
      <c r="O1928" s="17" t="str">
        <f>VLOOKUP($A1928,'Hospitalisation Details'!$A$2:$K$2344,MATCH(Healthcare!O$1,'Hospitalisation Details'!$A$1:$K$1,0),0)</f>
        <v>Tier - 1</v>
      </c>
      <c r="P1928" s="17" t="str">
        <f>VLOOKUP($A1928,'Hospitalisation Details'!$A$2:$K$2344,MATCH(Healthcare!P$1,'Hospitalisation Details'!$A$1:$K$1,0),0)</f>
        <v>R1013</v>
      </c>
      <c r="Q1928" s="17">
        <f>VLOOKUP($A1928,'Hospitalisation Details'!$A$2:$K$2344,MATCH(Healthcare!Q$1,'Hospitalisation Details'!$A$1:$K$1,0),0)</f>
        <v>41</v>
      </c>
    </row>
    <row r="1929" spans="1:17" ht="15.75" x14ac:dyDescent="0.25">
      <c r="A1929" s="25" t="s">
        <v>1972</v>
      </c>
      <c r="B1929" s="17" t="str">
        <f>VLOOKUP($A1929,'Customer Names'!$A$1:$D$2336,4,0)</f>
        <v>Mr. Daniel</v>
      </c>
      <c r="C1929" s="17">
        <f>VLOOKUP($A1929,'Medical Examinations'!$A$1:$J$2336,MATCH(Healthcare!C$1,'Medical Examinations'!$A$1:$J$1,0),0)</f>
        <v>19.05</v>
      </c>
      <c r="D1929" s="17">
        <f>VLOOKUP($A1929,'Medical Examinations'!$A$1:$J$2336,MATCH(Healthcare!D$1,'Medical Examinations'!$A$1:$J$1,0),0)</f>
        <v>4.92</v>
      </c>
      <c r="E1929" s="17" t="str">
        <f>VLOOKUP($A1929,'Medical Examinations'!$A$1:$J$2336,MATCH(Healthcare!E$1,'Medical Examinations'!$A$1:$J$1,0),0)</f>
        <v>No</v>
      </c>
      <c r="F1929" s="17" t="str">
        <f>VLOOKUP($A1929,'Medical Examinations'!$A$1:$J$2336,MATCH(Healthcare!F$1,'Medical Examinations'!$A$1:$J$1,0),0)</f>
        <v>No</v>
      </c>
      <c r="G1929" s="17" t="str">
        <f>VLOOKUP($A1929,'Medical Examinations'!$A$1:$J$2336,MATCH(Healthcare!G$1,'Medical Examinations'!$A$1:$J$1,0),0)</f>
        <v>No</v>
      </c>
      <c r="H1929" s="17">
        <f>VLOOKUP($A1929,'Medical Examinations'!$A$1:$J$2336,MATCH(Healthcare!H$1,'Medical Examinations'!$A$1:$J$1,0),0)</f>
        <v>1</v>
      </c>
      <c r="I1929" s="17" t="str">
        <f>VLOOKUP($A1929,'Medical Examinations'!$A$1:$J$2336,MATCH(Healthcare!I$1,'Medical Examinations'!$A$1:$J$1,0),0)</f>
        <v>No</v>
      </c>
      <c r="J1929" s="17" t="str">
        <f>VLOOKUP($A1929,'Medical Examinations'!$A$1:$J$2336,MATCH(Healthcare!J$1,'Medical Examinations'!$A$1:$J$1,0),0)</f>
        <v>Healthy Weight</v>
      </c>
      <c r="K1929" s="17" t="str">
        <f>VLOOKUP($A1929,'Medical Examinations'!$A$1:$J$2336,MATCH(Healthcare!K$1,'Medical Examinations'!$A$1:$J$1,0),0)</f>
        <v>Normal</v>
      </c>
      <c r="L1929" s="38">
        <f>VLOOKUP($A1929,'Hospitalisation Details'!$A$2:$K$2344,MATCH(Healthcare!L$1,'Hospitalisation Details'!$A$1:$K$1,0),0)</f>
        <v>32074</v>
      </c>
      <c r="M1929" s="17">
        <f>VLOOKUP($A1929,'Hospitalisation Details'!$A$2:$K$2344,MATCH(Healthcare!M$1,'Hospitalisation Details'!$A$1:$K$1,0),0)</f>
        <v>3773.23</v>
      </c>
      <c r="N1929" s="17" t="str">
        <f>VLOOKUP($A1929,'Hospitalisation Details'!$A$2:$K$2344,MATCH(Healthcare!N$1,'Hospitalisation Details'!$A$1:$K$1,0),0)</f>
        <v>Tier - 2</v>
      </c>
      <c r="O1929" s="17" t="str">
        <f>VLOOKUP($A1929,'Hospitalisation Details'!$A$2:$K$2344,MATCH(Healthcare!O$1,'Hospitalisation Details'!$A$1:$K$1,0),0)</f>
        <v>Tier - 3</v>
      </c>
      <c r="P1929" s="17" t="str">
        <f>VLOOKUP($A1929,'Hospitalisation Details'!$A$2:$K$2344,MATCH(Healthcare!P$1,'Hospitalisation Details'!$A$1:$K$1,0),0)</f>
        <v>R1013</v>
      </c>
      <c r="Q1929" s="17">
        <f>VLOOKUP($A1929,'Hospitalisation Details'!$A$2:$K$2344,MATCH(Healthcare!Q$1,'Hospitalisation Details'!$A$1:$K$1,0),0)</f>
        <v>35</v>
      </c>
    </row>
    <row r="1930" spans="1:17" ht="15.75" x14ac:dyDescent="0.25">
      <c r="A1930" s="25" t="s">
        <v>1973</v>
      </c>
      <c r="B1930" s="17" t="str">
        <f>VLOOKUP($A1930,'Customer Names'!$A$1:$D$2336,4,0)</f>
        <v>Ms. Pauline</v>
      </c>
      <c r="C1930" s="17">
        <f>VLOOKUP($A1930,'Medical Examinations'!$A$1:$J$2336,MATCH(Healthcare!C$1,'Medical Examinations'!$A$1:$J$1,0),0)</f>
        <v>37.619999999999997</v>
      </c>
      <c r="D1930" s="17">
        <f>VLOOKUP($A1930,'Medical Examinations'!$A$1:$J$2336,MATCH(Healthcare!D$1,'Medical Examinations'!$A$1:$J$1,0),0)</f>
        <v>4.18</v>
      </c>
      <c r="E1930" s="17" t="str">
        <f>VLOOKUP($A1930,'Medical Examinations'!$A$1:$J$2336,MATCH(Healthcare!E$1,'Medical Examinations'!$A$1:$J$1,0),0)</f>
        <v>No</v>
      </c>
      <c r="F1930" s="17" t="str">
        <f>VLOOKUP($A1930,'Medical Examinations'!$A$1:$J$2336,MATCH(Healthcare!F$1,'Medical Examinations'!$A$1:$J$1,0),0)</f>
        <v>No</v>
      </c>
      <c r="G1930" s="17" t="str">
        <f>VLOOKUP($A1930,'Medical Examinations'!$A$1:$J$2336,MATCH(Healthcare!G$1,'Medical Examinations'!$A$1:$J$1,0),0)</f>
        <v>No</v>
      </c>
      <c r="H1930" s="17">
        <f>VLOOKUP($A1930,'Medical Examinations'!$A$1:$J$2336,MATCH(Healthcare!H$1,'Medical Examinations'!$A$1:$J$1,0),0)</f>
        <v>0</v>
      </c>
      <c r="I1930" s="17" t="str">
        <f>VLOOKUP($A1930,'Medical Examinations'!$A$1:$J$2336,MATCH(Healthcare!I$1,'Medical Examinations'!$A$1:$J$1,0),0)</f>
        <v>No</v>
      </c>
      <c r="J1930" s="17" t="str">
        <f>VLOOKUP($A1930,'Medical Examinations'!$A$1:$J$2336,MATCH(Healthcare!J$1,'Medical Examinations'!$A$1:$J$1,0),0)</f>
        <v>Obesity</v>
      </c>
      <c r="K1930" s="17" t="str">
        <f>VLOOKUP($A1930,'Medical Examinations'!$A$1:$J$2336,MATCH(Healthcare!K$1,'Medical Examinations'!$A$1:$J$1,0),0)</f>
        <v>Normal</v>
      </c>
      <c r="L1930" s="38">
        <f>VLOOKUP($A1930,'Hospitalisation Details'!$A$2:$K$2344,MATCH(Healthcare!L$1,'Hospitalisation Details'!$A$1:$K$1,0),0)</f>
        <v>34659</v>
      </c>
      <c r="M1930" s="17">
        <f>VLOOKUP($A1930,'Hospitalisation Details'!$A$2:$K$2344,MATCH(Healthcare!M$1,'Hospitalisation Details'!$A$1:$K$1,0),0)</f>
        <v>3766.88</v>
      </c>
      <c r="N1930" s="17" t="str">
        <f>VLOOKUP($A1930,'Hospitalisation Details'!$A$2:$K$2344,MATCH(Healthcare!N$1,'Hospitalisation Details'!$A$1:$K$1,0),0)</f>
        <v>Tier - 2</v>
      </c>
      <c r="O1930" s="17" t="str">
        <f>VLOOKUP($A1930,'Hospitalisation Details'!$A$2:$K$2344,MATCH(Healthcare!O$1,'Hospitalisation Details'!$A$1:$K$1,0),0)</f>
        <v>Tier - 1</v>
      </c>
      <c r="P1930" s="17" t="str">
        <f>VLOOKUP($A1930,'Hospitalisation Details'!$A$2:$K$2344,MATCH(Healthcare!P$1,'Hospitalisation Details'!$A$1:$K$1,0),0)</f>
        <v>R1013</v>
      </c>
      <c r="Q1930" s="17">
        <f>VLOOKUP($A1930,'Hospitalisation Details'!$A$2:$K$2344,MATCH(Healthcare!Q$1,'Hospitalisation Details'!$A$1:$K$1,0),0)</f>
        <v>28</v>
      </c>
    </row>
    <row r="1931" spans="1:17" ht="15.75" x14ac:dyDescent="0.25">
      <c r="A1931" s="25" t="s">
        <v>1974</v>
      </c>
      <c r="B1931" s="17" t="str">
        <f>VLOOKUP($A1931,'Customer Names'!$A$1:$D$2336,4,0)</f>
        <v>Ms. Colleen</v>
      </c>
      <c r="C1931" s="17">
        <f>VLOOKUP($A1931,'Medical Examinations'!$A$1:$J$2336,MATCH(Healthcare!C$1,'Medical Examinations'!$A$1:$J$1,0),0)</f>
        <v>29.1</v>
      </c>
      <c r="D1931" s="17">
        <f>VLOOKUP($A1931,'Medical Examinations'!$A$1:$J$2336,MATCH(Healthcare!D$1,'Medical Examinations'!$A$1:$J$1,0),0)</f>
        <v>4.67</v>
      </c>
      <c r="E1931" s="17" t="str">
        <f>VLOOKUP($A1931,'Medical Examinations'!$A$1:$J$2336,MATCH(Healthcare!E$1,'Medical Examinations'!$A$1:$J$1,0),0)</f>
        <v>No</v>
      </c>
      <c r="F1931" s="17" t="str">
        <f>VLOOKUP($A1931,'Medical Examinations'!$A$1:$J$2336,MATCH(Healthcare!F$1,'Medical Examinations'!$A$1:$J$1,0),0)</f>
        <v>No</v>
      </c>
      <c r="G1931" s="17" t="str">
        <f>VLOOKUP($A1931,'Medical Examinations'!$A$1:$J$2336,MATCH(Healthcare!G$1,'Medical Examinations'!$A$1:$J$1,0),0)</f>
        <v>No</v>
      </c>
      <c r="H1931" s="17">
        <f>VLOOKUP($A1931,'Medical Examinations'!$A$1:$J$2336,MATCH(Healthcare!H$1,'Medical Examinations'!$A$1:$J$1,0),0)</f>
        <v>0</v>
      </c>
      <c r="I1931" s="17" t="str">
        <f>VLOOKUP($A1931,'Medical Examinations'!$A$1:$J$2336,MATCH(Healthcare!I$1,'Medical Examinations'!$A$1:$J$1,0),0)</f>
        <v>No</v>
      </c>
      <c r="J1931" s="17" t="str">
        <f>VLOOKUP($A1931,'Medical Examinations'!$A$1:$J$2336,MATCH(Healthcare!J$1,'Medical Examinations'!$A$1:$J$1,0),0)</f>
        <v>Overweight</v>
      </c>
      <c r="K1931" s="17" t="str">
        <f>VLOOKUP($A1931,'Medical Examinations'!$A$1:$J$2336,MATCH(Healthcare!K$1,'Medical Examinations'!$A$1:$J$1,0),0)</f>
        <v>Normal</v>
      </c>
      <c r="L1931" s="38">
        <f>VLOOKUP($A1931,'Hospitalisation Details'!$A$2:$K$2344,MATCH(Healthcare!L$1,'Hospitalisation Details'!$A$1:$K$1,0),0)</f>
        <v>33535</v>
      </c>
      <c r="M1931" s="17">
        <f>VLOOKUP($A1931,'Hospitalisation Details'!$A$2:$K$2344,MATCH(Healthcare!M$1,'Hospitalisation Details'!$A$1:$K$1,0),0)</f>
        <v>3761.29</v>
      </c>
      <c r="N1931" s="17" t="str">
        <f>VLOOKUP($A1931,'Hospitalisation Details'!$A$2:$K$2344,MATCH(Healthcare!N$1,'Hospitalisation Details'!$A$1:$K$1,0),0)</f>
        <v>Tier - 2</v>
      </c>
      <c r="O1931" s="17" t="str">
        <f>VLOOKUP($A1931,'Hospitalisation Details'!$A$2:$K$2344,MATCH(Healthcare!O$1,'Hospitalisation Details'!$A$1:$K$1,0),0)</f>
        <v>Tier - 3</v>
      </c>
      <c r="P1931" s="17" t="str">
        <f>VLOOKUP($A1931,'Hospitalisation Details'!$A$2:$K$2344,MATCH(Healthcare!P$1,'Hospitalisation Details'!$A$1:$K$1,0),0)</f>
        <v>R1011</v>
      </c>
      <c r="Q1931" s="17">
        <f>VLOOKUP($A1931,'Hospitalisation Details'!$A$2:$K$2344,MATCH(Healthcare!Q$1,'Hospitalisation Details'!$A$1:$K$1,0),0)</f>
        <v>31</v>
      </c>
    </row>
    <row r="1932" spans="1:17" ht="15.75" x14ac:dyDescent="0.25">
      <c r="A1932" s="25" t="s">
        <v>1975</v>
      </c>
      <c r="B1932" s="17" t="str">
        <f>VLOOKUP($A1932,'Customer Names'!$A$1:$D$2336,4,0)</f>
        <v>Ms. Aleah</v>
      </c>
      <c r="C1932" s="17">
        <f>VLOOKUP($A1932,'Medical Examinations'!$A$1:$J$2336,MATCH(Healthcare!C$1,'Medical Examinations'!$A$1:$J$1,0),0)</f>
        <v>26.62</v>
      </c>
      <c r="D1932" s="17">
        <f>VLOOKUP($A1932,'Medical Examinations'!$A$1:$J$2336,MATCH(Healthcare!D$1,'Medical Examinations'!$A$1:$J$1,0),0)</f>
        <v>6.24</v>
      </c>
      <c r="E1932" s="17" t="str">
        <f>VLOOKUP($A1932,'Medical Examinations'!$A$1:$J$2336,MATCH(Healthcare!E$1,'Medical Examinations'!$A$1:$J$1,0),0)</f>
        <v>No</v>
      </c>
      <c r="F1932" s="17" t="str">
        <f>VLOOKUP($A1932,'Medical Examinations'!$A$1:$J$2336,MATCH(Healthcare!F$1,'Medical Examinations'!$A$1:$J$1,0),0)</f>
        <v>No</v>
      </c>
      <c r="G1932" s="17" t="str">
        <f>VLOOKUP($A1932,'Medical Examinations'!$A$1:$J$2336,MATCH(Healthcare!G$1,'Medical Examinations'!$A$1:$J$1,0),0)</f>
        <v>No</v>
      </c>
      <c r="H1932" s="17">
        <f>VLOOKUP($A1932,'Medical Examinations'!$A$1:$J$2336,MATCH(Healthcare!H$1,'Medical Examinations'!$A$1:$J$1,0),0)</f>
        <v>0</v>
      </c>
      <c r="I1932" s="17" t="str">
        <f>VLOOKUP($A1932,'Medical Examinations'!$A$1:$J$2336,MATCH(Healthcare!I$1,'Medical Examinations'!$A$1:$J$1,0),0)</f>
        <v>No</v>
      </c>
      <c r="J1932" s="17" t="str">
        <f>VLOOKUP($A1932,'Medical Examinations'!$A$1:$J$2336,MATCH(Healthcare!J$1,'Medical Examinations'!$A$1:$J$1,0),0)</f>
        <v>Overweight</v>
      </c>
      <c r="K1932" s="17" t="str">
        <f>VLOOKUP($A1932,'Medical Examinations'!$A$1:$J$2336,MATCH(Healthcare!K$1,'Medical Examinations'!$A$1:$J$1,0),0)</f>
        <v>Prediabetes</v>
      </c>
      <c r="L1932" s="38">
        <f>VLOOKUP($A1932,'Hospitalisation Details'!$A$2:$K$2344,MATCH(Healthcare!L$1,'Hospitalisation Details'!$A$1:$K$1,0),0)</f>
        <v>33475</v>
      </c>
      <c r="M1932" s="17">
        <f>VLOOKUP($A1932,'Hospitalisation Details'!$A$2:$K$2344,MATCH(Healthcare!M$1,'Hospitalisation Details'!$A$1:$K$1,0),0)</f>
        <v>3757.84</v>
      </c>
      <c r="N1932" s="17" t="str">
        <f>VLOOKUP($A1932,'Hospitalisation Details'!$A$2:$K$2344,MATCH(Healthcare!N$1,'Hospitalisation Details'!$A$1:$K$1,0),0)</f>
        <v>Tier - 2</v>
      </c>
      <c r="O1932" s="17" t="str">
        <f>VLOOKUP($A1932,'Hospitalisation Details'!$A$2:$K$2344,MATCH(Healthcare!O$1,'Hospitalisation Details'!$A$1:$K$1,0),0)</f>
        <v>Tier - 1</v>
      </c>
      <c r="P1932" s="17" t="str">
        <f>VLOOKUP($A1932,'Hospitalisation Details'!$A$2:$K$2344,MATCH(Healthcare!P$1,'Hospitalisation Details'!$A$1:$K$1,0),0)</f>
        <v>R1013</v>
      </c>
      <c r="Q1932" s="17">
        <f>VLOOKUP($A1932,'Hospitalisation Details'!$A$2:$K$2344,MATCH(Healthcare!Q$1,'Hospitalisation Details'!$A$1:$K$1,0),0)</f>
        <v>31</v>
      </c>
    </row>
    <row r="1933" spans="1:17" ht="15.75" x14ac:dyDescent="0.25">
      <c r="A1933" s="25" t="s">
        <v>1976</v>
      </c>
      <c r="B1933" s="17" t="str">
        <f>VLOOKUP($A1933,'Customer Names'!$A$1:$D$2336,4,0)</f>
        <v>Ms. Mare</v>
      </c>
      <c r="C1933" s="17">
        <f>VLOOKUP($A1933,'Medical Examinations'!$A$1:$J$2336,MATCH(Healthcare!C$1,'Medical Examinations'!$A$1:$J$1,0),0)</f>
        <v>25.74</v>
      </c>
      <c r="D1933" s="17">
        <f>VLOOKUP($A1933,'Medical Examinations'!$A$1:$J$2336,MATCH(Healthcare!D$1,'Medical Examinations'!$A$1:$J$1,0),0)</f>
        <v>5.99</v>
      </c>
      <c r="E1933" s="17" t="str">
        <f>VLOOKUP($A1933,'Medical Examinations'!$A$1:$J$2336,MATCH(Healthcare!E$1,'Medical Examinations'!$A$1:$J$1,0),0)</f>
        <v>No</v>
      </c>
      <c r="F1933" s="17" t="str">
        <f>VLOOKUP($A1933,'Medical Examinations'!$A$1:$J$2336,MATCH(Healthcare!F$1,'Medical Examinations'!$A$1:$J$1,0),0)</f>
        <v>No</v>
      </c>
      <c r="G1933" s="17" t="str">
        <f>VLOOKUP($A1933,'Medical Examinations'!$A$1:$J$2336,MATCH(Healthcare!G$1,'Medical Examinations'!$A$1:$J$1,0),0)</f>
        <v>No</v>
      </c>
      <c r="H1933" s="17">
        <f>VLOOKUP($A1933,'Medical Examinations'!$A$1:$J$2336,MATCH(Healthcare!H$1,'Medical Examinations'!$A$1:$J$1,0),0)</f>
        <v>0</v>
      </c>
      <c r="I1933" s="17" t="str">
        <f>VLOOKUP($A1933,'Medical Examinations'!$A$1:$J$2336,MATCH(Healthcare!I$1,'Medical Examinations'!$A$1:$J$1,0),0)</f>
        <v>No</v>
      </c>
      <c r="J1933" s="17" t="str">
        <f>VLOOKUP($A1933,'Medical Examinations'!$A$1:$J$2336,MATCH(Healthcare!J$1,'Medical Examinations'!$A$1:$J$1,0),0)</f>
        <v>Overweight</v>
      </c>
      <c r="K1933" s="17" t="str">
        <f>VLOOKUP($A1933,'Medical Examinations'!$A$1:$J$2336,MATCH(Healthcare!K$1,'Medical Examinations'!$A$1:$J$1,0),0)</f>
        <v>Prediabetes</v>
      </c>
      <c r="L1933" s="38">
        <f>VLOOKUP($A1933,'Hospitalisation Details'!$A$2:$K$2344,MATCH(Healthcare!L$1,'Hospitalisation Details'!$A$1:$K$1,0),0)</f>
        <v>33539</v>
      </c>
      <c r="M1933" s="17">
        <f>VLOOKUP($A1933,'Hospitalisation Details'!$A$2:$K$2344,MATCH(Healthcare!M$1,'Hospitalisation Details'!$A$1:$K$1,0),0)</f>
        <v>3756.62</v>
      </c>
      <c r="N1933" s="17" t="str">
        <f>VLOOKUP($A1933,'Hospitalisation Details'!$A$2:$K$2344,MATCH(Healthcare!N$1,'Hospitalisation Details'!$A$1:$K$1,0),0)</f>
        <v>Tier - 2</v>
      </c>
      <c r="O1933" s="17" t="str">
        <f>VLOOKUP($A1933,'Hospitalisation Details'!$A$2:$K$2344,MATCH(Healthcare!O$1,'Hospitalisation Details'!$A$1:$K$1,0),0)</f>
        <v>Tier - 2</v>
      </c>
      <c r="P1933" s="17" t="str">
        <f>VLOOKUP($A1933,'Hospitalisation Details'!$A$2:$K$2344,MATCH(Healthcare!P$1,'Hospitalisation Details'!$A$1:$K$1,0),0)</f>
        <v>R1013</v>
      </c>
      <c r="Q1933" s="17">
        <f>VLOOKUP($A1933,'Hospitalisation Details'!$A$2:$K$2344,MATCH(Healthcare!Q$1,'Hospitalisation Details'!$A$1:$K$1,0),0)</f>
        <v>31</v>
      </c>
    </row>
    <row r="1934" spans="1:17" ht="15.75" x14ac:dyDescent="0.25">
      <c r="A1934" s="25" t="s">
        <v>1977</v>
      </c>
      <c r="B1934" s="17" t="str">
        <f>VLOOKUP($A1934,'Customer Names'!$A$1:$D$2336,4,0)</f>
        <v>Mr. Kevin</v>
      </c>
      <c r="C1934" s="17">
        <f>VLOOKUP($A1934,'Medical Examinations'!$A$1:$J$2336,MATCH(Healthcare!C$1,'Medical Examinations'!$A$1:$J$1,0),0)</f>
        <v>18.22</v>
      </c>
      <c r="D1934" s="17">
        <f>VLOOKUP($A1934,'Medical Examinations'!$A$1:$J$2336,MATCH(Healthcare!D$1,'Medical Examinations'!$A$1:$J$1,0),0)</f>
        <v>10.27</v>
      </c>
      <c r="E1934" s="17" t="str">
        <f>VLOOKUP($A1934,'Medical Examinations'!$A$1:$J$2336,MATCH(Healthcare!E$1,'Medical Examinations'!$A$1:$J$1,0),0)</f>
        <v>Yes</v>
      </c>
      <c r="F1934" s="17" t="str">
        <f>VLOOKUP($A1934,'Medical Examinations'!$A$1:$J$2336,MATCH(Healthcare!F$1,'Medical Examinations'!$A$1:$J$1,0),0)</f>
        <v>No</v>
      </c>
      <c r="G1934" s="17" t="str">
        <f>VLOOKUP($A1934,'Medical Examinations'!$A$1:$J$2336,MATCH(Healthcare!G$1,'Medical Examinations'!$A$1:$J$1,0),0)</f>
        <v>No</v>
      </c>
      <c r="H1934" s="17">
        <f>VLOOKUP($A1934,'Medical Examinations'!$A$1:$J$2336,MATCH(Healthcare!H$1,'Medical Examinations'!$A$1:$J$1,0),0)</f>
        <v>1</v>
      </c>
      <c r="I1934" s="17" t="str">
        <f>VLOOKUP($A1934,'Medical Examinations'!$A$1:$J$2336,MATCH(Healthcare!I$1,'Medical Examinations'!$A$1:$J$1,0),0)</f>
        <v>No</v>
      </c>
      <c r="J1934" s="17" t="str">
        <f>VLOOKUP($A1934,'Medical Examinations'!$A$1:$J$2336,MATCH(Healthcare!J$1,'Medical Examinations'!$A$1:$J$1,0),0)</f>
        <v>Underweight</v>
      </c>
      <c r="K1934" s="17" t="str">
        <f>VLOOKUP($A1934,'Medical Examinations'!$A$1:$J$2336,MATCH(Healthcare!K$1,'Medical Examinations'!$A$1:$J$1,0),0)</f>
        <v>Diabetes</v>
      </c>
      <c r="L1934" s="38">
        <f>VLOOKUP($A1934,'Hospitalisation Details'!$A$2:$K$2344,MATCH(Healthcare!L$1,'Hospitalisation Details'!$A$1:$K$1,0),0)</f>
        <v>31664</v>
      </c>
      <c r="M1934" s="17">
        <f>VLOOKUP($A1934,'Hospitalisation Details'!$A$2:$K$2344,MATCH(Healthcare!M$1,'Hospitalisation Details'!$A$1:$K$1,0),0)</f>
        <v>3748.56</v>
      </c>
      <c r="N1934" s="17" t="str">
        <f>VLOOKUP($A1934,'Hospitalisation Details'!$A$2:$K$2344,MATCH(Healthcare!N$1,'Hospitalisation Details'!$A$1:$K$1,0),0)</f>
        <v>Tier - 2</v>
      </c>
      <c r="O1934" s="17" t="str">
        <f>VLOOKUP($A1934,'Hospitalisation Details'!$A$2:$K$2344,MATCH(Healthcare!O$1,'Hospitalisation Details'!$A$1:$K$1,0),0)</f>
        <v>Tier - 2</v>
      </c>
      <c r="P1934" s="17" t="str">
        <f>VLOOKUP($A1934,'Hospitalisation Details'!$A$2:$K$2344,MATCH(Healthcare!P$1,'Hospitalisation Details'!$A$1:$K$1,0),0)</f>
        <v>R1013</v>
      </c>
      <c r="Q1934" s="17">
        <f>VLOOKUP($A1934,'Hospitalisation Details'!$A$2:$K$2344,MATCH(Healthcare!Q$1,'Hospitalisation Details'!$A$1:$K$1,0),0)</f>
        <v>36</v>
      </c>
    </row>
    <row r="1935" spans="1:17" ht="15.75" x14ac:dyDescent="0.25">
      <c r="A1935" s="25" t="s">
        <v>1978</v>
      </c>
      <c r="B1935" s="17" t="str">
        <f>VLOOKUP($A1935,'Customer Names'!$A$1:$D$2336,4,0)</f>
        <v>Ms. Jessica</v>
      </c>
      <c r="C1935" s="17">
        <f>VLOOKUP($A1935,'Medical Examinations'!$A$1:$J$2336,MATCH(Healthcare!C$1,'Medical Examinations'!$A$1:$J$1,0),0)</f>
        <v>26.03</v>
      </c>
      <c r="D1935" s="17">
        <f>VLOOKUP($A1935,'Medical Examinations'!$A$1:$J$2336,MATCH(Healthcare!D$1,'Medical Examinations'!$A$1:$J$1,0),0)</f>
        <v>5.97</v>
      </c>
      <c r="E1935" s="17" t="str">
        <f>VLOOKUP($A1935,'Medical Examinations'!$A$1:$J$2336,MATCH(Healthcare!E$1,'Medical Examinations'!$A$1:$J$1,0),0)</f>
        <v>No</v>
      </c>
      <c r="F1935" s="17" t="str">
        <f>VLOOKUP($A1935,'Medical Examinations'!$A$1:$J$2336,MATCH(Healthcare!F$1,'Medical Examinations'!$A$1:$J$1,0),0)</f>
        <v>No</v>
      </c>
      <c r="G1935" s="17" t="str">
        <f>VLOOKUP($A1935,'Medical Examinations'!$A$1:$J$2336,MATCH(Healthcare!G$1,'Medical Examinations'!$A$1:$J$1,0),0)</f>
        <v>Yes</v>
      </c>
      <c r="H1935" s="17">
        <f>VLOOKUP($A1935,'Medical Examinations'!$A$1:$J$2336,MATCH(Healthcare!H$1,'Medical Examinations'!$A$1:$J$1,0),0)</f>
        <v>1</v>
      </c>
      <c r="I1935" s="17" t="str">
        <f>VLOOKUP($A1935,'Medical Examinations'!$A$1:$J$2336,MATCH(Healthcare!I$1,'Medical Examinations'!$A$1:$J$1,0),0)</f>
        <v>No</v>
      </c>
      <c r="J1935" s="17" t="str">
        <f>VLOOKUP($A1935,'Medical Examinations'!$A$1:$J$2336,MATCH(Healthcare!J$1,'Medical Examinations'!$A$1:$J$1,0),0)</f>
        <v>Overweight</v>
      </c>
      <c r="K1935" s="17" t="str">
        <f>VLOOKUP($A1935,'Medical Examinations'!$A$1:$J$2336,MATCH(Healthcare!K$1,'Medical Examinations'!$A$1:$J$1,0),0)</f>
        <v>Prediabetes</v>
      </c>
      <c r="L1935" s="38">
        <f>VLOOKUP($A1935,'Hospitalisation Details'!$A$2:$K$2344,MATCH(Healthcare!L$1,'Hospitalisation Details'!$A$1:$K$1,0),0)</f>
        <v>34142</v>
      </c>
      <c r="M1935" s="17">
        <f>VLOOKUP($A1935,'Hospitalisation Details'!$A$2:$K$2344,MATCH(Healthcare!M$1,'Hospitalisation Details'!$A$1:$K$1,0),0)</f>
        <v>3736.46</v>
      </c>
      <c r="N1935" s="17" t="str">
        <f>VLOOKUP($A1935,'Hospitalisation Details'!$A$2:$K$2344,MATCH(Healthcare!N$1,'Hospitalisation Details'!$A$1:$K$1,0),0)</f>
        <v>Tier - 2</v>
      </c>
      <c r="O1935" s="17" t="str">
        <f>VLOOKUP($A1935,'Hospitalisation Details'!$A$2:$K$2344,MATCH(Healthcare!O$1,'Hospitalisation Details'!$A$1:$K$1,0),0)</f>
        <v>Tier - 2</v>
      </c>
      <c r="P1935" s="17" t="str">
        <f>VLOOKUP($A1935,'Hospitalisation Details'!$A$2:$K$2344,MATCH(Healthcare!P$1,'Hospitalisation Details'!$A$1:$K$1,0),0)</f>
        <v>R1012</v>
      </c>
      <c r="Q1935" s="17">
        <f>VLOOKUP($A1935,'Hospitalisation Details'!$A$2:$K$2344,MATCH(Healthcare!Q$1,'Hospitalisation Details'!$A$1:$K$1,0),0)</f>
        <v>29</v>
      </c>
    </row>
    <row r="1936" spans="1:17" ht="15.75" x14ac:dyDescent="0.25">
      <c r="A1936" s="25" t="s">
        <v>1979</v>
      </c>
      <c r="B1936" s="17" t="str">
        <f>VLOOKUP($A1936,'Customer Names'!$A$1:$D$2336,4,0)</f>
        <v>Ms. Amanda</v>
      </c>
      <c r="C1936" s="17">
        <f>VLOOKUP($A1936,'Medical Examinations'!$A$1:$J$2336,MATCH(Healthcare!C$1,'Medical Examinations'!$A$1:$J$1,0),0)</f>
        <v>17.29</v>
      </c>
      <c r="D1936" s="17">
        <f>VLOOKUP($A1936,'Medical Examinations'!$A$1:$J$2336,MATCH(Healthcare!D$1,'Medical Examinations'!$A$1:$J$1,0),0)</f>
        <v>4.9800000000000004</v>
      </c>
      <c r="E1936" s="17" t="str">
        <f>VLOOKUP($A1936,'Medical Examinations'!$A$1:$J$2336,MATCH(Healthcare!E$1,'Medical Examinations'!$A$1:$J$1,0),0)</f>
        <v>No</v>
      </c>
      <c r="F1936" s="17" t="str">
        <f>VLOOKUP($A1936,'Medical Examinations'!$A$1:$J$2336,MATCH(Healthcare!F$1,'Medical Examinations'!$A$1:$J$1,0),0)</f>
        <v>No</v>
      </c>
      <c r="G1936" s="17" t="str">
        <f>VLOOKUP($A1936,'Medical Examinations'!$A$1:$J$2336,MATCH(Healthcare!G$1,'Medical Examinations'!$A$1:$J$1,0),0)</f>
        <v>No</v>
      </c>
      <c r="H1936" s="17">
        <f>VLOOKUP($A1936,'Medical Examinations'!$A$1:$J$2336,MATCH(Healthcare!H$1,'Medical Examinations'!$A$1:$J$1,0),0)</f>
        <v>0</v>
      </c>
      <c r="I1936" s="17" t="str">
        <f>VLOOKUP($A1936,'Medical Examinations'!$A$1:$J$2336,MATCH(Healthcare!I$1,'Medical Examinations'!$A$1:$J$1,0),0)</f>
        <v>No</v>
      </c>
      <c r="J1936" s="17" t="str">
        <f>VLOOKUP($A1936,'Medical Examinations'!$A$1:$J$2336,MATCH(Healthcare!J$1,'Medical Examinations'!$A$1:$J$1,0),0)</f>
        <v>Underweight</v>
      </c>
      <c r="K1936" s="17" t="str">
        <f>VLOOKUP($A1936,'Medical Examinations'!$A$1:$J$2336,MATCH(Healthcare!K$1,'Medical Examinations'!$A$1:$J$1,0),0)</f>
        <v>Normal</v>
      </c>
      <c r="L1936" s="38">
        <f>VLOOKUP($A1936,'Hospitalisation Details'!$A$2:$K$2344,MATCH(Healthcare!L$1,'Hospitalisation Details'!$A$1:$K$1,0),0)</f>
        <v>34568</v>
      </c>
      <c r="M1936" s="17">
        <f>VLOOKUP($A1936,'Hospitalisation Details'!$A$2:$K$2344,MATCH(Healthcare!M$1,'Hospitalisation Details'!$A$1:$K$1,0),0)</f>
        <v>3732.63</v>
      </c>
      <c r="N1936" s="17" t="str">
        <f>VLOOKUP($A1936,'Hospitalisation Details'!$A$2:$K$2344,MATCH(Healthcare!N$1,'Hospitalisation Details'!$A$1:$K$1,0),0)</f>
        <v>Tier - 2</v>
      </c>
      <c r="O1936" s="17" t="str">
        <f>VLOOKUP($A1936,'Hospitalisation Details'!$A$2:$K$2344,MATCH(Healthcare!O$1,'Hospitalisation Details'!$A$1:$K$1,0),0)</f>
        <v>Tier - 3</v>
      </c>
      <c r="P1936" s="17" t="str">
        <f>VLOOKUP($A1936,'Hospitalisation Details'!$A$2:$K$2344,MATCH(Healthcare!P$1,'Hospitalisation Details'!$A$1:$K$1,0),0)</f>
        <v>R1024</v>
      </c>
      <c r="Q1936" s="17">
        <f>VLOOKUP($A1936,'Hospitalisation Details'!$A$2:$K$2344,MATCH(Healthcare!Q$1,'Hospitalisation Details'!$A$1:$K$1,0),0)</f>
        <v>28</v>
      </c>
    </row>
    <row r="1937" spans="1:17" ht="15.75" x14ac:dyDescent="0.25">
      <c r="A1937" s="25" t="s">
        <v>1980</v>
      </c>
      <c r="B1937" s="17" t="str">
        <f>VLOOKUP($A1937,'Customer Names'!$A$1:$D$2336,4,0)</f>
        <v>Mr. Murray</v>
      </c>
      <c r="C1937" s="17">
        <f>VLOOKUP($A1937,'Medical Examinations'!$A$1:$J$2336,MATCH(Healthcare!C$1,'Medical Examinations'!$A$1:$J$1,0),0)</f>
        <v>18.170000000000002</v>
      </c>
      <c r="D1937" s="17">
        <f>VLOOKUP($A1937,'Medical Examinations'!$A$1:$J$2336,MATCH(Healthcare!D$1,'Medical Examinations'!$A$1:$J$1,0),0)</f>
        <v>6.91</v>
      </c>
      <c r="E1937" s="17" t="str">
        <f>VLOOKUP($A1937,'Medical Examinations'!$A$1:$J$2336,MATCH(Healthcare!E$1,'Medical Examinations'!$A$1:$J$1,0),0)</f>
        <v>Yes</v>
      </c>
      <c r="F1937" s="17" t="str">
        <f>VLOOKUP($A1937,'Medical Examinations'!$A$1:$J$2336,MATCH(Healthcare!F$1,'Medical Examinations'!$A$1:$J$1,0),0)</f>
        <v>No</v>
      </c>
      <c r="G1937" s="17" t="str">
        <f>VLOOKUP($A1937,'Medical Examinations'!$A$1:$J$2336,MATCH(Healthcare!G$1,'Medical Examinations'!$A$1:$J$1,0),0)</f>
        <v>No</v>
      </c>
      <c r="H1937" s="17">
        <f>VLOOKUP($A1937,'Medical Examinations'!$A$1:$J$2336,MATCH(Healthcare!H$1,'Medical Examinations'!$A$1:$J$1,0),0)</f>
        <v>1</v>
      </c>
      <c r="I1937" s="17" t="str">
        <f>VLOOKUP($A1937,'Medical Examinations'!$A$1:$J$2336,MATCH(Healthcare!I$1,'Medical Examinations'!$A$1:$J$1,0),0)</f>
        <v>No</v>
      </c>
      <c r="J1937" s="17" t="str">
        <f>VLOOKUP($A1937,'Medical Examinations'!$A$1:$J$2336,MATCH(Healthcare!J$1,'Medical Examinations'!$A$1:$J$1,0),0)</f>
        <v>Underweight</v>
      </c>
      <c r="K1937" s="17" t="str">
        <f>VLOOKUP($A1937,'Medical Examinations'!$A$1:$J$2336,MATCH(Healthcare!K$1,'Medical Examinations'!$A$1:$J$1,0),0)</f>
        <v>Diabetes</v>
      </c>
      <c r="L1937" s="38">
        <f>VLOOKUP($A1937,'Hospitalisation Details'!$A$2:$K$2344,MATCH(Healthcare!L$1,'Hospitalisation Details'!$A$1:$K$1,0),0)</f>
        <v>31747</v>
      </c>
      <c r="M1937" s="17">
        <f>VLOOKUP($A1937,'Hospitalisation Details'!$A$2:$K$2344,MATCH(Healthcare!M$1,'Hospitalisation Details'!$A$1:$K$1,0),0)</f>
        <v>3731.6</v>
      </c>
      <c r="N1937" s="17" t="str">
        <f>VLOOKUP($A1937,'Hospitalisation Details'!$A$2:$K$2344,MATCH(Healthcare!N$1,'Hospitalisation Details'!$A$1:$K$1,0),0)</f>
        <v>Tier - 2</v>
      </c>
      <c r="O1937" s="17" t="str">
        <f>VLOOKUP($A1937,'Hospitalisation Details'!$A$2:$K$2344,MATCH(Healthcare!O$1,'Hospitalisation Details'!$A$1:$K$1,0),0)</f>
        <v>Tier - 2</v>
      </c>
      <c r="P1937" s="17" t="str">
        <f>VLOOKUP($A1937,'Hospitalisation Details'!$A$2:$K$2344,MATCH(Healthcare!P$1,'Hospitalisation Details'!$A$1:$K$1,0),0)</f>
        <v>R1013</v>
      </c>
      <c r="Q1937" s="17">
        <f>VLOOKUP($A1937,'Hospitalisation Details'!$A$2:$K$2344,MATCH(Healthcare!Q$1,'Hospitalisation Details'!$A$1:$K$1,0),0)</f>
        <v>36</v>
      </c>
    </row>
    <row r="1938" spans="1:17" ht="15.75" x14ac:dyDescent="0.25">
      <c r="A1938" s="25" t="s">
        <v>1981</v>
      </c>
      <c r="B1938" s="17" t="str">
        <f>VLOOKUP($A1938,'Customer Names'!$A$1:$D$2336,4,0)</f>
        <v>Mrs. Meghan</v>
      </c>
      <c r="C1938" s="17">
        <f>VLOOKUP($A1938,'Medical Examinations'!$A$1:$J$2336,MATCH(Healthcare!C$1,'Medical Examinations'!$A$1:$J$1,0),0)</f>
        <v>32.54</v>
      </c>
      <c r="D1938" s="17">
        <f>VLOOKUP($A1938,'Medical Examinations'!$A$1:$J$2336,MATCH(Healthcare!D$1,'Medical Examinations'!$A$1:$J$1,0),0)</f>
        <v>6.38</v>
      </c>
      <c r="E1938" s="17" t="str">
        <f>VLOOKUP($A1938,'Medical Examinations'!$A$1:$J$2336,MATCH(Healthcare!E$1,'Medical Examinations'!$A$1:$J$1,0),0)</f>
        <v>No</v>
      </c>
      <c r="F1938" s="17" t="str">
        <f>VLOOKUP($A1938,'Medical Examinations'!$A$1:$J$2336,MATCH(Healthcare!F$1,'Medical Examinations'!$A$1:$J$1,0),0)</f>
        <v>Yes</v>
      </c>
      <c r="G1938" s="17" t="str">
        <f>VLOOKUP($A1938,'Medical Examinations'!$A$1:$J$2336,MATCH(Healthcare!G$1,'Medical Examinations'!$A$1:$J$1,0),0)</f>
        <v>No</v>
      </c>
      <c r="H1938" s="17">
        <f>VLOOKUP($A1938,'Medical Examinations'!$A$1:$J$2336,MATCH(Healthcare!H$1,'Medical Examinations'!$A$1:$J$1,0),0)</f>
        <v>1</v>
      </c>
      <c r="I1938" s="17" t="str">
        <f>VLOOKUP($A1938,'Medical Examinations'!$A$1:$J$2336,MATCH(Healthcare!I$1,'Medical Examinations'!$A$1:$J$1,0),0)</f>
        <v>No</v>
      </c>
      <c r="J1938" s="17" t="str">
        <f>VLOOKUP($A1938,'Medical Examinations'!$A$1:$J$2336,MATCH(Healthcare!J$1,'Medical Examinations'!$A$1:$J$1,0),0)</f>
        <v>Obesity</v>
      </c>
      <c r="K1938" s="17" t="str">
        <f>VLOOKUP($A1938,'Medical Examinations'!$A$1:$J$2336,MATCH(Healthcare!K$1,'Medical Examinations'!$A$1:$J$1,0),0)</f>
        <v>Prediabetes</v>
      </c>
      <c r="L1938" s="38">
        <f>VLOOKUP($A1938,'Hospitalisation Details'!$A$2:$K$2344,MATCH(Healthcare!L$1,'Hospitalisation Details'!$A$1:$K$1,0),0)</f>
        <v>38296</v>
      </c>
      <c r="M1938" s="17">
        <f>VLOOKUP($A1938,'Hospitalisation Details'!$A$2:$K$2344,MATCH(Healthcare!M$1,'Hospitalisation Details'!$A$1:$K$1,0),0)</f>
        <v>3722.23</v>
      </c>
      <c r="N1938" s="17" t="str">
        <f>VLOOKUP($A1938,'Hospitalisation Details'!$A$2:$K$2344,MATCH(Healthcare!N$1,'Hospitalisation Details'!$A$1:$K$1,0),0)</f>
        <v>Tier - 2</v>
      </c>
      <c r="O1938" s="17" t="str">
        <f>VLOOKUP($A1938,'Hospitalisation Details'!$A$2:$K$2344,MATCH(Healthcare!O$1,'Hospitalisation Details'!$A$1:$K$1,0),0)</f>
        <v>Tier - 2</v>
      </c>
      <c r="P1938" s="17" t="str">
        <f>VLOOKUP($A1938,'Hospitalisation Details'!$A$2:$K$2344,MATCH(Healthcare!P$1,'Hospitalisation Details'!$A$1:$K$1,0),0)</f>
        <v>R1025</v>
      </c>
      <c r="Q1938" s="17">
        <f>VLOOKUP($A1938,'Hospitalisation Details'!$A$2:$K$2344,MATCH(Healthcare!Q$1,'Hospitalisation Details'!$A$1:$K$1,0),0)</f>
        <v>18</v>
      </c>
    </row>
    <row r="1939" spans="1:17" ht="15.75" x14ac:dyDescent="0.25">
      <c r="A1939" s="25" t="s">
        <v>1982</v>
      </c>
      <c r="B1939" s="17" t="str">
        <f>VLOOKUP($A1939,'Customer Names'!$A$1:$D$2336,4,0)</f>
        <v>Mr. David</v>
      </c>
      <c r="C1939" s="17">
        <f>VLOOKUP($A1939,'Medical Examinations'!$A$1:$J$2336,MATCH(Healthcare!C$1,'Medical Examinations'!$A$1:$J$1,0),0)</f>
        <v>30.25</v>
      </c>
      <c r="D1939" s="17">
        <f>VLOOKUP($A1939,'Medical Examinations'!$A$1:$J$2336,MATCH(Healthcare!D$1,'Medical Examinations'!$A$1:$J$1,0),0)</f>
        <v>4.7699999999999996</v>
      </c>
      <c r="E1939" s="17" t="str">
        <f>VLOOKUP($A1939,'Medical Examinations'!$A$1:$J$2336,MATCH(Healthcare!E$1,'Medical Examinations'!$A$1:$J$1,0),0)</f>
        <v>No</v>
      </c>
      <c r="F1939" s="17" t="str">
        <f>VLOOKUP($A1939,'Medical Examinations'!$A$1:$J$2336,MATCH(Healthcare!F$1,'Medical Examinations'!$A$1:$J$1,0),0)</f>
        <v>No</v>
      </c>
      <c r="G1939" s="17" t="str">
        <f>VLOOKUP($A1939,'Medical Examinations'!$A$1:$J$2336,MATCH(Healthcare!G$1,'Medical Examinations'!$A$1:$J$1,0),0)</f>
        <v>No</v>
      </c>
      <c r="H1939" s="17">
        <f>VLOOKUP($A1939,'Medical Examinations'!$A$1:$J$2336,MATCH(Healthcare!H$1,'Medical Examinations'!$A$1:$J$1,0),0)</f>
        <v>0</v>
      </c>
      <c r="I1939" s="17" t="str">
        <f>VLOOKUP($A1939,'Medical Examinations'!$A$1:$J$2336,MATCH(Healthcare!I$1,'Medical Examinations'!$A$1:$J$1,0),0)</f>
        <v>No</v>
      </c>
      <c r="J1939" s="17" t="str">
        <f>VLOOKUP($A1939,'Medical Examinations'!$A$1:$J$2336,MATCH(Healthcare!J$1,'Medical Examinations'!$A$1:$J$1,0),0)</f>
        <v>Obesity</v>
      </c>
      <c r="K1939" s="17" t="str">
        <f>VLOOKUP($A1939,'Medical Examinations'!$A$1:$J$2336,MATCH(Healthcare!K$1,'Medical Examinations'!$A$1:$J$1,0),0)</f>
        <v>Normal</v>
      </c>
      <c r="L1939" s="38">
        <f>VLOOKUP($A1939,'Hospitalisation Details'!$A$2:$K$2344,MATCH(Healthcare!L$1,'Hospitalisation Details'!$A$1:$K$1,0),0)</f>
        <v>32844</v>
      </c>
      <c r="M1939" s="17">
        <f>VLOOKUP($A1939,'Hospitalisation Details'!$A$2:$K$2344,MATCH(Healthcare!M$1,'Hospitalisation Details'!$A$1:$K$1,0),0)</f>
        <v>3704.35</v>
      </c>
      <c r="N1939" s="17" t="str">
        <f>VLOOKUP($A1939,'Hospitalisation Details'!$A$2:$K$2344,MATCH(Healthcare!N$1,'Hospitalisation Details'!$A$1:$K$1,0),0)</f>
        <v>Tier - 2</v>
      </c>
      <c r="O1939" s="17" t="str">
        <f>VLOOKUP($A1939,'Hospitalisation Details'!$A$2:$K$2344,MATCH(Healthcare!O$1,'Hospitalisation Details'!$A$1:$K$1,0),0)</f>
        <v>Tier - 2</v>
      </c>
      <c r="P1939" s="17" t="str">
        <f>VLOOKUP($A1939,'Hospitalisation Details'!$A$2:$K$2344,MATCH(Healthcare!P$1,'Hospitalisation Details'!$A$1:$K$1,0),0)</f>
        <v>R1013</v>
      </c>
      <c r="Q1939" s="17">
        <f>VLOOKUP($A1939,'Hospitalisation Details'!$A$2:$K$2344,MATCH(Healthcare!Q$1,'Hospitalisation Details'!$A$1:$K$1,0),0)</f>
        <v>33</v>
      </c>
    </row>
    <row r="1940" spans="1:17" ht="15.75" x14ac:dyDescent="0.25">
      <c r="A1940" s="25" t="s">
        <v>1983</v>
      </c>
      <c r="B1940" s="17" t="str">
        <f>VLOOKUP($A1940,'Customer Names'!$A$1:$D$2336,4,0)</f>
        <v>Mr. Seth</v>
      </c>
      <c r="C1940" s="17">
        <f>VLOOKUP($A1940,'Medical Examinations'!$A$1:$J$2336,MATCH(Healthcare!C$1,'Medical Examinations'!$A$1:$J$1,0),0)</f>
        <v>19.59</v>
      </c>
      <c r="D1940" s="17">
        <f>VLOOKUP($A1940,'Medical Examinations'!$A$1:$J$2336,MATCH(Healthcare!D$1,'Medical Examinations'!$A$1:$J$1,0),0)</f>
        <v>6.04</v>
      </c>
      <c r="E1940" s="17" t="str">
        <f>VLOOKUP($A1940,'Medical Examinations'!$A$1:$J$2336,MATCH(Healthcare!E$1,'Medical Examinations'!$A$1:$J$1,0),0)</f>
        <v>Yes</v>
      </c>
      <c r="F1940" s="17" t="str">
        <f>VLOOKUP($A1940,'Medical Examinations'!$A$1:$J$2336,MATCH(Healthcare!F$1,'Medical Examinations'!$A$1:$J$1,0),0)</f>
        <v>No</v>
      </c>
      <c r="G1940" s="17" t="str">
        <f>VLOOKUP($A1940,'Medical Examinations'!$A$1:$J$2336,MATCH(Healthcare!G$1,'Medical Examinations'!$A$1:$J$1,0),0)</f>
        <v>No</v>
      </c>
      <c r="H1940" s="17">
        <f>VLOOKUP($A1940,'Medical Examinations'!$A$1:$J$2336,MATCH(Healthcare!H$1,'Medical Examinations'!$A$1:$J$1,0),0)</f>
        <v>1</v>
      </c>
      <c r="I1940" s="17" t="str">
        <f>VLOOKUP($A1940,'Medical Examinations'!$A$1:$J$2336,MATCH(Healthcare!I$1,'Medical Examinations'!$A$1:$J$1,0),0)</f>
        <v>No</v>
      </c>
      <c r="J1940" s="17" t="str">
        <f>VLOOKUP($A1940,'Medical Examinations'!$A$1:$J$2336,MATCH(Healthcare!J$1,'Medical Examinations'!$A$1:$J$1,0),0)</f>
        <v>Healthy Weight</v>
      </c>
      <c r="K1940" s="17" t="str">
        <f>VLOOKUP($A1940,'Medical Examinations'!$A$1:$J$2336,MATCH(Healthcare!K$1,'Medical Examinations'!$A$1:$J$1,0),0)</f>
        <v>Prediabetes</v>
      </c>
      <c r="L1940" s="38">
        <f>VLOOKUP($A1940,'Hospitalisation Details'!$A$2:$K$2344,MATCH(Healthcare!L$1,'Hospitalisation Details'!$A$1:$K$1,0),0)</f>
        <v>32373</v>
      </c>
      <c r="M1940" s="17">
        <f>VLOOKUP($A1940,'Hospitalisation Details'!$A$2:$K$2344,MATCH(Healthcare!M$1,'Hospitalisation Details'!$A$1:$K$1,0),0)</f>
        <v>3699.54</v>
      </c>
      <c r="N1940" s="17" t="str">
        <f>VLOOKUP($A1940,'Hospitalisation Details'!$A$2:$K$2344,MATCH(Healthcare!N$1,'Hospitalisation Details'!$A$1:$K$1,0),0)</f>
        <v>Tier - 2</v>
      </c>
      <c r="O1940" s="17" t="str">
        <f>VLOOKUP($A1940,'Hospitalisation Details'!$A$2:$K$2344,MATCH(Healthcare!O$1,'Hospitalisation Details'!$A$1:$K$1,0),0)</f>
        <v>Tier - 3</v>
      </c>
      <c r="P1940" s="17" t="str">
        <f>VLOOKUP($A1940,'Hospitalisation Details'!$A$2:$K$2344,MATCH(Healthcare!P$1,'Hospitalisation Details'!$A$1:$K$1,0),0)</f>
        <v>R1013</v>
      </c>
      <c r="Q1940" s="17">
        <f>VLOOKUP($A1940,'Hospitalisation Details'!$A$2:$K$2344,MATCH(Healthcare!Q$1,'Hospitalisation Details'!$A$1:$K$1,0),0)</f>
        <v>34</v>
      </c>
    </row>
    <row r="1941" spans="1:17" ht="15.75" x14ac:dyDescent="0.25">
      <c r="A1941" s="25" t="s">
        <v>1984</v>
      </c>
      <c r="B1941" s="17" t="str">
        <f>VLOOKUP($A1941,'Customer Names'!$A$1:$D$2336,4,0)</f>
        <v>Mr. Michael</v>
      </c>
      <c r="C1941" s="17">
        <f>VLOOKUP($A1941,'Medical Examinations'!$A$1:$J$2336,MATCH(Healthcare!C$1,'Medical Examinations'!$A$1:$J$1,0),0)</f>
        <v>45.9</v>
      </c>
      <c r="D1941" s="17">
        <f>VLOOKUP($A1941,'Medical Examinations'!$A$1:$J$2336,MATCH(Healthcare!D$1,'Medical Examinations'!$A$1:$J$1,0),0)</f>
        <v>4.3</v>
      </c>
      <c r="E1941" s="17" t="str">
        <f>VLOOKUP($A1941,'Medical Examinations'!$A$1:$J$2336,MATCH(Healthcare!E$1,'Medical Examinations'!$A$1:$J$1,0),0)</f>
        <v>Yes</v>
      </c>
      <c r="F1941" s="17" t="str">
        <f>VLOOKUP($A1941,'Medical Examinations'!$A$1:$J$2336,MATCH(Healthcare!F$1,'Medical Examinations'!$A$1:$J$1,0),0)</f>
        <v>No</v>
      </c>
      <c r="G1941" s="17" t="str">
        <f>VLOOKUP($A1941,'Medical Examinations'!$A$1:$J$2336,MATCH(Healthcare!G$1,'Medical Examinations'!$A$1:$J$1,0),0)</f>
        <v>No</v>
      </c>
      <c r="H1941" s="17">
        <f>VLOOKUP($A1941,'Medical Examinations'!$A$1:$J$2336,MATCH(Healthcare!H$1,'Medical Examinations'!$A$1:$J$1,0),0)</f>
        <v>1</v>
      </c>
      <c r="I1941" s="17" t="str">
        <f>VLOOKUP($A1941,'Medical Examinations'!$A$1:$J$2336,MATCH(Healthcare!I$1,'Medical Examinations'!$A$1:$J$1,0),0)</f>
        <v>No</v>
      </c>
      <c r="J1941" s="17" t="str">
        <f>VLOOKUP($A1941,'Medical Examinations'!$A$1:$J$2336,MATCH(Healthcare!J$1,'Medical Examinations'!$A$1:$J$1,0),0)</f>
        <v>Obesity</v>
      </c>
      <c r="K1941" s="17" t="str">
        <f>VLOOKUP($A1941,'Medical Examinations'!$A$1:$J$2336,MATCH(Healthcare!K$1,'Medical Examinations'!$A$1:$J$1,0),0)</f>
        <v>Normal</v>
      </c>
      <c r="L1941" s="38">
        <f>VLOOKUP($A1941,'Hospitalisation Details'!$A$2:$K$2344,MATCH(Healthcare!L$1,'Hospitalisation Details'!$A$1:$K$1,0),0)</f>
        <v>34993</v>
      </c>
      <c r="M1941" s="17">
        <f>VLOOKUP($A1941,'Hospitalisation Details'!$A$2:$K$2344,MATCH(Healthcare!M$1,'Hospitalisation Details'!$A$1:$K$1,0),0)</f>
        <v>3693.43</v>
      </c>
      <c r="N1941" s="17" t="str">
        <f>VLOOKUP($A1941,'Hospitalisation Details'!$A$2:$K$2344,MATCH(Healthcare!N$1,'Hospitalisation Details'!$A$1:$K$1,0),0)</f>
        <v>Tier - 2</v>
      </c>
      <c r="O1941" s="17" t="str">
        <f>VLOOKUP($A1941,'Hospitalisation Details'!$A$2:$K$2344,MATCH(Healthcare!O$1,'Hospitalisation Details'!$A$1:$K$1,0),0)</f>
        <v>Tier - 3</v>
      </c>
      <c r="P1941" s="17" t="str">
        <f>VLOOKUP($A1941,'Hospitalisation Details'!$A$2:$K$2344,MATCH(Healthcare!P$1,'Hospitalisation Details'!$A$1:$K$1,0),0)</f>
        <v>R1011</v>
      </c>
      <c r="Q1941" s="17">
        <f>VLOOKUP($A1941,'Hospitalisation Details'!$A$2:$K$2344,MATCH(Healthcare!Q$1,'Hospitalisation Details'!$A$1:$K$1,0),0)</f>
        <v>27</v>
      </c>
    </row>
    <row r="1942" spans="1:17" ht="15.75" x14ac:dyDescent="0.25">
      <c r="A1942" s="25" t="s">
        <v>1985</v>
      </c>
      <c r="B1942" s="17" t="str">
        <f>VLOOKUP($A1942,'Customer Names'!$A$1:$D$2336,4,0)</f>
        <v>Mr. Russell</v>
      </c>
      <c r="C1942" s="17">
        <f>VLOOKUP($A1942,'Medical Examinations'!$A$1:$J$2336,MATCH(Healthcare!C$1,'Medical Examinations'!$A$1:$J$1,0),0)</f>
        <v>17.059999999999999</v>
      </c>
      <c r="D1942" s="17">
        <f>VLOOKUP($A1942,'Medical Examinations'!$A$1:$J$2336,MATCH(Healthcare!D$1,'Medical Examinations'!$A$1:$J$1,0),0)</f>
        <v>8.75</v>
      </c>
      <c r="E1942" s="17" t="str">
        <f>VLOOKUP($A1942,'Medical Examinations'!$A$1:$J$2336,MATCH(Healthcare!E$1,'Medical Examinations'!$A$1:$J$1,0),0)</f>
        <v>Yes</v>
      </c>
      <c r="F1942" s="17" t="str">
        <f>VLOOKUP($A1942,'Medical Examinations'!$A$1:$J$2336,MATCH(Healthcare!F$1,'Medical Examinations'!$A$1:$J$1,0),0)</f>
        <v>No</v>
      </c>
      <c r="G1942" s="17" t="str">
        <f>VLOOKUP($A1942,'Medical Examinations'!$A$1:$J$2336,MATCH(Healthcare!G$1,'Medical Examinations'!$A$1:$J$1,0),0)</f>
        <v>No</v>
      </c>
      <c r="H1942" s="17">
        <f>VLOOKUP($A1942,'Medical Examinations'!$A$1:$J$2336,MATCH(Healthcare!H$1,'Medical Examinations'!$A$1:$J$1,0),0)</f>
        <v>0</v>
      </c>
      <c r="I1942" s="17" t="str">
        <f>VLOOKUP($A1942,'Medical Examinations'!$A$1:$J$2336,MATCH(Healthcare!I$1,'Medical Examinations'!$A$1:$J$1,0),0)</f>
        <v>No</v>
      </c>
      <c r="J1942" s="17" t="str">
        <f>VLOOKUP($A1942,'Medical Examinations'!$A$1:$J$2336,MATCH(Healthcare!J$1,'Medical Examinations'!$A$1:$J$1,0),0)</f>
        <v>Underweight</v>
      </c>
      <c r="K1942" s="17" t="str">
        <f>VLOOKUP($A1942,'Medical Examinations'!$A$1:$J$2336,MATCH(Healthcare!K$1,'Medical Examinations'!$A$1:$J$1,0),0)</f>
        <v>Diabetes</v>
      </c>
      <c r="L1942" s="38">
        <f>VLOOKUP($A1942,'Hospitalisation Details'!$A$2:$K$2344,MATCH(Healthcare!L$1,'Hospitalisation Details'!$A$1:$K$1,0),0)</f>
        <v>29934</v>
      </c>
      <c r="M1942" s="17">
        <f>VLOOKUP($A1942,'Hospitalisation Details'!$A$2:$K$2344,MATCH(Healthcare!M$1,'Hospitalisation Details'!$A$1:$K$1,0),0)</f>
        <v>3688.38</v>
      </c>
      <c r="N1942" s="17" t="str">
        <f>VLOOKUP($A1942,'Hospitalisation Details'!$A$2:$K$2344,MATCH(Healthcare!N$1,'Hospitalisation Details'!$A$1:$K$1,0),0)</f>
        <v>Tier - 2</v>
      </c>
      <c r="O1942" s="17" t="str">
        <f>VLOOKUP($A1942,'Hospitalisation Details'!$A$2:$K$2344,MATCH(Healthcare!O$1,'Hospitalisation Details'!$A$1:$K$1,0),0)</f>
        <v>Tier - 2</v>
      </c>
      <c r="P1942" s="17" t="str">
        <f>VLOOKUP($A1942,'Hospitalisation Details'!$A$2:$K$2344,MATCH(Healthcare!P$1,'Hospitalisation Details'!$A$1:$K$1,0),0)</f>
        <v>R1013</v>
      </c>
      <c r="Q1942" s="17">
        <f>VLOOKUP($A1942,'Hospitalisation Details'!$A$2:$K$2344,MATCH(Healthcare!Q$1,'Hospitalisation Details'!$A$1:$K$1,0),0)</f>
        <v>41</v>
      </c>
    </row>
    <row r="1943" spans="1:17" ht="15.75" x14ac:dyDescent="0.25">
      <c r="A1943" s="25" t="s">
        <v>1986</v>
      </c>
      <c r="B1943" s="17" t="str">
        <f>VLOOKUP($A1943,'Customer Names'!$A$1:$D$2336,4,0)</f>
        <v>Mr. Martin</v>
      </c>
      <c r="C1943" s="17">
        <f>VLOOKUP($A1943,'Medical Examinations'!$A$1:$J$2336,MATCH(Healthcare!C$1,'Medical Examinations'!$A$1:$J$1,0),0)</f>
        <v>32.07</v>
      </c>
      <c r="D1943" s="17">
        <f>VLOOKUP($A1943,'Medical Examinations'!$A$1:$J$2336,MATCH(Healthcare!D$1,'Medical Examinations'!$A$1:$J$1,0),0)</f>
        <v>5.25</v>
      </c>
      <c r="E1943" s="17" t="str">
        <f>VLOOKUP($A1943,'Medical Examinations'!$A$1:$J$2336,MATCH(Healthcare!E$1,'Medical Examinations'!$A$1:$J$1,0),0)</f>
        <v>No</v>
      </c>
      <c r="F1943" s="17" t="str">
        <f>VLOOKUP($A1943,'Medical Examinations'!$A$1:$J$2336,MATCH(Healthcare!F$1,'Medical Examinations'!$A$1:$J$1,0),0)</f>
        <v>No</v>
      </c>
      <c r="G1943" s="17" t="str">
        <f>VLOOKUP($A1943,'Medical Examinations'!$A$1:$J$2336,MATCH(Healthcare!G$1,'Medical Examinations'!$A$1:$J$1,0),0)</f>
        <v>Yes</v>
      </c>
      <c r="H1943" s="17">
        <f>VLOOKUP($A1943,'Medical Examinations'!$A$1:$J$2336,MATCH(Healthcare!H$1,'Medical Examinations'!$A$1:$J$1,0),0)</f>
        <v>1</v>
      </c>
      <c r="I1943" s="17" t="str">
        <f>VLOOKUP($A1943,'Medical Examinations'!$A$1:$J$2336,MATCH(Healthcare!I$1,'Medical Examinations'!$A$1:$J$1,0),0)</f>
        <v>No</v>
      </c>
      <c r="J1943" s="17" t="str">
        <f>VLOOKUP($A1943,'Medical Examinations'!$A$1:$J$2336,MATCH(Healthcare!J$1,'Medical Examinations'!$A$1:$J$1,0),0)</f>
        <v>Obesity</v>
      </c>
      <c r="K1943" s="17" t="str">
        <f>VLOOKUP($A1943,'Medical Examinations'!$A$1:$J$2336,MATCH(Healthcare!K$1,'Medical Examinations'!$A$1:$J$1,0),0)</f>
        <v>Normal</v>
      </c>
      <c r="L1943" s="38">
        <f>VLOOKUP($A1943,'Hospitalisation Details'!$A$2:$K$2344,MATCH(Healthcare!L$1,'Hospitalisation Details'!$A$1:$K$1,0),0)</f>
        <v>37812</v>
      </c>
      <c r="M1943" s="17">
        <f>VLOOKUP($A1943,'Hospitalisation Details'!$A$2:$K$2344,MATCH(Healthcare!M$1,'Hospitalisation Details'!$A$1:$K$1,0),0)</f>
        <v>3688.35</v>
      </c>
      <c r="N1943" s="17" t="str">
        <f>VLOOKUP($A1943,'Hospitalisation Details'!$A$2:$K$2344,MATCH(Healthcare!N$1,'Hospitalisation Details'!$A$1:$K$1,0),0)</f>
        <v>Tier - 2</v>
      </c>
      <c r="O1943" s="17" t="str">
        <f>VLOOKUP($A1943,'Hospitalisation Details'!$A$2:$K$2344,MATCH(Healthcare!O$1,'Hospitalisation Details'!$A$1:$K$1,0),0)</f>
        <v>Tier - 2</v>
      </c>
      <c r="P1943" s="17" t="str">
        <f>VLOOKUP($A1943,'Hospitalisation Details'!$A$2:$K$2344,MATCH(Healthcare!P$1,'Hospitalisation Details'!$A$1:$K$1,0),0)</f>
        <v>R1021</v>
      </c>
      <c r="Q1943" s="17">
        <f>VLOOKUP($A1943,'Hospitalisation Details'!$A$2:$K$2344,MATCH(Healthcare!Q$1,'Hospitalisation Details'!$A$1:$K$1,0),0)</f>
        <v>19</v>
      </c>
    </row>
    <row r="1944" spans="1:17" ht="15.75" x14ac:dyDescent="0.25">
      <c r="A1944" s="25" t="s">
        <v>1987</v>
      </c>
      <c r="B1944" s="17" t="str">
        <f>VLOOKUP($A1944,'Customer Names'!$A$1:$D$2336,4,0)</f>
        <v>Mr. Michael</v>
      </c>
      <c r="C1944" s="17">
        <f>VLOOKUP($A1944,'Medical Examinations'!$A$1:$J$2336,MATCH(Healthcare!C$1,'Medical Examinations'!$A$1:$J$1,0),0)</f>
        <v>16.5</v>
      </c>
      <c r="D1944" s="17">
        <f>VLOOKUP($A1944,'Medical Examinations'!$A$1:$J$2336,MATCH(Healthcare!D$1,'Medical Examinations'!$A$1:$J$1,0),0)</f>
        <v>5.03</v>
      </c>
      <c r="E1944" s="17" t="str">
        <f>VLOOKUP($A1944,'Medical Examinations'!$A$1:$J$2336,MATCH(Healthcare!E$1,'Medical Examinations'!$A$1:$J$1,0),0)</f>
        <v>No</v>
      </c>
      <c r="F1944" s="17" t="str">
        <f>VLOOKUP($A1944,'Medical Examinations'!$A$1:$J$2336,MATCH(Healthcare!F$1,'Medical Examinations'!$A$1:$J$1,0),0)</f>
        <v>No</v>
      </c>
      <c r="G1944" s="17" t="str">
        <f>VLOOKUP($A1944,'Medical Examinations'!$A$1:$J$2336,MATCH(Healthcare!G$1,'Medical Examinations'!$A$1:$J$1,0),0)</f>
        <v>No</v>
      </c>
      <c r="H1944" s="17">
        <f>VLOOKUP($A1944,'Medical Examinations'!$A$1:$J$2336,MATCH(Healthcare!H$1,'Medical Examinations'!$A$1:$J$1,0),0)</f>
        <v>1</v>
      </c>
      <c r="I1944" s="17" t="str">
        <f>VLOOKUP($A1944,'Medical Examinations'!$A$1:$J$2336,MATCH(Healthcare!I$1,'Medical Examinations'!$A$1:$J$1,0),0)</f>
        <v>No</v>
      </c>
      <c r="J1944" s="17" t="str">
        <f>VLOOKUP($A1944,'Medical Examinations'!$A$1:$J$2336,MATCH(Healthcare!J$1,'Medical Examinations'!$A$1:$J$1,0),0)</f>
        <v>Underweight</v>
      </c>
      <c r="K1944" s="17" t="str">
        <f>VLOOKUP($A1944,'Medical Examinations'!$A$1:$J$2336,MATCH(Healthcare!K$1,'Medical Examinations'!$A$1:$J$1,0),0)</f>
        <v>Normal</v>
      </c>
      <c r="L1944" s="38">
        <f>VLOOKUP($A1944,'Hospitalisation Details'!$A$2:$K$2344,MATCH(Healthcare!L$1,'Hospitalisation Details'!$A$1:$K$1,0),0)</f>
        <v>30869</v>
      </c>
      <c r="M1944" s="17">
        <f>VLOOKUP($A1944,'Hospitalisation Details'!$A$2:$K$2344,MATCH(Healthcare!M$1,'Hospitalisation Details'!$A$1:$K$1,0),0)</f>
        <v>3678.86</v>
      </c>
      <c r="N1944" s="17" t="str">
        <f>VLOOKUP($A1944,'Hospitalisation Details'!$A$2:$K$2344,MATCH(Healthcare!N$1,'Hospitalisation Details'!$A$1:$K$1,0),0)</f>
        <v>Tier - 2</v>
      </c>
      <c r="O1944" s="17" t="str">
        <f>VLOOKUP($A1944,'Hospitalisation Details'!$A$2:$K$2344,MATCH(Healthcare!O$1,'Hospitalisation Details'!$A$1:$K$1,0),0)</f>
        <v>Tier - 3</v>
      </c>
      <c r="P1944" s="17" t="str">
        <f>VLOOKUP($A1944,'Hospitalisation Details'!$A$2:$K$2344,MATCH(Healthcare!P$1,'Hospitalisation Details'!$A$1:$K$1,0),0)</f>
        <v>R1013</v>
      </c>
      <c r="Q1944" s="17">
        <f>VLOOKUP($A1944,'Hospitalisation Details'!$A$2:$K$2344,MATCH(Healthcare!Q$1,'Hospitalisation Details'!$A$1:$K$1,0),0)</f>
        <v>38</v>
      </c>
    </row>
    <row r="1945" spans="1:17" ht="15.75" x14ac:dyDescent="0.25">
      <c r="A1945" s="25" t="s">
        <v>1988</v>
      </c>
      <c r="B1945" s="17" t="str">
        <f>VLOOKUP($A1945,'Customer Names'!$A$1:$D$2336,4,0)</f>
        <v>Mr. Miles</v>
      </c>
      <c r="C1945" s="17">
        <f>VLOOKUP($A1945,'Medical Examinations'!$A$1:$J$2336,MATCH(Healthcare!C$1,'Medical Examinations'!$A$1:$J$1,0),0)</f>
        <v>31.4</v>
      </c>
      <c r="D1945" s="17">
        <f>VLOOKUP($A1945,'Medical Examinations'!$A$1:$J$2336,MATCH(Healthcare!D$1,'Medical Examinations'!$A$1:$J$1,0),0)</f>
        <v>5.88</v>
      </c>
      <c r="E1945" s="17" t="str">
        <f>VLOOKUP($A1945,'Medical Examinations'!$A$1:$J$2336,MATCH(Healthcare!E$1,'Medical Examinations'!$A$1:$J$1,0),0)</f>
        <v>No</v>
      </c>
      <c r="F1945" s="17" t="str">
        <f>VLOOKUP($A1945,'Medical Examinations'!$A$1:$J$2336,MATCH(Healthcare!F$1,'Medical Examinations'!$A$1:$J$1,0),0)</f>
        <v>No</v>
      </c>
      <c r="G1945" s="17" t="str">
        <f>VLOOKUP($A1945,'Medical Examinations'!$A$1:$J$2336,MATCH(Healthcare!G$1,'Medical Examinations'!$A$1:$J$1,0),0)</f>
        <v>No</v>
      </c>
      <c r="H1945" s="17">
        <f>VLOOKUP($A1945,'Medical Examinations'!$A$1:$J$2336,MATCH(Healthcare!H$1,'Medical Examinations'!$A$1:$J$1,0),0)</f>
        <v>1</v>
      </c>
      <c r="I1945" s="17" t="str">
        <f>VLOOKUP($A1945,'Medical Examinations'!$A$1:$J$2336,MATCH(Healthcare!I$1,'Medical Examinations'!$A$1:$J$1,0),0)</f>
        <v>No</v>
      </c>
      <c r="J1945" s="17" t="str">
        <f>VLOOKUP($A1945,'Medical Examinations'!$A$1:$J$2336,MATCH(Healthcare!J$1,'Medical Examinations'!$A$1:$J$1,0),0)</f>
        <v>Obesity</v>
      </c>
      <c r="K1945" s="17" t="str">
        <f>VLOOKUP($A1945,'Medical Examinations'!$A$1:$J$2336,MATCH(Healthcare!K$1,'Medical Examinations'!$A$1:$J$1,0),0)</f>
        <v>Prediabetes</v>
      </c>
      <c r="L1945" s="38">
        <f>VLOOKUP($A1945,'Hospitalisation Details'!$A$2:$K$2344,MATCH(Healthcare!L$1,'Hospitalisation Details'!$A$1:$K$1,0),0)</f>
        <v>33861</v>
      </c>
      <c r="M1945" s="17">
        <f>VLOOKUP($A1945,'Hospitalisation Details'!$A$2:$K$2344,MATCH(Healthcare!M$1,'Hospitalisation Details'!$A$1:$K$1,0),0)</f>
        <v>3659.35</v>
      </c>
      <c r="N1945" s="17" t="str">
        <f>VLOOKUP($A1945,'Hospitalisation Details'!$A$2:$K$2344,MATCH(Healthcare!N$1,'Hospitalisation Details'!$A$1:$K$1,0),0)</f>
        <v>Tier - 3</v>
      </c>
      <c r="O1945" s="17" t="str">
        <f>VLOOKUP($A1945,'Hospitalisation Details'!$A$2:$K$2344,MATCH(Healthcare!O$1,'Hospitalisation Details'!$A$1:$K$1,0),0)</f>
        <v>Tier - 1</v>
      </c>
      <c r="P1945" s="17" t="str">
        <f>VLOOKUP($A1945,'Hospitalisation Details'!$A$2:$K$2344,MATCH(Healthcare!P$1,'Hospitalisation Details'!$A$1:$K$1,0),0)</f>
        <v>R1011</v>
      </c>
      <c r="Q1945" s="17">
        <f>VLOOKUP($A1945,'Hospitalisation Details'!$A$2:$K$2344,MATCH(Healthcare!Q$1,'Hospitalisation Details'!$A$1:$K$1,0),0)</f>
        <v>30</v>
      </c>
    </row>
    <row r="1946" spans="1:17" ht="15.75" x14ac:dyDescent="0.25">
      <c r="A1946" s="25" t="s">
        <v>1989</v>
      </c>
      <c r="B1946" s="17" t="str">
        <f>VLOOKUP($A1946,'Customer Names'!$A$1:$D$2336,4,0)</f>
        <v>Ms. Amanda</v>
      </c>
      <c r="C1946" s="17">
        <f>VLOOKUP($A1946,'Medical Examinations'!$A$1:$J$2336,MATCH(Healthcare!C$1,'Medical Examinations'!$A$1:$J$1,0),0)</f>
        <v>20.36</v>
      </c>
      <c r="D1946" s="17">
        <f>VLOOKUP($A1946,'Medical Examinations'!$A$1:$J$2336,MATCH(Healthcare!D$1,'Medical Examinations'!$A$1:$J$1,0),0)</f>
        <v>4.49</v>
      </c>
      <c r="E1946" s="17" t="str">
        <f>VLOOKUP($A1946,'Medical Examinations'!$A$1:$J$2336,MATCH(Healthcare!E$1,'Medical Examinations'!$A$1:$J$1,0),0)</f>
        <v>No</v>
      </c>
      <c r="F1946" s="17" t="str">
        <f>VLOOKUP($A1946,'Medical Examinations'!$A$1:$J$2336,MATCH(Healthcare!F$1,'Medical Examinations'!$A$1:$J$1,0),0)</f>
        <v>No</v>
      </c>
      <c r="G1946" s="17" t="str">
        <f>VLOOKUP($A1946,'Medical Examinations'!$A$1:$J$2336,MATCH(Healthcare!G$1,'Medical Examinations'!$A$1:$J$1,0),0)</f>
        <v>No</v>
      </c>
      <c r="H1946" s="17">
        <f>VLOOKUP($A1946,'Medical Examinations'!$A$1:$J$2336,MATCH(Healthcare!H$1,'Medical Examinations'!$A$1:$J$1,0),0)</f>
        <v>0</v>
      </c>
      <c r="I1946" s="17" t="str">
        <f>VLOOKUP($A1946,'Medical Examinations'!$A$1:$J$2336,MATCH(Healthcare!I$1,'Medical Examinations'!$A$1:$J$1,0),0)</f>
        <v>No</v>
      </c>
      <c r="J1946" s="17" t="str">
        <f>VLOOKUP($A1946,'Medical Examinations'!$A$1:$J$2336,MATCH(Healthcare!J$1,'Medical Examinations'!$A$1:$J$1,0),0)</f>
        <v>Healthy Weight</v>
      </c>
      <c r="K1946" s="17" t="str">
        <f>VLOOKUP($A1946,'Medical Examinations'!$A$1:$J$2336,MATCH(Healthcare!K$1,'Medical Examinations'!$A$1:$J$1,0),0)</f>
        <v>Normal</v>
      </c>
      <c r="L1946" s="38">
        <f>VLOOKUP($A1946,'Hospitalisation Details'!$A$2:$K$2344,MATCH(Healthcare!L$1,'Hospitalisation Details'!$A$1:$K$1,0),0)</f>
        <v>33185</v>
      </c>
      <c r="M1946" s="17">
        <f>VLOOKUP($A1946,'Hospitalisation Details'!$A$2:$K$2344,MATCH(Healthcare!M$1,'Hospitalisation Details'!$A$1:$K$1,0),0)</f>
        <v>3653.29</v>
      </c>
      <c r="N1946" s="17" t="str">
        <f>VLOOKUP($A1946,'Hospitalisation Details'!$A$2:$K$2344,MATCH(Healthcare!N$1,'Hospitalisation Details'!$A$1:$K$1,0),0)</f>
        <v>Tier - 2</v>
      </c>
      <c r="O1946" s="17" t="str">
        <f>VLOOKUP($A1946,'Hospitalisation Details'!$A$2:$K$2344,MATCH(Healthcare!O$1,'Hospitalisation Details'!$A$1:$K$1,0),0)</f>
        <v>Tier - 3</v>
      </c>
      <c r="P1946" s="17" t="str">
        <f>VLOOKUP($A1946,'Hospitalisation Details'!$A$2:$K$2344,MATCH(Healthcare!P$1,'Hospitalisation Details'!$A$1:$K$1,0),0)</f>
        <v>R1011</v>
      </c>
      <c r="Q1946" s="17">
        <f>VLOOKUP($A1946,'Hospitalisation Details'!$A$2:$K$2344,MATCH(Healthcare!Q$1,'Hospitalisation Details'!$A$1:$K$1,0),0)</f>
        <v>32</v>
      </c>
    </row>
    <row r="1947" spans="1:17" ht="15.75" x14ac:dyDescent="0.25">
      <c r="A1947" s="25" t="s">
        <v>1990</v>
      </c>
      <c r="B1947" s="17" t="str">
        <f>VLOOKUP($A1947,'Customer Names'!$A$1:$D$2336,4,0)</f>
        <v>Mr. Roger</v>
      </c>
      <c r="C1947" s="17">
        <f>VLOOKUP($A1947,'Medical Examinations'!$A$1:$J$2336,MATCH(Healthcare!C$1,'Medical Examinations'!$A$1:$J$1,0),0)</f>
        <v>25.46</v>
      </c>
      <c r="D1947" s="17">
        <f>VLOOKUP($A1947,'Medical Examinations'!$A$1:$J$2336,MATCH(Healthcare!D$1,'Medical Examinations'!$A$1:$J$1,0),0)</f>
        <v>4.1399999999999997</v>
      </c>
      <c r="E1947" s="17" t="str">
        <f>VLOOKUP($A1947,'Medical Examinations'!$A$1:$J$2336,MATCH(Healthcare!E$1,'Medical Examinations'!$A$1:$J$1,0),0)</f>
        <v>No</v>
      </c>
      <c r="F1947" s="17" t="str">
        <f>VLOOKUP($A1947,'Medical Examinations'!$A$1:$J$2336,MATCH(Healthcare!F$1,'Medical Examinations'!$A$1:$J$1,0),0)</f>
        <v>No</v>
      </c>
      <c r="G1947" s="17" t="str">
        <f>VLOOKUP($A1947,'Medical Examinations'!$A$1:$J$2336,MATCH(Healthcare!G$1,'Medical Examinations'!$A$1:$J$1,0),0)</f>
        <v>No</v>
      </c>
      <c r="H1947" s="17">
        <f>VLOOKUP($A1947,'Medical Examinations'!$A$1:$J$2336,MATCH(Healthcare!H$1,'Medical Examinations'!$A$1:$J$1,0),0)</f>
        <v>1</v>
      </c>
      <c r="I1947" s="17" t="str">
        <f>VLOOKUP($A1947,'Medical Examinations'!$A$1:$J$2336,MATCH(Healthcare!I$1,'Medical Examinations'!$A$1:$J$1,0),0)</f>
        <v>No</v>
      </c>
      <c r="J1947" s="17" t="str">
        <f>VLOOKUP($A1947,'Medical Examinations'!$A$1:$J$2336,MATCH(Healthcare!J$1,'Medical Examinations'!$A$1:$J$1,0),0)</f>
        <v>Overweight</v>
      </c>
      <c r="K1947" s="17" t="str">
        <f>VLOOKUP($A1947,'Medical Examinations'!$A$1:$J$2336,MATCH(Healthcare!K$1,'Medical Examinations'!$A$1:$J$1,0),0)</f>
        <v>Normal</v>
      </c>
      <c r="L1947" s="38">
        <f>VLOOKUP($A1947,'Hospitalisation Details'!$A$2:$K$2344,MATCH(Healthcare!L$1,'Hospitalisation Details'!$A$1:$K$1,0),0)</f>
        <v>33925</v>
      </c>
      <c r="M1947" s="17">
        <f>VLOOKUP($A1947,'Hospitalisation Details'!$A$2:$K$2344,MATCH(Healthcare!M$1,'Hospitalisation Details'!$A$1:$K$1,0),0)</f>
        <v>3645.09</v>
      </c>
      <c r="N1947" s="17" t="str">
        <f>VLOOKUP($A1947,'Hospitalisation Details'!$A$2:$K$2344,MATCH(Healthcare!N$1,'Hospitalisation Details'!$A$1:$K$1,0),0)</f>
        <v>Tier - 1</v>
      </c>
      <c r="O1947" s="17" t="str">
        <f>VLOOKUP($A1947,'Hospitalisation Details'!$A$2:$K$2344,MATCH(Healthcare!O$1,'Hospitalisation Details'!$A$1:$K$1,0),0)</f>
        <v>Tier - 2</v>
      </c>
      <c r="P1947" s="17" t="str">
        <f>VLOOKUP($A1947,'Hospitalisation Details'!$A$2:$K$2344,MATCH(Healthcare!P$1,'Hospitalisation Details'!$A$1:$K$1,0),0)</f>
        <v>R1014</v>
      </c>
      <c r="Q1947" s="17">
        <f>VLOOKUP($A1947,'Hospitalisation Details'!$A$2:$K$2344,MATCH(Healthcare!Q$1,'Hospitalisation Details'!$A$1:$K$1,0),0)</f>
        <v>30</v>
      </c>
    </row>
    <row r="1948" spans="1:17" ht="15.75" x14ac:dyDescent="0.25">
      <c r="A1948" s="25" t="s">
        <v>1991</v>
      </c>
      <c r="B1948" s="17" t="str">
        <f>VLOOKUP($A1948,'Customer Names'!$A$1:$D$2336,4,0)</f>
        <v>Mr. Brock</v>
      </c>
      <c r="C1948" s="17">
        <f>VLOOKUP($A1948,'Medical Examinations'!$A$1:$J$2336,MATCH(Healthcare!C$1,'Medical Examinations'!$A$1:$J$1,0),0)</f>
        <v>17.09</v>
      </c>
      <c r="D1948" s="17">
        <f>VLOOKUP($A1948,'Medical Examinations'!$A$1:$J$2336,MATCH(Healthcare!D$1,'Medical Examinations'!$A$1:$J$1,0),0)</f>
        <v>5.8</v>
      </c>
      <c r="E1948" s="17" t="str">
        <f>VLOOKUP($A1948,'Medical Examinations'!$A$1:$J$2336,MATCH(Healthcare!E$1,'Medical Examinations'!$A$1:$J$1,0),0)</f>
        <v>Yes</v>
      </c>
      <c r="F1948" s="17" t="str">
        <f>VLOOKUP($A1948,'Medical Examinations'!$A$1:$J$2336,MATCH(Healthcare!F$1,'Medical Examinations'!$A$1:$J$1,0),0)</f>
        <v>No</v>
      </c>
      <c r="G1948" s="17" t="str">
        <f>VLOOKUP($A1948,'Medical Examinations'!$A$1:$J$2336,MATCH(Healthcare!G$1,'Medical Examinations'!$A$1:$J$1,0),0)</f>
        <v>No</v>
      </c>
      <c r="H1948" s="17">
        <f>VLOOKUP($A1948,'Medical Examinations'!$A$1:$J$2336,MATCH(Healthcare!H$1,'Medical Examinations'!$A$1:$J$1,0),0)</f>
        <v>0</v>
      </c>
      <c r="I1948" s="17" t="str">
        <f>VLOOKUP($A1948,'Medical Examinations'!$A$1:$J$2336,MATCH(Healthcare!I$1,'Medical Examinations'!$A$1:$J$1,0),0)</f>
        <v>No</v>
      </c>
      <c r="J1948" s="17" t="str">
        <f>VLOOKUP($A1948,'Medical Examinations'!$A$1:$J$2336,MATCH(Healthcare!J$1,'Medical Examinations'!$A$1:$J$1,0),0)</f>
        <v>Underweight</v>
      </c>
      <c r="K1948" s="17" t="str">
        <f>VLOOKUP($A1948,'Medical Examinations'!$A$1:$J$2336,MATCH(Healthcare!K$1,'Medical Examinations'!$A$1:$J$1,0),0)</f>
        <v>Prediabetes</v>
      </c>
      <c r="L1948" s="38">
        <f>VLOOKUP($A1948,'Hospitalisation Details'!$A$2:$K$2344,MATCH(Healthcare!L$1,'Hospitalisation Details'!$A$1:$K$1,0),0)</f>
        <v>31212</v>
      </c>
      <c r="M1948" s="17">
        <f>VLOOKUP($A1948,'Hospitalisation Details'!$A$2:$K$2344,MATCH(Healthcare!M$1,'Hospitalisation Details'!$A$1:$K$1,0),0)</f>
        <v>3622.13</v>
      </c>
      <c r="N1948" s="17" t="str">
        <f>VLOOKUP($A1948,'Hospitalisation Details'!$A$2:$K$2344,MATCH(Healthcare!N$1,'Hospitalisation Details'!$A$1:$K$1,0),0)</f>
        <v>Tier - 2</v>
      </c>
      <c r="O1948" s="17" t="str">
        <f>VLOOKUP($A1948,'Hospitalisation Details'!$A$2:$K$2344,MATCH(Healthcare!O$1,'Hospitalisation Details'!$A$1:$K$1,0),0)</f>
        <v>Tier - 1</v>
      </c>
      <c r="P1948" s="17" t="str">
        <f>VLOOKUP($A1948,'Hospitalisation Details'!$A$2:$K$2344,MATCH(Healthcare!P$1,'Hospitalisation Details'!$A$1:$K$1,0),0)</f>
        <v>R1013</v>
      </c>
      <c r="Q1948" s="17">
        <f>VLOOKUP($A1948,'Hospitalisation Details'!$A$2:$K$2344,MATCH(Healthcare!Q$1,'Hospitalisation Details'!$A$1:$K$1,0),0)</f>
        <v>37</v>
      </c>
    </row>
    <row r="1949" spans="1:17" ht="15.75" x14ac:dyDescent="0.25">
      <c r="A1949" s="25" t="s">
        <v>1992</v>
      </c>
      <c r="B1949" s="17" t="str">
        <f>VLOOKUP($A1949,'Customer Names'!$A$1:$D$2336,4,0)</f>
        <v>Mr. Stephen</v>
      </c>
      <c r="C1949" s="17">
        <f>VLOOKUP($A1949,'Medical Examinations'!$A$1:$J$2336,MATCH(Healthcare!C$1,'Medical Examinations'!$A$1:$J$1,0),0)</f>
        <v>20.83</v>
      </c>
      <c r="D1949" s="17">
        <f>VLOOKUP($A1949,'Medical Examinations'!$A$1:$J$2336,MATCH(Healthcare!D$1,'Medical Examinations'!$A$1:$J$1,0),0)</f>
        <v>5.12</v>
      </c>
      <c r="E1949" s="17" t="str">
        <f>VLOOKUP($A1949,'Medical Examinations'!$A$1:$J$2336,MATCH(Healthcare!E$1,'Medical Examinations'!$A$1:$J$1,0),0)</f>
        <v>No</v>
      </c>
      <c r="F1949" s="17" t="str">
        <f>VLOOKUP($A1949,'Medical Examinations'!$A$1:$J$2336,MATCH(Healthcare!F$1,'Medical Examinations'!$A$1:$J$1,0),0)</f>
        <v>No</v>
      </c>
      <c r="G1949" s="17" t="str">
        <f>VLOOKUP($A1949,'Medical Examinations'!$A$1:$J$2336,MATCH(Healthcare!G$1,'Medical Examinations'!$A$1:$J$1,0),0)</f>
        <v>No</v>
      </c>
      <c r="H1949" s="17">
        <f>VLOOKUP($A1949,'Medical Examinations'!$A$1:$J$2336,MATCH(Healthcare!H$1,'Medical Examinations'!$A$1:$J$1,0),0)</f>
        <v>0</v>
      </c>
      <c r="I1949" s="17" t="str">
        <f>VLOOKUP($A1949,'Medical Examinations'!$A$1:$J$2336,MATCH(Healthcare!I$1,'Medical Examinations'!$A$1:$J$1,0),0)</f>
        <v>No</v>
      </c>
      <c r="J1949" s="17" t="str">
        <f>VLOOKUP($A1949,'Medical Examinations'!$A$1:$J$2336,MATCH(Healthcare!J$1,'Medical Examinations'!$A$1:$J$1,0),0)</f>
        <v>Healthy Weight</v>
      </c>
      <c r="K1949" s="17" t="str">
        <f>VLOOKUP($A1949,'Medical Examinations'!$A$1:$J$2336,MATCH(Healthcare!K$1,'Medical Examinations'!$A$1:$J$1,0),0)</f>
        <v>Normal</v>
      </c>
      <c r="L1949" s="38">
        <f>VLOOKUP($A1949,'Hospitalisation Details'!$A$2:$K$2344,MATCH(Healthcare!L$1,'Hospitalisation Details'!$A$1:$K$1,0),0)</f>
        <v>33157</v>
      </c>
      <c r="M1949" s="17">
        <f>VLOOKUP($A1949,'Hospitalisation Details'!$A$2:$K$2344,MATCH(Healthcare!M$1,'Hospitalisation Details'!$A$1:$K$1,0),0)</f>
        <v>3606.43</v>
      </c>
      <c r="N1949" s="17" t="str">
        <f>VLOOKUP($A1949,'Hospitalisation Details'!$A$2:$K$2344,MATCH(Healthcare!N$1,'Hospitalisation Details'!$A$1:$K$1,0),0)</f>
        <v>Tier - 2</v>
      </c>
      <c r="O1949" s="17" t="str">
        <f>VLOOKUP($A1949,'Hospitalisation Details'!$A$2:$K$2344,MATCH(Healthcare!O$1,'Hospitalisation Details'!$A$1:$K$1,0),0)</f>
        <v>Tier - 1</v>
      </c>
      <c r="P1949" s="17" t="str">
        <f>VLOOKUP($A1949,'Hospitalisation Details'!$A$2:$K$2344,MATCH(Healthcare!P$1,'Hospitalisation Details'!$A$1:$K$1,0),0)</f>
        <v>R1013</v>
      </c>
      <c r="Q1949" s="17">
        <f>VLOOKUP($A1949,'Hospitalisation Details'!$A$2:$K$2344,MATCH(Healthcare!Q$1,'Hospitalisation Details'!$A$1:$K$1,0),0)</f>
        <v>32</v>
      </c>
    </row>
    <row r="1950" spans="1:17" ht="15.75" x14ac:dyDescent="0.25">
      <c r="A1950" s="25" t="s">
        <v>1993</v>
      </c>
      <c r="B1950" s="17" t="str">
        <f>VLOOKUP($A1950,'Customer Names'!$A$1:$D$2336,4,0)</f>
        <v>Ms. Missy</v>
      </c>
      <c r="C1950" s="17">
        <f>VLOOKUP($A1950,'Medical Examinations'!$A$1:$J$2336,MATCH(Healthcare!C$1,'Medical Examinations'!$A$1:$J$1,0),0)</f>
        <v>18.920000000000002</v>
      </c>
      <c r="D1950" s="17">
        <f>VLOOKUP($A1950,'Medical Examinations'!$A$1:$J$2336,MATCH(Healthcare!D$1,'Medical Examinations'!$A$1:$J$1,0),0)</f>
        <v>5.98</v>
      </c>
      <c r="E1950" s="17" t="str">
        <f>VLOOKUP($A1950,'Medical Examinations'!$A$1:$J$2336,MATCH(Healthcare!E$1,'Medical Examinations'!$A$1:$J$1,0),0)</f>
        <v>Yes</v>
      </c>
      <c r="F1950" s="17" t="str">
        <f>VLOOKUP($A1950,'Medical Examinations'!$A$1:$J$2336,MATCH(Healthcare!F$1,'Medical Examinations'!$A$1:$J$1,0),0)</f>
        <v>No</v>
      </c>
      <c r="G1950" s="17" t="str">
        <f>VLOOKUP($A1950,'Medical Examinations'!$A$1:$J$2336,MATCH(Healthcare!G$1,'Medical Examinations'!$A$1:$J$1,0),0)</f>
        <v>No</v>
      </c>
      <c r="H1950" s="17">
        <f>VLOOKUP($A1950,'Medical Examinations'!$A$1:$J$2336,MATCH(Healthcare!H$1,'Medical Examinations'!$A$1:$J$1,0),0)</f>
        <v>1</v>
      </c>
      <c r="I1950" s="17" t="str">
        <f>VLOOKUP($A1950,'Medical Examinations'!$A$1:$J$2336,MATCH(Healthcare!I$1,'Medical Examinations'!$A$1:$J$1,0),0)</f>
        <v>No</v>
      </c>
      <c r="J1950" s="17" t="str">
        <f>VLOOKUP($A1950,'Medical Examinations'!$A$1:$J$2336,MATCH(Healthcare!J$1,'Medical Examinations'!$A$1:$J$1,0),0)</f>
        <v>Healthy Weight</v>
      </c>
      <c r="K1950" s="17" t="str">
        <f>VLOOKUP($A1950,'Medical Examinations'!$A$1:$J$2336,MATCH(Healthcare!K$1,'Medical Examinations'!$A$1:$J$1,0),0)</f>
        <v>Prediabetes</v>
      </c>
      <c r="L1950" s="38">
        <f>VLOOKUP($A1950,'Hospitalisation Details'!$A$2:$K$2344,MATCH(Healthcare!L$1,'Hospitalisation Details'!$A$1:$K$1,0),0)</f>
        <v>32451</v>
      </c>
      <c r="M1950" s="17">
        <f>VLOOKUP($A1950,'Hospitalisation Details'!$A$2:$K$2344,MATCH(Healthcare!M$1,'Hospitalisation Details'!$A$1:$K$1,0),0)</f>
        <v>3603.6</v>
      </c>
      <c r="N1950" s="17" t="str">
        <f>VLOOKUP($A1950,'Hospitalisation Details'!$A$2:$K$2344,MATCH(Healthcare!N$1,'Hospitalisation Details'!$A$1:$K$1,0),0)</f>
        <v>Tier - 2</v>
      </c>
      <c r="O1950" s="17" t="str">
        <f>VLOOKUP($A1950,'Hospitalisation Details'!$A$2:$K$2344,MATCH(Healthcare!O$1,'Hospitalisation Details'!$A$1:$K$1,0),0)</f>
        <v>Tier - 1</v>
      </c>
      <c r="P1950" s="17" t="str">
        <f>VLOOKUP($A1950,'Hospitalisation Details'!$A$2:$K$2344,MATCH(Healthcare!P$1,'Hospitalisation Details'!$A$1:$K$1,0),0)</f>
        <v>R1013</v>
      </c>
      <c r="Q1950" s="17">
        <f>VLOOKUP($A1950,'Hospitalisation Details'!$A$2:$K$2344,MATCH(Healthcare!Q$1,'Hospitalisation Details'!$A$1:$K$1,0),0)</f>
        <v>34</v>
      </c>
    </row>
    <row r="1951" spans="1:17" ht="15.75" x14ac:dyDescent="0.25">
      <c r="A1951" s="25" t="s">
        <v>1994</v>
      </c>
      <c r="B1951" s="17" t="str">
        <f>VLOOKUP($A1951,'Customer Names'!$A$1:$D$2336,4,0)</f>
        <v>Mr. William</v>
      </c>
      <c r="C1951" s="17">
        <f>VLOOKUP($A1951,'Medical Examinations'!$A$1:$J$2336,MATCH(Healthcare!C$1,'Medical Examinations'!$A$1:$J$1,0),0)</f>
        <v>37.1</v>
      </c>
      <c r="D1951" s="17">
        <f>VLOOKUP($A1951,'Medical Examinations'!$A$1:$J$2336,MATCH(Healthcare!D$1,'Medical Examinations'!$A$1:$J$1,0),0)</f>
        <v>5.46</v>
      </c>
      <c r="E1951" s="17" t="str">
        <f>VLOOKUP($A1951,'Medical Examinations'!$A$1:$J$2336,MATCH(Healthcare!E$1,'Medical Examinations'!$A$1:$J$1,0),0)</f>
        <v>No</v>
      </c>
      <c r="F1951" s="17" t="str">
        <f>VLOOKUP($A1951,'Medical Examinations'!$A$1:$J$2336,MATCH(Healthcare!F$1,'Medical Examinations'!$A$1:$J$1,0),0)</f>
        <v>No</v>
      </c>
      <c r="G1951" s="17" t="str">
        <f>VLOOKUP($A1951,'Medical Examinations'!$A$1:$J$2336,MATCH(Healthcare!G$1,'Medical Examinations'!$A$1:$J$1,0),0)</f>
        <v>No</v>
      </c>
      <c r="H1951" s="17">
        <f>VLOOKUP($A1951,'Medical Examinations'!$A$1:$J$2336,MATCH(Healthcare!H$1,'Medical Examinations'!$A$1:$J$1,0),0)</f>
        <v>0</v>
      </c>
      <c r="I1951" s="17" t="str">
        <f>VLOOKUP($A1951,'Medical Examinations'!$A$1:$J$2336,MATCH(Healthcare!I$1,'Medical Examinations'!$A$1:$J$1,0),0)</f>
        <v>No</v>
      </c>
      <c r="J1951" s="17" t="str">
        <f>VLOOKUP($A1951,'Medical Examinations'!$A$1:$J$2336,MATCH(Healthcare!J$1,'Medical Examinations'!$A$1:$J$1,0),0)</f>
        <v>Obesity</v>
      </c>
      <c r="K1951" s="17" t="str">
        <f>VLOOKUP($A1951,'Medical Examinations'!$A$1:$J$2336,MATCH(Healthcare!K$1,'Medical Examinations'!$A$1:$J$1,0),0)</f>
        <v>Normal</v>
      </c>
      <c r="L1951" s="38">
        <f>VLOOKUP($A1951,'Hospitalisation Details'!$A$2:$K$2344,MATCH(Healthcare!L$1,'Hospitalisation Details'!$A$1:$K$1,0),0)</f>
        <v>36384</v>
      </c>
      <c r="M1951" s="17">
        <f>VLOOKUP($A1951,'Hospitalisation Details'!$A$2:$K$2344,MATCH(Healthcare!M$1,'Hospitalisation Details'!$A$1:$K$1,0),0)</f>
        <v>3597.6</v>
      </c>
      <c r="N1951" s="17" t="str">
        <f>VLOOKUP($A1951,'Hospitalisation Details'!$A$2:$K$2344,MATCH(Healthcare!N$1,'Hospitalisation Details'!$A$1:$K$1,0),0)</f>
        <v>Tier - 2</v>
      </c>
      <c r="O1951" s="17" t="str">
        <f>VLOOKUP($A1951,'Hospitalisation Details'!$A$2:$K$2344,MATCH(Healthcare!O$1,'Hospitalisation Details'!$A$1:$K$1,0),0)</f>
        <v>Tier - 2</v>
      </c>
      <c r="P1951" s="17" t="str">
        <f>VLOOKUP($A1951,'Hospitalisation Details'!$A$2:$K$2344,MATCH(Healthcare!P$1,'Hospitalisation Details'!$A$1:$K$1,0),0)</f>
        <v>R1011</v>
      </c>
      <c r="Q1951" s="17">
        <f>VLOOKUP($A1951,'Hospitalisation Details'!$A$2:$K$2344,MATCH(Healthcare!Q$1,'Hospitalisation Details'!$A$1:$K$1,0),0)</f>
        <v>23</v>
      </c>
    </row>
    <row r="1952" spans="1:17" ht="15.75" x14ac:dyDescent="0.25">
      <c r="A1952" s="25" t="s">
        <v>1995</v>
      </c>
      <c r="B1952" s="17" t="str">
        <f>VLOOKUP($A1952,'Customer Names'!$A$1:$D$2336,4,0)</f>
        <v>Ms. Lauren</v>
      </c>
      <c r="C1952" s="17">
        <f>VLOOKUP($A1952,'Medical Examinations'!$A$1:$J$2336,MATCH(Healthcare!C$1,'Medical Examinations'!$A$1:$J$1,0),0)</f>
        <v>22.515000000000001</v>
      </c>
      <c r="D1952" s="17">
        <f>VLOOKUP($A1952,'Medical Examinations'!$A$1:$J$2336,MATCH(Healthcare!D$1,'Medical Examinations'!$A$1:$J$1,0),0)</f>
        <v>4.91</v>
      </c>
      <c r="E1952" s="17" t="str">
        <f>VLOOKUP($A1952,'Medical Examinations'!$A$1:$J$2336,MATCH(Healthcare!E$1,'Medical Examinations'!$A$1:$J$1,0),0)</f>
        <v>Yes</v>
      </c>
      <c r="F1952" s="17" t="str">
        <f>VLOOKUP($A1952,'Medical Examinations'!$A$1:$J$2336,MATCH(Healthcare!F$1,'Medical Examinations'!$A$1:$J$1,0),0)</f>
        <v>No</v>
      </c>
      <c r="G1952" s="17" t="str">
        <f>VLOOKUP($A1952,'Medical Examinations'!$A$1:$J$2336,MATCH(Healthcare!G$1,'Medical Examinations'!$A$1:$J$1,0),0)</f>
        <v>Yes</v>
      </c>
      <c r="H1952" s="17">
        <f>VLOOKUP($A1952,'Medical Examinations'!$A$1:$J$2336,MATCH(Healthcare!H$1,'Medical Examinations'!$A$1:$J$1,0),0)</f>
        <v>1</v>
      </c>
      <c r="I1952" s="17" t="str">
        <f>VLOOKUP($A1952,'Medical Examinations'!$A$1:$J$2336,MATCH(Healthcare!I$1,'Medical Examinations'!$A$1:$J$1,0),0)</f>
        <v>No</v>
      </c>
      <c r="J1952" s="17" t="str">
        <f>VLOOKUP($A1952,'Medical Examinations'!$A$1:$J$2336,MATCH(Healthcare!J$1,'Medical Examinations'!$A$1:$J$1,0),0)</f>
        <v>Healthy Weight</v>
      </c>
      <c r="K1952" s="17" t="str">
        <f>VLOOKUP($A1952,'Medical Examinations'!$A$1:$J$2336,MATCH(Healthcare!K$1,'Medical Examinations'!$A$1:$J$1,0),0)</f>
        <v>Normal</v>
      </c>
      <c r="L1952" s="38">
        <f>VLOOKUP($A1952,'Hospitalisation Details'!$A$2:$K$2344,MATCH(Healthcare!L$1,'Hospitalisation Details'!$A$1:$K$1,0),0)</f>
        <v>35738</v>
      </c>
      <c r="M1952" s="17">
        <f>VLOOKUP($A1952,'Hospitalisation Details'!$A$2:$K$2344,MATCH(Healthcare!M$1,'Hospitalisation Details'!$A$1:$K$1,0),0)</f>
        <v>3594.17</v>
      </c>
      <c r="N1952" s="17" t="str">
        <f>VLOOKUP($A1952,'Hospitalisation Details'!$A$2:$K$2344,MATCH(Healthcare!N$1,'Hospitalisation Details'!$A$1:$K$1,0),0)</f>
        <v>Tier - 2</v>
      </c>
      <c r="O1952" s="17" t="str">
        <f>VLOOKUP($A1952,'Hospitalisation Details'!$A$2:$K$2344,MATCH(Healthcare!O$1,'Hospitalisation Details'!$A$1:$K$1,0),0)</f>
        <v>Tier - 2</v>
      </c>
      <c r="P1952" s="17" t="str">
        <f>VLOOKUP($A1952,'Hospitalisation Details'!$A$2:$K$2344,MATCH(Healthcare!P$1,'Hospitalisation Details'!$A$1:$K$1,0),0)</f>
        <v>R1012</v>
      </c>
      <c r="Q1952" s="17">
        <f>VLOOKUP($A1952,'Hospitalisation Details'!$A$2:$K$2344,MATCH(Healthcare!Q$1,'Hospitalisation Details'!$A$1:$K$1,0),0)</f>
        <v>25</v>
      </c>
    </row>
    <row r="1953" spans="1:17" ht="15.75" x14ac:dyDescent="0.25">
      <c r="A1953" s="25" t="s">
        <v>1996</v>
      </c>
      <c r="B1953" s="17" t="str">
        <f>VLOOKUP($A1953,'Customer Names'!$A$1:$D$2336,4,0)</f>
        <v>Mr. Apolo</v>
      </c>
      <c r="C1953" s="17">
        <f>VLOOKUP($A1953,'Medical Examinations'!$A$1:$J$2336,MATCH(Healthcare!C$1,'Medical Examinations'!$A$1:$J$1,0),0)</f>
        <v>32.700000000000003</v>
      </c>
      <c r="D1953" s="17">
        <f>VLOOKUP($A1953,'Medical Examinations'!$A$1:$J$2336,MATCH(Healthcare!D$1,'Medical Examinations'!$A$1:$J$1,0),0)</f>
        <v>4.66</v>
      </c>
      <c r="E1953" s="17" t="str">
        <f>VLOOKUP($A1953,'Medical Examinations'!$A$1:$J$2336,MATCH(Healthcare!E$1,'Medical Examinations'!$A$1:$J$1,0),0)</f>
        <v>No</v>
      </c>
      <c r="F1953" s="17" t="str">
        <f>VLOOKUP($A1953,'Medical Examinations'!$A$1:$J$2336,MATCH(Healthcare!F$1,'Medical Examinations'!$A$1:$J$1,0),0)</f>
        <v>No</v>
      </c>
      <c r="G1953" s="17" t="str">
        <f>VLOOKUP($A1953,'Medical Examinations'!$A$1:$J$2336,MATCH(Healthcare!G$1,'Medical Examinations'!$A$1:$J$1,0),0)</f>
        <v>No</v>
      </c>
      <c r="H1953" s="17">
        <f>VLOOKUP($A1953,'Medical Examinations'!$A$1:$J$2336,MATCH(Healthcare!H$1,'Medical Examinations'!$A$1:$J$1,0),0)</f>
        <v>0</v>
      </c>
      <c r="I1953" s="17" t="str">
        <f>VLOOKUP($A1953,'Medical Examinations'!$A$1:$J$2336,MATCH(Healthcare!I$1,'Medical Examinations'!$A$1:$J$1,0),0)</f>
        <v>No</v>
      </c>
      <c r="J1953" s="17" t="str">
        <f>VLOOKUP($A1953,'Medical Examinations'!$A$1:$J$2336,MATCH(Healthcare!J$1,'Medical Examinations'!$A$1:$J$1,0),0)</f>
        <v>Obesity</v>
      </c>
      <c r="K1953" s="17" t="str">
        <f>VLOOKUP($A1953,'Medical Examinations'!$A$1:$J$2336,MATCH(Healthcare!K$1,'Medical Examinations'!$A$1:$J$1,0),0)</f>
        <v>Normal</v>
      </c>
      <c r="L1953" s="38">
        <f>VLOOKUP($A1953,'Hospitalisation Details'!$A$2:$K$2344,MATCH(Healthcare!L$1,'Hospitalisation Details'!$A$1:$K$1,0),0)</f>
        <v>36317</v>
      </c>
      <c r="M1953" s="17">
        <f>VLOOKUP($A1953,'Hospitalisation Details'!$A$2:$K$2344,MATCH(Healthcare!M$1,'Hospitalisation Details'!$A$1:$K$1,0),0)</f>
        <v>3591.48</v>
      </c>
      <c r="N1953" s="17" t="str">
        <f>VLOOKUP($A1953,'Hospitalisation Details'!$A$2:$K$2344,MATCH(Healthcare!N$1,'Hospitalisation Details'!$A$1:$K$1,0),0)</f>
        <v>Tier - 2</v>
      </c>
      <c r="O1953" s="17" t="str">
        <f>VLOOKUP($A1953,'Hospitalisation Details'!$A$2:$K$2344,MATCH(Healthcare!O$1,'Hospitalisation Details'!$A$1:$K$1,0),0)</f>
        <v>Tier - 3</v>
      </c>
      <c r="P1953" s="17" t="str">
        <f>VLOOKUP($A1953,'Hospitalisation Details'!$A$2:$K$2344,MATCH(Healthcare!P$1,'Hospitalisation Details'!$A$1:$K$1,0),0)</f>
        <v>R1011</v>
      </c>
      <c r="Q1953" s="17">
        <f>VLOOKUP($A1953,'Hospitalisation Details'!$A$2:$K$2344,MATCH(Healthcare!Q$1,'Hospitalisation Details'!$A$1:$K$1,0),0)</f>
        <v>24</v>
      </c>
    </row>
    <row r="1954" spans="1:17" ht="15.75" x14ac:dyDescent="0.25">
      <c r="A1954" s="25" t="s">
        <v>1997</v>
      </c>
      <c r="B1954" s="17" t="str">
        <f>VLOOKUP($A1954,'Customer Names'!$A$1:$D$2336,4,0)</f>
        <v>Mr. Alfons</v>
      </c>
      <c r="C1954" s="17">
        <f>VLOOKUP($A1954,'Medical Examinations'!$A$1:$J$2336,MATCH(Healthcare!C$1,'Medical Examinations'!$A$1:$J$1,0),0)</f>
        <v>17.75</v>
      </c>
      <c r="D1954" s="17">
        <f>VLOOKUP($A1954,'Medical Examinations'!$A$1:$J$2336,MATCH(Healthcare!D$1,'Medical Examinations'!$A$1:$J$1,0),0)</f>
        <v>6.8</v>
      </c>
      <c r="E1954" s="17" t="str">
        <f>VLOOKUP($A1954,'Medical Examinations'!$A$1:$J$2336,MATCH(Healthcare!E$1,'Medical Examinations'!$A$1:$J$1,0),0)</f>
        <v>Yes</v>
      </c>
      <c r="F1954" s="17" t="str">
        <f>VLOOKUP($A1954,'Medical Examinations'!$A$1:$J$2336,MATCH(Healthcare!F$1,'Medical Examinations'!$A$1:$J$1,0),0)</f>
        <v>No</v>
      </c>
      <c r="G1954" s="17" t="str">
        <f>VLOOKUP($A1954,'Medical Examinations'!$A$1:$J$2336,MATCH(Healthcare!G$1,'Medical Examinations'!$A$1:$J$1,0),0)</f>
        <v>No</v>
      </c>
      <c r="H1954" s="17">
        <f>VLOOKUP($A1954,'Medical Examinations'!$A$1:$J$2336,MATCH(Healthcare!H$1,'Medical Examinations'!$A$1:$J$1,0),0)</f>
        <v>1</v>
      </c>
      <c r="I1954" s="17" t="str">
        <f>VLOOKUP($A1954,'Medical Examinations'!$A$1:$J$2336,MATCH(Healthcare!I$1,'Medical Examinations'!$A$1:$J$1,0),0)</f>
        <v>No</v>
      </c>
      <c r="J1954" s="17" t="str">
        <f>VLOOKUP($A1954,'Medical Examinations'!$A$1:$J$2336,MATCH(Healthcare!J$1,'Medical Examinations'!$A$1:$J$1,0),0)</f>
        <v>Underweight</v>
      </c>
      <c r="K1954" s="17" t="str">
        <f>VLOOKUP($A1954,'Medical Examinations'!$A$1:$J$2336,MATCH(Healthcare!K$1,'Medical Examinations'!$A$1:$J$1,0),0)</f>
        <v>Diabetes</v>
      </c>
      <c r="L1954" s="38">
        <f>VLOOKUP($A1954,'Hospitalisation Details'!$A$2:$K$2344,MATCH(Healthcare!L$1,'Hospitalisation Details'!$A$1:$K$1,0),0)</f>
        <v>31773</v>
      </c>
      <c r="M1954" s="17">
        <f>VLOOKUP($A1954,'Hospitalisation Details'!$A$2:$K$2344,MATCH(Healthcare!M$1,'Hospitalisation Details'!$A$1:$K$1,0),0)</f>
        <v>3589.14</v>
      </c>
      <c r="N1954" s="17" t="str">
        <f>VLOOKUP($A1954,'Hospitalisation Details'!$A$2:$K$2344,MATCH(Healthcare!N$1,'Hospitalisation Details'!$A$1:$K$1,0),0)</f>
        <v>Tier - 2</v>
      </c>
      <c r="O1954" s="17" t="str">
        <f>VLOOKUP($A1954,'Hospitalisation Details'!$A$2:$K$2344,MATCH(Healthcare!O$1,'Hospitalisation Details'!$A$1:$K$1,0),0)</f>
        <v>Tier - 2</v>
      </c>
      <c r="P1954" s="17" t="str">
        <f>VLOOKUP($A1954,'Hospitalisation Details'!$A$2:$K$2344,MATCH(Healthcare!P$1,'Hospitalisation Details'!$A$1:$K$1,0),0)</f>
        <v>R1013</v>
      </c>
      <c r="Q1954" s="17">
        <f>VLOOKUP($A1954,'Hospitalisation Details'!$A$2:$K$2344,MATCH(Healthcare!Q$1,'Hospitalisation Details'!$A$1:$K$1,0),0)</f>
        <v>36</v>
      </c>
    </row>
    <row r="1955" spans="1:17" ht="15.75" x14ac:dyDescent="0.25">
      <c r="A1955" s="25" t="s">
        <v>1998</v>
      </c>
      <c r="B1955" s="17" t="str">
        <f>VLOOKUP($A1955,'Customer Names'!$A$1:$D$2336,4,0)</f>
        <v>Ms. Amber</v>
      </c>
      <c r="C1955" s="17">
        <f>VLOOKUP($A1955,'Medical Examinations'!$A$1:$J$2336,MATCH(Healthcare!C$1,'Medical Examinations'!$A$1:$J$1,0),0)</f>
        <v>33.630000000000003</v>
      </c>
      <c r="D1955" s="17">
        <f>VLOOKUP($A1955,'Medical Examinations'!$A$1:$J$2336,MATCH(Healthcare!D$1,'Medical Examinations'!$A$1:$J$1,0),0)</f>
        <v>4.47</v>
      </c>
      <c r="E1955" s="17" t="str">
        <f>VLOOKUP($A1955,'Medical Examinations'!$A$1:$J$2336,MATCH(Healthcare!E$1,'Medical Examinations'!$A$1:$J$1,0),0)</f>
        <v>Yes</v>
      </c>
      <c r="F1955" s="17" t="str">
        <f>VLOOKUP($A1955,'Medical Examinations'!$A$1:$J$2336,MATCH(Healthcare!F$1,'Medical Examinations'!$A$1:$J$1,0),0)</f>
        <v>No</v>
      </c>
      <c r="G1955" s="17" t="str">
        <f>VLOOKUP($A1955,'Medical Examinations'!$A$1:$J$2336,MATCH(Healthcare!G$1,'Medical Examinations'!$A$1:$J$1,0),0)</f>
        <v>No</v>
      </c>
      <c r="H1955" s="17">
        <f>VLOOKUP($A1955,'Medical Examinations'!$A$1:$J$2336,MATCH(Healthcare!H$1,'Medical Examinations'!$A$1:$J$1,0),0)</f>
        <v>0</v>
      </c>
      <c r="I1955" s="17" t="str">
        <f>VLOOKUP($A1955,'Medical Examinations'!$A$1:$J$2336,MATCH(Healthcare!I$1,'Medical Examinations'!$A$1:$J$1,0),0)</f>
        <v>No</v>
      </c>
      <c r="J1955" s="17" t="str">
        <f>VLOOKUP($A1955,'Medical Examinations'!$A$1:$J$2336,MATCH(Healthcare!J$1,'Medical Examinations'!$A$1:$J$1,0),0)</f>
        <v>Obesity</v>
      </c>
      <c r="K1955" s="17" t="str">
        <f>VLOOKUP($A1955,'Medical Examinations'!$A$1:$J$2336,MATCH(Healthcare!K$1,'Medical Examinations'!$A$1:$J$1,0),0)</f>
        <v>Normal</v>
      </c>
      <c r="L1955" s="38">
        <f>VLOOKUP($A1955,'Hospitalisation Details'!$A$2:$K$2344,MATCH(Healthcare!L$1,'Hospitalisation Details'!$A$1:$K$1,0),0)</f>
        <v>37206</v>
      </c>
      <c r="M1955" s="17">
        <f>VLOOKUP($A1955,'Hospitalisation Details'!$A$2:$K$2344,MATCH(Healthcare!M$1,'Hospitalisation Details'!$A$1:$K$1,0),0)</f>
        <v>3579.83</v>
      </c>
      <c r="N1955" s="17" t="str">
        <f>VLOOKUP($A1955,'Hospitalisation Details'!$A$2:$K$2344,MATCH(Healthcare!N$1,'Hospitalisation Details'!$A$1:$K$1,0),0)</f>
        <v>Tier - 2</v>
      </c>
      <c r="O1955" s="17" t="str">
        <f>VLOOKUP($A1955,'Hospitalisation Details'!$A$2:$K$2344,MATCH(Healthcare!O$1,'Hospitalisation Details'!$A$1:$K$1,0),0)</f>
        <v>Tier - 2</v>
      </c>
      <c r="P1955" s="17" t="str">
        <f>VLOOKUP($A1955,'Hospitalisation Details'!$A$2:$K$2344,MATCH(Healthcare!P$1,'Hospitalisation Details'!$A$1:$K$1,0),0)</f>
        <v>R1012</v>
      </c>
      <c r="Q1955" s="17">
        <f>VLOOKUP($A1955,'Hospitalisation Details'!$A$2:$K$2344,MATCH(Healthcare!Q$1,'Hospitalisation Details'!$A$1:$K$1,0),0)</f>
        <v>21</v>
      </c>
    </row>
    <row r="1956" spans="1:17" ht="15.75" x14ac:dyDescent="0.25">
      <c r="A1956" s="25" t="s">
        <v>1999</v>
      </c>
      <c r="B1956" s="17" t="str">
        <f>VLOOKUP($A1956,'Customer Names'!$A$1:$D$2336,4,0)</f>
        <v>Ms. Leah</v>
      </c>
      <c r="C1956" s="17">
        <f>VLOOKUP($A1956,'Medical Examinations'!$A$1:$J$2336,MATCH(Healthcare!C$1,'Medical Examinations'!$A$1:$J$1,0),0)</f>
        <v>34.799999999999997</v>
      </c>
      <c r="D1956" s="17">
        <f>VLOOKUP($A1956,'Medical Examinations'!$A$1:$J$2336,MATCH(Healthcare!D$1,'Medical Examinations'!$A$1:$J$1,0),0)</f>
        <v>4.08</v>
      </c>
      <c r="E1956" s="17" t="str">
        <f>VLOOKUP($A1956,'Medical Examinations'!$A$1:$J$2336,MATCH(Healthcare!E$1,'Medical Examinations'!$A$1:$J$1,0),0)</f>
        <v>Yes</v>
      </c>
      <c r="F1956" s="17" t="str">
        <f>VLOOKUP($A1956,'Medical Examinations'!$A$1:$J$2336,MATCH(Healthcare!F$1,'Medical Examinations'!$A$1:$J$1,0),0)</f>
        <v>No</v>
      </c>
      <c r="G1956" s="17" t="str">
        <f>VLOOKUP($A1956,'Medical Examinations'!$A$1:$J$2336,MATCH(Healthcare!G$1,'Medical Examinations'!$A$1:$J$1,0),0)</f>
        <v>No</v>
      </c>
      <c r="H1956" s="17">
        <f>VLOOKUP($A1956,'Medical Examinations'!$A$1:$J$2336,MATCH(Healthcare!H$1,'Medical Examinations'!$A$1:$J$1,0),0)</f>
        <v>1</v>
      </c>
      <c r="I1956" s="17" t="str">
        <f>VLOOKUP($A1956,'Medical Examinations'!$A$1:$J$2336,MATCH(Healthcare!I$1,'Medical Examinations'!$A$1:$J$1,0),0)</f>
        <v>No</v>
      </c>
      <c r="J1956" s="17" t="str">
        <f>VLOOKUP($A1956,'Medical Examinations'!$A$1:$J$2336,MATCH(Healthcare!J$1,'Medical Examinations'!$A$1:$J$1,0),0)</f>
        <v>Obesity</v>
      </c>
      <c r="K1956" s="17" t="str">
        <f>VLOOKUP($A1956,'Medical Examinations'!$A$1:$J$2336,MATCH(Healthcare!K$1,'Medical Examinations'!$A$1:$J$1,0),0)</f>
        <v>Normal</v>
      </c>
      <c r="L1956" s="38">
        <f>VLOOKUP($A1956,'Hospitalisation Details'!$A$2:$K$2344,MATCH(Healthcare!L$1,'Hospitalisation Details'!$A$1:$K$1,0),0)</f>
        <v>34934</v>
      </c>
      <c r="M1956" s="17">
        <f>VLOOKUP($A1956,'Hospitalisation Details'!$A$2:$K$2344,MATCH(Healthcare!M$1,'Hospitalisation Details'!$A$1:$K$1,0),0)</f>
        <v>3578</v>
      </c>
      <c r="N1956" s="17" t="str">
        <f>VLOOKUP($A1956,'Hospitalisation Details'!$A$2:$K$2344,MATCH(Healthcare!N$1,'Hospitalisation Details'!$A$1:$K$1,0),0)</f>
        <v>Tier - 2</v>
      </c>
      <c r="O1956" s="17" t="str">
        <f>VLOOKUP($A1956,'Hospitalisation Details'!$A$2:$K$2344,MATCH(Healthcare!O$1,'Hospitalisation Details'!$A$1:$K$1,0),0)</f>
        <v>Tier - 3</v>
      </c>
      <c r="P1956" s="17" t="str">
        <f>VLOOKUP($A1956,'Hospitalisation Details'!$A$2:$K$2344,MATCH(Healthcare!P$1,'Hospitalisation Details'!$A$1:$K$1,0),0)</f>
        <v>R1011</v>
      </c>
      <c r="Q1956" s="17">
        <f>VLOOKUP($A1956,'Hospitalisation Details'!$A$2:$K$2344,MATCH(Healthcare!Q$1,'Hospitalisation Details'!$A$1:$K$1,0),0)</f>
        <v>27</v>
      </c>
    </row>
    <row r="1957" spans="1:17" ht="15.75" x14ac:dyDescent="0.25">
      <c r="A1957" s="25" t="s">
        <v>2000</v>
      </c>
      <c r="B1957" s="17" t="str">
        <f>VLOOKUP($A1957,'Customer Names'!$A$1:$D$2336,4,0)</f>
        <v>Ms. Lilia</v>
      </c>
      <c r="C1957" s="17">
        <f>VLOOKUP($A1957,'Medical Examinations'!$A$1:$J$2336,MATCH(Healthcare!C$1,'Medical Examinations'!$A$1:$J$1,0),0)</f>
        <v>16.809999999999999</v>
      </c>
      <c r="D1957" s="17">
        <f>VLOOKUP($A1957,'Medical Examinations'!$A$1:$J$2336,MATCH(Healthcare!D$1,'Medical Examinations'!$A$1:$J$1,0),0)</f>
        <v>5.51</v>
      </c>
      <c r="E1957" s="17" t="str">
        <f>VLOOKUP($A1957,'Medical Examinations'!$A$1:$J$2336,MATCH(Healthcare!E$1,'Medical Examinations'!$A$1:$J$1,0),0)</f>
        <v>Yes</v>
      </c>
      <c r="F1957" s="17" t="str">
        <f>VLOOKUP($A1957,'Medical Examinations'!$A$1:$J$2336,MATCH(Healthcare!F$1,'Medical Examinations'!$A$1:$J$1,0),0)</f>
        <v>No</v>
      </c>
      <c r="G1957" s="17" t="str">
        <f>VLOOKUP($A1957,'Medical Examinations'!$A$1:$J$2336,MATCH(Healthcare!G$1,'Medical Examinations'!$A$1:$J$1,0),0)</f>
        <v>No</v>
      </c>
      <c r="H1957" s="17">
        <f>VLOOKUP($A1957,'Medical Examinations'!$A$1:$J$2336,MATCH(Healthcare!H$1,'Medical Examinations'!$A$1:$J$1,0),0)</f>
        <v>1</v>
      </c>
      <c r="I1957" s="17" t="str">
        <f>VLOOKUP($A1957,'Medical Examinations'!$A$1:$J$2336,MATCH(Healthcare!I$1,'Medical Examinations'!$A$1:$J$1,0),0)</f>
        <v>No</v>
      </c>
      <c r="J1957" s="17" t="str">
        <f>VLOOKUP($A1957,'Medical Examinations'!$A$1:$J$2336,MATCH(Healthcare!J$1,'Medical Examinations'!$A$1:$J$1,0),0)</f>
        <v>Underweight</v>
      </c>
      <c r="K1957" s="17" t="str">
        <f>VLOOKUP($A1957,'Medical Examinations'!$A$1:$J$2336,MATCH(Healthcare!K$1,'Medical Examinations'!$A$1:$J$1,0),0)</f>
        <v>Normal</v>
      </c>
      <c r="L1957" s="38">
        <f>VLOOKUP($A1957,'Hospitalisation Details'!$A$2:$K$2344,MATCH(Healthcare!L$1,'Hospitalisation Details'!$A$1:$K$1,0),0)</f>
        <v>32373</v>
      </c>
      <c r="M1957" s="17">
        <f>VLOOKUP($A1957,'Hospitalisation Details'!$A$2:$K$2344,MATCH(Healthcare!M$1,'Hospitalisation Details'!$A$1:$K$1,0),0)</f>
        <v>3569.96</v>
      </c>
      <c r="N1957" s="17" t="str">
        <f>VLOOKUP($A1957,'Hospitalisation Details'!$A$2:$K$2344,MATCH(Healthcare!N$1,'Hospitalisation Details'!$A$1:$K$1,0),0)</f>
        <v>Tier - 2</v>
      </c>
      <c r="O1957" s="17" t="str">
        <f>VLOOKUP($A1957,'Hospitalisation Details'!$A$2:$K$2344,MATCH(Healthcare!O$1,'Hospitalisation Details'!$A$1:$K$1,0),0)</f>
        <v>Tier - 1</v>
      </c>
      <c r="P1957" s="17" t="str">
        <f>VLOOKUP($A1957,'Hospitalisation Details'!$A$2:$K$2344,MATCH(Healthcare!P$1,'Hospitalisation Details'!$A$1:$K$1,0),0)</f>
        <v>R1012</v>
      </c>
      <c r="Q1957" s="17">
        <f>VLOOKUP($A1957,'Hospitalisation Details'!$A$2:$K$2344,MATCH(Healthcare!Q$1,'Hospitalisation Details'!$A$1:$K$1,0),0)</f>
        <v>34</v>
      </c>
    </row>
    <row r="1958" spans="1:17" ht="15.75" x14ac:dyDescent="0.25">
      <c r="A1958" s="25" t="s">
        <v>2001</v>
      </c>
      <c r="B1958" s="17" t="str">
        <f>VLOOKUP($A1958,'Customer Names'!$A$1:$D$2336,4,0)</f>
        <v>Mr. Danny</v>
      </c>
      <c r="C1958" s="17">
        <f>VLOOKUP($A1958,'Medical Examinations'!$A$1:$J$2336,MATCH(Healthcare!C$1,'Medical Examinations'!$A$1:$J$1,0),0)</f>
        <v>16.690000000000001</v>
      </c>
      <c r="D1958" s="17">
        <f>VLOOKUP($A1958,'Medical Examinations'!$A$1:$J$2336,MATCH(Healthcare!D$1,'Medical Examinations'!$A$1:$J$1,0),0)</f>
        <v>8.4</v>
      </c>
      <c r="E1958" s="17" t="str">
        <f>VLOOKUP($A1958,'Medical Examinations'!$A$1:$J$2336,MATCH(Healthcare!E$1,'Medical Examinations'!$A$1:$J$1,0),0)</f>
        <v>Yes</v>
      </c>
      <c r="F1958" s="17" t="str">
        <f>VLOOKUP($A1958,'Medical Examinations'!$A$1:$J$2336,MATCH(Healthcare!F$1,'Medical Examinations'!$A$1:$J$1,0),0)</f>
        <v>No</v>
      </c>
      <c r="G1958" s="17" t="str">
        <f>VLOOKUP($A1958,'Medical Examinations'!$A$1:$J$2336,MATCH(Healthcare!G$1,'Medical Examinations'!$A$1:$J$1,0),0)</f>
        <v>No</v>
      </c>
      <c r="H1958" s="17">
        <f>VLOOKUP($A1958,'Medical Examinations'!$A$1:$J$2336,MATCH(Healthcare!H$1,'Medical Examinations'!$A$1:$J$1,0),0)</f>
        <v>0</v>
      </c>
      <c r="I1958" s="17" t="str">
        <f>VLOOKUP($A1958,'Medical Examinations'!$A$1:$J$2336,MATCH(Healthcare!I$1,'Medical Examinations'!$A$1:$J$1,0),0)</f>
        <v>No</v>
      </c>
      <c r="J1958" s="17" t="str">
        <f>VLOOKUP($A1958,'Medical Examinations'!$A$1:$J$2336,MATCH(Healthcare!J$1,'Medical Examinations'!$A$1:$J$1,0),0)</f>
        <v>Underweight</v>
      </c>
      <c r="K1958" s="17" t="str">
        <f>VLOOKUP($A1958,'Medical Examinations'!$A$1:$J$2336,MATCH(Healthcare!K$1,'Medical Examinations'!$A$1:$J$1,0),0)</f>
        <v>Diabetes</v>
      </c>
      <c r="L1958" s="38">
        <f>VLOOKUP($A1958,'Hospitalisation Details'!$A$2:$K$2344,MATCH(Healthcare!L$1,'Hospitalisation Details'!$A$1:$K$1,0),0)</f>
        <v>29869</v>
      </c>
      <c r="M1958" s="17">
        <f>VLOOKUP($A1958,'Hospitalisation Details'!$A$2:$K$2344,MATCH(Healthcare!M$1,'Hospitalisation Details'!$A$1:$K$1,0),0)</f>
        <v>3562.87</v>
      </c>
      <c r="N1958" s="17" t="str">
        <f>VLOOKUP($A1958,'Hospitalisation Details'!$A$2:$K$2344,MATCH(Healthcare!N$1,'Hospitalisation Details'!$A$1:$K$1,0),0)</f>
        <v>Tier - 2</v>
      </c>
      <c r="O1958" s="17" t="str">
        <f>VLOOKUP($A1958,'Hospitalisation Details'!$A$2:$K$2344,MATCH(Healthcare!O$1,'Hospitalisation Details'!$A$1:$K$1,0),0)</f>
        <v>Tier - 1</v>
      </c>
      <c r="P1958" s="17" t="str">
        <f>VLOOKUP($A1958,'Hospitalisation Details'!$A$2:$K$2344,MATCH(Healthcare!P$1,'Hospitalisation Details'!$A$1:$K$1,0),0)</f>
        <v>R1013</v>
      </c>
      <c r="Q1958" s="17">
        <f>VLOOKUP($A1958,'Hospitalisation Details'!$A$2:$K$2344,MATCH(Healthcare!Q$1,'Hospitalisation Details'!$A$1:$K$1,0),0)</f>
        <v>41</v>
      </c>
    </row>
    <row r="1959" spans="1:17" ht="15.75" x14ac:dyDescent="0.25">
      <c r="A1959" s="25" t="s">
        <v>2002</v>
      </c>
      <c r="B1959" s="17" t="str">
        <f>VLOOKUP($A1959,'Customer Names'!$A$1:$D$2336,4,0)</f>
        <v>Ms. Lauren</v>
      </c>
      <c r="C1959" s="17">
        <f>VLOOKUP($A1959,'Medical Examinations'!$A$1:$J$2336,MATCH(Healthcare!C$1,'Medical Examinations'!$A$1:$J$1,0),0)</f>
        <v>23.21</v>
      </c>
      <c r="D1959" s="17">
        <f>VLOOKUP($A1959,'Medical Examinations'!$A$1:$J$2336,MATCH(Healthcare!D$1,'Medical Examinations'!$A$1:$J$1,0),0)</f>
        <v>5.14</v>
      </c>
      <c r="E1959" s="17" t="str">
        <f>VLOOKUP($A1959,'Medical Examinations'!$A$1:$J$2336,MATCH(Healthcare!E$1,'Medical Examinations'!$A$1:$J$1,0),0)</f>
        <v>Yes</v>
      </c>
      <c r="F1959" s="17" t="str">
        <f>VLOOKUP($A1959,'Medical Examinations'!$A$1:$J$2336,MATCH(Healthcare!F$1,'Medical Examinations'!$A$1:$J$1,0),0)</f>
        <v>No</v>
      </c>
      <c r="G1959" s="17" t="str">
        <f>VLOOKUP($A1959,'Medical Examinations'!$A$1:$J$2336,MATCH(Healthcare!G$1,'Medical Examinations'!$A$1:$J$1,0),0)</f>
        <v>No</v>
      </c>
      <c r="H1959" s="17">
        <f>VLOOKUP($A1959,'Medical Examinations'!$A$1:$J$2336,MATCH(Healthcare!H$1,'Medical Examinations'!$A$1:$J$1,0),0)</f>
        <v>1</v>
      </c>
      <c r="I1959" s="17" t="str">
        <f>VLOOKUP($A1959,'Medical Examinations'!$A$1:$J$2336,MATCH(Healthcare!I$1,'Medical Examinations'!$A$1:$J$1,0),0)</f>
        <v>No</v>
      </c>
      <c r="J1959" s="17" t="str">
        <f>VLOOKUP($A1959,'Medical Examinations'!$A$1:$J$2336,MATCH(Healthcare!J$1,'Medical Examinations'!$A$1:$J$1,0),0)</f>
        <v>Healthy Weight</v>
      </c>
      <c r="K1959" s="17" t="str">
        <f>VLOOKUP($A1959,'Medical Examinations'!$A$1:$J$2336,MATCH(Healthcare!K$1,'Medical Examinations'!$A$1:$J$1,0),0)</f>
        <v>Normal</v>
      </c>
      <c r="L1959" s="38">
        <f>VLOOKUP($A1959,'Hospitalisation Details'!$A$2:$K$2344,MATCH(Healthcare!L$1,'Hospitalisation Details'!$A$1:$K$1,0),0)</f>
        <v>34866</v>
      </c>
      <c r="M1959" s="17">
        <f>VLOOKUP($A1959,'Hospitalisation Details'!$A$2:$K$2344,MATCH(Healthcare!M$1,'Hospitalisation Details'!$A$1:$K$1,0),0)</f>
        <v>3561.89</v>
      </c>
      <c r="N1959" s="17" t="str">
        <f>VLOOKUP($A1959,'Hospitalisation Details'!$A$2:$K$2344,MATCH(Healthcare!N$1,'Hospitalisation Details'!$A$1:$K$1,0),0)</f>
        <v>Tier - 2</v>
      </c>
      <c r="O1959" s="17" t="str">
        <f>VLOOKUP($A1959,'Hospitalisation Details'!$A$2:$K$2344,MATCH(Healthcare!O$1,'Hospitalisation Details'!$A$1:$K$1,0),0)</f>
        <v>Tier - 1</v>
      </c>
      <c r="P1959" s="17" t="str">
        <f>VLOOKUP($A1959,'Hospitalisation Details'!$A$2:$K$2344,MATCH(Healthcare!P$1,'Hospitalisation Details'!$A$1:$K$1,0),0)</f>
        <v>R1013</v>
      </c>
      <c r="Q1959" s="17">
        <f>VLOOKUP($A1959,'Hospitalisation Details'!$A$2:$K$2344,MATCH(Healthcare!Q$1,'Hospitalisation Details'!$A$1:$K$1,0),0)</f>
        <v>27</v>
      </c>
    </row>
    <row r="1960" spans="1:17" ht="15.75" x14ac:dyDescent="0.25">
      <c r="A1960" s="25" t="s">
        <v>2003</v>
      </c>
      <c r="B1960" s="17" t="str">
        <f>VLOOKUP($A1960,'Customer Names'!$A$1:$D$2336,4,0)</f>
        <v>Ms. Courtney</v>
      </c>
      <c r="C1960" s="17">
        <f>VLOOKUP($A1960,'Medical Examinations'!$A$1:$J$2336,MATCH(Healthcare!C$1,'Medical Examinations'!$A$1:$J$1,0),0)</f>
        <v>25.175000000000001</v>
      </c>
      <c r="D1960" s="17">
        <f>VLOOKUP($A1960,'Medical Examinations'!$A$1:$J$2336,MATCH(Healthcare!D$1,'Medical Examinations'!$A$1:$J$1,0),0)</f>
        <v>5.21</v>
      </c>
      <c r="E1960" s="17" t="str">
        <f>VLOOKUP($A1960,'Medical Examinations'!$A$1:$J$2336,MATCH(Healthcare!E$1,'Medical Examinations'!$A$1:$J$1,0),0)</f>
        <v>Yes</v>
      </c>
      <c r="F1960" s="17" t="str">
        <f>VLOOKUP($A1960,'Medical Examinations'!$A$1:$J$2336,MATCH(Healthcare!F$1,'Medical Examinations'!$A$1:$J$1,0),0)</f>
        <v>No</v>
      </c>
      <c r="G1960" s="17" t="str">
        <f>VLOOKUP($A1960,'Medical Examinations'!$A$1:$J$2336,MATCH(Healthcare!G$1,'Medical Examinations'!$A$1:$J$1,0),0)</f>
        <v>No</v>
      </c>
      <c r="H1960" s="17">
        <f>VLOOKUP($A1960,'Medical Examinations'!$A$1:$J$2336,MATCH(Healthcare!H$1,'Medical Examinations'!$A$1:$J$1,0),0)</f>
        <v>1</v>
      </c>
      <c r="I1960" s="17" t="str">
        <f>VLOOKUP($A1960,'Medical Examinations'!$A$1:$J$2336,MATCH(Healthcare!I$1,'Medical Examinations'!$A$1:$J$1,0),0)</f>
        <v>No</v>
      </c>
      <c r="J1960" s="17" t="str">
        <f>VLOOKUP($A1960,'Medical Examinations'!$A$1:$J$2336,MATCH(Healthcare!J$1,'Medical Examinations'!$A$1:$J$1,0),0)</f>
        <v>Overweight</v>
      </c>
      <c r="K1960" s="17" t="str">
        <f>VLOOKUP($A1960,'Medical Examinations'!$A$1:$J$2336,MATCH(Healthcare!K$1,'Medical Examinations'!$A$1:$J$1,0),0)</f>
        <v>Normal</v>
      </c>
      <c r="L1960" s="38">
        <f>VLOOKUP($A1960,'Hospitalisation Details'!$A$2:$K$2344,MATCH(Healthcare!L$1,'Hospitalisation Details'!$A$1:$K$1,0),0)</f>
        <v>34981</v>
      </c>
      <c r="M1960" s="17">
        <f>VLOOKUP($A1960,'Hospitalisation Details'!$A$2:$K$2344,MATCH(Healthcare!M$1,'Hospitalisation Details'!$A$1:$K$1,0),0)</f>
        <v>3558.62</v>
      </c>
      <c r="N1960" s="17" t="str">
        <f>VLOOKUP($A1960,'Hospitalisation Details'!$A$2:$K$2344,MATCH(Healthcare!N$1,'Hospitalisation Details'!$A$1:$K$1,0),0)</f>
        <v>Tier - 2</v>
      </c>
      <c r="O1960" s="17" t="str">
        <f>VLOOKUP($A1960,'Hospitalisation Details'!$A$2:$K$2344,MATCH(Healthcare!O$1,'Hospitalisation Details'!$A$1:$K$1,0),0)</f>
        <v>Tier - 3</v>
      </c>
      <c r="P1960" s="17" t="str">
        <f>VLOOKUP($A1960,'Hospitalisation Details'!$A$2:$K$2344,MATCH(Healthcare!P$1,'Hospitalisation Details'!$A$1:$K$1,0),0)</f>
        <v>R1024</v>
      </c>
      <c r="Q1960" s="17">
        <f>VLOOKUP($A1960,'Hospitalisation Details'!$A$2:$K$2344,MATCH(Healthcare!Q$1,'Hospitalisation Details'!$A$1:$K$1,0),0)</f>
        <v>27</v>
      </c>
    </row>
    <row r="1961" spans="1:17" ht="15.75" x14ac:dyDescent="0.25">
      <c r="A1961" s="25" t="s">
        <v>2004</v>
      </c>
      <c r="B1961" s="17" t="str">
        <f>VLOOKUP($A1961,'Customer Names'!$A$1:$D$2336,4,0)</f>
        <v>Ms. Elizabeth</v>
      </c>
      <c r="C1961" s="17">
        <f>VLOOKUP($A1961,'Medical Examinations'!$A$1:$J$2336,MATCH(Healthcare!C$1,'Medical Examinations'!$A$1:$J$1,0),0)</f>
        <v>34.770000000000003</v>
      </c>
      <c r="D1961" s="17">
        <f>VLOOKUP($A1961,'Medical Examinations'!$A$1:$J$2336,MATCH(Healthcare!D$1,'Medical Examinations'!$A$1:$J$1,0),0)</f>
        <v>6.23</v>
      </c>
      <c r="E1961" s="17" t="str">
        <f>VLOOKUP($A1961,'Medical Examinations'!$A$1:$J$2336,MATCH(Healthcare!E$1,'Medical Examinations'!$A$1:$J$1,0),0)</f>
        <v>No</v>
      </c>
      <c r="F1961" s="17" t="str">
        <f>VLOOKUP($A1961,'Medical Examinations'!$A$1:$J$2336,MATCH(Healthcare!F$1,'Medical Examinations'!$A$1:$J$1,0),0)</f>
        <v>No</v>
      </c>
      <c r="G1961" s="17" t="str">
        <f>VLOOKUP($A1961,'Medical Examinations'!$A$1:$J$2336,MATCH(Healthcare!G$1,'Medical Examinations'!$A$1:$J$1,0),0)</f>
        <v>No</v>
      </c>
      <c r="H1961" s="17">
        <f>VLOOKUP($A1961,'Medical Examinations'!$A$1:$J$2336,MATCH(Healthcare!H$1,'Medical Examinations'!$A$1:$J$1,0),0)</f>
        <v>0</v>
      </c>
      <c r="I1961" s="17" t="str">
        <f>VLOOKUP($A1961,'Medical Examinations'!$A$1:$J$2336,MATCH(Healthcare!I$1,'Medical Examinations'!$A$1:$J$1,0),0)</f>
        <v>No</v>
      </c>
      <c r="J1961" s="17" t="str">
        <f>VLOOKUP($A1961,'Medical Examinations'!$A$1:$J$2336,MATCH(Healthcare!J$1,'Medical Examinations'!$A$1:$J$1,0),0)</f>
        <v>Obesity</v>
      </c>
      <c r="K1961" s="17" t="str">
        <f>VLOOKUP($A1961,'Medical Examinations'!$A$1:$J$2336,MATCH(Healthcare!K$1,'Medical Examinations'!$A$1:$J$1,0),0)</f>
        <v>Prediabetes</v>
      </c>
      <c r="L1961" s="38">
        <f>VLOOKUP($A1961,'Hospitalisation Details'!$A$2:$K$2344,MATCH(Healthcare!L$1,'Hospitalisation Details'!$A$1:$K$1,0),0)</f>
        <v>34601</v>
      </c>
      <c r="M1961" s="17">
        <f>VLOOKUP($A1961,'Hospitalisation Details'!$A$2:$K$2344,MATCH(Healthcare!M$1,'Hospitalisation Details'!$A$1:$K$1,0),0)</f>
        <v>3556.92</v>
      </c>
      <c r="N1961" s="17" t="str">
        <f>VLOOKUP($A1961,'Hospitalisation Details'!$A$2:$K$2344,MATCH(Healthcare!N$1,'Hospitalisation Details'!$A$1:$K$1,0),0)</f>
        <v>Tier - 2</v>
      </c>
      <c r="O1961" s="17" t="str">
        <f>VLOOKUP($A1961,'Hospitalisation Details'!$A$2:$K$2344,MATCH(Healthcare!O$1,'Hospitalisation Details'!$A$1:$K$1,0),0)</f>
        <v>Tier - 3</v>
      </c>
      <c r="P1961" s="17" t="str">
        <f>VLOOKUP($A1961,'Hospitalisation Details'!$A$2:$K$2344,MATCH(Healthcare!P$1,'Hospitalisation Details'!$A$1:$K$1,0),0)</f>
        <v>R1012</v>
      </c>
      <c r="Q1961" s="17">
        <f>VLOOKUP($A1961,'Hospitalisation Details'!$A$2:$K$2344,MATCH(Healthcare!Q$1,'Hospitalisation Details'!$A$1:$K$1,0),0)</f>
        <v>28</v>
      </c>
    </row>
    <row r="1962" spans="1:17" ht="15.75" x14ac:dyDescent="0.25">
      <c r="A1962" s="25" t="s">
        <v>2005</v>
      </c>
      <c r="B1962" s="17" t="str">
        <f>VLOOKUP($A1962,'Customer Names'!$A$1:$D$2336,4,0)</f>
        <v>Ms. Satomi</v>
      </c>
      <c r="C1962" s="17">
        <f>VLOOKUP($A1962,'Medical Examinations'!$A$1:$J$2336,MATCH(Healthcare!C$1,'Medical Examinations'!$A$1:$J$1,0),0)</f>
        <v>27.7</v>
      </c>
      <c r="D1962" s="17">
        <f>VLOOKUP($A1962,'Medical Examinations'!$A$1:$J$2336,MATCH(Healthcare!D$1,'Medical Examinations'!$A$1:$J$1,0),0)</f>
        <v>5.6</v>
      </c>
      <c r="E1962" s="17" t="str">
        <f>VLOOKUP($A1962,'Medical Examinations'!$A$1:$J$2336,MATCH(Healthcare!E$1,'Medical Examinations'!$A$1:$J$1,0),0)</f>
        <v>No</v>
      </c>
      <c r="F1962" s="17" t="str">
        <f>VLOOKUP($A1962,'Medical Examinations'!$A$1:$J$2336,MATCH(Healthcare!F$1,'Medical Examinations'!$A$1:$J$1,0),0)</f>
        <v>No</v>
      </c>
      <c r="G1962" s="17" t="str">
        <f>VLOOKUP($A1962,'Medical Examinations'!$A$1:$J$2336,MATCH(Healthcare!G$1,'Medical Examinations'!$A$1:$J$1,0),0)</f>
        <v>No</v>
      </c>
      <c r="H1962" s="17">
        <f>VLOOKUP($A1962,'Medical Examinations'!$A$1:$J$2336,MATCH(Healthcare!H$1,'Medical Examinations'!$A$1:$J$1,0),0)</f>
        <v>1</v>
      </c>
      <c r="I1962" s="17" t="str">
        <f>VLOOKUP($A1962,'Medical Examinations'!$A$1:$J$2336,MATCH(Healthcare!I$1,'Medical Examinations'!$A$1:$J$1,0),0)</f>
        <v>No</v>
      </c>
      <c r="J1962" s="17" t="str">
        <f>VLOOKUP($A1962,'Medical Examinations'!$A$1:$J$2336,MATCH(Healthcare!J$1,'Medical Examinations'!$A$1:$J$1,0),0)</f>
        <v>Overweight</v>
      </c>
      <c r="K1962" s="17" t="str">
        <f>VLOOKUP($A1962,'Medical Examinations'!$A$1:$J$2336,MATCH(Healthcare!K$1,'Medical Examinations'!$A$1:$J$1,0),0)</f>
        <v>Normal</v>
      </c>
      <c r="L1962" s="38">
        <f>VLOOKUP($A1962,'Hospitalisation Details'!$A$2:$K$2344,MATCH(Healthcare!L$1,'Hospitalisation Details'!$A$1:$K$1,0),0)</f>
        <v>33960</v>
      </c>
      <c r="M1962" s="17">
        <f>VLOOKUP($A1962,'Hospitalisation Details'!$A$2:$K$2344,MATCH(Healthcare!M$1,'Hospitalisation Details'!$A$1:$K$1,0),0)</f>
        <v>3554.2</v>
      </c>
      <c r="N1962" s="17" t="str">
        <f>VLOOKUP($A1962,'Hospitalisation Details'!$A$2:$K$2344,MATCH(Healthcare!N$1,'Hospitalisation Details'!$A$1:$K$1,0),0)</f>
        <v>Tier - 2</v>
      </c>
      <c r="O1962" s="17" t="str">
        <f>VLOOKUP($A1962,'Hospitalisation Details'!$A$2:$K$2344,MATCH(Healthcare!O$1,'Hospitalisation Details'!$A$1:$K$1,0),0)</f>
        <v>Tier - 3</v>
      </c>
      <c r="P1962" s="17" t="str">
        <f>VLOOKUP($A1962,'Hospitalisation Details'!$A$2:$K$2344,MATCH(Healthcare!P$1,'Hospitalisation Details'!$A$1:$K$1,0),0)</f>
        <v>R1011</v>
      </c>
      <c r="Q1962" s="17">
        <f>VLOOKUP($A1962,'Hospitalisation Details'!$A$2:$K$2344,MATCH(Healthcare!Q$1,'Hospitalisation Details'!$A$1:$K$1,0),0)</f>
        <v>30</v>
      </c>
    </row>
    <row r="1963" spans="1:17" ht="15.75" x14ac:dyDescent="0.25">
      <c r="A1963" s="25" t="s">
        <v>2006</v>
      </c>
      <c r="B1963" s="17" t="str">
        <f>VLOOKUP($A1963,'Customer Names'!$A$1:$D$2336,4,0)</f>
        <v>Mr. Matthew</v>
      </c>
      <c r="C1963" s="17">
        <f>VLOOKUP($A1963,'Medical Examinations'!$A$1:$J$2336,MATCH(Healthcare!C$1,'Medical Examinations'!$A$1:$J$1,0),0)</f>
        <v>19.12</v>
      </c>
      <c r="D1963" s="17">
        <f>VLOOKUP($A1963,'Medical Examinations'!$A$1:$J$2336,MATCH(Healthcare!D$1,'Medical Examinations'!$A$1:$J$1,0),0)</f>
        <v>4.72</v>
      </c>
      <c r="E1963" s="17" t="str">
        <f>VLOOKUP($A1963,'Medical Examinations'!$A$1:$J$2336,MATCH(Healthcare!E$1,'Medical Examinations'!$A$1:$J$1,0),0)</f>
        <v>Yes</v>
      </c>
      <c r="F1963" s="17" t="str">
        <f>VLOOKUP($A1963,'Medical Examinations'!$A$1:$J$2336,MATCH(Healthcare!F$1,'Medical Examinations'!$A$1:$J$1,0),0)</f>
        <v>No</v>
      </c>
      <c r="G1963" s="17" t="str">
        <f>VLOOKUP($A1963,'Medical Examinations'!$A$1:$J$2336,MATCH(Healthcare!G$1,'Medical Examinations'!$A$1:$J$1,0),0)</f>
        <v>No</v>
      </c>
      <c r="H1963" s="17">
        <f>VLOOKUP($A1963,'Medical Examinations'!$A$1:$J$2336,MATCH(Healthcare!H$1,'Medical Examinations'!$A$1:$J$1,0),0)</f>
        <v>1</v>
      </c>
      <c r="I1963" s="17" t="str">
        <f>VLOOKUP($A1963,'Medical Examinations'!$A$1:$J$2336,MATCH(Healthcare!I$1,'Medical Examinations'!$A$1:$J$1,0),0)</f>
        <v>No</v>
      </c>
      <c r="J1963" s="17" t="str">
        <f>VLOOKUP($A1963,'Medical Examinations'!$A$1:$J$2336,MATCH(Healthcare!J$1,'Medical Examinations'!$A$1:$J$1,0),0)</f>
        <v>Healthy Weight</v>
      </c>
      <c r="K1963" s="17" t="str">
        <f>VLOOKUP($A1963,'Medical Examinations'!$A$1:$J$2336,MATCH(Healthcare!K$1,'Medical Examinations'!$A$1:$J$1,0),0)</f>
        <v>Normal</v>
      </c>
      <c r="L1963" s="38">
        <f>VLOOKUP($A1963,'Hospitalisation Details'!$A$2:$K$2344,MATCH(Healthcare!L$1,'Hospitalisation Details'!$A$1:$K$1,0),0)</f>
        <v>32431</v>
      </c>
      <c r="M1963" s="17">
        <f>VLOOKUP($A1963,'Hospitalisation Details'!$A$2:$K$2344,MATCH(Healthcare!M$1,'Hospitalisation Details'!$A$1:$K$1,0),0)</f>
        <v>3540.12</v>
      </c>
      <c r="N1963" s="17" t="str">
        <f>VLOOKUP($A1963,'Hospitalisation Details'!$A$2:$K$2344,MATCH(Healthcare!N$1,'Hospitalisation Details'!$A$1:$K$1,0),0)</f>
        <v>Tier - 2</v>
      </c>
      <c r="O1963" s="17" t="str">
        <f>VLOOKUP($A1963,'Hospitalisation Details'!$A$2:$K$2344,MATCH(Healthcare!O$1,'Hospitalisation Details'!$A$1:$K$1,0),0)</f>
        <v>Tier - 1</v>
      </c>
      <c r="P1963" s="17" t="str">
        <f>VLOOKUP($A1963,'Hospitalisation Details'!$A$2:$K$2344,MATCH(Healthcare!P$1,'Hospitalisation Details'!$A$1:$K$1,0),0)</f>
        <v>R1013</v>
      </c>
      <c r="Q1963" s="17">
        <f>VLOOKUP($A1963,'Hospitalisation Details'!$A$2:$K$2344,MATCH(Healthcare!Q$1,'Hospitalisation Details'!$A$1:$K$1,0),0)</f>
        <v>34</v>
      </c>
    </row>
    <row r="1964" spans="1:17" ht="15.75" x14ac:dyDescent="0.25">
      <c r="A1964" s="25" t="s">
        <v>2007</v>
      </c>
      <c r="B1964" s="17" t="str">
        <f>VLOOKUP($A1964,'Customer Names'!$A$1:$D$2336,4,0)</f>
        <v>Mr. Peter</v>
      </c>
      <c r="C1964" s="17">
        <f>VLOOKUP($A1964,'Medical Examinations'!$A$1:$J$2336,MATCH(Healthcare!C$1,'Medical Examinations'!$A$1:$J$1,0),0)</f>
        <v>32.67</v>
      </c>
      <c r="D1964" s="17">
        <f>VLOOKUP($A1964,'Medical Examinations'!$A$1:$J$2336,MATCH(Healthcare!D$1,'Medical Examinations'!$A$1:$J$1,0),0)</f>
        <v>4.67</v>
      </c>
      <c r="E1964" s="17" t="str">
        <f>VLOOKUP($A1964,'Medical Examinations'!$A$1:$J$2336,MATCH(Healthcare!E$1,'Medical Examinations'!$A$1:$J$1,0),0)</f>
        <v>No</v>
      </c>
      <c r="F1964" s="17" t="str">
        <f>VLOOKUP($A1964,'Medical Examinations'!$A$1:$J$2336,MATCH(Healthcare!F$1,'Medical Examinations'!$A$1:$J$1,0),0)</f>
        <v>No</v>
      </c>
      <c r="G1964" s="17" t="str">
        <f>VLOOKUP($A1964,'Medical Examinations'!$A$1:$J$2336,MATCH(Healthcare!G$1,'Medical Examinations'!$A$1:$J$1,0),0)</f>
        <v>Yes</v>
      </c>
      <c r="H1964" s="17">
        <f>VLOOKUP($A1964,'Medical Examinations'!$A$1:$J$2336,MATCH(Healthcare!H$1,'Medical Examinations'!$A$1:$J$1,0),0)</f>
        <v>1</v>
      </c>
      <c r="I1964" s="17" t="str">
        <f>VLOOKUP($A1964,'Medical Examinations'!$A$1:$J$2336,MATCH(Healthcare!I$1,'Medical Examinations'!$A$1:$J$1,0),0)</f>
        <v>No</v>
      </c>
      <c r="J1964" s="17" t="str">
        <f>VLOOKUP($A1964,'Medical Examinations'!$A$1:$J$2336,MATCH(Healthcare!J$1,'Medical Examinations'!$A$1:$J$1,0),0)</f>
        <v>Obesity</v>
      </c>
      <c r="K1964" s="17" t="str">
        <f>VLOOKUP($A1964,'Medical Examinations'!$A$1:$J$2336,MATCH(Healthcare!K$1,'Medical Examinations'!$A$1:$J$1,0),0)</f>
        <v>Normal</v>
      </c>
      <c r="L1964" s="38">
        <f>VLOOKUP($A1964,'Hospitalisation Details'!$A$2:$K$2344,MATCH(Healthcare!L$1,'Hospitalisation Details'!$A$1:$K$1,0),0)</f>
        <v>37857</v>
      </c>
      <c r="M1964" s="17">
        <f>VLOOKUP($A1964,'Hospitalisation Details'!$A$2:$K$2344,MATCH(Healthcare!M$1,'Hospitalisation Details'!$A$1:$K$1,0),0)</f>
        <v>3538.9</v>
      </c>
      <c r="N1964" s="17" t="str">
        <f>VLOOKUP($A1964,'Hospitalisation Details'!$A$2:$K$2344,MATCH(Healthcare!N$1,'Hospitalisation Details'!$A$1:$K$1,0),0)</f>
        <v>Tier - 2</v>
      </c>
      <c r="O1964" s="17" t="str">
        <f>VLOOKUP($A1964,'Hospitalisation Details'!$A$2:$K$2344,MATCH(Healthcare!O$1,'Hospitalisation Details'!$A$1:$K$1,0),0)</f>
        <v>Tier - 2</v>
      </c>
      <c r="P1964" s="17" t="str">
        <f>VLOOKUP($A1964,'Hospitalisation Details'!$A$2:$K$2344,MATCH(Healthcare!P$1,'Hospitalisation Details'!$A$1:$K$1,0),0)</f>
        <v>R1012</v>
      </c>
      <c r="Q1964" s="17">
        <f>VLOOKUP($A1964,'Hospitalisation Details'!$A$2:$K$2344,MATCH(Healthcare!Q$1,'Hospitalisation Details'!$A$1:$K$1,0),0)</f>
        <v>19</v>
      </c>
    </row>
    <row r="1965" spans="1:17" ht="15.75" x14ac:dyDescent="0.25">
      <c r="A1965" s="25" t="s">
        <v>2008</v>
      </c>
      <c r="B1965" s="17" t="str">
        <f>VLOOKUP($A1965,'Customer Names'!$A$1:$D$2336,4,0)</f>
        <v>Mr. Manuel</v>
      </c>
      <c r="C1965" s="17">
        <f>VLOOKUP($A1965,'Medical Examinations'!$A$1:$J$2336,MATCH(Healthcare!C$1,'Medical Examinations'!$A$1:$J$1,0),0)</f>
        <v>28.5</v>
      </c>
      <c r="D1965" s="17">
        <f>VLOOKUP($A1965,'Medical Examinations'!$A$1:$J$2336,MATCH(Healthcare!D$1,'Medical Examinations'!$A$1:$J$1,0),0)</f>
        <v>6.11</v>
      </c>
      <c r="E1965" s="17" t="str">
        <f>VLOOKUP($A1965,'Medical Examinations'!$A$1:$J$2336,MATCH(Healthcare!E$1,'Medical Examinations'!$A$1:$J$1,0),0)</f>
        <v>No</v>
      </c>
      <c r="F1965" s="17" t="str">
        <f>VLOOKUP($A1965,'Medical Examinations'!$A$1:$J$2336,MATCH(Healthcare!F$1,'Medical Examinations'!$A$1:$J$1,0),0)</f>
        <v>No</v>
      </c>
      <c r="G1965" s="17" t="str">
        <f>VLOOKUP($A1965,'Medical Examinations'!$A$1:$J$2336,MATCH(Healthcare!G$1,'Medical Examinations'!$A$1:$J$1,0),0)</f>
        <v>No</v>
      </c>
      <c r="H1965" s="17">
        <f>VLOOKUP($A1965,'Medical Examinations'!$A$1:$J$2336,MATCH(Healthcare!H$1,'Medical Examinations'!$A$1:$J$1,0),0)</f>
        <v>1</v>
      </c>
      <c r="I1965" s="17" t="str">
        <f>VLOOKUP($A1965,'Medical Examinations'!$A$1:$J$2336,MATCH(Healthcare!I$1,'Medical Examinations'!$A$1:$J$1,0),0)</f>
        <v>No</v>
      </c>
      <c r="J1965" s="17" t="str">
        <f>VLOOKUP($A1965,'Medical Examinations'!$A$1:$J$2336,MATCH(Healthcare!J$1,'Medical Examinations'!$A$1:$J$1,0),0)</f>
        <v>Overweight</v>
      </c>
      <c r="K1965" s="17" t="str">
        <f>VLOOKUP($A1965,'Medical Examinations'!$A$1:$J$2336,MATCH(Healthcare!K$1,'Medical Examinations'!$A$1:$J$1,0),0)</f>
        <v>Prediabetes</v>
      </c>
      <c r="L1965" s="38">
        <f>VLOOKUP($A1965,'Hospitalisation Details'!$A$2:$K$2344,MATCH(Healthcare!L$1,'Hospitalisation Details'!$A$1:$K$1,0),0)</f>
        <v>36054</v>
      </c>
      <c r="M1965" s="17">
        <f>VLOOKUP($A1965,'Hospitalisation Details'!$A$2:$K$2344,MATCH(Healthcare!M$1,'Hospitalisation Details'!$A$1:$K$1,0),0)</f>
        <v>3537.7</v>
      </c>
      <c r="N1965" s="17" t="str">
        <f>VLOOKUP($A1965,'Hospitalisation Details'!$A$2:$K$2344,MATCH(Healthcare!N$1,'Hospitalisation Details'!$A$1:$K$1,0),0)</f>
        <v>Tier - 3</v>
      </c>
      <c r="O1965" s="17" t="str">
        <f>VLOOKUP($A1965,'Hospitalisation Details'!$A$2:$K$2344,MATCH(Healthcare!O$1,'Hospitalisation Details'!$A$1:$K$1,0),0)</f>
        <v>Tier - 3</v>
      </c>
      <c r="P1965" s="17" t="str">
        <f>VLOOKUP($A1965,'Hospitalisation Details'!$A$2:$K$2344,MATCH(Healthcare!P$1,'Hospitalisation Details'!$A$1:$K$1,0),0)</f>
        <v>R1012</v>
      </c>
      <c r="Q1965" s="17">
        <f>VLOOKUP($A1965,'Hospitalisation Details'!$A$2:$K$2344,MATCH(Healthcare!Q$1,'Hospitalisation Details'!$A$1:$K$1,0),0)</f>
        <v>24</v>
      </c>
    </row>
    <row r="1966" spans="1:17" ht="15.75" x14ac:dyDescent="0.25">
      <c r="A1966" s="25" t="s">
        <v>2009</v>
      </c>
      <c r="B1966" s="17" t="str">
        <f>VLOOKUP($A1966,'Customer Names'!$A$1:$D$2336,4,0)</f>
        <v>Ms. Kindsey</v>
      </c>
      <c r="C1966" s="17">
        <f>VLOOKUP($A1966,'Medical Examinations'!$A$1:$J$2336,MATCH(Healthcare!C$1,'Medical Examinations'!$A$1:$J$1,0),0)</f>
        <v>39.270000000000003</v>
      </c>
      <c r="D1966" s="17">
        <f>VLOOKUP($A1966,'Medical Examinations'!$A$1:$J$2336,MATCH(Healthcare!D$1,'Medical Examinations'!$A$1:$J$1,0),0)</f>
        <v>6.25</v>
      </c>
      <c r="E1966" s="17" t="str">
        <f>VLOOKUP($A1966,'Medical Examinations'!$A$1:$J$2336,MATCH(Healthcare!E$1,'Medical Examinations'!$A$1:$J$1,0),0)</f>
        <v>No</v>
      </c>
      <c r="F1966" s="17" t="str">
        <f>VLOOKUP($A1966,'Medical Examinations'!$A$1:$J$2336,MATCH(Healthcare!F$1,'Medical Examinations'!$A$1:$J$1,0),0)</f>
        <v>No</v>
      </c>
      <c r="G1966" s="17" t="str">
        <f>VLOOKUP($A1966,'Medical Examinations'!$A$1:$J$2336,MATCH(Healthcare!G$1,'Medical Examinations'!$A$1:$J$1,0),0)</f>
        <v>No</v>
      </c>
      <c r="H1966" s="17">
        <f>VLOOKUP($A1966,'Medical Examinations'!$A$1:$J$2336,MATCH(Healthcare!H$1,'Medical Examinations'!$A$1:$J$1,0),0)</f>
        <v>0</v>
      </c>
      <c r="I1966" s="17" t="str">
        <f>VLOOKUP($A1966,'Medical Examinations'!$A$1:$J$2336,MATCH(Healthcare!I$1,'Medical Examinations'!$A$1:$J$1,0),0)</f>
        <v>No</v>
      </c>
      <c r="J1966" s="17" t="str">
        <f>VLOOKUP($A1966,'Medical Examinations'!$A$1:$J$2336,MATCH(Healthcare!J$1,'Medical Examinations'!$A$1:$J$1,0),0)</f>
        <v>Obesity</v>
      </c>
      <c r="K1966" s="17" t="str">
        <f>VLOOKUP($A1966,'Medical Examinations'!$A$1:$J$2336,MATCH(Healthcare!K$1,'Medical Examinations'!$A$1:$J$1,0),0)</f>
        <v>Prediabetes</v>
      </c>
      <c r="L1966" s="38">
        <f>VLOOKUP($A1966,'Hospitalisation Details'!$A$2:$K$2344,MATCH(Healthcare!L$1,'Hospitalisation Details'!$A$1:$K$1,0),0)</f>
        <v>36425</v>
      </c>
      <c r="M1966" s="17">
        <f>VLOOKUP($A1966,'Hospitalisation Details'!$A$2:$K$2344,MATCH(Healthcare!M$1,'Hospitalisation Details'!$A$1:$K$1,0),0)</f>
        <v>3500.61</v>
      </c>
      <c r="N1966" s="17" t="str">
        <f>VLOOKUP($A1966,'Hospitalisation Details'!$A$2:$K$2344,MATCH(Healthcare!N$1,'Hospitalisation Details'!$A$1:$K$1,0),0)</f>
        <v>Tier - 2</v>
      </c>
      <c r="O1966" s="17" t="str">
        <f>VLOOKUP($A1966,'Hospitalisation Details'!$A$2:$K$2344,MATCH(Healthcare!O$1,'Hospitalisation Details'!$A$1:$K$1,0),0)</f>
        <v>Tier - 2</v>
      </c>
      <c r="P1966" s="17" t="str">
        <f>VLOOKUP($A1966,'Hospitalisation Details'!$A$2:$K$2344,MATCH(Healthcare!P$1,'Hospitalisation Details'!$A$1:$K$1,0),0)</f>
        <v>R1013</v>
      </c>
      <c r="Q1966" s="17">
        <f>VLOOKUP($A1966,'Hospitalisation Details'!$A$2:$K$2344,MATCH(Healthcare!Q$1,'Hospitalisation Details'!$A$1:$K$1,0),0)</f>
        <v>23</v>
      </c>
    </row>
    <row r="1967" spans="1:17" ht="15.75" x14ac:dyDescent="0.25">
      <c r="A1967" s="25" t="s">
        <v>2010</v>
      </c>
      <c r="B1967" s="17" t="str">
        <f>VLOOKUP($A1967,'Customer Names'!$A$1:$D$2336,4,0)</f>
        <v>Mr. Thomas</v>
      </c>
      <c r="C1967" s="17">
        <f>VLOOKUP($A1967,'Medical Examinations'!$A$1:$J$2336,MATCH(Healthcare!C$1,'Medical Examinations'!$A$1:$J$1,0),0)</f>
        <v>32.49</v>
      </c>
      <c r="D1967" s="17">
        <f>VLOOKUP($A1967,'Medical Examinations'!$A$1:$J$2336,MATCH(Healthcare!D$1,'Medical Examinations'!$A$1:$J$1,0),0)</f>
        <v>4</v>
      </c>
      <c r="E1967" s="17" t="str">
        <f>VLOOKUP($A1967,'Medical Examinations'!$A$1:$J$2336,MATCH(Healthcare!E$1,'Medical Examinations'!$A$1:$J$1,0),0)</f>
        <v>Yes</v>
      </c>
      <c r="F1967" s="17" t="str">
        <f>VLOOKUP($A1967,'Medical Examinations'!$A$1:$J$2336,MATCH(Healthcare!F$1,'Medical Examinations'!$A$1:$J$1,0),0)</f>
        <v>No</v>
      </c>
      <c r="G1967" s="17" t="str">
        <f>VLOOKUP($A1967,'Medical Examinations'!$A$1:$J$2336,MATCH(Healthcare!G$1,'Medical Examinations'!$A$1:$J$1,0),0)</f>
        <v>No</v>
      </c>
      <c r="H1967" s="17">
        <f>VLOOKUP($A1967,'Medical Examinations'!$A$1:$J$2336,MATCH(Healthcare!H$1,'Medical Examinations'!$A$1:$J$1,0),0)</f>
        <v>0</v>
      </c>
      <c r="I1967" s="17" t="str">
        <f>VLOOKUP($A1967,'Medical Examinations'!$A$1:$J$2336,MATCH(Healthcare!I$1,'Medical Examinations'!$A$1:$J$1,0),0)</f>
        <v>No</v>
      </c>
      <c r="J1967" s="17" t="str">
        <f>VLOOKUP($A1967,'Medical Examinations'!$A$1:$J$2336,MATCH(Healthcare!J$1,'Medical Examinations'!$A$1:$J$1,0),0)</f>
        <v>Obesity</v>
      </c>
      <c r="K1967" s="17" t="str">
        <f>VLOOKUP($A1967,'Medical Examinations'!$A$1:$J$2336,MATCH(Healthcare!K$1,'Medical Examinations'!$A$1:$J$1,0),0)</f>
        <v>Normal</v>
      </c>
      <c r="L1967" s="38">
        <f>VLOOKUP($A1967,'Hospitalisation Details'!$A$2:$K$2344,MATCH(Healthcare!L$1,'Hospitalisation Details'!$A$1:$K$1,0),0)</f>
        <v>35326</v>
      </c>
      <c r="M1967" s="17">
        <f>VLOOKUP($A1967,'Hospitalisation Details'!$A$2:$K$2344,MATCH(Healthcare!M$1,'Hospitalisation Details'!$A$1:$K$1,0),0)</f>
        <v>3490.55</v>
      </c>
      <c r="N1967" s="17" t="str">
        <f>VLOOKUP($A1967,'Hospitalisation Details'!$A$2:$K$2344,MATCH(Healthcare!N$1,'Hospitalisation Details'!$A$1:$K$1,0),0)</f>
        <v>Tier - 1</v>
      </c>
      <c r="O1967" s="17" t="str">
        <f>VLOOKUP($A1967,'Hospitalisation Details'!$A$2:$K$2344,MATCH(Healthcare!O$1,'Hospitalisation Details'!$A$1:$K$1,0),0)</f>
        <v>Tier - 2</v>
      </c>
      <c r="P1967" s="17" t="str">
        <f>VLOOKUP($A1967,'Hospitalisation Details'!$A$2:$K$2344,MATCH(Healthcare!P$1,'Hospitalisation Details'!$A$1:$K$1,0),0)</f>
        <v>R1015</v>
      </c>
      <c r="Q1967" s="17">
        <f>VLOOKUP($A1967,'Hospitalisation Details'!$A$2:$K$2344,MATCH(Healthcare!Q$1,'Hospitalisation Details'!$A$1:$K$1,0),0)</f>
        <v>26</v>
      </c>
    </row>
    <row r="1968" spans="1:17" ht="15.75" x14ac:dyDescent="0.25">
      <c r="A1968" s="25" t="s">
        <v>2011</v>
      </c>
      <c r="B1968" s="17" t="str">
        <f>VLOOKUP($A1968,'Customer Names'!$A$1:$D$2336,4,0)</f>
        <v>Mr. Kyle</v>
      </c>
      <c r="C1968" s="17">
        <f>VLOOKUP($A1968,'Medical Examinations'!$A$1:$J$2336,MATCH(Healthcare!C$1,'Medical Examinations'!$A$1:$J$1,0),0)</f>
        <v>23.7</v>
      </c>
      <c r="D1968" s="17">
        <f>VLOOKUP($A1968,'Medical Examinations'!$A$1:$J$2336,MATCH(Healthcare!D$1,'Medical Examinations'!$A$1:$J$1,0),0)</f>
        <v>5.55</v>
      </c>
      <c r="E1968" s="17" t="str">
        <f>VLOOKUP($A1968,'Medical Examinations'!$A$1:$J$2336,MATCH(Healthcare!E$1,'Medical Examinations'!$A$1:$J$1,0),0)</f>
        <v>Yes</v>
      </c>
      <c r="F1968" s="17" t="str">
        <f>VLOOKUP($A1968,'Medical Examinations'!$A$1:$J$2336,MATCH(Healthcare!F$1,'Medical Examinations'!$A$1:$J$1,0),0)</f>
        <v>No</v>
      </c>
      <c r="G1968" s="17" t="str">
        <f>VLOOKUP($A1968,'Medical Examinations'!$A$1:$J$2336,MATCH(Healthcare!G$1,'Medical Examinations'!$A$1:$J$1,0),0)</f>
        <v>No</v>
      </c>
      <c r="H1968" s="17">
        <f>VLOOKUP($A1968,'Medical Examinations'!$A$1:$J$2336,MATCH(Healthcare!H$1,'Medical Examinations'!$A$1:$J$1,0),0)</f>
        <v>0</v>
      </c>
      <c r="I1968" s="17" t="str">
        <f>VLOOKUP($A1968,'Medical Examinations'!$A$1:$J$2336,MATCH(Healthcare!I$1,'Medical Examinations'!$A$1:$J$1,0),0)</f>
        <v>No</v>
      </c>
      <c r="J1968" s="17" t="str">
        <f>VLOOKUP($A1968,'Medical Examinations'!$A$1:$J$2336,MATCH(Healthcare!J$1,'Medical Examinations'!$A$1:$J$1,0),0)</f>
        <v>Healthy Weight</v>
      </c>
      <c r="K1968" s="17" t="str">
        <f>VLOOKUP($A1968,'Medical Examinations'!$A$1:$J$2336,MATCH(Healthcare!K$1,'Medical Examinations'!$A$1:$J$1,0),0)</f>
        <v>Normal</v>
      </c>
      <c r="L1968" s="38">
        <f>VLOOKUP($A1968,'Hospitalisation Details'!$A$2:$K$2344,MATCH(Healthcare!L$1,'Hospitalisation Details'!$A$1:$K$1,0),0)</f>
        <v>35327</v>
      </c>
      <c r="M1968" s="17">
        <f>VLOOKUP($A1968,'Hospitalisation Details'!$A$2:$K$2344,MATCH(Healthcare!M$1,'Hospitalisation Details'!$A$1:$K$1,0),0)</f>
        <v>3484.33</v>
      </c>
      <c r="N1968" s="17" t="str">
        <f>VLOOKUP($A1968,'Hospitalisation Details'!$A$2:$K$2344,MATCH(Healthcare!N$1,'Hospitalisation Details'!$A$1:$K$1,0),0)</f>
        <v>Tier - 3</v>
      </c>
      <c r="O1968" s="17" t="str">
        <f>VLOOKUP($A1968,'Hospitalisation Details'!$A$2:$K$2344,MATCH(Healthcare!O$1,'Hospitalisation Details'!$A$1:$K$1,0),0)</f>
        <v>Tier - 3</v>
      </c>
      <c r="P1968" s="17" t="str">
        <f>VLOOKUP($A1968,'Hospitalisation Details'!$A$2:$K$2344,MATCH(Healthcare!P$1,'Hospitalisation Details'!$A$1:$K$1,0),0)</f>
        <v>R1011</v>
      </c>
      <c r="Q1968" s="17">
        <f>VLOOKUP($A1968,'Hospitalisation Details'!$A$2:$K$2344,MATCH(Healthcare!Q$1,'Hospitalisation Details'!$A$1:$K$1,0),0)</f>
        <v>26</v>
      </c>
    </row>
    <row r="1969" spans="1:17" ht="15.75" x14ac:dyDescent="0.25">
      <c r="A1969" s="25" t="s">
        <v>2012</v>
      </c>
      <c r="B1969" s="17" t="str">
        <f>VLOOKUP($A1969,'Customer Names'!$A$1:$D$2336,4,0)</f>
        <v>Mr. Alexander</v>
      </c>
      <c r="C1969" s="17">
        <f>VLOOKUP($A1969,'Medical Examinations'!$A$1:$J$2336,MATCH(Healthcare!C$1,'Medical Examinations'!$A$1:$J$1,0),0)</f>
        <v>30.4</v>
      </c>
      <c r="D1969" s="17">
        <f>VLOOKUP($A1969,'Medical Examinations'!$A$1:$J$2336,MATCH(Healthcare!D$1,'Medical Examinations'!$A$1:$J$1,0),0)</f>
        <v>5.95</v>
      </c>
      <c r="E1969" s="17" t="str">
        <f>VLOOKUP($A1969,'Medical Examinations'!$A$1:$J$2336,MATCH(Healthcare!E$1,'Medical Examinations'!$A$1:$J$1,0),0)</f>
        <v>No</v>
      </c>
      <c r="F1969" s="17" t="str">
        <f>VLOOKUP($A1969,'Medical Examinations'!$A$1:$J$2336,MATCH(Healthcare!F$1,'Medical Examinations'!$A$1:$J$1,0),0)</f>
        <v>Yes</v>
      </c>
      <c r="G1969" s="17" t="str">
        <f>VLOOKUP($A1969,'Medical Examinations'!$A$1:$J$2336,MATCH(Healthcare!G$1,'Medical Examinations'!$A$1:$J$1,0),0)</f>
        <v>No</v>
      </c>
      <c r="H1969" s="17">
        <f>VLOOKUP($A1969,'Medical Examinations'!$A$1:$J$2336,MATCH(Healthcare!H$1,'Medical Examinations'!$A$1:$J$1,0),0)</f>
        <v>1</v>
      </c>
      <c r="I1969" s="17" t="str">
        <f>VLOOKUP($A1969,'Medical Examinations'!$A$1:$J$2336,MATCH(Healthcare!I$1,'Medical Examinations'!$A$1:$J$1,0),0)</f>
        <v>No</v>
      </c>
      <c r="J1969" s="17" t="str">
        <f>VLOOKUP($A1969,'Medical Examinations'!$A$1:$J$2336,MATCH(Healthcare!J$1,'Medical Examinations'!$A$1:$J$1,0),0)</f>
        <v>Obesity</v>
      </c>
      <c r="K1969" s="17" t="str">
        <f>VLOOKUP($A1969,'Medical Examinations'!$A$1:$J$2336,MATCH(Healthcare!K$1,'Medical Examinations'!$A$1:$J$1,0),0)</f>
        <v>Prediabetes</v>
      </c>
      <c r="L1969" s="38">
        <f>VLOOKUP($A1969,'Hospitalisation Details'!$A$2:$K$2344,MATCH(Healthcare!L$1,'Hospitalisation Details'!$A$1:$K$1,0),0)</f>
        <v>38164</v>
      </c>
      <c r="M1969" s="17">
        <f>VLOOKUP($A1969,'Hospitalisation Details'!$A$2:$K$2344,MATCH(Healthcare!M$1,'Hospitalisation Details'!$A$1:$K$1,0),0)</f>
        <v>3481.87</v>
      </c>
      <c r="N1969" s="17" t="str">
        <f>VLOOKUP($A1969,'Hospitalisation Details'!$A$2:$K$2344,MATCH(Healthcare!N$1,'Hospitalisation Details'!$A$1:$K$1,0),0)</f>
        <v>Tier - 2</v>
      </c>
      <c r="O1969" s="17" t="str">
        <f>VLOOKUP($A1969,'Hospitalisation Details'!$A$2:$K$2344,MATCH(Healthcare!O$1,'Hospitalisation Details'!$A$1:$K$1,0),0)</f>
        <v>Tier - 3</v>
      </c>
      <c r="P1969" s="17" t="str">
        <f>VLOOKUP($A1969,'Hospitalisation Details'!$A$2:$K$2344,MATCH(Healthcare!P$1,'Hospitalisation Details'!$A$1:$K$1,0),0)</f>
        <v>R1016</v>
      </c>
      <c r="Q1969" s="17">
        <f>VLOOKUP($A1969,'Hospitalisation Details'!$A$2:$K$2344,MATCH(Healthcare!Q$1,'Hospitalisation Details'!$A$1:$K$1,0),0)</f>
        <v>18</v>
      </c>
    </row>
    <row r="1970" spans="1:17" ht="15.75" x14ac:dyDescent="0.25">
      <c r="A1970" s="25" t="s">
        <v>2013</v>
      </c>
      <c r="B1970" s="17" t="str">
        <f>VLOOKUP($A1970,'Customer Names'!$A$1:$D$2336,4,0)</f>
        <v>Mr. Dustin</v>
      </c>
      <c r="C1970" s="17">
        <f>VLOOKUP($A1970,'Medical Examinations'!$A$1:$J$2336,MATCH(Healthcare!C$1,'Medical Examinations'!$A$1:$J$1,0),0)</f>
        <v>38.94</v>
      </c>
      <c r="D1970" s="17">
        <f>VLOOKUP($A1970,'Medical Examinations'!$A$1:$J$2336,MATCH(Healthcare!D$1,'Medical Examinations'!$A$1:$J$1,0),0)</f>
        <v>4.3600000000000003</v>
      </c>
      <c r="E1970" s="17" t="str">
        <f>VLOOKUP($A1970,'Medical Examinations'!$A$1:$J$2336,MATCH(Healthcare!E$1,'Medical Examinations'!$A$1:$J$1,0),0)</f>
        <v>No</v>
      </c>
      <c r="F1970" s="17" t="str">
        <f>VLOOKUP($A1970,'Medical Examinations'!$A$1:$J$2336,MATCH(Healthcare!F$1,'Medical Examinations'!$A$1:$J$1,0),0)</f>
        <v>No</v>
      </c>
      <c r="G1970" s="17" t="str">
        <f>VLOOKUP($A1970,'Medical Examinations'!$A$1:$J$2336,MATCH(Healthcare!G$1,'Medical Examinations'!$A$1:$J$1,0),0)</f>
        <v>Yes</v>
      </c>
      <c r="H1970" s="17">
        <f>VLOOKUP($A1970,'Medical Examinations'!$A$1:$J$2336,MATCH(Healthcare!H$1,'Medical Examinations'!$A$1:$J$1,0),0)</f>
        <v>1</v>
      </c>
      <c r="I1970" s="17" t="str">
        <f>VLOOKUP($A1970,'Medical Examinations'!$A$1:$J$2336,MATCH(Healthcare!I$1,'Medical Examinations'!$A$1:$J$1,0),0)</f>
        <v>No</v>
      </c>
      <c r="J1970" s="17" t="str">
        <f>VLOOKUP($A1970,'Medical Examinations'!$A$1:$J$2336,MATCH(Healthcare!J$1,'Medical Examinations'!$A$1:$J$1,0),0)</f>
        <v>Obesity</v>
      </c>
      <c r="K1970" s="17" t="str">
        <f>VLOOKUP($A1970,'Medical Examinations'!$A$1:$J$2336,MATCH(Healthcare!K$1,'Medical Examinations'!$A$1:$J$1,0),0)</f>
        <v>Normal</v>
      </c>
      <c r="L1970" s="38">
        <f>VLOOKUP($A1970,'Hospitalisation Details'!$A$2:$K$2344,MATCH(Healthcare!L$1,'Hospitalisation Details'!$A$1:$K$1,0),0)</f>
        <v>34254</v>
      </c>
      <c r="M1970" s="17">
        <f>VLOOKUP($A1970,'Hospitalisation Details'!$A$2:$K$2344,MATCH(Healthcare!M$1,'Hospitalisation Details'!$A$1:$K$1,0),0)</f>
        <v>3471.41</v>
      </c>
      <c r="N1970" s="17" t="str">
        <f>VLOOKUP($A1970,'Hospitalisation Details'!$A$2:$K$2344,MATCH(Healthcare!N$1,'Hospitalisation Details'!$A$1:$K$1,0),0)</f>
        <v>Tier - 2</v>
      </c>
      <c r="O1970" s="17" t="str">
        <f>VLOOKUP($A1970,'Hospitalisation Details'!$A$2:$K$2344,MATCH(Healthcare!O$1,'Hospitalisation Details'!$A$1:$K$1,0),0)</f>
        <v>Tier - 2</v>
      </c>
      <c r="P1970" s="17" t="str">
        <f>VLOOKUP($A1970,'Hospitalisation Details'!$A$2:$K$2344,MATCH(Healthcare!P$1,'Hospitalisation Details'!$A$1:$K$1,0),0)</f>
        <v>R1013</v>
      </c>
      <c r="Q1970" s="17">
        <f>VLOOKUP($A1970,'Hospitalisation Details'!$A$2:$K$2344,MATCH(Healthcare!Q$1,'Hospitalisation Details'!$A$1:$K$1,0),0)</f>
        <v>29</v>
      </c>
    </row>
    <row r="1971" spans="1:17" ht="15.75" x14ac:dyDescent="0.25">
      <c r="A1971" s="25" t="s">
        <v>2014</v>
      </c>
      <c r="B1971" s="17" t="str">
        <f>VLOOKUP($A1971,'Customer Names'!$A$1:$D$2336,4,0)</f>
        <v>Mrs. Chloe</v>
      </c>
      <c r="C1971" s="17">
        <f>VLOOKUP($A1971,'Medical Examinations'!$A$1:$J$2336,MATCH(Healthcare!C$1,'Medical Examinations'!$A$1:$J$1,0),0)</f>
        <v>31.02</v>
      </c>
      <c r="D1971" s="17">
        <f>VLOOKUP($A1971,'Medical Examinations'!$A$1:$J$2336,MATCH(Healthcare!D$1,'Medical Examinations'!$A$1:$J$1,0),0)</f>
        <v>4.84</v>
      </c>
      <c r="E1971" s="17" t="str">
        <f>VLOOKUP($A1971,'Medical Examinations'!$A$1:$J$2336,MATCH(Healthcare!E$1,'Medical Examinations'!$A$1:$J$1,0),0)</f>
        <v>No</v>
      </c>
      <c r="F1971" s="17" t="str">
        <f>VLOOKUP($A1971,'Medical Examinations'!$A$1:$J$2336,MATCH(Healthcare!F$1,'Medical Examinations'!$A$1:$J$1,0),0)</f>
        <v>No</v>
      </c>
      <c r="G1971" s="17" t="str">
        <f>VLOOKUP($A1971,'Medical Examinations'!$A$1:$J$2336,MATCH(Healthcare!G$1,'Medical Examinations'!$A$1:$J$1,0),0)</f>
        <v>Yes</v>
      </c>
      <c r="H1971" s="17">
        <f>VLOOKUP($A1971,'Medical Examinations'!$A$1:$J$2336,MATCH(Healthcare!H$1,'Medical Examinations'!$A$1:$J$1,0),0)</f>
        <v>1</v>
      </c>
      <c r="I1971" s="17" t="str">
        <f>VLOOKUP($A1971,'Medical Examinations'!$A$1:$J$2336,MATCH(Healthcare!I$1,'Medical Examinations'!$A$1:$J$1,0),0)</f>
        <v>No</v>
      </c>
      <c r="J1971" s="17" t="str">
        <f>VLOOKUP($A1971,'Medical Examinations'!$A$1:$J$2336,MATCH(Healthcare!J$1,'Medical Examinations'!$A$1:$J$1,0),0)</f>
        <v>Obesity</v>
      </c>
      <c r="K1971" s="17" t="str">
        <f>VLOOKUP($A1971,'Medical Examinations'!$A$1:$J$2336,MATCH(Healthcare!K$1,'Medical Examinations'!$A$1:$J$1,0),0)</f>
        <v>Normal</v>
      </c>
      <c r="L1971" s="38">
        <f>VLOOKUP($A1971,'Hospitalisation Details'!$A$2:$K$2344,MATCH(Healthcare!L$1,'Hospitalisation Details'!$A$1:$K$1,0),0)</f>
        <v>37831</v>
      </c>
      <c r="M1971" s="17">
        <f>VLOOKUP($A1971,'Hospitalisation Details'!$A$2:$K$2344,MATCH(Healthcare!M$1,'Hospitalisation Details'!$A$1:$K$1,0),0)</f>
        <v>3463.51</v>
      </c>
      <c r="N1971" s="17" t="str">
        <f>VLOOKUP($A1971,'Hospitalisation Details'!$A$2:$K$2344,MATCH(Healthcare!N$1,'Hospitalisation Details'!$A$1:$K$1,0),0)</f>
        <v>Tier - 2</v>
      </c>
      <c r="O1971" s="17" t="str">
        <f>VLOOKUP($A1971,'Hospitalisation Details'!$A$2:$K$2344,MATCH(Healthcare!O$1,'Hospitalisation Details'!$A$1:$K$1,0),0)</f>
        <v>Tier - 1</v>
      </c>
      <c r="P1971" s="17" t="str">
        <f>VLOOKUP($A1971,'Hospitalisation Details'!$A$2:$K$2344,MATCH(Healthcare!P$1,'Hospitalisation Details'!$A$1:$K$1,0),0)</f>
        <v>R1025</v>
      </c>
      <c r="Q1971" s="17">
        <f>VLOOKUP($A1971,'Hospitalisation Details'!$A$2:$K$2344,MATCH(Healthcare!Q$1,'Hospitalisation Details'!$A$1:$K$1,0),0)</f>
        <v>19</v>
      </c>
    </row>
    <row r="1972" spans="1:17" ht="15.75" x14ac:dyDescent="0.25">
      <c r="A1972" s="25" t="s">
        <v>2015</v>
      </c>
      <c r="B1972" s="17" t="str">
        <f>VLOOKUP($A1972,'Customer Names'!$A$1:$D$2336,4,0)</f>
        <v>Ms. Cailtlin</v>
      </c>
      <c r="C1972" s="17">
        <f>VLOOKUP($A1972,'Medical Examinations'!$A$1:$J$2336,MATCH(Healthcare!C$1,'Medical Examinations'!$A$1:$J$1,0),0)</f>
        <v>17.5</v>
      </c>
      <c r="D1972" s="17">
        <f>VLOOKUP($A1972,'Medical Examinations'!$A$1:$J$2336,MATCH(Healthcare!D$1,'Medical Examinations'!$A$1:$J$1,0),0)</f>
        <v>4.5599999999999996</v>
      </c>
      <c r="E1972" s="17" t="str">
        <f>VLOOKUP($A1972,'Medical Examinations'!$A$1:$J$2336,MATCH(Healthcare!E$1,'Medical Examinations'!$A$1:$J$1,0),0)</f>
        <v>No</v>
      </c>
      <c r="F1972" s="17" t="str">
        <f>VLOOKUP($A1972,'Medical Examinations'!$A$1:$J$2336,MATCH(Healthcare!F$1,'Medical Examinations'!$A$1:$J$1,0),0)</f>
        <v>No</v>
      </c>
      <c r="G1972" s="17" t="str">
        <f>VLOOKUP($A1972,'Medical Examinations'!$A$1:$J$2336,MATCH(Healthcare!G$1,'Medical Examinations'!$A$1:$J$1,0),0)</f>
        <v>No</v>
      </c>
      <c r="H1972" s="17">
        <f>VLOOKUP($A1972,'Medical Examinations'!$A$1:$J$2336,MATCH(Healthcare!H$1,'Medical Examinations'!$A$1:$J$1,0),0)</f>
        <v>1</v>
      </c>
      <c r="I1972" s="17" t="str">
        <f>VLOOKUP($A1972,'Medical Examinations'!$A$1:$J$2336,MATCH(Healthcare!I$1,'Medical Examinations'!$A$1:$J$1,0),0)</f>
        <v>No</v>
      </c>
      <c r="J1972" s="17" t="str">
        <f>VLOOKUP($A1972,'Medical Examinations'!$A$1:$J$2336,MATCH(Healthcare!J$1,'Medical Examinations'!$A$1:$J$1,0),0)</f>
        <v>Underweight</v>
      </c>
      <c r="K1972" s="17" t="str">
        <f>VLOOKUP($A1972,'Medical Examinations'!$A$1:$J$2336,MATCH(Healthcare!K$1,'Medical Examinations'!$A$1:$J$1,0),0)</f>
        <v>Normal</v>
      </c>
      <c r="L1972" s="38">
        <f>VLOOKUP($A1972,'Hospitalisation Details'!$A$2:$K$2344,MATCH(Healthcare!L$1,'Hospitalisation Details'!$A$1:$K$1,0),0)</f>
        <v>32034</v>
      </c>
      <c r="M1972" s="17">
        <f>VLOOKUP($A1972,'Hospitalisation Details'!$A$2:$K$2344,MATCH(Healthcare!M$1,'Hospitalisation Details'!$A$1:$K$1,0),0)</f>
        <v>3453.77</v>
      </c>
      <c r="N1972" s="17" t="str">
        <f>VLOOKUP($A1972,'Hospitalisation Details'!$A$2:$K$2344,MATCH(Healthcare!N$1,'Hospitalisation Details'!$A$1:$K$1,0),0)</f>
        <v>Tier - 2</v>
      </c>
      <c r="O1972" s="17" t="str">
        <f>VLOOKUP($A1972,'Hospitalisation Details'!$A$2:$K$2344,MATCH(Healthcare!O$1,'Hospitalisation Details'!$A$1:$K$1,0),0)</f>
        <v>Tier - 1</v>
      </c>
      <c r="P1972" s="17" t="str">
        <f>VLOOKUP($A1972,'Hospitalisation Details'!$A$2:$K$2344,MATCH(Healthcare!P$1,'Hospitalisation Details'!$A$1:$K$1,0),0)</f>
        <v>R1011</v>
      </c>
      <c r="Q1972" s="17">
        <f>VLOOKUP($A1972,'Hospitalisation Details'!$A$2:$K$2344,MATCH(Healthcare!Q$1,'Hospitalisation Details'!$A$1:$K$1,0),0)</f>
        <v>35</v>
      </c>
    </row>
    <row r="1973" spans="1:17" ht="15.75" x14ac:dyDescent="0.25">
      <c r="A1973" s="25" t="s">
        <v>2016</v>
      </c>
      <c r="B1973" s="17" t="str">
        <f>VLOOKUP($A1973,'Customer Names'!$A$1:$D$2336,4,0)</f>
        <v>Mr. Joshua</v>
      </c>
      <c r="C1973" s="17">
        <f>VLOOKUP($A1973,'Medical Examinations'!$A$1:$J$2336,MATCH(Healthcare!C$1,'Medical Examinations'!$A$1:$J$1,0),0)</f>
        <v>34.799999999999997</v>
      </c>
      <c r="D1973" s="17">
        <f>VLOOKUP($A1973,'Medical Examinations'!$A$1:$J$2336,MATCH(Healthcare!D$1,'Medical Examinations'!$A$1:$J$1,0),0)</f>
        <v>4.42</v>
      </c>
      <c r="E1973" s="17" t="str">
        <f>VLOOKUP($A1973,'Medical Examinations'!$A$1:$J$2336,MATCH(Healthcare!E$1,'Medical Examinations'!$A$1:$J$1,0),0)</f>
        <v>Yes</v>
      </c>
      <c r="F1973" s="17" t="str">
        <f>VLOOKUP($A1973,'Medical Examinations'!$A$1:$J$2336,MATCH(Healthcare!F$1,'Medical Examinations'!$A$1:$J$1,0),0)</f>
        <v>Yes</v>
      </c>
      <c r="G1973" s="17" t="str">
        <f>VLOOKUP($A1973,'Medical Examinations'!$A$1:$J$2336,MATCH(Healthcare!G$1,'Medical Examinations'!$A$1:$J$1,0),0)</f>
        <v>No</v>
      </c>
      <c r="H1973" s="17">
        <f>VLOOKUP($A1973,'Medical Examinations'!$A$1:$J$2336,MATCH(Healthcare!H$1,'Medical Examinations'!$A$1:$J$1,0),0)</f>
        <v>2</v>
      </c>
      <c r="I1973" s="17" t="str">
        <f>VLOOKUP($A1973,'Medical Examinations'!$A$1:$J$2336,MATCH(Healthcare!I$1,'Medical Examinations'!$A$1:$J$1,0),0)</f>
        <v>No</v>
      </c>
      <c r="J1973" s="17" t="str">
        <f>VLOOKUP($A1973,'Medical Examinations'!$A$1:$J$2336,MATCH(Healthcare!J$1,'Medical Examinations'!$A$1:$J$1,0),0)</f>
        <v>Obesity</v>
      </c>
      <c r="K1973" s="17" t="str">
        <f>VLOOKUP($A1973,'Medical Examinations'!$A$1:$J$2336,MATCH(Healthcare!K$1,'Medical Examinations'!$A$1:$J$1,0),0)</f>
        <v>Normal</v>
      </c>
      <c r="L1973" s="38">
        <f>VLOOKUP($A1973,'Hospitalisation Details'!$A$2:$K$2344,MATCH(Healthcare!L$1,'Hospitalisation Details'!$A$1:$K$1,0),0)</f>
        <v>36697</v>
      </c>
      <c r="M1973" s="17">
        <f>VLOOKUP($A1973,'Hospitalisation Details'!$A$2:$K$2344,MATCH(Healthcare!M$1,'Hospitalisation Details'!$A$1:$K$1,0),0)</f>
        <v>3443.06</v>
      </c>
      <c r="N1973" s="17" t="str">
        <f>VLOOKUP($A1973,'Hospitalisation Details'!$A$2:$K$2344,MATCH(Healthcare!N$1,'Hospitalisation Details'!$A$1:$K$1,0),0)</f>
        <v>Tier - 2</v>
      </c>
      <c r="O1973" s="17" t="str">
        <f>VLOOKUP($A1973,'Hospitalisation Details'!$A$2:$K$2344,MATCH(Healthcare!O$1,'Hospitalisation Details'!$A$1:$K$1,0),0)</f>
        <v>Tier - 1</v>
      </c>
      <c r="P1973" s="17" t="str">
        <f>VLOOKUP($A1973,'Hospitalisation Details'!$A$2:$K$2344,MATCH(Healthcare!P$1,'Hospitalisation Details'!$A$1:$K$1,0),0)</f>
        <v>R1011</v>
      </c>
      <c r="Q1973" s="17">
        <f>VLOOKUP($A1973,'Hospitalisation Details'!$A$2:$K$2344,MATCH(Healthcare!Q$1,'Hospitalisation Details'!$A$1:$K$1,0),0)</f>
        <v>22</v>
      </c>
    </row>
    <row r="1974" spans="1:17" ht="15.75" x14ac:dyDescent="0.25">
      <c r="A1974" s="25" t="s">
        <v>2017</v>
      </c>
      <c r="B1974" s="17" t="str">
        <f>VLOOKUP($A1974,'Customer Names'!$A$1:$D$2336,4,0)</f>
        <v>Mr. Chuy</v>
      </c>
      <c r="C1974" s="17">
        <f>VLOOKUP($A1974,'Medical Examinations'!$A$1:$J$2336,MATCH(Healthcare!C$1,'Medical Examinations'!$A$1:$J$1,0),0)</f>
        <v>17.3</v>
      </c>
      <c r="D1974" s="17">
        <f>VLOOKUP($A1974,'Medical Examinations'!$A$1:$J$2336,MATCH(Healthcare!D$1,'Medical Examinations'!$A$1:$J$1,0),0)</f>
        <v>7.66</v>
      </c>
      <c r="E1974" s="17" t="str">
        <f>VLOOKUP($A1974,'Medical Examinations'!$A$1:$J$2336,MATCH(Healthcare!E$1,'Medical Examinations'!$A$1:$J$1,0),0)</f>
        <v>Yes</v>
      </c>
      <c r="F1974" s="17" t="str">
        <f>VLOOKUP($A1974,'Medical Examinations'!$A$1:$J$2336,MATCH(Healthcare!F$1,'Medical Examinations'!$A$1:$J$1,0),0)</f>
        <v>No</v>
      </c>
      <c r="G1974" s="17" t="str">
        <f>VLOOKUP($A1974,'Medical Examinations'!$A$1:$J$2336,MATCH(Healthcare!G$1,'Medical Examinations'!$A$1:$J$1,0),0)</f>
        <v>No</v>
      </c>
      <c r="H1974" s="17">
        <f>VLOOKUP($A1974,'Medical Examinations'!$A$1:$J$2336,MATCH(Healthcare!H$1,'Medical Examinations'!$A$1:$J$1,0),0)</f>
        <v>1</v>
      </c>
      <c r="I1974" s="17" t="str">
        <f>VLOOKUP($A1974,'Medical Examinations'!$A$1:$J$2336,MATCH(Healthcare!I$1,'Medical Examinations'!$A$1:$J$1,0),0)</f>
        <v>No</v>
      </c>
      <c r="J1974" s="17" t="str">
        <f>VLOOKUP($A1974,'Medical Examinations'!$A$1:$J$2336,MATCH(Healthcare!J$1,'Medical Examinations'!$A$1:$J$1,0),0)</f>
        <v>Underweight</v>
      </c>
      <c r="K1974" s="17" t="str">
        <f>VLOOKUP($A1974,'Medical Examinations'!$A$1:$J$2336,MATCH(Healthcare!K$1,'Medical Examinations'!$A$1:$J$1,0),0)</f>
        <v>Diabetes</v>
      </c>
      <c r="L1974" s="38">
        <f>VLOOKUP($A1974,'Hospitalisation Details'!$A$2:$K$2344,MATCH(Healthcare!L$1,'Hospitalisation Details'!$A$1:$K$1,0),0)</f>
        <v>31651</v>
      </c>
      <c r="M1974" s="17">
        <f>VLOOKUP($A1974,'Hospitalisation Details'!$A$2:$K$2344,MATCH(Healthcare!M$1,'Hospitalisation Details'!$A$1:$K$1,0),0)</f>
        <v>3436.5</v>
      </c>
      <c r="N1974" s="17" t="str">
        <f>VLOOKUP($A1974,'Hospitalisation Details'!$A$2:$K$2344,MATCH(Healthcare!N$1,'Hospitalisation Details'!$A$1:$K$1,0),0)</f>
        <v>Tier - 2</v>
      </c>
      <c r="O1974" s="17" t="str">
        <f>VLOOKUP($A1974,'Hospitalisation Details'!$A$2:$K$2344,MATCH(Healthcare!O$1,'Hospitalisation Details'!$A$1:$K$1,0),0)</f>
        <v>Tier - 1</v>
      </c>
      <c r="P1974" s="17" t="str">
        <f>VLOOKUP($A1974,'Hospitalisation Details'!$A$2:$K$2344,MATCH(Healthcare!P$1,'Hospitalisation Details'!$A$1:$K$1,0),0)</f>
        <v>R1013</v>
      </c>
      <c r="Q1974" s="17">
        <f>VLOOKUP($A1974,'Hospitalisation Details'!$A$2:$K$2344,MATCH(Healthcare!Q$1,'Hospitalisation Details'!$A$1:$K$1,0),0)</f>
        <v>36</v>
      </c>
    </row>
    <row r="1975" spans="1:17" ht="15.75" x14ac:dyDescent="0.25">
      <c r="A1975" s="25" t="s">
        <v>2018</v>
      </c>
      <c r="B1975" s="17" t="str">
        <f>VLOOKUP($A1975,'Customer Names'!$A$1:$D$2336,4,0)</f>
        <v>Ms. Laurie</v>
      </c>
      <c r="C1975" s="17">
        <f>VLOOKUP($A1975,'Medical Examinations'!$A$1:$J$2336,MATCH(Healthcare!C$1,'Medical Examinations'!$A$1:$J$1,0),0)</f>
        <v>32.25</v>
      </c>
      <c r="D1975" s="17">
        <f>VLOOKUP($A1975,'Medical Examinations'!$A$1:$J$2336,MATCH(Healthcare!D$1,'Medical Examinations'!$A$1:$J$1,0),0)</f>
        <v>5.2</v>
      </c>
      <c r="E1975" s="17" t="str">
        <f>VLOOKUP($A1975,'Medical Examinations'!$A$1:$J$2336,MATCH(Healthcare!E$1,'Medical Examinations'!$A$1:$J$1,0),0)</f>
        <v>Yes</v>
      </c>
      <c r="F1975" s="17" t="str">
        <f>VLOOKUP($A1975,'Medical Examinations'!$A$1:$J$2336,MATCH(Healthcare!F$1,'Medical Examinations'!$A$1:$J$1,0),0)</f>
        <v>No</v>
      </c>
      <c r="G1975" s="17" t="str">
        <f>VLOOKUP($A1975,'Medical Examinations'!$A$1:$J$2336,MATCH(Healthcare!G$1,'Medical Examinations'!$A$1:$J$1,0),0)</f>
        <v>No</v>
      </c>
      <c r="H1975" s="17">
        <f>VLOOKUP($A1975,'Medical Examinations'!$A$1:$J$2336,MATCH(Healthcare!H$1,'Medical Examinations'!$A$1:$J$1,0),0)</f>
        <v>0</v>
      </c>
      <c r="I1975" s="17" t="str">
        <f>VLOOKUP($A1975,'Medical Examinations'!$A$1:$J$2336,MATCH(Healthcare!I$1,'Medical Examinations'!$A$1:$J$1,0),0)</f>
        <v>No</v>
      </c>
      <c r="J1975" s="17" t="str">
        <f>VLOOKUP($A1975,'Medical Examinations'!$A$1:$J$2336,MATCH(Healthcare!J$1,'Medical Examinations'!$A$1:$J$1,0),0)</f>
        <v>Obesity</v>
      </c>
      <c r="K1975" s="17" t="str">
        <f>VLOOKUP($A1975,'Medical Examinations'!$A$1:$J$2336,MATCH(Healthcare!K$1,'Medical Examinations'!$A$1:$J$1,0),0)</f>
        <v>Normal</v>
      </c>
      <c r="L1975" s="38">
        <f>VLOOKUP($A1975,'Hospitalisation Details'!$A$2:$K$2344,MATCH(Healthcare!L$1,'Hospitalisation Details'!$A$1:$K$1,0),0)</f>
        <v>37251</v>
      </c>
      <c r="M1975" s="17">
        <f>VLOOKUP($A1975,'Hospitalisation Details'!$A$2:$K$2344,MATCH(Healthcare!M$1,'Hospitalisation Details'!$A$1:$K$1,0),0)</f>
        <v>3434.38</v>
      </c>
      <c r="N1975" s="17" t="str">
        <f>VLOOKUP($A1975,'Hospitalisation Details'!$A$2:$K$2344,MATCH(Healthcare!N$1,'Hospitalisation Details'!$A$1:$K$1,0),0)</f>
        <v>Tier - 2</v>
      </c>
      <c r="O1975" s="17" t="str">
        <f>VLOOKUP($A1975,'Hospitalisation Details'!$A$2:$K$2344,MATCH(Healthcare!O$1,'Hospitalisation Details'!$A$1:$K$1,0),0)</f>
        <v>Tier - 2</v>
      </c>
      <c r="P1975" s="17" t="str">
        <f>VLOOKUP($A1975,'Hospitalisation Details'!$A$2:$K$2344,MATCH(Healthcare!P$1,'Hospitalisation Details'!$A$1:$K$1,0),0)</f>
        <v>R1011</v>
      </c>
      <c r="Q1975" s="17">
        <f>VLOOKUP($A1975,'Hospitalisation Details'!$A$2:$K$2344,MATCH(Healthcare!Q$1,'Hospitalisation Details'!$A$1:$K$1,0),0)</f>
        <v>21</v>
      </c>
    </row>
    <row r="1976" spans="1:17" ht="15.75" x14ac:dyDescent="0.25">
      <c r="A1976" s="25" t="s">
        <v>2019</v>
      </c>
      <c r="B1976" s="17" t="str">
        <f>VLOOKUP($A1976,'Customer Names'!$A$1:$D$2336,4,0)</f>
        <v>Ms. Rachel</v>
      </c>
      <c r="C1976" s="17">
        <f>VLOOKUP($A1976,'Medical Examinations'!$A$1:$J$2336,MATCH(Healthcare!C$1,'Medical Examinations'!$A$1:$J$1,0),0)</f>
        <v>42.4</v>
      </c>
      <c r="D1976" s="17">
        <f>VLOOKUP($A1976,'Medical Examinations'!$A$1:$J$2336,MATCH(Healthcare!D$1,'Medical Examinations'!$A$1:$J$1,0),0)</f>
        <v>5.53</v>
      </c>
      <c r="E1976" s="17" t="str">
        <f>VLOOKUP($A1976,'Medical Examinations'!$A$1:$J$2336,MATCH(Healthcare!E$1,'Medical Examinations'!$A$1:$J$1,0),0)</f>
        <v>Yes</v>
      </c>
      <c r="F1976" s="17" t="str">
        <f>VLOOKUP($A1976,'Medical Examinations'!$A$1:$J$2336,MATCH(Healthcare!F$1,'Medical Examinations'!$A$1:$J$1,0),0)</f>
        <v>No</v>
      </c>
      <c r="G1976" s="17" t="str">
        <f>VLOOKUP($A1976,'Medical Examinations'!$A$1:$J$2336,MATCH(Healthcare!G$1,'Medical Examinations'!$A$1:$J$1,0),0)</f>
        <v>No</v>
      </c>
      <c r="H1976" s="17">
        <f>VLOOKUP($A1976,'Medical Examinations'!$A$1:$J$2336,MATCH(Healthcare!H$1,'Medical Examinations'!$A$1:$J$1,0),0)</f>
        <v>0</v>
      </c>
      <c r="I1976" s="17" t="str">
        <f>VLOOKUP($A1976,'Medical Examinations'!$A$1:$J$2336,MATCH(Healthcare!I$1,'Medical Examinations'!$A$1:$J$1,0),0)</f>
        <v>No</v>
      </c>
      <c r="J1976" s="17" t="str">
        <f>VLOOKUP($A1976,'Medical Examinations'!$A$1:$J$2336,MATCH(Healthcare!J$1,'Medical Examinations'!$A$1:$J$1,0),0)</f>
        <v>Obesity</v>
      </c>
      <c r="K1976" s="17" t="str">
        <f>VLOOKUP($A1976,'Medical Examinations'!$A$1:$J$2336,MATCH(Healthcare!K$1,'Medical Examinations'!$A$1:$J$1,0),0)</f>
        <v>Normal</v>
      </c>
      <c r="L1976" s="38">
        <f>VLOOKUP($A1976,'Hospitalisation Details'!$A$2:$K$2344,MATCH(Healthcare!L$1,'Hospitalisation Details'!$A$1:$K$1,0),0)</f>
        <v>35418</v>
      </c>
      <c r="M1976" s="17">
        <f>VLOOKUP($A1976,'Hospitalisation Details'!$A$2:$K$2344,MATCH(Healthcare!M$1,'Hospitalisation Details'!$A$1:$K$1,0),0)</f>
        <v>3410.32</v>
      </c>
      <c r="N1976" s="17" t="str">
        <f>VLOOKUP($A1976,'Hospitalisation Details'!$A$2:$K$2344,MATCH(Healthcare!N$1,'Hospitalisation Details'!$A$1:$K$1,0),0)</f>
        <v>Tier - 2</v>
      </c>
      <c r="O1976" s="17" t="str">
        <f>VLOOKUP($A1976,'Hospitalisation Details'!$A$2:$K$2344,MATCH(Healthcare!O$1,'Hospitalisation Details'!$A$1:$K$1,0),0)</f>
        <v>Tier - 2</v>
      </c>
      <c r="P1976" s="17" t="str">
        <f>VLOOKUP($A1976,'Hospitalisation Details'!$A$2:$K$2344,MATCH(Healthcare!P$1,'Hospitalisation Details'!$A$1:$K$1,0),0)</f>
        <v>R1011</v>
      </c>
      <c r="Q1976" s="17">
        <f>VLOOKUP($A1976,'Hospitalisation Details'!$A$2:$K$2344,MATCH(Healthcare!Q$1,'Hospitalisation Details'!$A$1:$K$1,0),0)</f>
        <v>26</v>
      </c>
    </row>
    <row r="1977" spans="1:17" ht="15.75" x14ac:dyDescent="0.25">
      <c r="A1977" s="25" t="s">
        <v>2020</v>
      </c>
      <c r="B1977" s="17" t="str">
        <f>VLOOKUP($A1977,'Customer Names'!$A$1:$D$2336,4,0)</f>
        <v>Ms. Liza</v>
      </c>
      <c r="C1977" s="17">
        <f>VLOOKUP($A1977,'Medical Examinations'!$A$1:$J$2336,MATCH(Healthcare!C$1,'Medical Examinations'!$A$1:$J$1,0),0)</f>
        <v>38.664999999999999</v>
      </c>
      <c r="D1977" s="17">
        <f>VLOOKUP($A1977,'Medical Examinations'!$A$1:$J$2336,MATCH(Healthcare!D$1,'Medical Examinations'!$A$1:$J$1,0),0)</f>
        <v>4.8600000000000003</v>
      </c>
      <c r="E1977" s="17" t="str">
        <f>VLOOKUP($A1977,'Medical Examinations'!$A$1:$J$2336,MATCH(Healthcare!E$1,'Medical Examinations'!$A$1:$J$1,0),0)</f>
        <v>No</v>
      </c>
      <c r="F1977" s="17" t="str">
        <f>VLOOKUP($A1977,'Medical Examinations'!$A$1:$J$2336,MATCH(Healthcare!F$1,'Medical Examinations'!$A$1:$J$1,0),0)</f>
        <v>Yes</v>
      </c>
      <c r="G1977" s="17" t="str">
        <f>VLOOKUP($A1977,'Medical Examinations'!$A$1:$J$2336,MATCH(Healthcare!G$1,'Medical Examinations'!$A$1:$J$1,0),0)</f>
        <v>No</v>
      </c>
      <c r="H1977" s="17">
        <f>VLOOKUP($A1977,'Medical Examinations'!$A$1:$J$2336,MATCH(Healthcare!H$1,'Medical Examinations'!$A$1:$J$1,0),0)</f>
        <v>1</v>
      </c>
      <c r="I1977" s="17" t="str">
        <f>VLOOKUP($A1977,'Medical Examinations'!$A$1:$J$2336,MATCH(Healthcare!I$1,'Medical Examinations'!$A$1:$J$1,0),0)</f>
        <v>No</v>
      </c>
      <c r="J1977" s="17" t="str">
        <f>VLOOKUP($A1977,'Medical Examinations'!$A$1:$J$2336,MATCH(Healthcare!J$1,'Medical Examinations'!$A$1:$J$1,0),0)</f>
        <v>Obesity</v>
      </c>
      <c r="K1977" s="17" t="str">
        <f>VLOOKUP($A1977,'Medical Examinations'!$A$1:$J$2336,MATCH(Healthcare!K$1,'Medical Examinations'!$A$1:$J$1,0),0)</f>
        <v>Normal</v>
      </c>
      <c r="L1977" s="38">
        <f>VLOOKUP($A1977,'Hospitalisation Details'!$A$2:$K$2344,MATCH(Healthcare!L$1,'Hospitalisation Details'!$A$1:$K$1,0),0)</f>
        <v>38184</v>
      </c>
      <c r="M1977" s="17">
        <f>VLOOKUP($A1977,'Hospitalisation Details'!$A$2:$K$2344,MATCH(Healthcare!M$1,'Hospitalisation Details'!$A$1:$K$1,0),0)</f>
        <v>3393.36</v>
      </c>
      <c r="N1977" s="17" t="str">
        <f>VLOOKUP($A1977,'Hospitalisation Details'!$A$2:$K$2344,MATCH(Healthcare!N$1,'Hospitalisation Details'!$A$1:$K$1,0),0)</f>
        <v>Tier - 2</v>
      </c>
      <c r="O1977" s="17" t="str">
        <f>VLOOKUP($A1977,'Hospitalisation Details'!$A$2:$K$2344,MATCH(Healthcare!O$1,'Hospitalisation Details'!$A$1:$K$1,0),0)</f>
        <v>Tier - 2</v>
      </c>
      <c r="P1977" s="17" t="str">
        <f>VLOOKUP($A1977,'Hospitalisation Details'!$A$2:$K$2344,MATCH(Healthcare!P$1,'Hospitalisation Details'!$A$1:$K$1,0),0)</f>
        <v>R1023</v>
      </c>
      <c r="Q1977" s="17">
        <f>VLOOKUP($A1977,'Hospitalisation Details'!$A$2:$K$2344,MATCH(Healthcare!Q$1,'Hospitalisation Details'!$A$1:$K$1,0),0)</f>
        <v>18</v>
      </c>
    </row>
    <row r="1978" spans="1:17" ht="15.75" x14ac:dyDescent="0.25">
      <c r="A1978" s="25" t="s">
        <v>2021</v>
      </c>
      <c r="B1978" s="17" t="str">
        <f>VLOOKUP($A1978,'Customer Names'!$A$1:$D$2336,4,0)</f>
        <v>Ms. Lindsey</v>
      </c>
      <c r="C1978" s="17">
        <f>VLOOKUP($A1978,'Medical Examinations'!$A$1:$J$2336,MATCH(Healthcare!C$1,'Medical Examinations'!$A$1:$J$1,0),0)</f>
        <v>29.92</v>
      </c>
      <c r="D1978" s="17">
        <f>VLOOKUP($A1978,'Medical Examinations'!$A$1:$J$2336,MATCH(Healthcare!D$1,'Medical Examinations'!$A$1:$J$1,0),0)</f>
        <v>5.49</v>
      </c>
      <c r="E1978" s="17" t="str">
        <f>VLOOKUP($A1978,'Medical Examinations'!$A$1:$J$2336,MATCH(Healthcare!E$1,'Medical Examinations'!$A$1:$J$1,0),0)</f>
        <v>Yes</v>
      </c>
      <c r="F1978" s="17" t="str">
        <f>VLOOKUP($A1978,'Medical Examinations'!$A$1:$J$2336,MATCH(Healthcare!F$1,'Medical Examinations'!$A$1:$J$1,0),0)</f>
        <v>No</v>
      </c>
      <c r="G1978" s="17" t="str">
        <f>VLOOKUP($A1978,'Medical Examinations'!$A$1:$J$2336,MATCH(Healthcare!G$1,'Medical Examinations'!$A$1:$J$1,0),0)</f>
        <v>No</v>
      </c>
      <c r="H1978" s="17">
        <f>VLOOKUP($A1978,'Medical Examinations'!$A$1:$J$2336,MATCH(Healthcare!H$1,'Medical Examinations'!$A$1:$J$1,0),0)</f>
        <v>0</v>
      </c>
      <c r="I1978" s="17" t="str">
        <f>VLOOKUP($A1978,'Medical Examinations'!$A$1:$J$2336,MATCH(Healthcare!I$1,'Medical Examinations'!$A$1:$J$1,0),0)</f>
        <v>No</v>
      </c>
      <c r="J1978" s="17" t="str">
        <f>VLOOKUP($A1978,'Medical Examinations'!$A$1:$J$2336,MATCH(Healthcare!J$1,'Medical Examinations'!$A$1:$J$1,0),0)</f>
        <v>Overweight</v>
      </c>
      <c r="K1978" s="17" t="str">
        <f>VLOOKUP($A1978,'Medical Examinations'!$A$1:$J$2336,MATCH(Healthcare!K$1,'Medical Examinations'!$A$1:$J$1,0),0)</f>
        <v>Normal</v>
      </c>
      <c r="L1978" s="38">
        <f>VLOOKUP($A1978,'Hospitalisation Details'!$A$2:$K$2344,MATCH(Healthcare!L$1,'Hospitalisation Details'!$A$1:$K$1,0),0)</f>
        <v>35365</v>
      </c>
      <c r="M1978" s="17">
        <f>VLOOKUP($A1978,'Hospitalisation Details'!$A$2:$K$2344,MATCH(Healthcare!M$1,'Hospitalisation Details'!$A$1:$K$1,0),0)</f>
        <v>3392.98</v>
      </c>
      <c r="N1978" s="17" t="str">
        <f>VLOOKUP($A1978,'Hospitalisation Details'!$A$2:$K$2344,MATCH(Healthcare!N$1,'Hospitalisation Details'!$A$1:$K$1,0),0)</f>
        <v>Tier - 2</v>
      </c>
      <c r="O1978" s="17" t="str">
        <f>VLOOKUP($A1978,'Hospitalisation Details'!$A$2:$K$2344,MATCH(Healthcare!O$1,'Hospitalisation Details'!$A$1:$K$1,0),0)</f>
        <v>Tier - 3</v>
      </c>
      <c r="P1978" s="17" t="str">
        <f>VLOOKUP($A1978,'Hospitalisation Details'!$A$2:$K$2344,MATCH(Healthcare!P$1,'Hospitalisation Details'!$A$1:$K$1,0),0)</f>
        <v>R1013</v>
      </c>
      <c r="Q1978" s="17">
        <f>VLOOKUP($A1978,'Hospitalisation Details'!$A$2:$K$2344,MATCH(Healthcare!Q$1,'Hospitalisation Details'!$A$1:$K$1,0),0)</f>
        <v>26</v>
      </c>
    </row>
    <row r="1979" spans="1:17" ht="15.75" x14ac:dyDescent="0.25">
      <c r="A1979" s="25" t="s">
        <v>2022</v>
      </c>
      <c r="B1979" s="17" t="str">
        <f>VLOOKUP($A1979,'Customer Names'!$A$1:$D$2336,4,0)</f>
        <v>Ms. Lindsay</v>
      </c>
      <c r="C1979" s="17">
        <f>VLOOKUP($A1979,'Medical Examinations'!$A$1:$J$2336,MATCH(Healthcare!C$1,'Medical Examinations'!$A$1:$J$1,0),0)</f>
        <v>29.48</v>
      </c>
      <c r="D1979" s="17">
        <f>VLOOKUP($A1979,'Medical Examinations'!$A$1:$J$2336,MATCH(Healthcare!D$1,'Medical Examinations'!$A$1:$J$1,0),0)</f>
        <v>4.09</v>
      </c>
      <c r="E1979" s="17" t="str">
        <f>VLOOKUP($A1979,'Medical Examinations'!$A$1:$J$2336,MATCH(Healthcare!E$1,'Medical Examinations'!$A$1:$J$1,0),0)</f>
        <v>Yes</v>
      </c>
      <c r="F1979" s="17" t="str">
        <f>VLOOKUP($A1979,'Medical Examinations'!$A$1:$J$2336,MATCH(Healthcare!F$1,'Medical Examinations'!$A$1:$J$1,0),0)</f>
        <v>No</v>
      </c>
      <c r="G1979" s="17" t="str">
        <f>VLOOKUP($A1979,'Medical Examinations'!$A$1:$J$2336,MATCH(Healthcare!G$1,'Medical Examinations'!$A$1:$J$1,0),0)</f>
        <v>No</v>
      </c>
      <c r="H1979" s="17">
        <f>VLOOKUP($A1979,'Medical Examinations'!$A$1:$J$2336,MATCH(Healthcare!H$1,'Medical Examinations'!$A$1:$J$1,0),0)</f>
        <v>0</v>
      </c>
      <c r="I1979" s="17" t="str">
        <f>VLOOKUP($A1979,'Medical Examinations'!$A$1:$J$2336,MATCH(Healthcare!I$1,'Medical Examinations'!$A$1:$J$1,0),0)</f>
        <v>No</v>
      </c>
      <c r="J1979" s="17" t="str">
        <f>VLOOKUP($A1979,'Medical Examinations'!$A$1:$J$2336,MATCH(Healthcare!J$1,'Medical Examinations'!$A$1:$J$1,0),0)</f>
        <v>Overweight</v>
      </c>
      <c r="K1979" s="17" t="str">
        <f>VLOOKUP($A1979,'Medical Examinations'!$A$1:$J$2336,MATCH(Healthcare!K$1,'Medical Examinations'!$A$1:$J$1,0),0)</f>
        <v>Normal</v>
      </c>
      <c r="L1979" s="38">
        <f>VLOOKUP($A1979,'Hospitalisation Details'!$A$2:$K$2344,MATCH(Healthcare!L$1,'Hospitalisation Details'!$A$1:$K$1,0),0)</f>
        <v>35287</v>
      </c>
      <c r="M1979" s="17">
        <f>VLOOKUP($A1979,'Hospitalisation Details'!$A$2:$K$2344,MATCH(Healthcare!M$1,'Hospitalisation Details'!$A$1:$K$1,0),0)</f>
        <v>3392.37</v>
      </c>
      <c r="N1979" s="17" t="str">
        <f>VLOOKUP($A1979,'Hospitalisation Details'!$A$2:$K$2344,MATCH(Healthcare!N$1,'Hospitalisation Details'!$A$1:$K$1,0),0)</f>
        <v>Tier - 2</v>
      </c>
      <c r="O1979" s="17" t="str">
        <f>VLOOKUP($A1979,'Hospitalisation Details'!$A$2:$K$2344,MATCH(Healthcare!O$1,'Hospitalisation Details'!$A$1:$K$1,0),0)</f>
        <v>Tier - 3</v>
      </c>
      <c r="P1979" s="17" t="str">
        <f>VLOOKUP($A1979,'Hospitalisation Details'!$A$2:$K$2344,MATCH(Healthcare!P$1,'Hospitalisation Details'!$A$1:$K$1,0),0)</f>
        <v>R1013</v>
      </c>
      <c r="Q1979" s="17">
        <f>VLOOKUP($A1979,'Hospitalisation Details'!$A$2:$K$2344,MATCH(Healthcare!Q$1,'Hospitalisation Details'!$A$1:$K$1,0),0)</f>
        <v>26</v>
      </c>
    </row>
    <row r="1980" spans="1:17" ht="15.75" x14ac:dyDescent="0.25">
      <c r="A1980" s="25" t="s">
        <v>2023</v>
      </c>
      <c r="B1980" s="17" t="str">
        <f>VLOOKUP($A1980,'Customer Names'!$A$1:$D$2336,4,0)</f>
        <v>Ms. Kathleen</v>
      </c>
      <c r="C1980" s="17">
        <f>VLOOKUP($A1980,'Medical Examinations'!$A$1:$J$2336,MATCH(Healthcare!C$1,'Medical Examinations'!$A$1:$J$1,0),0)</f>
        <v>28.785</v>
      </c>
      <c r="D1980" s="17">
        <f>VLOOKUP($A1980,'Medical Examinations'!$A$1:$J$2336,MATCH(Healthcare!D$1,'Medical Examinations'!$A$1:$J$1,0),0)</f>
        <v>4.3099999999999996</v>
      </c>
      <c r="E1980" s="17" t="str">
        <f>VLOOKUP($A1980,'Medical Examinations'!$A$1:$J$2336,MATCH(Healthcare!E$1,'Medical Examinations'!$A$1:$J$1,0),0)</f>
        <v>Yes</v>
      </c>
      <c r="F1980" s="17" t="str">
        <f>VLOOKUP($A1980,'Medical Examinations'!$A$1:$J$2336,MATCH(Healthcare!F$1,'Medical Examinations'!$A$1:$J$1,0),0)</f>
        <v>No</v>
      </c>
      <c r="G1980" s="17" t="str">
        <f>VLOOKUP($A1980,'Medical Examinations'!$A$1:$J$2336,MATCH(Healthcare!G$1,'Medical Examinations'!$A$1:$J$1,0),0)</f>
        <v>No</v>
      </c>
      <c r="H1980" s="17">
        <f>VLOOKUP($A1980,'Medical Examinations'!$A$1:$J$2336,MATCH(Healthcare!H$1,'Medical Examinations'!$A$1:$J$1,0),0)</f>
        <v>0</v>
      </c>
      <c r="I1980" s="17" t="str">
        <f>VLOOKUP($A1980,'Medical Examinations'!$A$1:$J$2336,MATCH(Healthcare!I$1,'Medical Examinations'!$A$1:$J$1,0),0)</f>
        <v>No</v>
      </c>
      <c r="J1980" s="17" t="str">
        <f>VLOOKUP($A1980,'Medical Examinations'!$A$1:$J$2336,MATCH(Healthcare!J$1,'Medical Examinations'!$A$1:$J$1,0),0)</f>
        <v>Overweight</v>
      </c>
      <c r="K1980" s="17" t="str">
        <f>VLOOKUP($A1980,'Medical Examinations'!$A$1:$J$2336,MATCH(Healthcare!K$1,'Medical Examinations'!$A$1:$J$1,0),0)</f>
        <v>Normal</v>
      </c>
      <c r="L1980" s="38">
        <f>VLOOKUP($A1980,'Hospitalisation Details'!$A$2:$K$2344,MATCH(Healthcare!L$1,'Hospitalisation Details'!$A$1:$K$1,0),0)</f>
        <v>35382</v>
      </c>
      <c r="M1980" s="17">
        <f>VLOOKUP($A1980,'Hospitalisation Details'!$A$2:$K$2344,MATCH(Healthcare!M$1,'Hospitalisation Details'!$A$1:$K$1,0),0)</f>
        <v>3385.4</v>
      </c>
      <c r="N1980" s="17" t="str">
        <f>VLOOKUP($A1980,'Hospitalisation Details'!$A$2:$K$2344,MATCH(Healthcare!N$1,'Hospitalisation Details'!$A$1:$K$1,0),0)</f>
        <v>Tier - 2</v>
      </c>
      <c r="O1980" s="17" t="str">
        <f>VLOOKUP($A1980,'Hospitalisation Details'!$A$2:$K$2344,MATCH(Healthcare!O$1,'Hospitalisation Details'!$A$1:$K$1,0),0)</f>
        <v>Tier - 2</v>
      </c>
      <c r="P1980" s="17" t="str">
        <f>VLOOKUP($A1980,'Hospitalisation Details'!$A$2:$K$2344,MATCH(Healthcare!P$1,'Hospitalisation Details'!$A$1:$K$1,0),0)</f>
        <v>R1024</v>
      </c>
      <c r="Q1980" s="17">
        <f>VLOOKUP($A1980,'Hospitalisation Details'!$A$2:$K$2344,MATCH(Healthcare!Q$1,'Hospitalisation Details'!$A$1:$K$1,0),0)</f>
        <v>26</v>
      </c>
    </row>
    <row r="1981" spans="1:17" ht="15.75" x14ac:dyDescent="0.25">
      <c r="A1981" s="25" t="s">
        <v>2024</v>
      </c>
      <c r="B1981" s="17" t="str">
        <f>VLOOKUP($A1981,'Customer Names'!$A$1:$D$2336,4,0)</f>
        <v>Ms. Aya</v>
      </c>
      <c r="C1981" s="17">
        <f>VLOOKUP($A1981,'Medical Examinations'!$A$1:$J$2336,MATCH(Healthcare!C$1,'Medical Examinations'!$A$1:$J$1,0),0)</f>
        <v>19.8</v>
      </c>
      <c r="D1981" s="17">
        <f>VLOOKUP($A1981,'Medical Examinations'!$A$1:$J$2336,MATCH(Healthcare!D$1,'Medical Examinations'!$A$1:$J$1,0),0)</f>
        <v>4</v>
      </c>
      <c r="E1981" s="17" t="str">
        <f>VLOOKUP($A1981,'Medical Examinations'!$A$1:$J$2336,MATCH(Healthcare!E$1,'Medical Examinations'!$A$1:$J$1,0),0)</f>
        <v>Yes</v>
      </c>
      <c r="F1981" s="17" t="str">
        <f>VLOOKUP($A1981,'Medical Examinations'!$A$1:$J$2336,MATCH(Healthcare!F$1,'Medical Examinations'!$A$1:$J$1,0),0)</f>
        <v>No</v>
      </c>
      <c r="G1981" s="17" t="str">
        <f>VLOOKUP($A1981,'Medical Examinations'!$A$1:$J$2336,MATCH(Healthcare!G$1,'Medical Examinations'!$A$1:$J$1,0),0)</f>
        <v>No</v>
      </c>
      <c r="H1981" s="17">
        <f>VLOOKUP($A1981,'Medical Examinations'!$A$1:$J$2336,MATCH(Healthcare!H$1,'Medical Examinations'!$A$1:$J$1,0),0)</f>
        <v>0</v>
      </c>
      <c r="I1981" s="17" t="str">
        <f>VLOOKUP($A1981,'Medical Examinations'!$A$1:$J$2336,MATCH(Healthcare!I$1,'Medical Examinations'!$A$1:$J$1,0),0)</f>
        <v>No</v>
      </c>
      <c r="J1981" s="17" t="str">
        <f>VLOOKUP($A1981,'Medical Examinations'!$A$1:$J$2336,MATCH(Healthcare!J$1,'Medical Examinations'!$A$1:$J$1,0),0)</f>
        <v>Healthy Weight</v>
      </c>
      <c r="K1981" s="17" t="str">
        <f>VLOOKUP($A1981,'Medical Examinations'!$A$1:$J$2336,MATCH(Healthcare!K$1,'Medical Examinations'!$A$1:$J$1,0),0)</f>
        <v>Normal</v>
      </c>
      <c r="L1981" s="38">
        <f>VLOOKUP($A1981,'Hospitalisation Details'!$A$2:$K$2344,MATCH(Healthcare!L$1,'Hospitalisation Details'!$A$1:$K$1,0),0)</f>
        <v>35413</v>
      </c>
      <c r="M1981" s="17">
        <f>VLOOKUP($A1981,'Hospitalisation Details'!$A$2:$K$2344,MATCH(Healthcare!M$1,'Hospitalisation Details'!$A$1:$K$1,0),0)</f>
        <v>3378.91</v>
      </c>
      <c r="N1981" s="17" t="str">
        <f>VLOOKUP($A1981,'Hospitalisation Details'!$A$2:$K$2344,MATCH(Healthcare!N$1,'Hospitalisation Details'!$A$1:$K$1,0),0)</f>
        <v>Tier - 2</v>
      </c>
      <c r="O1981" s="17" t="str">
        <f>VLOOKUP($A1981,'Hospitalisation Details'!$A$2:$K$2344,MATCH(Healthcare!O$1,'Hospitalisation Details'!$A$1:$K$1,0),0)</f>
        <v>Tier - 1</v>
      </c>
      <c r="P1981" s="17" t="str">
        <f>VLOOKUP($A1981,'Hospitalisation Details'!$A$2:$K$2344,MATCH(Healthcare!P$1,'Hospitalisation Details'!$A$1:$K$1,0),0)</f>
        <v>R1011</v>
      </c>
      <c r="Q1981" s="17">
        <f>VLOOKUP($A1981,'Hospitalisation Details'!$A$2:$K$2344,MATCH(Healthcare!Q$1,'Hospitalisation Details'!$A$1:$K$1,0),0)</f>
        <v>26</v>
      </c>
    </row>
    <row r="1982" spans="1:17" ht="15.75" x14ac:dyDescent="0.25">
      <c r="A1982" s="25" t="s">
        <v>2025</v>
      </c>
      <c r="B1982" s="17" t="str">
        <f>VLOOKUP($A1982,'Customer Names'!$A$1:$D$2336,4,0)</f>
        <v>Ms. Carolyn</v>
      </c>
      <c r="C1982" s="17">
        <f>VLOOKUP($A1982,'Medical Examinations'!$A$1:$J$2336,MATCH(Healthcare!C$1,'Medical Examinations'!$A$1:$J$1,0),0)</f>
        <v>35.53</v>
      </c>
      <c r="D1982" s="17">
        <f>VLOOKUP($A1982,'Medical Examinations'!$A$1:$J$2336,MATCH(Healthcare!D$1,'Medical Examinations'!$A$1:$J$1,0),0)</f>
        <v>4.68</v>
      </c>
      <c r="E1982" s="17" t="str">
        <f>VLOOKUP($A1982,'Medical Examinations'!$A$1:$J$2336,MATCH(Healthcare!E$1,'Medical Examinations'!$A$1:$J$1,0),0)</f>
        <v>No</v>
      </c>
      <c r="F1982" s="17" t="str">
        <f>VLOOKUP($A1982,'Medical Examinations'!$A$1:$J$2336,MATCH(Healthcare!F$1,'Medical Examinations'!$A$1:$J$1,0),0)</f>
        <v>No</v>
      </c>
      <c r="G1982" s="17" t="str">
        <f>VLOOKUP($A1982,'Medical Examinations'!$A$1:$J$2336,MATCH(Healthcare!G$1,'Medical Examinations'!$A$1:$J$1,0),0)</f>
        <v>Yes</v>
      </c>
      <c r="H1982" s="17">
        <f>VLOOKUP($A1982,'Medical Examinations'!$A$1:$J$2336,MATCH(Healthcare!H$1,'Medical Examinations'!$A$1:$J$1,0),0)</f>
        <v>1</v>
      </c>
      <c r="I1982" s="17" t="str">
        <f>VLOOKUP($A1982,'Medical Examinations'!$A$1:$J$2336,MATCH(Healthcare!I$1,'Medical Examinations'!$A$1:$J$1,0),0)</f>
        <v>No</v>
      </c>
      <c r="J1982" s="17" t="str">
        <f>VLOOKUP($A1982,'Medical Examinations'!$A$1:$J$2336,MATCH(Healthcare!J$1,'Medical Examinations'!$A$1:$J$1,0),0)</f>
        <v>Obesity</v>
      </c>
      <c r="K1982" s="17" t="str">
        <f>VLOOKUP($A1982,'Medical Examinations'!$A$1:$J$2336,MATCH(Healthcare!K$1,'Medical Examinations'!$A$1:$J$1,0),0)</f>
        <v>Normal</v>
      </c>
      <c r="L1982" s="38">
        <f>VLOOKUP($A1982,'Hospitalisation Details'!$A$2:$K$2344,MATCH(Healthcare!L$1,'Hospitalisation Details'!$A$1:$K$1,0),0)</f>
        <v>34249</v>
      </c>
      <c r="M1982" s="17">
        <f>VLOOKUP($A1982,'Hospitalisation Details'!$A$2:$K$2344,MATCH(Healthcare!M$1,'Hospitalisation Details'!$A$1:$K$1,0),0)</f>
        <v>3366.67</v>
      </c>
      <c r="N1982" s="17" t="str">
        <f>VLOOKUP($A1982,'Hospitalisation Details'!$A$2:$K$2344,MATCH(Healthcare!N$1,'Hospitalisation Details'!$A$1:$K$1,0),0)</f>
        <v>Tier - 2</v>
      </c>
      <c r="O1982" s="17" t="str">
        <f>VLOOKUP($A1982,'Hospitalisation Details'!$A$2:$K$2344,MATCH(Healthcare!O$1,'Hospitalisation Details'!$A$1:$K$1,0),0)</f>
        <v>Tier - 2</v>
      </c>
      <c r="P1982" s="17" t="str">
        <f>VLOOKUP($A1982,'Hospitalisation Details'!$A$2:$K$2344,MATCH(Healthcare!P$1,'Hospitalisation Details'!$A$1:$K$1,0),0)</f>
        <v>R1013</v>
      </c>
      <c r="Q1982" s="17">
        <f>VLOOKUP($A1982,'Hospitalisation Details'!$A$2:$K$2344,MATCH(Healthcare!Q$1,'Hospitalisation Details'!$A$1:$K$1,0),0)</f>
        <v>29</v>
      </c>
    </row>
    <row r="1983" spans="1:17" ht="15.75" x14ac:dyDescent="0.25">
      <c r="A1983" s="25" t="s">
        <v>2026</v>
      </c>
      <c r="B1983" s="17" t="str">
        <f>VLOOKUP($A1983,'Customer Names'!$A$1:$D$2336,4,0)</f>
        <v>Ms. Bethany</v>
      </c>
      <c r="C1983" s="17">
        <f>VLOOKUP($A1983,'Medical Examinations'!$A$1:$J$2336,MATCH(Healthcare!C$1,'Medical Examinations'!$A$1:$J$1,0),0)</f>
        <v>21.47</v>
      </c>
      <c r="D1983" s="17">
        <f>VLOOKUP($A1983,'Medical Examinations'!$A$1:$J$2336,MATCH(Healthcare!D$1,'Medical Examinations'!$A$1:$J$1,0),0)</f>
        <v>4.0199999999999996</v>
      </c>
      <c r="E1983" s="17" t="str">
        <f>VLOOKUP($A1983,'Medical Examinations'!$A$1:$J$2336,MATCH(Healthcare!E$1,'Medical Examinations'!$A$1:$J$1,0),0)</f>
        <v>Yes</v>
      </c>
      <c r="F1983" s="17" t="str">
        <f>VLOOKUP($A1983,'Medical Examinations'!$A$1:$J$2336,MATCH(Healthcare!F$1,'Medical Examinations'!$A$1:$J$1,0),0)</f>
        <v>No</v>
      </c>
      <c r="G1983" s="17" t="str">
        <f>VLOOKUP($A1983,'Medical Examinations'!$A$1:$J$2336,MATCH(Healthcare!G$1,'Medical Examinations'!$A$1:$J$1,0),0)</f>
        <v>No</v>
      </c>
      <c r="H1983" s="17">
        <f>VLOOKUP($A1983,'Medical Examinations'!$A$1:$J$2336,MATCH(Healthcare!H$1,'Medical Examinations'!$A$1:$J$1,0),0)</f>
        <v>1</v>
      </c>
      <c r="I1983" s="17" t="str">
        <f>VLOOKUP($A1983,'Medical Examinations'!$A$1:$J$2336,MATCH(Healthcare!I$1,'Medical Examinations'!$A$1:$J$1,0),0)</f>
        <v>No</v>
      </c>
      <c r="J1983" s="17" t="str">
        <f>VLOOKUP($A1983,'Medical Examinations'!$A$1:$J$2336,MATCH(Healthcare!J$1,'Medical Examinations'!$A$1:$J$1,0),0)</f>
        <v>Healthy Weight</v>
      </c>
      <c r="K1983" s="17" t="str">
        <f>VLOOKUP($A1983,'Medical Examinations'!$A$1:$J$2336,MATCH(Healthcare!K$1,'Medical Examinations'!$A$1:$J$1,0),0)</f>
        <v>Normal</v>
      </c>
      <c r="L1983" s="38">
        <f>VLOOKUP($A1983,'Hospitalisation Details'!$A$2:$K$2344,MATCH(Healthcare!L$1,'Hospitalisation Details'!$A$1:$K$1,0),0)</f>
        <v>34873</v>
      </c>
      <c r="M1983" s="17">
        <f>VLOOKUP($A1983,'Hospitalisation Details'!$A$2:$K$2344,MATCH(Healthcare!M$1,'Hospitalisation Details'!$A$1:$K$1,0),0)</f>
        <v>3353.47</v>
      </c>
      <c r="N1983" s="17" t="str">
        <f>VLOOKUP($A1983,'Hospitalisation Details'!$A$2:$K$2344,MATCH(Healthcare!N$1,'Hospitalisation Details'!$A$1:$K$1,0),0)</f>
        <v>Tier - 2</v>
      </c>
      <c r="O1983" s="17" t="str">
        <f>VLOOKUP($A1983,'Hospitalisation Details'!$A$2:$K$2344,MATCH(Healthcare!O$1,'Hospitalisation Details'!$A$1:$K$1,0),0)</f>
        <v>Tier - 3</v>
      </c>
      <c r="P1983" s="17" t="str">
        <f>VLOOKUP($A1983,'Hospitalisation Details'!$A$2:$K$2344,MATCH(Healthcare!P$1,'Hospitalisation Details'!$A$1:$K$1,0),0)</f>
        <v>R1012</v>
      </c>
      <c r="Q1983" s="17">
        <f>VLOOKUP($A1983,'Hospitalisation Details'!$A$2:$K$2344,MATCH(Healthcare!Q$1,'Hospitalisation Details'!$A$1:$K$1,0),0)</f>
        <v>27</v>
      </c>
    </row>
    <row r="1984" spans="1:17" ht="15.75" x14ac:dyDescent="0.25">
      <c r="A1984" s="25" t="s">
        <v>2027</v>
      </c>
      <c r="B1984" s="17" t="str">
        <f>VLOOKUP($A1984,'Customer Names'!$A$1:$D$2336,4,0)</f>
        <v>Ms. Holly</v>
      </c>
      <c r="C1984" s="17">
        <f>VLOOKUP($A1984,'Medical Examinations'!$A$1:$J$2336,MATCH(Healthcare!C$1,'Medical Examinations'!$A$1:$J$1,0),0)</f>
        <v>25.9</v>
      </c>
      <c r="D1984" s="17">
        <f>VLOOKUP($A1984,'Medical Examinations'!$A$1:$J$2336,MATCH(Healthcare!D$1,'Medical Examinations'!$A$1:$J$1,0),0)</f>
        <v>5.12</v>
      </c>
      <c r="E1984" s="17" t="str">
        <f>VLOOKUP($A1984,'Medical Examinations'!$A$1:$J$2336,MATCH(Healthcare!E$1,'Medical Examinations'!$A$1:$J$1,0),0)</f>
        <v>No</v>
      </c>
      <c r="F1984" s="17" t="str">
        <f>VLOOKUP($A1984,'Medical Examinations'!$A$1:$J$2336,MATCH(Healthcare!F$1,'Medical Examinations'!$A$1:$J$1,0),0)</f>
        <v>No</v>
      </c>
      <c r="G1984" s="17" t="str">
        <f>VLOOKUP($A1984,'Medical Examinations'!$A$1:$J$2336,MATCH(Healthcare!G$1,'Medical Examinations'!$A$1:$J$1,0),0)</f>
        <v>Yes</v>
      </c>
      <c r="H1984" s="17">
        <f>VLOOKUP($A1984,'Medical Examinations'!$A$1:$J$2336,MATCH(Healthcare!H$1,'Medical Examinations'!$A$1:$J$1,0),0)</f>
        <v>1</v>
      </c>
      <c r="I1984" s="17" t="str">
        <f>VLOOKUP($A1984,'Medical Examinations'!$A$1:$J$2336,MATCH(Healthcare!I$1,'Medical Examinations'!$A$1:$J$1,0),0)</f>
        <v>No</v>
      </c>
      <c r="J1984" s="17" t="str">
        <f>VLOOKUP($A1984,'Medical Examinations'!$A$1:$J$2336,MATCH(Healthcare!J$1,'Medical Examinations'!$A$1:$J$1,0),0)</f>
        <v>Overweight</v>
      </c>
      <c r="K1984" s="17" t="str">
        <f>VLOOKUP($A1984,'Medical Examinations'!$A$1:$J$2336,MATCH(Healthcare!K$1,'Medical Examinations'!$A$1:$J$1,0),0)</f>
        <v>Normal</v>
      </c>
      <c r="L1984" s="38">
        <f>VLOOKUP($A1984,'Hospitalisation Details'!$A$2:$K$2344,MATCH(Healthcare!L$1,'Hospitalisation Details'!$A$1:$K$1,0),0)</f>
        <v>34270</v>
      </c>
      <c r="M1984" s="17">
        <f>VLOOKUP($A1984,'Hospitalisation Details'!$A$2:$K$2344,MATCH(Healthcare!M$1,'Hospitalisation Details'!$A$1:$K$1,0),0)</f>
        <v>3353.28</v>
      </c>
      <c r="N1984" s="17" t="str">
        <f>VLOOKUP($A1984,'Hospitalisation Details'!$A$2:$K$2344,MATCH(Healthcare!N$1,'Hospitalisation Details'!$A$1:$K$1,0),0)</f>
        <v>Tier - 2</v>
      </c>
      <c r="O1984" s="17" t="str">
        <f>VLOOKUP($A1984,'Hospitalisation Details'!$A$2:$K$2344,MATCH(Healthcare!O$1,'Hospitalisation Details'!$A$1:$K$1,0),0)</f>
        <v>Tier - 1</v>
      </c>
      <c r="P1984" s="17" t="str">
        <f>VLOOKUP($A1984,'Hospitalisation Details'!$A$2:$K$2344,MATCH(Healthcare!P$1,'Hospitalisation Details'!$A$1:$K$1,0),0)</f>
        <v>R1011</v>
      </c>
      <c r="Q1984" s="17">
        <f>VLOOKUP($A1984,'Hospitalisation Details'!$A$2:$K$2344,MATCH(Healthcare!Q$1,'Hospitalisation Details'!$A$1:$K$1,0),0)</f>
        <v>29</v>
      </c>
    </row>
    <row r="1985" spans="1:17" ht="15.75" x14ac:dyDescent="0.25">
      <c r="A1985" s="25" t="s">
        <v>2028</v>
      </c>
      <c r="B1985" s="17" t="str">
        <f>VLOOKUP($A1985,'Customer Names'!$A$1:$D$2336,4,0)</f>
        <v>Mr. Ping</v>
      </c>
      <c r="C1985" s="17">
        <f>VLOOKUP($A1985,'Medical Examinations'!$A$1:$J$2336,MATCH(Healthcare!C$1,'Medical Examinations'!$A$1:$J$1,0),0)</f>
        <v>20.81</v>
      </c>
      <c r="D1985" s="17">
        <f>VLOOKUP($A1985,'Medical Examinations'!$A$1:$J$2336,MATCH(Healthcare!D$1,'Medical Examinations'!$A$1:$J$1,0),0)</f>
        <v>5.52</v>
      </c>
      <c r="E1985" s="17" t="str">
        <f>VLOOKUP($A1985,'Medical Examinations'!$A$1:$J$2336,MATCH(Healthcare!E$1,'Medical Examinations'!$A$1:$J$1,0),0)</f>
        <v>No</v>
      </c>
      <c r="F1985" s="17" t="str">
        <f>VLOOKUP($A1985,'Medical Examinations'!$A$1:$J$2336,MATCH(Healthcare!F$1,'Medical Examinations'!$A$1:$J$1,0),0)</f>
        <v>No</v>
      </c>
      <c r="G1985" s="17" t="str">
        <f>VLOOKUP($A1985,'Medical Examinations'!$A$1:$J$2336,MATCH(Healthcare!G$1,'Medical Examinations'!$A$1:$J$1,0),0)</f>
        <v>No</v>
      </c>
      <c r="H1985" s="17">
        <f>VLOOKUP($A1985,'Medical Examinations'!$A$1:$J$2336,MATCH(Healthcare!H$1,'Medical Examinations'!$A$1:$J$1,0),0)</f>
        <v>0</v>
      </c>
      <c r="I1985" s="17" t="str">
        <f>VLOOKUP($A1985,'Medical Examinations'!$A$1:$J$2336,MATCH(Healthcare!I$1,'Medical Examinations'!$A$1:$J$1,0),0)</f>
        <v>No</v>
      </c>
      <c r="J1985" s="17" t="str">
        <f>VLOOKUP($A1985,'Medical Examinations'!$A$1:$J$2336,MATCH(Healthcare!J$1,'Medical Examinations'!$A$1:$J$1,0),0)</f>
        <v>Healthy Weight</v>
      </c>
      <c r="K1985" s="17" t="str">
        <f>VLOOKUP($A1985,'Medical Examinations'!$A$1:$J$2336,MATCH(Healthcare!K$1,'Medical Examinations'!$A$1:$J$1,0),0)</f>
        <v>Normal</v>
      </c>
      <c r="L1985" s="38">
        <f>VLOOKUP($A1985,'Hospitalisation Details'!$A$2:$K$2344,MATCH(Healthcare!L$1,'Hospitalisation Details'!$A$1:$K$1,0),0)</f>
        <v>33482</v>
      </c>
      <c r="M1985" s="17">
        <f>VLOOKUP($A1985,'Hospitalisation Details'!$A$2:$K$2344,MATCH(Healthcare!M$1,'Hospitalisation Details'!$A$1:$K$1,0),0)</f>
        <v>3342.79</v>
      </c>
      <c r="N1985" s="17" t="str">
        <f>VLOOKUP($A1985,'Hospitalisation Details'!$A$2:$K$2344,MATCH(Healthcare!N$1,'Hospitalisation Details'!$A$1:$K$1,0),0)</f>
        <v>Tier - 2</v>
      </c>
      <c r="O1985" s="17" t="str">
        <f>VLOOKUP($A1985,'Hospitalisation Details'!$A$2:$K$2344,MATCH(Healthcare!O$1,'Hospitalisation Details'!$A$1:$K$1,0),0)</f>
        <v>Tier - 1</v>
      </c>
      <c r="P1985" s="17" t="str">
        <f>VLOOKUP($A1985,'Hospitalisation Details'!$A$2:$K$2344,MATCH(Healthcare!P$1,'Hospitalisation Details'!$A$1:$K$1,0),0)</f>
        <v>R1013</v>
      </c>
      <c r="Q1985" s="17">
        <f>VLOOKUP($A1985,'Hospitalisation Details'!$A$2:$K$2344,MATCH(Healthcare!Q$1,'Hospitalisation Details'!$A$1:$K$1,0),0)</f>
        <v>31</v>
      </c>
    </row>
    <row r="1986" spans="1:17" ht="15.75" x14ac:dyDescent="0.25">
      <c r="A1986" s="25" t="s">
        <v>2029</v>
      </c>
      <c r="B1986" s="17" t="str">
        <f>VLOOKUP($A1986,'Customer Names'!$A$1:$D$2336,4,0)</f>
        <v>Mr. Tim</v>
      </c>
      <c r="C1986" s="17">
        <f>VLOOKUP($A1986,'Medical Examinations'!$A$1:$J$2336,MATCH(Healthcare!C$1,'Medical Examinations'!$A$1:$J$1,0),0)</f>
        <v>25.84</v>
      </c>
      <c r="D1986" s="17">
        <f>VLOOKUP($A1986,'Medical Examinations'!$A$1:$J$2336,MATCH(Healthcare!D$1,'Medical Examinations'!$A$1:$J$1,0),0)</f>
        <v>5.81</v>
      </c>
      <c r="E1986" s="17" t="str">
        <f>VLOOKUP($A1986,'Medical Examinations'!$A$1:$J$2336,MATCH(Healthcare!E$1,'Medical Examinations'!$A$1:$J$1,0),0)</f>
        <v>Yes</v>
      </c>
      <c r="F1986" s="17" t="str">
        <f>VLOOKUP($A1986,'Medical Examinations'!$A$1:$J$2336,MATCH(Healthcare!F$1,'Medical Examinations'!$A$1:$J$1,0),0)</f>
        <v>No</v>
      </c>
      <c r="G1986" s="17" t="str">
        <f>VLOOKUP($A1986,'Medical Examinations'!$A$1:$J$2336,MATCH(Healthcare!G$1,'Medical Examinations'!$A$1:$J$1,0),0)</f>
        <v>Yes</v>
      </c>
      <c r="H1986" s="17">
        <f>VLOOKUP($A1986,'Medical Examinations'!$A$1:$J$2336,MATCH(Healthcare!H$1,'Medical Examinations'!$A$1:$J$1,0),0)</f>
        <v>1</v>
      </c>
      <c r="I1986" s="17" t="str">
        <f>VLOOKUP($A1986,'Medical Examinations'!$A$1:$J$2336,MATCH(Healthcare!I$1,'Medical Examinations'!$A$1:$J$1,0),0)</f>
        <v>No</v>
      </c>
      <c r="J1986" s="17" t="str">
        <f>VLOOKUP($A1986,'Medical Examinations'!$A$1:$J$2336,MATCH(Healthcare!J$1,'Medical Examinations'!$A$1:$J$1,0),0)</f>
        <v>Overweight</v>
      </c>
      <c r="K1986" s="17" t="str">
        <f>VLOOKUP($A1986,'Medical Examinations'!$A$1:$J$2336,MATCH(Healthcare!K$1,'Medical Examinations'!$A$1:$J$1,0),0)</f>
        <v>Prediabetes</v>
      </c>
      <c r="L1986" s="38">
        <f>VLOOKUP($A1986,'Hospitalisation Details'!$A$2:$K$2344,MATCH(Healthcare!L$1,'Hospitalisation Details'!$A$1:$K$1,0),0)</f>
        <v>35601</v>
      </c>
      <c r="M1986" s="17">
        <f>VLOOKUP($A1986,'Hospitalisation Details'!$A$2:$K$2344,MATCH(Healthcare!M$1,'Hospitalisation Details'!$A$1:$K$1,0),0)</f>
        <v>3309.79</v>
      </c>
      <c r="N1986" s="17" t="str">
        <f>VLOOKUP($A1986,'Hospitalisation Details'!$A$2:$K$2344,MATCH(Healthcare!N$1,'Hospitalisation Details'!$A$1:$K$1,0),0)</f>
        <v>Tier - 3</v>
      </c>
      <c r="O1986" s="17" t="str">
        <f>VLOOKUP($A1986,'Hospitalisation Details'!$A$2:$K$2344,MATCH(Healthcare!O$1,'Hospitalisation Details'!$A$1:$K$1,0),0)</f>
        <v>Tier - 3</v>
      </c>
      <c r="P1986" s="17" t="str">
        <f>VLOOKUP($A1986,'Hospitalisation Details'!$A$2:$K$2344,MATCH(Healthcare!P$1,'Hospitalisation Details'!$A$1:$K$1,0),0)</f>
        <v>R1017</v>
      </c>
      <c r="Q1986" s="17">
        <f>VLOOKUP($A1986,'Hospitalisation Details'!$A$2:$K$2344,MATCH(Healthcare!Q$1,'Hospitalisation Details'!$A$1:$K$1,0),0)</f>
        <v>25</v>
      </c>
    </row>
    <row r="1987" spans="1:17" ht="15.75" x14ac:dyDescent="0.25">
      <c r="A1987" s="25" t="s">
        <v>2030</v>
      </c>
      <c r="B1987" s="17" t="str">
        <f>VLOOKUP($A1987,'Customer Names'!$A$1:$D$2336,4,0)</f>
        <v>Mr. John</v>
      </c>
      <c r="C1987" s="17">
        <f>VLOOKUP($A1987,'Medical Examinations'!$A$1:$J$2336,MATCH(Healthcare!C$1,'Medical Examinations'!$A$1:$J$1,0),0)</f>
        <v>30.95</v>
      </c>
      <c r="D1987" s="17">
        <f>VLOOKUP($A1987,'Medical Examinations'!$A$1:$J$2336,MATCH(Healthcare!D$1,'Medical Examinations'!$A$1:$J$1,0),0)</f>
        <v>5.16</v>
      </c>
      <c r="E1987" s="17" t="str">
        <f>VLOOKUP($A1987,'Medical Examinations'!$A$1:$J$2336,MATCH(Healthcare!E$1,'Medical Examinations'!$A$1:$J$1,0),0)</f>
        <v>No</v>
      </c>
      <c r="F1987" s="17" t="str">
        <f>VLOOKUP($A1987,'Medical Examinations'!$A$1:$J$2336,MATCH(Healthcare!F$1,'Medical Examinations'!$A$1:$J$1,0),0)</f>
        <v>No</v>
      </c>
      <c r="G1987" s="17" t="str">
        <f>VLOOKUP($A1987,'Medical Examinations'!$A$1:$J$2336,MATCH(Healthcare!G$1,'Medical Examinations'!$A$1:$J$1,0),0)</f>
        <v>Yes</v>
      </c>
      <c r="H1987" s="17">
        <f>VLOOKUP($A1987,'Medical Examinations'!$A$1:$J$2336,MATCH(Healthcare!H$1,'Medical Examinations'!$A$1:$J$1,0),0)</f>
        <v>1</v>
      </c>
      <c r="I1987" s="17" t="str">
        <f>VLOOKUP($A1987,'Medical Examinations'!$A$1:$J$2336,MATCH(Healthcare!I$1,'Medical Examinations'!$A$1:$J$1,0),0)</f>
        <v>No</v>
      </c>
      <c r="J1987" s="17" t="str">
        <f>VLOOKUP($A1987,'Medical Examinations'!$A$1:$J$2336,MATCH(Healthcare!J$1,'Medical Examinations'!$A$1:$J$1,0),0)</f>
        <v>Obesity</v>
      </c>
      <c r="K1987" s="17" t="str">
        <f>VLOOKUP($A1987,'Medical Examinations'!$A$1:$J$2336,MATCH(Healthcare!K$1,'Medical Examinations'!$A$1:$J$1,0),0)</f>
        <v>Normal</v>
      </c>
      <c r="L1987" s="38">
        <f>VLOOKUP($A1987,'Hospitalisation Details'!$A$2:$K$2344,MATCH(Healthcare!L$1,'Hospitalisation Details'!$A$1:$K$1,0),0)</f>
        <v>37943</v>
      </c>
      <c r="M1987" s="17">
        <f>VLOOKUP($A1987,'Hospitalisation Details'!$A$2:$K$2344,MATCH(Healthcare!M$1,'Hospitalisation Details'!$A$1:$K$1,0),0)</f>
        <v>3308.46</v>
      </c>
      <c r="N1987" s="17" t="str">
        <f>VLOOKUP($A1987,'Hospitalisation Details'!$A$2:$K$2344,MATCH(Healthcare!N$1,'Hospitalisation Details'!$A$1:$K$1,0),0)</f>
        <v>Tier - 2</v>
      </c>
      <c r="O1987" s="17" t="str">
        <f>VLOOKUP($A1987,'Hospitalisation Details'!$A$2:$K$2344,MATCH(Healthcare!O$1,'Hospitalisation Details'!$A$1:$K$1,0),0)</f>
        <v>Tier - 1</v>
      </c>
      <c r="P1987" s="17" t="str">
        <f>VLOOKUP($A1987,'Hospitalisation Details'!$A$2:$K$2344,MATCH(Healthcare!P$1,'Hospitalisation Details'!$A$1:$K$1,0),0)</f>
        <v>R1021</v>
      </c>
      <c r="Q1987" s="17">
        <f>VLOOKUP($A1987,'Hospitalisation Details'!$A$2:$K$2344,MATCH(Healthcare!Q$1,'Hospitalisation Details'!$A$1:$K$1,0),0)</f>
        <v>19</v>
      </c>
    </row>
    <row r="1988" spans="1:17" ht="15.75" x14ac:dyDescent="0.25">
      <c r="A1988" s="25" t="s">
        <v>2031</v>
      </c>
      <c r="B1988" s="17" t="str">
        <f>VLOOKUP($A1988,'Customer Names'!$A$1:$D$2336,4,0)</f>
        <v>Mrs. Cynthia</v>
      </c>
      <c r="C1988" s="17">
        <f>VLOOKUP($A1988,'Medical Examinations'!$A$1:$J$2336,MATCH(Healthcare!C$1,'Medical Examinations'!$A$1:$J$1,0),0)</f>
        <v>30.54</v>
      </c>
      <c r="D1988" s="17">
        <f>VLOOKUP($A1988,'Medical Examinations'!$A$1:$J$2336,MATCH(Healthcare!D$1,'Medical Examinations'!$A$1:$J$1,0),0)</f>
        <v>5</v>
      </c>
      <c r="E1988" s="17" t="str">
        <f>VLOOKUP($A1988,'Medical Examinations'!$A$1:$J$2336,MATCH(Healthcare!E$1,'Medical Examinations'!$A$1:$J$1,0),0)</f>
        <v>No</v>
      </c>
      <c r="F1988" s="17" t="str">
        <f>VLOOKUP($A1988,'Medical Examinations'!$A$1:$J$2336,MATCH(Healthcare!F$1,'Medical Examinations'!$A$1:$J$1,0),0)</f>
        <v>No</v>
      </c>
      <c r="G1988" s="17" t="str">
        <f>VLOOKUP($A1988,'Medical Examinations'!$A$1:$J$2336,MATCH(Healthcare!G$1,'Medical Examinations'!$A$1:$J$1,0),0)</f>
        <v>Yes</v>
      </c>
      <c r="H1988" s="17">
        <f>VLOOKUP($A1988,'Medical Examinations'!$A$1:$J$2336,MATCH(Healthcare!H$1,'Medical Examinations'!$A$1:$J$1,0),0)</f>
        <v>1</v>
      </c>
      <c r="I1988" s="17" t="str">
        <f>VLOOKUP($A1988,'Medical Examinations'!$A$1:$J$2336,MATCH(Healthcare!I$1,'Medical Examinations'!$A$1:$J$1,0),0)</f>
        <v>No</v>
      </c>
      <c r="J1988" s="17" t="str">
        <f>VLOOKUP($A1988,'Medical Examinations'!$A$1:$J$2336,MATCH(Healthcare!J$1,'Medical Examinations'!$A$1:$J$1,0),0)</f>
        <v>Obesity</v>
      </c>
      <c r="K1988" s="17" t="str">
        <f>VLOOKUP($A1988,'Medical Examinations'!$A$1:$J$2336,MATCH(Healthcare!K$1,'Medical Examinations'!$A$1:$J$1,0),0)</f>
        <v>Normal</v>
      </c>
      <c r="L1988" s="38">
        <f>VLOOKUP($A1988,'Hospitalisation Details'!$A$2:$K$2344,MATCH(Healthcare!L$1,'Hospitalisation Details'!$A$1:$K$1,0),0)</f>
        <v>37960</v>
      </c>
      <c r="M1988" s="17">
        <f>VLOOKUP($A1988,'Hospitalisation Details'!$A$2:$K$2344,MATCH(Healthcare!M$1,'Hospitalisation Details'!$A$1:$K$1,0),0)</f>
        <v>3300.7</v>
      </c>
      <c r="N1988" s="17" t="str">
        <f>VLOOKUP($A1988,'Hospitalisation Details'!$A$2:$K$2344,MATCH(Healthcare!N$1,'Hospitalisation Details'!$A$1:$K$1,0),0)</f>
        <v>Tier - 2</v>
      </c>
      <c r="O1988" s="17" t="str">
        <f>VLOOKUP($A1988,'Hospitalisation Details'!$A$2:$K$2344,MATCH(Healthcare!O$1,'Hospitalisation Details'!$A$1:$K$1,0),0)</f>
        <v>Tier - 2</v>
      </c>
      <c r="P1988" s="17" t="str">
        <f>VLOOKUP($A1988,'Hospitalisation Details'!$A$2:$K$2344,MATCH(Healthcare!P$1,'Hospitalisation Details'!$A$1:$K$1,0),0)</f>
        <v>R1025</v>
      </c>
      <c r="Q1988" s="17">
        <f>VLOOKUP($A1988,'Hospitalisation Details'!$A$2:$K$2344,MATCH(Healthcare!Q$1,'Hospitalisation Details'!$A$1:$K$1,0),0)</f>
        <v>19</v>
      </c>
    </row>
    <row r="1989" spans="1:17" ht="15.75" x14ac:dyDescent="0.25">
      <c r="A1989" s="25" t="s">
        <v>2032</v>
      </c>
      <c r="B1989" s="17" t="str">
        <f>VLOOKUP($A1989,'Customer Names'!$A$1:$D$2336,4,0)</f>
        <v>Mr. Emmett</v>
      </c>
      <c r="C1989" s="17">
        <f>VLOOKUP($A1989,'Medical Examinations'!$A$1:$J$2336,MATCH(Healthcare!C$1,'Medical Examinations'!$A$1:$J$1,0),0)</f>
        <v>33.914999999999999</v>
      </c>
      <c r="D1989" s="17">
        <f>VLOOKUP($A1989,'Medical Examinations'!$A$1:$J$2336,MATCH(Healthcare!D$1,'Medical Examinations'!$A$1:$J$1,0),0)</f>
        <v>5.84</v>
      </c>
      <c r="E1989" s="17" t="str">
        <f>VLOOKUP($A1989,'Medical Examinations'!$A$1:$J$2336,MATCH(Healthcare!E$1,'Medical Examinations'!$A$1:$J$1,0),0)</f>
        <v>Yes</v>
      </c>
      <c r="F1989" s="17" t="str">
        <f>VLOOKUP($A1989,'Medical Examinations'!$A$1:$J$2336,MATCH(Healthcare!F$1,'Medical Examinations'!$A$1:$J$1,0),0)</f>
        <v>No</v>
      </c>
      <c r="G1989" s="17" t="str">
        <f>VLOOKUP($A1989,'Medical Examinations'!$A$1:$J$2336,MATCH(Healthcare!G$1,'Medical Examinations'!$A$1:$J$1,0),0)</f>
        <v>No</v>
      </c>
      <c r="H1989" s="17">
        <f>VLOOKUP($A1989,'Medical Examinations'!$A$1:$J$2336,MATCH(Healthcare!H$1,'Medical Examinations'!$A$1:$J$1,0),0)</f>
        <v>0</v>
      </c>
      <c r="I1989" s="17" t="str">
        <f>VLOOKUP($A1989,'Medical Examinations'!$A$1:$J$2336,MATCH(Healthcare!I$1,'Medical Examinations'!$A$1:$J$1,0),0)</f>
        <v>No</v>
      </c>
      <c r="J1989" s="17" t="str">
        <f>VLOOKUP($A1989,'Medical Examinations'!$A$1:$J$2336,MATCH(Healthcare!J$1,'Medical Examinations'!$A$1:$J$1,0),0)</f>
        <v>Obesity</v>
      </c>
      <c r="K1989" s="17" t="str">
        <f>VLOOKUP($A1989,'Medical Examinations'!$A$1:$J$2336,MATCH(Healthcare!K$1,'Medical Examinations'!$A$1:$J$1,0),0)</f>
        <v>Prediabetes</v>
      </c>
      <c r="L1989" s="38">
        <f>VLOOKUP($A1989,'Hospitalisation Details'!$A$2:$K$2344,MATCH(Healthcare!L$1,'Hospitalisation Details'!$A$1:$K$1,0),0)</f>
        <v>35386</v>
      </c>
      <c r="M1989" s="17">
        <f>VLOOKUP($A1989,'Hospitalisation Details'!$A$2:$K$2344,MATCH(Healthcare!M$1,'Hospitalisation Details'!$A$1:$K$1,0),0)</f>
        <v>3292.53</v>
      </c>
      <c r="N1989" s="17" t="str">
        <f>VLOOKUP($A1989,'Hospitalisation Details'!$A$2:$K$2344,MATCH(Healthcare!N$1,'Hospitalisation Details'!$A$1:$K$1,0),0)</f>
        <v>Tier - 2</v>
      </c>
      <c r="O1989" s="17" t="str">
        <f>VLOOKUP($A1989,'Hospitalisation Details'!$A$2:$K$2344,MATCH(Healthcare!O$1,'Hospitalisation Details'!$A$1:$K$1,0),0)</f>
        <v>Tier - 2</v>
      </c>
      <c r="P1989" s="17" t="str">
        <f>VLOOKUP($A1989,'Hospitalisation Details'!$A$2:$K$2344,MATCH(Healthcare!P$1,'Hospitalisation Details'!$A$1:$K$1,0),0)</f>
        <v>R1012</v>
      </c>
      <c r="Q1989" s="17">
        <f>VLOOKUP($A1989,'Hospitalisation Details'!$A$2:$K$2344,MATCH(Healthcare!Q$1,'Hospitalisation Details'!$A$1:$K$1,0),0)</f>
        <v>26</v>
      </c>
    </row>
    <row r="1990" spans="1:17" ht="15.75" x14ac:dyDescent="0.25">
      <c r="A1990" s="25" t="s">
        <v>2033</v>
      </c>
      <c r="B1990" s="17" t="str">
        <f>VLOOKUP($A1990,'Customer Names'!$A$1:$D$2336,4,0)</f>
        <v>Ms. Kate</v>
      </c>
      <c r="C1990" s="17">
        <f>VLOOKUP($A1990,'Medical Examinations'!$A$1:$J$2336,MATCH(Healthcare!C$1,'Medical Examinations'!$A$1:$J$1,0),0)</f>
        <v>33.31</v>
      </c>
      <c r="D1990" s="17">
        <f>VLOOKUP($A1990,'Medical Examinations'!$A$1:$J$2336,MATCH(Healthcare!D$1,'Medical Examinations'!$A$1:$J$1,0),0)</f>
        <v>4.1900000000000004</v>
      </c>
      <c r="E1990" s="17" t="str">
        <f>VLOOKUP($A1990,'Medical Examinations'!$A$1:$J$2336,MATCH(Healthcare!E$1,'Medical Examinations'!$A$1:$J$1,0),0)</f>
        <v>No</v>
      </c>
      <c r="F1990" s="17" t="str">
        <f>VLOOKUP($A1990,'Medical Examinations'!$A$1:$J$2336,MATCH(Healthcare!F$1,'Medical Examinations'!$A$1:$J$1,0),0)</f>
        <v>No</v>
      </c>
      <c r="G1990" s="17" t="str">
        <f>VLOOKUP($A1990,'Medical Examinations'!$A$1:$J$2336,MATCH(Healthcare!G$1,'Medical Examinations'!$A$1:$J$1,0),0)</f>
        <v>Yes</v>
      </c>
      <c r="H1990" s="17">
        <f>VLOOKUP($A1990,'Medical Examinations'!$A$1:$J$2336,MATCH(Healthcare!H$1,'Medical Examinations'!$A$1:$J$1,0),0)</f>
        <v>1</v>
      </c>
      <c r="I1990" s="17" t="str">
        <f>VLOOKUP($A1990,'Medical Examinations'!$A$1:$J$2336,MATCH(Healthcare!I$1,'Medical Examinations'!$A$1:$J$1,0),0)</f>
        <v>No</v>
      </c>
      <c r="J1990" s="17" t="str">
        <f>VLOOKUP($A1990,'Medical Examinations'!$A$1:$J$2336,MATCH(Healthcare!J$1,'Medical Examinations'!$A$1:$J$1,0),0)</f>
        <v>Obesity</v>
      </c>
      <c r="K1990" s="17" t="str">
        <f>VLOOKUP($A1990,'Medical Examinations'!$A$1:$J$2336,MATCH(Healthcare!K$1,'Medical Examinations'!$A$1:$J$1,0),0)</f>
        <v>Normal</v>
      </c>
      <c r="L1990" s="38">
        <f>VLOOKUP($A1990,'Hospitalisation Details'!$A$2:$K$2344,MATCH(Healthcare!L$1,'Hospitalisation Details'!$A$1:$K$1,0),0)</f>
        <v>37805</v>
      </c>
      <c r="M1990" s="17">
        <f>VLOOKUP($A1990,'Hospitalisation Details'!$A$2:$K$2344,MATCH(Healthcare!M$1,'Hospitalisation Details'!$A$1:$K$1,0),0)</f>
        <v>3280.22</v>
      </c>
      <c r="N1990" s="17" t="str">
        <f>VLOOKUP($A1990,'Hospitalisation Details'!$A$2:$K$2344,MATCH(Healthcare!N$1,'Hospitalisation Details'!$A$1:$K$1,0),0)</f>
        <v>Tier - 2</v>
      </c>
      <c r="O1990" s="17" t="str">
        <f>VLOOKUP($A1990,'Hospitalisation Details'!$A$2:$K$2344,MATCH(Healthcare!O$1,'Hospitalisation Details'!$A$1:$K$1,0),0)</f>
        <v>Tier - 3</v>
      </c>
      <c r="P1990" s="17" t="str">
        <f>VLOOKUP($A1990,'Hospitalisation Details'!$A$2:$K$2344,MATCH(Healthcare!P$1,'Hospitalisation Details'!$A$1:$K$1,0),0)</f>
        <v>R1011</v>
      </c>
      <c r="Q1990" s="17">
        <f>VLOOKUP($A1990,'Hospitalisation Details'!$A$2:$K$2344,MATCH(Healthcare!Q$1,'Hospitalisation Details'!$A$1:$K$1,0),0)</f>
        <v>19</v>
      </c>
    </row>
    <row r="1991" spans="1:17" ht="15.75" x14ac:dyDescent="0.25">
      <c r="A1991" s="25" t="s">
        <v>2034</v>
      </c>
      <c r="B1991" s="17" t="str">
        <f>VLOOKUP($A1991,'Customer Names'!$A$1:$D$2336,4,0)</f>
        <v>Mr. Christopher</v>
      </c>
      <c r="C1991" s="17">
        <f>VLOOKUP($A1991,'Medical Examinations'!$A$1:$J$2336,MATCH(Healthcare!C$1,'Medical Examinations'!$A$1:$J$1,0),0)</f>
        <v>25.745000000000001</v>
      </c>
      <c r="D1991" s="17">
        <f>VLOOKUP($A1991,'Medical Examinations'!$A$1:$J$2336,MATCH(Healthcare!D$1,'Medical Examinations'!$A$1:$J$1,0),0)</f>
        <v>4.62</v>
      </c>
      <c r="E1991" s="17" t="str">
        <f>VLOOKUP($A1991,'Medical Examinations'!$A$1:$J$2336,MATCH(Healthcare!E$1,'Medical Examinations'!$A$1:$J$1,0),0)</f>
        <v>Yes</v>
      </c>
      <c r="F1991" s="17" t="str">
        <f>VLOOKUP($A1991,'Medical Examinations'!$A$1:$J$2336,MATCH(Healthcare!F$1,'Medical Examinations'!$A$1:$J$1,0),0)</f>
        <v>No</v>
      </c>
      <c r="G1991" s="17" t="str">
        <f>VLOOKUP($A1991,'Medical Examinations'!$A$1:$J$2336,MATCH(Healthcare!G$1,'Medical Examinations'!$A$1:$J$1,0),0)</f>
        <v>No</v>
      </c>
      <c r="H1991" s="17">
        <f>VLOOKUP($A1991,'Medical Examinations'!$A$1:$J$2336,MATCH(Healthcare!H$1,'Medical Examinations'!$A$1:$J$1,0),0)</f>
        <v>0</v>
      </c>
      <c r="I1991" s="17" t="str">
        <f>VLOOKUP($A1991,'Medical Examinations'!$A$1:$J$2336,MATCH(Healthcare!I$1,'Medical Examinations'!$A$1:$J$1,0),0)</f>
        <v>No</v>
      </c>
      <c r="J1991" s="17" t="str">
        <f>VLOOKUP($A1991,'Medical Examinations'!$A$1:$J$2336,MATCH(Healthcare!J$1,'Medical Examinations'!$A$1:$J$1,0),0)</f>
        <v>Overweight</v>
      </c>
      <c r="K1991" s="17" t="str">
        <f>VLOOKUP($A1991,'Medical Examinations'!$A$1:$J$2336,MATCH(Healthcare!K$1,'Medical Examinations'!$A$1:$J$1,0),0)</f>
        <v>Normal</v>
      </c>
      <c r="L1991" s="38">
        <f>VLOOKUP($A1991,'Hospitalisation Details'!$A$2:$K$2344,MATCH(Healthcare!L$1,'Hospitalisation Details'!$A$1:$K$1,0),0)</f>
        <v>37170</v>
      </c>
      <c r="M1991" s="17">
        <f>VLOOKUP($A1991,'Hospitalisation Details'!$A$2:$K$2344,MATCH(Healthcare!M$1,'Hospitalisation Details'!$A$1:$K$1,0),0)</f>
        <v>3279.87</v>
      </c>
      <c r="N1991" s="17" t="str">
        <f>VLOOKUP($A1991,'Hospitalisation Details'!$A$2:$K$2344,MATCH(Healthcare!N$1,'Hospitalisation Details'!$A$1:$K$1,0),0)</f>
        <v>Tier - 2</v>
      </c>
      <c r="O1991" s="17" t="str">
        <f>VLOOKUP($A1991,'Hospitalisation Details'!$A$2:$K$2344,MATCH(Healthcare!O$1,'Hospitalisation Details'!$A$1:$K$1,0),0)</f>
        <v>Tier - 1</v>
      </c>
      <c r="P1991" s="17" t="str">
        <f>VLOOKUP($A1991,'Hospitalisation Details'!$A$2:$K$2344,MATCH(Healthcare!P$1,'Hospitalisation Details'!$A$1:$K$1,0),0)</f>
        <v>R1017</v>
      </c>
      <c r="Q1991" s="17">
        <f>VLOOKUP($A1991,'Hospitalisation Details'!$A$2:$K$2344,MATCH(Healthcare!Q$1,'Hospitalisation Details'!$A$1:$K$1,0),0)</f>
        <v>21</v>
      </c>
    </row>
    <row r="1992" spans="1:17" ht="15.75" x14ac:dyDescent="0.25">
      <c r="A1992" s="25" t="s">
        <v>2035</v>
      </c>
      <c r="B1992" s="17" t="str">
        <f>VLOOKUP($A1992,'Customer Names'!$A$1:$D$2336,4,0)</f>
        <v>Mr. Christopher</v>
      </c>
      <c r="C1992" s="17">
        <f>VLOOKUP($A1992,'Medical Examinations'!$A$1:$J$2336,MATCH(Healthcare!C$1,'Medical Examinations'!$A$1:$J$1,0),0)</f>
        <v>37.1</v>
      </c>
      <c r="D1992" s="17">
        <f>VLOOKUP($A1992,'Medical Examinations'!$A$1:$J$2336,MATCH(Healthcare!D$1,'Medical Examinations'!$A$1:$J$1,0),0)</f>
        <v>6.24</v>
      </c>
      <c r="E1992" s="17" t="str">
        <f>VLOOKUP($A1992,'Medical Examinations'!$A$1:$J$2336,MATCH(Healthcare!E$1,'Medical Examinations'!$A$1:$J$1,0),0)</f>
        <v>No</v>
      </c>
      <c r="F1992" s="17" t="str">
        <f>VLOOKUP($A1992,'Medical Examinations'!$A$1:$J$2336,MATCH(Healthcare!F$1,'Medical Examinations'!$A$1:$J$1,0),0)</f>
        <v>No</v>
      </c>
      <c r="G1992" s="17" t="str">
        <f>VLOOKUP($A1992,'Medical Examinations'!$A$1:$J$2336,MATCH(Healthcare!G$1,'Medical Examinations'!$A$1:$J$1,0),0)</f>
        <v>No</v>
      </c>
      <c r="H1992" s="17">
        <f>VLOOKUP($A1992,'Medical Examinations'!$A$1:$J$2336,MATCH(Healthcare!H$1,'Medical Examinations'!$A$1:$J$1,0),0)</f>
        <v>0</v>
      </c>
      <c r="I1992" s="17" t="str">
        <f>VLOOKUP($A1992,'Medical Examinations'!$A$1:$J$2336,MATCH(Healthcare!I$1,'Medical Examinations'!$A$1:$J$1,0),0)</f>
        <v>No</v>
      </c>
      <c r="J1992" s="17" t="str">
        <f>VLOOKUP($A1992,'Medical Examinations'!$A$1:$J$2336,MATCH(Healthcare!J$1,'Medical Examinations'!$A$1:$J$1,0),0)</f>
        <v>Obesity</v>
      </c>
      <c r="K1992" s="17" t="str">
        <f>VLOOKUP($A1992,'Medical Examinations'!$A$1:$J$2336,MATCH(Healthcare!K$1,'Medical Examinations'!$A$1:$J$1,0),0)</f>
        <v>Prediabetes</v>
      </c>
      <c r="L1992" s="38">
        <f>VLOOKUP($A1992,'Hospitalisation Details'!$A$2:$K$2344,MATCH(Healthcare!L$1,'Hospitalisation Details'!$A$1:$K$1,0),0)</f>
        <v>34516</v>
      </c>
      <c r="M1992" s="17">
        <f>VLOOKUP($A1992,'Hospitalisation Details'!$A$2:$K$2344,MATCH(Healthcare!M$1,'Hospitalisation Details'!$A$1:$K$1,0),0)</f>
        <v>3277.16</v>
      </c>
      <c r="N1992" s="17" t="str">
        <f>VLOOKUP($A1992,'Hospitalisation Details'!$A$2:$K$2344,MATCH(Healthcare!N$1,'Hospitalisation Details'!$A$1:$K$1,0),0)</f>
        <v>Tier - 2</v>
      </c>
      <c r="O1992" s="17" t="str">
        <f>VLOOKUP($A1992,'Hospitalisation Details'!$A$2:$K$2344,MATCH(Healthcare!O$1,'Hospitalisation Details'!$A$1:$K$1,0),0)</f>
        <v>Tier - 3</v>
      </c>
      <c r="P1992" s="17" t="str">
        <f>VLOOKUP($A1992,'Hospitalisation Details'!$A$2:$K$2344,MATCH(Healthcare!P$1,'Hospitalisation Details'!$A$1:$K$1,0),0)</f>
        <v>R1011</v>
      </c>
      <c r="Q1992" s="17">
        <f>VLOOKUP($A1992,'Hospitalisation Details'!$A$2:$K$2344,MATCH(Healthcare!Q$1,'Hospitalisation Details'!$A$1:$K$1,0),0)</f>
        <v>28</v>
      </c>
    </row>
    <row r="1993" spans="1:17" ht="15.75" x14ac:dyDescent="0.25">
      <c r="A1993" s="25" t="s">
        <v>2036</v>
      </c>
      <c r="B1993" s="17" t="str">
        <f>VLOOKUP($A1993,'Customer Names'!$A$1:$D$2336,4,0)</f>
        <v>Mr. Christopher</v>
      </c>
      <c r="C1993" s="17">
        <f>VLOOKUP($A1993,'Medical Examinations'!$A$1:$J$2336,MATCH(Healthcare!C$1,'Medical Examinations'!$A$1:$J$1,0),0)</f>
        <v>35.435000000000002</v>
      </c>
      <c r="D1993" s="17">
        <f>VLOOKUP($A1993,'Medical Examinations'!$A$1:$J$2336,MATCH(Healthcare!D$1,'Medical Examinations'!$A$1:$J$1,0),0)</f>
        <v>5.81</v>
      </c>
      <c r="E1993" s="17" t="str">
        <f>VLOOKUP($A1993,'Medical Examinations'!$A$1:$J$2336,MATCH(Healthcare!E$1,'Medical Examinations'!$A$1:$J$1,0),0)</f>
        <v>No</v>
      </c>
      <c r="F1993" s="17" t="str">
        <f>VLOOKUP($A1993,'Medical Examinations'!$A$1:$J$2336,MATCH(Healthcare!F$1,'Medical Examinations'!$A$1:$J$1,0),0)</f>
        <v>No</v>
      </c>
      <c r="G1993" s="17" t="str">
        <f>VLOOKUP($A1993,'Medical Examinations'!$A$1:$J$2336,MATCH(Healthcare!G$1,'Medical Examinations'!$A$1:$J$1,0),0)</f>
        <v>No</v>
      </c>
      <c r="H1993" s="17">
        <f>VLOOKUP($A1993,'Medical Examinations'!$A$1:$J$2336,MATCH(Healthcare!H$1,'Medical Examinations'!$A$1:$J$1,0),0)</f>
        <v>0</v>
      </c>
      <c r="I1993" s="17" t="str">
        <f>VLOOKUP($A1993,'Medical Examinations'!$A$1:$J$2336,MATCH(Healthcare!I$1,'Medical Examinations'!$A$1:$J$1,0),0)</f>
        <v>No</v>
      </c>
      <c r="J1993" s="17" t="str">
        <f>VLOOKUP($A1993,'Medical Examinations'!$A$1:$J$2336,MATCH(Healthcare!J$1,'Medical Examinations'!$A$1:$J$1,0),0)</f>
        <v>Obesity</v>
      </c>
      <c r="K1993" s="17" t="str">
        <f>VLOOKUP($A1993,'Medical Examinations'!$A$1:$J$2336,MATCH(Healthcare!K$1,'Medical Examinations'!$A$1:$J$1,0),0)</f>
        <v>Prediabetes</v>
      </c>
      <c r="L1993" s="38">
        <f>VLOOKUP($A1993,'Hospitalisation Details'!$A$2:$K$2344,MATCH(Healthcare!L$1,'Hospitalisation Details'!$A$1:$K$1,0),0)</f>
        <v>34670</v>
      </c>
      <c r="M1993" s="17">
        <f>VLOOKUP($A1993,'Hospitalisation Details'!$A$2:$K$2344,MATCH(Healthcare!M$1,'Hospitalisation Details'!$A$1:$K$1,0),0)</f>
        <v>3268.85</v>
      </c>
      <c r="N1993" s="17" t="str">
        <f>VLOOKUP($A1993,'Hospitalisation Details'!$A$2:$K$2344,MATCH(Healthcare!N$1,'Hospitalisation Details'!$A$1:$K$1,0),0)</f>
        <v>Tier - 3</v>
      </c>
      <c r="O1993" s="17" t="str">
        <f>VLOOKUP($A1993,'Hospitalisation Details'!$A$2:$K$2344,MATCH(Healthcare!O$1,'Hospitalisation Details'!$A$1:$K$1,0),0)</f>
        <v>Tier - 1</v>
      </c>
      <c r="P1993" s="17" t="str">
        <f>VLOOKUP($A1993,'Hospitalisation Details'!$A$2:$K$2344,MATCH(Healthcare!P$1,'Hospitalisation Details'!$A$1:$K$1,0),0)</f>
        <v>R1016</v>
      </c>
      <c r="Q1993" s="17">
        <f>VLOOKUP($A1993,'Hospitalisation Details'!$A$2:$K$2344,MATCH(Healthcare!Q$1,'Hospitalisation Details'!$A$1:$K$1,0),0)</f>
        <v>28</v>
      </c>
    </row>
    <row r="1994" spans="1:17" ht="15.75" x14ac:dyDescent="0.25">
      <c r="A1994" s="25" t="s">
        <v>2037</v>
      </c>
      <c r="B1994" s="17" t="str">
        <f>VLOOKUP($A1994,'Customer Names'!$A$1:$D$2336,4,0)</f>
        <v>Mr. Norman</v>
      </c>
      <c r="C1994" s="17">
        <f>VLOOKUP($A1994,'Medical Examinations'!$A$1:$J$2336,MATCH(Healthcare!C$1,'Medical Examinations'!$A$1:$J$1,0),0)</f>
        <v>20.399999999999999</v>
      </c>
      <c r="D1994" s="17">
        <f>VLOOKUP($A1994,'Medical Examinations'!$A$1:$J$2336,MATCH(Healthcare!D$1,'Medical Examinations'!$A$1:$J$1,0),0)</f>
        <v>4.83</v>
      </c>
      <c r="E1994" s="17" t="str">
        <f>VLOOKUP($A1994,'Medical Examinations'!$A$1:$J$2336,MATCH(Healthcare!E$1,'Medical Examinations'!$A$1:$J$1,0),0)</f>
        <v>No</v>
      </c>
      <c r="F1994" s="17" t="str">
        <f>VLOOKUP($A1994,'Medical Examinations'!$A$1:$J$2336,MATCH(Healthcare!F$1,'Medical Examinations'!$A$1:$J$1,0),0)</f>
        <v>No</v>
      </c>
      <c r="G1994" s="17" t="str">
        <f>VLOOKUP($A1994,'Medical Examinations'!$A$1:$J$2336,MATCH(Healthcare!G$1,'Medical Examinations'!$A$1:$J$1,0),0)</f>
        <v>No</v>
      </c>
      <c r="H1994" s="17">
        <f>VLOOKUP($A1994,'Medical Examinations'!$A$1:$J$2336,MATCH(Healthcare!H$1,'Medical Examinations'!$A$1:$J$1,0),0)</f>
        <v>0</v>
      </c>
      <c r="I1994" s="17" t="str">
        <f>VLOOKUP($A1994,'Medical Examinations'!$A$1:$J$2336,MATCH(Healthcare!I$1,'Medical Examinations'!$A$1:$J$1,0),0)</f>
        <v>No</v>
      </c>
      <c r="J1994" s="17" t="str">
        <f>VLOOKUP($A1994,'Medical Examinations'!$A$1:$J$2336,MATCH(Healthcare!J$1,'Medical Examinations'!$A$1:$J$1,0),0)</f>
        <v>Healthy Weight</v>
      </c>
      <c r="K1994" s="17" t="str">
        <f>VLOOKUP($A1994,'Medical Examinations'!$A$1:$J$2336,MATCH(Healthcare!K$1,'Medical Examinations'!$A$1:$J$1,0),0)</f>
        <v>Normal</v>
      </c>
      <c r="L1994" s="38">
        <f>VLOOKUP($A1994,'Hospitalisation Details'!$A$2:$K$2344,MATCH(Healthcare!L$1,'Hospitalisation Details'!$A$1:$K$1,0),0)</f>
        <v>33555</v>
      </c>
      <c r="M1994" s="17">
        <f>VLOOKUP($A1994,'Hospitalisation Details'!$A$2:$K$2344,MATCH(Healthcare!M$1,'Hospitalisation Details'!$A$1:$K$1,0),0)</f>
        <v>3260.2</v>
      </c>
      <c r="N1994" s="17" t="str">
        <f>VLOOKUP($A1994,'Hospitalisation Details'!$A$2:$K$2344,MATCH(Healthcare!N$1,'Hospitalisation Details'!$A$1:$K$1,0),0)</f>
        <v>Tier - 3</v>
      </c>
      <c r="O1994" s="17" t="str">
        <f>VLOOKUP($A1994,'Hospitalisation Details'!$A$2:$K$2344,MATCH(Healthcare!O$1,'Hospitalisation Details'!$A$1:$K$1,0),0)</f>
        <v>Tier - 2</v>
      </c>
      <c r="P1994" s="17" t="str">
        <f>VLOOKUP($A1994,'Hospitalisation Details'!$A$2:$K$2344,MATCH(Healthcare!P$1,'Hospitalisation Details'!$A$1:$K$1,0),0)</f>
        <v>R1011</v>
      </c>
      <c r="Q1994" s="17">
        <f>VLOOKUP($A1994,'Hospitalisation Details'!$A$2:$K$2344,MATCH(Healthcare!Q$1,'Hospitalisation Details'!$A$1:$K$1,0),0)</f>
        <v>31</v>
      </c>
    </row>
    <row r="1995" spans="1:17" ht="15.75" x14ac:dyDescent="0.25">
      <c r="A1995" s="25" t="s">
        <v>2038</v>
      </c>
      <c r="B1995" s="17" t="str">
        <f>VLOOKUP($A1995,'Customer Names'!$A$1:$D$2336,4,0)</f>
        <v>Ms. Susan</v>
      </c>
      <c r="C1995" s="17">
        <f>VLOOKUP($A1995,'Medical Examinations'!$A$1:$J$2336,MATCH(Healthcare!C$1,'Medical Examinations'!$A$1:$J$1,0),0)</f>
        <v>42.13</v>
      </c>
      <c r="D1995" s="17">
        <f>VLOOKUP($A1995,'Medical Examinations'!$A$1:$J$2336,MATCH(Healthcare!D$1,'Medical Examinations'!$A$1:$J$1,0),0)</f>
        <v>5.72</v>
      </c>
      <c r="E1995" s="17" t="str">
        <f>VLOOKUP($A1995,'Medical Examinations'!$A$1:$J$2336,MATCH(Healthcare!E$1,'Medical Examinations'!$A$1:$J$1,0),0)</f>
        <v>Yes</v>
      </c>
      <c r="F1995" s="17" t="str">
        <f>VLOOKUP($A1995,'Medical Examinations'!$A$1:$J$2336,MATCH(Healthcare!F$1,'Medical Examinations'!$A$1:$J$1,0),0)</f>
        <v>No</v>
      </c>
      <c r="G1995" s="17" t="str">
        <f>VLOOKUP($A1995,'Medical Examinations'!$A$1:$J$2336,MATCH(Healthcare!G$1,'Medical Examinations'!$A$1:$J$1,0),0)</f>
        <v>Yes</v>
      </c>
      <c r="H1995" s="17">
        <f>VLOOKUP($A1995,'Medical Examinations'!$A$1:$J$2336,MATCH(Healthcare!H$1,'Medical Examinations'!$A$1:$J$1,0),0)</f>
        <v>1</v>
      </c>
      <c r="I1995" s="17" t="str">
        <f>VLOOKUP($A1995,'Medical Examinations'!$A$1:$J$2336,MATCH(Healthcare!I$1,'Medical Examinations'!$A$1:$J$1,0),0)</f>
        <v>No</v>
      </c>
      <c r="J1995" s="17" t="str">
        <f>VLOOKUP($A1995,'Medical Examinations'!$A$1:$J$2336,MATCH(Healthcare!J$1,'Medical Examinations'!$A$1:$J$1,0),0)</f>
        <v>Obesity</v>
      </c>
      <c r="K1995" s="17" t="str">
        <f>VLOOKUP($A1995,'Medical Examinations'!$A$1:$J$2336,MATCH(Healthcare!K$1,'Medical Examinations'!$A$1:$J$1,0),0)</f>
        <v>Prediabetes</v>
      </c>
      <c r="L1995" s="38">
        <f>VLOOKUP($A1995,'Hospitalisation Details'!$A$2:$K$2344,MATCH(Healthcare!L$1,'Hospitalisation Details'!$A$1:$K$1,0),0)</f>
        <v>35675</v>
      </c>
      <c r="M1995" s="17">
        <f>VLOOKUP($A1995,'Hospitalisation Details'!$A$2:$K$2344,MATCH(Healthcare!M$1,'Hospitalisation Details'!$A$1:$K$1,0),0)</f>
        <v>3238.44</v>
      </c>
      <c r="N1995" s="17" t="str">
        <f>VLOOKUP($A1995,'Hospitalisation Details'!$A$2:$K$2344,MATCH(Healthcare!N$1,'Hospitalisation Details'!$A$1:$K$1,0),0)</f>
        <v>Tier - 2</v>
      </c>
      <c r="O1995" s="17" t="str">
        <f>VLOOKUP($A1995,'Hospitalisation Details'!$A$2:$K$2344,MATCH(Healthcare!O$1,'Hospitalisation Details'!$A$1:$K$1,0),0)</f>
        <v>Tier - 3</v>
      </c>
      <c r="P1995" s="17" t="str">
        <f>VLOOKUP($A1995,'Hospitalisation Details'!$A$2:$K$2344,MATCH(Healthcare!P$1,'Hospitalisation Details'!$A$1:$K$1,0),0)</f>
        <v>R1013</v>
      </c>
      <c r="Q1995" s="17">
        <f>VLOOKUP($A1995,'Hospitalisation Details'!$A$2:$K$2344,MATCH(Healthcare!Q$1,'Hospitalisation Details'!$A$1:$K$1,0),0)</f>
        <v>25</v>
      </c>
    </row>
    <row r="1996" spans="1:17" ht="15.75" x14ac:dyDescent="0.25">
      <c r="A1996" s="25" t="s">
        <v>2039</v>
      </c>
      <c r="B1996" s="17" t="str">
        <f>VLOOKUP($A1996,'Customer Names'!$A$1:$D$2336,4,0)</f>
        <v>Ms. Tatyana</v>
      </c>
      <c r="C1996" s="17">
        <f>VLOOKUP($A1996,'Medical Examinations'!$A$1:$J$2336,MATCH(Healthcare!C$1,'Medical Examinations'!$A$1:$J$1,0),0)</f>
        <v>33.99</v>
      </c>
      <c r="D1996" s="17">
        <f>VLOOKUP($A1996,'Medical Examinations'!$A$1:$J$2336,MATCH(Healthcare!D$1,'Medical Examinations'!$A$1:$J$1,0),0)</f>
        <v>4.83</v>
      </c>
      <c r="E1996" s="17" t="str">
        <f>VLOOKUP($A1996,'Medical Examinations'!$A$1:$J$2336,MATCH(Healthcare!E$1,'Medical Examinations'!$A$1:$J$1,0),0)</f>
        <v>Yes</v>
      </c>
      <c r="F1996" s="17" t="str">
        <f>VLOOKUP($A1996,'Medical Examinations'!$A$1:$J$2336,MATCH(Healthcare!F$1,'Medical Examinations'!$A$1:$J$1,0),0)</f>
        <v>No</v>
      </c>
      <c r="G1996" s="17" t="str">
        <f>VLOOKUP($A1996,'Medical Examinations'!$A$1:$J$2336,MATCH(Healthcare!G$1,'Medical Examinations'!$A$1:$J$1,0),0)</f>
        <v>Yes</v>
      </c>
      <c r="H1996" s="17">
        <f>VLOOKUP($A1996,'Medical Examinations'!$A$1:$J$2336,MATCH(Healthcare!H$1,'Medical Examinations'!$A$1:$J$1,0),0)</f>
        <v>1</v>
      </c>
      <c r="I1996" s="17" t="str">
        <f>VLOOKUP($A1996,'Medical Examinations'!$A$1:$J$2336,MATCH(Healthcare!I$1,'Medical Examinations'!$A$1:$J$1,0),0)</f>
        <v>No</v>
      </c>
      <c r="J1996" s="17" t="str">
        <f>VLOOKUP($A1996,'Medical Examinations'!$A$1:$J$2336,MATCH(Healthcare!J$1,'Medical Examinations'!$A$1:$J$1,0),0)</f>
        <v>Obesity</v>
      </c>
      <c r="K1996" s="17" t="str">
        <f>VLOOKUP($A1996,'Medical Examinations'!$A$1:$J$2336,MATCH(Healthcare!K$1,'Medical Examinations'!$A$1:$J$1,0),0)</f>
        <v>Normal</v>
      </c>
      <c r="L1996" s="38">
        <f>VLOOKUP($A1996,'Hospitalisation Details'!$A$2:$K$2344,MATCH(Healthcare!L$1,'Hospitalisation Details'!$A$1:$K$1,0),0)</f>
        <v>35644</v>
      </c>
      <c r="M1996" s="17">
        <f>VLOOKUP($A1996,'Hospitalisation Details'!$A$2:$K$2344,MATCH(Healthcare!M$1,'Hospitalisation Details'!$A$1:$K$1,0),0)</f>
        <v>3227.12</v>
      </c>
      <c r="N1996" s="17" t="str">
        <f>VLOOKUP($A1996,'Hospitalisation Details'!$A$2:$K$2344,MATCH(Healthcare!N$1,'Hospitalisation Details'!$A$1:$K$1,0),0)</f>
        <v>Tier - 2</v>
      </c>
      <c r="O1996" s="17" t="str">
        <f>VLOOKUP($A1996,'Hospitalisation Details'!$A$2:$K$2344,MATCH(Healthcare!O$1,'Hospitalisation Details'!$A$1:$K$1,0),0)</f>
        <v>Tier - 3</v>
      </c>
      <c r="P1996" s="17" t="str">
        <f>VLOOKUP($A1996,'Hospitalisation Details'!$A$2:$K$2344,MATCH(Healthcare!P$1,'Hospitalisation Details'!$A$1:$K$1,0),0)</f>
        <v>R1013</v>
      </c>
      <c r="Q1996" s="17">
        <f>VLOOKUP($A1996,'Hospitalisation Details'!$A$2:$K$2344,MATCH(Healthcare!Q$1,'Hospitalisation Details'!$A$1:$K$1,0),0)</f>
        <v>25</v>
      </c>
    </row>
    <row r="1997" spans="1:17" ht="15.75" x14ac:dyDescent="0.25">
      <c r="A1997" s="25" t="s">
        <v>2040</v>
      </c>
      <c r="B1997" s="17" t="str">
        <f>VLOOKUP($A1997,'Customer Names'!$A$1:$D$2336,4,0)</f>
        <v>Ms. Chrissy</v>
      </c>
      <c r="C1997" s="17">
        <f>VLOOKUP($A1997,'Medical Examinations'!$A$1:$J$2336,MATCH(Healthcare!C$1,'Medical Examinations'!$A$1:$J$1,0),0)</f>
        <v>28.594999999999999</v>
      </c>
      <c r="D1997" s="17">
        <f>VLOOKUP($A1997,'Medical Examinations'!$A$1:$J$2336,MATCH(Healthcare!D$1,'Medical Examinations'!$A$1:$J$1,0),0)</f>
        <v>4.1399999999999997</v>
      </c>
      <c r="E1997" s="17" t="str">
        <f>VLOOKUP($A1997,'Medical Examinations'!$A$1:$J$2336,MATCH(Healthcare!E$1,'Medical Examinations'!$A$1:$J$1,0),0)</f>
        <v>Yes</v>
      </c>
      <c r="F1997" s="17" t="str">
        <f>VLOOKUP($A1997,'Medical Examinations'!$A$1:$J$2336,MATCH(Healthcare!F$1,'Medical Examinations'!$A$1:$J$1,0),0)</f>
        <v>No</v>
      </c>
      <c r="G1997" s="17" t="str">
        <f>VLOOKUP($A1997,'Medical Examinations'!$A$1:$J$2336,MATCH(Healthcare!G$1,'Medical Examinations'!$A$1:$J$1,0),0)</f>
        <v>Yes</v>
      </c>
      <c r="H1997" s="17">
        <f>VLOOKUP($A1997,'Medical Examinations'!$A$1:$J$2336,MATCH(Healthcare!H$1,'Medical Examinations'!$A$1:$J$1,0),0)</f>
        <v>1</v>
      </c>
      <c r="I1997" s="17" t="str">
        <f>VLOOKUP($A1997,'Medical Examinations'!$A$1:$J$2336,MATCH(Healthcare!I$1,'Medical Examinations'!$A$1:$J$1,0),0)</f>
        <v>No</v>
      </c>
      <c r="J1997" s="17" t="str">
        <f>VLOOKUP($A1997,'Medical Examinations'!$A$1:$J$2336,MATCH(Healthcare!J$1,'Medical Examinations'!$A$1:$J$1,0),0)</f>
        <v>Overweight</v>
      </c>
      <c r="K1997" s="17" t="str">
        <f>VLOOKUP($A1997,'Medical Examinations'!$A$1:$J$2336,MATCH(Healthcare!K$1,'Medical Examinations'!$A$1:$J$1,0),0)</f>
        <v>Normal</v>
      </c>
      <c r="L1997" s="38">
        <f>VLOOKUP($A1997,'Hospitalisation Details'!$A$2:$K$2344,MATCH(Healthcare!L$1,'Hospitalisation Details'!$A$1:$K$1,0),0)</f>
        <v>35617</v>
      </c>
      <c r="M1997" s="17">
        <f>VLOOKUP($A1997,'Hospitalisation Details'!$A$2:$K$2344,MATCH(Healthcare!M$1,'Hospitalisation Details'!$A$1:$K$1,0),0)</f>
        <v>3213.62</v>
      </c>
      <c r="N1997" s="17" t="str">
        <f>VLOOKUP($A1997,'Hospitalisation Details'!$A$2:$K$2344,MATCH(Healthcare!N$1,'Hospitalisation Details'!$A$1:$K$1,0),0)</f>
        <v>Tier - 2</v>
      </c>
      <c r="O1997" s="17" t="str">
        <f>VLOOKUP($A1997,'Hospitalisation Details'!$A$2:$K$2344,MATCH(Healthcare!O$1,'Hospitalisation Details'!$A$1:$K$1,0),0)</f>
        <v>Tier - 2</v>
      </c>
      <c r="P1997" s="17" t="str">
        <f>VLOOKUP($A1997,'Hospitalisation Details'!$A$2:$K$2344,MATCH(Healthcare!P$1,'Hospitalisation Details'!$A$1:$K$1,0),0)</f>
        <v>R1024</v>
      </c>
      <c r="Q1997" s="17">
        <f>VLOOKUP($A1997,'Hospitalisation Details'!$A$2:$K$2344,MATCH(Healthcare!Q$1,'Hospitalisation Details'!$A$1:$K$1,0),0)</f>
        <v>25</v>
      </c>
    </row>
    <row r="1998" spans="1:17" ht="15.75" x14ac:dyDescent="0.25">
      <c r="A1998" s="25" t="s">
        <v>2041</v>
      </c>
      <c r="B1998" s="17" t="str">
        <f>VLOOKUP($A1998,'Customer Names'!$A$1:$D$2336,4,0)</f>
        <v>Ms. Carrie</v>
      </c>
      <c r="C1998" s="17">
        <f>VLOOKUP($A1998,'Medical Examinations'!$A$1:$J$2336,MATCH(Healthcare!C$1,'Medical Examinations'!$A$1:$J$1,0),0)</f>
        <v>20.8</v>
      </c>
      <c r="D1998" s="17">
        <f>VLOOKUP($A1998,'Medical Examinations'!$A$1:$J$2336,MATCH(Healthcare!D$1,'Medical Examinations'!$A$1:$J$1,0),0)</f>
        <v>4.07</v>
      </c>
      <c r="E1998" s="17" t="str">
        <f>VLOOKUP($A1998,'Medical Examinations'!$A$1:$J$2336,MATCH(Healthcare!E$1,'Medical Examinations'!$A$1:$J$1,0),0)</f>
        <v>Yes</v>
      </c>
      <c r="F1998" s="17" t="str">
        <f>VLOOKUP($A1998,'Medical Examinations'!$A$1:$J$2336,MATCH(Healthcare!F$1,'Medical Examinations'!$A$1:$J$1,0),0)</f>
        <v>No</v>
      </c>
      <c r="G1998" s="17" t="str">
        <f>VLOOKUP($A1998,'Medical Examinations'!$A$1:$J$2336,MATCH(Healthcare!G$1,'Medical Examinations'!$A$1:$J$1,0),0)</f>
        <v>Yes</v>
      </c>
      <c r="H1998" s="17">
        <f>VLOOKUP($A1998,'Medical Examinations'!$A$1:$J$2336,MATCH(Healthcare!H$1,'Medical Examinations'!$A$1:$J$1,0),0)</f>
        <v>1</v>
      </c>
      <c r="I1998" s="17" t="str">
        <f>VLOOKUP($A1998,'Medical Examinations'!$A$1:$J$2336,MATCH(Healthcare!I$1,'Medical Examinations'!$A$1:$J$1,0),0)</f>
        <v>No</v>
      </c>
      <c r="J1998" s="17" t="str">
        <f>VLOOKUP($A1998,'Medical Examinations'!$A$1:$J$2336,MATCH(Healthcare!J$1,'Medical Examinations'!$A$1:$J$1,0),0)</f>
        <v>Healthy Weight</v>
      </c>
      <c r="K1998" s="17" t="str">
        <f>VLOOKUP($A1998,'Medical Examinations'!$A$1:$J$2336,MATCH(Healthcare!K$1,'Medical Examinations'!$A$1:$J$1,0),0)</f>
        <v>Normal</v>
      </c>
      <c r="L1998" s="38">
        <f>VLOOKUP($A1998,'Hospitalisation Details'!$A$2:$K$2344,MATCH(Healthcare!L$1,'Hospitalisation Details'!$A$1:$K$1,0),0)</f>
        <v>35786</v>
      </c>
      <c r="M1998" s="17">
        <f>VLOOKUP($A1998,'Hospitalisation Details'!$A$2:$K$2344,MATCH(Healthcare!M$1,'Hospitalisation Details'!$A$1:$K$1,0),0)</f>
        <v>3208.79</v>
      </c>
      <c r="N1998" s="17" t="str">
        <f>VLOOKUP($A1998,'Hospitalisation Details'!$A$2:$K$2344,MATCH(Healthcare!N$1,'Hospitalisation Details'!$A$1:$K$1,0),0)</f>
        <v>Tier - 2</v>
      </c>
      <c r="O1998" s="17" t="str">
        <f>VLOOKUP($A1998,'Hospitalisation Details'!$A$2:$K$2344,MATCH(Healthcare!O$1,'Hospitalisation Details'!$A$1:$K$1,0),0)</f>
        <v>Tier - 3</v>
      </c>
      <c r="P1998" s="17" t="str">
        <f>VLOOKUP($A1998,'Hospitalisation Details'!$A$2:$K$2344,MATCH(Healthcare!P$1,'Hospitalisation Details'!$A$1:$K$1,0),0)</f>
        <v>R1011</v>
      </c>
      <c r="Q1998" s="17">
        <f>VLOOKUP($A1998,'Hospitalisation Details'!$A$2:$K$2344,MATCH(Healthcare!Q$1,'Hospitalisation Details'!$A$1:$K$1,0),0)</f>
        <v>25</v>
      </c>
    </row>
    <row r="1999" spans="1:17" ht="15.75" x14ac:dyDescent="0.25">
      <c r="A1999" s="25" t="s">
        <v>2042</v>
      </c>
      <c r="B1999" s="17" t="str">
        <f>VLOOKUP($A1999,'Customer Names'!$A$1:$D$2336,4,0)</f>
        <v>Ms. Halle</v>
      </c>
      <c r="C1999" s="17">
        <f>VLOOKUP($A1999,'Medical Examinations'!$A$1:$J$2336,MATCH(Healthcare!C$1,'Medical Examinations'!$A$1:$J$1,0),0)</f>
        <v>23.465</v>
      </c>
      <c r="D1999" s="17">
        <f>VLOOKUP($A1999,'Medical Examinations'!$A$1:$J$2336,MATCH(Healthcare!D$1,'Medical Examinations'!$A$1:$J$1,0),0)</f>
        <v>6.26</v>
      </c>
      <c r="E1999" s="17" t="str">
        <f>VLOOKUP($A1999,'Medical Examinations'!$A$1:$J$2336,MATCH(Healthcare!E$1,'Medical Examinations'!$A$1:$J$1,0),0)</f>
        <v>Yes</v>
      </c>
      <c r="F1999" s="17" t="str">
        <f>VLOOKUP($A1999,'Medical Examinations'!$A$1:$J$2336,MATCH(Healthcare!F$1,'Medical Examinations'!$A$1:$J$1,0),0)</f>
        <v>No</v>
      </c>
      <c r="G1999" s="17" t="str">
        <f>VLOOKUP($A1999,'Medical Examinations'!$A$1:$J$2336,MATCH(Healthcare!G$1,'Medical Examinations'!$A$1:$J$1,0),0)</f>
        <v>Yes</v>
      </c>
      <c r="H1999" s="17">
        <f>VLOOKUP($A1999,'Medical Examinations'!$A$1:$J$2336,MATCH(Healthcare!H$1,'Medical Examinations'!$A$1:$J$1,0),0)</f>
        <v>1</v>
      </c>
      <c r="I1999" s="17" t="str">
        <f>VLOOKUP($A1999,'Medical Examinations'!$A$1:$J$2336,MATCH(Healthcare!I$1,'Medical Examinations'!$A$1:$J$1,0),0)</f>
        <v>No</v>
      </c>
      <c r="J1999" s="17" t="str">
        <f>VLOOKUP($A1999,'Medical Examinations'!$A$1:$J$2336,MATCH(Healthcare!J$1,'Medical Examinations'!$A$1:$J$1,0),0)</f>
        <v>Healthy Weight</v>
      </c>
      <c r="K1999" s="17" t="str">
        <f>VLOOKUP($A1999,'Medical Examinations'!$A$1:$J$2336,MATCH(Healthcare!K$1,'Medical Examinations'!$A$1:$J$1,0),0)</f>
        <v>Prediabetes</v>
      </c>
      <c r="L1999" s="38">
        <f>VLOOKUP($A1999,'Hospitalisation Details'!$A$2:$K$2344,MATCH(Healthcare!L$1,'Hospitalisation Details'!$A$1:$K$1,0),0)</f>
        <v>35616</v>
      </c>
      <c r="M1999" s="17">
        <f>VLOOKUP($A1999,'Hospitalisation Details'!$A$2:$K$2344,MATCH(Healthcare!M$1,'Hospitalisation Details'!$A$1:$K$1,0),0)</f>
        <v>3206.49</v>
      </c>
      <c r="N1999" s="17" t="str">
        <f>VLOOKUP($A1999,'Hospitalisation Details'!$A$2:$K$2344,MATCH(Healthcare!N$1,'Hospitalisation Details'!$A$1:$K$1,0),0)</f>
        <v>Tier - 2</v>
      </c>
      <c r="O1999" s="17" t="str">
        <f>VLOOKUP($A1999,'Hospitalisation Details'!$A$2:$K$2344,MATCH(Healthcare!O$1,'Hospitalisation Details'!$A$1:$K$1,0),0)</f>
        <v>Tier - 3</v>
      </c>
      <c r="P1999" s="17" t="str">
        <f>VLOOKUP($A1999,'Hospitalisation Details'!$A$2:$K$2344,MATCH(Healthcare!P$1,'Hospitalisation Details'!$A$1:$K$1,0),0)</f>
        <v>R1024</v>
      </c>
      <c r="Q1999" s="17">
        <f>VLOOKUP($A1999,'Hospitalisation Details'!$A$2:$K$2344,MATCH(Healthcare!Q$1,'Hospitalisation Details'!$A$1:$K$1,0),0)</f>
        <v>25</v>
      </c>
    </row>
    <row r="2000" spans="1:17" ht="15.75" x14ac:dyDescent="0.25">
      <c r="A2000" s="25" t="s">
        <v>2043</v>
      </c>
      <c r="B2000" s="17" t="str">
        <f>VLOOKUP($A2000,'Customer Names'!$A$1:$D$2336,4,0)</f>
        <v>Ms. Carolyn</v>
      </c>
      <c r="C2000" s="17">
        <f>VLOOKUP($A2000,'Medical Examinations'!$A$1:$J$2336,MATCH(Healthcare!C$1,'Medical Examinations'!$A$1:$J$1,0),0)</f>
        <v>40.185000000000002</v>
      </c>
      <c r="D2000" s="17">
        <f>VLOOKUP($A2000,'Medical Examinations'!$A$1:$J$2336,MATCH(Healthcare!D$1,'Medical Examinations'!$A$1:$J$1,0),0)</f>
        <v>5.88</v>
      </c>
      <c r="E2000" s="17" t="str">
        <f>VLOOKUP($A2000,'Medical Examinations'!$A$1:$J$2336,MATCH(Healthcare!E$1,'Medical Examinations'!$A$1:$J$1,0),0)</f>
        <v>Yes</v>
      </c>
      <c r="F2000" s="17" t="str">
        <f>VLOOKUP($A2000,'Medical Examinations'!$A$1:$J$2336,MATCH(Healthcare!F$1,'Medical Examinations'!$A$1:$J$1,0),0)</f>
        <v>No</v>
      </c>
      <c r="G2000" s="17" t="str">
        <f>VLOOKUP($A2000,'Medical Examinations'!$A$1:$J$2336,MATCH(Healthcare!G$1,'Medical Examinations'!$A$1:$J$1,0),0)</f>
        <v>No</v>
      </c>
      <c r="H2000" s="17">
        <f>VLOOKUP($A2000,'Medical Examinations'!$A$1:$J$2336,MATCH(Healthcare!H$1,'Medical Examinations'!$A$1:$J$1,0),0)</f>
        <v>0</v>
      </c>
      <c r="I2000" s="17" t="str">
        <f>VLOOKUP($A2000,'Medical Examinations'!$A$1:$J$2336,MATCH(Healthcare!I$1,'Medical Examinations'!$A$1:$J$1,0),0)</f>
        <v>No</v>
      </c>
      <c r="J2000" s="17" t="str">
        <f>VLOOKUP($A2000,'Medical Examinations'!$A$1:$J$2336,MATCH(Healthcare!J$1,'Medical Examinations'!$A$1:$J$1,0),0)</f>
        <v>Obesity</v>
      </c>
      <c r="K2000" s="17" t="str">
        <f>VLOOKUP($A2000,'Medical Examinations'!$A$1:$J$2336,MATCH(Healthcare!K$1,'Medical Examinations'!$A$1:$J$1,0),0)</f>
        <v>Prediabetes</v>
      </c>
      <c r="L2000" s="38">
        <f>VLOOKUP($A2000,'Hospitalisation Details'!$A$2:$K$2344,MATCH(Healthcare!L$1,'Hospitalisation Details'!$A$1:$K$1,0),0)</f>
        <v>35349</v>
      </c>
      <c r="M2000" s="17">
        <f>VLOOKUP($A2000,'Hospitalisation Details'!$A$2:$K$2344,MATCH(Healthcare!M$1,'Hospitalisation Details'!$A$1:$K$1,0),0)</f>
        <v>3201.25</v>
      </c>
      <c r="N2000" s="17" t="str">
        <f>VLOOKUP($A2000,'Hospitalisation Details'!$A$2:$K$2344,MATCH(Healthcare!N$1,'Hospitalisation Details'!$A$1:$K$1,0),0)</f>
        <v>Tier - 2</v>
      </c>
      <c r="O2000" s="17" t="str">
        <f>VLOOKUP($A2000,'Hospitalisation Details'!$A$2:$K$2344,MATCH(Healthcare!O$1,'Hospitalisation Details'!$A$1:$K$1,0),0)</f>
        <v>Tier - 3</v>
      </c>
      <c r="P2000" s="17" t="str">
        <f>VLOOKUP($A2000,'Hospitalisation Details'!$A$2:$K$2344,MATCH(Healthcare!P$1,'Hospitalisation Details'!$A$1:$K$1,0),0)</f>
        <v>R1012</v>
      </c>
      <c r="Q2000" s="17">
        <f>VLOOKUP($A2000,'Hospitalisation Details'!$A$2:$K$2344,MATCH(Healthcare!Q$1,'Hospitalisation Details'!$A$1:$K$1,0),0)</f>
        <v>26</v>
      </c>
    </row>
    <row r="2001" spans="1:17" ht="15.75" x14ac:dyDescent="0.25">
      <c r="A2001" s="25" t="s">
        <v>2044</v>
      </c>
      <c r="B2001" s="17" t="str">
        <f>VLOOKUP($A2001,'Customer Names'!$A$1:$D$2336,4,0)</f>
        <v>Ms. Tara</v>
      </c>
      <c r="C2001" s="17">
        <f>VLOOKUP($A2001,'Medical Examinations'!$A$1:$J$2336,MATCH(Healthcare!C$1,'Medical Examinations'!$A$1:$J$1,0),0)</f>
        <v>21.89</v>
      </c>
      <c r="D2001" s="17">
        <f>VLOOKUP($A2001,'Medical Examinations'!$A$1:$J$2336,MATCH(Healthcare!D$1,'Medical Examinations'!$A$1:$J$1,0),0)</f>
        <v>5.72</v>
      </c>
      <c r="E2001" s="17" t="str">
        <f>VLOOKUP($A2001,'Medical Examinations'!$A$1:$J$2336,MATCH(Healthcare!E$1,'Medical Examinations'!$A$1:$J$1,0),0)</f>
        <v>Yes</v>
      </c>
      <c r="F2001" s="17" t="str">
        <f>VLOOKUP($A2001,'Medical Examinations'!$A$1:$J$2336,MATCH(Healthcare!F$1,'Medical Examinations'!$A$1:$J$1,0),0)</f>
        <v>No</v>
      </c>
      <c r="G2001" s="17" t="str">
        <f>VLOOKUP($A2001,'Medical Examinations'!$A$1:$J$2336,MATCH(Healthcare!G$1,'Medical Examinations'!$A$1:$J$1,0),0)</f>
        <v>No</v>
      </c>
      <c r="H2001" s="17">
        <f>VLOOKUP($A2001,'Medical Examinations'!$A$1:$J$2336,MATCH(Healthcare!H$1,'Medical Examinations'!$A$1:$J$1,0),0)</f>
        <v>0</v>
      </c>
      <c r="I2001" s="17" t="str">
        <f>VLOOKUP($A2001,'Medical Examinations'!$A$1:$J$2336,MATCH(Healthcare!I$1,'Medical Examinations'!$A$1:$J$1,0),0)</f>
        <v>No</v>
      </c>
      <c r="J2001" s="17" t="str">
        <f>VLOOKUP($A2001,'Medical Examinations'!$A$1:$J$2336,MATCH(Healthcare!J$1,'Medical Examinations'!$A$1:$J$1,0),0)</f>
        <v>Healthy Weight</v>
      </c>
      <c r="K2001" s="17" t="str">
        <f>VLOOKUP($A2001,'Medical Examinations'!$A$1:$J$2336,MATCH(Healthcare!K$1,'Medical Examinations'!$A$1:$J$1,0),0)</f>
        <v>Prediabetes</v>
      </c>
      <c r="L2001" s="38">
        <f>VLOOKUP($A2001,'Hospitalisation Details'!$A$2:$K$2344,MATCH(Healthcare!L$1,'Hospitalisation Details'!$A$1:$K$1,0),0)</f>
        <v>37136</v>
      </c>
      <c r="M2001" s="17">
        <f>VLOOKUP($A2001,'Hospitalisation Details'!$A$2:$K$2344,MATCH(Healthcare!M$1,'Hospitalisation Details'!$A$1:$K$1,0),0)</f>
        <v>3180.51</v>
      </c>
      <c r="N2001" s="17" t="str">
        <f>VLOOKUP($A2001,'Hospitalisation Details'!$A$2:$K$2344,MATCH(Healthcare!N$1,'Hospitalisation Details'!$A$1:$K$1,0),0)</f>
        <v>Tier - 2</v>
      </c>
      <c r="O2001" s="17" t="str">
        <f>VLOOKUP($A2001,'Hospitalisation Details'!$A$2:$K$2344,MATCH(Healthcare!O$1,'Hospitalisation Details'!$A$1:$K$1,0),0)</f>
        <v>Tier - 2</v>
      </c>
      <c r="P2001" s="17" t="str">
        <f>VLOOKUP($A2001,'Hospitalisation Details'!$A$2:$K$2344,MATCH(Healthcare!P$1,'Hospitalisation Details'!$A$1:$K$1,0),0)</f>
        <v>R1013</v>
      </c>
      <c r="Q2001" s="17">
        <f>VLOOKUP($A2001,'Hospitalisation Details'!$A$2:$K$2344,MATCH(Healthcare!Q$1,'Hospitalisation Details'!$A$1:$K$1,0),0)</f>
        <v>21</v>
      </c>
    </row>
    <row r="2002" spans="1:17" ht="15.75" x14ac:dyDescent="0.25">
      <c r="A2002" s="25" t="s">
        <v>2045</v>
      </c>
      <c r="B2002" s="17" t="str">
        <f>VLOOKUP($A2002,'Customer Names'!$A$1:$D$2336,4,0)</f>
        <v>Mr. Rasim</v>
      </c>
      <c r="C2002" s="17">
        <f>VLOOKUP($A2002,'Medical Examinations'!$A$1:$J$2336,MATCH(Healthcare!C$1,'Medical Examinations'!$A$1:$J$1,0),0)</f>
        <v>29.34</v>
      </c>
      <c r="D2002" s="17">
        <f>VLOOKUP($A2002,'Medical Examinations'!$A$1:$J$2336,MATCH(Healthcare!D$1,'Medical Examinations'!$A$1:$J$1,0),0)</f>
        <v>6.09</v>
      </c>
      <c r="E2002" s="17" t="str">
        <f>VLOOKUP($A2002,'Medical Examinations'!$A$1:$J$2336,MATCH(Healthcare!E$1,'Medical Examinations'!$A$1:$J$1,0),0)</f>
        <v>Yes</v>
      </c>
      <c r="F2002" s="17" t="str">
        <f>VLOOKUP($A2002,'Medical Examinations'!$A$1:$J$2336,MATCH(Healthcare!F$1,'Medical Examinations'!$A$1:$J$1,0),0)</f>
        <v>Yes</v>
      </c>
      <c r="G2002" s="17" t="str">
        <f>VLOOKUP($A2002,'Medical Examinations'!$A$1:$J$2336,MATCH(Healthcare!G$1,'Medical Examinations'!$A$1:$J$1,0),0)</f>
        <v>No</v>
      </c>
      <c r="H2002" s="17">
        <f>VLOOKUP($A2002,'Medical Examinations'!$A$1:$J$2336,MATCH(Healthcare!H$1,'Medical Examinations'!$A$1:$J$1,0),0)</f>
        <v>2</v>
      </c>
      <c r="I2002" s="17" t="str">
        <f>VLOOKUP($A2002,'Medical Examinations'!$A$1:$J$2336,MATCH(Healthcare!I$1,'Medical Examinations'!$A$1:$J$1,0),0)</f>
        <v>No</v>
      </c>
      <c r="J2002" s="17" t="str">
        <f>VLOOKUP($A2002,'Medical Examinations'!$A$1:$J$2336,MATCH(Healthcare!J$1,'Medical Examinations'!$A$1:$J$1,0),0)</f>
        <v>Overweight</v>
      </c>
      <c r="K2002" s="17" t="str">
        <f>VLOOKUP($A2002,'Medical Examinations'!$A$1:$J$2336,MATCH(Healthcare!K$1,'Medical Examinations'!$A$1:$J$1,0),0)</f>
        <v>Prediabetes</v>
      </c>
      <c r="L2002" s="38">
        <f>VLOOKUP($A2002,'Hospitalisation Details'!$A$2:$K$2344,MATCH(Healthcare!L$1,'Hospitalisation Details'!$A$1:$K$1,0),0)</f>
        <v>36792</v>
      </c>
      <c r="M2002" s="17">
        <f>VLOOKUP($A2002,'Hospitalisation Details'!$A$2:$K$2344,MATCH(Healthcare!M$1,'Hospitalisation Details'!$A$1:$K$1,0),0)</f>
        <v>3179.96</v>
      </c>
      <c r="N2002" s="17" t="str">
        <f>VLOOKUP($A2002,'Hospitalisation Details'!$A$2:$K$2344,MATCH(Healthcare!N$1,'Hospitalisation Details'!$A$1:$K$1,0),0)</f>
        <v>Tier - 2</v>
      </c>
      <c r="O2002" s="17" t="str">
        <f>VLOOKUP($A2002,'Hospitalisation Details'!$A$2:$K$2344,MATCH(Healthcare!O$1,'Hospitalisation Details'!$A$1:$K$1,0),0)</f>
        <v>Tier - 2</v>
      </c>
      <c r="P2002" s="17" t="str">
        <f>VLOOKUP($A2002,'Hospitalisation Details'!$A$2:$K$2344,MATCH(Healthcare!P$1,'Hospitalisation Details'!$A$1:$K$1,0),0)</f>
        <v>R1012</v>
      </c>
      <c r="Q2002" s="17">
        <f>VLOOKUP($A2002,'Hospitalisation Details'!$A$2:$K$2344,MATCH(Healthcare!Q$1,'Hospitalisation Details'!$A$1:$K$1,0),0)</f>
        <v>22</v>
      </c>
    </row>
    <row r="2003" spans="1:17" ht="15.75" x14ac:dyDescent="0.25">
      <c r="A2003" s="25" t="s">
        <v>2046</v>
      </c>
      <c r="B2003" s="17" t="str">
        <f>VLOOKUP($A2003,'Customer Names'!$A$1:$D$2336,4,0)</f>
        <v>Ms. Dina</v>
      </c>
      <c r="C2003" s="17">
        <f>VLOOKUP($A2003,'Medical Examinations'!$A$1:$J$2336,MATCH(Healthcare!C$1,'Medical Examinations'!$A$1:$J$1,0),0)</f>
        <v>22.61</v>
      </c>
      <c r="D2003" s="17">
        <f>VLOOKUP($A2003,'Medical Examinations'!$A$1:$J$2336,MATCH(Healthcare!D$1,'Medical Examinations'!$A$1:$J$1,0),0)</f>
        <v>4.25</v>
      </c>
      <c r="E2003" s="17" t="str">
        <f>VLOOKUP($A2003,'Medical Examinations'!$A$1:$J$2336,MATCH(Healthcare!E$1,'Medical Examinations'!$A$1:$J$1,0),0)</f>
        <v>Yes</v>
      </c>
      <c r="F2003" s="17" t="str">
        <f>VLOOKUP($A2003,'Medical Examinations'!$A$1:$J$2336,MATCH(Healthcare!F$1,'Medical Examinations'!$A$1:$J$1,0),0)</f>
        <v>No</v>
      </c>
      <c r="G2003" s="17" t="str">
        <f>VLOOKUP($A2003,'Medical Examinations'!$A$1:$J$2336,MATCH(Healthcare!G$1,'Medical Examinations'!$A$1:$J$1,0),0)</f>
        <v>No</v>
      </c>
      <c r="H2003" s="17">
        <f>VLOOKUP($A2003,'Medical Examinations'!$A$1:$J$2336,MATCH(Healthcare!H$1,'Medical Examinations'!$A$1:$J$1,0),0)</f>
        <v>0</v>
      </c>
      <c r="I2003" s="17" t="str">
        <f>VLOOKUP($A2003,'Medical Examinations'!$A$1:$J$2336,MATCH(Healthcare!I$1,'Medical Examinations'!$A$1:$J$1,0),0)</f>
        <v>No</v>
      </c>
      <c r="J2003" s="17" t="str">
        <f>VLOOKUP($A2003,'Medical Examinations'!$A$1:$J$2336,MATCH(Healthcare!J$1,'Medical Examinations'!$A$1:$J$1,0),0)</f>
        <v>Healthy Weight</v>
      </c>
      <c r="K2003" s="17" t="str">
        <f>VLOOKUP($A2003,'Medical Examinations'!$A$1:$J$2336,MATCH(Healthcare!K$1,'Medical Examinations'!$A$1:$J$1,0),0)</f>
        <v>Normal</v>
      </c>
      <c r="L2003" s="38">
        <f>VLOOKUP($A2003,'Hospitalisation Details'!$A$2:$K$2344,MATCH(Healthcare!L$1,'Hospitalisation Details'!$A$1:$K$1,0),0)</f>
        <v>35249</v>
      </c>
      <c r="M2003" s="17">
        <f>VLOOKUP($A2003,'Hospitalisation Details'!$A$2:$K$2344,MATCH(Healthcare!M$1,'Hospitalisation Details'!$A$1:$K$1,0),0)</f>
        <v>3176.82</v>
      </c>
      <c r="N2003" s="17" t="str">
        <f>VLOOKUP($A2003,'Hospitalisation Details'!$A$2:$K$2344,MATCH(Healthcare!N$1,'Hospitalisation Details'!$A$1:$K$1,0),0)</f>
        <v>Tier - 2</v>
      </c>
      <c r="O2003" s="17" t="str">
        <f>VLOOKUP($A2003,'Hospitalisation Details'!$A$2:$K$2344,MATCH(Healthcare!O$1,'Hospitalisation Details'!$A$1:$K$1,0),0)</f>
        <v>Tier - 1</v>
      </c>
      <c r="P2003" s="17" t="str">
        <f>VLOOKUP($A2003,'Hospitalisation Details'!$A$2:$K$2344,MATCH(Healthcare!P$1,'Hospitalisation Details'!$A$1:$K$1,0),0)</f>
        <v>R1012</v>
      </c>
      <c r="Q2003" s="17">
        <f>VLOOKUP($A2003,'Hospitalisation Details'!$A$2:$K$2344,MATCH(Healthcare!Q$1,'Hospitalisation Details'!$A$1:$K$1,0),0)</f>
        <v>26</v>
      </c>
    </row>
    <row r="2004" spans="1:17" ht="15.75" x14ac:dyDescent="0.25">
      <c r="A2004" s="25" t="s">
        <v>2047</v>
      </c>
      <c r="B2004" s="17" t="str">
        <f>VLOOKUP($A2004,'Customer Names'!$A$1:$D$2336,4,0)</f>
        <v>Ms. Lisa</v>
      </c>
      <c r="C2004" s="17">
        <f>VLOOKUP($A2004,'Medical Examinations'!$A$1:$J$2336,MATCH(Healthcare!C$1,'Medical Examinations'!$A$1:$J$1,0),0)</f>
        <v>22.23</v>
      </c>
      <c r="D2004" s="17">
        <f>VLOOKUP($A2004,'Medical Examinations'!$A$1:$J$2336,MATCH(Healthcare!D$1,'Medical Examinations'!$A$1:$J$1,0),0)</f>
        <v>6.09</v>
      </c>
      <c r="E2004" s="17" t="str">
        <f>VLOOKUP($A2004,'Medical Examinations'!$A$1:$J$2336,MATCH(Healthcare!E$1,'Medical Examinations'!$A$1:$J$1,0),0)</f>
        <v>Yes</v>
      </c>
      <c r="F2004" s="17" t="str">
        <f>VLOOKUP($A2004,'Medical Examinations'!$A$1:$J$2336,MATCH(Healthcare!F$1,'Medical Examinations'!$A$1:$J$1,0),0)</f>
        <v>No</v>
      </c>
      <c r="G2004" s="17" t="str">
        <f>VLOOKUP($A2004,'Medical Examinations'!$A$1:$J$2336,MATCH(Healthcare!G$1,'Medical Examinations'!$A$1:$J$1,0),0)</f>
        <v>No</v>
      </c>
      <c r="H2004" s="17">
        <f>VLOOKUP($A2004,'Medical Examinations'!$A$1:$J$2336,MATCH(Healthcare!H$1,'Medical Examinations'!$A$1:$J$1,0),0)</f>
        <v>0</v>
      </c>
      <c r="I2004" s="17" t="str">
        <f>VLOOKUP($A2004,'Medical Examinations'!$A$1:$J$2336,MATCH(Healthcare!I$1,'Medical Examinations'!$A$1:$J$1,0),0)</f>
        <v>No</v>
      </c>
      <c r="J2004" s="17" t="str">
        <f>VLOOKUP($A2004,'Medical Examinations'!$A$1:$J$2336,MATCH(Healthcare!J$1,'Medical Examinations'!$A$1:$J$1,0),0)</f>
        <v>Healthy Weight</v>
      </c>
      <c r="K2004" s="17" t="str">
        <f>VLOOKUP($A2004,'Medical Examinations'!$A$1:$J$2336,MATCH(Healthcare!K$1,'Medical Examinations'!$A$1:$J$1,0),0)</f>
        <v>Prediabetes</v>
      </c>
      <c r="L2004" s="38">
        <f>VLOOKUP($A2004,'Hospitalisation Details'!$A$2:$K$2344,MATCH(Healthcare!L$1,'Hospitalisation Details'!$A$1:$K$1,0),0)</f>
        <v>35291</v>
      </c>
      <c r="M2004" s="17">
        <f>VLOOKUP($A2004,'Hospitalisation Details'!$A$2:$K$2344,MATCH(Healthcare!M$1,'Hospitalisation Details'!$A$1:$K$1,0),0)</f>
        <v>3176.29</v>
      </c>
      <c r="N2004" s="17" t="str">
        <f>VLOOKUP($A2004,'Hospitalisation Details'!$A$2:$K$2344,MATCH(Healthcare!N$1,'Hospitalisation Details'!$A$1:$K$1,0),0)</f>
        <v>Tier - 2</v>
      </c>
      <c r="O2004" s="17" t="str">
        <f>VLOOKUP($A2004,'Hospitalisation Details'!$A$2:$K$2344,MATCH(Healthcare!O$1,'Hospitalisation Details'!$A$1:$K$1,0),0)</f>
        <v>Tier - 2</v>
      </c>
      <c r="P2004" s="17" t="str">
        <f>VLOOKUP($A2004,'Hospitalisation Details'!$A$2:$K$2344,MATCH(Healthcare!P$1,'Hospitalisation Details'!$A$1:$K$1,0),0)</f>
        <v>R1012</v>
      </c>
      <c r="Q2004" s="17">
        <f>VLOOKUP($A2004,'Hospitalisation Details'!$A$2:$K$2344,MATCH(Healthcare!Q$1,'Hospitalisation Details'!$A$1:$K$1,0),0)</f>
        <v>26</v>
      </c>
    </row>
    <row r="2005" spans="1:17" ht="15.75" x14ac:dyDescent="0.25">
      <c r="A2005" s="25" t="s">
        <v>2048</v>
      </c>
      <c r="B2005" s="17" t="str">
        <f>VLOOKUP($A2005,'Customer Names'!$A$1:$D$2336,4,0)</f>
        <v>Ms. Caitrin</v>
      </c>
      <c r="C2005" s="17">
        <f>VLOOKUP($A2005,'Medical Examinations'!$A$1:$J$2336,MATCH(Healthcare!C$1,'Medical Examinations'!$A$1:$J$1,0),0)</f>
        <v>33.4</v>
      </c>
      <c r="D2005" s="17">
        <f>VLOOKUP($A2005,'Medical Examinations'!$A$1:$J$2336,MATCH(Healthcare!D$1,'Medical Examinations'!$A$1:$J$1,0),0)</f>
        <v>5.51</v>
      </c>
      <c r="E2005" s="17" t="str">
        <f>VLOOKUP($A2005,'Medical Examinations'!$A$1:$J$2336,MATCH(Healthcare!E$1,'Medical Examinations'!$A$1:$J$1,0),0)</f>
        <v>No</v>
      </c>
      <c r="F2005" s="17" t="str">
        <f>VLOOKUP($A2005,'Medical Examinations'!$A$1:$J$2336,MATCH(Healthcare!F$1,'Medical Examinations'!$A$1:$J$1,0),0)</f>
        <v>No</v>
      </c>
      <c r="G2005" s="17" t="str">
        <f>VLOOKUP($A2005,'Medical Examinations'!$A$1:$J$2336,MATCH(Healthcare!G$1,'Medical Examinations'!$A$1:$J$1,0),0)</f>
        <v>No</v>
      </c>
      <c r="H2005" s="17">
        <f>VLOOKUP($A2005,'Medical Examinations'!$A$1:$J$2336,MATCH(Healthcare!H$1,'Medical Examinations'!$A$1:$J$1,0),0)</f>
        <v>0</v>
      </c>
      <c r="I2005" s="17" t="str">
        <f>VLOOKUP($A2005,'Medical Examinations'!$A$1:$J$2336,MATCH(Healthcare!I$1,'Medical Examinations'!$A$1:$J$1,0),0)</f>
        <v>No</v>
      </c>
      <c r="J2005" s="17" t="str">
        <f>VLOOKUP($A2005,'Medical Examinations'!$A$1:$J$2336,MATCH(Healthcare!J$1,'Medical Examinations'!$A$1:$J$1,0),0)</f>
        <v>Obesity</v>
      </c>
      <c r="K2005" s="17" t="str">
        <f>VLOOKUP($A2005,'Medical Examinations'!$A$1:$J$2336,MATCH(Healthcare!K$1,'Medical Examinations'!$A$1:$J$1,0),0)</f>
        <v>Normal</v>
      </c>
      <c r="L2005" s="38">
        <f>VLOOKUP($A2005,'Hospitalisation Details'!$A$2:$K$2344,MATCH(Healthcare!L$1,'Hospitalisation Details'!$A$1:$K$1,0),0)</f>
        <v>34521</v>
      </c>
      <c r="M2005" s="17">
        <f>VLOOKUP($A2005,'Hospitalisation Details'!$A$2:$K$2344,MATCH(Healthcare!M$1,'Hospitalisation Details'!$A$1:$K$1,0),0)</f>
        <v>3172.02</v>
      </c>
      <c r="N2005" s="17" t="str">
        <f>VLOOKUP($A2005,'Hospitalisation Details'!$A$2:$K$2344,MATCH(Healthcare!N$1,'Hospitalisation Details'!$A$1:$K$1,0),0)</f>
        <v>Tier - 2</v>
      </c>
      <c r="O2005" s="17" t="str">
        <f>VLOOKUP($A2005,'Hospitalisation Details'!$A$2:$K$2344,MATCH(Healthcare!O$1,'Hospitalisation Details'!$A$1:$K$1,0),0)</f>
        <v>Tier - 1</v>
      </c>
      <c r="P2005" s="17" t="str">
        <f>VLOOKUP($A2005,'Hospitalisation Details'!$A$2:$K$2344,MATCH(Healthcare!P$1,'Hospitalisation Details'!$A$1:$K$1,0),0)</f>
        <v>R1011</v>
      </c>
      <c r="Q2005" s="17">
        <f>VLOOKUP($A2005,'Hospitalisation Details'!$A$2:$K$2344,MATCH(Healthcare!Q$1,'Hospitalisation Details'!$A$1:$K$1,0),0)</f>
        <v>28</v>
      </c>
    </row>
    <row r="2006" spans="1:17" ht="15.75" x14ac:dyDescent="0.25">
      <c r="A2006" s="25" t="s">
        <v>2049</v>
      </c>
      <c r="B2006" s="17" t="str">
        <f>VLOOKUP($A2006,'Customer Names'!$A$1:$D$2336,4,0)</f>
        <v>Ms. Adriana</v>
      </c>
      <c r="C2006" s="17">
        <f>VLOOKUP($A2006,'Medical Examinations'!$A$1:$J$2336,MATCH(Healthcare!C$1,'Medical Examinations'!$A$1:$J$1,0),0)</f>
        <v>33.11</v>
      </c>
      <c r="D2006" s="17">
        <f>VLOOKUP($A2006,'Medical Examinations'!$A$1:$J$2336,MATCH(Healthcare!D$1,'Medical Examinations'!$A$1:$J$1,0),0)</f>
        <v>5.63</v>
      </c>
      <c r="E2006" s="17" t="str">
        <f>VLOOKUP($A2006,'Medical Examinations'!$A$1:$J$2336,MATCH(Healthcare!E$1,'Medical Examinations'!$A$1:$J$1,0),0)</f>
        <v>No</v>
      </c>
      <c r="F2006" s="17" t="str">
        <f>VLOOKUP($A2006,'Medical Examinations'!$A$1:$J$2336,MATCH(Healthcare!F$1,'Medical Examinations'!$A$1:$J$1,0),0)</f>
        <v>No</v>
      </c>
      <c r="G2006" s="17" t="str">
        <f>VLOOKUP($A2006,'Medical Examinations'!$A$1:$J$2336,MATCH(Healthcare!G$1,'Medical Examinations'!$A$1:$J$1,0),0)</f>
        <v>No</v>
      </c>
      <c r="H2006" s="17">
        <f>VLOOKUP($A2006,'Medical Examinations'!$A$1:$J$2336,MATCH(Healthcare!H$1,'Medical Examinations'!$A$1:$J$1,0),0)</f>
        <v>0</v>
      </c>
      <c r="I2006" s="17" t="str">
        <f>VLOOKUP($A2006,'Medical Examinations'!$A$1:$J$2336,MATCH(Healthcare!I$1,'Medical Examinations'!$A$1:$J$1,0),0)</f>
        <v>No</v>
      </c>
      <c r="J2006" s="17" t="str">
        <f>VLOOKUP($A2006,'Medical Examinations'!$A$1:$J$2336,MATCH(Healthcare!J$1,'Medical Examinations'!$A$1:$J$1,0),0)</f>
        <v>Obesity</v>
      </c>
      <c r="K2006" s="17" t="str">
        <f>VLOOKUP($A2006,'Medical Examinations'!$A$1:$J$2336,MATCH(Healthcare!K$1,'Medical Examinations'!$A$1:$J$1,0),0)</f>
        <v>Normal</v>
      </c>
      <c r="L2006" s="38">
        <f>VLOOKUP($A2006,'Hospitalisation Details'!$A$2:$K$2344,MATCH(Healthcare!L$1,'Hospitalisation Details'!$A$1:$K$1,0),0)</f>
        <v>34632</v>
      </c>
      <c r="M2006" s="17">
        <f>VLOOKUP($A2006,'Hospitalisation Details'!$A$2:$K$2344,MATCH(Healthcare!M$1,'Hospitalisation Details'!$A$1:$K$1,0),0)</f>
        <v>3171.61</v>
      </c>
      <c r="N2006" s="17" t="str">
        <f>VLOOKUP($A2006,'Hospitalisation Details'!$A$2:$K$2344,MATCH(Healthcare!N$1,'Hospitalisation Details'!$A$1:$K$1,0),0)</f>
        <v>Tier - 2</v>
      </c>
      <c r="O2006" s="17" t="str">
        <f>VLOOKUP($A2006,'Hospitalisation Details'!$A$2:$K$2344,MATCH(Healthcare!O$1,'Hospitalisation Details'!$A$1:$K$1,0),0)</f>
        <v>Tier - 3</v>
      </c>
      <c r="P2006" s="17" t="str">
        <f>VLOOKUP($A2006,'Hospitalisation Details'!$A$2:$K$2344,MATCH(Healthcare!P$1,'Hospitalisation Details'!$A$1:$K$1,0),0)</f>
        <v>R1013</v>
      </c>
      <c r="Q2006" s="17">
        <f>VLOOKUP($A2006,'Hospitalisation Details'!$A$2:$K$2344,MATCH(Healthcare!Q$1,'Hospitalisation Details'!$A$1:$K$1,0),0)</f>
        <v>28</v>
      </c>
    </row>
    <row r="2007" spans="1:17" ht="15.75" x14ac:dyDescent="0.25">
      <c r="A2007" s="25" t="s">
        <v>2050</v>
      </c>
      <c r="B2007" s="17" t="str">
        <f>VLOOKUP($A2007,'Customer Names'!$A$1:$D$2336,4,0)</f>
        <v>Ms. Megan</v>
      </c>
      <c r="C2007" s="17">
        <f>VLOOKUP($A2007,'Medical Examinations'!$A$1:$J$2336,MATCH(Healthcare!C$1,'Medical Examinations'!$A$1:$J$1,0),0)</f>
        <v>16.815000000000001</v>
      </c>
      <c r="D2007" s="17">
        <f>VLOOKUP($A2007,'Medical Examinations'!$A$1:$J$2336,MATCH(Healthcare!D$1,'Medical Examinations'!$A$1:$J$1,0),0)</f>
        <v>5.29</v>
      </c>
      <c r="E2007" s="17" t="str">
        <f>VLOOKUP($A2007,'Medical Examinations'!$A$1:$J$2336,MATCH(Healthcare!E$1,'Medical Examinations'!$A$1:$J$1,0),0)</f>
        <v>Yes</v>
      </c>
      <c r="F2007" s="17" t="str">
        <f>VLOOKUP($A2007,'Medical Examinations'!$A$1:$J$2336,MATCH(Healthcare!F$1,'Medical Examinations'!$A$1:$J$1,0),0)</f>
        <v>No</v>
      </c>
      <c r="G2007" s="17" t="str">
        <f>VLOOKUP($A2007,'Medical Examinations'!$A$1:$J$2336,MATCH(Healthcare!G$1,'Medical Examinations'!$A$1:$J$1,0),0)</f>
        <v>No</v>
      </c>
      <c r="H2007" s="17">
        <f>VLOOKUP($A2007,'Medical Examinations'!$A$1:$J$2336,MATCH(Healthcare!H$1,'Medical Examinations'!$A$1:$J$1,0),0)</f>
        <v>0</v>
      </c>
      <c r="I2007" s="17" t="str">
        <f>VLOOKUP($A2007,'Medical Examinations'!$A$1:$J$2336,MATCH(Healthcare!I$1,'Medical Examinations'!$A$1:$J$1,0),0)</f>
        <v>No</v>
      </c>
      <c r="J2007" s="17" t="str">
        <f>VLOOKUP($A2007,'Medical Examinations'!$A$1:$J$2336,MATCH(Healthcare!J$1,'Medical Examinations'!$A$1:$J$1,0),0)</f>
        <v>Underweight</v>
      </c>
      <c r="K2007" s="17" t="str">
        <f>VLOOKUP($A2007,'Medical Examinations'!$A$1:$J$2336,MATCH(Healthcare!K$1,'Medical Examinations'!$A$1:$J$1,0),0)</f>
        <v>Normal</v>
      </c>
      <c r="L2007" s="38">
        <f>VLOOKUP($A2007,'Hospitalisation Details'!$A$2:$K$2344,MATCH(Healthcare!L$1,'Hospitalisation Details'!$A$1:$K$1,0),0)</f>
        <v>37132</v>
      </c>
      <c r="M2007" s="17">
        <f>VLOOKUP($A2007,'Hospitalisation Details'!$A$2:$K$2344,MATCH(Healthcare!M$1,'Hospitalisation Details'!$A$1:$K$1,0),0)</f>
        <v>3167.46</v>
      </c>
      <c r="N2007" s="17" t="str">
        <f>VLOOKUP($A2007,'Hospitalisation Details'!$A$2:$K$2344,MATCH(Healthcare!N$1,'Hospitalisation Details'!$A$1:$K$1,0),0)</f>
        <v>Tier - 2</v>
      </c>
      <c r="O2007" s="17" t="str">
        <f>VLOOKUP($A2007,'Hospitalisation Details'!$A$2:$K$2344,MATCH(Healthcare!O$1,'Hospitalisation Details'!$A$1:$K$1,0),0)</f>
        <v>Tier - 3</v>
      </c>
      <c r="P2007" s="17" t="str">
        <f>VLOOKUP($A2007,'Hospitalisation Details'!$A$2:$K$2344,MATCH(Healthcare!P$1,'Hospitalisation Details'!$A$1:$K$1,0),0)</f>
        <v>R1024</v>
      </c>
      <c r="Q2007" s="17">
        <f>VLOOKUP($A2007,'Hospitalisation Details'!$A$2:$K$2344,MATCH(Healthcare!Q$1,'Hospitalisation Details'!$A$1:$K$1,0),0)</f>
        <v>21</v>
      </c>
    </row>
    <row r="2008" spans="1:17" ht="15.75" x14ac:dyDescent="0.25">
      <c r="A2008" s="25" t="s">
        <v>2051</v>
      </c>
      <c r="B2008" s="17" t="str">
        <f>VLOOKUP($A2008,'Customer Names'!$A$1:$D$2336,4,0)</f>
        <v>Mrs. Kristen</v>
      </c>
      <c r="C2008" s="17">
        <f>VLOOKUP($A2008,'Medical Examinations'!$A$1:$J$2336,MATCH(Healthcare!C$1,'Medical Examinations'!$A$1:$J$1,0),0)</f>
        <v>25.61</v>
      </c>
      <c r="D2008" s="17">
        <f>VLOOKUP($A2008,'Medical Examinations'!$A$1:$J$2336,MATCH(Healthcare!D$1,'Medical Examinations'!$A$1:$J$1,0),0)</f>
        <v>4</v>
      </c>
      <c r="E2008" s="17" t="str">
        <f>VLOOKUP($A2008,'Medical Examinations'!$A$1:$J$2336,MATCH(Healthcare!E$1,'Medical Examinations'!$A$1:$J$1,0),0)</f>
        <v>No</v>
      </c>
      <c r="F2008" s="17" t="str">
        <f>VLOOKUP($A2008,'Medical Examinations'!$A$1:$J$2336,MATCH(Healthcare!F$1,'Medical Examinations'!$A$1:$J$1,0),0)</f>
        <v>No</v>
      </c>
      <c r="G2008" s="17" t="str">
        <f>VLOOKUP($A2008,'Medical Examinations'!$A$1:$J$2336,MATCH(Healthcare!G$1,'Medical Examinations'!$A$1:$J$1,0),0)</f>
        <v>Yes</v>
      </c>
      <c r="H2008" s="17">
        <f>VLOOKUP($A2008,'Medical Examinations'!$A$1:$J$2336,MATCH(Healthcare!H$1,'Medical Examinations'!$A$1:$J$1,0),0)</f>
        <v>1</v>
      </c>
      <c r="I2008" s="17" t="str">
        <f>VLOOKUP($A2008,'Medical Examinations'!$A$1:$J$2336,MATCH(Healthcare!I$1,'Medical Examinations'!$A$1:$J$1,0),0)</f>
        <v>No</v>
      </c>
      <c r="J2008" s="17" t="str">
        <f>VLOOKUP($A2008,'Medical Examinations'!$A$1:$J$2336,MATCH(Healthcare!J$1,'Medical Examinations'!$A$1:$J$1,0),0)</f>
        <v>Overweight</v>
      </c>
      <c r="K2008" s="17" t="str">
        <f>VLOOKUP($A2008,'Medical Examinations'!$A$1:$J$2336,MATCH(Healthcare!K$1,'Medical Examinations'!$A$1:$J$1,0),0)</f>
        <v>Normal</v>
      </c>
      <c r="L2008" s="38">
        <f>VLOOKUP($A2008,'Hospitalisation Details'!$A$2:$K$2344,MATCH(Healthcare!L$1,'Hospitalisation Details'!$A$1:$K$1,0),0)</f>
        <v>34237</v>
      </c>
      <c r="M2008" s="17">
        <f>VLOOKUP($A2008,'Hospitalisation Details'!$A$2:$K$2344,MATCH(Healthcare!M$1,'Hospitalisation Details'!$A$1:$K$1,0),0)</f>
        <v>3162.02</v>
      </c>
      <c r="N2008" s="17" t="str">
        <f>VLOOKUP($A2008,'Hospitalisation Details'!$A$2:$K$2344,MATCH(Healthcare!N$1,'Hospitalisation Details'!$A$1:$K$1,0),0)</f>
        <v>Tier - 2</v>
      </c>
      <c r="O2008" s="17" t="str">
        <f>VLOOKUP($A2008,'Hospitalisation Details'!$A$2:$K$2344,MATCH(Healthcare!O$1,'Hospitalisation Details'!$A$1:$K$1,0),0)</f>
        <v>Tier - 3</v>
      </c>
      <c r="P2008" s="17" t="str">
        <f>VLOOKUP($A2008,'Hospitalisation Details'!$A$2:$K$2344,MATCH(Healthcare!P$1,'Hospitalisation Details'!$A$1:$K$1,0),0)</f>
        <v>R1013</v>
      </c>
      <c r="Q2008" s="17">
        <f>VLOOKUP($A2008,'Hospitalisation Details'!$A$2:$K$2344,MATCH(Healthcare!Q$1,'Hospitalisation Details'!$A$1:$K$1,0),0)</f>
        <v>29</v>
      </c>
    </row>
    <row r="2009" spans="1:17" ht="15.75" x14ac:dyDescent="0.25">
      <c r="A2009" s="25" t="s">
        <v>2052</v>
      </c>
      <c r="B2009" s="17" t="str">
        <f>VLOOKUP($A2009,'Customer Names'!$A$1:$D$2336,4,0)</f>
        <v>Ms. Alix</v>
      </c>
      <c r="C2009" s="17">
        <f>VLOOKUP($A2009,'Medical Examinations'!$A$1:$J$2336,MATCH(Healthcare!C$1,'Medical Examinations'!$A$1:$J$1,0),0)</f>
        <v>25.8</v>
      </c>
      <c r="D2009" s="17">
        <f>VLOOKUP($A2009,'Medical Examinations'!$A$1:$J$2336,MATCH(Healthcare!D$1,'Medical Examinations'!$A$1:$J$1,0),0)</f>
        <v>5.49</v>
      </c>
      <c r="E2009" s="17" t="str">
        <f>VLOOKUP($A2009,'Medical Examinations'!$A$1:$J$2336,MATCH(Healthcare!E$1,'Medical Examinations'!$A$1:$J$1,0),0)</f>
        <v>No</v>
      </c>
      <c r="F2009" s="17" t="str">
        <f>VLOOKUP($A2009,'Medical Examinations'!$A$1:$J$2336,MATCH(Healthcare!F$1,'Medical Examinations'!$A$1:$J$1,0),0)</f>
        <v>No</v>
      </c>
      <c r="G2009" s="17" t="str">
        <f>VLOOKUP($A2009,'Medical Examinations'!$A$1:$J$2336,MATCH(Healthcare!G$1,'Medical Examinations'!$A$1:$J$1,0),0)</f>
        <v>No</v>
      </c>
      <c r="H2009" s="17">
        <f>VLOOKUP($A2009,'Medical Examinations'!$A$1:$J$2336,MATCH(Healthcare!H$1,'Medical Examinations'!$A$1:$J$1,0),0)</f>
        <v>0</v>
      </c>
      <c r="I2009" s="17" t="str">
        <f>VLOOKUP($A2009,'Medical Examinations'!$A$1:$J$2336,MATCH(Healthcare!I$1,'Medical Examinations'!$A$1:$J$1,0),0)</f>
        <v>No</v>
      </c>
      <c r="J2009" s="17" t="str">
        <f>VLOOKUP($A2009,'Medical Examinations'!$A$1:$J$2336,MATCH(Healthcare!J$1,'Medical Examinations'!$A$1:$J$1,0),0)</f>
        <v>Overweight</v>
      </c>
      <c r="K2009" s="17" t="str">
        <f>VLOOKUP($A2009,'Medical Examinations'!$A$1:$J$2336,MATCH(Healthcare!K$1,'Medical Examinations'!$A$1:$J$1,0),0)</f>
        <v>Normal</v>
      </c>
      <c r="L2009" s="38">
        <f>VLOOKUP($A2009,'Hospitalisation Details'!$A$2:$K$2344,MATCH(Healthcare!L$1,'Hospitalisation Details'!$A$1:$K$1,0),0)</f>
        <v>34525</v>
      </c>
      <c r="M2009" s="17">
        <f>VLOOKUP($A2009,'Hospitalisation Details'!$A$2:$K$2344,MATCH(Healthcare!M$1,'Hospitalisation Details'!$A$1:$K$1,0),0)</f>
        <v>3161.45</v>
      </c>
      <c r="N2009" s="17" t="str">
        <f>VLOOKUP($A2009,'Hospitalisation Details'!$A$2:$K$2344,MATCH(Healthcare!N$1,'Hospitalisation Details'!$A$1:$K$1,0),0)</f>
        <v>Tier - 2</v>
      </c>
      <c r="O2009" s="17" t="str">
        <f>VLOOKUP($A2009,'Hospitalisation Details'!$A$2:$K$2344,MATCH(Healthcare!O$1,'Hospitalisation Details'!$A$1:$K$1,0),0)</f>
        <v>Tier - 1</v>
      </c>
      <c r="P2009" s="17" t="str">
        <f>VLOOKUP($A2009,'Hospitalisation Details'!$A$2:$K$2344,MATCH(Healthcare!P$1,'Hospitalisation Details'!$A$1:$K$1,0),0)</f>
        <v>R1011</v>
      </c>
      <c r="Q2009" s="17">
        <f>VLOOKUP($A2009,'Hospitalisation Details'!$A$2:$K$2344,MATCH(Healthcare!Q$1,'Hospitalisation Details'!$A$1:$K$1,0),0)</f>
        <v>28</v>
      </c>
    </row>
    <row r="2010" spans="1:17" ht="15.75" x14ac:dyDescent="0.25">
      <c r="A2010" s="25" t="s">
        <v>2053</v>
      </c>
      <c r="B2010" s="17" t="str">
        <f>VLOOKUP($A2010,'Customer Names'!$A$1:$D$2336,4,0)</f>
        <v>Mr. Kakushin</v>
      </c>
      <c r="C2010" s="17">
        <f>VLOOKUP($A2010,'Medical Examinations'!$A$1:$J$2336,MATCH(Healthcare!C$1,'Medical Examinations'!$A$1:$J$1,0),0)</f>
        <v>27.39</v>
      </c>
      <c r="D2010" s="17">
        <f>VLOOKUP($A2010,'Medical Examinations'!$A$1:$J$2336,MATCH(Healthcare!D$1,'Medical Examinations'!$A$1:$J$1,0),0)</f>
        <v>5.34</v>
      </c>
      <c r="E2010" s="17" t="str">
        <f>VLOOKUP($A2010,'Medical Examinations'!$A$1:$J$2336,MATCH(Healthcare!E$1,'Medical Examinations'!$A$1:$J$1,0),0)</f>
        <v>No</v>
      </c>
      <c r="F2010" s="17" t="str">
        <f>VLOOKUP($A2010,'Medical Examinations'!$A$1:$J$2336,MATCH(Healthcare!F$1,'Medical Examinations'!$A$1:$J$1,0),0)</f>
        <v>No</v>
      </c>
      <c r="G2010" s="17" t="str">
        <f>VLOOKUP($A2010,'Medical Examinations'!$A$1:$J$2336,MATCH(Healthcare!G$1,'Medical Examinations'!$A$1:$J$1,0),0)</f>
        <v>No</v>
      </c>
      <c r="H2010" s="17">
        <f>VLOOKUP($A2010,'Medical Examinations'!$A$1:$J$2336,MATCH(Healthcare!H$1,'Medical Examinations'!$A$1:$J$1,0),0)</f>
        <v>0</v>
      </c>
      <c r="I2010" s="17" t="str">
        <f>VLOOKUP($A2010,'Medical Examinations'!$A$1:$J$2336,MATCH(Healthcare!I$1,'Medical Examinations'!$A$1:$J$1,0),0)</f>
        <v>No</v>
      </c>
      <c r="J2010" s="17" t="str">
        <f>VLOOKUP($A2010,'Medical Examinations'!$A$1:$J$2336,MATCH(Healthcare!J$1,'Medical Examinations'!$A$1:$J$1,0),0)</f>
        <v>Overweight</v>
      </c>
      <c r="K2010" s="17" t="str">
        <f>VLOOKUP($A2010,'Medical Examinations'!$A$1:$J$2336,MATCH(Healthcare!K$1,'Medical Examinations'!$A$1:$J$1,0),0)</f>
        <v>Normal</v>
      </c>
      <c r="L2010" s="38">
        <f>VLOOKUP($A2010,'Hospitalisation Details'!$A$2:$K$2344,MATCH(Healthcare!L$1,'Hospitalisation Details'!$A$1:$K$1,0),0)</f>
        <v>36336</v>
      </c>
      <c r="M2010" s="17">
        <f>VLOOKUP($A2010,'Hospitalisation Details'!$A$2:$K$2344,MATCH(Healthcare!M$1,'Hospitalisation Details'!$A$1:$K$1,0),0)</f>
        <v>3128.35</v>
      </c>
      <c r="N2010" s="17" t="str">
        <f>VLOOKUP($A2010,'Hospitalisation Details'!$A$2:$K$2344,MATCH(Healthcare!N$1,'Hospitalisation Details'!$A$1:$K$1,0),0)</f>
        <v>Tier - 2</v>
      </c>
      <c r="O2010" s="17" t="str">
        <f>VLOOKUP($A2010,'Hospitalisation Details'!$A$2:$K$2344,MATCH(Healthcare!O$1,'Hospitalisation Details'!$A$1:$K$1,0),0)</f>
        <v>Tier - 3</v>
      </c>
      <c r="P2010" s="17" t="str">
        <f>VLOOKUP($A2010,'Hospitalisation Details'!$A$2:$K$2344,MATCH(Healthcare!P$1,'Hospitalisation Details'!$A$1:$K$1,0),0)</f>
        <v>R1021</v>
      </c>
      <c r="Q2010" s="17">
        <f>VLOOKUP($A2010,'Hospitalisation Details'!$A$2:$K$2344,MATCH(Healthcare!Q$1,'Hospitalisation Details'!$A$1:$K$1,0),0)</f>
        <v>23</v>
      </c>
    </row>
    <row r="2011" spans="1:17" ht="15.75" x14ac:dyDescent="0.25">
      <c r="A2011" s="25" t="s">
        <v>2054</v>
      </c>
      <c r="B2011" s="17" t="str">
        <f>VLOOKUP($A2011,'Customer Names'!$A$1:$D$2336,4,0)</f>
        <v>Mr. Michael</v>
      </c>
      <c r="C2011" s="17">
        <f>VLOOKUP($A2011,'Medical Examinations'!$A$1:$J$2336,MATCH(Healthcare!C$1,'Medical Examinations'!$A$1:$J$1,0),0)</f>
        <v>17.03</v>
      </c>
      <c r="D2011" s="17">
        <f>VLOOKUP($A2011,'Medical Examinations'!$A$1:$J$2336,MATCH(Healthcare!D$1,'Medical Examinations'!$A$1:$J$1,0),0)</f>
        <v>4.12</v>
      </c>
      <c r="E2011" s="17" t="str">
        <f>VLOOKUP($A2011,'Medical Examinations'!$A$1:$J$2336,MATCH(Healthcare!E$1,'Medical Examinations'!$A$1:$J$1,0),0)</f>
        <v>No</v>
      </c>
      <c r="F2011" s="17" t="str">
        <f>VLOOKUP($A2011,'Medical Examinations'!$A$1:$J$2336,MATCH(Healthcare!F$1,'Medical Examinations'!$A$1:$J$1,0),0)</f>
        <v>No</v>
      </c>
      <c r="G2011" s="17" t="str">
        <f>VLOOKUP($A2011,'Medical Examinations'!$A$1:$J$2336,MATCH(Healthcare!G$1,'Medical Examinations'!$A$1:$J$1,0),0)</f>
        <v>No</v>
      </c>
      <c r="H2011" s="17">
        <f>VLOOKUP($A2011,'Medical Examinations'!$A$1:$J$2336,MATCH(Healthcare!H$1,'Medical Examinations'!$A$1:$J$1,0),0)</f>
        <v>1</v>
      </c>
      <c r="I2011" s="17" t="str">
        <f>VLOOKUP($A2011,'Medical Examinations'!$A$1:$J$2336,MATCH(Healthcare!I$1,'Medical Examinations'!$A$1:$J$1,0),0)</f>
        <v>No</v>
      </c>
      <c r="J2011" s="17" t="str">
        <f>VLOOKUP($A2011,'Medical Examinations'!$A$1:$J$2336,MATCH(Healthcare!J$1,'Medical Examinations'!$A$1:$J$1,0),0)</f>
        <v>Underweight</v>
      </c>
      <c r="K2011" s="17" t="str">
        <f>VLOOKUP($A2011,'Medical Examinations'!$A$1:$J$2336,MATCH(Healthcare!K$1,'Medical Examinations'!$A$1:$J$1,0),0)</f>
        <v>Normal</v>
      </c>
      <c r="L2011" s="38">
        <f>VLOOKUP($A2011,'Hospitalisation Details'!$A$2:$K$2344,MATCH(Healthcare!L$1,'Hospitalisation Details'!$A$1:$K$1,0),0)</f>
        <v>31990</v>
      </c>
      <c r="M2011" s="17">
        <f>VLOOKUP($A2011,'Hospitalisation Details'!$A$2:$K$2344,MATCH(Healthcare!M$1,'Hospitalisation Details'!$A$1:$K$1,0),0)</f>
        <v>3088.06</v>
      </c>
      <c r="N2011" s="17" t="str">
        <f>VLOOKUP($A2011,'Hospitalisation Details'!$A$2:$K$2344,MATCH(Healthcare!N$1,'Hospitalisation Details'!$A$1:$K$1,0),0)</f>
        <v>Tier - 2</v>
      </c>
      <c r="O2011" s="17" t="str">
        <f>VLOOKUP($A2011,'Hospitalisation Details'!$A$2:$K$2344,MATCH(Healthcare!O$1,'Hospitalisation Details'!$A$1:$K$1,0),0)</f>
        <v>Tier - 2</v>
      </c>
      <c r="P2011" s="17" t="str">
        <f>VLOOKUP($A2011,'Hospitalisation Details'!$A$2:$K$2344,MATCH(Healthcare!P$1,'Hospitalisation Details'!$A$1:$K$1,0),0)</f>
        <v>R1013</v>
      </c>
      <c r="Q2011" s="17">
        <f>VLOOKUP($A2011,'Hospitalisation Details'!$A$2:$K$2344,MATCH(Healthcare!Q$1,'Hospitalisation Details'!$A$1:$K$1,0),0)</f>
        <v>35</v>
      </c>
    </row>
    <row r="2012" spans="1:17" ht="15.75" x14ac:dyDescent="0.25">
      <c r="A2012" s="25" t="s">
        <v>2055</v>
      </c>
      <c r="B2012" s="17" t="str">
        <f>VLOOKUP($A2012,'Customer Names'!$A$1:$D$2336,4,0)</f>
        <v>Mr. Bradley</v>
      </c>
      <c r="C2012" s="17">
        <f>VLOOKUP($A2012,'Medical Examinations'!$A$1:$J$2336,MATCH(Healthcare!C$1,'Medical Examinations'!$A$1:$J$1,0),0)</f>
        <v>23.75</v>
      </c>
      <c r="D2012" s="17">
        <f>VLOOKUP($A2012,'Medical Examinations'!$A$1:$J$2336,MATCH(Healthcare!D$1,'Medical Examinations'!$A$1:$J$1,0),0)</f>
        <v>5.49</v>
      </c>
      <c r="E2012" s="17" t="str">
        <f>VLOOKUP($A2012,'Medical Examinations'!$A$1:$J$2336,MATCH(Healthcare!E$1,'Medical Examinations'!$A$1:$J$1,0),0)</f>
        <v>Yes</v>
      </c>
      <c r="F2012" s="17" t="str">
        <f>VLOOKUP($A2012,'Medical Examinations'!$A$1:$J$2336,MATCH(Healthcare!F$1,'Medical Examinations'!$A$1:$J$1,0),0)</f>
        <v>No</v>
      </c>
      <c r="G2012" s="17" t="str">
        <f>VLOOKUP($A2012,'Medical Examinations'!$A$1:$J$2336,MATCH(Healthcare!G$1,'Medical Examinations'!$A$1:$J$1,0),0)</f>
        <v>No</v>
      </c>
      <c r="H2012" s="17">
        <f>VLOOKUP($A2012,'Medical Examinations'!$A$1:$J$2336,MATCH(Healthcare!H$1,'Medical Examinations'!$A$1:$J$1,0),0)</f>
        <v>0</v>
      </c>
      <c r="I2012" s="17" t="str">
        <f>VLOOKUP($A2012,'Medical Examinations'!$A$1:$J$2336,MATCH(Healthcare!I$1,'Medical Examinations'!$A$1:$J$1,0),0)</f>
        <v>No</v>
      </c>
      <c r="J2012" s="17" t="str">
        <f>VLOOKUP($A2012,'Medical Examinations'!$A$1:$J$2336,MATCH(Healthcare!J$1,'Medical Examinations'!$A$1:$J$1,0),0)</f>
        <v>Healthy Weight</v>
      </c>
      <c r="K2012" s="17" t="str">
        <f>VLOOKUP($A2012,'Medical Examinations'!$A$1:$J$2336,MATCH(Healthcare!K$1,'Medical Examinations'!$A$1:$J$1,0),0)</f>
        <v>Normal</v>
      </c>
      <c r="L2012" s="38">
        <f>VLOOKUP($A2012,'Hospitalisation Details'!$A$2:$K$2344,MATCH(Healthcare!L$1,'Hospitalisation Details'!$A$1:$K$1,0),0)</f>
        <v>37177</v>
      </c>
      <c r="M2012" s="17">
        <f>VLOOKUP($A2012,'Hospitalisation Details'!$A$2:$K$2344,MATCH(Healthcare!M$1,'Hospitalisation Details'!$A$1:$K$1,0),0)</f>
        <v>3077.1</v>
      </c>
      <c r="N2012" s="17" t="str">
        <f>VLOOKUP($A2012,'Hospitalisation Details'!$A$2:$K$2344,MATCH(Healthcare!N$1,'Hospitalisation Details'!$A$1:$K$1,0),0)</f>
        <v>Tier - 2</v>
      </c>
      <c r="O2012" s="17" t="str">
        <f>VLOOKUP($A2012,'Hospitalisation Details'!$A$2:$K$2344,MATCH(Healthcare!O$1,'Hospitalisation Details'!$A$1:$K$1,0),0)</f>
        <v>Tier - 1</v>
      </c>
      <c r="P2012" s="17" t="str">
        <f>VLOOKUP($A2012,'Hospitalisation Details'!$A$2:$K$2344,MATCH(Healthcare!P$1,'Hospitalisation Details'!$A$1:$K$1,0),0)</f>
        <v>R1012</v>
      </c>
      <c r="Q2012" s="17">
        <f>VLOOKUP($A2012,'Hospitalisation Details'!$A$2:$K$2344,MATCH(Healthcare!Q$1,'Hospitalisation Details'!$A$1:$K$1,0),0)</f>
        <v>21</v>
      </c>
    </row>
    <row r="2013" spans="1:17" ht="15.75" x14ac:dyDescent="0.25">
      <c r="A2013" s="25" t="s">
        <v>2056</v>
      </c>
      <c r="B2013" s="17" t="str">
        <f>VLOOKUP($A2013,'Customer Names'!$A$1:$D$2336,4,0)</f>
        <v>Mr. Matt</v>
      </c>
      <c r="C2013" s="17">
        <f>VLOOKUP($A2013,'Medical Examinations'!$A$1:$J$2336,MATCH(Healthcare!C$1,'Medical Examinations'!$A$1:$J$1,0),0)</f>
        <v>26.03</v>
      </c>
      <c r="D2013" s="17">
        <f>VLOOKUP($A2013,'Medical Examinations'!$A$1:$J$2336,MATCH(Healthcare!D$1,'Medical Examinations'!$A$1:$J$1,0),0)</f>
        <v>5.1100000000000003</v>
      </c>
      <c r="E2013" s="17" t="str">
        <f>VLOOKUP($A2013,'Medical Examinations'!$A$1:$J$2336,MATCH(Healthcare!E$1,'Medical Examinations'!$A$1:$J$1,0),0)</f>
        <v>Yes</v>
      </c>
      <c r="F2013" s="17" t="str">
        <f>VLOOKUP($A2013,'Medical Examinations'!$A$1:$J$2336,MATCH(Healthcare!F$1,'Medical Examinations'!$A$1:$J$1,0),0)</f>
        <v>No</v>
      </c>
      <c r="G2013" s="17" t="str">
        <f>VLOOKUP($A2013,'Medical Examinations'!$A$1:$J$2336,MATCH(Healthcare!G$1,'Medical Examinations'!$A$1:$J$1,0),0)</f>
        <v>No</v>
      </c>
      <c r="H2013" s="17">
        <f>VLOOKUP($A2013,'Medical Examinations'!$A$1:$J$2336,MATCH(Healthcare!H$1,'Medical Examinations'!$A$1:$J$1,0),0)</f>
        <v>1</v>
      </c>
      <c r="I2013" s="17" t="str">
        <f>VLOOKUP($A2013,'Medical Examinations'!$A$1:$J$2336,MATCH(Healthcare!I$1,'Medical Examinations'!$A$1:$J$1,0),0)</f>
        <v>No</v>
      </c>
      <c r="J2013" s="17" t="str">
        <f>VLOOKUP($A2013,'Medical Examinations'!$A$1:$J$2336,MATCH(Healthcare!J$1,'Medical Examinations'!$A$1:$J$1,0),0)</f>
        <v>Overweight</v>
      </c>
      <c r="K2013" s="17" t="str">
        <f>VLOOKUP($A2013,'Medical Examinations'!$A$1:$J$2336,MATCH(Healthcare!K$1,'Medical Examinations'!$A$1:$J$1,0),0)</f>
        <v>Normal</v>
      </c>
      <c r="L2013" s="38">
        <f>VLOOKUP($A2013,'Hospitalisation Details'!$A$2:$K$2344,MATCH(Healthcare!L$1,'Hospitalisation Details'!$A$1:$K$1,0),0)</f>
        <v>34952</v>
      </c>
      <c r="M2013" s="17">
        <f>VLOOKUP($A2013,'Hospitalisation Details'!$A$2:$K$2344,MATCH(Healthcare!M$1,'Hospitalisation Details'!$A$1:$K$1,0),0)</f>
        <v>3070.81</v>
      </c>
      <c r="N2013" s="17" t="str">
        <f>VLOOKUP($A2013,'Hospitalisation Details'!$A$2:$K$2344,MATCH(Healthcare!N$1,'Hospitalisation Details'!$A$1:$K$1,0),0)</f>
        <v>Tier - 3</v>
      </c>
      <c r="O2013" s="17" t="str">
        <f>VLOOKUP($A2013,'Hospitalisation Details'!$A$2:$K$2344,MATCH(Healthcare!O$1,'Hospitalisation Details'!$A$1:$K$1,0),0)</f>
        <v>Tier - 1</v>
      </c>
      <c r="P2013" s="17" t="str">
        <f>VLOOKUP($A2013,'Hospitalisation Details'!$A$2:$K$2344,MATCH(Healthcare!P$1,'Hospitalisation Details'!$A$1:$K$1,0),0)</f>
        <v>R1017</v>
      </c>
      <c r="Q2013" s="17">
        <f>VLOOKUP($A2013,'Hospitalisation Details'!$A$2:$K$2344,MATCH(Healthcare!Q$1,'Hospitalisation Details'!$A$1:$K$1,0),0)</f>
        <v>27</v>
      </c>
    </row>
    <row r="2014" spans="1:17" ht="15.75" x14ac:dyDescent="0.25">
      <c r="A2014" s="25" t="s">
        <v>2057</v>
      </c>
      <c r="B2014" s="17" t="str">
        <f>VLOOKUP($A2014,'Customer Names'!$A$1:$D$2336,4,0)</f>
        <v>Ms. Amanda</v>
      </c>
      <c r="C2014" s="17">
        <f>VLOOKUP($A2014,'Medical Examinations'!$A$1:$J$2336,MATCH(Healthcare!C$1,'Medical Examinations'!$A$1:$J$1,0),0)</f>
        <v>16.079999999999998</v>
      </c>
      <c r="D2014" s="17">
        <f>VLOOKUP($A2014,'Medical Examinations'!$A$1:$J$2336,MATCH(Healthcare!D$1,'Medical Examinations'!$A$1:$J$1,0),0)</f>
        <v>5.94</v>
      </c>
      <c r="E2014" s="17" t="str">
        <f>VLOOKUP($A2014,'Medical Examinations'!$A$1:$J$2336,MATCH(Healthcare!E$1,'Medical Examinations'!$A$1:$J$1,0),0)</f>
        <v>No</v>
      </c>
      <c r="F2014" s="17" t="str">
        <f>VLOOKUP($A2014,'Medical Examinations'!$A$1:$J$2336,MATCH(Healthcare!F$1,'Medical Examinations'!$A$1:$J$1,0),0)</f>
        <v>No</v>
      </c>
      <c r="G2014" s="17" t="str">
        <f>VLOOKUP($A2014,'Medical Examinations'!$A$1:$J$2336,MATCH(Healthcare!G$1,'Medical Examinations'!$A$1:$J$1,0),0)</f>
        <v>No</v>
      </c>
      <c r="H2014" s="17">
        <f>VLOOKUP($A2014,'Medical Examinations'!$A$1:$J$2336,MATCH(Healthcare!H$1,'Medical Examinations'!$A$1:$J$1,0),0)</f>
        <v>0</v>
      </c>
      <c r="I2014" s="17" t="str">
        <f>VLOOKUP($A2014,'Medical Examinations'!$A$1:$J$2336,MATCH(Healthcare!I$1,'Medical Examinations'!$A$1:$J$1,0),0)</f>
        <v>No</v>
      </c>
      <c r="J2014" s="17" t="str">
        <f>VLOOKUP($A2014,'Medical Examinations'!$A$1:$J$2336,MATCH(Healthcare!J$1,'Medical Examinations'!$A$1:$J$1,0),0)</f>
        <v>Underweight</v>
      </c>
      <c r="K2014" s="17" t="str">
        <f>VLOOKUP($A2014,'Medical Examinations'!$A$1:$J$2336,MATCH(Healthcare!K$1,'Medical Examinations'!$A$1:$J$1,0),0)</f>
        <v>Prediabetes</v>
      </c>
      <c r="L2014" s="38">
        <f>VLOOKUP($A2014,'Hospitalisation Details'!$A$2:$K$2344,MATCH(Healthcare!L$1,'Hospitalisation Details'!$A$1:$K$1,0),0)</f>
        <v>32782</v>
      </c>
      <c r="M2014" s="17">
        <f>VLOOKUP($A2014,'Hospitalisation Details'!$A$2:$K$2344,MATCH(Healthcare!M$1,'Hospitalisation Details'!$A$1:$K$1,0),0)</f>
        <v>3065.49</v>
      </c>
      <c r="N2014" s="17" t="str">
        <f>VLOOKUP($A2014,'Hospitalisation Details'!$A$2:$K$2344,MATCH(Healthcare!N$1,'Hospitalisation Details'!$A$1:$K$1,0),0)</f>
        <v>Tier - 2</v>
      </c>
      <c r="O2014" s="17" t="str">
        <f>VLOOKUP($A2014,'Hospitalisation Details'!$A$2:$K$2344,MATCH(Healthcare!O$1,'Hospitalisation Details'!$A$1:$K$1,0),0)</f>
        <v>Tier - 1</v>
      </c>
      <c r="P2014" s="17" t="str">
        <f>VLOOKUP($A2014,'Hospitalisation Details'!$A$2:$K$2344,MATCH(Healthcare!P$1,'Hospitalisation Details'!$A$1:$K$1,0),0)</f>
        <v>R1012</v>
      </c>
      <c r="Q2014" s="17">
        <f>VLOOKUP($A2014,'Hospitalisation Details'!$A$2:$K$2344,MATCH(Healthcare!Q$1,'Hospitalisation Details'!$A$1:$K$1,0),0)</f>
        <v>33</v>
      </c>
    </row>
    <row r="2015" spans="1:17" ht="15.75" x14ac:dyDescent="0.25">
      <c r="A2015" s="25" t="s">
        <v>2058</v>
      </c>
      <c r="B2015" s="17" t="str">
        <f>VLOOKUP($A2015,'Customer Names'!$A$1:$D$2336,4,0)</f>
        <v>Mr. Valur</v>
      </c>
      <c r="C2015" s="17">
        <f>VLOOKUP($A2015,'Medical Examinations'!$A$1:$J$2336,MATCH(Healthcare!C$1,'Medical Examinations'!$A$1:$J$1,0),0)</f>
        <v>30.875</v>
      </c>
      <c r="D2015" s="17">
        <f>VLOOKUP($A2015,'Medical Examinations'!$A$1:$J$2336,MATCH(Healthcare!D$1,'Medical Examinations'!$A$1:$J$1,0),0)</f>
        <v>5.54</v>
      </c>
      <c r="E2015" s="17" t="str">
        <f>VLOOKUP($A2015,'Medical Examinations'!$A$1:$J$2336,MATCH(Healthcare!E$1,'Medical Examinations'!$A$1:$J$1,0),0)</f>
        <v>No</v>
      </c>
      <c r="F2015" s="17" t="str">
        <f>VLOOKUP($A2015,'Medical Examinations'!$A$1:$J$2336,MATCH(Healthcare!F$1,'Medical Examinations'!$A$1:$J$1,0),0)</f>
        <v>No</v>
      </c>
      <c r="G2015" s="17" t="str">
        <f>VLOOKUP($A2015,'Medical Examinations'!$A$1:$J$2336,MATCH(Healthcare!G$1,'Medical Examinations'!$A$1:$J$1,0),0)</f>
        <v>No</v>
      </c>
      <c r="H2015" s="17">
        <f>VLOOKUP($A2015,'Medical Examinations'!$A$1:$J$2336,MATCH(Healthcare!H$1,'Medical Examinations'!$A$1:$J$1,0),0)</f>
        <v>0</v>
      </c>
      <c r="I2015" s="17" t="str">
        <f>VLOOKUP($A2015,'Medical Examinations'!$A$1:$J$2336,MATCH(Healthcare!I$1,'Medical Examinations'!$A$1:$J$1,0),0)</f>
        <v>No</v>
      </c>
      <c r="J2015" s="17" t="str">
        <f>VLOOKUP($A2015,'Medical Examinations'!$A$1:$J$2336,MATCH(Healthcare!J$1,'Medical Examinations'!$A$1:$J$1,0),0)</f>
        <v>Obesity</v>
      </c>
      <c r="K2015" s="17" t="str">
        <f>VLOOKUP($A2015,'Medical Examinations'!$A$1:$J$2336,MATCH(Healthcare!K$1,'Medical Examinations'!$A$1:$J$1,0),0)</f>
        <v>Normal</v>
      </c>
      <c r="L2015" s="38">
        <f>VLOOKUP($A2015,'Hospitalisation Details'!$A$2:$K$2344,MATCH(Healthcare!L$1,'Hospitalisation Details'!$A$1:$K$1,0),0)</f>
        <v>34603</v>
      </c>
      <c r="M2015" s="17">
        <f>VLOOKUP($A2015,'Hospitalisation Details'!$A$2:$K$2344,MATCH(Healthcare!M$1,'Hospitalisation Details'!$A$1:$K$1,0),0)</f>
        <v>3062.51</v>
      </c>
      <c r="N2015" s="17" t="str">
        <f>VLOOKUP($A2015,'Hospitalisation Details'!$A$2:$K$2344,MATCH(Healthcare!N$1,'Hospitalisation Details'!$A$1:$K$1,0),0)</f>
        <v>Tier - 3</v>
      </c>
      <c r="O2015" s="17" t="str">
        <f>VLOOKUP($A2015,'Hospitalisation Details'!$A$2:$K$2344,MATCH(Healthcare!O$1,'Hospitalisation Details'!$A$1:$K$1,0),0)</f>
        <v>Tier - 1</v>
      </c>
      <c r="P2015" s="17" t="str">
        <f>VLOOKUP($A2015,'Hospitalisation Details'!$A$2:$K$2344,MATCH(Healthcare!P$1,'Hospitalisation Details'!$A$1:$K$1,0),0)</f>
        <v>R1012</v>
      </c>
      <c r="Q2015" s="17">
        <f>VLOOKUP($A2015,'Hospitalisation Details'!$A$2:$K$2344,MATCH(Healthcare!Q$1,'Hospitalisation Details'!$A$1:$K$1,0),0)</f>
        <v>28</v>
      </c>
    </row>
    <row r="2016" spans="1:17" ht="15.75" x14ac:dyDescent="0.25">
      <c r="A2016" s="25" t="s">
        <v>2059</v>
      </c>
      <c r="B2016" s="17" t="str">
        <f>VLOOKUP($A2016,'Customer Names'!$A$1:$D$2336,4,0)</f>
        <v>Ms. Erica</v>
      </c>
      <c r="C2016" s="17">
        <f>VLOOKUP($A2016,'Medical Examinations'!$A$1:$J$2336,MATCH(Healthcare!C$1,'Medical Examinations'!$A$1:$J$1,0),0)</f>
        <v>31.79</v>
      </c>
      <c r="D2016" s="17">
        <f>VLOOKUP($A2016,'Medical Examinations'!$A$1:$J$2336,MATCH(Healthcare!D$1,'Medical Examinations'!$A$1:$J$1,0),0)</f>
        <v>7.09</v>
      </c>
      <c r="E2016" s="17" t="str">
        <f>VLOOKUP($A2016,'Medical Examinations'!$A$1:$J$2336,MATCH(Healthcare!E$1,'Medical Examinations'!$A$1:$J$1,0),0)</f>
        <v>No</v>
      </c>
      <c r="F2016" s="17" t="str">
        <f>VLOOKUP($A2016,'Medical Examinations'!$A$1:$J$2336,MATCH(Healthcare!F$1,'Medical Examinations'!$A$1:$J$1,0),0)</f>
        <v>No</v>
      </c>
      <c r="G2016" s="17" t="str">
        <f>VLOOKUP($A2016,'Medical Examinations'!$A$1:$J$2336,MATCH(Healthcare!G$1,'Medical Examinations'!$A$1:$J$1,0),0)</f>
        <v>No</v>
      </c>
      <c r="H2016" s="17">
        <f>VLOOKUP($A2016,'Medical Examinations'!$A$1:$J$2336,MATCH(Healthcare!H$1,'Medical Examinations'!$A$1:$J$1,0),0)</f>
        <v>0</v>
      </c>
      <c r="I2016" s="17" t="str">
        <f>VLOOKUP($A2016,'Medical Examinations'!$A$1:$J$2336,MATCH(Healthcare!I$1,'Medical Examinations'!$A$1:$J$1,0),0)</f>
        <v>No</v>
      </c>
      <c r="J2016" s="17" t="str">
        <f>VLOOKUP($A2016,'Medical Examinations'!$A$1:$J$2336,MATCH(Healthcare!J$1,'Medical Examinations'!$A$1:$J$1,0),0)</f>
        <v>Obesity</v>
      </c>
      <c r="K2016" s="17" t="str">
        <f>VLOOKUP($A2016,'Medical Examinations'!$A$1:$J$2336,MATCH(Healthcare!K$1,'Medical Examinations'!$A$1:$J$1,0),0)</f>
        <v>Diabetes</v>
      </c>
      <c r="L2016" s="38">
        <f>VLOOKUP($A2016,'Hospitalisation Details'!$A$2:$K$2344,MATCH(Healthcare!L$1,'Hospitalisation Details'!$A$1:$K$1,0),0)</f>
        <v>37428</v>
      </c>
      <c r="M2016" s="17">
        <f>VLOOKUP($A2016,'Hospitalisation Details'!$A$2:$K$2344,MATCH(Healthcare!M$1,'Hospitalisation Details'!$A$1:$K$1,0),0)</f>
        <v>3056.39</v>
      </c>
      <c r="N2016" s="17" t="str">
        <f>VLOOKUP($A2016,'Hospitalisation Details'!$A$2:$K$2344,MATCH(Healthcare!N$1,'Hospitalisation Details'!$A$1:$K$1,0),0)</f>
        <v>Tier - 2</v>
      </c>
      <c r="O2016" s="17" t="str">
        <f>VLOOKUP($A2016,'Hospitalisation Details'!$A$2:$K$2344,MATCH(Healthcare!O$1,'Hospitalisation Details'!$A$1:$K$1,0),0)</f>
        <v>Tier - 3</v>
      </c>
      <c r="P2016" s="17" t="str">
        <f>VLOOKUP($A2016,'Hospitalisation Details'!$A$2:$K$2344,MATCH(Healthcare!P$1,'Hospitalisation Details'!$A$1:$K$1,0),0)</f>
        <v>R1013</v>
      </c>
      <c r="Q2016" s="17">
        <f>VLOOKUP($A2016,'Hospitalisation Details'!$A$2:$K$2344,MATCH(Healthcare!Q$1,'Hospitalisation Details'!$A$1:$K$1,0),0)</f>
        <v>20</v>
      </c>
    </row>
    <row r="2017" spans="1:17" ht="15.75" x14ac:dyDescent="0.25">
      <c r="A2017" s="25" t="s">
        <v>2060</v>
      </c>
      <c r="B2017" s="17" t="str">
        <f>VLOOKUP($A2017,'Customer Names'!$A$1:$D$2336,4,0)</f>
        <v>Mr. Stephen</v>
      </c>
      <c r="C2017" s="17">
        <f>VLOOKUP($A2017,'Medical Examinations'!$A$1:$J$2336,MATCH(Healthcare!C$1,'Medical Examinations'!$A$1:$J$1,0),0)</f>
        <v>28.48</v>
      </c>
      <c r="D2017" s="17">
        <f>VLOOKUP($A2017,'Medical Examinations'!$A$1:$J$2336,MATCH(Healthcare!D$1,'Medical Examinations'!$A$1:$J$1,0),0)</f>
        <v>6.22</v>
      </c>
      <c r="E2017" s="17" t="str">
        <f>VLOOKUP($A2017,'Medical Examinations'!$A$1:$J$2336,MATCH(Healthcare!E$1,'Medical Examinations'!$A$1:$J$1,0),0)</f>
        <v>Yes</v>
      </c>
      <c r="F2017" s="17" t="str">
        <f>VLOOKUP($A2017,'Medical Examinations'!$A$1:$J$2336,MATCH(Healthcare!F$1,'Medical Examinations'!$A$1:$J$1,0),0)</f>
        <v>No</v>
      </c>
      <c r="G2017" s="17" t="str">
        <f>VLOOKUP($A2017,'Medical Examinations'!$A$1:$J$2336,MATCH(Healthcare!G$1,'Medical Examinations'!$A$1:$J$1,0),0)</f>
        <v>Yes</v>
      </c>
      <c r="H2017" s="17">
        <f>VLOOKUP($A2017,'Medical Examinations'!$A$1:$J$2336,MATCH(Healthcare!H$1,'Medical Examinations'!$A$1:$J$1,0),0)</f>
        <v>1</v>
      </c>
      <c r="I2017" s="17" t="str">
        <f>VLOOKUP($A2017,'Medical Examinations'!$A$1:$J$2336,MATCH(Healthcare!I$1,'Medical Examinations'!$A$1:$J$1,0),0)</f>
        <v>No</v>
      </c>
      <c r="J2017" s="17" t="str">
        <f>VLOOKUP($A2017,'Medical Examinations'!$A$1:$J$2336,MATCH(Healthcare!J$1,'Medical Examinations'!$A$1:$J$1,0),0)</f>
        <v>Overweight</v>
      </c>
      <c r="K2017" s="17" t="str">
        <f>VLOOKUP($A2017,'Medical Examinations'!$A$1:$J$2336,MATCH(Healthcare!K$1,'Medical Examinations'!$A$1:$J$1,0),0)</f>
        <v>Prediabetes</v>
      </c>
      <c r="L2017" s="38">
        <f>VLOOKUP($A2017,'Hospitalisation Details'!$A$2:$K$2344,MATCH(Healthcare!L$1,'Hospitalisation Details'!$A$1:$K$1,0),0)</f>
        <v>35786</v>
      </c>
      <c r="M2017" s="17">
        <f>VLOOKUP($A2017,'Hospitalisation Details'!$A$2:$K$2344,MATCH(Healthcare!M$1,'Hospitalisation Details'!$A$1:$K$1,0),0)</f>
        <v>3051.73</v>
      </c>
      <c r="N2017" s="17" t="str">
        <f>VLOOKUP($A2017,'Hospitalisation Details'!$A$2:$K$2344,MATCH(Healthcare!N$1,'Hospitalisation Details'!$A$1:$K$1,0),0)</f>
        <v>Tier - 2</v>
      </c>
      <c r="O2017" s="17" t="str">
        <f>VLOOKUP($A2017,'Hospitalisation Details'!$A$2:$K$2344,MATCH(Healthcare!O$1,'Hospitalisation Details'!$A$1:$K$1,0),0)</f>
        <v>Tier - 2</v>
      </c>
      <c r="P2017" s="17" t="str">
        <f>VLOOKUP($A2017,'Hospitalisation Details'!$A$2:$K$2344,MATCH(Healthcare!P$1,'Hospitalisation Details'!$A$1:$K$1,0),0)</f>
        <v>R1011</v>
      </c>
      <c r="Q2017" s="17">
        <f>VLOOKUP($A2017,'Hospitalisation Details'!$A$2:$K$2344,MATCH(Healthcare!Q$1,'Hospitalisation Details'!$A$1:$K$1,0),0)</f>
        <v>25</v>
      </c>
    </row>
    <row r="2018" spans="1:17" ht="15.75" x14ac:dyDescent="0.25">
      <c r="A2018" s="25" t="s">
        <v>2061</v>
      </c>
      <c r="B2018" s="17" t="str">
        <f>VLOOKUP($A2018,'Customer Names'!$A$1:$D$2336,4,0)</f>
        <v>Ms. Lissa</v>
      </c>
      <c r="C2018" s="17">
        <f>VLOOKUP($A2018,'Medical Examinations'!$A$1:$J$2336,MATCH(Healthcare!C$1,'Medical Examinations'!$A$1:$J$1,0),0)</f>
        <v>26.6</v>
      </c>
      <c r="D2018" s="17">
        <f>VLOOKUP($A2018,'Medical Examinations'!$A$1:$J$2336,MATCH(Healthcare!D$1,'Medical Examinations'!$A$1:$J$1,0),0)</f>
        <v>4.33</v>
      </c>
      <c r="E2018" s="17" t="str">
        <f>VLOOKUP($A2018,'Medical Examinations'!$A$1:$J$2336,MATCH(Healthcare!E$1,'Medical Examinations'!$A$1:$J$1,0),0)</f>
        <v>No</v>
      </c>
      <c r="F2018" s="17" t="str">
        <f>VLOOKUP($A2018,'Medical Examinations'!$A$1:$J$2336,MATCH(Healthcare!F$1,'Medical Examinations'!$A$1:$J$1,0),0)</f>
        <v>No</v>
      </c>
      <c r="G2018" s="17" t="str">
        <f>VLOOKUP($A2018,'Medical Examinations'!$A$1:$J$2336,MATCH(Healthcare!G$1,'Medical Examinations'!$A$1:$J$1,0),0)</f>
        <v>No</v>
      </c>
      <c r="H2018" s="17">
        <f>VLOOKUP($A2018,'Medical Examinations'!$A$1:$J$2336,MATCH(Healthcare!H$1,'Medical Examinations'!$A$1:$J$1,0),0)</f>
        <v>1</v>
      </c>
      <c r="I2018" s="17" t="str">
        <f>VLOOKUP($A2018,'Medical Examinations'!$A$1:$J$2336,MATCH(Healthcare!I$1,'Medical Examinations'!$A$1:$J$1,0),0)</f>
        <v>No</v>
      </c>
      <c r="J2018" s="17" t="str">
        <f>VLOOKUP($A2018,'Medical Examinations'!$A$1:$J$2336,MATCH(Healthcare!J$1,'Medical Examinations'!$A$1:$J$1,0),0)</f>
        <v>Overweight</v>
      </c>
      <c r="K2018" s="17" t="str">
        <f>VLOOKUP($A2018,'Medical Examinations'!$A$1:$J$2336,MATCH(Healthcare!K$1,'Medical Examinations'!$A$1:$J$1,0),0)</f>
        <v>Normal</v>
      </c>
      <c r="L2018" s="38">
        <f>VLOOKUP($A2018,'Hospitalisation Details'!$A$2:$K$2344,MATCH(Healthcare!L$1,'Hospitalisation Details'!$A$1:$K$1,0),0)</f>
        <v>36016</v>
      </c>
      <c r="M2018" s="17">
        <f>VLOOKUP($A2018,'Hospitalisation Details'!$A$2:$K$2344,MATCH(Healthcare!M$1,'Hospitalisation Details'!$A$1:$K$1,0),0)</f>
        <v>3046.06</v>
      </c>
      <c r="N2018" s="17" t="str">
        <f>VLOOKUP($A2018,'Hospitalisation Details'!$A$2:$K$2344,MATCH(Healthcare!N$1,'Hospitalisation Details'!$A$1:$K$1,0),0)</f>
        <v>Tier - 2</v>
      </c>
      <c r="O2018" s="17" t="str">
        <f>VLOOKUP($A2018,'Hospitalisation Details'!$A$2:$K$2344,MATCH(Healthcare!O$1,'Hospitalisation Details'!$A$1:$K$1,0),0)</f>
        <v>Tier - 1</v>
      </c>
      <c r="P2018" s="17" t="str">
        <f>VLOOKUP($A2018,'Hospitalisation Details'!$A$2:$K$2344,MATCH(Healthcare!P$1,'Hospitalisation Details'!$A$1:$K$1,0),0)</f>
        <v>R1023</v>
      </c>
      <c r="Q2018" s="17">
        <f>VLOOKUP($A2018,'Hospitalisation Details'!$A$2:$K$2344,MATCH(Healthcare!Q$1,'Hospitalisation Details'!$A$1:$K$1,0),0)</f>
        <v>24</v>
      </c>
    </row>
    <row r="2019" spans="1:17" ht="15.75" x14ac:dyDescent="0.25">
      <c r="A2019" s="25" t="s">
        <v>2062</v>
      </c>
      <c r="B2019" s="17" t="str">
        <f>VLOOKUP($A2019,'Customer Names'!$A$1:$D$2336,4,0)</f>
        <v>Ms. Megan</v>
      </c>
      <c r="C2019" s="17">
        <f>VLOOKUP($A2019,'Medical Examinations'!$A$1:$J$2336,MATCH(Healthcare!C$1,'Medical Examinations'!$A$1:$J$1,0),0)</f>
        <v>25.27</v>
      </c>
      <c r="D2019" s="17">
        <f>VLOOKUP($A2019,'Medical Examinations'!$A$1:$J$2336,MATCH(Healthcare!D$1,'Medical Examinations'!$A$1:$J$1,0),0)</f>
        <v>5.83</v>
      </c>
      <c r="E2019" s="17" t="str">
        <f>VLOOKUP($A2019,'Medical Examinations'!$A$1:$J$2336,MATCH(Healthcare!E$1,'Medical Examinations'!$A$1:$J$1,0),0)</f>
        <v>No</v>
      </c>
      <c r="F2019" s="17" t="str">
        <f>VLOOKUP($A2019,'Medical Examinations'!$A$1:$J$2336,MATCH(Healthcare!F$1,'Medical Examinations'!$A$1:$J$1,0),0)</f>
        <v>No</v>
      </c>
      <c r="G2019" s="17" t="str">
        <f>VLOOKUP($A2019,'Medical Examinations'!$A$1:$J$2336,MATCH(Healthcare!G$1,'Medical Examinations'!$A$1:$J$1,0),0)</f>
        <v>No</v>
      </c>
      <c r="H2019" s="17">
        <f>VLOOKUP($A2019,'Medical Examinations'!$A$1:$J$2336,MATCH(Healthcare!H$1,'Medical Examinations'!$A$1:$J$1,0),0)</f>
        <v>1</v>
      </c>
      <c r="I2019" s="17" t="str">
        <f>VLOOKUP($A2019,'Medical Examinations'!$A$1:$J$2336,MATCH(Healthcare!I$1,'Medical Examinations'!$A$1:$J$1,0),0)</f>
        <v>No</v>
      </c>
      <c r="J2019" s="17" t="str">
        <f>VLOOKUP($A2019,'Medical Examinations'!$A$1:$J$2336,MATCH(Healthcare!J$1,'Medical Examinations'!$A$1:$J$1,0),0)</f>
        <v>Overweight</v>
      </c>
      <c r="K2019" s="17" t="str">
        <f>VLOOKUP($A2019,'Medical Examinations'!$A$1:$J$2336,MATCH(Healthcare!K$1,'Medical Examinations'!$A$1:$J$1,0),0)</f>
        <v>Prediabetes</v>
      </c>
      <c r="L2019" s="38">
        <f>VLOOKUP($A2019,'Hospitalisation Details'!$A$2:$K$2344,MATCH(Healthcare!L$1,'Hospitalisation Details'!$A$1:$K$1,0),0)</f>
        <v>36053</v>
      </c>
      <c r="M2019" s="17">
        <f>VLOOKUP($A2019,'Hospitalisation Details'!$A$2:$K$2344,MATCH(Healthcare!M$1,'Hospitalisation Details'!$A$1:$K$1,0),0)</f>
        <v>3044.21</v>
      </c>
      <c r="N2019" s="17" t="str">
        <f>VLOOKUP($A2019,'Hospitalisation Details'!$A$2:$K$2344,MATCH(Healthcare!N$1,'Hospitalisation Details'!$A$1:$K$1,0),0)</f>
        <v>Tier - 2</v>
      </c>
      <c r="O2019" s="17" t="str">
        <f>VLOOKUP($A2019,'Hospitalisation Details'!$A$2:$K$2344,MATCH(Healthcare!O$1,'Hospitalisation Details'!$A$1:$K$1,0),0)</f>
        <v>Tier - 3</v>
      </c>
      <c r="P2019" s="17" t="str">
        <f>VLOOKUP($A2019,'Hospitalisation Details'!$A$2:$K$2344,MATCH(Healthcare!P$1,'Hospitalisation Details'!$A$1:$K$1,0),0)</f>
        <v>R1024</v>
      </c>
      <c r="Q2019" s="17">
        <f>VLOOKUP($A2019,'Hospitalisation Details'!$A$2:$K$2344,MATCH(Healthcare!Q$1,'Hospitalisation Details'!$A$1:$K$1,0),0)</f>
        <v>24</v>
      </c>
    </row>
    <row r="2020" spans="1:17" ht="15.75" x14ac:dyDescent="0.25">
      <c r="A2020" s="25" t="s">
        <v>2063</v>
      </c>
      <c r="B2020" s="17" t="str">
        <f>VLOOKUP($A2020,'Customer Names'!$A$1:$D$2336,4,0)</f>
        <v>Ms. Alyson</v>
      </c>
      <c r="C2020" s="17">
        <f>VLOOKUP($A2020,'Medical Examinations'!$A$1:$J$2336,MATCH(Healthcare!C$1,'Medical Examinations'!$A$1:$J$1,0),0)</f>
        <v>34.484999999999999</v>
      </c>
      <c r="D2020" s="17">
        <f>VLOOKUP($A2020,'Medical Examinations'!$A$1:$J$2336,MATCH(Healthcare!D$1,'Medical Examinations'!$A$1:$J$1,0),0)</f>
        <v>4.7</v>
      </c>
      <c r="E2020" s="17" t="str">
        <f>VLOOKUP($A2020,'Medical Examinations'!$A$1:$J$2336,MATCH(Healthcare!E$1,'Medical Examinations'!$A$1:$J$1,0),0)</f>
        <v>Yes</v>
      </c>
      <c r="F2020" s="17" t="str">
        <f>VLOOKUP($A2020,'Medical Examinations'!$A$1:$J$2336,MATCH(Healthcare!F$1,'Medical Examinations'!$A$1:$J$1,0),0)</f>
        <v>No</v>
      </c>
      <c r="G2020" s="17" t="str">
        <f>VLOOKUP($A2020,'Medical Examinations'!$A$1:$J$2336,MATCH(Healthcare!G$1,'Medical Examinations'!$A$1:$J$1,0),0)</f>
        <v>Yes</v>
      </c>
      <c r="H2020" s="17">
        <f>VLOOKUP($A2020,'Medical Examinations'!$A$1:$J$2336,MATCH(Healthcare!H$1,'Medical Examinations'!$A$1:$J$1,0),0)</f>
        <v>1</v>
      </c>
      <c r="I2020" s="17" t="str">
        <f>VLOOKUP($A2020,'Medical Examinations'!$A$1:$J$2336,MATCH(Healthcare!I$1,'Medical Examinations'!$A$1:$J$1,0),0)</f>
        <v>No</v>
      </c>
      <c r="J2020" s="17" t="str">
        <f>VLOOKUP($A2020,'Medical Examinations'!$A$1:$J$2336,MATCH(Healthcare!J$1,'Medical Examinations'!$A$1:$J$1,0),0)</f>
        <v>Obesity</v>
      </c>
      <c r="K2020" s="17" t="str">
        <f>VLOOKUP($A2020,'Medical Examinations'!$A$1:$J$2336,MATCH(Healthcare!K$1,'Medical Examinations'!$A$1:$J$1,0),0)</f>
        <v>Normal</v>
      </c>
      <c r="L2020" s="38">
        <f>VLOOKUP($A2020,'Hospitalisation Details'!$A$2:$K$2344,MATCH(Healthcare!L$1,'Hospitalisation Details'!$A$1:$K$1,0),0)</f>
        <v>35783</v>
      </c>
      <c r="M2020" s="17">
        <f>VLOOKUP($A2020,'Hospitalisation Details'!$A$2:$K$2344,MATCH(Healthcare!M$1,'Hospitalisation Details'!$A$1:$K$1,0),0)</f>
        <v>3021.81</v>
      </c>
      <c r="N2020" s="17" t="str">
        <f>VLOOKUP($A2020,'Hospitalisation Details'!$A$2:$K$2344,MATCH(Healthcare!N$1,'Hospitalisation Details'!$A$1:$K$1,0),0)</f>
        <v>Tier - 2</v>
      </c>
      <c r="O2020" s="17" t="str">
        <f>VLOOKUP($A2020,'Hospitalisation Details'!$A$2:$K$2344,MATCH(Healthcare!O$1,'Hospitalisation Details'!$A$1:$K$1,0),0)</f>
        <v>Tier - 3</v>
      </c>
      <c r="P2020" s="17" t="str">
        <f>VLOOKUP($A2020,'Hospitalisation Details'!$A$2:$K$2344,MATCH(Healthcare!P$1,'Hospitalisation Details'!$A$1:$K$1,0),0)</f>
        <v>R1012</v>
      </c>
      <c r="Q2020" s="17">
        <f>VLOOKUP($A2020,'Hospitalisation Details'!$A$2:$K$2344,MATCH(Healthcare!Q$1,'Hospitalisation Details'!$A$1:$K$1,0),0)</f>
        <v>25</v>
      </c>
    </row>
    <row r="2021" spans="1:17" ht="15.75" x14ac:dyDescent="0.25">
      <c r="A2021" s="25" t="s">
        <v>2064</v>
      </c>
      <c r="B2021" s="17" t="str">
        <f>VLOOKUP($A2021,'Customer Names'!$A$1:$D$2336,4,0)</f>
        <v>Mr. Chance</v>
      </c>
      <c r="C2021" s="17">
        <f>VLOOKUP($A2021,'Medical Examinations'!$A$1:$J$2336,MATCH(Healthcare!C$1,'Medical Examinations'!$A$1:$J$1,0),0)</f>
        <v>15.57</v>
      </c>
      <c r="D2021" s="17">
        <f>VLOOKUP($A2021,'Medical Examinations'!$A$1:$J$2336,MATCH(Healthcare!D$1,'Medical Examinations'!$A$1:$J$1,0),0)</f>
        <v>4.07</v>
      </c>
      <c r="E2021" s="17" t="str">
        <f>VLOOKUP($A2021,'Medical Examinations'!$A$1:$J$2336,MATCH(Healthcare!E$1,'Medical Examinations'!$A$1:$J$1,0),0)</f>
        <v>Yes</v>
      </c>
      <c r="F2021" s="17" t="str">
        <f>VLOOKUP($A2021,'Medical Examinations'!$A$1:$J$2336,MATCH(Healthcare!F$1,'Medical Examinations'!$A$1:$J$1,0),0)</f>
        <v>No</v>
      </c>
      <c r="G2021" s="17" t="str">
        <f>VLOOKUP($A2021,'Medical Examinations'!$A$1:$J$2336,MATCH(Healthcare!G$1,'Medical Examinations'!$A$1:$J$1,0),0)</f>
        <v>No</v>
      </c>
      <c r="H2021" s="17">
        <f>VLOOKUP($A2021,'Medical Examinations'!$A$1:$J$2336,MATCH(Healthcare!H$1,'Medical Examinations'!$A$1:$J$1,0),0)</f>
        <v>1</v>
      </c>
      <c r="I2021" s="17" t="str">
        <f>VLOOKUP($A2021,'Medical Examinations'!$A$1:$J$2336,MATCH(Healthcare!I$1,'Medical Examinations'!$A$1:$J$1,0),0)</f>
        <v>No</v>
      </c>
      <c r="J2021" s="17" t="str">
        <f>VLOOKUP($A2021,'Medical Examinations'!$A$1:$J$2336,MATCH(Healthcare!J$1,'Medical Examinations'!$A$1:$J$1,0),0)</f>
        <v>Underweight</v>
      </c>
      <c r="K2021" s="17" t="str">
        <f>VLOOKUP($A2021,'Medical Examinations'!$A$1:$J$2336,MATCH(Healthcare!K$1,'Medical Examinations'!$A$1:$J$1,0),0)</f>
        <v>Normal</v>
      </c>
      <c r="L2021" s="38">
        <f>VLOOKUP($A2021,'Hospitalisation Details'!$A$2:$K$2344,MATCH(Healthcare!L$1,'Hospitalisation Details'!$A$1:$K$1,0),0)</f>
        <v>32414</v>
      </c>
      <c r="M2021" s="17">
        <f>VLOOKUP($A2021,'Hospitalisation Details'!$A$2:$K$2344,MATCH(Healthcare!M$1,'Hospitalisation Details'!$A$1:$K$1,0),0)</f>
        <v>3018.04</v>
      </c>
      <c r="N2021" s="17" t="str">
        <f>VLOOKUP($A2021,'Hospitalisation Details'!$A$2:$K$2344,MATCH(Healthcare!N$1,'Hospitalisation Details'!$A$1:$K$1,0),0)</f>
        <v>Tier - 2</v>
      </c>
      <c r="O2021" s="17" t="str">
        <f>VLOOKUP($A2021,'Hospitalisation Details'!$A$2:$K$2344,MATCH(Healthcare!O$1,'Hospitalisation Details'!$A$1:$K$1,0),0)</f>
        <v>Tier - 2</v>
      </c>
      <c r="P2021" s="17" t="str">
        <f>VLOOKUP($A2021,'Hospitalisation Details'!$A$2:$K$2344,MATCH(Healthcare!P$1,'Hospitalisation Details'!$A$1:$K$1,0),0)</f>
        <v>R1012</v>
      </c>
      <c r="Q2021" s="17">
        <f>VLOOKUP($A2021,'Hospitalisation Details'!$A$2:$K$2344,MATCH(Healthcare!Q$1,'Hospitalisation Details'!$A$1:$K$1,0),0)</f>
        <v>34</v>
      </c>
    </row>
    <row r="2022" spans="1:17" ht="15.75" x14ac:dyDescent="0.25">
      <c r="A2022" s="25" t="s">
        <v>2065</v>
      </c>
      <c r="B2022" s="17" t="str">
        <f>VLOOKUP($A2022,'Customer Names'!$A$1:$D$2336,4,0)</f>
        <v>Mr. Sean</v>
      </c>
      <c r="C2022" s="17">
        <f>VLOOKUP($A2022,'Medical Examinations'!$A$1:$J$2336,MATCH(Healthcare!C$1,'Medical Examinations'!$A$1:$J$1,0),0)</f>
        <v>30.36</v>
      </c>
      <c r="D2022" s="17">
        <f>VLOOKUP($A2022,'Medical Examinations'!$A$1:$J$2336,MATCH(Healthcare!D$1,'Medical Examinations'!$A$1:$J$1,0),0)</f>
        <v>9.39</v>
      </c>
      <c r="E2022" s="17" t="str">
        <f>VLOOKUP($A2022,'Medical Examinations'!$A$1:$J$2336,MATCH(Healthcare!E$1,'Medical Examinations'!$A$1:$J$1,0),0)</f>
        <v>No</v>
      </c>
      <c r="F2022" s="17" t="str">
        <f>VLOOKUP($A2022,'Medical Examinations'!$A$1:$J$2336,MATCH(Healthcare!F$1,'Medical Examinations'!$A$1:$J$1,0),0)</f>
        <v>No</v>
      </c>
      <c r="G2022" s="17" t="str">
        <f>VLOOKUP($A2022,'Medical Examinations'!$A$1:$J$2336,MATCH(Healthcare!G$1,'Medical Examinations'!$A$1:$J$1,0),0)</f>
        <v>No</v>
      </c>
      <c r="H2022" s="17">
        <f>VLOOKUP($A2022,'Medical Examinations'!$A$1:$J$2336,MATCH(Healthcare!H$1,'Medical Examinations'!$A$1:$J$1,0),0)</f>
        <v>0</v>
      </c>
      <c r="I2022" s="17" t="str">
        <f>VLOOKUP($A2022,'Medical Examinations'!$A$1:$J$2336,MATCH(Healthcare!I$1,'Medical Examinations'!$A$1:$J$1,0),0)</f>
        <v>No</v>
      </c>
      <c r="J2022" s="17" t="str">
        <f>VLOOKUP($A2022,'Medical Examinations'!$A$1:$J$2336,MATCH(Healthcare!J$1,'Medical Examinations'!$A$1:$J$1,0),0)</f>
        <v>Obesity</v>
      </c>
      <c r="K2022" s="17" t="str">
        <f>VLOOKUP($A2022,'Medical Examinations'!$A$1:$J$2336,MATCH(Healthcare!K$1,'Medical Examinations'!$A$1:$J$1,0),0)</f>
        <v>Diabetes</v>
      </c>
      <c r="L2022" s="38">
        <f>VLOOKUP($A2022,'Hospitalisation Details'!$A$2:$K$2344,MATCH(Healthcare!L$1,'Hospitalisation Details'!$A$1:$K$1,0),0)</f>
        <v>37605</v>
      </c>
      <c r="M2022" s="17">
        <f>VLOOKUP($A2022,'Hospitalisation Details'!$A$2:$K$2344,MATCH(Healthcare!M$1,'Hospitalisation Details'!$A$1:$K$1,0),0)</f>
        <v>3012.22</v>
      </c>
      <c r="N2022" s="17" t="str">
        <f>VLOOKUP($A2022,'Hospitalisation Details'!$A$2:$K$2344,MATCH(Healthcare!N$1,'Hospitalisation Details'!$A$1:$K$1,0),0)</f>
        <v>Tier - 2</v>
      </c>
      <c r="O2022" s="17" t="str">
        <f>VLOOKUP($A2022,'Hospitalisation Details'!$A$2:$K$2344,MATCH(Healthcare!O$1,'Hospitalisation Details'!$A$1:$K$1,0),0)</f>
        <v>Tier - 3</v>
      </c>
      <c r="P2022" s="17" t="str">
        <f>VLOOKUP($A2022,'Hospitalisation Details'!$A$2:$K$2344,MATCH(Healthcare!P$1,'Hospitalisation Details'!$A$1:$K$1,0),0)</f>
        <v>R1012</v>
      </c>
      <c r="Q2022" s="17">
        <f>VLOOKUP($A2022,'Hospitalisation Details'!$A$2:$K$2344,MATCH(Healthcare!Q$1,'Hospitalisation Details'!$A$1:$K$1,0),0)</f>
        <v>20</v>
      </c>
    </row>
    <row r="2023" spans="1:17" ht="15.75" x14ac:dyDescent="0.25">
      <c r="A2023" s="25" t="s">
        <v>2066</v>
      </c>
      <c r="B2023" s="17" t="str">
        <f>VLOOKUP($A2023,'Customer Names'!$A$1:$D$2336,4,0)</f>
        <v>Ms. Therese</v>
      </c>
      <c r="C2023" s="17">
        <f>VLOOKUP($A2023,'Medical Examinations'!$A$1:$J$2336,MATCH(Healthcare!C$1,'Medical Examinations'!$A$1:$J$1,0),0)</f>
        <v>19.37</v>
      </c>
      <c r="D2023" s="17">
        <f>VLOOKUP($A2023,'Medical Examinations'!$A$1:$J$2336,MATCH(Healthcare!D$1,'Medical Examinations'!$A$1:$J$1,0),0)</f>
        <v>4.18</v>
      </c>
      <c r="E2023" s="17" t="str">
        <f>VLOOKUP($A2023,'Medical Examinations'!$A$1:$J$2336,MATCH(Healthcare!E$1,'Medical Examinations'!$A$1:$J$1,0),0)</f>
        <v>No</v>
      </c>
      <c r="F2023" s="17" t="str">
        <f>VLOOKUP($A2023,'Medical Examinations'!$A$1:$J$2336,MATCH(Healthcare!F$1,'Medical Examinations'!$A$1:$J$1,0),0)</f>
        <v>No</v>
      </c>
      <c r="G2023" s="17" t="str">
        <f>VLOOKUP($A2023,'Medical Examinations'!$A$1:$J$2336,MATCH(Healthcare!G$1,'Medical Examinations'!$A$1:$J$1,0),0)</f>
        <v>No</v>
      </c>
      <c r="H2023" s="17">
        <f>VLOOKUP($A2023,'Medical Examinations'!$A$1:$J$2336,MATCH(Healthcare!H$1,'Medical Examinations'!$A$1:$J$1,0),0)</f>
        <v>0</v>
      </c>
      <c r="I2023" s="17" t="str">
        <f>VLOOKUP($A2023,'Medical Examinations'!$A$1:$J$2336,MATCH(Healthcare!I$1,'Medical Examinations'!$A$1:$J$1,0),0)</f>
        <v>No</v>
      </c>
      <c r="J2023" s="17" t="str">
        <f>VLOOKUP($A2023,'Medical Examinations'!$A$1:$J$2336,MATCH(Healthcare!J$1,'Medical Examinations'!$A$1:$J$1,0),0)</f>
        <v>Healthy Weight</v>
      </c>
      <c r="K2023" s="17" t="str">
        <f>VLOOKUP($A2023,'Medical Examinations'!$A$1:$J$2336,MATCH(Healthcare!K$1,'Medical Examinations'!$A$1:$J$1,0),0)</f>
        <v>Normal</v>
      </c>
      <c r="L2023" s="38">
        <f>VLOOKUP($A2023,'Hospitalisation Details'!$A$2:$K$2344,MATCH(Healthcare!L$1,'Hospitalisation Details'!$A$1:$K$1,0),0)</f>
        <v>33562</v>
      </c>
      <c r="M2023" s="17">
        <f>VLOOKUP($A2023,'Hospitalisation Details'!$A$2:$K$2344,MATCH(Healthcare!M$1,'Hospitalisation Details'!$A$1:$K$1,0),0)</f>
        <v>2985.67</v>
      </c>
      <c r="N2023" s="17" t="str">
        <f>VLOOKUP($A2023,'Hospitalisation Details'!$A$2:$K$2344,MATCH(Healthcare!N$1,'Hospitalisation Details'!$A$1:$K$1,0),0)</f>
        <v>Tier - 2</v>
      </c>
      <c r="O2023" s="17" t="str">
        <f>VLOOKUP($A2023,'Hospitalisation Details'!$A$2:$K$2344,MATCH(Healthcare!O$1,'Hospitalisation Details'!$A$1:$K$1,0),0)</f>
        <v>Tier - 2</v>
      </c>
      <c r="P2023" s="17" t="str">
        <f>VLOOKUP($A2023,'Hospitalisation Details'!$A$2:$K$2344,MATCH(Healthcare!P$1,'Hospitalisation Details'!$A$1:$K$1,0),0)</f>
        <v>R1013</v>
      </c>
      <c r="Q2023" s="17">
        <f>VLOOKUP($A2023,'Hospitalisation Details'!$A$2:$K$2344,MATCH(Healthcare!Q$1,'Hospitalisation Details'!$A$1:$K$1,0),0)</f>
        <v>31</v>
      </c>
    </row>
    <row r="2024" spans="1:17" ht="15.75" x14ac:dyDescent="0.25">
      <c r="A2024" s="25" t="s">
        <v>2067</v>
      </c>
      <c r="B2024" s="17" t="str">
        <f>VLOOKUP($A2024,'Customer Names'!$A$1:$D$2336,4,0)</f>
        <v>Mr. Beau</v>
      </c>
      <c r="C2024" s="17">
        <f>VLOOKUP($A2024,'Medical Examinations'!$A$1:$J$2336,MATCH(Healthcare!C$1,'Medical Examinations'!$A$1:$J$1,0),0)</f>
        <v>16.71</v>
      </c>
      <c r="D2024" s="17">
        <f>VLOOKUP($A2024,'Medical Examinations'!$A$1:$J$2336,MATCH(Healthcare!D$1,'Medical Examinations'!$A$1:$J$1,0),0)</f>
        <v>4.18</v>
      </c>
      <c r="E2024" s="17" t="str">
        <f>VLOOKUP($A2024,'Medical Examinations'!$A$1:$J$2336,MATCH(Healthcare!E$1,'Medical Examinations'!$A$1:$J$1,0),0)</f>
        <v>No</v>
      </c>
      <c r="F2024" s="17" t="str">
        <f>VLOOKUP($A2024,'Medical Examinations'!$A$1:$J$2336,MATCH(Healthcare!F$1,'Medical Examinations'!$A$1:$J$1,0),0)</f>
        <v>No</v>
      </c>
      <c r="G2024" s="17" t="str">
        <f>VLOOKUP($A2024,'Medical Examinations'!$A$1:$J$2336,MATCH(Healthcare!G$1,'Medical Examinations'!$A$1:$J$1,0),0)</f>
        <v>No</v>
      </c>
      <c r="H2024" s="17">
        <f>VLOOKUP($A2024,'Medical Examinations'!$A$1:$J$2336,MATCH(Healthcare!H$1,'Medical Examinations'!$A$1:$J$1,0),0)</f>
        <v>1</v>
      </c>
      <c r="I2024" s="17" t="str">
        <f>VLOOKUP($A2024,'Medical Examinations'!$A$1:$J$2336,MATCH(Healthcare!I$1,'Medical Examinations'!$A$1:$J$1,0),0)</f>
        <v>No</v>
      </c>
      <c r="J2024" s="17" t="str">
        <f>VLOOKUP($A2024,'Medical Examinations'!$A$1:$J$2336,MATCH(Healthcare!J$1,'Medical Examinations'!$A$1:$J$1,0),0)</f>
        <v>Underweight</v>
      </c>
      <c r="K2024" s="17" t="str">
        <f>VLOOKUP($A2024,'Medical Examinations'!$A$1:$J$2336,MATCH(Healthcare!K$1,'Medical Examinations'!$A$1:$J$1,0),0)</f>
        <v>Normal</v>
      </c>
      <c r="L2024" s="38">
        <f>VLOOKUP($A2024,'Hospitalisation Details'!$A$2:$K$2344,MATCH(Healthcare!L$1,'Hospitalisation Details'!$A$1:$K$1,0),0)</f>
        <v>31946</v>
      </c>
      <c r="M2024" s="17">
        <f>VLOOKUP($A2024,'Hospitalisation Details'!$A$2:$K$2344,MATCH(Healthcare!M$1,'Hospitalisation Details'!$A$1:$K$1,0),0)</f>
        <v>2979.52</v>
      </c>
      <c r="N2024" s="17" t="str">
        <f>VLOOKUP($A2024,'Hospitalisation Details'!$A$2:$K$2344,MATCH(Healthcare!N$1,'Hospitalisation Details'!$A$1:$K$1,0),0)</f>
        <v>Tier - 2</v>
      </c>
      <c r="O2024" s="17" t="str">
        <f>VLOOKUP($A2024,'Hospitalisation Details'!$A$2:$K$2344,MATCH(Healthcare!O$1,'Hospitalisation Details'!$A$1:$K$1,0),0)</f>
        <v>Tier - 3</v>
      </c>
      <c r="P2024" s="17" t="str">
        <f>VLOOKUP($A2024,'Hospitalisation Details'!$A$2:$K$2344,MATCH(Healthcare!P$1,'Hospitalisation Details'!$A$1:$K$1,0),0)</f>
        <v>R1013</v>
      </c>
      <c r="Q2024" s="17">
        <f>VLOOKUP($A2024,'Hospitalisation Details'!$A$2:$K$2344,MATCH(Healthcare!Q$1,'Hospitalisation Details'!$A$1:$K$1,0),0)</f>
        <v>35</v>
      </c>
    </row>
    <row r="2025" spans="1:17" ht="15.75" x14ac:dyDescent="0.25">
      <c r="A2025" s="25" t="s">
        <v>2068</v>
      </c>
      <c r="B2025" s="17" t="str">
        <f>VLOOKUP($A2025,'Customer Names'!$A$1:$D$2336,4,0)</f>
        <v>Ms. Kelsey</v>
      </c>
      <c r="C2025" s="17">
        <f>VLOOKUP($A2025,'Medical Examinations'!$A$1:$J$2336,MATCH(Healthcare!C$1,'Medical Examinations'!$A$1:$J$1,0),0)</f>
        <v>24.1</v>
      </c>
      <c r="D2025" s="17">
        <f>VLOOKUP($A2025,'Medical Examinations'!$A$1:$J$2336,MATCH(Healthcare!D$1,'Medical Examinations'!$A$1:$J$1,0),0)</f>
        <v>4.4000000000000004</v>
      </c>
      <c r="E2025" s="17" t="str">
        <f>VLOOKUP($A2025,'Medical Examinations'!$A$1:$J$2336,MATCH(Healthcare!E$1,'Medical Examinations'!$A$1:$J$1,0),0)</f>
        <v>Yes</v>
      </c>
      <c r="F2025" s="17" t="str">
        <f>VLOOKUP($A2025,'Medical Examinations'!$A$1:$J$2336,MATCH(Healthcare!F$1,'Medical Examinations'!$A$1:$J$1,0),0)</f>
        <v>No</v>
      </c>
      <c r="G2025" s="17" t="str">
        <f>VLOOKUP($A2025,'Medical Examinations'!$A$1:$J$2336,MATCH(Healthcare!G$1,'Medical Examinations'!$A$1:$J$1,0),0)</f>
        <v>No</v>
      </c>
      <c r="H2025" s="17">
        <f>VLOOKUP($A2025,'Medical Examinations'!$A$1:$J$2336,MATCH(Healthcare!H$1,'Medical Examinations'!$A$1:$J$1,0),0)</f>
        <v>1</v>
      </c>
      <c r="I2025" s="17" t="str">
        <f>VLOOKUP($A2025,'Medical Examinations'!$A$1:$J$2336,MATCH(Healthcare!I$1,'Medical Examinations'!$A$1:$J$1,0),0)</f>
        <v>No</v>
      </c>
      <c r="J2025" s="17" t="str">
        <f>VLOOKUP($A2025,'Medical Examinations'!$A$1:$J$2336,MATCH(Healthcare!J$1,'Medical Examinations'!$A$1:$J$1,0),0)</f>
        <v>Healthy Weight</v>
      </c>
      <c r="K2025" s="17" t="str">
        <f>VLOOKUP($A2025,'Medical Examinations'!$A$1:$J$2336,MATCH(Healthcare!K$1,'Medical Examinations'!$A$1:$J$1,0),0)</f>
        <v>Normal</v>
      </c>
      <c r="L2025" s="38">
        <f>VLOOKUP($A2025,'Hospitalisation Details'!$A$2:$K$2344,MATCH(Healthcare!L$1,'Hospitalisation Details'!$A$1:$K$1,0),0)</f>
        <v>34966</v>
      </c>
      <c r="M2025" s="17">
        <f>VLOOKUP($A2025,'Hospitalisation Details'!$A$2:$K$2344,MATCH(Healthcare!M$1,'Hospitalisation Details'!$A$1:$K$1,0),0)</f>
        <v>2974.13</v>
      </c>
      <c r="N2025" s="17" t="str">
        <f>VLOOKUP($A2025,'Hospitalisation Details'!$A$2:$K$2344,MATCH(Healthcare!N$1,'Hospitalisation Details'!$A$1:$K$1,0),0)</f>
        <v>Tier - 2</v>
      </c>
      <c r="O2025" s="17" t="str">
        <f>VLOOKUP($A2025,'Hospitalisation Details'!$A$2:$K$2344,MATCH(Healthcare!O$1,'Hospitalisation Details'!$A$1:$K$1,0),0)</f>
        <v>Tier - 1</v>
      </c>
      <c r="P2025" s="17" t="str">
        <f>VLOOKUP($A2025,'Hospitalisation Details'!$A$2:$K$2344,MATCH(Healthcare!P$1,'Hospitalisation Details'!$A$1:$K$1,0),0)</f>
        <v>R1011</v>
      </c>
      <c r="Q2025" s="17">
        <f>VLOOKUP($A2025,'Hospitalisation Details'!$A$2:$K$2344,MATCH(Healthcare!Q$1,'Hospitalisation Details'!$A$1:$K$1,0),0)</f>
        <v>27</v>
      </c>
    </row>
    <row r="2026" spans="1:17" ht="15.75" x14ac:dyDescent="0.25">
      <c r="A2026" s="25" t="s">
        <v>2069</v>
      </c>
      <c r="B2026" s="17" t="str">
        <f>VLOOKUP($A2026,'Customer Names'!$A$1:$D$2336,4,0)</f>
        <v>Ms. Gretchen</v>
      </c>
      <c r="C2026" s="17">
        <f>VLOOKUP($A2026,'Medical Examinations'!$A$1:$J$2336,MATCH(Healthcare!C$1,'Medical Examinations'!$A$1:$J$1,0),0)</f>
        <v>29.77</v>
      </c>
      <c r="D2026" s="17">
        <f>VLOOKUP($A2026,'Medical Examinations'!$A$1:$J$2336,MATCH(Healthcare!D$1,'Medical Examinations'!$A$1:$J$1,0),0)</f>
        <v>9.9</v>
      </c>
      <c r="E2026" s="17" t="str">
        <f>VLOOKUP($A2026,'Medical Examinations'!$A$1:$J$2336,MATCH(Healthcare!E$1,'Medical Examinations'!$A$1:$J$1,0),0)</f>
        <v>No</v>
      </c>
      <c r="F2026" s="17" t="str">
        <f>VLOOKUP($A2026,'Medical Examinations'!$A$1:$J$2336,MATCH(Healthcare!F$1,'Medical Examinations'!$A$1:$J$1,0),0)</f>
        <v>No</v>
      </c>
      <c r="G2026" s="17" t="str">
        <f>VLOOKUP($A2026,'Medical Examinations'!$A$1:$J$2336,MATCH(Healthcare!G$1,'Medical Examinations'!$A$1:$J$1,0),0)</f>
        <v>No</v>
      </c>
      <c r="H2026" s="17">
        <f>VLOOKUP($A2026,'Medical Examinations'!$A$1:$J$2336,MATCH(Healthcare!H$1,'Medical Examinations'!$A$1:$J$1,0),0)</f>
        <v>0</v>
      </c>
      <c r="I2026" s="17" t="str">
        <f>VLOOKUP($A2026,'Medical Examinations'!$A$1:$J$2336,MATCH(Healthcare!I$1,'Medical Examinations'!$A$1:$J$1,0),0)</f>
        <v>No</v>
      </c>
      <c r="J2026" s="17" t="str">
        <f>VLOOKUP($A2026,'Medical Examinations'!$A$1:$J$2336,MATCH(Healthcare!J$1,'Medical Examinations'!$A$1:$J$1,0),0)</f>
        <v>Overweight</v>
      </c>
      <c r="K2026" s="17" t="str">
        <f>VLOOKUP($A2026,'Medical Examinations'!$A$1:$J$2336,MATCH(Healthcare!K$1,'Medical Examinations'!$A$1:$J$1,0),0)</f>
        <v>Diabetes</v>
      </c>
      <c r="L2026" s="38">
        <f>VLOOKUP($A2026,'Hospitalisation Details'!$A$2:$K$2344,MATCH(Healthcare!L$1,'Hospitalisation Details'!$A$1:$K$1,0),0)</f>
        <v>37529</v>
      </c>
      <c r="M2026" s="17">
        <f>VLOOKUP($A2026,'Hospitalisation Details'!$A$2:$K$2344,MATCH(Healthcare!M$1,'Hospitalisation Details'!$A$1:$K$1,0),0)</f>
        <v>2943.41</v>
      </c>
      <c r="N2026" s="17" t="str">
        <f>VLOOKUP($A2026,'Hospitalisation Details'!$A$2:$K$2344,MATCH(Healthcare!N$1,'Hospitalisation Details'!$A$1:$K$1,0),0)</f>
        <v>Tier - 2</v>
      </c>
      <c r="O2026" s="17" t="str">
        <f>VLOOKUP($A2026,'Hospitalisation Details'!$A$2:$K$2344,MATCH(Healthcare!O$1,'Hospitalisation Details'!$A$1:$K$1,0),0)</f>
        <v>Tier - 3</v>
      </c>
      <c r="P2026" s="17" t="str">
        <f>VLOOKUP($A2026,'Hospitalisation Details'!$A$2:$K$2344,MATCH(Healthcare!P$1,'Hospitalisation Details'!$A$1:$K$1,0),0)</f>
        <v>R1012</v>
      </c>
      <c r="Q2026" s="17">
        <f>VLOOKUP($A2026,'Hospitalisation Details'!$A$2:$K$2344,MATCH(Healthcare!Q$1,'Hospitalisation Details'!$A$1:$K$1,0),0)</f>
        <v>20</v>
      </c>
    </row>
    <row r="2027" spans="1:17" ht="15.75" x14ac:dyDescent="0.25">
      <c r="A2027" s="25" t="s">
        <v>2070</v>
      </c>
      <c r="B2027" s="17" t="str">
        <f>VLOOKUP($A2027,'Customer Names'!$A$1:$D$2336,4,0)</f>
        <v>Mr. Nicholas</v>
      </c>
      <c r="C2027" s="17">
        <f>VLOOKUP($A2027,'Medical Examinations'!$A$1:$J$2336,MATCH(Healthcare!C$1,'Medical Examinations'!$A$1:$J$1,0),0)</f>
        <v>46.53</v>
      </c>
      <c r="D2027" s="17">
        <f>VLOOKUP($A2027,'Medical Examinations'!$A$1:$J$2336,MATCH(Healthcare!D$1,'Medical Examinations'!$A$1:$J$1,0),0)</f>
        <v>4.84</v>
      </c>
      <c r="E2027" s="17" t="str">
        <f>VLOOKUP($A2027,'Medical Examinations'!$A$1:$J$2336,MATCH(Healthcare!E$1,'Medical Examinations'!$A$1:$J$1,0),0)</f>
        <v>Yes</v>
      </c>
      <c r="F2027" s="17" t="str">
        <f>VLOOKUP($A2027,'Medical Examinations'!$A$1:$J$2336,MATCH(Healthcare!F$1,'Medical Examinations'!$A$1:$J$1,0),0)</f>
        <v>No</v>
      </c>
      <c r="G2027" s="17" t="str">
        <f>VLOOKUP($A2027,'Medical Examinations'!$A$1:$J$2336,MATCH(Healthcare!G$1,'Medical Examinations'!$A$1:$J$1,0),0)</f>
        <v>No</v>
      </c>
      <c r="H2027" s="17">
        <f>VLOOKUP($A2027,'Medical Examinations'!$A$1:$J$2336,MATCH(Healthcare!H$1,'Medical Examinations'!$A$1:$J$1,0),0)</f>
        <v>0</v>
      </c>
      <c r="I2027" s="17" t="str">
        <f>VLOOKUP($A2027,'Medical Examinations'!$A$1:$J$2336,MATCH(Healthcare!I$1,'Medical Examinations'!$A$1:$J$1,0),0)</f>
        <v>No</v>
      </c>
      <c r="J2027" s="17" t="str">
        <f>VLOOKUP($A2027,'Medical Examinations'!$A$1:$J$2336,MATCH(Healthcare!J$1,'Medical Examinations'!$A$1:$J$1,0),0)</f>
        <v>Obesity</v>
      </c>
      <c r="K2027" s="17" t="str">
        <f>VLOOKUP($A2027,'Medical Examinations'!$A$1:$J$2336,MATCH(Healthcare!K$1,'Medical Examinations'!$A$1:$J$1,0),0)</f>
        <v>Normal</v>
      </c>
      <c r="L2027" s="38">
        <f>VLOOKUP($A2027,'Hospitalisation Details'!$A$2:$K$2344,MATCH(Healthcare!L$1,'Hospitalisation Details'!$A$1:$K$1,0),0)</f>
        <v>35246</v>
      </c>
      <c r="M2027" s="17">
        <f>VLOOKUP($A2027,'Hospitalisation Details'!$A$2:$K$2344,MATCH(Healthcare!M$1,'Hospitalisation Details'!$A$1:$K$1,0),0)</f>
        <v>2927.06</v>
      </c>
      <c r="N2027" s="17" t="str">
        <f>VLOOKUP($A2027,'Hospitalisation Details'!$A$2:$K$2344,MATCH(Healthcare!N$1,'Hospitalisation Details'!$A$1:$K$1,0),0)</f>
        <v>Tier - 2</v>
      </c>
      <c r="O2027" s="17" t="str">
        <f>VLOOKUP($A2027,'Hospitalisation Details'!$A$2:$K$2344,MATCH(Healthcare!O$1,'Hospitalisation Details'!$A$1:$K$1,0),0)</f>
        <v>Tier - 2</v>
      </c>
      <c r="P2027" s="17" t="str">
        <f>VLOOKUP($A2027,'Hospitalisation Details'!$A$2:$K$2344,MATCH(Healthcare!P$1,'Hospitalisation Details'!$A$1:$K$1,0),0)</f>
        <v>R1013</v>
      </c>
      <c r="Q2027" s="17">
        <f>VLOOKUP($A2027,'Hospitalisation Details'!$A$2:$K$2344,MATCH(Healthcare!Q$1,'Hospitalisation Details'!$A$1:$K$1,0),0)</f>
        <v>26</v>
      </c>
    </row>
    <row r="2028" spans="1:17" ht="15.75" x14ac:dyDescent="0.25">
      <c r="A2028" s="25" t="s">
        <v>2071</v>
      </c>
      <c r="B2028" s="17" t="str">
        <f>VLOOKUP($A2028,'Customer Names'!$A$1:$D$2336,4,0)</f>
        <v>Ms. Deborah</v>
      </c>
      <c r="C2028" s="17">
        <f>VLOOKUP($A2028,'Medical Examinations'!$A$1:$J$2336,MATCH(Healthcare!C$1,'Medical Examinations'!$A$1:$J$1,0),0)</f>
        <v>23.4</v>
      </c>
      <c r="D2028" s="17">
        <f>VLOOKUP($A2028,'Medical Examinations'!$A$1:$J$2336,MATCH(Healthcare!D$1,'Medical Examinations'!$A$1:$J$1,0),0)</f>
        <v>5.53</v>
      </c>
      <c r="E2028" s="17" t="str">
        <f>VLOOKUP($A2028,'Medical Examinations'!$A$1:$J$2336,MATCH(Healthcare!E$1,'Medical Examinations'!$A$1:$J$1,0),0)</f>
        <v>No</v>
      </c>
      <c r="F2028" s="17" t="str">
        <f>VLOOKUP($A2028,'Medical Examinations'!$A$1:$J$2336,MATCH(Healthcare!F$1,'Medical Examinations'!$A$1:$J$1,0),0)</f>
        <v>No</v>
      </c>
      <c r="G2028" s="17" t="str">
        <f>VLOOKUP($A2028,'Medical Examinations'!$A$1:$J$2336,MATCH(Healthcare!G$1,'Medical Examinations'!$A$1:$J$1,0),0)</f>
        <v>Yes</v>
      </c>
      <c r="H2028" s="17">
        <f>VLOOKUP($A2028,'Medical Examinations'!$A$1:$J$2336,MATCH(Healthcare!H$1,'Medical Examinations'!$A$1:$J$1,0),0)</f>
        <v>1</v>
      </c>
      <c r="I2028" s="17" t="str">
        <f>VLOOKUP($A2028,'Medical Examinations'!$A$1:$J$2336,MATCH(Healthcare!I$1,'Medical Examinations'!$A$1:$J$1,0),0)</f>
        <v>No</v>
      </c>
      <c r="J2028" s="17" t="str">
        <f>VLOOKUP($A2028,'Medical Examinations'!$A$1:$J$2336,MATCH(Healthcare!J$1,'Medical Examinations'!$A$1:$J$1,0),0)</f>
        <v>Healthy Weight</v>
      </c>
      <c r="K2028" s="17" t="str">
        <f>VLOOKUP($A2028,'Medical Examinations'!$A$1:$J$2336,MATCH(Healthcare!K$1,'Medical Examinations'!$A$1:$J$1,0),0)</f>
        <v>Normal</v>
      </c>
      <c r="L2028" s="38">
        <f>VLOOKUP($A2028,'Hospitalisation Details'!$A$2:$K$2344,MATCH(Healthcare!L$1,'Hospitalisation Details'!$A$1:$K$1,0),0)</f>
        <v>37777</v>
      </c>
      <c r="M2028" s="17">
        <f>VLOOKUP($A2028,'Hospitalisation Details'!$A$2:$K$2344,MATCH(Healthcare!M$1,'Hospitalisation Details'!$A$1:$K$1,0),0)</f>
        <v>2913.57</v>
      </c>
      <c r="N2028" s="17" t="str">
        <f>VLOOKUP($A2028,'Hospitalisation Details'!$A$2:$K$2344,MATCH(Healthcare!N$1,'Hospitalisation Details'!$A$1:$K$1,0),0)</f>
        <v>Tier - 2</v>
      </c>
      <c r="O2028" s="17" t="str">
        <f>VLOOKUP($A2028,'Hospitalisation Details'!$A$2:$K$2344,MATCH(Healthcare!O$1,'Hospitalisation Details'!$A$1:$K$1,0),0)</f>
        <v>Tier - 2</v>
      </c>
      <c r="P2028" s="17" t="str">
        <f>VLOOKUP($A2028,'Hospitalisation Details'!$A$2:$K$2344,MATCH(Healthcare!P$1,'Hospitalisation Details'!$A$1:$K$1,0),0)</f>
        <v>R1011</v>
      </c>
      <c r="Q2028" s="17">
        <f>VLOOKUP($A2028,'Hospitalisation Details'!$A$2:$K$2344,MATCH(Healthcare!Q$1,'Hospitalisation Details'!$A$1:$K$1,0),0)</f>
        <v>20</v>
      </c>
    </row>
    <row r="2029" spans="1:17" ht="15.75" x14ac:dyDescent="0.25">
      <c r="A2029" s="25" t="s">
        <v>2072</v>
      </c>
      <c r="B2029" s="17" t="str">
        <f>VLOOKUP($A2029,'Customer Names'!$A$1:$D$2336,4,0)</f>
        <v>Mr. Chuck</v>
      </c>
      <c r="C2029" s="17">
        <f>VLOOKUP($A2029,'Medical Examinations'!$A$1:$J$2336,MATCH(Healthcare!C$1,'Medical Examinations'!$A$1:$J$1,0),0)</f>
        <v>30</v>
      </c>
      <c r="D2029" s="17">
        <f>VLOOKUP($A2029,'Medical Examinations'!$A$1:$J$2336,MATCH(Healthcare!D$1,'Medical Examinations'!$A$1:$J$1,0),0)</f>
        <v>4.33</v>
      </c>
      <c r="E2029" s="17" t="str">
        <f>VLOOKUP($A2029,'Medical Examinations'!$A$1:$J$2336,MATCH(Healthcare!E$1,'Medical Examinations'!$A$1:$J$1,0),0)</f>
        <v>Yes</v>
      </c>
      <c r="F2029" s="17" t="str">
        <f>VLOOKUP($A2029,'Medical Examinations'!$A$1:$J$2336,MATCH(Healthcare!F$1,'Medical Examinations'!$A$1:$J$1,0),0)</f>
        <v>No</v>
      </c>
      <c r="G2029" s="17" t="str">
        <f>VLOOKUP($A2029,'Medical Examinations'!$A$1:$J$2336,MATCH(Healthcare!G$1,'Medical Examinations'!$A$1:$J$1,0),0)</f>
        <v>No</v>
      </c>
      <c r="H2029" s="17">
        <f>VLOOKUP($A2029,'Medical Examinations'!$A$1:$J$2336,MATCH(Healthcare!H$1,'Medical Examinations'!$A$1:$J$1,0),0)</f>
        <v>0</v>
      </c>
      <c r="I2029" s="17" t="str">
        <f>VLOOKUP($A2029,'Medical Examinations'!$A$1:$J$2336,MATCH(Healthcare!I$1,'Medical Examinations'!$A$1:$J$1,0),0)</f>
        <v>No</v>
      </c>
      <c r="J2029" s="17" t="str">
        <f>VLOOKUP($A2029,'Medical Examinations'!$A$1:$J$2336,MATCH(Healthcare!J$1,'Medical Examinations'!$A$1:$J$1,0),0)</f>
        <v>Obesity</v>
      </c>
      <c r="K2029" s="17" t="str">
        <f>VLOOKUP($A2029,'Medical Examinations'!$A$1:$J$2336,MATCH(Healthcare!K$1,'Medical Examinations'!$A$1:$J$1,0),0)</f>
        <v>Normal</v>
      </c>
      <c r="L2029" s="38">
        <f>VLOOKUP($A2029,'Hospitalisation Details'!$A$2:$K$2344,MATCH(Healthcare!L$1,'Hospitalisation Details'!$A$1:$K$1,0),0)</f>
        <v>35229</v>
      </c>
      <c r="M2029" s="17">
        <f>VLOOKUP($A2029,'Hospitalisation Details'!$A$2:$K$2344,MATCH(Healthcare!M$1,'Hospitalisation Details'!$A$1:$K$1,0),0)</f>
        <v>2904.09</v>
      </c>
      <c r="N2029" s="17" t="str">
        <f>VLOOKUP($A2029,'Hospitalisation Details'!$A$2:$K$2344,MATCH(Healthcare!N$1,'Hospitalisation Details'!$A$1:$K$1,0),0)</f>
        <v>Tier - 2</v>
      </c>
      <c r="O2029" s="17" t="str">
        <f>VLOOKUP($A2029,'Hospitalisation Details'!$A$2:$K$2344,MATCH(Healthcare!O$1,'Hospitalisation Details'!$A$1:$K$1,0),0)</f>
        <v>Tier - 2</v>
      </c>
      <c r="P2029" s="17" t="str">
        <f>VLOOKUP($A2029,'Hospitalisation Details'!$A$2:$K$2344,MATCH(Healthcare!P$1,'Hospitalisation Details'!$A$1:$K$1,0),0)</f>
        <v>R1011</v>
      </c>
      <c r="Q2029" s="17">
        <f>VLOOKUP($A2029,'Hospitalisation Details'!$A$2:$K$2344,MATCH(Healthcare!Q$1,'Hospitalisation Details'!$A$1:$K$1,0),0)</f>
        <v>26</v>
      </c>
    </row>
    <row r="2030" spans="1:17" ht="15.75" x14ac:dyDescent="0.25">
      <c r="A2030" s="25" t="s">
        <v>2073</v>
      </c>
      <c r="B2030" s="17" t="str">
        <f>VLOOKUP($A2030,'Customer Names'!$A$1:$D$2336,4,0)</f>
        <v>Mr. Daniel</v>
      </c>
      <c r="C2030" s="17">
        <f>VLOOKUP($A2030,'Medical Examinations'!$A$1:$J$2336,MATCH(Healthcare!C$1,'Medical Examinations'!$A$1:$J$1,0),0)</f>
        <v>29.15</v>
      </c>
      <c r="D2030" s="17">
        <f>VLOOKUP($A2030,'Medical Examinations'!$A$1:$J$2336,MATCH(Healthcare!D$1,'Medical Examinations'!$A$1:$J$1,0),0)</f>
        <v>4.91</v>
      </c>
      <c r="E2030" s="17" t="str">
        <f>VLOOKUP($A2030,'Medical Examinations'!$A$1:$J$2336,MATCH(Healthcare!E$1,'Medical Examinations'!$A$1:$J$1,0),0)</f>
        <v>Yes</v>
      </c>
      <c r="F2030" s="17" t="str">
        <f>VLOOKUP($A2030,'Medical Examinations'!$A$1:$J$2336,MATCH(Healthcare!F$1,'Medical Examinations'!$A$1:$J$1,0),0)</f>
        <v>No</v>
      </c>
      <c r="G2030" s="17" t="str">
        <f>VLOOKUP($A2030,'Medical Examinations'!$A$1:$J$2336,MATCH(Healthcare!G$1,'Medical Examinations'!$A$1:$J$1,0),0)</f>
        <v>No</v>
      </c>
      <c r="H2030" s="17">
        <f>VLOOKUP($A2030,'Medical Examinations'!$A$1:$J$2336,MATCH(Healthcare!H$1,'Medical Examinations'!$A$1:$J$1,0),0)</f>
        <v>0</v>
      </c>
      <c r="I2030" s="17" t="str">
        <f>VLOOKUP($A2030,'Medical Examinations'!$A$1:$J$2336,MATCH(Healthcare!I$1,'Medical Examinations'!$A$1:$J$1,0),0)</f>
        <v>No</v>
      </c>
      <c r="J2030" s="17" t="str">
        <f>VLOOKUP($A2030,'Medical Examinations'!$A$1:$J$2336,MATCH(Healthcare!J$1,'Medical Examinations'!$A$1:$J$1,0),0)</f>
        <v>Overweight</v>
      </c>
      <c r="K2030" s="17" t="str">
        <f>VLOOKUP($A2030,'Medical Examinations'!$A$1:$J$2336,MATCH(Healthcare!K$1,'Medical Examinations'!$A$1:$J$1,0),0)</f>
        <v>Normal</v>
      </c>
      <c r="L2030" s="38">
        <f>VLOOKUP($A2030,'Hospitalisation Details'!$A$2:$K$2344,MATCH(Healthcare!L$1,'Hospitalisation Details'!$A$1:$K$1,0),0)</f>
        <v>35362</v>
      </c>
      <c r="M2030" s="17">
        <f>VLOOKUP($A2030,'Hospitalisation Details'!$A$2:$K$2344,MATCH(Healthcare!M$1,'Hospitalisation Details'!$A$1:$K$1,0),0)</f>
        <v>2902.91</v>
      </c>
      <c r="N2030" s="17" t="str">
        <f>VLOOKUP($A2030,'Hospitalisation Details'!$A$2:$K$2344,MATCH(Healthcare!N$1,'Hospitalisation Details'!$A$1:$K$1,0),0)</f>
        <v>Tier - 2</v>
      </c>
      <c r="O2030" s="17" t="str">
        <f>VLOOKUP($A2030,'Hospitalisation Details'!$A$2:$K$2344,MATCH(Healthcare!O$1,'Hospitalisation Details'!$A$1:$K$1,0),0)</f>
        <v>Tier - 2</v>
      </c>
      <c r="P2030" s="17" t="str">
        <f>VLOOKUP($A2030,'Hospitalisation Details'!$A$2:$K$2344,MATCH(Healthcare!P$1,'Hospitalisation Details'!$A$1:$K$1,0),0)</f>
        <v>R1013</v>
      </c>
      <c r="Q2030" s="17">
        <f>VLOOKUP($A2030,'Hospitalisation Details'!$A$2:$K$2344,MATCH(Healthcare!Q$1,'Hospitalisation Details'!$A$1:$K$1,0),0)</f>
        <v>26</v>
      </c>
    </row>
    <row r="2031" spans="1:17" ht="15.75" x14ac:dyDescent="0.25">
      <c r="A2031" s="25" t="s">
        <v>2074</v>
      </c>
      <c r="B2031" s="17" t="str">
        <f>VLOOKUP($A2031,'Customer Names'!$A$1:$D$2336,4,0)</f>
        <v>Ms. Amany</v>
      </c>
      <c r="C2031" s="17">
        <f>VLOOKUP($A2031,'Medical Examinations'!$A$1:$J$2336,MATCH(Healthcare!C$1,'Medical Examinations'!$A$1:$J$1,0),0)</f>
        <v>34.865000000000002</v>
      </c>
      <c r="D2031" s="17">
        <f>VLOOKUP($A2031,'Medical Examinations'!$A$1:$J$2336,MATCH(Healthcare!D$1,'Medical Examinations'!$A$1:$J$1,0),0)</f>
        <v>4.8</v>
      </c>
      <c r="E2031" s="17" t="str">
        <f>VLOOKUP($A2031,'Medical Examinations'!$A$1:$J$2336,MATCH(Healthcare!E$1,'Medical Examinations'!$A$1:$J$1,0),0)</f>
        <v>No</v>
      </c>
      <c r="F2031" s="17" t="str">
        <f>VLOOKUP($A2031,'Medical Examinations'!$A$1:$J$2336,MATCH(Healthcare!F$1,'Medical Examinations'!$A$1:$J$1,0),0)</f>
        <v>No</v>
      </c>
      <c r="G2031" s="17" t="str">
        <f>VLOOKUP($A2031,'Medical Examinations'!$A$1:$J$2336,MATCH(Healthcare!G$1,'Medical Examinations'!$A$1:$J$1,0),0)</f>
        <v>No</v>
      </c>
      <c r="H2031" s="17">
        <f>VLOOKUP($A2031,'Medical Examinations'!$A$1:$J$2336,MATCH(Healthcare!H$1,'Medical Examinations'!$A$1:$J$1,0),0)</f>
        <v>0</v>
      </c>
      <c r="I2031" s="17" t="str">
        <f>VLOOKUP($A2031,'Medical Examinations'!$A$1:$J$2336,MATCH(Healthcare!I$1,'Medical Examinations'!$A$1:$J$1,0),0)</f>
        <v>No</v>
      </c>
      <c r="J2031" s="17" t="str">
        <f>VLOOKUP($A2031,'Medical Examinations'!$A$1:$J$2336,MATCH(Healthcare!J$1,'Medical Examinations'!$A$1:$J$1,0),0)</f>
        <v>Obesity</v>
      </c>
      <c r="K2031" s="17" t="str">
        <f>VLOOKUP($A2031,'Medical Examinations'!$A$1:$J$2336,MATCH(Healthcare!K$1,'Medical Examinations'!$A$1:$J$1,0),0)</f>
        <v>Normal</v>
      </c>
      <c r="L2031" s="38">
        <f>VLOOKUP($A2031,'Hospitalisation Details'!$A$2:$K$2344,MATCH(Healthcare!L$1,'Hospitalisation Details'!$A$1:$K$1,0),0)</f>
        <v>36465</v>
      </c>
      <c r="M2031" s="17">
        <f>VLOOKUP($A2031,'Hospitalisation Details'!$A$2:$K$2344,MATCH(Healthcare!M$1,'Hospitalisation Details'!$A$1:$K$1,0),0)</f>
        <v>2899.49</v>
      </c>
      <c r="N2031" s="17" t="str">
        <f>VLOOKUP($A2031,'Hospitalisation Details'!$A$2:$K$2344,MATCH(Healthcare!N$1,'Hospitalisation Details'!$A$1:$K$1,0),0)</f>
        <v>Tier - 2</v>
      </c>
      <c r="O2031" s="17" t="str">
        <f>VLOOKUP($A2031,'Hospitalisation Details'!$A$2:$K$2344,MATCH(Healthcare!O$1,'Hospitalisation Details'!$A$1:$K$1,0),0)</f>
        <v>Tier - 2</v>
      </c>
      <c r="P2031" s="17" t="str">
        <f>VLOOKUP($A2031,'Hospitalisation Details'!$A$2:$K$2344,MATCH(Healthcare!P$1,'Hospitalisation Details'!$A$1:$K$1,0),0)</f>
        <v>R1024</v>
      </c>
      <c r="Q2031" s="17">
        <f>VLOOKUP($A2031,'Hospitalisation Details'!$A$2:$K$2344,MATCH(Healthcare!Q$1,'Hospitalisation Details'!$A$1:$K$1,0),0)</f>
        <v>23</v>
      </c>
    </row>
    <row r="2032" spans="1:17" ht="15.75" x14ac:dyDescent="0.25">
      <c r="A2032" s="25" t="s">
        <v>2075</v>
      </c>
      <c r="B2032" s="17" t="str">
        <f>VLOOKUP($A2032,'Customer Names'!$A$1:$D$2336,4,0)</f>
        <v>Ms. Kipling</v>
      </c>
      <c r="C2032" s="17">
        <f>VLOOKUP($A2032,'Medical Examinations'!$A$1:$J$2336,MATCH(Healthcare!C$1,'Medical Examinations'!$A$1:$J$1,0),0)</f>
        <v>28.12</v>
      </c>
      <c r="D2032" s="17">
        <f>VLOOKUP($A2032,'Medical Examinations'!$A$1:$J$2336,MATCH(Healthcare!D$1,'Medical Examinations'!$A$1:$J$1,0),0)</f>
        <v>5.55</v>
      </c>
      <c r="E2032" s="17" t="str">
        <f>VLOOKUP($A2032,'Medical Examinations'!$A$1:$J$2336,MATCH(Healthcare!E$1,'Medical Examinations'!$A$1:$J$1,0),0)</f>
        <v>Yes</v>
      </c>
      <c r="F2032" s="17" t="str">
        <f>VLOOKUP($A2032,'Medical Examinations'!$A$1:$J$2336,MATCH(Healthcare!F$1,'Medical Examinations'!$A$1:$J$1,0),0)</f>
        <v>Yes</v>
      </c>
      <c r="G2032" s="17" t="str">
        <f>VLOOKUP($A2032,'Medical Examinations'!$A$1:$J$2336,MATCH(Healthcare!G$1,'Medical Examinations'!$A$1:$J$1,0),0)</f>
        <v>No</v>
      </c>
      <c r="H2032" s="17">
        <f>VLOOKUP($A2032,'Medical Examinations'!$A$1:$J$2336,MATCH(Healthcare!H$1,'Medical Examinations'!$A$1:$J$1,0),0)</f>
        <v>2</v>
      </c>
      <c r="I2032" s="17" t="str">
        <f>VLOOKUP($A2032,'Medical Examinations'!$A$1:$J$2336,MATCH(Healthcare!I$1,'Medical Examinations'!$A$1:$J$1,0),0)</f>
        <v>No</v>
      </c>
      <c r="J2032" s="17" t="str">
        <f>VLOOKUP($A2032,'Medical Examinations'!$A$1:$J$2336,MATCH(Healthcare!J$1,'Medical Examinations'!$A$1:$J$1,0),0)</f>
        <v>Overweight</v>
      </c>
      <c r="K2032" s="17" t="str">
        <f>VLOOKUP($A2032,'Medical Examinations'!$A$1:$J$2336,MATCH(Healthcare!K$1,'Medical Examinations'!$A$1:$J$1,0),0)</f>
        <v>Normal</v>
      </c>
      <c r="L2032" s="38">
        <f>VLOOKUP($A2032,'Hospitalisation Details'!$A$2:$K$2344,MATCH(Healthcare!L$1,'Hospitalisation Details'!$A$1:$K$1,0),0)</f>
        <v>36721</v>
      </c>
      <c r="M2032" s="17">
        <f>VLOOKUP($A2032,'Hospitalisation Details'!$A$2:$K$2344,MATCH(Healthcare!M$1,'Hospitalisation Details'!$A$1:$K$1,0),0)</f>
        <v>2897.46</v>
      </c>
      <c r="N2032" s="17" t="str">
        <f>VLOOKUP($A2032,'Hospitalisation Details'!$A$2:$K$2344,MATCH(Healthcare!N$1,'Hospitalisation Details'!$A$1:$K$1,0),0)</f>
        <v>Tier - 2</v>
      </c>
      <c r="O2032" s="17" t="str">
        <f>VLOOKUP($A2032,'Hospitalisation Details'!$A$2:$K$2344,MATCH(Healthcare!O$1,'Hospitalisation Details'!$A$1:$K$1,0),0)</f>
        <v>Tier - 1</v>
      </c>
      <c r="P2032" s="17" t="str">
        <f>VLOOKUP($A2032,'Hospitalisation Details'!$A$2:$K$2344,MATCH(Healthcare!P$1,'Hospitalisation Details'!$A$1:$K$1,0),0)</f>
        <v>R1012</v>
      </c>
      <c r="Q2032" s="17">
        <f>VLOOKUP($A2032,'Hospitalisation Details'!$A$2:$K$2344,MATCH(Healthcare!Q$1,'Hospitalisation Details'!$A$1:$K$1,0),0)</f>
        <v>22</v>
      </c>
    </row>
    <row r="2033" spans="1:17" ht="15.75" x14ac:dyDescent="0.25">
      <c r="A2033" s="25" t="s">
        <v>2076</v>
      </c>
      <c r="B2033" s="17" t="str">
        <f>VLOOKUP($A2033,'Customer Names'!$A$1:$D$2336,4,0)</f>
        <v>Mr. Duncan</v>
      </c>
      <c r="C2033" s="17">
        <f>VLOOKUP($A2033,'Medical Examinations'!$A$1:$J$2336,MATCH(Healthcare!C$1,'Medical Examinations'!$A$1:$J$1,0),0)</f>
        <v>29.45</v>
      </c>
      <c r="D2033" s="17">
        <f>VLOOKUP($A2033,'Medical Examinations'!$A$1:$J$2336,MATCH(Healthcare!D$1,'Medical Examinations'!$A$1:$J$1,0),0)</f>
        <v>5.24</v>
      </c>
      <c r="E2033" s="17" t="str">
        <f>VLOOKUP($A2033,'Medical Examinations'!$A$1:$J$2336,MATCH(Healthcare!E$1,'Medical Examinations'!$A$1:$J$1,0),0)</f>
        <v>Yes</v>
      </c>
      <c r="F2033" s="17" t="str">
        <f>VLOOKUP($A2033,'Medical Examinations'!$A$1:$J$2336,MATCH(Healthcare!F$1,'Medical Examinations'!$A$1:$J$1,0),0)</f>
        <v>No</v>
      </c>
      <c r="G2033" s="17" t="str">
        <f>VLOOKUP($A2033,'Medical Examinations'!$A$1:$J$2336,MATCH(Healthcare!G$1,'Medical Examinations'!$A$1:$J$1,0),0)</f>
        <v>No</v>
      </c>
      <c r="H2033" s="17">
        <f>VLOOKUP($A2033,'Medical Examinations'!$A$1:$J$2336,MATCH(Healthcare!H$1,'Medical Examinations'!$A$1:$J$1,0),0)</f>
        <v>0</v>
      </c>
      <c r="I2033" s="17" t="str">
        <f>VLOOKUP($A2033,'Medical Examinations'!$A$1:$J$2336,MATCH(Healthcare!I$1,'Medical Examinations'!$A$1:$J$1,0),0)</f>
        <v>No</v>
      </c>
      <c r="J2033" s="17" t="str">
        <f>VLOOKUP($A2033,'Medical Examinations'!$A$1:$J$2336,MATCH(Healthcare!J$1,'Medical Examinations'!$A$1:$J$1,0),0)</f>
        <v>Overweight</v>
      </c>
      <c r="K2033" s="17" t="str">
        <f>VLOOKUP($A2033,'Medical Examinations'!$A$1:$J$2336,MATCH(Healthcare!K$1,'Medical Examinations'!$A$1:$J$1,0),0)</f>
        <v>Normal</v>
      </c>
      <c r="L2033" s="38">
        <f>VLOOKUP($A2033,'Hospitalisation Details'!$A$2:$K$2344,MATCH(Healthcare!L$1,'Hospitalisation Details'!$A$1:$K$1,0),0)</f>
        <v>35237</v>
      </c>
      <c r="M2033" s="17">
        <f>VLOOKUP($A2033,'Hospitalisation Details'!$A$2:$K$2344,MATCH(Healthcare!M$1,'Hospitalisation Details'!$A$1:$K$1,0),0)</f>
        <v>2897.32</v>
      </c>
      <c r="N2033" s="17" t="str">
        <f>VLOOKUP($A2033,'Hospitalisation Details'!$A$2:$K$2344,MATCH(Healthcare!N$1,'Hospitalisation Details'!$A$1:$K$1,0),0)</f>
        <v>Tier - 3</v>
      </c>
      <c r="O2033" s="17" t="str">
        <f>VLOOKUP($A2033,'Hospitalisation Details'!$A$2:$K$2344,MATCH(Healthcare!O$1,'Hospitalisation Details'!$A$1:$K$1,0),0)</f>
        <v>Tier - 3</v>
      </c>
      <c r="P2033" s="17" t="str">
        <f>VLOOKUP($A2033,'Hospitalisation Details'!$A$2:$K$2344,MATCH(Healthcare!P$1,'Hospitalisation Details'!$A$1:$K$1,0),0)</f>
        <v>R1016</v>
      </c>
      <c r="Q2033" s="17">
        <f>VLOOKUP($A2033,'Hospitalisation Details'!$A$2:$K$2344,MATCH(Healthcare!Q$1,'Hospitalisation Details'!$A$1:$K$1,0),0)</f>
        <v>26</v>
      </c>
    </row>
    <row r="2034" spans="1:17" ht="15.75" x14ac:dyDescent="0.25">
      <c r="A2034" s="25" t="s">
        <v>2077</v>
      </c>
      <c r="B2034" s="17" t="str">
        <f>VLOOKUP($A2034,'Customer Names'!$A$1:$D$2336,4,0)</f>
        <v>Mr. Louis</v>
      </c>
      <c r="C2034" s="17">
        <f>VLOOKUP($A2034,'Medical Examinations'!$A$1:$J$2336,MATCH(Healthcare!C$1,'Medical Examinations'!$A$1:$J$1,0),0)</f>
        <v>27.94</v>
      </c>
      <c r="D2034" s="17">
        <f>VLOOKUP($A2034,'Medical Examinations'!$A$1:$J$2336,MATCH(Healthcare!D$1,'Medical Examinations'!$A$1:$J$1,0),0)</f>
        <v>6.08</v>
      </c>
      <c r="E2034" s="17" t="str">
        <f>VLOOKUP($A2034,'Medical Examinations'!$A$1:$J$2336,MATCH(Healthcare!E$1,'Medical Examinations'!$A$1:$J$1,0),0)</f>
        <v>No</v>
      </c>
      <c r="F2034" s="17" t="str">
        <f>VLOOKUP($A2034,'Medical Examinations'!$A$1:$J$2336,MATCH(Healthcare!F$1,'Medical Examinations'!$A$1:$J$1,0),0)</f>
        <v>No</v>
      </c>
      <c r="G2034" s="17" t="str">
        <f>VLOOKUP($A2034,'Medical Examinations'!$A$1:$J$2336,MATCH(Healthcare!G$1,'Medical Examinations'!$A$1:$J$1,0),0)</f>
        <v>Yes</v>
      </c>
      <c r="H2034" s="17">
        <f>VLOOKUP($A2034,'Medical Examinations'!$A$1:$J$2336,MATCH(Healthcare!H$1,'Medical Examinations'!$A$1:$J$1,0),0)</f>
        <v>1</v>
      </c>
      <c r="I2034" s="17" t="str">
        <f>VLOOKUP($A2034,'Medical Examinations'!$A$1:$J$2336,MATCH(Healthcare!I$1,'Medical Examinations'!$A$1:$J$1,0),0)</f>
        <v>No</v>
      </c>
      <c r="J2034" s="17" t="str">
        <f>VLOOKUP($A2034,'Medical Examinations'!$A$1:$J$2336,MATCH(Healthcare!J$1,'Medical Examinations'!$A$1:$J$1,0),0)</f>
        <v>Overweight</v>
      </c>
      <c r="K2034" s="17" t="str">
        <f>VLOOKUP($A2034,'Medical Examinations'!$A$1:$J$2336,MATCH(Healthcare!K$1,'Medical Examinations'!$A$1:$J$1,0),0)</f>
        <v>Prediabetes</v>
      </c>
      <c r="L2034" s="38">
        <f>VLOOKUP($A2034,'Hospitalisation Details'!$A$2:$K$2344,MATCH(Healthcare!L$1,'Hospitalisation Details'!$A$1:$K$1,0),0)</f>
        <v>34193</v>
      </c>
      <c r="M2034" s="17">
        <f>VLOOKUP($A2034,'Hospitalisation Details'!$A$2:$K$2344,MATCH(Healthcare!M$1,'Hospitalisation Details'!$A$1:$K$1,0),0)</f>
        <v>2867.12</v>
      </c>
      <c r="N2034" s="17" t="str">
        <f>VLOOKUP($A2034,'Hospitalisation Details'!$A$2:$K$2344,MATCH(Healthcare!N$1,'Hospitalisation Details'!$A$1:$K$1,0),0)</f>
        <v>Tier - 1</v>
      </c>
      <c r="O2034" s="17" t="str">
        <f>VLOOKUP($A2034,'Hospitalisation Details'!$A$2:$K$2344,MATCH(Healthcare!O$1,'Hospitalisation Details'!$A$1:$K$1,0),0)</f>
        <v>Tier - 3</v>
      </c>
      <c r="P2034" s="17" t="str">
        <f>VLOOKUP($A2034,'Hospitalisation Details'!$A$2:$K$2344,MATCH(Healthcare!P$1,'Hospitalisation Details'!$A$1:$K$1,0),0)</f>
        <v>R1013</v>
      </c>
      <c r="Q2034" s="17">
        <f>VLOOKUP($A2034,'Hospitalisation Details'!$A$2:$K$2344,MATCH(Healthcare!Q$1,'Hospitalisation Details'!$A$1:$K$1,0),0)</f>
        <v>29</v>
      </c>
    </row>
    <row r="2035" spans="1:17" ht="15.75" x14ac:dyDescent="0.25">
      <c r="A2035" s="25" t="s">
        <v>2078</v>
      </c>
      <c r="B2035" s="17" t="str">
        <f>VLOOKUP($A2035,'Customer Names'!$A$1:$D$2336,4,0)</f>
        <v>Mr. Daniel</v>
      </c>
      <c r="C2035" s="17">
        <f>VLOOKUP($A2035,'Medical Examinations'!$A$1:$J$2336,MATCH(Healthcare!C$1,'Medical Examinations'!$A$1:$J$1,0),0)</f>
        <v>27.2</v>
      </c>
      <c r="D2035" s="17">
        <f>VLOOKUP($A2035,'Medical Examinations'!$A$1:$J$2336,MATCH(Healthcare!D$1,'Medical Examinations'!$A$1:$J$1,0),0)</f>
        <v>5.83</v>
      </c>
      <c r="E2035" s="17" t="str">
        <f>VLOOKUP($A2035,'Medical Examinations'!$A$1:$J$2336,MATCH(Healthcare!E$1,'Medical Examinations'!$A$1:$J$1,0),0)</f>
        <v>No</v>
      </c>
      <c r="F2035" s="17" t="str">
        <f>VLOOKUP($A2035,'Medical Examinations'!$A$1:$J$2336,MATCH(Healthcare!F$1,'Medical Examinations'!$A$1:$J$1,0),0)</f>
        <v>No</v>
      </c>
      <c r="G2035" s="17" t="str">
        <f>VLOOKUP($A2035,'Medical Examinations'!$A$1:$J$2336,MATCH(Healthcare!G$1,'Medical Examinations'!$A$1:$J$1,0),0)</f>
        <v>Yes</v>
      </c>
      <c r="H2035" s="17">
        <f>VLOOKUP($A2035,'Medical Examinations'!$A$1:$J$2336,MATCH(Healthcare!H$1,'Medical Examinations'!$A$1:$J$1,0),0)</f>
        <v>1</v>
      </c>
      <c r="I2035" s="17" t="str">
        <f>VLOOKUP($A2035,'Medical Examinations'!$A$1:$J$2336,MATCH(Healthcare!I$1,'Medical Examinations'!$A$1:$J$1,0),0)</f>
        <v>No</v>
      </c>
      <c r="J2035" s="17" t="str">
        <f>VLOOKUP($A2035,'Medical Examinations'!$A$1:$J$2336,MATCH(Healthcare!J$1,'Medical Examinations'!$A$1:$J$1,0),0)</f>
        <v>Overweight</v>
      </c>
      <c r="K2035" s="17" t="str">
        <f>VLOOKUP($A2035,'Medical Examinations'!$A$1:$J$2336,MATCH(Healthcare!K$1,'Medical Examinations'!$A$1:$J$1,0),0)</f>
        <v>Prediabetes</v>
      </c>
      <c r="L2035" s="38">
        <f>VLOOKUP($A2035,'Hospitalisation Details'!$A$2:$K$2344,MATCH(Healthcare!L$1,'Hospitalisation Details'!$A$1:$K$1,0),0)</f>
        <v>34274</v>
      </c>
      <c r="M2035" s="17">
        <f>VLOOKUP($A2035,'Hospitalisation Details'!$A$2:$K$2344,MATCH(Healthcare!M$1,'Hospitalisation Details'!$A$1:$K$1,0),0)</f>
        <v>2866.09</v>
      </c>
      <c r="N2035" s="17" t="str">
        <f>VLOOKUP($A2035,'Hospitalisation Details'!$A$2:$K$2344,MATCH(Healthcare!N$1,'Hospitalisation Details'!$A$1:$K$1,0),0)</f>
        <v>Tier - 3</v>
      </c>
      <c r="O2035" s="17" t="str">
        <f>VLOOKUP($A2035,'Hospitalisation Details'!$A$2:$K$2344,MATCH(Healthcare!O$1,'Hospitalisation Details'!$A$1:$K$1,0),0)</f>
        <v>Tier - 3</v>
      </c>
      <c r="P2035" s="17" t="str">
        <f>VLOOKUP($A2035,'Hospitalisation Details'!$A$2:$K$2344,MATCH(Healthcare!P$1,'Hospitalisation Details'!$A$1:$K$1,0),0)</f>
        <v>R1011</v>
      </c>
      <c r="Q2035" s="17">
        <f>VLOOKUP($A2035,'Hospitalisation Details'!$A$2:$K$2344,MATCH(Healthcare!Q$1,'Hospitalisation Details'!$A$1:$K$1,0),0)</f>
        <v>29</v>
      </c>
    </row>
    <row r="2036" spans="1:17" ht="15.75" x14ac:dyDescent="0.25">
      <c r="A2036" s="25" t="s">
        <v>2079</v>
      </c>
      <c r="B2036" s="17" t="str">
        <f>VLOOKUP($A2036,'Customer Names'!$A$1:$D$2336,4,0)</f>
        <v>Ms. Ildiko</v>
      </c>
      <c r="C2036" s="17">
        <f>VLOOKUP($A2036,'Medical Examinations'!$A$1:$J$2336,MATCH(Healthcare!C$1,'Medical Examinations'!$A$1:$J$1,0),0)</f>
        <v>33.344999999999999</v>
      </c>
      <c r="D2036" s="17">
        <f>VLOOKUP($A2036,'Medical Examinations'!$A$1:$J$2336,MATCH(Healthcare!D$1,'Medical Examinations'!$A$1:$J$1,0),0)</f>
        <v>4.29</v>
      </c>
      <c r="E2036" s="17" t="str">
        <f>VLOOKUP($A2036,'Medical Examinations'!$A$1:$J$2336,MATCH(Healthcare!E$1,'Medical Examinations'!$A$1:$J$1,0),0)</f>
        <v>No</v>
      </c>
      <c r="F2036" s="17" t="str">
        <f>VLOOKUP($A2036,'Medical Examinations'!$A$1:$J$2336,MATCH(Healthcare!F$1,'Medical Examinations'!$A$1:$J$1,0),0)</f>
        <v>No</v>
      </c>
      <c r="G2036" s="17" t="str">
        <f>VLOOKUP($A2036,'Medical Examinations'!$A$1:$J$2336,MATCH(Healthcare!G$1,'Medical Examinations'!$A$1:$J$1,0),0)</f>
        <v>No</v>
      </c>
      <c r="H2036" s="17">
        <f>VLOOKUP($A2036,'Medical Examinations'!$A$1:$J$2336,MATCH(Healthcare!H$1,'Medical Examinations'!$A$1:$J$1,0),0)</f>
        <v>1</v>
      </c>
      <c r="I2036" s="17" t="str">
        <f>VLOOKUP($A2036,'Medical Examinations'!$A$1:$J$2336,MATCH(Healthcare!I$1,'Medical Examinations'!$A$1:$J$1,0),0)</f>
        <v>No</v>
      </c>
      <c r="J2036" s="17" t="str">
        <f>VLOOKUP($A2036,'Medical Examinations'!$A$1:$J$2336,MATCH(Healthcare!J$1,'Medical Examinations'!$A$1:$J$1,0),0)</f>
        <v>Obesity</v>
      </c>
      <c r="K2036" s="17" t="str">
        <f>VLOOKUP($A2036,'Medical Examinations'!$A$1:$J$2336,MATCH(Healthcare!K$1,'Medical Examinations'!$A$1:$J$1,0),0)</f>
        <v>Normal</v>
      </c>
      <c r="L2036" s="38">
        <f>VLOOKUP($A2036,'Hospitalisation Details'!$A$2:$K$2344,MATCH(Healthcare!L$1,'Hospitalisation Details'!$A$1:$K$1,0),0)</f>
        <v>36042</v>
      </c>
      <c r="M2036" s="17">
        <f>VLOOKUP($A2036,'Hospitalisation Details'!$A$2:$K$2344,MATCH(Healthcare!M$1,'Hospitalisation Details'!$A$1:$K$1,0),0)</f>
        <v>2855.44</v>
      </c>
      <c r="N2036" s="17" t="str">
        <f>VLOOKUP($A2036,'Hospitalisation Details'!$A$2:$K$2344,MATCH(Healthcare!N$1,'Hospitalisation Details'!$A$1:$K$1,0),0)</f>
        <v>Tier - 2</v>
      </c>
      <c r="O2036" s="17" t="str">
        <f>VLOOKUP($A2036,'Hospitalisation Details'!$A$2:$K$2344,MATCH(Healthcare!O$1,'Hospitalisation Details'!$A$1:$K$1,0),0)</f>
        <v>Tier - 3</v>
      </c>
      <c r="P2036" s="17" t="str">
        <f>VLOOKUP($A2036,'Hospitalisation Details'!$A$2:$K$2344,MATCH(Healthcare!P$1,'Hospitalisation Details'!$A$1:$K$1,0),0)</f>
        <v>R1012</v>
      </c>
      <c r="Q2036" s="17">
        <f>VLOOKUP($A2036,'Hospitalisation Details'!$A$2:$K$2344,MATCH(Healthcare!Q$1,'Hospitalisation Details'!$A$1:$K$1,0),0)</f>
        <v>24</v>
      </c>
    </row>
    <row r="2037" spans="1:17" ht="15.75" x14ac:dyDescent="0.25">
      <c r="A2037" s="25" t="s">
        <v>2080</v>
      </c>
      <c r="B2037" s="17" t="str">
        <f>VLOOKUP($A2037,'Customer Names'!$A$1:$D$2336,4,0)</f>
        <v>Ms. Melinda</v>
      </c>
      <c r="C2037" s="17">
        <f>VLOOKUP($A2037,'Medical Examinations'!$A$1:$J$2336,MATCH(Healthcare!C$1,'Medical Examinations'!$A$1:$J$1,0),0)</f>
        <v>29.925000000000001</v>
      </c>
      <c r="D2037" s="17">
        <f>VLOOKUP($A2037,'Medical Examinations'!$A$1:$J$2336,MATCH(Healthcare!D$1,'Medical Examinations'!$A$1:$J$1,0),0)</f>
        <v>5.3</v>
      </c>
      <c r="E2037" s="17" t="str">
        <f>VLOOKUP($A2037,'Medical Examinations'!$A$1:$J$2336,MATCH(Healthcare!E$1,'Medical Examinations'!$A$1:$J$1,0),0)</f>
        <v>No</v>
      </c>
      <c r="F2037" s="17" t="str">
        <f>VLOOKUP($A2037,'Medical Examinations'!$A$1:$J$2336,MATCH(Healthcare!F$1,'Medical Examinations'!$A$1:$J$1,0),0)</f>
        <v>No</v>
      </c>
      <c r="G2037" s="17" t="str">
        <f>VLOOKUP($A2037,'Medical Examinations'!$A$1:$J$2336,MATCH(Healthcare!G$1,'Medical Examinations'!$A$1:$J$1,0),0)</f>
        <v>No</v>
      </c>
      <c r="H2037" s="17">
        <f>VLOOKUP($A2037,'Medical Examinations'!$A$1:$J$2336,MATCH(Healthcare!H$1,'Medical Examinations'!$A$1:$J$1,0),0)</f>
        <v>1</v>
      </c>
      <c r="I2037" s="17" t="str">
        <f>VLOOKUP($A2037,'Medical Examinations'!$A$1:$J$2336,MATCH(Healthcare!I$1,'Medical Examinations'!$A$1:$J$1,0),0)</f>
        <v>No</v>
      </c>
      <c r="J2037" s="17" t="str">
        <f>VLOOKUP($A2037,'Medical Examinations'!$A$1:$J$2336,MATCH(Healthcare!J$1,'Medical Examinations'!$A$1:$J$1,0),0)</f>
        <v>Overweight</v>
      </c>
      <c r="K2037" s="17" t="str">
        <f>VLOOKUP($A2037,'Medical Examinations'!$A$1:$J$2336,MATCH(Healthcare!K$1,'Medical Examinations'!$A$1:$J$1,0),0)</f>
        <v>Normal</v>
      </c>
      <c r="L2037" s="38">
        <f>VLOOKUP($A2037,'Hospitalisation Details'!$A$2:$K$2344,MATCH(Healthcare!L$1,'Hospitalisation Details'!$A$1:$K$1,0),0)</f>
        <v>35963</v>
      </c>
      <c r="M2037" s="17">
        <f>VLOOKUP($A2037,'Hospitalisation Details'!$A$2:$K$2344,MATCH(Healthcare!M$1,'Hospitalisation Details'!$A$1:$K$1,0),0)</f>
        <v>2850.68</v>
      </c>
      <c r="N2037" s="17" t="str">
        <f>VLOOKUP($A2037,'Hospitalisation Details'!$A$2:$K$2344,MATCH(Healthcare!N$1,'Hospitalisation Details'!$A$1:$K$1,0),0)</f>
        <v>Tier - 2</v>
      </c>
      <c r="O2037" s="17" t="str">
        <f>VLOOKUP($A2037,'Hospitalisation Details'!$A$2:$K$2344,MATCH(Healthcare!O$1,'Hospitalisation Details'!$A$1:$K$1,0),0)</f>
        <v>Tier - 3</v>
      </c>
      <c r="P2037" s="17" t="str">
        <f>VLOOKUP($A2037,'Hospitalisation Details'!$A$2:$K$2344,MATCH(Healthcare!P$1,'Hospitalisation Details'!$A$1:$K$1,0),0)</f>
        <v>R1012</v>
      </c>
      <c r="Q2037" s="17">
        <f>VLOOKUP($A2037,'Hospitalisation Details'!$A$2:$K$2344,MATCH(Healthcare!Q$1,'Hospitalisation Details'!$A$1:$K$1,0),0)</f>
        <v>24</v>
      </c>
    </row>
    <row r="2038" spans="1:17" ht="15.75" x14ac:dyDescent="0.25">
      <c r="A2038" s="25" t="s">
        <v>2081</v>
      </c>
      <c r="B2038" s="17" t="str">
        <f>VLOOKUP($A2038,'Customer Names'!$A$1:$D$2336,4,0)</f>
        <v>Ms. Ashley</v>
      </c>
      <c r="C2038" s="17">
        <f>VLOOKUP($A2038,'Medical Examinations'!$A$1:$J$2336,MATCH(Healthcare!C$1,'Medical Examinations'!$A$1:$J$1,0),0)</f>
        <v>24.225000000000001</v>
      </c>
      <c r="D2038" s="17">
        <f>VLOOKUP($A2038,'Medical Examinations'!$A$1:$J$2336,MATCH(Healthcare!D$1,'Medical Examinations'!$A$1:$J$1,0),0)</f>
        <v>4.42</v>
      </c>
      <c r="E2038" s="17" t="str">
        <f>VLOOKUP($A2038,'Medical Examinations'!$A$1:$J$2336,MATCH(Healthcare!E$1,'Medical Examinations'!$A$1:$J$1,0),0)</f>
        <v>No</v>
      </c>
      <c r="F2038" s="17" t="str">
        <f>VLOOKUP($A2038,'Medical Examinations'!$A$1:$J$2336,MATCH(Healthcare!F$1,'Medical Examinations'!$A$1:$J$1,0),0)</f>
        <v>No</v>
      </c>
      <c r="G2038" s="17" t="str">
        <f>VLOOKUP($A2038,'Medical Examinations'!$A$1:$J$2336,MATCH(Healthcare!G$1,'Medical Examinations'!$A$1:$J$1,0),0)</f>
        <v>No</v>
      </c>
      <c r="H2038" s="17">
        <f>VLOOKUP($A2038,'Medical Examinations'!$A$1:$J$2336,MATCH(Healthcare!H$1,'Medical Examinations'!$A$1:$J$1,0),0)</f>
        <v>1</v>
      </c>
      <c r="I2038" s="17" t="str">
        <f>VLOOKUP($A2038,'Medical Examinations'!$A$1:$J$2336,MATCH(Healthcare!I$1,'Medical Examinations'!$A$1:$J$1,0),0)</f>
        <v>No</v>
      </c>
      <c r="J2038" s="17" t="str">
        <f>VLOOKUP($A2038,'Medical Examinations'!$A$1:$J$2336,MATCH(Healthcare!J$1,'Medical Examinations'!$A$1:$J$1,0),0)</f>
        <v>Healthy Weight</v>
      </c>
      <c r="K2038" s="17" t="str">
        <f>VLOOKUP($A2038,'Medical Examinations'!$A$1:$J$2336,MATCH(Healthcare!K$1,'Medical Examinations'!$A$1:$J$1,0),0)</f>
        <v>Normal</v>
      </c>
      <c r="L2038" s="38">
        <f>VLOOKUP($A2038,'Hospitalisation Details'!$A$2:$K$2344,MATCH(Healthcare!L$1,'Hospitalisation Details'!$A$1:$K$1,0),0)</f>
        <v>36114</v>
      </c>
      <c r="M2038" s="17">
        <f>VLOOKUP($A2038,'Hospitalisation Details'!$A$2:$K$2344,MATCH(Healthcare!M$1,'Hospitalisation Details'!$A$1:$K$1,0),0)</f>
        <v>2842.76</v>
      </c>
      <c r="N2038" s="17" t="str">
        <f>VLOOKUP($A2038,'Hospitalisation Details'!$A$2:$K$2344,MATCH(Healthcare!N$1,'Hospitalisation Details'!$A$1:$K$1,0),0)</f>
        <v>Tier - 2</v>
      </c>
      <c r="O2038" s="17" t="str">
        <f>VLOOKUP($A2038,'Hospitalisation Details'!$A$2:$K$2344,MATCH(Healthcare!O$1,'Hospitalisation Details'!$A$1:$K$1,0),0)</f>
        <v>Tier - 3</v>
      </c>
      <c r="P2038" s="17" t="str">
        <f>VLOOKUP($A2038,'Hospitalisation Details'!$A$2:$K$2344,MATCH(Healthcare!P$1,'Hospitalisation Details'!$A$1:$K$1,0),0)</f>
        <v>R1012</v>
      </c>
      <c r="Q2038" s="17">
        <f>VLOOKUP($A2038,'Hospitalisation Details'!$A$2:$K$2344,MATCH(Healthcare!Q$1,'Hospitalisation Details'!$A$1:$K$1,0),0)</f>
        <v>24</v>
      </c>
    </row>
    <row r="2039" spans="1:17" ht="15.75" x14ac:dyDescent="0.25">
      <c r="A2039" s="25" t="s">
        <v>2082</v>
      </c>
      <c r="B2039" s="17" t="str">
        <f>VLOOKUP($A2039,'Customer Names'!$A$1:$D$2336,4,0)</f>
        <v>Ms. Stephanie</v>
      </c>
      <c r="C2039" s="17">
        <f>VLOOKUP($A2039,'Medical Examinations'!$A$1:$J$2336,MATCH(Healthcare!C$1,'Medical Examinations'!$A$1:$J$1,0),0)</f>
        <v>29.68</v>
      </c>
      <c r="D2039" s="17">
        <f>VLOOKUP($A2039,'Medical Examinations'!$A$1:$J$2336,MATCH(Healthcare!D$1,'Medical Examinations'!$A$1:$J$1,0),0)</f>
        <v>5.68</v>
      </c>
      <c r="E2039" s="17" t="str">
        <f>VLOOKUP($A2039,'Medical Examinations'!$A$1:$J$2336,MATCH(Healthcare!E$1,'Medical Examinations'!$A$1:$J$1,0),0)</f>
        <v>No</v>
      </c>
      <c r="F2039" s="17" t="str">
        <f>VLOOKUP($A2039,'Medical Examinations'!$A$1:$J$2336,MATCH(Healthcare!F$1,'Medical Examinations'!$A$1:$J$1,0),0)</f>
        <v>Yes</v>
      </c>
      <c r="G2039" s="17" t="str">
        <f>VLOOKUP($A2039,'Medical Examinations'!$A$1:$J$2336,MATCH(Healthcare!G$1,'Medical Examinations'!$A$1:$J$1,0),0)</f>
        <v>No</v>
      </c>
      <c r="H2039" s="17">
        <f>VLOOKUP($A2039,'Medical Examinations'!$A$1:$J$2336,MATCH(Healthcare!H$1,'Medical Examinations'!$A$1:$J$1,0),0)</f>
        <v>1</v>
      </c>
      <c r="I2039" s="17" t="str">
        <f>VLOOKUP($A2039,'Medical Examinations'!$A$1:$J$2336,MATCH(Healthcare!I$1,'Medical Examinations'!$A$1:$J$1,0),0)</f>
        <v>No</v>
      </c>
      <c r="J2039" s="17" t="str">
        <f>VLOOKUP($A2039,'Medical Examinations'!$A$1:$J$2336,MATCH(Healthcare!J$1,'Medical Examinations'!$A$1:$J$1,0),0)</f>
        <v>Overweight</v>
      </c>
      <c r="K2039" s="17" t="str">
        <f>VLOOKUP($A2039,'Medical Examinations'!$A$1:$J$2336,MATCH(Healthcare!K$1,'Medical Examinations'!$A$1:$J$1,0),0)</f>
        <v>Normal</v>
      </c>
      <c r="L2039" s="38">
        <f>VLOOKUP($A2039,'Hospitalisation Details'!$A$2:$K$2344,MATCH(Healthcare!L$1,'Hospitalisation Details'!$A$1:$K$1,0),0)</f>
        <v>36800</v>
      </c>
      <c r="M2039" s="17">
        <f>VLOOKUP($A2039,'Hospitalisation Details'!$A$2:$K$2344,MATCH(Healthcare!M$1,'Hospitalisation Details'!$A$1:$K$1,0),0)</f>
        <v>2819.51</v>
      </c>
      <c r="N2039" s="17" t="str">
        <f>VLOOKUP($A2039,'Hospitalisation Details'!$A$2:$K$2344,MATCH(Healthcare!N$1,'Hospitalisation Details'!$A$1:$K$1,0),0)</f>
        <v>Tier - 2</v>
      </c>
      <c r="O2039" s="17" t="str">
        <f>VLOOKUP($A2039,'Hospitalisation Details'!$A$2:$K$2344,MATCH(Healthcare!O$1,'Hospitalisation Details'!$A$1:$K$1,0),0)</f>
        <v>Tier - 3</v>
      </c>
      <c r="P2039" s="17" t="str">
        <f>VLOOKUP($A2039,'Hospitalisation Details'!$A$2:$K$2344,MATCH(Healthcare!P$1,'Hospitalisation Details'!$A$1:$K$1,0),0)</f>
        <v>R1011</v>
      </c>
      <c r="Q2039" s="17">
        <f>VLOOKUP($A2039,'Hospitalisation Details'!$A$2:$K$2344,MATCH(Healthcare!Q$1,'Hospitalisation Details'!$A$1:$K$1,0),0)</f>
        <v>22</v>
      </c>
    </row>
    <row r="2040" spans="1:17" ht="15.75" x14ac:dyDescent="0.25">
      <c r="A2040" s="25" t="s">
        <v>2083</v>
      </c>
      <c r="B2040" s="17" t="str">
        <f>VLOOKUP($A2040,'Customer Names'!$A$1:$D$2336,4,0)</f>
        <v>Mr. Sean</v>
      </c>
      <c r="C2040" s="17">
        <f>VLOOKUP($A2040,'Medical Examinations'!$A$1:$J$2336,MATCH(Healthcare!C$1,'Medical Examinations'!$A$1:$J$1,0),0)</f>
        <v>20.614999999999998</v>
      </c>
      <c r="D2040" s="17">
        <f>VLOOKUP($A2040,'Medical Examinations'!$A$1:$J$2336,MATCH(Healthcare!D$1,'Medical Examinations'!$A$1:$J$1,0),0)</f>
        <v>6.05</v>
      </c>
      <c r="E2040" s="17" t="str">
        <f>VLOOKUP($A2040,'Medical Examinations'!$A$1:$J$2336,MATCH(Healthcare!E$1,'Medical Examinations'!$A$1:$J$1,0),0)</f>
        <v>No</v>
      </c>
      <c r="F2040" s="17" t="str">
        <f>VLOOKUP($A2040,'Medical Examinations'!$A$1:$J$2336,MATCH(Healthcare!F$1,'Medical Examinations'!$A$1:$J$1,0),0)</f>
        <v>No</v>
      </c>
      <c r="G2040" s="17" t="str">
        <f>VLOOKUP($A2040,'Medical Examinations'!$A$1:$J$2336,MATCH(Healthcare!G$1,'Medical Examinations'!$A$1:$J$1,0),0)</f>
        <v>Yes</v>
      </c>
      <c r="H2040" s="17">
        <f>VLOOKUP($A2040,'Medical Examinations'!$A$1:$J$2336,MATCH(Healthcare!H$1,'Medical Examinations'!$A$1:$J$1,0),0)</f>
        <v>1</v>
      </c>
      <c r="I2040" s="17" t="str">
        <f>VLOOKUP($A2040,'Medical Examinations'!$A$1:$J$2336,MATCH(Healthcare!I$1,'Medical Examinations'!$A$1:$J$1,0),0)</f>
        <v>No</v>
      </c>
      <c r="J2040" s="17" t="str">
        <f>VLOOKUP($A2040,'Medical Examinations'!$A$1:$J$2336,MATCH(Healthcare!J$1,'Medical Examinations'!$A$1:$J$1,0),0)</f>
        <v>Healthy Weight</v>
      </c>
      <c r="K2040" s="17" t="str">
        <f>VLOOKUP($A2040,'Medical Examinations'!$A$1:$J$2336,MATCH(Healthcare!K$1,'Medical Examinations'!$A$1:$J$1,0),0)</f>
        <v>Prediabetes</v>
      </c>
      <c r="L2040" s="38">
        <f>VLOOKUP($A2040,'Hospitalisation Details'!$A$2:$K$2344,MATCH(Healthcare!L$1,'Hospitalisation Details'!$A$1:$K$1,0),0)</f>
        <v>37887</v>
      </c>
      <c r="M2040" s="17">
        <f>VLOOKUP($A2040,'Hospitalisation Details'!$A$2:$K$2344,MATCH(Healthcare!M$1,'Hospitalisation Details'!$A$1:$K$1,0),0)</f>
        <v>2803.7</v>
      </c>
      <c r="N2040" s="17" t="str">
        <f>VLOOKUP($A2040,'Hospitalisation Details'!$A$2:$K$2344,MATCH(Healthcare!N$1,'Hospitalisation Details'!$A$1:$K$1,0),0)</f>
        <v>Tier - 2</v>
      </c>
      <c r="O2040" s="17" t="str">
        <f>VLOOKUP($A2040,'Hospitalisation Details'!$A$2:$K$2344,MATCH(Healthcare!O$1,'Hospitalisation Details'!$A$1:$K$1,0),0)</f>
        <v>Tier - 1</v>
      </c>
      <c r="P2040" s="17" t="str">
        <f>VLOOKUP($A2040,'Hospitalisation Details'!$A$2:$K$2344,MATCH(Healthcare!P$1,'Hospitalisation Details'!$A$1:$K$1,0),0)</f>
        <v>R1012</v>
      </c>
      <c r="Q2040" s="17">
        <f>VLOOKUP($A2040,'Hospitalisation Details'!$A$2:$K$2344,MATCH(Healthcare!Q$1,'Hospitalisation Details'!$A$1:$K$1,0),0)</f>
        <v>19</v>
      </c>
    </row>
    <row r="2041" spans="1:17" ht="15.75" x14ac:dyDescent="0.25">
      <c r="A2041" s="25" t="s">
        <v>2084</v>
      </c>
      <c r="B2041" s="17" t="str">
        <f>VLOOKUP($A2041,'Customer Names'!$A$1:$D$2336,4,0)</f>
        <v>Ms. Emily</v>
      </c>
      <c r="C2041" s="17">
        <f>VLOOKUP($A2041,'Medical Examinations'!$A$1:$J$2336,MATCH(Healthcare!C$1,'Medical Examinations'!$A$1:$J$1,0),0)</f>
        <v>32.119999999999997</v>
      </c>
      <c r="D2041" s="17">
        <f>VLOOKUP($A2041,'Medical Examinations'!$A$1:$J$2336,MATCH(Healthcare!D$1,'Medical Examinations'!$A$1:$J$1,0),0)</f>
        <v>5.33</v>
      </c>
      <c r="E2041" s="17" t="str">
        <f>VLOOKUP($A2041,'Medical Examinations'!$A$1:$J$2336,MATCH(Healthcare!E$1,'Medical Examinations'!$A$1:$J$1,0),0)</f>
        <v>No</v>
      </c>
      <c r="F2041" s="17" t="str">
        <f>VLOOKUP($A2041,'Medical Examinations'!$A$1:$J$2336,MATCH(Healthcare!F$1,'Medical Examinations'!$A$1:$J$1,0),0)</f>
        <v>Yes</v>
      </c>
      <c r="G2041" s="17" t="str">
        <f>VLOOKUP($A2041,'Medical Examinations'!$A$1:$J$2336,MATCH(Healthcare!G$1,'Medical Examinations'!$A$1:$J$1,0),0)</f>
        <v>No</v>
      </c>
      <c r="H2041" s="17">
        <f>VLOOKUP($A2041,'Medical Examinations'!$A$1:$J$2336,MATCH(Healthcare!H$1,'Medical Examinations'!$A$1:$J$1,0),0)</f>
        <v>1</v>
      </c>
      <c r="I2041" s="17" t="str">
        <f>VLOOKUP($A2041,'Medical Examinations'!$A$1:$J$2336,MATCH(Healthcare!I$1,'Medical Examinations'!$A$1:$J$1,0),0)</f>
        <v>No</v>
      </c>
      <c r="J2041" s="17" t="str">
        <f>VLOOKUP($A2041,'Medical Examinations'!$A$1:$J$2336,MATCH(Healthcare!J$1,'Medical Examinations'!$A$1:$J$1,0),0)</f>
        <v>Obesity</v>
      </c>
      <c r="K2041" s="17" t="str">
        <f>VLOOKUP($A2041,'Medical Examinations'!$A$1:$J$2336,MATCH(Healthcare!K$1,'Medical Examinations'!$A$1:$J$1,0),0)</f>
        <v>Normal</v>
      </c>
      <c r="L2041" s="38">
        <f>VLOOKUP($A2041,'Hospitalisation Details'!$A$2:$K$2344,MATCH(Healthcare!L$1,'Hospitalisation Details'!$A$1:$K$1,0),0)</f>
        <v>38203</v>
      </c>
      <c r="M2041" s="17">
        <f>VLOOKUP($A2041,'Hospitalisation Details'!$A$2:$K$2344,MATCH(Healthcare!M$1,'Hospitalisation Details'!$A$1:$K$1,0),0)</f>
        <v>2801.26</v>
      </c>
      <c r="N2041" s="17" t="str">
        <f>VLOOKUP($A2041,'Hospitalisation Details'!$A$2:$K$2344,MATCH(Healthcare!N$1,'Hospitalisation Details'!$A$1:$K$1,0),0)</f>
        <v>Tier - 2</v>
      </c>
      <c r="O2041" s="17" t="str">
        <f>VLOOKUP($A2041,'Hospitalisation Details'!$A$2:$K$2344,MATCH(Healthcare!O$1,'Hospitalisation Details'!$A$1:$K$1,0),0)</f>
        <v>Tier - 3</v>
      </c>
      <c r="P2041" s="17" t="str">
        <f>VLOOKUP($A2041,'Hospitalisation Details'!$A$2:$K$2344,MATCH(Healthcare!P$1,'Hospitalisation Details'!$A$1:$K$1,0),0)</f>
        <v>R1013</v>
      </c>
      <c r="Q2041" s="17">
        <f>VLOOKUP($A2041,'Hospitalisation Details'!$A$2:$K$2344,MATCH(Healthcare!Q$1,'Hospitalisation Details'!$A$1:$K$1,0),0)</f>
        <v>18</v>
      </c>
    </row>
    <row r="2042" spans="1:17" ht="15.75" x14ac:dyDescent="0.25">
      <c r="A2042" s="25" t="s">
        <v>2085</v>
      </c>
      <c r="B2042" s="17" t="str">
        <f>VLOOKUP($A2042,'Customer Names'!$A$1:$D$2336,4,0)</f>
        <v>Mr. Malcolm</v>
      </c>
      <c r="C2042" s="17">
        <f>VLOOKUP($A2042,'Medical Examinations'!$A$1:$J$2336,MATCH(Healthcare!C$1,'Medical Examinations'!$A$1:$J$1,0),0)</f>
        <v>27.36</v>
      </c>
      <c r="D2042" s="17">
        <f>VLOOKUP($A2042,'Medical Examinations'!$A$1:$J$2336,MATCH(Healthcare!D$1,'Medical Examinations'!$A$1:$J$1,0),0)</f>
        <v>6.22</v>
      </c>
      <c r="E2042" s="17" t="str">
        <f>VLOOKUP($A2042,'Medical Examinations'!$A$1:$J$2336,MATCH(Healthcare!E$1,'Medical Examinations'!$A$1:$J$1,0),0)</f>
        <v>No</v>
      </c>
      <c r="F2042" s="17" t="str">
        <f>VLOOKUP($A2042,'Medical Examinations'!$A$1:$J$2336,MATCH(Healthcare!F$1,'Medical Examinations'!$A$1:$J$1,0),0)</f>
        <v>No</v>
      </c>
      <c r="G2042" s="17" t="str">
        <f>VLOOKUP($A2042,'Medical Examinations'!$A$1:$J$2336,MATCH(Healthcare!G$1,'Medical Examinations'!$A$1:$J$1,0),0)</f>
        <v>No</v>
      </c>
      <c r="H2042" s="17">
        <f>VLOOKUP($A2042,'Medical Examinations'!$A$1:$J$2336,MATCH(Healthcare!H$1,'Medical Examinations'!$A$1:$J$1,0),0)</f>
        <v>0</v>
      </c>
      <c r="I2042" s="17" t="str">
        <f>VLOOKUP($A2042,'Medical Examinations'!$A$1:$J$2336,MATCH(Healthcare!I$1,'Medical Examinations'!$A$1:$J$1,0),0)</f>
        <v>No</v>
      </c>
      <c r="J2042" s="17" t="str">
        <f>VLOOKUP($A2042,'Medical Examinations'!$A$1:$J$2336,MATCH(Healthcare!J$1,'Medical Examinations'!$A$1:$J$1,0),0)</f>
        <v>Overweight</v>
      </c>
      <c r="K2042" s="17" t="str">
        <f>VLOOKUP($A2042,'Medical Examinations'!$A$1:$J$2336,MATCH(Healthcare!K$1,'Medical Examinations'!$A$1:$J$1,0),0)</f>
        <v>Prediabetes</v>
      </c>
      <c r="L2042" s="38">
        <f>VLOOKUP($A2042,'Hospitalisation Details'!$A$2:$K$2344,MATCH(Healthcare!L$1,'Hospitalisation Details'!$A$1:$K$1,0),0)</f>
        <v>36518</v>
      </c>
      <c r="M2042" s="17">
        <f>VLOOKUP($A2042,'Hospitalisation Details'!$A$2:$K$2344,MATCH(Healthcare!M$1,'Hospitalisation Details'!$A$1:$K$1,0),0)</f>
        <v>2789.06</v>
      </c>
      <c r="N2042" s="17" t="str">
        <f>VLOOKUP($A2042,'Hospitalisation Details'!$A$2:$K$2344,MATCH(Healthcare!N$1,'Hospitalisation Details'!$A$1:$K$1,0),0)</f>
        <v>Tier - 2</v>
      </c>
      <c r="O2042" s="17" t="str">
        <f>VLOOKUP($A2042,'Hospitalisation Details'!$A$2:$K$2344,MATCH(Healthcare!O$1,'Hospitalisation Details'!$A$1:$K$1,0),0)</f>
        <v>Tier - 3</v>
      </c>
      <c r="P2042" s="17" t="str">
        <f>VLOOKUP($A2042,'Hospitalisation Details'!$A$2:$K$2344,MATCH(Healthcare!P$1,'Hospitalisation Details'!$A$1:$K$1,0),0)</f>
        <v>R1012</v>
      </c>
      <c r="Q2042" s="17">
        <f>VLOOKUP($A2042,'Hospitalisation Details'!$A$2:$K$2344,MATCH(Healthcare!Q$1,'Hospitalisation Details'!$A$1:$K$1,0),0)</f>
        <v>23</v>
      </c>
    </row>
    <row r="2043" spans="1:17" ht="15.75" x14ac:dyDescent="0.25">
      <c r="A2043" s="25" t="s">
        <v>2086</v>
      </c>
      <c r="B2043" s="17" t="str">
        <f>VLOOKUP($A2043,'Customer Names'!$A$1:$D$2336,4,0)</f>
        <v>Mr. Danilo</v>
      </c>
      <c r="C2043" s="17">
        <f>VLOOKUP($A2043,'Medical Examinations'!$A$1:$J$2336,MATCH(Healthcare!C$1,'Medical Examinations'!$A$1:$J$1,0),0)</f>
        <v>17.385000000000002</v>
      </c>
      <c r="D2043" s="17">
        <f>VLOOKUP($A2043,'Medical Examinations'!$A$1:$J$2336,MATCH(Healthcare!D$1,'Medical Examinations'!$A$1:$J$1,0),0)</f>
        <v>5.84</v>
      </c>
      <c r="E2043" s="17" t="str">
        <f>VLOOKUP($A2043,'Medical Examinations'!$A$1:$J$2336,MATCH(Healthcare!E$1,'Medical Examinations'!$A$1:$J$1,0),0)</f>
        <v>No</v>
      </c>
      <c r="F2043" s="17" t="str">
        <f>VLOOKUP($A2043,'Medical Examinations'!$A$1:$J$2336,MATCH(Healthcare!F$1,'Medical Examinations'!$A$1:$J$1,0),0)</f>
        <v>No</v>
      </c>
      <c r="G2043" s="17" t="str">
        <f>VLOOKUP($A2043,'Medical Examinations'!$A$1:$J$2336,MATCH(Healthcare!G$1,'Medical Examinations'!$A$1:$J$1,0),0)</f>
        <v>No</v>
      </c>
      <c r="H2043" s="17">
        <f>VLOOKUP($A2043,'Medical Examinations'!$A$1:$J$2336,MATCH(Healthcare!H$1,'Medical Examinations'!$A$1:$J$1,0),0)</f>
        <v>0</v>
      </c>
      <c r="I2043" s="17" t="str">
        <f>VLOOKUP($A2043,'Medical Examinations'!$A$1:$J$2336,MATCH(Healthcare!I$1,'Medical Examinations'!$A$1:$J$1,0),0)</f>
        <v>No</v>
      </c>
      <c r="J2043" s="17" t="str">
        <f>VLOOKUP($A2043,'Medical Examinations'!$A$1:$J$2336,MATCH(Healthcare!J$1,'Medical Examinations'!$A$1:$J$1,0),0)</f>
        <v>Underweight</v>
      </c>
      <c r="K2043" s="17" t="str">
        <f>VLOOKUP($A2043,'Medical Examinations'!$A$1:$J$2336,MATCH(Healthcare!K$1,'Medical Examinations'!$A$1:$J$1,0),0)</f>
        <v>Prediabetes</v>
      </c>
      <c r="L2043" s="38">
        <f>VLOOKUP($A2043,'Hospitalisation Details'!$A$2:$K$2344,MATCH(Healthcare!L$1,'Hospitalisation Details'!$A$1:$K$1,0),0)</f>
        <v>36401</v>
      </c>
      <c r="M2043" s="17">
        <f>VLOOKUP($A2043,'Hospitalisation Details'!$A$2:$K$2344,MATCH(Healthcare!M$1,'Hospitalisation Details'!$A$1:$K$1,0),0)</f>
        <v>2775.19</v>
      </c>
      <c r="N2043" s="17" t="str">
        <f>VLOOKUP($A2043,'Hospitalisation Details'!$A$2:$K$2344,MATCH(Healthcare!N$1,'Hospitalisation Details'!$A$1:$K$1,0),0)</f>
        <v>Tier - 2</v>
      </c>
      <c r="O2043" s="17" t="str">
        <f>VLOOKUP($A2043,'Hospitalisation Details'!$A$2:$K$2344,MATCH(Healthcare!O$1,'Hospitalisation Details'!$A$1:$K$1,0),0)</f>
        <v>Tier - 1</v>
      </c>
      <c r="P2043" s="17" t="str">
        <f>VLOOKUP($A2043,'Hospitalisation Details'!$A$2:$K$2344,MATCH(Healthcare!P$1,'Hospitalisation Details'!$A$1:$K$1,0),0)</f>
        <v>R1012</v>
      </c>
      <c r="Q2043" s="17">
        <f>VLOOKUP($A2043,'Hospitalisation Details'!$A$2:$K$2344,MATCH(Healthcare!Q$1,'Hospitalisation Details'!$A$1:$K$1,0),0)</f>
        <v>23</v>
      </c>
    </row>
    <row r="2044" spans="1:17" ht="15.75" x14ac:dyDescent="0.25">
      <c r="A2044" s="25" t="s">
        <v>2087</v>
      </c>
      <c r="B2044" s="17" t="str">
        <f>VLOOKUP($A2044,'Customer Names'!$A$1:$D$2336,4,0)</f>
        <v>Mr. Mikko</v>
      </c>
      <c r="C2044" s="17">
        <f>VLOOKUP($A2044,'Medical Examinations'!$A$1:$J$2336,MATCH(Healthcare!C$1,'Medical Examinations'!$A$1:$J$1,0),0)</f>
        <v>30.13</v>
      </c>
      <c r="D2044" s="17">
        <f>VLOOKUP($A2044,'Medical Examinations'!$A$1:$J$2336,MATCH(Healthcare!D$1,'Medical Examinations'!$A$1:$J$1,0),0)</f>
        <v>5.71</v>
      </c>
      <c r="E2044" s="17" t="str">
        <f>VLOOKUP($A2044,'Medical Examinations'!$A$1:$J$2336,MATCH(Healthcare!E$1,'Medical Examinations'!$A$1:$J$1,0),0)</f>
        <v>No</v>
      </c>
      <c r="F2044" s="17" t="str">
        <f>VLOOKUP($A2044,'Medical Examinations'!$A$1:$J$2336,MATCH(Healthcare!F$1,'Medical Examinations'!$A$1:$J$1,0),0)</f>
        <v>Yes</v>
      </c>
      <c r="G2044" s="17" t="str">
        <f>VLOOKUP($A2044,'Medical Examinations'!$A$1:$J$2336,MATCH(Healthcare!G$1,'Medical Examinations'!$A$1:$J$1,0),0)</f>
        <v>No</v>
      </c>
      <c r="H2044" s="17">
        <f>VLOOKUP($A2044,'Medical Examinations'!$A$1:$J$2336,MATCH(Healthcare!H$1,'Medical Examinations'!$A$1:$J$1,0),0)</f>
        <v>1</v>
      </c>
      <c r="I2044" s="17" t="str">
        <f>VLOOKUP($A2044,'Medical Examinations'!$A$1:$J$2336,MATCH(Healthcare!I$1,'Medical Examinations'!$A$1:$J$1,0),0)</f>
        <v>No</v>
      </c>
      <c r="J2044" s="17" t="str">
        <f>VLOOKUP($A2044,'Medical Examinations'!$A$1:$J$2336,MATCH(Healthcare!J$1,'Medical Examinations'!$A$1:$J$1,0),0)</f>
        <v>Obesity</v>
      </c>
      <c r="K2044" s="17" t="str">
        <f>VLOOKUP($A2044,'Medical Examinations'!$A$1:$J$2336,MATCH(Healthcare!K$1,'Medical Examinations'!$A$1:$J$1,0),0)</f>
        <v>Prediabetes</v>
      </c>
      <c r="L2044" s="38">
        <f>VLOOKUP($A2044,'Hospitalisation Details'!$A$2:$K$2344,MATCH(Healthcare!L$1,'Hospitalisation Details'!$A$1:$K$1,0),0)</f>
        <v>38305</v>
      </c>
      <c r="M2044" s="17">
        <f>VLOOKUP($A2044,'Hospitalisation Details'!$A$2:$K$2344,MATCH(Healthcare!M$1,'Hospitalisation Details'!$A$1:$K$1,0),0)</f>
        <v>2773.46</v>
      </c>
      <c r="N2044" s="17" t="str">
        <f>VLOOKUP($A2044,'Hospitalisation Details'!$A$2:$K$2344,MATCH(Healthcare!N$1,'Hospitalisation Details'!$A$1:$K$1,0),0)</f>
        <v>Tier - 2</v>
      </c>
      <c r="O2044" s="17" t="str">
        <f>VLOOKUP($A2044,'Hospitalisation Details'!$A$2:$K$2344,MATCH(Healthcare!O$1,'Hospitalisation Details'!$A$1:$K$1,0),0)</f>
        <v>Tier - 1</v>
      </c>
      <c r="P2044" s="17" t="str">
        <f>VLOOKUP($A2044,'Hospitalisation Details'!$A$2:$K$2344,MATCH(Healthcare!P$1,'Hospitalisation Details'!$A$1:$K$1,0),0)</f>
        <v>R1021</v>
      </c>
      <c r="Q2044" s="17">
        <f>VLOOKUP($A2044,'Hospitalisation Details'!$A$2:$K$2344,MATCH(Healthcare!Q$1,'Hospitalisation Details'!$A$1:$K$1,0),0)</f>
        <v>18</v>
      </c>
    </row>
    <row r="2045" spans="1:17" ht="15.75" x14ac:dyDescent="0.25">
      <c r="A2045" s="25" t="s">
        <v>2088</v>
      </c>
      <c r="B2045" s="17" t="str">
        <f>VLOOKUP($A2045,'Customer Names'!$A$1:$D$2336,4,0)</f>
        <v>Ms. Paula</v>
      </c>
      <c r="C2045" s="17">
        <f>VLOOKUP($A2045,'Medical Examinations'!$A$1:$J$2336,MATCH(Healthcare!C$1,'Medical Examinations'!$A$1:$J$1,0),0)</f>
        <v>25.44</v>
      </c>
      <c r="D2045" s="17">
        <f>VLOOKUP($A2045,'Medical Examinations'!$A$1:$J$2336,MATCH(Healthcare!D$1,'Medical Examinations'!$A$1:$J$1,0),0)</f>
        <v>6.04</v>
      </c>
      <c r="E2045" s="17" t="str">
        <f>VLOOKUP($A2045,'Medical Examinations'!$A$1:$J$2336,MATCH(Healthcare!E$1,'Medical Examinations'!$A$1:$J$1,0),0)</f>
        <v>Yes</v>
      </c>
      <c r="F2045" s="17" t="str">
        <f>VLOOKUP($A2045,'Medical Examinations'!$A$1:$J$2336,MATCH(Healthcare!F$1,'Medical Examinations'!$A$1:$J$1,0),0)</f>
        <v>No</v>
      </c>
      <c r="G2045" s="17" t="str">
        <f>VLOOKUP($A2045,'Medical Examinations'!$A$1:$J$2336,MATCH(Healthcare!G$1,'Medical Examinations'!$A$1:$J$1,0),0)</f>
        <v>Yes</v>
      </c>
      <c r="H2045" s="17">
        <f>VLOOKUP($A2045,'Medical Examinations'!$A$1:$J$2336,MATCH(Healthcare!H$1,'Medical Examinations'!$A$1:$J$1,0),0)</f>
        <v>1</v>
      </c>
      <c r="I2045" s="17" t="str">
        <f>VLOOKUP($A2045,'Medical Examinations'!$A$1:$J$2336,MATCH(Healthcare!I$1,'Medical Examinations'!$A$1:$J$1,0),0)</f>
        <v>No</v>
      </c>
      <c r="J2045" s="17" t="str">
        <f>VLOOKUP($A2045,'Medical Examinations'!$A$1:$J$2336,MATCH(Healthcare!J$1,'Medical Examinations'!$A$1:$J$1,0),0)</f>
        <v>Overweight</v>
      </c>
      <c r="K2045" s="17" t="str">
        <f>VLOOKUP($A2045,'Medical Examinations'!$A$1:$J$2336,MATCH(Healthcare!K$1,'Medical Examinations'!$A$1:$J$1,0),0)</f>
        <v>Prediabetes</v>
      </c>
      <c r="L2045" s="38">
        <f>VLOOKUP($A2045,'Hospitalisation Details'!$A$2:$K$2344,MATCH(Healthcare!L$1,'Hospitalisation Details'!$A$1:$K$1,0),0)</f>
        <v>35652</v>
      </c>
      <c r="M2045" s="17">
        <f>VLOOKUP($A2045,'Hospitalisation Details'!$A$2:$K$2344,MATCH(Healthcare!M$1,'Hospitalisation Details'!$A$1:$K$1,0),0)</f>
        <v>2758.99</v>
      </c>
      <c r="N2045" s="17" t="str">
        <f>VLOOKUP($A2045,'Hospitalisation Details'!$A$2:$K$2344,MATCH(Healthcare!N$1,'Hospitalisation Details'!$A$1:$K$1,0),0)</f>
        <v>Tier - 2</v>
      </c>
      <c r="O2045" s="17" t="str">
        <f>VLOOKUP($A2045,'Hospitalisation Details'!$A$2:$K$2344,MATCH(Healthcare!O$1,'Hospitalisation Details'!$A$1:$K$1,0),0)</f>
        <v>Tier - 1</v>
      </c>
      <c r="P2045" s="17" t="str">
        <f>VLOOKUP($A2045,'Hospitalisation Details'!$A$2:$K$2344,MATCH(Healthcare!P$1,'Hospitalisation Details'!$A$1:$K$1,0),0)</f>
        <v>R1012</v>
      </c>
      <c r="Q2045" s="17">
        <f>VLOOKUP($A2045,'Hospitalisation Details'!$A$2:$K$2344,MATCH(Healthcare!Q$1,'Hospitalisation Details'!$A$1:$K$1,0),0)</f>
        <v>25</v>
      </c>
    </row>
    <row r="2046" spans="1:17" ht="15.75" x14ac:dyDescent="0.25">
      <c r="A2046" s="25" t="s">
        <v>2089</v>
      </c>
      <c r="B2046" s="17" t="str">
        <f>VLOOKUP($A2046,'Customer Names'!$A$1:$D$2336,4,0)</f>
        <v>Ms. Kirsten</v>
      </c>
      <c r="C2046" s="17">
        <f>VLOOKUP($A2046,'Medical Examinations'!$A$1:$J$2336,MATCH(Healthcare!C$1,'Medical Examinations'!$A$1:$J$1,0),0)</f>
        <v>39.805</v>
      </c>
      <c r="D2046" s="17">
        <f>VLOOKUP($A2046,'Medical Examinations'!$A$1:$J$2336,MATCH(Healthcare!D$1,'Medical Examinations'!$A$1:$J$1,0),0)</f>
        <v>4.38</v>
      </c>
      <c r="E2046" s="17" t="str">
        <f>VLOOKUP($A2046,'Medical Examinations'!$A$1:$J$2336,MATCH(Healthcare!E$1,'Medical Examinations'!$A$1:$J$1,0),0)</f>
        <v>No</v>
      </c>
      <c r="F2046" s="17" t="str">
        <f>VLOOKUP($A2046,'Medical Examinations'!$A$1:$J$2336,MATCH(Healthcare!F$1,'Medical Examinations'!$A$1:$J$1,0),0)</f>
        <v>Yes</v>
      </c>
      <c r="G2046" s="17" t="str">
        <f>VLOOKUP($A2046,'Medical Examinations'!$A$1:$J$2336,MATCH(Healthcare!G$1,'Medical Examinations'!$A$1:$J$1,0),0)</f>
        <v>No</v>
      </c>
      <c r="H2046" s="17">
        <f>VLOOKUP($A2046,'Medical Examinations'!$A$1:$J$2336,MATCH(Healthcare!H$1,'Medical Examinations'!$A$1:$J$1,0),0)</f>
        <v>1</v>
      </c>
      <c r="I2046" s="17" t="str">
        <f>VLOOKUP($A2046,'Medical Examinations'!$A$1:$J$2336,MATCH(Healthcare!I$1,'Medical Examinations'!$A$1:$J$1,0),0)</f>
        <v>No</v>
      </c>
      <c r="J2046" s="17" t="str">
        <f>VLOOKUP($A2046,'Medical Examinations'!$A$1:$J$2336,MATCH(Healthcare!J$1,'Medical Examinations'!$A$1:$J$1,0),0)</f>
        <v>Obesity</v>
      </c>
      <c r="K2046" s="17" t="str">
        <f>VLOOKUP($A2046,'Medical Examinations'!$A$1:$J$2336,MATCH(Healthcare!K$1,'Medical Examinations'!$A$1:$J$1,0),0)</f>
        <v>Normal</v>
      </c>
      <c r="L2046" s="38">
        <f>VLOOKUP($A2046,'Hospitalisation Details'!$A$2:$K$2344,MATCH(Healthcare!L$1,'Hospitalisation Details'!$A$1:$K$1,0),0)</f>
        <v>36810</v>
      </c>
      <c r="M2046" s="17">
        <f>VLOOKUP($A2046,'Hospitalisation Details'!$A$2:$K$2344,MATCH(Healthcare!M$1,'Hospitalisation Details'!$A$1:$K$1,0),0)</f>
        <v>2755.02</v>
      </c>
      <c r="N2046" s="17" t="str">
        <f>VLOOKUP($A2046,'Hospitalisation Details'!$A$2:$K$2344,MATCH(Healthcare!N$1,'Hospitalisation Details'!$A$1:$K$1,0),0)</f>
        <v>Tier - 2</v>
      </c>
      <c r="O2046" s="17" t="str">
        <f>VLOOKUP($A2046,'Hospitalisation Details'!$A$2:$K$2344,MATCH(Healthcare!O$1,'Hospitalisation Details'!$A$1:$K$1,0),0)</f>
        <v>Tier - 1</v>
      </c>
      <c r="P2046" s="17" t="str">
        <f>VLOOKUP($A2046,'Hospitalisation Details'!$A$2:$K$2344,MATCH(Healthcare!P$1,'Hospitalisation Details'!$A$1:$K$1,0),0)</f>
        <v>R1024</v>
      </c>
      <c r="Q2046" s="17">
        <f>VLOOKUP($A2046,'Hospitalisation Details'!$A$2:$K$2344,MATCH(Healthcare!Q$1,'Hospitalisation Details'!$A$1:$K$1,0),0)</f>
        <v>22</v>
      </c>
    </row>
    <row r="2047" spans="1:17" ht="15.75" x14ac:dyDescent="0.25">
      <c r="A2047" s="25" t="s">
        <v>2090</v>
      </c>
      <c r="B2047" s="17" t="str">
        <f>VLOOKUP($A2047,'Customer Names'!$A$1:$D$2336,4,0)</f>
        <v>Ms. Christy</v>
      </c>
      <c r="C2047" s="17">
        <f>VLOOKUP($A2047,'Medical Examinations'!$A$1:$J$2336,MATCH(Healthcare!C$1,'Medical Examinations'!$A$1:$J$1,0),0)</f>
        <v>30.4</v>
      </c>
      <c r="D2047" s="17">
        <f>VLOOKUP($A2047,'Medical Examinations'!$A$1:$J$2336,MATCH(Healthcare!D$1,'Medical Examinations'!$A$1:$J$1,0),0)</f>
        <v>5.56</v>
      </c>
      <c r="E2047" s="17" t="str">
        <f>VLOOKUP($A2047,'Medical Examinations'!$A$1:$J$2336,MATCH(Healthcare!E$1,'Medical Examinations'!$A$1:$J$1,0),0)</f>
        <v>Yes</v>
      </c>
      <c r="F2047" s="17" t="str">
        <f>VLOOKUP($A2047,'Medical Examinations'!$A$1:$J$2336,MATCH(Healthcare!F$1,'Medical Examinations'!$A$1:$J$1,0),0)</f>
        <v>Yes</v>
      </c>
      <c r="G2047" s="17" t="str">
        <f>VLOOKUP($A2047,'Medical Examinations'!$A$1:$J$2336,MATCH(Healthcare!G$1,'Medical Examinations'!$A$1:$J$1,0),0)</f>
        <v>No</v>
      </c>
      <c r="H2047" s="17">
        <f>VLOOKUP($A2047,'Medical Examinations'!$A$1:$J$2336,MATCH(Healthcare!H$1,'Medical Examinations'!$A$1:$J$1,0),0)</f>
        <v>1</v>
      </c>
      <c r="I2047" s="17" t="str">
        <f>VLOOKUP($A2047,'Medical Examinations'!$A$1:$J$2336,MATCH(Healthcare!I$1,'Medical Examinations'!$A$1:$J$1,0),0)</f>
        <v>No</v>
      </c>
      <c r="J2047" s="17" t="str">
        <f>VLOOKUP($A2047,'Medical Examinations'!$A$1:$J$2336,MATCH(Healthcare!J$1,'Medical Examinations'!$A$1:$J$1,0),0)</f>
        <v>Obesity</v>
      </c>
      <c r="K2047" s="17" t="str">
        <f>VLOOKUP($A2047,'Medical Examinations'!$A$1:$J$2336,MATCH(Healthcare!K$1,'Medical Examinations'!$A$1:$J$1,0),0)</f>
        <v>Normal</v>
      </c>
      <c r="L2047" s="38">
        <f>VLOOKUP($A2047,'Hospitalisation Details'!$A$2:$K$2344,MATCH(Healthcare!L$1,'Hospitalisation Details'!$A$1:$K$1,0),0)</f>
        <v>36802</v>
      </c>
      <c r="M2047" s="17">
        <f>VLOOKUP($A2047,'Hospitalisation Details'!$A$2:$K$2344,MATCH(Healthcare!M$1,'Hospitalisation Details'!$A$1:$K$1,0),0)</f>
        <v>2741.95</v>
      </c>
      <c r="N2047" s="17" t="str">
        <f>VLOOKUP($A2047,'Hospitalisation Details'!$A$2:$K$2344,MATCH(Healthcare!N$1,'Hospitalisation Details'!$A$1:$K$1,0),0)</f>
        <v>Tier - 2</v>
      </c>
      <c r="O2047" s="17" t="str">
        <f>VLOOKUP($A2047,'Hospitalisation Details'!$A$2:$K$2344,MATCH(Healthcare!O$1,'Hospitalisation Details'!$A$1:$K$1,0),0)</f>
        <v>Tier - 3</v>
      </c>
      <c r="P2047" s="17" t="str">
        <f>VLOOKUP($A2047,'Hospitalisation Details'!$A$2:$K$2344,MATCH(Healthcare!P$1,'Hospitalisation Details'!$A$1:$K$1,0),0)</f>
        <v>R1024</v>
      </c>
      <c r="Q2047" s="17">
        <f>VLOOKUP($A2047,'Hospitalisation Details'!$A$2:$K$2344,MATCH(Healthcare!Q$1,'Hospitalisation Details'!$A$1:$K$1,0),0)</f>
        <v>22</v>
      </c>
    </row>
    <row r="2048" spans="1:17" ht="15.75" x14ac:dyDescent="0.25">
      <c r="A2048" s="25" t="s">
        <v>2091</v>
      </c>
      <c r="B2048" s="17" t="str">
        <f>VLOOKUP($A2048,'Customer Names'!$A$1:$D$2336,4,0)</f>
        <v>Ms. Jennifer</v>
      </c>
      <c r="C2048" s="17">
        <f>VLOOKUP($A2048,'Medical Examinations'!$A$1:$J$2336,MATCH(Healthcare!C$1,'Medical Examinations'!$A$1:$J$1,0),0)</f>
        <v>23.18</v>
      </c>
      <c r="D2048" s="17">
        <f>VLOOKUP($A2048,'Medical Examinations'!$A$1:$J$2336,MATCH(Healthcare!D$1,'Medical Examinations'!$A$1:$J$1,0),0)</f>
        <v>4.24</v>
      </c>
      <c r="E2048" s="17" t="str">
        <f>VLOOKUP($A2048,'Medical Examinations'!$A$1:$J$2336,MATCH(Healthcare!E$1,'Medical Examinations'!$A$1:$J$1,0),0)</f>
        <v>No</v>
      </c>
      <c r="F2048" s="17" t="str">
        <f>VLOOKUP($A2048,'Medical Examinations'!$A$1:$J$2336,MATCH(Healthcare!F$1,'Medical Examinations'!$A$1:$J$1,0),0)</f>
        <v>Yes</v>
      </c>
      <c r="G2048" s="17" t="str">
        <f>VLOOKUP($A2048,'Medical Examinations'!$A$1:$J$2336,MATCH(Healthcare!G$1,'Medical Examinations'!$A$1:$J$1,0),0)</f>
        <v>No</v>
      </c>
      <c r="H2048" s="17">
        <f>VLOOKUP($A2048,'Medical Examinations'!$A$1:$J$2336,MATCH(Healthcare!H$1,'Medical Examinations'!$A$1:$J$1,0),0)</f>
        <v>1</v>
      </c>
      <c r="I2048" s="17" t="str">
        <f>VLOOKUP($A2048,'Medical Examinations'!$A$1:$J$2336,MATCH(Healthcare!I$1,'Medical Examinations'!$A$1:$J$1,0),0)</f>
        <v>No</v>
      </c>
      <c r="J2048" s="17" t="str">
        <f>VLOOKUP($A2048,'Medical Examinations'!$A$1:$J$2336,MATCH(Healthcare!J$1,'Medical Examinations'!$A$1:$J$1,0),0)</f>
        <v>Healthy Weight</v>
      </c>
      <c r="K2048" s="17" t="str">
        <f>VLOOKUP($A2048,'Medical Examinations'!$A$1:$J$2336,MATCH(Healthcare!K$1,'Medical Examinations'!$A$1:$J$1,0),0)</f>
        <v>Normal</v>
      </c>
      <c r="L2048" s="38">
        <f>VLOOKUP($A2048,'Hospitalisation Details'!$A$2:$K$2344,MATCH(Healthcare!L$1,'Hospitalisation Details'!$A$1:$K$1,0),0)</f>
        <v>36877</v>
      </c>
      <c r="M2048" s="17">
        <f>VLOOKUP($A2048,'Hospitalisation Details'!$A$2:$K$2344,MATCH(Healthcare!M$1,'Hospitalisation Details'!$A$1:$K$1,0),0)</f>
        <v>2731.91</v>
      </c>
      <c r="N2048" s="17" t="str">
        <f>VLOOKUP($A2048,'Hospitalisation Details'!$A$2:$K$2344,MATCH(Healthcare!N$1,'Hospitalisation Details'!$A$1:$K$1,0),0)</f>
        <v>Tier - 2</v>
      </c>
      <c r="O2048" s="17" t="str">
        <f>VLOOKUP($A2048,'Hospitalisation Details'!$A$2:$K$2344,MATCH(Healthcare!O$1,'Hospitalisation Details'!$A$1:$K$1,0),0)</f>
        <v>Tier - 3</v>
      </c>
      <c r="P2048" s="17" t="str">
        <f>VLOOKUP($A2048,'Hospitalisation Details'!$A$2:$K$2344,MATCH(Healthcare!P$1,'Hospitalisation Details'!$A$1:$K$1,0),0)</f>
        <v>R1024</v>
      </c>
      <c r="Q2048" s="17">
        <f>VLOOKUP($A2048,'Hospitalisation Details'!$A$2:$K$2344,MATCH(Healthcare!Q$1,'Hospitalisation Details'!$A$1:$K$1,0),0)</f>
        <v>22</v>
      </c>
    </row>
    <row r="2049" spans="1:17" ht="15.75" x14ac:dyDescent="0.25">
      <c r="A2049" s="25" t="s">
        <v>2092</v>
      </c>
      <c r="B2049" s="17" t="str">
        <f>VLOOKUP($A2049,'Customer Names'!$A$1:$D$2336,4,0)</f>
        <v>Ms. Jingjing</v>
      </c>
      <c r="C2049" s="17">
        <f>VLOOKUP($A2049,'Medical Examinations'!$A$1:$J$2336,MATCH(Healthcare!C$1,'Medical Examinations'!$A$1:$J$1,0),0)</f>
        <v>39.615000000000002</v>
      </c>
      <c r="D2049" s="17">
        <f>VLOOKUP($A2049,'Medical Examinations'!$A$1:$J$2336,MATCH(Healthcare!D$1,'Medical Examinations'!$A$1:$J$1,0),0)</f>
        <v>6.32</v>
      </c>
      <c r="E2049" s="17" t="str">
        <f>VLOOKUP($A2049,'Medical Examinations'!$A$1:$J$2336,MATCH(Healthcare!E$1,'Medical Examinations'!$A$1:$J$1,0),0)</f>
        <v>No</v>
      </c>
      <c r="F2049" s="17" t="str">
        <f>VLOOKUP($A2049,'Medical Examinations'!$A$1:$J$2336,MATCH(Healthcare!F$1,'Medical Examinations'!$A$1:$J$1,0),0)</f>
        <v>No</v>
      </c>
      <c r="G2049" s="17" t="str">
        <f>VLOOKUP($A2049,'Medical Examinations'!$A$1:$J$2336,MATCH(Healthcare!G$1,'Medical Examinations'!$A$1:$J$1,0),0)</f>
        <v>Yes</v>
      </c>
      <c r="H2049" s="17">
        <f>VLOOKUP($A2049,'Medical Examinations'!$A$1:$J$2336,MATCH(Healthcare!H$1,'Medical Examinations'!$A$1:$J$1,0),0)</f>
        <v>1</v>
      </c>
      <c r="I2049" s="17" t="str">
        <f>VLOOKUP($A2049,'Medical Examinations'!$A$1:$J$2336,MATCH(Healthcare!I$1,'Medical Examinations'!$A$1:$J$1,0),0)</f>
        <v>No</v>
      </c>
      <c r="J2049" s="17" t="str">
        <f>VLOOKUP($A2049,'Medical Examinations'!$A$1:$J$2336,MATCH(Healthcare!J$1,'Medical Examinations'!$A$1:$J$1,0),0)</f>
        <v>Obesity</v>
      </c>
      <c r="K2049" s="17" t="str">
        <f>VLOOKUP($A2049,'Medical Examinations'!$A$1:$J$2336,MATCH(Healthcare!K$1,'Medical Examinations'!$A$1:$J$1,0),0)</f>
        <v>Prediabetes</v>
      </c>
      <c r="L2049" s="38">
        <f>VLOOKUP($A2049,'Hospitalisation Details'!$A$2:$K$2344,MATCH(Healthcare!L$1,'Hospitalisation Details'!$A$1:$K$1,0),0)</f>
        <v>37958</v>
      </c>
      <c r="M2049" s="17">
        <f>VLOOKUP($A2049,'Hospitalisation Details'!$A$2:$K$2344,MATCH(Healthcare!M$1,'Hospitalisation Details'!$A$1:$K$1,0),0)</f>
        <v>2730.11</v>
      </c>
      <c r="N2049" s="17" t="str">
        <f>VLOOKUP($A2049,'Hospitalisation Details'!$A$2:$K$2344,MATCH(Healthcare!N$1,'Hospitalisation Details'!$A$1:$K$1,0),0)</f>
        <v>Tier - 2</v>
      </c>
      <c r="O2049" s="17" t="str">
        <f>VLOOKUP($A2049,'Hospitalisation Details'!$A$2:$K$2344,MATCH(Healthcare!O$1,'Hospitalisation Details'!$A$1:$K$1,0),0)</f>
        <v>Tier - 3</v>
      </c>
      <c r="P2049" s="17" t="str">
        <f>VLOOKUP($A2049,'Hospitalisation Details'!$A$2:$K$2344,MATCH(Healthcare!P$1,'Hospitalisation Details'!$A$1:$K$1,0),0)</f>
        <v>R1012</v>
      </c>
      <c r="Q2049" s="17">
        <f>VLOOKUP($A2049,'Hospitalisation Details'!$A$2:$K$2344,MATCH(Healthcare!Q$1,'Hospitalisation Details'!$A$1:$K$1,0),0)</f>
        <v>19</v>
      </c>
    </row>
    <row r="2050" spans="1:17" ht="15.75" x14ac:dyDescent="0.25">
      <c r="A2050" s="25" t="s">
        <v>2093</v>
      </c>
      <c r="B2050" s="17" t="str">
        <f>VLOOKUP($A2050,'Customer Names'!$A$1:$D$2336,4,0)</f>
        <v>Mr. Morgan</v>
      </c>
      <c r="C2050" s="17">
        <f>VLOOKUP($A2050,'Medical Examinations'!$A$1:$J$2336,MATCH(Healthcare!C$1,'Medical Examinations'!$A$1:$J$1,0),0)</f>
        <v>30.59</v>
      </c>
      <c r="D2050" s="17">
        <f>VLOOKUP($A2050,'Medical Examinations'!$A$1:$J$2336,MATCH(Healthcare!D$1,'Medical Examinations'!$A$1:$J$1,0),0)</f>
        <v>6.3</v>
      </c>
      <c r="E2050" s="17" t="str">
        <f>VLOOKUP($A2050,'Medical Examinations'!$A$1:$J$2336,MATCH(Healthcare!E$1,'Medical Examinations'!$A$1:$J$1,0),0)</f>
        <v>Yes</v>
      </c>
      <c r="F2050" s="17" t="str">
        <f>VLOOKUP($A2050,'Medical Examinations'!$A$1:$J$2336,MATCH(Healthcare!F$1,'Medical Examinations'!$A$1:$J$1,0),0)</f>
        <v>No</v>
      </c>
      <c r="G2050" s="17" t="str">
        <f>VLOOKUP($A2050,'Medical Examinations'!$A$1:$J$2336,MATCH(Healthcare!G$1,'Medical Examinations'!$A$1:$J$1,0),0)</f>
        <v>Yes</v>
      </c>
      <c r="H2050" s="17">
        <f>VLOOKUP($A2050,'Medical Examinations'!$A$1:$J$2336,MATCH(Healthcare!H$1,'Medical Examinations'!$A$1:$J$1,0),0)</f>
        <v>1</v>
      </c>
      <c r="I2050" s="17" t="str">
        <f>VLOOKUP($A2050,'Medical Examinations'!$A$1:$J$2336,MATCH(Healthcare!I$1,'Medical Examinations'!$A$1:$J$1,0),0)</f>
        <v>No</v>
      </c>
      <c r="J2050" s="17" t="str">
        <f>VLOOKUP($A2050,'Medical Examinations'!$A$1:$J$2336,MATCH(Healthcare!J$1,'Medical Examinations'!$A$1:$J$1,0),0)</f>
        <v>Obesity</v>
      </c>
      <c r="K2050" s="17" t="str">
        <f>VLOOKUP($A2050,'Medical Examinations'!$A$1:$J$2336,MATCH(Healthcare!K$1,'Medical Examinations'!$A$1:$J$1,0),0)</f>
        <v>Prediabetes</v>
      </c>
      <c r="L2050" s="38">
        <f>VLOOKUP($A2050,'Hospitalisation Details'!$A$2:$K$2344,MATCH(Healthcare!L$1,'Hospitalisation Details'!$A$1:$K$1,0),0)</f>
        <v>35709</v>
      </c>
      <c r="M2050" s="17">
        <f>VLOOKUP($A2050,'Hospitalisation Details'!$A$2:$K$2344,MATCH(Healthcare!M$1,'Hospitalisation Details'!$A$1:$K$1,0),0)</f>
        <v>2727.4</v>
      </c>
      <c r="N2050" s="17" t="str">
        <f>VLOOKUP($A2050,'Hospitalisation Details'!$A$2:$K$2344,MATCH(Healthcare!N$1,'Hospitalisation Details'!$A$1:$K$1,0),0)</f>
        <v>Tier - 3</v>
      </c>
      <c r="O2050" s="17" t="str">
        <f>VLOOKUP($A2050,'Hospitalisation Details'!$A$2:$K$2344,MATCH(Healthcare!O$1,'Hospitalisation Details'!$A$1:$K$1,0),0)</f>
        <v>Tier - 3</v>
      </c>
      <c r="P2050" s="17" t="str">
        <f>VLOOKUP($A2050,'Hospitalisation Details'!$A$2:$K$2344,MATCH(Healthcare!P$1,'Hospitalisation Details'!$A$1:$K$1,0),0)</f>
        <v>R1016</v>
      </c>
      <c r="Q2050" s="17">
        <f>VLOOKUP($A2050,'Hospitalisation Details'!$A$2:$K$2344,MATCH(Healthcare!Q$1,'Hospitalisation Details'!$A$1:$K$1,0),0)</f>
        <v>25</v>
      </c>
    </row>
    <row r="2051" spans="1:17" ht="15.75" x14ac:dyDescent="0.25">
      <c r="A2051" s="25" t="s">
        <v>2094</v>
      </c>
      <c r="B2051" s="17" t="str">
        <f>VLOOKUP($A2051,'Customer Names'!$A$1:$D$2336,4,0)</f>
        <v>Mr. Patrick</v>
      </c>
      <c r="C2051" s="17">
        <f>VLOOKUP($A2051,'Medical Examinations'!$A$1:$J$2336,MATCH(Healthcare!C$1,'Medical Examinations'!$A$1:$J$1,0),0)</f>
        <v>16.72</v>
      </c>
      <c r="D2051" s="17">
        <f>VLOOKUP($A2051,'Medical Examinations'!$A$1:$J$2336,MATCH(Healthcare!D$1,'Medical Examinations'!$A$1:$J$1,0),0)</f>
        <v>4.38</v>
      </c>
      <c r="E2051" s="17" t="str">
        <f>VLOOKUP($A2051,'Medical Examinations'!$A$1:$J$2336,MATCH(Healthcare!E$1,'Medical Examinations'!$A$1:$J$1,0),0)</f>
        <v>Yes</v>
      </c>
      <c r="F2051" s="17" t="str">
        <f>VLOOKUP($A2051,'Medical Examinations'!$A$1:$J$2336,MATCH(Healthcare!F$1,'Medical Examinations'!$A$1:$J$1,0),0)</f>
        <v>No</v>
      </c>
      <c r="G2051" s="17" t="str">
        <f>VLOOKUP($A2051,'Medical Examinations'!$A$1:$J$2336,MATCH(Healthcare!G$1,'Medical Examinations'!$A$1:$J$1,0),0)</f>
        <v>No</v>
      </c>
      <c r="H2051" s="17">
        <f>VLOOKUP($A2051,'Medical Examinations'!$A$1:$J$2336,MATCH(Healthcare!H$1,'Medical Examinations'!$A$1:$J$1,0),0)</f>
        <v>1</v>
      </c>
      <c r="I2051" s="17" t="str">
        <f>VLOOKUP($A2051,'Medical Examinations'!$A$1:$J$2336,MATCH(Healthcare!I$1,'Medical Examinations'!$A$1:$J$1,0),0)</f>
        <v>No</v>
      </c>
      <c r="J2051" s="17" t="str">
        <f>VLOOKUP($A2051,'Medical Examinations'!$A$1:$J$2336,MATCH(Healthcare!J$1,'Medical Examinations'!$A$1:$J$1,0),0)</f>
        <v>Underweight</v>
      </c>
      <c r="K2051" s="17" t="str">
        <f>VLOOKUP($A2051,'Medical Examinations'!$A$1:$J$2336,MATCH(Healthcare!K$1,'Medical Examinations'!$A$1:$J$1,0),0)</f>
        <v>Normal</v>
      </c>
      <c r="L2051" s="38">
        <f>VLOOKUP($A2051,'Hospitalisation Details'!$A$2:$K$2344,MATCH(Healthcare!L$1,'Hospitalisation Details'!$A$1:$K$1,0),0)</f>
        <v>32375</v>
      </c>
      <c r="M2051" s="17">
        <f>VLOOKUP($A2051,'Hospitalisation Details'!$A$2:$K$2344,MATCH(Healthcare!M$1,'Hospitalisation Details'!$A$1:$K$1,0),0)</f>
        <v>2726.06</v>
      </c>
      <c r="N2051" s="17" t="str">
        <f>VLOOKUP($A2051,'Hospitalisation Details'!$A$2:$K$2344,MATCH(Healthcare!N$1,'Hospitalisation Details'!$A$1:$K$1,0),0)</f>
        <v>Tier - 2</v>
      </c>
      <c r="O2051" s="17" t="str">
        <f>VLOOKUP($A2051,'Hospitalisation Details'!$A$2:$K$2344,MATCH(Healthcare!O$1,'Hospitalisation Details'!$A$1:$K$1,0),0)</f>
        <v>Tier - 2</v>
      </c>
      <c r="P2051" s="17" t="str">
        <f>VLOOKUP($A2051,'Hospitalisation Details'!$A$2:$K$2344,MATCH(Healthcare!P$1,'Hospitalisation Details'!$A$1:$K$1,0),0)</f>
        <v>R1013</v>
      </c>
      <c r="Q2051" s="17">
        <f>VLOOKUP($A2051,'Hospitalisation Details'!$A$2:$K$2344,MATCH(Healthcare!Q$1,'Hospitalisation Details'!$A$1:$K$1,0),0)</f>
        <v>34</v>
      </c>
    </row>
    <row r="2052" spans="1:17" ht="15.75" x14ac:dyDescent="0.25">
      <c r="A2052" s="25" t="s">
        <v>2095</v>
      </c>
      <c r="B2052" s="17" t="str">
        <f>VLOOKUP($A2052,'Customer Names'!$A$1:$D$2336,4,0)</f>
        <v>Mr. Frankline</v>
      </c>
      <c r="C2052" s="17">
        <f>VLOOKUP($A2052,'Medical Examinations'!$A$1:$J$2336,MATCH(Healthcare!C$1,'Medical Examinations'!$A$1:$J$1,0),0)</f>
        <v>26.22</v>
      </c>
      <c r="D2052" s="17">
        <f>VLOOKUP($A2052,'Medical Examinations'!$A$1:$J$2336,MATCH(Healthcare!D$1,'Medical Examinations'!$A$1:$J$1,0),0)</f>
        <v>4.6500000000000004</v>
      </c>
      <c r="E2052" s="17" t="str">
        <f>VLOOKUP($A2052,'Medical Examinations'!$A$1:$J$2336,MATCH(Healthcare!E$1,'Medical Examinations'!$A$1:$J$1,0),0)</f>
        <v>Yes</v>
      </c>
      <c r="F2052" s="17" t="str">
        <f>VLOOKUP($A2052,'Medical Examinations'!$A$1:$J$2336,MATCH(Healthcare!F$1,'Medical Examinations'!$A$1:$J$1,0),0)</f>
        <v>No</v>
      </c>
      <c r="G2052" s="17" t="str">
        <f>VLOOKUP($A2052,'Medical Examinations'!$A$1:$J$2336,MATCH(Healthcare!G$1,'Medical Examinations'!$A$1:$J$1,0),0)</f>
        <v>Yes</v>
      </c>
      <c r="H2052" s="17">
        <f>VLOOKUP($A2052,'Medical Examinations'!$A$1:$J$2336,MATCH(Healthcare!H$1,'Medical Examinations'!$A$1:$J$1,0),0)</f>
        <v>1</v>
      </c>
      <c r="I2052" s="17" t="str">
        <f>VLOOKUP($A2052,'Medical Examinations'!$A$1:$J$2336,MATCH(Healthcare!I$1,'Medical Examinations'!$A$1:$J$1,0),0)</f>
        <v>No</v>
      </c>
      <c r="J2052" s="17" t="str">
        <f>VLOOKUP($A2052,'Medical Examinations'!$A$1:$J$2336,MATCH(Healthcare!J$1,'Medical Examinations'!$A$1:$J$1,0),0)</f>
        <v>Overweight</v>
      </c>
      <c r="K2052" s="17" t="str">
        <f>VLOOKUP($A2052,'Medical Examinations'!$A$1:$J$2336,MATCH(Healthcare!K$1,'Medical Examinations'!$A$1:$J$1,0),0)</f>
        <v>Normal</v>
      </c>
      <c r="L2052" s="38">
        <f>VLOOKUP($A2052,'Hospitalisation Details'!$A$2:$K$2344,MATCH(Healthcare!L$1,'Hospitalisation Details'!$A$1:$K$1,0),0)</f>
        <v>35733</v>
      </c>
      <c r="M2052" s="17">
        <f>VLOOKUP($A2052,'Hospitalisation Details'!$A$2:$K$2344,MATCH(Healthcare!M$1,'Hospitalisation Details'!$A$1:$K$1,0),0)</f>
        <v>2721.32</v>
      </c>
      <c r="N2052" s="17" t="str">
        <f>VLOOKUP($A2052,'Hospitalisation Details'!$A$2:$K$2344,MATCH(Healthcare!N$1,'Hospitalisation Details'!$A$1:$K$1,0),0)</f>
        <v>Tier - 1</v>
      </c>
      <c r="O2052" s="17" t="str">
        <f>VLOOKUP($A2052,'Hospitalisation Details'!$A$2:$K$2344,MATCH(Healthcare!O$1,'Hospitalisation Details'!$A$1:$K$1,0),0)</f>
        <v>Tier - 3</v>
      </c>
      <c r="P2052" s="17" t="str">
        <f>VLOOKUP($A2052,'Hospitalisation Details'!$A$2:$K$2344,MATCH(Healthcare!P$1,'Hospitalisation Details'!$A$1:$K$1,0),0)</f>
        <v>R1014</v>
      </c>
      <c r="Q2052" s="17">
        <f>VLOOKUP($A2052,'Hospitalisation Details'!$A$2:$K$2344,MATCH(Healthcare!Q$1,'Hospitalisation Details'!$A$1:$K$1,0),0)</f>
        <v>25</v>
      </c>
    </row>
    <row r="2053" spans="1:17" ht="15.75" x14ac:dyDescent="0.25">
      <c r="A2053" s="25" t="s">
        <v>2096</v>
      </c>
      <c r="B2053" s="17" t="str">
        <f>VLOOKUP($A2053,'Customer Names'!$A$1:$D$2336,4,0)</f>
        <v>Ms. Laura</v>
      </c>
      <c r="C2053" s="17">
        <f>VLOOKUP($A2053,'Medical Examinations'!$A$1:$J$2336,MATCH(Healthcare!C$1,'Medical Examinations'!$A$1:$J$1,0),0)</f>
        <v>31.824999999999999</v>
      </c>
      <c r="D2053" s="17">
        <f>VLOOKUP($A2053,'Medical Examinations'!$A$1:$J$2336,MATCH(Healthcare!D$1,'Medical Examinations'!$A$1:$J$1,0),0)</f>
        <v>4.7</v>
      </c>
      <c r="E2053" s="17" t="str">
        <f>VLOOKUP($A2053,'Medical Examinations'!$A$1:$J$2336,MATCH(Healthcare!E$1,'Medical Examinations'!$A$1:$J$1,0),0)</f>
        <v>No</v>
      </c>
      <c r="F2053" s="17" t="str">
        <f>VLOOKUP($A2053,'Medical Examinations'!$A$1:$J$2336,MATCH(Healthcare!F$1,'Medical Examinations'!$A$1:$J$1,0),0)</f>
        <v>No</v>
      </c>
      <c r="G2053" s="17" t="str">
        <f>VLOOKUP($A2053,'Medical Examinations'!$A$1:$J$2336,MATCH(Healthcare!G$1,'Medical Examinations'!$A$1:$J$1,0),0)</f>
        <v>Yes</v>
      </c>
      <c r="H2053" s="17">
        <f>VLOOKUP($A2053,'Medical Examinations'!$A$1:$J$2336,MATCH(Healthcare!H$1,'Medical Examinations'!$A$1:$J$1,0),0)</f>
        <v>1</v>
      </c>
      <c r="I2053" s="17" t="str">
        <f>VLOOKUP($A2053,'Medical Examinations'!$A$1:$J$2336,MATCH(Healthcare!I$1,'Medical Examinations'!$A$1:$J$1,0),0)</f>
        <v>No</v>
      </c>
      <c r="J2053" s="17" t="str">
        <f>VLOOKUP($A2053,'Medical Examinations'!$A$1:$J$2336,MATCH(Healthcare!J$1,'Medical Examinations'!$A$1:$J$1,0),0)</f>
        <v>Obesity</v>
      </c>
      <c r="K2053" s="17" t="str">
        <f>VLOOKUP($A2053,'Medical Examinations'!$A$1:$J$2336,MATCH(Healthcare!K$1,'Medical Examinations'!$A$1:$J$1,0),0)</f>
        <v>Normal</v>
      </c>
      <c r="L2053" s="38">
        <f>VLOOKUP($A2053,'Hospitalisation Details'!$A$2:$K$2344,MATCH(Healthcare!L$1,'Hospitalisation Details'!$A$1:$K$1,0),0)</f>
        <v>37839</v>
      </c>
      <c r="M2053" s="17">
        <f>VLOOKUP($A2053,'Hospitalisation Details'!$A$2:$K$2344,MATCH(Healthcare!M$1,'Hospitalisation Details'!$A$1:$K$1,0),0)</f>
        <v>2719.28</v>
      </c>
      <c r="N2053" s="17" t="str">
        <f>VLOOKUP($A2053,'Hospitalisation Details'!$A$2:$K$2344,MATCH(Healthcare!N$1,'Hospitalisation Details'!$A$1:$K$1,0),0)</f>
        <v>Tier - 2</v>
      </c>
      <c r="O2053" s="17" t="str">
        <f>VLOOKUP($A2053,'Hospitalisation Details'!$A$2:$K$2344,MATCH(Healthcare!O$1,'Hospitalisation Details'!$A$1:$K$1,0),0)</f>
        <v>Tier - 2</v>
      </c>
      <c r="P2053" s="17" t="str">
        <f>VLOOKUP($A2053,'Hospitalisation Details'!$A$2:$K$2344,MATCH(Healthcare!P$1,'Hospitalisation Details'!$A$1:$K$1,0),0)</f>
        <v>R1012</v>
      </c>
      <c r="Q2053" s="17">
        <f>VLOOKUP($A2053,'Hospitalisation Details'!$A$2:$K$2344,MATCH(Healthcare!Q$1,'Hospitalisation Details'!$A$1:$K$1,0),0)</f>
        <v>19</v>
      </c>
    </row>
    <row r="2054" spans="1:17" ht="15.75" x14ac:dyDescent="0.25">
      <c r="A2054" s="25" t="s">
        <v>2097</v>
      </c>
      <c r="B2054" s="17" t="str">
        <f>VLOOKUP($A2054,'Customer Names'!$A$1:$D$2336,4,0)</f>
        <v>Ms. Natalia</v>
      </c>
      <c r="C2054" s="17">
        <f>VLOOKUP($A2054,'Medical Examinations'!$A$1:$J$2336,MATCH(Healthcare!C$1,'Medical Examinations'!$A$1:$J$1,0),0)</f>
        <v>25.745000000000001</v>
      </c>
      <c r="D2054" s="17">
        <f>VLOOKUP($A2054,'Medical Examinations'!$A$1:$J$2336,MATCH(Healthcare!D$1,'Medical Examinations'!$A$1:$J$1,0),0)</f>
        <v>4.34</v>
      </c>
      <c r="E2054" s="17" t="str">
        <f>VLOOKUP($A2054,'Medical Examinations'!$A$1:$J$2336,MATCH(Healthcare!E$1,'Medical Examinations'!$A$1:$J$1,0),0)</f>
        <v>No</v>
      </c>
      <c r="F2054" s="17" t="str">
        <f>VLOOKUP($A2054,'Medical Examinations'!$A$1:$J$2336,MATCH(Healthcare!F$1,'Medical Examinations'!$A$1:$J$1,0),0)</f>
        <v>No</v>
      </c>
      <c r="G2054" s="17" t="str">
        <f>VLOOKUP($A2054,'Medical Examinations'!$A$1:$J$2336,MATCH(Healthcare!G$1,'Medical Examinations'!$A$1:$J$1,0),0)</f>
        <v>Yes</v>
      </c>
      <c r="H2054" s="17">
        <f>VLOOKUP($A2054,'Medical Examinations'!$A$1:$J$2336,MATCH(Healthcare!H$1,'Medical Examinations'!$A$1:$J$1,0),0)</f>
        <v>1</v>
      </c>
      <c r="I2054" s="17" t="str">
        <f>VLOOKUP($A2054,'Medical Examinations'!$A$1:$J$2336,MATCH(Healthcare!I$1,'Medical Examinations'!$A$1:$J$1,0),0)</f>
        <v>No</v>
      </c>
      <c r="J2054" s="17" t="str">
        <f>VLOOKUP($A2054,'Medical Examinations'!$A$1:$J$2336,MATCH(Healthcare!J$1,'Medical Examinations'!$A$1:$J$1,0),0)</f>
        <v>Overweight</v>
      </c>
      <c r="K2054" s="17" t="str">
        <f>VLOOKUP($A2054,'Medical Examinations'!$A$1:$J$2336,MATCH(Healthcare!K$1,'Medical Examinations'!$A$1:$J$1,0),0)</f>
        <v>Normal</v>
      </c>
      <c r="L2054" s="38">
        <f>VLOOKUP($A2054,'Hospitalisation Details'!$A$2:$K$2344,MATCH(Healthcare!L$1,'Hospitalisation Details'!$A$1:$K$1,0),0)</f>
        <v>37956</v>
      </c>
      <c r="M2054" s="17">
        <f>VLOOKUP($A2054,'Hospitalisation Details'!$A$2:$K$2344,MATCH(Healthcare!M$1,'Hospitalisation Details'!$A$1:$K$1,0),0)</f>
        <v>2710.83</v>
      </c>
      <c r="N2054" s="17" t="str">
        <f>VLOOKUP($A2054,'Hospitalisation Details'!$A$2:$K$2344,MATCH(Healthcare!N$1,'Hospitalisation Details'!$A$1:$K$1,0),0)</f>
        <v>Tier - 2</v>
      </c>
      <c r="O2054" s="17" t="str">
        <f>VLOOKUP($A2054,'Hospitalisation Details'!$A$2:$K$2344,MATCH(Healthcare!O$1,'Hospitalisation Details'!$A$1:$K$1,0),0)</f>
        <v>Tier - 3</v>
      </c>
      <c r="P2054" s="17" t="str">
        <f>VLOOKUP($A2054,'Hospitalisation Details'!$A$2:$K$2344,MATCH(Healthcare!P$1,'Hospitalisation Details'!$A$1:$K$1,0),0)</f>
        <v>R1012</v>
      </c>
      <c r="Q2054" s="17">
        <f>VLOOKUP($A2054,'Hospitalisation Details'!$A$2:$K$2344,MATCH(Healthcare!Q$1,'Hospitalisation Details'!$A$1:$K$1,0),0)</f>
        <v>19</v>
      </c>
    </row>
    <row r="2055" spans="1:17" ht="15.75" x14ac:dyDescent="0.25">
      <c r="A2055" s="25" t="s">
        <v>2098</v>
      </c>
      <c r="B2055" s="17" t="str">
        <f>VLOOKUP($A2055,'Customer Names'!$A$1:$D$2336,4,0)</f>
        <v>Ms. Jennifer</v>
      </c>
      <c r="C2055" s="17">
        <f>VLOOKUP($A2055,'Medical Examinations'!$A$1:$J$2336,MATCH(Healthcare!C$1,'Medical Examinations'!$A$1:$J$1,0),0)</f>
        <v>24.605</v>
      </c>
      <c r="D2055" s="17">
        <f>VLOOKUP($A2055,'Medical Examinations'!$A$1:$J$2336,MATCH(Healthcare!D$1,'Medical Examinations'!$A$1:$J$1,0),0)</f>
        <v>5.62</v>
      </c>
      <c r="E2055" s="17" t="str">
        <f>VLOOKUP($A2055,'Medical Examinations'!$A$1:$J$2336,MATCH(Healthcare!E$1,'Medical Examinations'!$A$1:$J$1,0),0)</f>
        <v>No</v>
      </c>
      <c r="F2055" s="17" t="str">
        <f>VLOOKUP($A2055,'Medical Examinations'!$A$1:$J$2336,MATCH(Healthcare!F$1,'Medical Examinations'!$A$1:$J$1,0),0)</f>
        <v>No</v>
      </c>
      <c r="G2055" s="17" t="str">
        <f>VLOOKUP($A2055,'Medical Examinations'!$A$1:$J$2336,MATCH(Healthcare!G$1,'Medical Examinations'!$A$1:$J$1,0),0)</f>
        <v>Yes</v>
      </c>
      <c r="H2055" s="17">
        <f>VLOOKUP($A2055,'Medical Examinations'!$A$1:$J$2336,MATCH(Healthcare!H$1,'Medical Examinations'!$A$1:$J$1,0),0)</f>
        <v>1</v>
      </c>
      <c r="I2055" s="17" t="str">
        <f>VLOOKUP($A2055,'Medical Examinations'!$A$1:$J$2336,MATCH(Healthcare!I$1,'Medical Examinations'!$A$1:$J$1,0),0)</f>
        <v>No</v>
      </c>
      <c r="J2055" s="17" t="str">
        <f>VLOOKUP($A2055,'Medical Examinations'!$A$1:$J$2336,MATCH(Healthcare!J$1,'Medical Examinations'!$A$1:$J$1,0),0)</f>
        <v>Healthy Weight</v>
      </c>
      <c r="K2055" s="17" t="str">
        <f>VLOOKUP($A2055,'Medical Examinations'!$A$1:$J$2336,MATCH(Healthcare!K$1,'Medical Examinations'!$A$1:$J$1,0),0)</f>
        <v>Normal</v>
      </c>
      <c r="L2055" s="38">
        <f>VLOOKUP($A2055,'Hospitalisation Details'!$A$2:$K$2344,MATCH(Healthcare!L$1,'Hospitalisation Details'!$A$1:$K$1,0),0)</f>
        <v>37946</v>
      </c>
      <c r="M2055" s="17">
        <f>VLOOKUP($A2055,'Hospitalisation Details'!$A$2:$K$2344,MATCH(Healthcare!M$1,'Hospitalisation Details'!$A$1:$K$1,0),0)</f>
        <v>2709.24</v>
      </c>
      <c r="N2055" s="17" t="str">
        <f>VLOOKUP($A2055,'Hospitalisation Details'!$A$2:$K$2344,MATCH(Healthcare!N$1,'Hospitalisation Details'!$A$1:$K$1,0),0)</f>
        <v>Tier - 2</v>
      </c>
      <c r="O2055" s="17" t="str">
        <f>VLOOKUP($A2055,'Hospitalisation Details'!$A$2:$K$2344,MATCH(Healthcare!O$1,'Hospitalisation Details'!$A$1:$K$1,0),0)</f>
        <v>Tier - 2</v>
      </c>
      <c r="P2055" s="17" t="str">
        <f>VLOOKUP($A2055,'Hospitalisation Details'!$A$2:$K$2344,MATCH(Healthcare!P$1,'Hospitalisation Details'!$A$1:$K$1,0),0)</f>
        <v>R1012</v>
      </c>
      <c r="Q2055" s="17">
        <f>VLOOKUP($A2055,'Hospitalisation Details'!$A$2:$K$2344,MATCH(Healthcare!Q$1,'Hospitalisation Details'!$A$1:$K$1,0),0)</f>
        <v>19</v>
      </c>
    </row>
    <row r="2056" spans="1:17" ht="15.75" x14ac:dyDescent="0.25">
      <c r="A2056" s="25" t="s">
        <v>2099</v>
      </c>
      <c r="B2056" s="17" t="str">
        <f>VLOOKUP($A2056,'Customer Names'!$A$1:$D$2336,4,0)</f>
        <v>Ms. Brooke</v>
      </c>
      <c r="C2056" s="17">
        <f>VLOOKUP($A2056,'Medical Examinations'!$A$1:$J$2336,MATCH(Healthcare!C$1,'Medical Examinations'!$A$1:$J$1,0),0)</f>
        <v>24.51</v>
      </c>
      <c r="D2056" s="17">
        <f>VLOOKUP($A2056,'Medical Examinations'!$A$1:$J$2336,MATCH(Healthcare!D$1,'Medical Examinations'!$A$1:$J$1,0),0)</f>
        <v>4.24</v>
      </c>
      <c r="E2056" s="17" t="str">
        <f>VLOOKUP($A2056,'Medical Examinations'!$A$1:$J$2336,MATCH(Healthcare!E$1,'Medical Examinations'!$A$1:$J$1,0),0)</f>
        <v>No</v>
      </c>
      <c r="F2056" s="17" t="str">
        <f>VLOOKUP($A2056,'Medical Examinations'!$A$1:$J$2336,MATCH(Healthcare!F$1,'Medical Examinations'!$A$1:$J$1,0),0)</f>
        <v>No</v>
      </c>
      <c r="G2056" s="17" t="str">
        <f>VLOOKUP($A2056,'Medical Examinations'!$A$1:$J$2336,MATCH(Healthcare!G$1,'Medical Examinations'!$A$1:$J$1,0),0)</f>
        <v>Yes</v>
      </c>
      <c r="H2056" s="17">
        <f>VLOOKUP($A2056,'Medical Examinations'!$A$1:$J$2336,MATCH(Healthcare!H$1,'Medical Examinations'!$A$1:$J$1,0),0)</f>
        <v>1</v>
      </c>
      <c r="I2056" s="17" t="str">
        <f>VLOOKUP($A2056,'Medical Examinations'!$A$1:$J$2336,MATCH(Healthcare!I$1,'Medical Examinations'!$A$1:$J$1,0),0)</f>
        <v>No</v>
      </c>
      <c r="J2056" s="17" t="str">
        <f>VLOOKUP($A2056,'Medical Examinations'!$A$1:$J$2336,MATCH(Healthcare!J$1,'Medical Examinations'!$A$1:$J$1,0),0)</f>
        <v>Healthy Weight</v>
      </c>
      <c r="K2056" s="17" t="str">
        <f>VLOOKUP($A2056,'Medical Examinations'!$A$1:$J$2336,MATCH(Healthcare!K$1,'Medical Examinations'!$A$1:$J$1,0),0)</f>
        <v>Normal</v>
      </c>
      <c r="L2056" s="38">
        <f>VLOOKUP($A2056,'Hospitalisation Details'!$A$2:$K$2344,MATCH(Healthcare!L$1,'Hospitalisation Details'!$A$1:$K$1,0),0)</f>
        <v>37819</v>
      </c>
      <c r="M2056" s="17">
        <f>VLOOKUP($A2056,'Hospitalisation Details'!$A$2:$K$2344,MATCH(Healthcare!M$1,'Hospitalisation Details'!$A$1:$K$1,0),0)</f>
        <v>2709.11</v>
      </c>
      <c r="N2056" s="17" t="str">
        <f>VLOOKUP($A2056,'Hospitalisation Details'!$A$2:$K$2344,MATCH(Healthcare!N$1,'Hospitalisation Details'!$A$1:$K$1,0),0)</f>
        <v>Tier - 2</v>
      </c>
      <c r="O2056" s="17" t="str">
        <f>VLOOKUP($A2056,'Hospitalisation Details'!$A$2:$K$2344,MATCH(Healthcare!O$1,'Hospitalisation Details'!$A$1:$K$1,0),0)</f>
        <v>Tier - 2</v>
      </c>
      <c r="P2056" s="17" t="str">
        <f>VLOOKUP($A2056,'Hospitalisation Details'!$A$2:$K$2344,MATCH(Healthcare!P$1,'Hospitalisation Details'!$A$1:$K$1,0),0)</f>
        <v>R1012</v>
      </c>
      <c r="Q2056" s="17">
        <f>VLOOKUP($A2056,'Hospitalisation Details'!$A$2:$K$2344,MATCH(Healthcare!Q$1,'Hospitalisation Details'!$A$1:$K$1,0),0)</f>
        <v>19</v>
      </c>
    </row>
    <row r="2057" spans="1:17" ht="15.75" x14ac:dyDescent="0.25">
      <c r="A2057" s="25" t="s">
        <v>2100</v>
      </c>
      <c r="B2057" s="17" t="str">
        <f>VLOOKUP($A2057,'Customer Names'!$A$1:$D$2336,4,0)</f>
        <v>Mr. Jeremy</v>
      </c>
      <c r="C2057" s="17">
        <f>VLOOKUP($A2057,'Medical Examinations'!$A$1:$J$2336,MATCH(Healthcare!C$1,'Medical Examinations'!$A$1:$J$1,0),0)</f>
        <v>31.065000000000001</v>
      </c>
      <c r="D2057" s="17">
        <f>VLOOKUP($A2057,'Medical Examinations'!$A$1:$J$2336,MATCH(Healthcare!D$1,'Medical Examinations'!$A$1:$J$1,0),0)</f>
        <v>4.57</v>
      </c>
      <c r="E2057" s="17" t="str">
        <f>VLOOKUP($A2057,'Medical Examinations'!$A$1:$J$2336,MATCH(Healthcare!E$1,'Medical Examinations'!$A$1:$J$1,0),0)</f>
        <v>Yes</v>
      </c>
      <c r="F2057" s="17" t="str">
        <f>VLOOKUP($A2057,'Medical Examinations'!$A$1:$J$2336,MATCH(Healthcare!F$1,'Medical Examinations'!$A$1:$J$1,0),0)</f>
        <v>No</v>
      </c>
      <c r="G2057" s="17" t="str">
        <f>VLOOKUP($A2057,'Medical Examinations'!$A$1:$J$2336,MATCH(Healthcare!G$1,'Medical Examinations'!$A$1:$J$1,0),0)</f>
        <v>No</v>
      </c>
      <c r="H2057" s="17">
        <f>VLOOKUP($A2057,'Medical Examinations'!$A$1:$J$2336,MATCH(Healthcare!H$1,'Medical Examinations'!$A$1:$J$1,0),0)</f>
        <v>0</v>
      </c>
      <c r="I2057" s="17" t="str">
        <f>VLOOKUP($A2057,'Medical Examinations'!$A$1:$J$2336,MATCH(Healthcare!I$1,'Medical Examinations'!$A$1:$J$1,0),0)</f>
        <v>No</v>
      </c>
      <c r="J2057" s="17" t="str">
        <f>VLOOKUP($A2057,'Medical Examinations'!$A$1:$J$2336,MATCH(Healthcare!J$1,'Medical Examinations'!$A$1:$J$1,0),0)</f>
        <v>Obesity</v>
      </c>
      <c r="K2057" s="17" t="str">
        <f>VLOOKUP($A2057,'Medical Examinations'!$A$1:$J$2336,MATCH(Healthcare!K$1,'Medical Examinations'!$A$1:$J$1,0),0)</f>
        <v>Normal</v>
      </c>
      <c r="L2057" s="38">
        <f>VLOOKUP($A2057,'Hospitalisation Details'!$A$2:$K$2344,MATCH(Healthcare!L$1,'Hospitalisation Details'!$A$1:$K$1,0),0)</f>
        <v>35229</v>
      </c>
      <c r="M2057" s="17">
        <f>VLOOKUP($A2057,'Hospitalisation Details'!$A$2:$K$2344,MATCH(Healthcare!M$1,'Hospitalisation Details'!$A$1:$K$1,0),0)</f>
        <v>2699.57</v>
      </c>
      <c r="N2057" s="17" t="str">
        <f>VLOOKUP($A2057,'Hospitalisation Details'!$A$2:$K$2344,MATCH(Healthcare!N$1,'Hospitalisation Details'!$A$1:$K$1,0),0)</f>
        <v>Tier - 2</v>
      </c>
      <c r="O2057" s="17" t="str">
        <f>VLOOKUP($A2057,'Hospitalisation Details'!$A$2:$K$2344,MATCH(Healthcare!O$1,'Hospitalisation Details'!$A$1:$K$1,0),0)</f>
        <v>Tier - 1</v>
      </c>
      <c r="P2057" s="17" t="str">
        <f>VLOOKUP($A2057,'Hospitalisation Details'!$A$2:$K$2344,MATCH(Healthcare!P$1,'Hospitalisation Details'!$A$1:$K$1,0),0)</f>
        <v>R1012</v>
      </c>
      <c r="Q2057" s="17">
        <f>VLOOKUP($A2057,'Hospitalisation Details'!$A$2:$K$2344,MATCH(Healthcare!Q$1,'Hospitalisation Details'!$A$1:$K$1,0),0)</f>
        <v>26</v>
      </c>
    </row>
    <row r="2058" spans="1:17" ht="15.75" x14ac:dyDescent="0.25">
      <c r="A2058" s="25" t="s">
        <v>2101</v>
      </c>
      <c r="B2058" s="17" t="str">
        <f>VLOOKUP($A2058,'Customer Names'!$A$1:$D$2336,4,0)</f>
        <v>Ms. Megan</v>
      </c>
      <c r="C2058" s="17">
        <f>VLOOKUP($A2058,'Medical Examinations'!$A$1:$J$2336,MATCH(Healthcare!C$1,'Medical Examinations'!$A$1:$J$1,0),0)</f>
        <v>28.12</v>
      </c>
      <c r="D2058" s="17">
        <f>VLOOKUP($A2058,'Medical Examinations'!$A$1:$J$2336,MATCH(Healthcare!D$1,'Medical Examinations'!$A$1:$J$1,0),0)</f>
        <v>5.05</v>
      </c>
      <c r="E2058" s="17" t="str">
        <f>VLOOKUP($A2058,'Medical Examinations'!$A$1:$J$2336,MATCH(Healthcare!E$1,'Medical Examinations'!$A$1:$J$1,0),0)</f>
        <v>No</v>
      </c>
      <c r="F2058" s="17" t="str">
        <f>VLOOKUP($A2058,'Medical Examinations'!$A$1:$J$2336,MATCH(Healthcare!F$1,'Medical Examinations'!$A$1:$J$1,0),0)</f>
        <v>No</v>
      </c>
      <c r="G2058" s="17" t="str">
        <f>VLOOKUP($A2058,'Medical Examinations'!$A$1:$J$2336,MATCH(Healthcare!G$1,'Medical Examinations'!$A$1:$J$1,0),0)</f>
        <v>No</v>
      </c>
      <c r="H2058" s="17">
        <f>VLOOKUP($A2058,'Medical Examinations'!$A$1:$J$2336,MATCH(Healthcare!H$1,'Medical Examinations'!$A$1:$J$1,0),0)</f>
        <v>0</v>
      </c>
      <c r="I2058" s="17" t="str">
        <f>VLOOKUP($A2058,'Medical Examinations'!$A$1:$J$2336,MATCH(Healthcare!I$1,'Medical Examinations'!$A$1:$J$1,0),0)</f>
        <v>No</v>
      </c>
      <c r="J2058" s="17" t="str">
        <f>VLOOKUP($A2058,'Medical Examinations'!$A$1:$J$2336,MATCH(Healthcare!J$1,'Medical Examinations'!$A$1:$J$1,0),0)</f>
        <v>Overweight</v>
      </c>
      <c r="K2058" s="17" t="str">
        <f>VLOOKUP($A2058,'Medical Examinations'!$A$1:$J$2336,MATCH(Healthcare!K$1,'Medical Examinations'!$A$1:$J$1,0),0)</f>
        <v>Normal</v>
      </c>
      <c r="L2058" s="38">
        <f>VLOOKUP($A2058,'Hospitalisation Details'!$A$2:$K$2344,MATCH(Healthcare!L$1,'Hospitalisation Details'!$A$1:$K$1,0),0)</f>
        <v>36322</v>
      </c>
      <c r="M2058" s="17">
        <f>VLOOKUP($A2058,'Hospitalisation Details'!$A$2:$K$2344,MATCH(Healthcare!M$1,'Hospitalisation Details'!$A$1:$K$1,0),0)</f>
        <v>2690.11</v>
      </c>
      <c r="N2058" s="17" t="str">
        <f>VLOOKUP($A2058,'Hospitalisation Details'!$A$2:$K$2344,MATCH(Healthcare!N$1,'Hospitalisation Details'!$A$1:$K$1,0),0)</f>
        <v>Tier - 2</v>
      </c>
      <c r="O2058" s="17" t="str">
        <f>VLOOKUP($A2058,'Hospitalisation Details'!$A$2:$K$2344,MATCH(Healthcare!O$1,'Hospitalisation Details'!$A$1:$K$1,0),0)</f>
        <v>Tier - 2</v>
      </c>
      <c r="P2058" s="17" t="str">
        <f>VLOOKUP($A2058,'Hospitalisation Details'!$A$2:$K$2344,MATCH(Healthcare!P$1,'Hospitalisation Details'!$A$1:$K$1,0),0)</f>
        <v>R1012</v>
      </c>
      <c r="Q2058" s="17">
        <f>VLOOKUP($A2058,'Hospitalisation Details'!$A$2:$K$2344,MATCH(Healthcare!Q$1,'Hospitalisation Details'!$A$1:$K$1,0),0)</f>
        <v>23</v>
      </c>
    </row>
    <row r="2059" spans="1:17" ht="15.75" x14ac:dyDescent="0.25">
      <c r="A2059" s="25" t="s">
        <v>2102</v>
      </c>
      <c r="B2059" s="17" t="str">
        <f>VLOOKUP($A2059,'Customer Names'!$A$1:$D$2336,4,0)</f>
        <v>Mr. Bryan</v>
      </c>
      <c r="C2059" s="17">
        <f>VLOOKUP($A2059,'Medical Examinations'!$A$1:$J$2336,MATCH(Healthcare!C$1,'Medical Examinations'!$A$1:$J$1,0),0)</f>
        <v>38.06</v>
      </c>
      <c r="D2059" s="17">
        <f>VLOOKUP($A2059,'Medical Examinations'!$A$1:$J$2336,MATCH(Healthcare!D$1,'Medical Examinations'!$A$1:$J$1,0),0)</f>
        <v>6.16</v>
      </c>
      <c r="E2059" s="17" t="str">
        <f>VLOOKUP($A2059,'Medical Examinations'!$A$1:$J$2336,MATCH(Healthcare!E$1,'Medical Examinations'!$A$1:$J$1,0),0)</f>
        <v>No</v>
      </c>
      <c r="F2059" s="17" t="str">
        <f>VLOOKUP($A2059,'Medical Examinations'!$A$1:$J$2336,MATCH(Healthcare!F$1,'Medical Examinations'!$A$1:$J$1,0),0)</f>
        <v>No</v>
      </c>
      <c r="G2059" s="17" t="str">
        <f>VLOOKUP($A2059,'Medical Examinations'!$A$1:$J$2336,MATCH(Healthcare!G$1,'Medical Examinations'!$A$1:$J$1,0),0)</f>
        <v>No</v>
      </c>
      <c r="H2059" s="17">
        <f>VLOOKUP($A2059,'Medical Examinations'!$A$1:$J$2336,MATCH(Healthcare!H$1,'Medical Examinations'!$A$1:$J$1,0),0)</f>
        <v>0</v>
      </c>
      <c r="I2059" s="17" t="str">
        <f>VLOOKUP($A2059,'Medical Examinations'!$A$1:$J$2336,MATCH(Healthcare!I$1,'Medical Examinations'!$A$1:$J$1,0),0)</f>
        <v>No</v>
      </c>
      <c r="J2059" s="17" t="str">
        <f>VLOOKUP($A2059,'Medical Examinations'!$A$1:$J$2336,MATCH(Healthcare!J$1,'Medical Examinations'!$A$1:$J$1,0),0)</f>
        <v>Obesity</v>
      </c>
      <c r="K2059" s="17" t="str">
        <f>VLOOKUP($A2059,'Medical Examinations'!$A$1:$J$2336,MATCH(Healthcare!K$1,'Medical Examinations'!$A$1:$J$1,0),0)</f>
        <v>Prediabetes</v>
      </c>
      <c r="L2059" s="38">
        <f>VLOOKUP($A2059,'Hospitalisation Details'!$A$2:$K$2344,MATCH(Healthcare!L$1,'Hospitalisation Details'!$A$1:$K$1,0),0)</f>
        <v>34609</v>
      </c>
      <c r="M2059" s="17">
        <f>VLOOKUP($A2059,'Hospitalisation Details'!$A$2:$K$2344,MATCH(Healthcare!M$1,'Hospitalisation Details'!$A$1:$K$1,0),0)</f>
        <v>2689.5</v>
      </c>
      <c r="N2059" s="17" t="str">
        <f>VLOOKUP($A2059,'Hospitalisation Details'!$A$2:$K$2344,MATCH(Healthcare!N$1,'Hospitalisation Details'!$A$1:$K$1,0),0)</f>
        <v>Tier - 3</v>
      </c>
      <c r="O2059" s="17" t="str">
        <f>VLOOKUP($A2059,'Hospitalisation Details'!$A$2:$K$2344,MATCH(Healthcare!O$1,'Hospitalisation Details'!$A$1:$K$1,0),0)</f>
        <v>Tier - 2</v>
      </c>
      <c r="P2059" s="17" t="str">
        <f>VLOOKUP($A2059,'Hospitalisation Details'!$A$2:$K$2344,MATCH(Healthcare!P$1,'Hospitalisation Details'!$A$1:$K$1,0),0)</f>
        <v>R1013</v>
      </c>
      <c r="Q2059" s="17">
        <f>VLOOKUP($A2059,'Hospitalisation Details'!$A$2:$K$2344,MATCH(Healthcare!Q$1,'Hospitalisation Details'!$A$1:$K$1,0),0)</f>
        <v>28</v>
      </c>
    </row>
    <row r="2060" spans="1:17" ht="15.75" x14ac:dyDescent="0.25">
      <c r="A2060" s="25" t="s">
        <v>2103</v>
      </c>
      <c r="B2060" s="17" t="str">
        <f>VLOOKUP($A2060,'Customer Names'!$A$1:$D$2336,4,0)</f>
        <v>Ms. Marny</v>
      </c>
      <c r="C2060" s="17">
        <f>VLOOKUP($A2060,'Medical Examinations'!$A$1:$J$2336,MATCH(Healthcare!C$1,'Medical Examinations'!$A$1:$J$1,0),0)</f>
        <v>24.96</v>
      </c>
      <c r="D2060" s="17">
        <f>VLOOKUP($A2060,'Medical Examinations'!$A$1:$J$2336,MATCH(Healthcare!D$1,'Medical Examinations'!$A$1:$J$1,0),0)</f>
        <v>4.57</v>
      </c>
      <c r="E2060" s="17" t="str">
        <f>VLOOKUP($A2060,'Medical Examinations'!$A$1:$J$2336,MATCH(Healthcare!E$1,'Medical Examinations'!$A$1:$J$1,0),0)</f>
        <v>No</v>
      </c>
      <c r="F2060" s="17" t="str">
        <f>VLOOKUP($A2060,'Medical Examinations'!$A$1:$J$2336,MATCH(Healthcare!F$1,'Medical Examinations'!$A$1:$J$1,0),0)</f>
        <v>No</v>
      </c>
      <c r="G2060" s="17" t="str">
        <f>VLOOKUP($A2060,'Medical Examinations'!$A$1:$J$2336,MATCH(Healthcare!G$1,'Medical Examinations'!$A$1:$J$1,0),0)</f>
        <v>No</v>
      </c>
      <c r="H2060" s="17">
        <f>VLOOKUP($A2060,'Medical Examinations'!$A$1:$J$2336,MATCH(Healthcare!H$1,'Medical Examinations'!$A$1:$J$1,0),0)</f>
        <v>0</v>
      </c>
      <c r="I2060" s="17" t="str">
        <f>VLOOKUP($A2060,'Medical Examinations'!$A$1:$J$2336,MATCH(Healthcare!I$1,'Medical Examinations'!$A$1:$J$1,0),0)</f>
        <v>No</v>
      </c>
      <c r="J2060" s="17" t="str">
        <f>VLOOKUP($A2060,'Medical Examinations'!$A$1:$J$2336,MATCH(Healthcare!J$1,'Medical Examinations'!$A$1:$J$1,0),0)</f>
        <v>Healthy Weight</v>
      </c>
      <c r="K2060" s="17" t="str">
        <f>VLOOKUP($A2060,'Medical Examinations'!$A$1:$J$2336,MATCH(Healthcare!K$1,'Medical Examinations'!$A$1:$J$1,0),0)</f>
        <v>Normal</v>
      </c>
      <c r="L2060" s="38">
        <f>VLOOKUP($A2060,'Hospitalisation Details'!$A$2:$K$2344,MATCH(Healthcare!L$1,'Hospitalisation Details'!$A$1:$K$1,0),0)</f>
        <v>34594</v>
      </c>
      <c r="M2060" s="17">
        <f>VLOOKUP($A2060,'Hospitalisation Details'!$A$2:$K$2344,MATCH(Healthcare!M$1,'Hospitalisation Details'!$A$1:$K$1,0),0)</f>
        <v>2684.69</v>
      </c>
      <c r="N2060" s="17" t="str">
        <f>VLOOKUP($A2060,'Hospitalisation Details'!$A$2:$K$2344,MATCH(Healthcare!N$1,'Hospitalisation Details'!$A$1:$K$1,0),0)</f>
        <v>Tier - 2</v>
      </c>
      <c r="O2060" s="17" t="str">
        <f>VLOOKUP($A2060,'Hospitalisation Details'!$A$2:$K$2344,MATCH(Healthcare!O$1,'Hospitalisation Details'!$A$1:$K$1,0),0)</f>
        <v>Tier - 2</v>
      </c>
      <c r="P2060" s="17" t="str">
        <f>VLOOKUP($A2060,'Hospitalisation Details'!$A$2:$K$2344,MATCH(Healthcare!P$1,'Hospitalisation Details'!$A$1:$K$1,0),0)</f>
        <v>R1013</v>
      </c>
      <c r="Q2060" s="17">
        <f>VLOOKUP($A2060,'Hospitalisation Details'!$A$2:$K$2344,MATCH(Healthcare!Q$1,'Hospitalisation Details'!$A$1:$K$1,0),0)</f>
        <v>28</v>
      </c>
    </row>
    <row r="2061" spans="1:17" ht="15.75" x14ac:dyDescent="0.25">
      <c r="A2061" s="25" t="s">
        <v>2104</v>
      </c>
      <c r="B2061" s="17" t="str">
        <f>VLOOKUP($A2061,'Customer Names'!$A$1:$D$2336,4,0)</f>
        <v>Mr. Marc</v>
      </c>
      <c r="C2061" s="17">
        <f>VLOOKUP($A2061,'Medical Examinations'!$A$1:$J$2336,MATCH(Healthcare!C$1,'Medical Examinations'!$A$1:$J$1,0),0)</f>
        <v>17.670000000000002</v>
      </c>
      <c r="D2061" s="17">
        <f>VLOOKUP($A2061,'Medical Examinations'!$A$1:$J$2336,MATCH(Healthcare!D$1,'Medical Examinations'!$A$1:$J$1,0),0)</f>
        <v>5.53</v>
      </c>
      <c r="E2061" s="17" t="str">
        <f>VLOOKUP($A2061,'Medical Examinations'!$A$1:$J$2336,MATCH(Healthcare!E$1,'Medical Examinations'!$A$1:$J$1,0),0)</f>
        <v>Yes</v>
      </c>
      <c r="F2061" s="17" t="str">
        <f>VLOOKUP($A2061,'Medical Examinations'!$A$1:$J$2336,MATCH(Healthcare!F$1,'Medical Examinations'!$A$1:$J$1,0),0)</f>
        <v>No</v>
      </c>
      <c r="G2061" s="17" t="str">
        <f>VLOOKUP($A2061,'Medical Examinations'!$A$1:$J$2336,MATCH(Healthcare!G$1,'Medical Examinations'!$A$1:$J$1,0),0)</f>
        <v>No</v>
      </c>
      <c r="H2061" s="17">
        <f>VLOOKUP($A2061,'Medical Examinations'!$A$1:$J$2336,MATCH(Healthcare!H$1,'Medical Examinations'!$A$1:$J$1,0),0)</f>
        <v>0</v>
      </c>
      <c r="I2061" s="17" t="str">
        <f>VLOOKUP($A2061,'Medical Examinations'!$A$1:$J$2336,MATCH(Healthcare!I$1,'Medical Examinations'!$A$1:$J$1,0),0)</f>
        <v>No</v>
      </c>
      <c r="J2061" s="17" t="str">
        <f>VLOOKUP($A2061,'Medical Examinations'!$A$1:$J$2336,MATCH(Healthcare!J$1,'Medical Examinations'!$A$1:$J$1,0),0)</f>
        <v>Underweight</v>
      </c>
      <c r="K2061" s="17" t="str">
        <f>VLOOKUP($A2061,'Medical Examinations'!$A$1:$J$2336,MATCH(Healthcare!K$1,'Medical Examinations'!$A$1:$J$1,0),0)</f>
        <v>Normal</v>
      </c>
      <c r="L2061" s="38">
        <f>VLOOKUP($A2061,'Hospitalisation Details'!$A$2:$K$2344,MATCH(Healthcare!L$1,'Hospitalisation Details'!$A$1:$K$1,0),0)</f>
        <v>35282</v>
      </c>
      <c r="M2061" s="17">
        <f>VLOOKUP($A2061,'Hospitalisation Details'!$A$2:$K$2344,MATCH(Healthcare!M$1,'Hospitalisation Details'!$A$1:$K$1,0),0)</f>
        <v>2680.95</v>
      </c>
      <c r="N2061" s="17" t="str">
        <f>VLOOKUP($A2061,'Hospitalisation Details'!$A$2:$K$2344,MATCH(Healthcare!N$1,'Hospitalisation Details'!$A$1:$K$1,0),0)</f>
        <v>Tier - 3</v>
      </c>
      <c r="O2061" s="17" t="str">
        <f>VLOOKUP($A2061,'Hospitalisation Details'!$A$2:$K$2344,MATCH(Healthcare!O$1,'Hospitalisation Details'!$A$1:$K$1,0),0)</f>
        <v>Tier - 2</v>
      </c>
      <c r="P2061" s="17" t="str">
        <f>VLOOKUP($A2061,'Hospitalisation Details'!$A$2:$K$2344,MATCH(Healthcare!P$1,'Hospitalisation Details'!$A$1:$K$1,0),0)</f>
        <v>R1012</v>
      </c>
      <c r="Q2061" s="17">
        <f>VLOOKUP($A2061,'Hospitalisation Details'!$A$2:$K$2344,MATCH(Healthcare!Q$1,'Hospitalisation Details'!$A$1:$K$1,0),0)</f>
        <v>26</v>
      </c>
    </row>
    <row r="2062" spans="1:17" ht="15.75" x14ac:dyDescent="0.25">
      <c r="A2062" s="25" t="s">
        <v>2105</v>
      </c>
      <c r="B2062" s="17" t="str">
        <f>VLOOKUP($A2062,'Customer Names'!$A$1:$D$2336,4,0)</f>
        <v>Mr. Benjamin</v>
      </c>
      <c r="C2062" s="17">
        <f>VLOOKUP($A2062,'Medical Examinations'!$A$1:$J$2336,MATCH(Healthcare!C$1,'Medical Examinations'!$A$1:$J$1,0),0)</f>
        <v>31.35</v>
      </c>
      <c r="D2062" s="17">
        <f>VLOOKUP($A2062,'Medical Examinations'!$A$1:$J$2336,MATCH(Healthcare!D$1,'Medical Examinations'!$A$1:$J$1,0),0)</f>
        <v>5.84</v>
      </c>
      <c r="E2062" s="17" t="str">
        <f>VLOOKUP($A2062,'Medical Examinations'!$A$1:$J$2336,MATCH(Healthcare!E$1,'Medical Examinations'!$A$1:$J$1,0),0)</f>
        <v>No</v>
      </c>
      <c r="F2062" s="17" t="str">
        <f>VLOOKUP($A2062,'Medical Examinations'!$A$1:$J$2336,MATCH(Healthcare!F$1,'Medical Examinations'!$A$1:$J$1,0),0)</f>
        <v>Yes</v>
      </c>
      <c r="G2062" s="17" t="str">
        <f>VLOOKUP($A2062,'Medical Examinations'!$A$1:$J$2336,MATCH(Healthcare!G$1,'Medical Examinations'!$A$1:$J$1,0),0)</f>
        <v>No</v>
      </c>
      <c r="H2062" s="17">
        <f>VLOOKUP($A2062,'Medical Examinations'!$A$1:$J$2336,MATCH(Healthcare!H$1,'Medical Examinations'!$A$1:$J$1,0),0)</f>
        <v>1</v>
      </c>
      <c r="I2062" s="17" t="str">
        <f>VLOOKUP($A2062,'Medical Examinations'!$A$1:$J$2336,MATCH(Healthcare!I$1,'Medical Examinations'!$A$1:$J$1,0),0)</f>
        <v>No</v>
      </c>
      <c r="J2062" s="17" t="str">
        <f>VLOOKUP($A2062,'Medical Examinations'!$A$1:$J$2336,MATCH(Healthcare!J$1,'Medical Examinations'!$A$1:$J$1,0),0)</f>
        <v>Obesity</v>
      </c>
      <c r="K2062" s="17" t="str">
        <f>VLOOKUP($A2062,'Medical Examinations'!$A$1:$J$2336,MATCH(Healthcare!K$1,'Medical Examinations'!$A$1:$J$1,0),0)</f>
        <v>Prediabetes</v>
      </c>
      <c r="L2062" s="38">
        <f>VLOOKUP($A2062,'Hospitalisation Details'!$A$2:$K$2344,MATCH(Healthcare!L$1,'Hospitalisation Details'!$A$1:$K$1,0),0)</f>
        <v>36869</v>
      </c>
      <c r="M2062" s="17">
        <f>VLOOKUP($A2062,'Hospitalisation Details'!$A$2:$K$2344,MATCH(Healthcare!M$1,'Hospitalisation Details'!$A$1:$K$1,0),0)</f>
        <v>2643.27</v>
      </c>
      <c r="N2062" s="17" t="str">
        <f>VLOOKUP($A2062,'Hospitalisation Details'!$A$2:$K$2344,MATCH(Healthcare!N$1,'Hospitalisation Details'!$A$1:$K$1,0),0)</f>
        <v>Tier - 2</v>
      </c>
      <c r="O2062" s="17" t="str">
        <f>VLOOKUP($A2062,'Hospitalisation Details'!$A$2:$K$2344,MATCH(Healthcare!O$1,'Hospitalisation Details'!$A$1:$K$1,0),0)</f>
        <v>Tier - 1</v>
      </c>
      <c r="P2062" s="17" t="str">
        <f>VLOOKUP($A2062,'Hospitalisation Details'!$A$2:$K$2344,MATCH(Healthcare!P$1,'Hospitalisation Details'!$A$1:$K$1,0),0)</f>
        <v>R1012</v>
      </c>
      <c r="Q2062" s="17">
        <f>VLOOKUP($A2062,'Hospitalisation Details'!$A$2:$K$2344,MATCH(Healthcare!Q$1,'Hospitalisation Details'!$A$1:$K$1,0),0)</f>
        <v>22</v>
      </c>
    </row>
    <row r="2063" spans="1:17" ht="15.75" x14ac:dyDescent="0.25">
      <c r="A2063" s="25" t="s">
        <v>2106</v>
      </c>
      <c r="B2063" s="17" t="str">
        <f>VLOOKUP($A2063,'Customer Names'!$A$1:$D$2336,4,0)</f>
        <v>Mr. Rob</v>
      </c>
      <c r="C2063" s="17">
        <f>VLOOKUP($A2063,'Medical Examinations'!$A$1:$J$2336,MATCH(Healthcare!C$1,'Medical Examinations'!$A$1:$J$1,0),0)</f>
        <v>28.31</v>
      </c>
      <c r="D2063" s="17">
        <f>VLOOKUP($A2063,'Medical Examinations'!$A$1:$J$2336,MATCH(Healthcare!D$1,'Medical Examinations'!$A$1:$J$1,0),0)</f>
        <v>6.41</v>
      </c>
      <c r="E2063" s="17" t="str">
        <f>VLOOKUP($A2063,'Medical Examinations'!$A$1:$J$2336,MATCH(Healthcare!E$1,'Medical Examinations'!$A$1:$J$1,0),0)</f>
        <v>No</v>
      </c>
      <c r="F2063" s="17" t="str">
        <f>VLOOKUP($A2063,'Medical Examinations'!$A$1:$J$2336,MATCH(Healthcare!F$1,'Medical Examinations'!$A$1:$J$1,0),0)</f>
        <v>Yes</v>
      </c>
      <c r="G2063" s="17" t="str">
        <f>VLOOKUP($A2063,'Medical Examinations'!$A$1:$J$2336,MATCH(Healthcare!G$1,'Medical Examinations'!$A$1:$J$1,0),0)</f>
        <v>No</v>
      </c>
      <c r="H2063" s="17">
        <f>VLOOKUP($A2063,'Medical Examinations'!$A$1:$J$2336,MATCH(Healthcare!H$1,'Medical Examinations'!$A$1:$J$1,0),0)</f>
        <v>1</v>
      </c>
      <c r="I2063" s="17" t="str">
        <f>VLOOKUP($A2063,'Medical Examinations'!$A$1:$J$2336,MATCH(Healthcare!I$1,'Medical Examinations'!$A$1:$J$1,0),0)</f>
        <v>No</v>
      </c>
      <c r="J2063" s="17" t="str">
        <f>VLOOKUP($A2063,'Medical Examinations'!$A$1:$J$2336,MATCH(Healthcare!J$1,'Medical Examinations'!$A$1:$J$1,0),0)</f>
        <v>Overweight</v>
      </c>
      <c r="K2063" s="17" t="str">
        <f>VLOOKUP($A2063,'Medical Examinations'!$A$1:$J$2336,MATCH(Healthcare!K$1,'Medical Examinations'!$A$1:$J$1,0),0)</f>
        <v>Prediabetes</v>
      </c>
      <c r="L2063" s="38">
        <f>VLOOKUP($A2063,'Hospitalisation Details'!$A$2:$K$2344,MATCH(Healthcare!L$1,'Hospitalisation Details'!$A$1:$K$1,0),0)</f>
        <v>36701</v>
      </c>
      <c r="M2063" s="17">
        <f>VLOOKUP($A2063,'Hospitalisation Details'!$A$2:$K$2344,MATCH(Healthcare!M$1,'Hospitalisation Details'!$A$1:$K$1,0),0)</f>
        <v>2639.04</v>
      </c>
      <c r="N2063" s="17" t="str">
        <f>VLOOKUP($A2063,'Hospitalisation Details'!$A$2:$K$2344,MATCH(Healthcare!N$1,'Hospitalisation Details'!$A$1:$K$1,0),0)</f>
        <v>Tier - 2</v>
      </c>
      <c r="O2063" s="17" t="str">
        <f>VLOOKUP($A2063,'Hospitalisation Details'!$A$2:$K$2344,MATCH(Healthcare!O$1,'Hospitalisation Details'!$A$1:$K$1,0),0)</f>
        <v>Tier - 2</v>
      </c>
      <c r="P2063" s="17" t="str">
        <f>VLOOKUP($A2063,'Hospitalisation Details'!$A$2:$K$2344,MATCH(Healthcare!P$1,'Hospitalisation Details'!$A$1:$K$1,0),0)</f>
        <v>R1012</v>
      </c>
      <c r="Q2063" s="17">
        <f>VLOOKUP($A2063,'Hospitalisation Details'!$A$2:$K$2344,MATCH(Healthcare!Q$1,'Hospitalisation Details'!$A$1:$K$1,0),0)</f>
        <v>22</v>
      </c>
    </row>
    <row r="2064" spans="1:17" ht="15.75" x14ac:dyDescent="0.25">
      <c r="A2064" s="25" t="s">
        <v>2107</v>
      </c>
      <c r="B2064" s="17" t="str">
        <f>VLOOKUP($A2064,'Customer Names'!$A$1:$D$2336,4,0)</f>
        <v>Ms. Stefanie</v>
      </c>
      <c r="C2064" s="17">
        <f>VLOOKUP($A2064,'Medical Examinations'!$A$1:$J$2336,MATCH(Healthcare!C$1,'Medical Examinations'!$A$1:$J$1,0),0)</f>
        <v>30.3</v>
      </c>
      <c r="D2064" s="17">
        <f>VLOOKUP($A2064,'Medical Examinations'!$A$1:$J$2336,MATCH(Healthcare!D$1,'Medical Examinations'!$A$1:$J$1,0),0)</f>
        <v>4.7300000000000004</v>
      </c>
      <c r="E2064" s="17" t="str">
        <f>VLOOKUP($A2064,'Medical Examinations'!$A$1:$J$2336,MATCH(Healthcare!E$1,'Medical Examinations'!$A$1:$J$1,0),0)</f>
        <v>Yes</v>
      </c>
      <c r="F2064" s="17" t="str">
        <f>VLOOKUP($A2064,'Medical Examinations'!$A$1:$J$2336,MATCH(Healthcare!F$1,'Medical Examinations'!$A$1:$J$1,0),0)</f>
        <v>No</v>
      </c>
      <c r="G2064" s="17" t="str">
        <f>VLOOKUP($A2064,'Medical Examinations'!$A$1:$J$2336,MATCH(Healthcare!G$1,'Medical Examinations'!$A$1:$J$1,0),0)</f>
        <v>Yes</v>
      </c>
      <c r="H2064" s="17">
        <f>VLOOKUP($A2064,'Medical Examinations'!$A$1:$J$2336,MATCH(Healthcare!H$1,'Medical Examinations'!$A$1:$J$1,0),0)</f>
        <v>1</v>
      </c>
      <c r="I2064" s="17" t="str">
        <f>VLOOKUP($A2064,'Medical Examinations'!$A$1:$J$2336,MATCH(Healthcare!I$1,'Medical Examinations'!$A$1:$J$1,0),0)</f>
        <v>No</v>
      </c>
      <c r="J2064" s="17" t="str">
        <f>VLOOKUP($A2064,'Medical Examinations'!$A$1:$J$2336,MATCH(Healthcare!J$1,'Medical Examinations'!$A$1:$J$1,0),0)</f>
        <v>Obesity</v>
      </c>
      <c r="K2064" s="17" t="str">
        <f>VLOOKUP($A2064,'Medical Examinations'!$A$1:$J$2336,MATCH(Healthcare!K$1,'Medical Examinations'!$A$1:$J$1,0),0)</f>
        <v>Normal</v>
      </c>
      <c r="L2064" s="38">
        <f>VLOOKUP($A2064,'Hospitalisation Details'!$A$2:$K$2344,MATCH(Healthcare!L$1,'Hospitalisation Details'!$A$1:$K$1,0),0)</f>
        <v>35668</v>
      </c>
      <c r="M2064" s="17">
        <f>VLOOKUP($A2064,'Hospitalisation Details'!$A$2:$K$2344,MATCH(Healthcare!M$1,'Hospitalisation Details'!$A$1:$K$1,0),0)</f>
        <v>2632.99</v>
      </c>
      <c r="N2064" s="17" t="str">
        <f>VLOOKUP($A2064,'Hospitalisation Details'!$A$2:$K$2344,MATCH(Healthcare!N$1,'Hospitalisation Details'!$A$1:$K$1,0),0)</f>
        <v>Tier - 2</v>
      </c>
      <c r="O2064" s="17" t="str">
        <f>VLOOKUP($A2064,'Hospitalisation Details'!$A$2:$K$2344,MATCH(Healthcare!O$1,'Hospitalisation Details'!$A$1:$K$1,0),0)</f>
        <v>Tier - 1</v>
      </c>
      <c r="P2064" s="17" t="str">
        <f>VLOOKUP($A2064,'Hospitalisation Details'!$A$2:$K$2344,MATCH(Healthcare!P$1,'Hospitalisation Details'!$A$1:$K$1,0),0)</f>
        <v>R1011</v>
      </c>
      <c r="Q2064" s="17">
        <f>VLOOKUP($A2064,'Hospitalisation Details'!$A$2:$K$2344,MATCH(Healthcare!Q$1,'Hospitalisation Details'!$A$1:$K$1,0),0)</f>
        <v>25</v>
      </c>
    </row>
    <row r="2065" spans="1:17" ht="15.75" x14ac:dyDescent="0.25">
      <c r="A2065" s="25" t="s">
        <v>2108</v>
      </c>
      <c r="B2065" s="17" t="str">
        <f>VLOOKUP($A2065,'Customer Names'!$A$1:$D$2336,4,0)</f>
        <v>Ms. Stephanie</v>
      </c>
      <c r="C2065" s="17">
        <f>VLOOKUP($A2065,'Medical Examinations'!$A$1:$J$2336,MATCH(Healthcare!C$1,'Medical Examinations'!$A$1:$J$1,0),0)</f>
        <v>26.4</v>
      </c>
      <c r="D2065" s="17">
        <f>VLOOKUP($A2065,'Medical Examinations'!$A$1:$J$2336,MATCH(Healthcare!D$1,'Medical Examinations'!$A$1:$J$1,0),0)</f>
        <v>6.22</v>
      </c>
      <c r="E2065" s="17" t="str">
        <f>VLOOKUP($A2065,'Medical Examinations'!$A$1:$J$2336,MATCH(Healthcare!E$1,'Medical Examinations'!$A$1:$J$1,0),0)</f>
        <v>Yes</v>
      </c>
      <c r="F2065" s="17" t="str">
        <f>VLOOKUP($A2065,'Medical Examinations'!$A$1:$J$2336,MATCH(Healthcare!F$1,'Medical Examinations'!$A$1:$J$1,0),0)</f>
        <v>No</v>
      </c>
      <c r="G2065" s="17" t="str">
        <f>VLOOKUP($A2065,'Medical Examinations'!$A$1:$J$2336,MATCH(Healthcare!G$1,'Medical Examinations'!$A$1:$J$1,0),0)</f>
        <v>No</v>
      </c>
      <c r="H2065" s="17">
        <f>VLOOKUP($A2065,'Medical Examinations'!$A$1:$J$2336,MATCH(Healthcare!H$1,'Medical Examinations'!$A$1:$J$1,0),0)</f>
        <v>0</v>
      </c>
      <c r="I2065" s="17" t="str">
        <f>VLOOKUP($A2065,'Medical Examinations'!$A$1:$J$2336,MATCH(Healthcare!I$1,'Medical Examinations'!$A$1:$J$1,0),0)</f>
        <v>No</v>
      </c>
      <c r="J2065" s="17" t="str">
        <f>VLOOKUP($A2065,'Medical Examinations'!$A$1:$J$2336,MATCH(Healthcare!J$1,'Medical Examinations'!$A$1:$J$1,0),0)</f>
        <v>Overweight</v>
      </c>
      <c r="K2065" s="17" t="str">
        <f>VLOOKUP($A2065,'Medical Examinations'!$A$1:$J$2336,MATCH(Healthcare!K$1,'Medical Examinations'!$A$1:$J$1,0),0)</f>
        <v>Prediabetes</v>
      </c>
      <c r="L2065" s="38">
        <f>VLOOKUP($A2065,'Hospitalisation Details'!$A$2:$K$2344,MATCH(Healthcare!L$1,'Hospitalisation Details'!$A$1:$K$1,0),0)</f>
        <v>37129</v>
      </c>
      <c r="M2065" s="17">
        <f>VLOOKUP($A2065,'Hospitalisation Details'!$A$2:$K$2344,MATCH(Healthcare!M$1,'Hospitalisation Details'!$A$1:$K$1,0),0)</f>
        <v>2597.7800000000002</v>
      </c>
      <c r="N2065" s="17" t="str">
        <f>VLOOKUP($A2065,'Hospitalisation Details'!$A$2:$K$2344,MATCH(Healthcare!N$1,'Hospitalisation Details'!$A$1:$K$1,0),0)</f>
        <v>Tier - 2</v>
      </c>
      <c r="O2065" s="17" t="str">
        <f>VLOOKUP($A2065,'Hospitalisation Details'!$A$2:$K$2344,MATCH(Healthcare!O$1,'Hospitalisation Details'!$A$1:$K$1,0),0)</f>
        <v>Tier - 1</v>
      </c>
      <c r="P2065" s="17" t="str">
        <f>VLOOKUP($A2065,'Hospitalisation Details'!$A$2:$K$2344,MATCH(Healthcare!P$1,'Hospitalisation Details'!$A$1:$K$1,0),0)</f>
        <v>R1011</v>
      </c>
      <c r="Q2065" s="17">
        <f>VLOOKUP($A2065,'Hospitalisation Details'!$A$2:$K$2344,MATCH(Healthcare!Q$1,'Hospitalisation Details'!$A$1:$K$1,0),0)</f>
        <v>21</v>
      </c>
    </row>
    <row r="2066" spans="1:17" ht="15.75" x14ac:dyDescent="0.25">
      <c r="A2066" s="25" t="s">
        <v>2109</v>
      </c>
      <c r="B2066" s="17" t="str">
        <f>VLOOKUP($A2066,'Customer Names'!$A$1:$D$2336,4,0)</f>
        <v>Ms. Caroline</v>
      </c>
      <c r="C2066" s="17">
        <f>VLOOKUP($A2066,'Medical Examinations'!$A$1:$J$2336,MATCH(Healthcare!C$1,'Medical Examinations'!$A$1:$J$1,0),0)</f>
        <v>22.135000000000002</v>
      </c>
      <c r="D2066" s="17">
        <f>VLOOKUP($A2066,'Medical Examinations'!$A$1:$J$2336,MATCH(Healthcare!D$1,'Medical Examinations'!$A$1:$J$1,0),0)</f>
        <v>4.46</v>
      </c>
      <c r="E2066" s="17" t="str">
        <f>VLOOKUP($A2066,'Medical Examinations'!$A$1:$J$2336,MATCH(Healthcare!E$1,'Medical Examinations'!$A$1:$J$1,0),0)</f>
        <v>Yes</v>
      </c>
      <c r="F2066" s="17" t="str">
        <f>VLOOKUP($A2066,'Medical Examinations'!$A$1:$J$2336,MATCH(Healthcare!F$1,'Medical Examinations'!$A$1:$J$1,0),0)</f>
        <v>No</v>
      </c>
      <c r="G2066" s="17" t="str">
        <f>VLOOKUP($A2066,'Medical Examinations'!$A$1:$J$2336,MATCH(Healthcare!G$1,'Medical Examinations'!$A$1:$J$1,0),0)</f>
        <v>No</v>
      </c>
      <c r="H2066" s="17">
        <f>VLOOKUP($A2066,'Medical Examinations'!$A$1:$J$2336,MATCH(Healthcare!H$1,'Medical Examinations'!$A$1:$J$1,0),0)</f>
        <v>0</v>
      </c>
      <c r="I2066" s="17" t="str">
        <f>VLOOKUP($A2066,'Medical Examinations'!$A$1:$J$2336,MATCH(Healthcare!I$1,'Medical Examinations'!$A$1:$J$1,0),0)</f>
        <v>No</v>
      </c>
      <c r="J2066" s="17" t="str">
        <f>VLOOKUP($A2066,'Medical Examinations'!$A$1:$J$2336,MATCH(Healthcare!J$1,'Medical Examinations'!$A$1:$J$1,0),0)</f>
        <v>Healthy Weight</v>
      </c>
      <c r="K2066" s="17" t="str">
        <f>VLOOKUP($A2066,'Medical Examinations'!$A$1:$J$2336,MATCH(Healthcare!K$1,'Medical Examinations'!$A$1:$J$1,0),0)</f>
        <v>Normal</v>
      </c>
      <c r="L2066" s="38">
        <f>VLOOKUP($A2066,'Hospitalisation Details'!$A$2:$K$2344,MATCH(Healthcare!L$1,'Hospitalisation Details'!$A$1:$K$1,0),0)</f>
        <v>37100</v>
      </c>
      <c r="M2066" s="17">
        <f>VLOOKUP($A2066,'Hospitalisation Details'!$A$2:$K$2344,MATCH(Healthcare!M$1,'Hospitalisation Details'!$A$1:$K$1,0),0)</f>
        <v>2585.85</v>
      </c>
      <c r="N2066" s="17" t="str">
        <f>VLOOKUP($A2066,'Hospitalisation Details'!$A$2:$K$2344,MATCH(Healthcare!N$1,'Hospitalisation Details'!$A$1:$K$1,0),0)</f>
        <v>Tier - 2</v>
      </c>
      <c r="O2066" s="17" t="str">
        <f>VLOOKUP($A2066,'Hospitalisation Details'!$A$2:$K$2344,MATCH(Healthcare!O$1,'Hospitalisation Details'!$A$1:$K$1,0),0)</f>
        <v>Tier - 2</v>
      </c>
      <c r="P2066" s="17" t="str">
        <f>VLOOKUP($A2066,'Hospitalisation Details'!$A$2:$K$2344,MATCH(Healthcare!P$1,'Hospitalisation Details'!$A$1:$K$1,0),0)</f>
        <v>R1024</v>
      </c>
      <c r="Q2066" s="17">
        <f>VLOOKUP($A2066,'Hospitalisation Details'!$A$2:$K$2344,MATCH(Healthcare!Q$1,'Hospitalisation Details'!$A$1:$K$1,0),0)</f>
        <v>21</v>
      </c>
    </row>
    <row r="2067" spans="1:17" ht="15.75" x14ac:dyDescent="0.25">
      <c r="A2067" s="25" t="s">
        <v>2110</v>
      </c>
      <c r="B2067" s="17" t="str">
        <f>VLOOKUP($A2067,'Customer Names'!$A$1:$D$2336,4,0)</f>
        <v>Ms. Julia</v>
      </c>
      <c r="C2067" s="17">
        <f>VLOOKUP($A2067,'Medical Examinations'!$A$1:$J$2336,MATCH(Healthcare!C$1,'Medical Examinations'!$A$1:$J$1,0),0)</f>
        <v>17.399999999999999</v>
      </c>
      <c r="D2067" s="17">
        <f>VLOOKUP($A2067,'Medical Examinations'!$A$1:$J$2336,MATCH(Healthcare!D$1,'Medical Examinations'!$A$1:$J$1,0),0)</f>
        <v>4.5</v>
      </c>
      <c r="E2067" s="17" t="str">
        <f>VLOOKUP($A2067,'Medical Examinations'!$A$1:$J$2336,MATCH(Healthcare!E$1,'Medical Examinations'!$A$1:$J$1,0),0)</f>
        <v>Yes</v>
      </c>
      <c r="F2067" s="17" t="str">
        <f>VLOOKUP($A2067,'Medical Examinations'!$A$1:$J$2336,MATCH(Healthcare!F$1,'Medical Examinations'!$A$1:$J$1,0),0)</f>
        <v>No</v>
      </c>
      <c r="G2067" s="17" t="str">
        <f>VLOOKUP($A2067,'Medical Examinations'!$A$1:$J$2336,MATCH(Healthcare!G$1,'Medical Examinations'!$A$1:$J$1,0),0)</f>
        <v>No</v>
      </c>
      <c r="H2067" s="17">
        <f>VLOOKUP($A2067,'Medical Examinations'!$A$1:$J$2336,MATCH(Healthcare!H$1,'Medical Examinations'!$A$1:$J$1,0),0)</f>
        <v>0</v>
      </c>
      <c r="I2067" s="17" t="str">
        <f>VLOOKUP($A2067,'Medical Examinations'!$A$1:$J$2336,MATCH(Healthcare!I$1,'Medical Examinations'!$A$1:$J$1,0),0)</f>
        <v>No</v>
      </c>
      <c r="J2067" s="17" t="str">
        <f>VLOOKUP($A2067,'Medical Examinations'!$A$1:$J$2336,MATCH(Healthcare!J$1,'Medical Examinations'!$A$1:$J$1,0),0)</f>
        <v>Underweight</v>
      </c>
      <c r="K2067" s="17" t="str">
        <f>VLOOKUP($A2067,'Medical Examinations'!$A$1:$J$2336,MATCH(Healthcare!K$1,'Medical Examinations'!$A$1:$J$1,0),0)</f>
        <v>Normal</v>
      </c>
      <c r="L2067" s="38">
        <f>VLOOKUP($A2067,'Hospitalisation Details'!$A$2:$K$2344,MATCH(Healthcare!L$1,'Hospitalisation Details'!$A$1:$K$1,0),0)</f>
        <v>37179</v>
      </c>
      <c r="M2067" s="17">
        <f>VLOOKUP($A2067,'Hospitalisation Details'!$A$2:$K$2344,MATCH(Healthcare!M$1,'Hospitalisation Details'!$A$1:$K$1,0),0)</f>
        <v>2585.27</v>
      </c>
      <c r="N2067" s="17" t="str">
        <f>VLOOKUP($A2067,'Hospitalisation Details'!$A$2:$K$2344,MATCH(Healthcare!N$1,'Hospitalisation Details'!$A$1:$K$1,0),0)</f>
        <v>Tier - 2</v>
      </c>
      <c r="O2067" s="17" t="str">
        <f>VLOOKUP($A2067,'Hospitalisation Details'!$A$2:$K$2344,MATCH(Healthcare!O$1,'Hospitalisation Details'!$A$1:$K$1,0),0)</f>
        <v>Tier - 3</v>
      </c>
      <c r="P2067" s="17" t="str">
        <f>VLOOKUP($A2067,'Hospitalisation Details'!$A$2:$K$2344,MATCH(Healthcare!P$1,'Hospitalisation Details'!$A$1:$K$1,0),0)</f>
        <v>R1011</v>
      </c>
      <c r="Q2067" s="17">
        <f>VLOOKUP($A2067,'Hospitalisation Details'!$A$2:$K$2344,MATCH(Healthcare!Q$1,'Hospitalisation Details'!$A$1:$K$1,0),0)</f>
        <v>21</v>
      </c>
    </row>
    <row r="2068" spans="1:17" ht="15.75" x14ac:dyDescent="0.25">
      <c r="A2068" s="25" t="s">
        <v>2111</v>
      </c>
      <c r="B2068" s="17" t="str">
        <f>VLOOKUP($A2068,'Customer Names'!$A$1:$D$2336,4,0)</f>
        <v>Mr. Jack</v>
      </c>
      <c r="C2068" s="17">
        <f>VLOOKUP($A2068,'Medical Examinations'!$A$1:$J$2336,MATCH(Healthcare!C$1,'Medical Examinations'!$A$1:$J$1,0),0)</f>
        <v>28.06</v>
      </c>
      <c r="D2068" s="17">
        <f>VLOOKUP($A2068,'Medical Examinations'!$A$1:$J$2336,MATCH(Healthcare!D$1,'Medical Examinations'!$A$1:$J$1,0),0)</f>
        <v>8.93</v>
      </c>
      <c r="E2068" s="17" t="str">
        <f>VLOOKUP($A2068,'Medical Examinations'!$A$1:$J$2336,MATCH(Healthcare!E$1,'Medical Examinations'!$A$1:$J$1,0),0)</f>
        <v>No</v>
      </c>
      <c r="F2068" s="17" t="str">
        <f>VLOOKUP($A2068,'Medical Examinations'!$A$1:$J$2336,MATCH(Healthcare!F$1,'Medical Examinations'!$A$1:$J$1,0),0)</f>
        <v>No</v>
      </c>
      <c r="G2068" s="17" t="str">
        <f>VLOOKUP($A2068,'Medical Examinations'!$A$1:$J$2336,MATCH(Healthcare!G$1,'Medical Examinations'!$A$1:$J$1,0),0)</f>
        <v>No</v>
      </c>
      <c r="H2068" s="17">
        <f>VLOOKUP($A2068,'Medical Examinations'!$A$1:$J$2336,MATCH(Healthcare!H$1,'Medical Examinations'!$A$1:$J$1,0),0)</f>
        <v>0</v>
      </c>
      <c r="I2068" s="17" t="str">
        <f>VLOOKUP($A2068,'Medical Examinations'!$A$1:$J$2336,MATCH(Healthcare!I$1,'Medical Examinations'!$A$1:$J$1,0),0)</f>
        <v>No</v>
      </c>
      <c r="J2068" s="17" t="str">
        <f>VLOOKUP($A2068,'Medical Examinations'!$A$1:$J$2336,MATCH(Healthcare!J$1,'Medical Examinations'!$A$1:$J$1,0),0)</f>
        <v>Overweight</v>
      </c>
      <c r="K2068" s="17" t="str">
        <f>VLOOKUP($A2068,'Medical Examinations'!$A$1:$J$2336,MATCH(Healthcare!K$1,'Medical Examinations'!$A$1:$J$1,0),0)</f>
        <v>Diabetes</v>
      </c>
      <c r="L2068" s="38">
        <f>VLOOKUP($A2068,'Hospitalisation Details'!$A$2:$K$2344,MATCH(Healthcare!L$1,'Hospitalisation Details'!$A$1:$K$1,0),0)</f>
        <v>37457</v>
      </c>
      <c r="M2068" s="17">
        <f>VLOOKUP($A2068,'Hospitalisation Details'!$A$2:$K$2344,MATCH(Healthcare!M$1,'Hospitalisation Details'!$A$1:$K$1,0),0)</f>
        <v>2585.04</v>
      </c>
      <c r="N2068" s="17" t="str">
        <f>VLOOKUP($A2068,'Hospitalisation Details'!$A$2:$K$2344,MATCH(Healthcare!N$1,'Hospitalisation Details'!$A$1:$K$1,0),0)</f>
        <v>Tier - 2</v>
      </c>
      <c r="O2068" s="17" t="str">
        <f>VLOOKUP($A2068,'Hospitalisation Details'!$A$2:$K$2344,MATCH(Healthcare!O$1,'Hospitalisation Details'!$A$1:$K$1,0),0)</f>
        <v>Tier - 2</v>
      </c>
      <c r="P2068" s="17" t="str">
        <f>VLOOKUP($A2068,'Hospitalisation Details'!$A$2:$K$2344,MATCH(Healthcare!P$1,'Hospitalisation Details'!$A$1:$K$1,0),0)</f>
        <v>R1021</v>
      </c>
      <c r="Q2068" s="17">
        <f>VLOOKUP($A2068,'Hospitalisation Details'!$A$2:$K$2344,MATCH(Healthcare!Q$1,'Hospitalisation Details'!$A$1:$K$1,0),0)</f>
        <v>20</v>
      </c>
    </row>
    <row r="2069" spans="1:17" ht="15.75" x14ac:dyDescent="0.25">
      <c r="A2069" s="25" t="s">
        <v>2112</v>
      </c>
      <c r="B2069" s="17" t="str">
        <f>VLOOKUP($A2069,'Customer Names'!$A$1:$D$2336,4,0)</f>
        <v>Mr. Bernat</v>
      </c>
      <c r="C2069" s="17">
        <f>VLOOKUP($A2069,'Medical Examinations'!$A$1:$J$2336,MATCH(Healthcare!C$1,'Medical Examinations'!$A$1:$J$1,0),0)</f>
        <v>31.13</v>
      </c>
      <c r="D2069" s="17">
        <f>VLOOKUP($A2069,'Medical Examinations'!$A$1:$J$2336,MATCH(Healthcare!D$1,'Medical Examinations'!$A$1:$J$1,0),0)</f>
        <v>11.02</v>
      </c>
      <c r="E2069" s="17" t="str">
        <f>VLOOKUP($A2069,'Medical Examinations'!$A$1:$J$2336,MATCH(Healthcare!E$1,'Medical Examinations'!$A$1:$J$1,0),0)</f>
        <v>No</v>
      </c>
      <c r="F2069" s="17" t="str">
        <f>VLOOKUP($A2069,'Medical Examinations'!$A$1:$J$2336,MATCH(Healthcare!F$1,'Medical Examinations'!$A$1:$J$1,0),0)</f>
        <v>No</v>
      </c>
      <c r="G2069" s="17" t="str">
        <f>VLOOKUP($A2069,'Medical Examinations'!$A$1:$J$2336,MATCH(Healthcare!G$1,'Medical Examinations'!$A$1:$J$1,0),0)</f>
        <v>No</v>
      </c>
      <c r="H2069" s="17">
        <f>VLOOKUP($A2069,'Medical Examinations'!$A$1:$J$2336,MATCH(Healthcare!H$1,'Medical Examinations'!$A$1:$J$1,0),0)</f>
        <v>0</v>
      </c>
      <c r="I2069" s="17" t="str">
        <f>VLOOKUP($A2069,'Medical Examinations'!$A$1:$J$2336,MATCH(Healthcare!I$1,'Medical Examinations'!$A$1:$J$1,0),0)</f>
        <v>No</v>
      </c>
      <c r="J2069" s="17" t="str">
        <f>VLOOKUP($A2069,'Medical Examinations'!$A$1:$J$2336,MATCH(Healthcare!J$1,'Medical Examinations'!$A$1:$J$1,0),0)</f>
        <v>Obesity</v>
      </c>
      <c r="K2069" s="17" t="str">
        <f>VLOOKUP($A2069,'Medical Examinations'!$A$1:$J$2336,MATCH(Healthcare!K$1,'Medical Examinations'!$A$1:$J$1,0),0)</f>
        <v>Diabetes</v>
      </c>
      <c r="L2069" s="38">
        <f>VLOOKUP($A2069,'Hospitalisation Details'!$A$2:$K$2344,MATCH(Healthcare!L$1,'Hospitalisation Details'!$A$1:$K$1,0),0)</f>
        <v>37540</v>
      </c>
      <c r="M2069" s="17">
        <f>VLOOKUP($A2069,'Hospitalisation Details'!$A$2:$K$2344,MATCH(Healthcare!M$1,'Hospitalisation Details'!$A$1:$K$1,0),0)</f>
        <v>2566.4699999999998</v>
      </c>
      <c r="N2069" s="17" t="str">
        <f>VLOOKUP($A2069,'Hospitalisation Details'!$A$2:$K$2344,MATCH(Healthcare!N$1,'Hospitalisation Details'!$A$1:$K$1,0),0)</f>
        <v>Tier - 2</v>
      </c>
      <c r="O2069" s="17" t="str">
        <f>VLOOKUP($A2069,'Hospitalisation Details'!$A$2:$K$2344,MATCH(Healthcare!O$1,'Hospitalisation Details'!$A$1:$K$1,0),0)</f>
        <v>Tier - 3</v>
      </c>
      <c r="P2069" s="17" t="str">
        <f>VLOOKUP($A2069,'Hospitalisation Details'!$A$2:$K$2344,MATCH(Healthcare!P$1,'Hospitalisation Details'!$A$1:$K$1,0),0)</f>
        <v>R1013</v>
      </c>
      <c r="Q2069" s="17">
        <f>VLOOKUP($A2069,'Hospitalisation Details'!$A$2:$K$2344,MATCH(Healthcare!Q$1,'Hospitalisation Details'!$A$1:$K$1,0),0)</f>
        <v>20</v>
      </c>
    </row>
    <row r="2070" spans="1:17" ht="15.75" x14ac:dyDescent="0.25">
      <c r="A2070" s="25" t="s">
        <v>2113</v>
      </c>
      <c r="B2070" s="17" t="str">
        <f>VLOOKUP($A2070,'Customer Names'!$A$1:$D$2336,4,0)</f>
        <v>Mr. Hicham</v>
      </c>
      <c r="C2070" s="17">
        <f>VLOOKUP($A2070,'Medical Examinations'!$A$1:$J$2336,MATCH(Healthcare!C$1,'Medical Examinations'!$A$1:$J$1,0),0)</f>
        <v>18.46</v>
      </c>
      <c r="D2070" s="17">
        <f>VLOOKUP($A2070,'Medical Examinations'!$A$1:$J$2336,MATCH(Healthcare!D$1,'Medical Examinations'!$A$1:$J$1,0),0)</f>
        <v>5.25</v>
      </c>
      <c r="E2070" s="17" t="str">
        <f>VLOOKUP($A2070,'Medical Examinations'!$A$1:$J$2336,MATCH(Healthcare!E$1,'Medical Examinations'!$A$1:$J$1,0),0)</f>
        <v>No</v>
      </c>
      <c r="F2070" s="17" t="str">
        <f>VLOOKUP($A2070,'Medical Examinations'!$A$1:$J$2336,MATCH(Healthcare!F$1,'Medical Examinations'!$A$1:$J$1,0),0)</f>
        <v>No</v>
      </c>
      <c r="G2070" s="17" t="str">
        <f>VLOOKUP($A2070,'Medical Examinations'!$A$1:$J$2336,MATCH(Healthcare!G$1,'Medical Examinations'!$A$1:$J$1,0),0)</f>
        <v>No</v>
      </c>
      <c r="H2070" s="17">
        <f>VLOOKUP($A2070,'Medical Examinations'!$A$1:$J$2336,MATCH(Healthcare!H$1,'Medical Examinations'!$A$1:$J$1,0),0)</f>
        <v>0</v>
      </c>
      <c r="I2070" s="17" t="str">
        <f>VLOOKUP($A2070,'Medical Examinations'!$A$1:$J$2336,MATCH(Healthcare!I$1,'Medical Examinations'!$A$1:$J$1,0),0)</f>
        <v>No</v>
      </c>
      <c r="J2070" s="17" t="str">
        <f>VLOOKUP($A2070,'Medical Examinations'!$A$1:$J$2336,MATCH(Healthcare!J$1,'Medical Examinations'!$A$1:$J$1,0),0)</f>
        <v>Underweight</v>
      </c>
      <c r="K2070" s="17" t="str">
        <f>VLOOKUP($A2070,'Medical Examinations'!$A$1:$J$2336,MATCH(Healthcare!K$1,'Medical Examinations'!$A$1:$J$1,0),0)</f>
        <v>Normal</v>
      </c>
      <c r="L2070" s="38">
        <f>VLOOKUP($A2070,'Hospitalisation Details'!$A$2:$K$2344,MATCH(Healthcare!L$1,'Hospitalisation Details'!$A$1:$K$1,0),0)</f>
        <v>33559</v>
      </c>
      <c r="M2070" s="17">
        <f>VLOOKUP($A2070,'Hospitalisation Details'!$A$2:$K$2344,MATCH(Healthcare!M$1,'Hospitalisation Details'!$A$1:$K$1,0),0)</f>
        <v>2545.6799999999998</v>
      </c>
      <c r="N2070" s="17" t="str">
        <f>VLOOKUP($A2070,'Hospitalisation Details'!$A$2:$K$2344,MATCH(Healthcare!N$1,'Hospitalisation Details'!$A$1:$K$1,0),0)</f>
        <v>Tier - 2</v>
      </c>
      <c r="O2070" s="17" t="str">
        <f>VLOOKUP($A2070,'Hospitalisation Details'!$A$2:$K$2344,MATCH(Healthcare!O$1,'Hospitalisation Details'!$A$1:$K$1,0),0)</f>
        <v>Tier - 1</v>
      </c>
      <c r="P2070" s="17" t="str">
        <f>VLOOKUP($A2070,'Hospitalisation Details'!$A$2:$K$2344,MATCH(Healthcare!P$1,'Hospitalisation Details'!$A$1:$K$1,0),0)</f>
        <v>R1013</v>
      </c>
      <c r="Q2070" s="17">
        <f>VLOOKUP($A2070,'Hospitalisation Details'!$A$2:$K$2344,MATCH(Healthcare!Q$1,'Hospitalisation Details'!$A$1:$K$1,0),0)</f>
        <v>31</v>
      </c>
    </row>
    <row r="2071" spans="1:17" ht="15.75" x14ac:dyDescent="0.25">
      <c r="A2071" s="25" t="s">
        <v>2114</v>
      </c>
      <c r="B2071" s="17" t="str">
        <f>VLOOKUP($A2071,'Customer Names'!$A$1:$D$2336,4,0)</f>
        <v>Ms. Sarah</v>
      </c>
      <c r="C2071" s="17">
        <f>VLOOKUP($A2071,'Medical Examinations'!$A$1:$J$2336,MATCH(Healthcare!C$1,'Medical Examinations'!$A$1:$J$1,0),0)</f>
        <v>17.3</v>
      </c>
      <c r="D2071" s="17">
        <f>VLOOKUP($A2071,'Medical Examinations'!$A$1:$J$2336,MATCH(Healthcare!D$1,'Medical Examinations'!$A$1:$J$1,0),0)</f>
        <v>4.75</v>
      </c>
      <c r="E2071" s="17" t="str">
        <f>VLOOKUP($A2071,'Medical Examinations'!$A$1:$J$2336,MATCH(Healthcare!E$1,'Medical Examinations'!$A$1:$J$1,0),0)</f>
        <v>No</v>
      </c>
      <c r="F2071" s="17" t="str">
        <f>VLOOKUP($A2071,'Medical Examinations'!$A$1:$J$2336,MATCH(Healthcare!F$1,'Medical Examinations'!$A$1:$J$1,0),0)</f>
        <v>No</v>
      </c>
      <c r="G2071" s="17" t="str">
        <f>VLOOKUP($A2071,'Medical Examinations'!$A$1:$J$2336,MATCH(Healthcare!G$1,'Medical Examinations'!$A$1:$J$1,0),0)</f>
        <v>No</v>
      </c>
      <c r="H2071" s="17">
        <f>VLOOKUP($A2071,'Medical Examinations'!$A$1:$J$2336,MATCH(Healthcare!H$1,'Medical Examinations'!$A$1:$J$1,0),0)</f>
        <v>0</v>
      </c>
      <c r="I2071" s="17" t="str">
        <f>VLOOKUP($A2071,'Medical Examinations'!$A$1:$J$2336,MATCH(Healthcare!I$1,'Medical Examinations'!$A$1:$J$1,0),0)</f>
        <v>No</v>
      </c>
      <c r="J2071" s="17" t="str">
        <f>VLOOKUP($A2071,'Medical Examinations'!$A$1:$J$2336,MATCH(Healthcare!J$1,'Medical Examinations'!$A$1:$J$1,0),0)</f>
        <v>Underweight</v>
      </c>
      <c r="K2071" s="17" t="str">
        <f>VLOOKUP($A2071,'Medical Examinations'!$A$1:$J$2336,MATCH(Healthcare!K$1,'Medical Examinations'!$A$1:$J$1,0),0)</f>
        <v>Normal</v>
      </c>
      <c r="L2071" s="38">
        <f>VLOOKUP($A2071,'Hospitalisation Details'!$A$2:$K$2344,MATCH(Healthcare!L$1,'Hospitalisation Details'!$A$1:$K$1,0),0)</f>
        <v>33147</v>
      </c>
      <c r="M2071" s="17">
        <f>VLOOKUP($A2071,'Hospitalisation Details'!$A$2:$K$2344,MATCH(Healthcare!M$1,'Hospitalisation Details'!$A$1:$K$1,0),0)</f>
        <v>2540.39</v>
      </c>
      <c r="N2071" s="17" t="str">
        <f>VLOOKUP($A2071,'Hospitalisation Details'!$A$2:$K$2344,MATCH(Healthcare!N$1,'Hospitalisation Details'!$A$1:$K$1,0),0)</f>
        <v>Tier - 2</v>
      </c>
      <c r="O2071" s="17" t="str">
        <f>VLOOKUP($A2071,'Hospitalisation Details'!$A$2:$K$2344,MATCH(Healthcare!O$1,'Hospitalisation Details'!$A$1:$K$1,0),0)</f>
        <v>Tier - 2</v>
      </c>
      <c r="P2071" s="17" t="str">
        <f>VLOOKUP($A2071,'Hospitalisation Details'!$A$2:$K$2344,MATCH(Healthcare!P$1,'Hospitalisation Details'!$A$1:$K$1,0),0)</f>
        <v>R1013</v>
      </c>
      <c r="Q2071" s="17">
        <f>VLOOKUP($A2071,'Hospitalisation Details'!$A$2:$K$2344,MATCH(Healthcare!Q$1,'Hospitalisation Details'!$A$1:$K$1,0),0)</f>
        <v>32</v>
      </c>
    </row>
    <row r="2072" spans="1:17" ht="15.75" x14ac:dyDescent="0.25">
      <c r="A2072" s="25" t="s">
        <v>2115</v>
      </c>
      <c r="B2072" s="17" t="str">
        <f>VLOOKUP($A2072,'Customer Names'!$A$1:$D$2336,4,0)</f>
        <v>Mr. Anthony</v>
      </c>
      <c r="C2072" s="17">
        <f>VLOOKUP($A2072,'Medical Examinations'!$A$1:$J$2336,MATCH(Healthcare!C$1,'Medical Examinations'!$A$1:$J$1,0),0)</f>
        <v>35.625</v>
      </c>
      <c r="D2072" s="17">
        <f>VLOOKUP($A2072,'Medical Examinations'!$A$1:$J$2336,MATCH(Healthcare!D$1,'Medical Examinations'!$A$1:$J$1,0),0)</f>
        <v>4.68</v>
      </c>
      <c r="E2072" s="17" t="str">
        <f>VLOOKUP($A2072,'Medical Examinations'!$A$1:$J$2336,MATCH(Healthcare!E$1,'Medical Examinations'!$A$1:$J$1,0),0)</f>
        <v>Yes</v>
      </c>
      <c r="F2072" s="17" t="str">
        <f>VLOOKUP($A2072,'Medical Examinations'!$A$1:$J$2336,MATCH(Healthcare!F$1,'Medical Examinations'!$A$1:$J$1,0),0)</f>
        <v>No</v>
      </c>
      <c r="G2072" s="17" t="str">
        <f>VLOOKUP($A2072,'Medical Examinations'!$A$1:$J$2336,MATCH(Healthcare!G$1,'Medical Examinations'!$A$1:$J$1,0),0)</f>
        <v>Yes</v>
      </c>
      <c r="H2072" s="17">
        <f>VLOOKUP($A2072,'Medical Examinations'!$A$1:$J$2336,MATCH(Healthcare!H$1,'Medical Examinations'!$A$1:$J$1,0),0)</f>
        <v>1</v>
      </c>
      <c r="I2072" s="17" t="str">
        <f>VLOOKUP($A2072,'Medical Examinations'!$A$1:$J$2336,MATCH(Healthcare!I$1,'Medical Examinations'!$A$1:$J$1,0),0)</f>
        <v>No</v>
      </c>
      <c r="J2072" s="17" t="str">
        <f>VLOOKUP($A2072,'Medical Examinations'!$A$1:$J$2336,MATCH(Healthcare!J$1,'Medical Examinations'!$A$1:$J$1,0),0)</f>
        <v>Obesity</v>
      </c>
      <c r="K2072" s="17" t="str">
        <f>VLOOKUP($A2072,'Medical Examinations'!$A$1:$J$2336,MATCH(Healthcare!K$1,'Medical Examinations'!$A$1:$J$1,0),0)</f>
        <v>Normal</v>
      </c>
      <c r="L2072" s="38">
        <f>VLOOKUP($A2072,'Hospitalisation Details'!$A$2:$K$2344,MATCH(Healthcare!L$1,'Hospitalisation Details'!$A$1:$K$1,0),0)</f>
        <v>35639</v>
      </c>
      <c r="M2072" s="17">
        <f>VLOOKUP($A2072,'Hospitalisation Details'!$A$2:$K$2344,MATCH(Healthcare!M$1,'Hospitalisation Details'!$A$1:$K$1,0),0)</f>
        <v>2534.39</v>
      </c>
      <c r="N2072" s="17" t="str">
        <f>VLOOKUP($A2072,'Hospitalisation Details'!$A$2:$K$2344,MATCH(Healthcare!N$1,'Hospitalisation Details'!$A$1:$K$1,0),0)</f>
        <v>Tier - 3</v>
      </c>
      <c r="O2072" s="17" t="str">
        <f>VLOOKUP($A2072,'Hospitalisation Details'!$A$2:$K$2344,MATCH(Healthcare!O$1,'Hospitalisation Details'!$A$1:$K$1,0),0)</f>
        <v>Tier - 3</v>
      </c>
      <c r="P2072" s="17" t="str">
        <f>VLOOKUP($A2072,'Hospitalisation Details'!$A$2:$K$2344,MATCH(Healthcare!P$1,'Hospitalisation Details'!$A$1:$K$1,0),0)</f>
        <v>R1012</v>
      </c>
      <c r="Q2072" s="17">
        <f>VLOOKUP($A2072,'Hospitalisation Details'!$A$2:$K$2344,MATCH(Healthcare!Q$1,'Hospitalisation Details'!$A$1:$K$1,0),0)</f>
        <v>25</v>
      </c>
    </row>
    <row r="2073" spans="1:17" ht="15.75" x14ac:dyDescent="0.25">
      <c r="A2073" s="25" t="s">
        <v>2116</v>
      </c>
      <c r="B2073" s="17" t="str">
        <f>VLOOKUP($A2073,'Customer Names'!$A$1:$D$2336,4,0)</f>
        <v>Ms. Elisabetta</v>
      </c>
      <c r="C2073" s="17">
        <f>VLOOKUP($A2073,'Medical Examinations'!$A$1:$J$2336,MATCH(Healthcare!C$1,'Medical Examinations'!$A$1:$J$1,0),0)</f>
        <v>20.234999999999999</v>
      </c>
      <c r="D2073" s="17">
        <f>VLOOKUP($A2073,'Medical Examinations'!$A$1:$J$2336,MATCH(Healthcare!D$1,'Medical Examinations'!$A$1:$J$1,0),0)</f>
        <v>6.17</v>
      </c>
      <c r="E2073" s="17" t="str">
        <f>VLOOKUP($A2073,'Medical Examinations'!$A$1:$J$2336,MATCH(Healthcare!E$1,'Medical Examinations'!$A$1:$J$1,0),0)</f>
        <v>Yes</v>
      </c>
      <c r="F2073" s="17" t="str">
        <f>VLOOKUP($A2073,'Medical Examinations'!$A$1:$J$2336,MATCH(Healthcare!F$1,'Medical Examinations'!$A$1:$J$1,0),0)</f>
        <v>Yes</v>
      </c>
      <c r="G2073" s="17" t="str">
        <f>VLOOKUP($A2073,'Medical Examinations'!$A$1:$J$2336,MATCH(Healthcare!G$1,'Medical Examinations'!$A$1:$J$1,0),0)</f>
        <v>No</v>
      </c>
      <c r="H2073" s="17">
        <f>VLOOKUP($A2073,'Medical Examinations'!$A$1:$J$2336,MATCH(Healthcare!H$1,'Medical Examinations'!$A$1:$J$1,0),0)</f>
        <v>2</v>
      </c>
      <c r="I2073" s="17" t="str">
        <f>VLOOKUP($A2073,'Medical Examinations'!$A$1:$J$2336,MATCH(Healthcare!I$1,'Medical Examinations'!$A$1:$J$1,0),0)</f>
        <v>No</v>
      </c>
      <c r="J2073" s="17" t="str">
        <f>VLOOKUP($A2073,'Medical Examinations'!$A$1:$J$2336,MATCH(Healthcare!J$1,'Medical Examinations'!$A$1:$J$1,0),0)</f>
        <v>Healthy Weight</v>
      </c>
      <c r="K2073" s="17" t="str">
        <f>VLOOKUP($A2073,'Medical Examinations'!$A$1:$J$2336,MATCH(Healthcare!K$1,'Medical Examinations'!$A$1:$J$1,0),0)</f>
        <v>Prediabetes</v>
      </c>
      <c r="L2073" s="38">
        <f>VLOOKUP($A2073,'Hospitalisation Details'!$A$2:$K$2344,MATCH(Healthcare!L$1,'Hospitalisation Details'!$A$1:$K$1,0),0)</f>
        <v>36763</v>
      </c>
      <c r="M2073" s="17">
        <f>VLOOKUP($A2073,'Hospitalisation Details'!$A$2:$K$2344,MATCH(Healthcare!M$1,'Hospitalisation Details'!$A$1:$K$1,0),0)</f>
        <v>2527.8200000000002</v>
      </c>
      <c r="N2073" s="17" t="str">
        <f>VLOOKUP($A2073,'Hospitalisation Details'!$A$2:$K$2344,MATCH(Healthcare!N$1,'Hospitalisation Details'!$A$1:$K$1,0),0)</f>
        <v>Tier - 2</v>
      </c>
      <c r="O2073" s="17" t="str">
        <f>VLOOKUP($A2073,'Hospitalisation Details'!$A$2:$K$2344,MATCH(Healthcare!O$1,'Hospitalisation Details'!$A$1:$K$1,0),0)</f>
        <v>Tier - 3</v>
      </c>
      <c r="P2073" s="17" t="str">
        <f>VLOOKUP($A2073,'Hospitalisation Details'!$A$2:$K$2344,MATCH(Healthcare!P$1,'Hospitalisation Details'!$A$1:$K$1,0),0)</f>
        <v>R1012</v>
      </c>
      <c r="Q2073" s="17">
        <f>VLOOKUP($A2073,'Hospitalisation Details'!$A$2:$K$2344,MATCH(Healthcare!Q$1,'Hospitalisation Details'!$A$1:$K$1,0),0)</f>
        <v>22</v>
      </c>
    </row>
    <row r="2074" spans="1:17" ht="15.75" x14ac:dyDescent="0.25">
      <c r="A2074" s="25" t="s">
        <v>2117</v>
      </c>
      <c r="B2074" s="17" t="str">
        <f>VLOOKUP($A2074,'Customer Names'!$A$1:$D$2336,4,0)</f>
        <v>Mr. Trevor</v>
      </c>
      <c r="C2074" s="17">
        <f>VLOOKUP($A2074,'Medical Examinations'!$A$1:$J$2336,MATCH(Healthcare!C$1,'Medical Examinations'!$A$1:$J$1,0),0)</f>
        <v>27.55</v>
      </c>
      <c r="D2074" s="17">
        <f>VLOOKUP($A2074,'Medical Examinations'!$A$1:$J$2336,MATCH(Healthcare!D$1,'Medical Examinations'!$A$1:$J$1,0),0)</f>
        <v>4.5599999999999996</v>
      </c>
      <c r="E2074" s="17" t="str">
        <f>VLOOKUP($A2074,'Medical Examinations'!$A$1:$J$2336,MATCH(Healthcare!E$1,'Medical Examinations'!$A$1:$J$1,0),0)</f>
        <v>Yes</v>
      </c>
      <c r="F2074" s="17" t="str">
        <f>VLOOKUP($A2074,'Medical Examinations'!$A$1:$J$2336,MATCH(Healthcare!F$1,'Medical Examinations'!$A$1:$J$1,0),0)</f>
        <v>No</v>
      </c>
      <c r="G2074" s="17" t="str">
        <f>VLOOKUP($A2074,'Medical Examinations'!$A$1:$J$2336,MATCH(Healthcare!G$1,'Medical Examinations'!$A$1:$J$1,0),0)</f>
        <v>Yes</v>
      </c>
      <c r="H2074" s="17">
        <f>VLOOKUP($A2074,'Medical Examinations'!$A$1:$J$2336,MATCH(Healthcare!H$1,'Medical Examinations'!$A$1:$J$1,0),0)</f>
        <v>1</v>
      </c>
      <c r="I2074" s="17" t="str">
        <f>VLOOKUP($A2074,'Medical Examinations'!$A$1:$J$2336,MATCH(Healthcare!I$1,'Medical Examinations'!$A$1:$J$1,0),0)</f>
        <v>No</v>
      </c>
      <c r="J2074" s="17" t="str">
        <f>VLOOKUP($A2074,'Medical Examinations'!$A$1:$J$2336,MATCH(Healthcare!J$1,'Medical Examinations'!$A$1:$J$1,0),0)</f>
        <v>Overweight</v>
      </c>
      <c r="K2074" s="17" t="str">
        <f>VLOOKUP($A2074,'Medical Examinations'!$A$1:$J$2336,MATCH(Healthcare!K$1,'Medical Examinations'!$A$1:$J$1,0),0)</f>
        <v>Normal</v>
      </c>
      <c r="L2074" s="38">
        <f>VLOOKUP($A2074,'Hospitalisation Details'!$A$2:$K$2344,MATCH(Healthcare!L$1,'Hospitalisation Details'!$A$1:$K$1,0),0)</f>
        <v>35736</v>
      </c>
      <c r="M2074" s="17">
        <f>VLOOKUP($A2074,'Hospitalisation Details'!$A$2:$K$2344,MATCH(Healthcare!M$1,'Hospitalisation Details'!$A$1:$K$1,0),0)</f>
        <v>2523.17</v>
      </c>
      <c r="N2074" s="17" t="str">
        <f>VLOOKUP($A2074,'Hospitalisation Details'!$A$2:$K$2344,MATCH(Healthcare!N$1,'Hospitalisation Details'!$A$1:$K$1,0),0)</f>
        <v>Tier - 3</v>
      </c>
      <c r="O2074" s="17" t="str">
        <f>VLOOKUP($A2074,'Hospitalisation Details'!$A$2:$K$2344,MATCH(Healthcare!O$1,'Hospitalisation Details'!$A$1:$K$1,0),0)</f>
        <v>Tier - 1</v>
      </c>
      <c r="P2074" s="17" t="str">
        <f>VLOOKUP($A2074,'Hospitalisation Details'!$A$2:$K$2344,MATCH(Healthcare!P$1,'Hospitalisation Details'!$A$1:$K$1,0),0)</f>
        <v>R1012</v>
      </c>
      <c r="Q2074" s="17">
        <f>VLOOKUP($A2074,'Hospitalisation Details'!$A$2:$K$2344,MATCH(Healthcare!Q$1,'Hospitalisation Details'!$A$1:$K$1,0),0)</f>
        <v>25</v>
      </c>
    </row>
    <row r="2075" spans="1:17" ht="15.75" x14ac:dyDescent="0.25">
      <c r="A2075" s="25" t="s">
        <v>2118</v>
      </c>
      <c r="B2075" s="17" t="str">
        <f>VLOOKUP($A2075,'Customer Names'!$A$1:$D$2336,4,0)</f>
        <v>Ms. Nancy</v>
      </c>
      <c r="C2075" s="17">
        <f>VLOOKUP($A2075,'Medical Examinations'!$A$1:$J$2336,MATCH(Healthcare!C$1,'Medical Examinations'!$A$1:$J$1,0),0)</f>
        <v>17.97</v>
      </c>
      <c r="D2075" s="17">
        <f>VLOOKUP($A2075,'Medical Examinations'!$A$1:$J$2336,MATCH(Healthcare!D$1,'Medical Examinations'!$A$1:$J$1,0),0)</f>
        <v>6.3</v>
      </c>
      <c r="E2075" s="17" t="str">
        <f>VLOOKUP($A2075,'Medical Examinations'!$A$1:$J$2336,MATCH(Healthcare!E$1,'Medical Examinations'!$A$1:$J$1,0),0)</f>
        <v>No</v>
      </c>
      <c r="F2075" s="17" t="str">
        <f>VLOOKUP($A2075,'Medical Examinations'!$A$1:$J$2336,MATCH(Healthcare!F$1,'Medical Examinations'!$A$1:$J$1,0),0)</f>
        <v>No</v>
      </c>
      <c r="G2075" s="17" t="str">
        <f>VLOOKUP($A2075,'Medical Examinations'!$A$1:$J$2336,MATCH(Healthcare!G$1,'Medical Examinations'!$A$1:$J$1,0),0)</f>
        <v>No</v>
      </c>
      <c r="H2075" s="17">
        <f>VLOOKUP($A2075,'Medical Examinations'!$A$1:$J$2336,MATCH(Healthcare!H$1,'Medical Examinations'!$A$1:$J$1,0),0)</f>
        <v>0</v>
      </c>
      <c r="I2075" s="17" t="str">
        <f>VLOOKUP($A2075,'Medical Examinations'!$A$1:$J$2336,MATCH(Healthcare!I$1,'Medical Examinations'!$A$1:$J$1,0),0)</f>
        <v>No</v>
      </c>
      <c r="J2075" s="17" t="str">
        <f>VLOOKUP($A2075,'Medical Examinations'!$A$1:$J$2336,MATCH(Healthcare!J$1,'Medical Examinations'!$A$1:$J$1,0),0)</f>
        <v>Underweight</v>
      </c>
      <c r="K2075" s="17" t="str">
        <f>VLOOKUP($A2075,'Medical Examinations'!$A$1:$J$2336,MATCH(Healthcare!K$1,'Medical Examinations'!$A$1:$J$1,0),0)</f>
        <v>Prediabetes</v>
      </c>
      <c r="L2075" s="38">
        <f>VLOOKUP($A2075,'Hospitalisation Details'!$A$2:$K$2344,MATCH(Healthcare!L$1,'Hospitalisation Details'!$A$1:$K$1,0),0)</f>
        <v>33455</v>
      </c>
      <c r="M2075" s="17">
        <f>VLOOKUP($A2075,'Hospitalisation Details'!$A$2:$K$2344,MATCH(Healthcare!M$1,'Hospitalisation Details'!$A$1:$K$1,0),0)</f>
        <v>2510.79</v>
      </c>
      <c r="N2075" s="17" t="str">
        <f>VLOOKUP($A2075,'Hospitalisation Details'!$A$2:$K$2344,MATCH(Healthcare!N$1,'Hospitalisation Details'!$A$1:$K$1,0),0)</f>
        <v>Tier - 2</v>
      </c>
      <c r="O2075" s="17" t="str">
        <f>VLOOKUP($A2075,'Hospitalisation Details'!$A$2:$K$2344,MATCH(Healthcare!O$1,'Hospitalisation Details'!$A$1:$K$1,0),0)</f>
        <v>Tier - 1</v>
      </c>
      <c r="P2075" s="17" t="str">
        <f>VLOOKUP($A2075,'Hospitalisation Details'!$A$2:$K$2344,MATCH(Healthcare!P$1,'Hospitalisation Details'!$A$1:$K$1,0),0)</f>
        <v>R1013</v>
      </c>
      <c r="Q2075" s="17">
        <f>VLOOKUP($A2075,'Hospitalisation Details'!$A$2:$K$2344,MATCH(Healthcare!Q$1,'Hospitalisation Details'!$A$1:$K$1,0),0)</f>
        <v>31</v>
      </c>
    </row>
    <row r="2076" spans="1:17" ht="15.75" x14ac:dyDescent="0.25">
      <c r="A2076" s="25" t="s">
        <v>2119</v>
      </c>
      <c r="B2076" s="17" t="str">
        <f>VLOOKUP($A2076,'Customer Names'!$A$1:$D$2336,4,0)</f>
        <v>Ms. Allison</v>
      </c>
      <c r="C2076" s="17">
        <f>VLOOKUP($A2076,'Medical Examinations'!$A$1:$J$2336,MATCH(Healthcare!C$1,'Medical Examinations'!$A$1:$J$1,0),0)</f>
        <v>29.98</v>
      </c>
      <c r="D2076" s="17">
        <f>VLOOKUP($A2076,'Medical Examinations'!$A$1:$J$2336,MATCH(Healthcare!D$1,'Medical Examinations'!$A$1:$J$1,0),0)</f>
        <v>6.03</v>
      </c>
      <c r="E2076" s="17" t="str">
        <f>VLOOKUP($A2076,'Medical Examinations'!$A$1:$J$2336,MATCH(Healthcare!E$1,'Medical Examinations'!$A$1:$J$1,0),0)</f>
        <v>No</v>
      </c>
      <c r="F2076" s="17" t="str">
        <f>VLOOKUP($A2076,'Medical Examinations'!$A$1:$J$2336,MATCH(Healthcare!F$1,'Medical Examinations'!$A$1:$J$1,0),0)</f>
        <v>Yes</v>
      </c>
      <c r="G2076" s="17" t="str">
        <f>VLOOKUP($A2076,'Medical Examinations'!$A$1:$J$2336,MATCH(Healthcare!G$1,'Medical Examinations'!$A$1:$J$1,0),0)</f>
        <v>No</v>
      </c>
      <c r="H2076" s="17">
        <f>VLOOKUP($A2076,'Medical Examinations'!$A$1:$J$2336,MATCH(Healthcare!H$1,'Medical Examinations'!$A$1:$J$1,0),0)</f>
        <v>1</v>
      </c>
      <c r="I2076" s="17" t="str">
        <f>VLOOKUP($A2076,'Medical Examinations'!$A$1:$J$2336,MATCH(Healthcare!I$1,'Medical Examinations'!$A$1:$J$1,0),0)</f>
        <v>No</v>
      </c>
      <c r="J2076" s="17" t="str">
        <f>VLOOKUP($A2076,'Medical Examinations'!$A$1:$J$2336,MATCH(Healthcare!J$1,'Medical Examinations'!$A$1:$J$1,0),0)</f>
        <v>Overweight</v>
      </c>
      <c r="K2076" s="17" t="str">
        <f>VLOOKUP($A2076,'Medical Examinations'!$A$1:$J$2336,MATCH(Healthcare!K$1,'Medical Examinations'!$A$1:$J$1,0),0)</f>
        <v>Prediabetes</v>
      </c>
      <c r="L2076" s="38">
        <f>VLOOKUP($A2076,'Hospitalisation Details'!$A$2:$K$2344,MATCH(Healthcare!L$1,'Hospitalisation Details'!$A$1:$K$1,0),0)</f>
        <v>38236</v>
      </c>
      <c r="M2076" s="17">
        <f>VLOOKUP($A2076,'Hospitalisation Details'!$A$2:$K$2344,MATCH(Healthcare!M$1,'Hospitalisation Details'!$A$1:$K$1,0),0)</f>
        <v>2500.9299999999998</v>
      </c>
      <c r="N2076" s="17" t="str">
        <f>VLOOKUP($A2076,'Hospitalisation Details'!$A$2:$K$2344,MATCH(Healthcare!N$1,'Hospitalisation Details'!$A$1:$K$1,0),0)</f>
        <v>Tier - 2</v>
      </c>
      <c r="O2076" s="17" t="str">
        <f>VLOOKUP($A2076,'Hospitalisation Details'!$A$2:$K$2344,MATCH(Healthcare!O$1,'Hospitalisation Details'!$A$1:$K$1,0),0)</f>
        <v>Tier - 2</v>
      </c>
      <c r="P2076" s="17" t="str">
        <f>VLOOKUP($A2076,'Hospitalisation Details'!$A$2:$K$2344,MATCH(Healthcare!P$1,'Hospitalisation Details'!$A$1:$K$1,0),0)</f>
        <v>R1012</v>
      </c>
      <c r="Q2076" s="17">
        <f>VLOOKUP($A2076,'Hospitalisation Details'!$A$2:$K$2344,MATCH(Healthcare!Q$1,'Hospitalisation Details'!$A$1:$K$1,0),0)</f>
        <v>18</v>
      </c>
    </row>
    <row r="2077" spans="1:17" ht="15.75" x14ac:dyDescent="0.25">
      <c r="A2077" s="25" t="s">
        <v>2120</v>
      </c>
      <c r="B2077" s="17" t="str">
        <f>VLOOKUP($A2077,'Customer Names'!$A$1:$D$2336,4,0)</f>
        <v>Mr. Robert</v>
      </c>
      <c r="C2077" s="17">
        <f>VLOOKUP($A2077,'Medical Examinations'!$A$1:$J$2336,MATCH(Healthcare!C$1,'Medical Examinations'!$A$1:$J$1,0),0)</f>
        <v>33.659999999999997</v>
      </c>
      <c r="D2077" s="17">
        <f>VLOOKUP($A2077,'Medical Examinations'!$A$1:$J$2336,MATCH(Healthcare!D$1,'Medical Examinations'!$A$1:$J$1,0),0)</f>
        <v>4.2</v>
      </c>
      <c r="E2077" s="17" t="str">
        <f>VLOOKUP($A2077,'Medical Examinations'!$A$1:$J$2336,MATCH(Healthcare!E$1,'Medical Examinations'!$A$1:$J$1,0),0)</f>
        <v>Yes</v>
      </c>
      <c r="F2077" s="17" t="str">
        <f>VLOOKUP($A2077,'Medical Examinations'!$A$1:$J$2336,MATCH(Healthcare!F$1,'Medical Examinations'!$A$1:$J$1,0),0)</f>
        <v>No</v>
      </c>
      <c r="G2077" s="17" t="str">
        <f>VLOOKUP($A2077,'Medical Examinations'!$A$1:$J$2336,MATCH(Healthcare!G$1,'Medical Examinations'!$A$1:$J$1,0),0)</f>
        <v>No</v>
      </c>
      <c r="H2077" s="17">
        <f>VLOOKUP($A2077,'Medical Examinations'!$A$1:$J$2336,MATCH(Healthcare!H$1,'Medical Examinations'!$A$1:$J$1,0),0)</f>
        <v>1</v>
      </c>
      <c r="I2077" s="17" t="str">
        <f>VLOOKUP($A2077,'Medical Examinations'!$A$1:$J$2336,MATCH(Healthcare!I$1,'Medical Examinations'!$A$1:$J$1,0),0)</f>
        <v>No</v>
      </c>
      <c r="J2077" s="17" t="str">
        <f>VLOOKUP($A2077,'Medical Examinations'!$A$1:$J$2336,MATCH(Healthcare!J$1,'Medical Examinations'!$A$1:$J$1,0),0)</f>
        <v>Obesity</v>
      </c>
      <c r="K2077" s="17" t="str">
        <f>VLOOKUP($A2077,'Medical Examinations'!$A$1:$J$2336,MATCH(Healthcare!K$1,'Medical Examinations'!$A$1:$J$1,0),0)</f>
        <v>Normal</v>
      </c>
      <c r="L2077" s="38">
        <f>VLOOKUP($A2077,'Hospitalisation Details'!$A$2:$K$2344,MATCH(Healthcare!L$1,'Hospitalisation Details'!$A$1:$K$1,0),0)</f>
        <v>34987</v>
      </c>
      <c r="M2077" s="17">
        <f>VLOOKUP($A2077,'Hospitalisation Details'!$A$2:$K$2344,MATCH(Healthcare!M$1,'Hospitalisation Details'!$A$1:$K$1,0),0)</f>
        <v>2498.41</v>
      </c>
      <c r="N2077" s="17" t="str">
        <f>VLOOKUP($A2077,'Hospitalisation Details'!$A$2:$K$2344,MATCH(Healthcare!N$1,'Hospitalisation Details'!$A$1:$K$1,0),0)</f>
        <v>Tier - 3</v>
      </c>
      <c r="O2077" s="17" t="str">
        <f>VLOOKUP($A2077,'Hospitalisation Details'!$A$2:$K$2344,MATCH(Healthcare!O$1,'Hospitalisation Details'!$A$1:$K$1,0),0)</f>
        <v>Tier - 3</v>
      </c>
      <c r="P2077" s="17" t="str">
        <f>VLOOKUP($A2077,'Hospitalisation Details'!$A$2:$K$2344,MATCH(Healthcare!P$1,'Hospitalisation Details'!$A$1:$K$1,0),0)</f>
        <v>R1013</v>
      </c>
      <c r="Q2077" s="17">
        <f>VLOOKUP($A2077,'Hospitalisation Details'!$A$2:$K$2344,MATCH(Healthcare!Q$1,'Hospitalisation Details'!$A$1:$K$1,0),0)</f>
        <v>27</v>
      </c>
    </row>
    <row r="2078" spans="1:17" ht="15.75" x14ac:dyDescent="0.25">
      <c r="A2078" s="25" t="s">
        <v>2121</v>
      </c>
      <c r="B2078" s="17" t="str">
        <f>VLOOKUP($A2078,'Customer Names'!$A$1:$D$2336,4,0)</f>
        <v>Mr. Nicholas</v>
      </c>
      <c r="C2078" s="17">
        <f>VLOOKUP($A2078,'Medical Examinations'!$A$1:$J$2336,MATCH(Healthcare!C$1,'Medical Examinations'!$A$1:$J$1,0),0)</f>
        <v>32.67</v>
      </c>
      <c r="D2078" s="17">
        <f>VLOOKUP($A2078,'Medical Examinations'!$A$1:$J$2336,MATCH(Healthcare!D$1,'Medical Examinations'!$A$1:$J$1,0),0)</f>
        <v>5.61</v>
      </c>
      <c r="E2078" s="17" t="str">
        <f>VLOOKUP($A2078,'Medical Examinations'!$A$1:$J$2336,MATCH(Healthcare!E$1,'Medical Examinations'!$A$1:$J$1,0),0)</f>
        <v>Yes</v>
      </c>
      <c r="F2078" s="17" t="str">
        <f>VLOOKUP($A2078,'Medical Examinations'!$A$1:$J$2336,MATCH(Healthcare!F$1,'Medical Examinations'!$A$1:$J$1,0),0)</f>
        <v>No</v>
      </c>
      <c r="G2078" s="17" t="str">
        <f>VLOOKUP($A2078,'Medical Examinations'!$A$1:$J$2336,MATCH(Healthcare!G$1,'Medical Examinations'!$A$1:$J$1,0),0)</f>
        <v>No</v>
      </c>
      <c r="H2078" s="17">
        <f>VLOOKUP($A2078,'Medical Examinations'!$A$1:$J$2336,MATCH(Healthcare!H$1,'Medical Examinations'!$A$1:$J$1,0),0)</f>
        <v>1</v>
      </c>
      <c r="I2078" s="17" t="str">
        <f>VLOOKUP($A2078,'Medical Examinations'!$A$1:$J$2336,MATCH(Healthcare!I$1,'Medical Examinations'!$A$1:$J$1,0),0)</f>
        <v>No</v>
      </c>
      <c r="J2078" s="17" t="str">
        <f>VLOOKUP($A2078,'Medical Examinations'!$A$1:$J$2336,MATCH(Healthcare!J$1,'Medical Examinations'!$A$1:$J$1,0),0)</f>
        <v>Obesity</v>
      </c>
      <c r="K2078" s="17" t="str">
        <f>VLOOKUP($A2078,'Medical Examinations'!$A$1:$J$2336,MATCH(Healthcare!K$1,'Medical Examinations'!$A$1:$J$1,0),0)</f>
        <v>Normal</v>
      </c>
      <c r="L2078" s="38">
        <f>VLOOKUP($A2078,'Hospitalisation Details'!$A$2:$K$2344,MATCH(Healthcare!L$1,'Hospitalisation Details'!$A$1:$K$1,0),0)</f>
        <v>34889</v>
      </c>
      <c r="M2078" s="17">
        <f>VLOOKUP($A2078,'Hospitalisation Details'!$A$2:$K$2344,MATCH(Healthcare!M$1,'Hospitalisation Details'!$A$1:$K$1,0),0)</f>
        <v>2497.04</v>
      </c>
      <c r="N2078" s="17" t="str">
        <f>VLOOKUP($A2078,'Hospitalisation Details'!$A$2:$K$2344,MATCH(Healthcare!N$1,'Hospitalisation Details'!$A$1:$K$1,0),0)</f>
        <v>Tier - 3</v>
      </c>
      <c r="O2078" s="17" t="str">
        <f>VLOOKUP($A2078,'Hospitalisation Details'!$A$2:$K$2344,MATCH(Healthcare!O$1,'Hospitalisation Details'!$A$1:$K$1,0),0)</f>
        <v>Tier - 3</v>
      </c>
      <c r="P2078" s="17" t="str">
        <f>VLOOKUP($A2078,'Hospitalisation Details'!$A$2:$K$2344,MATCH(Healthcare!P$1,'Hospitalisation Details'!$A$1:$K$1,0),0)</f>
        <v>R1013</v>
      </c>
      <c r="Q2078" s="17">
        <f>VLOOKUP($A2078,'Hospitalisation Details'!$A$2:$K$2344,MATCH(Healthcare!Q$1,'Hospitalisation Details'!$A$1:$K$1,0),0)</f>
        <v>27</v>
      </c>
    </row>
    <row r="2079" spans="1:17" ht="15.75" x14ac:dyDescent="0.25">
      <c r="A2079" s="25" t="s">
        <v>2122</v>
      </c>
      <c r="B2079" s="17" t="str">
        <f>VLOOKUP($A2079,'Customer Names'!$A$1:$D$2336,4,0)</f>
        <v>Mr. Kevin</v>
      </c>
      <c r="C2079" s="17">
        <f>VLOOKUP($A2079,'Medical Examinations'!$A$1:$J$2336,MATCH(Healthcare!C$1,'Medical Examinations'!$A$1:$J$1,0),0)</f>
        <v>30.5</v>
      </c>
      <c r="D2079" s="17">
        <f>VLOOKUP($A2079,'Medical Examinations'!$A$1:$J$2336,MATCH(Healthcare!D$1,'Medical Examinations'!$A$1:$J$1,0),0)</f>
        <v>5.88</v>
      </c>
      <c r="E2079" s="17" t="str">
        <f>VLOOKUP($A2079,'Medical Examinations'!$A$1:$J$2336,MATCH(Healthcare!E$1,'Medical Examinations'!$A$1:$J$1,0),0)</f>
        <v>Yes</v>
      </c>
      <c r="F2079" s="17" t="str">
        <f>VLOOKUP($A2079,'Medical Examinations'!$A$1:$J$2336,MATCH(Healthcare!F$1,'Medical Examinations'!$A$1:$J$1,0),0)</f>
        <v>No</v>
      </c>
      <c r="G2079" s="17" t="str">
        <f>VLOOKUP($A2079,'Medical Examinations'!$A$1:$J$2336,MATCH(Healthcare!G$1,'Medical Examinations'!$A$1:$J$1,0),0)</f>
        <v>No</v>
      </c>
      <c r="H2079" s="17">
        <f>VLOOKUP($A2079,'Medical Examinations'!$A$1:$J$2336,MATCH(Healthcare!H$1,'Medical Examinations'!$A$1:$J$1,0),0)</f>
        <v>1</v>
      </c>
      <c r="I2079" s="17" t="str">
        <f>VLOOKUP($A2079,'Medical Examinations'!$A$1:$J$2336,MATCH(Healthcare!I$1,'Medical Examinations'!$A$1:$J$1,0),0)</f>
        <v>No</v>
      </c>
      <c r="J2079" s="17" t="str">
        <f>VLOOKUP($A2079,'Medical Examinations'!$A$1:$J$2336,MATCH(Healthcare!J$1,'Medical Examinations'!$A$1:$J$1,0),0)</f>
        <v>Obesity</v>
      </c>
      <c r="K2079" s="17" t="str">
        <f>VLOOKUP($A2079,'Medical Examinations'!$A$1:$J$2336,MATCH(Healthcare!K$1,'Medical Examinations'!$A$1:$J$1,0),0)</f>
        <v>Prediabetes</v>
      </c>
      <c r="L2079" s="38">
        <f>VLOOKUP($A2079,'Hospitalisation Details'!$A$2:$K$2344,MATCH(Healthcare!L$1,'Hospitalisation Details'!$A$1:$K$1,0),0)</f>
        <v>34986</v>
      </c>
      <c r="M2079" s="17">
        <f>VLOOKUP($A2079,'Hospitalisation Details'!$A$2:$K$2344,MATCH(Healthcare!M$1,'Hospitalisation Details'!$A$1:$K$1,0),0)</f>
        <v>2494.02</v>
      </c>
      <c r="N2079" s="17" t="str">
        <f>VLOOKUP($A2079,'Hospitalisation Details'!$A$2:$K$2344,MATCH(Healthcare!N$1,'Hospitalisation Details'!$A$1:$K$1,0),0)</f>
        <v>Tier - 3</v>
      </c>
      <c r="O2079" s="17" t="str">
        <f>VLOOKUP($A2079,'Hospitalisation Details'!$A$2:$K$2344,MATCH(Healthcare!O$1,'Hospitalisation Details'!$A$1:$K$1,0),0)</f>
        <v>Tier - 1</v>
      </c>
      <c r="P2079" s="17" t="str">
        <f>VLOOKUP($A2079,'Hospitalisation Details'!$A$2:$K$2344,MATCH(Healthcare!P$1,'Hospitalisation Details'!$A$1:$K$1,0),0)</f>
        <v>R1011</v>
      </c>
      <c r="Q2079" s="17">
        <f>VLOOKUP($A2079,'Hospitalisation Details'!$A$2:$K$2344,MATCH(Healthcare!Q$1,'Hospitalisation Details'!$A$1:$K$1,0),0)</f>
        <v>27</v>
      </c>
    </row>
    <row r="2080" spans="1:17" ht="15.75" x14ac:dyDescent="0.25">
      <c r="A2080" s="25" t="s">
        <v>2123</v>
      </c>
      <c r="B2080" s="17" t="str">
        <f>VLOOKUP($A2080,'Customer Names'!$A$1:$D$2336,4,0)</f>
        <v>Mr. Bryan</v>
      </c>
      <c r="C2080" s="17">
        <f>VLOOKUP($A2080,'Medical Examinations'!$A$1:$J$2336,MATCH(Healthcare!C$1,'Medical Examinations'!$A$1:$J$1,0),0)</f>
        <v>23.1</v>
      </c>
      <c r="D2080" s="17">
        <f>VLOOKUP($A2080,'Medical Examinations'!$A$1:$J$2336,MATCH(Healthcare!D$1,'Medical Examinations'!$A$1:$J$1,0),0)</f>
        <v>5.92</v>
      </c>
      <c r="E2080" s="17" t="str">
        <f>VLOOKUP($A2080,'Medical Examinations'!$A$1:$J$2336,MATCH(Healthcare!E$1,'Medical Examinations'!$A$1:$J$1,0),0)</f>
        <v>Yes</v>
      </c>
      <c r="F2080" s="17" t="str">
        <f>VLOOKUP($A2080,'Medical Examinations'!$A$1:$J$2336,MATCH(Healthcare!F$1,'Medical Examinations'!$A$1:$J$1,0),0)</f>
        <v>No</v>
      </c>
      <c r="G2080" s="17" t="str">
        <f>VLOOKUP($A2080,'Medical Examinations'!$A$1:$J$2336,MATCH(Healthcare!G$1,'Medical Examinations'!$A$1:$J$1,0),0)</f>
        <v>No</v>
      </c>
      <c r="H2080" s="17">
        <f>VLOOKUP($A2080,'Medical Examinations'!$A$1:$J$2336,MATCH(Healthcare!H$1,'Medical Examinations'!$A$1:$J$1,0),0)</f>
        <v>1</v>
      </c>
      <c r="I2080" s="17" t="str">
        <f>VLOOKUP($A2080,'Medical Examinations'!$A$1:$J$2336,MATCH(Healthcare!I$1,'Medical Examinations'!$A$1:$J$1,0),0)</f>
        <v>No</v>
      </c>
      <c r="J2080" s="17" t="str">
        <f>VLOOKUP($A2080,'Medical Examinations'!$A$1:$J$2336,MATCH(Healthcare!J$1,'Medical Examinations'!$A$1:$J$1,0),0)</f>
        <v>Healthy Weight</v>
      </c>
      <c r="K2080" s="17" t="str">
        <f>VLOOKUP($A2080,'Medical Examinations'!$A$1:$J$2336,MATCH(Healthcare!K$1,'Medical Examinations'!$A$1:$J$1,0),0)</f>
        <v>Prediabetes</v>
      </c>
      <c r="L2080" s="38">
        <f>VLOOKUP($A2080,'Hospitalisation Details'!$A$2:$K$2344,MATCH(Healthcare!L$1,'Hospitalisation Details'!$A$1:$K$1,0),0)</f>
        <v>35009</v>
      </c>
      <c r="M2080" s="17">
        <f>VLOOKUP($A2080,'Hospitalisation Details'!$A$2:$K$2344,MATCH(Healthcare!M$1,'Hospitalisation Details'!$A$1:$K$1,0),0)</f>
        <v>2483.7399999999998</v>
      </c>
      <c r="N2080" s="17" t="str">
        <f>VLOOKUP($A2080,'Hospitalisation Details'!$A$2:$K$2344,MATCH(Healthcare!N$1,'Hospitalisation Details'!$A$1:$K$1,0),0)</f>
        <v>Tier - 3</v>
      </c>
      <c r="O2080" s="17" t="str">
        <f>VLOOKUP($A2080,'Hospitalisation Details'!$A$2:$K$2344,MATCH(Healthcare!O$1,'Hospitalisation Details'!$A$1:$K$1,0),0)</f>
        <v>Tier - 2</v>
      </c>
      <c r="P2080" s="17" t="str">
        <f>VLOOKUP($A2080,'Hospitalisation Details'!$A$2:$K$2344,MATCH(Healthcare!P$1,'Hospitalisation Details'!$A$1:$K$1,0),0)</f>
        <v>R1013</v>
      </c>
      <c r="Q2080" s="17">
        <f>VLOOKUP($A2080,'Hospitalisation Details'!$A$2:$K$2344,MATCH(Healthcare!Q$1,'Hospitalisation Details'!$A$1:$K$1,0),0)</f>
        <v>27</v>
      </c>
    </row>
    <row r="2081" spans="1:17" ht="15.75" x14ac:dyDescent="0.25">
      <c r="A2081" s="25" t="s">
        <v>2124</v>
      </c>
      <c r="B2081" s="17" t="str">
        <f>VLOOKUP($A2081,'Customer Names'!$A$1:$D$2336,4,0)</f>
        <v>Ms. Janae</v>
      </c>
      <c r="C2081" s="17">
        <f>VLOOKUP($A2081,'Medical Examinations'!$A$1:$J$2336,MATCH(Healthcare!C$1,'Medical Examinations'!$A$1:$J$1,0),0)</f>
        <v>39.49</v>
      </c>
      <c r="D2081" s="17">
        <f>VLOOKUP($A2081,'Medical Examinations'!$A$1:$J$2336,MATCH(Healthcare!D$1,'Medical Examinations'!$A$1:$J$1,0),0)</f>
        <v>4.8099999999999996</v>
      </c>
      <c r="E2081" s="17" t="str">
        <f>VLOOKUP($A2081,'Medical Examinations'!$A$1:$J$2336,MATCH(Healthcare!E$1,'Medical Examinations'!$A$1:$J$1,0),0)</f>
        <v>No</v>
      </c>
      <c r="F2081" s="17" t="str">
        <f>VLOOKUP($A2081,'Medical Examinations'!$A$1:$J$2336,MATCH(Healthcare!F$1,'Medical Examinations'!$A$1:$J$1,0),0)</f>
        <v>No</v>
      </c>
      <c r="G2081" s="17" t="str">
        <f>VLOOKUP($A2081,'Medical Examinations'!$A$1:$J$2336,MATCH(Healthcare!G$1,'Medical Examinations'!$A$1:$J$1,0),0)</f>
        <v>No</v>
      </c>
      <c r="H2081" s="17">
        <f>VLOOKUP($A2081,'Medical Examinations'!$A$1:$J$2336,MATCH(Healthcare!H$1,'Medical Examinations'!$A$1:$J$1,0),0)</f>
        <v>1</v>
      </c>
      <c r="I2081" s="17" t="str">
        <f>VLOOKUP($A2081,'Medical Examinations'!$A$1:$J$2336,MATCH(Healthcare!I$1,'Medical Examinations'!$A$1:$J$1,0),0)</f>
        <v>No</v>
      </c>
      <c r="J2081" s="17" t="str">
        <f>VLOOKUP($A2081,'Medical Examinations'!$A$1:$J$2336,MATCH(Healthcare!J$1,'Medical Examinations'!$A$1:$J$1,0),0)</f>
        <v>Obesity</v>
      </c>
      <c r="K2081" s="17" t="str">
        <f>VLOOKUP($A2081,'Medical Examinations'!$A$1:$J$2336,MATCH(Healthcare!K$1,'Medical Examinations'!$A$1:$J$1,0),0)</f>
        <v>Normal</v>
      </c>
      <c r="L2081" s="38">
        <f>VLOOKUP($A2081,'Hospitalisation Details'!$A$2:$K$2344,MATCH(Healthcare!L$1,'Hospitalisation Details'!$A$1:$K$1,0),0)</f>
        <v>35966</v>
      </c>
      <c r="M2081" s="17">
        <f>VLOOKUP($A2081,'Hospitalisation Details'!$A$2:$K$2344,MATCH(Healthcare!M$1,'Hospitalisation Details'!$A$1:$K$1,0),0)</f>
        <v>2480.98</v>
      </c>
      <c r="N2081" s="17" t="str">
        <f>VLOOKUP($A2081,'Hospitalisation Details'!$A$2:$K$2344,MATCH(Healthcare!N$1,'Hospitalisation Details'!$A$1:$K$1,0),0)</f>
        <v>Tier - 2</v>
      </c>
      <c r="O2081" s="17" t="str">
        <f>VLOOKUP($A2081,'Hospitalisation Details'!$A$2:$K$2344,MATCH(Healthcare!O$1,'Hospitalisation Details'!$A$1:$K$1,0),0)</f>
        <v>Tier - 2</v>
      </c>
      <c r="P2081" s="17" t="str">
        <f>VLOOKUP($A2081,'Hospitalisation Details'!$A$2:$K$2344,MATCH(Healthcare!P$1,'Hospitalisation Details'!$A$1:$K$1,0),0)</f>
        <v>R1013</v>
      </c>
      <c r="Q2081" s="17">
        <f>VLOOKUP($A2081,'Hospitalisation Details'!$A$2:$K$2344,MATCH(Healthcare!Q$1,'Hospitalisation Details'!$A$1:$K$1,0),0)</f>
        <v>24</v>
      </c>
    </row>
    <row r="2082" spans="1:17" ht="15.75" x14ac:dyDescent="0.25">
      <c r="A2082" s="25" t="s">
        <v>2125</v>
      </c>
      <c r="B2082" s="17" t="str">
        <f>VLOOKUP($A2082,'Customer Names'!$A$1:$D$2336,4,0)</f>
        <v>Ms. Audrey</v>
      </c>
      <c r="C2082" s="17">
        <f>VLOOKUP($A2082,'Medical Examinations'!$A$1:$J$2336,MATCH(Healthcare!C$1,'Medical Examinations'!$A$1:$J$1,0),0)</f>
        <v>33.99</v>
      </c>
      <c r="D2082" s="17">
        <f>VLOOKUP($A2082,'Medical Examinations'!$A$1:$J$2336,MATCH(Healthcare!D$1,'Medical Examinations'!$A$1:$J$1,0),0)</f>
        <v>4.55</v>
      </c>
      <c r="E2082" s="17" t="str">
        <f>VLOOKUP($A2082,'Medical Examinations'!$A$1:$J$2336,MATCH(Healthcare!E$1,'Medical Examinations'!$A$1:$J$1,0),0)</f>
        <v>No</v>
      </c>
      <c r="F2082" s="17" t="str">
        <f>VLOOKUP($A2082,'Medical Examinations'!$A$1:$J$2336,MATCH(Healthcare!F$1,'Medical Examinations'!$A$1:$J$1,0),0)</f>
        <v>No</v>
      </c>
      <c r="G2082" s="17" t="str">
        <f>VLOOKUP($A2082,'Medical Examinations'!$A$1:$J$2336,MATCH(Healthcare!G$1,'Medical Examinations'!$A$1:$J$1,0),0)</f>
        <v>No</v>
      </c>
      <c r="H2082" s="17">
        <f>VLOOKUP($A2082,'Medical Examinations'!$A$1:$J$2336,MATCH(Healthcare!H$1,'Medical Examinations'!$A$1:$J$1,0),0)</f>
        <v>1</v>
      </c>
      <c r="I2082" s="17" t="str">
        <f>VLOOKUP($A2082,'Medical Examinations'!$A$1:$J$2336,MATCH(Healthcare!I$1,'Medical Examinations'!$A$1:$J$1,0),0)</f>
        <v>No</v>
      </c>
      <c r="J2082" s="17" t="str">
        <f>VLOOKUP($A2082,'Medical Examinations'!$A$1:$J$2336,MATCH(Healthcare!J$1,'Medical Examinations'!$A$1:$J$1,0),0)</f>
        <v>Obesity</v>
      </c>
      <c r="K2082" s="17" t="str">
        <f>VLOOKUP($A2082,'Medical Examinations'!$A$1:$J$2336,MATCH(Healthcare!K$1,'Medical Examinations'!$A$1:$J$1,0),0)</f>
        <v>Normal</v>
      </c>
      <c r="L2082" s="38">
        <f>VLOOKUP($A2082,'Hospitalisation Details'!$A$2:$K$2344,MATCH(Healthcare!L$1,'Hospitalisation Details'!$A$1:$K$1,0),0)</f>
        <v>35978</v>
      </c>
      <c r="M2082" s="17">
        <f>VLOOKUP($A2082,'Hospitalisation Details'!$A$2:$K$2344,MATCH(Healthcare!M$1,'Hospitalisation Details'!$A$1:$K$1,0),0)</f>
        <v>2473.33</v>
      </c>
      <c r="N2082" s="17" t="str">
        <f>VLOOKUP($A2082,'Hospitalisation Details'!$A$2:$K$2344,MATCH(Healthcare!N$1,'Hospitalisation Details'!$A$1:$K$1,0),0)</f>
        <v>Tier - 2</v>
      </c>
      <c r="O2082" s="17" t="str">
        <f>VLOOKUP($A2082,'Hospitalisation Details'!$A$2:$K$2344,MATCH(Healthcare!O$1,'Hospitalisation Details'!$A$1:$K$1,0),0)</f>
        <v>Tier - 3</v>
      </c>
      <c r="P2082" s="17" t="str">
        <f>VLOOKUP($A2082,'Hospitalisation Details'!$A$2:$K$2344,MATCH(Healthcare!P$1,'Hospitalisation Details'!$A$1:$K$1,0),0)</f>
        <v>R1013</v>
      </c>
      <c r="Q2082" s="17">
        <f>VLOOKUP($A2082,'Hospitalisation Details'!$A$2:$K$2344,MATCH(Healthcare!Q$1,'Hospitalisation Details'!$A$1:$K$1,0),0)</f>
        <v>24</v>
      </c>
    </row>
    <row r="2083" spans="1:17" ht="15.75" x14ac:dyDescent="0.25">
      <c r="A2083" s="25" t="s">
        <v>2126</v>
      </c>
      <c r="B2083" s="17" t="str">
        <f>VLOOKUP($A2083,'Customer Names'!$A$1:$D$2336,4,0)</f>
        <v>Ms. Laura</v>
      </c>
      <c r="C2083" s="17">
        <f>VLOOKUP($A2083,'Medical Examinations'!$A$1:$J$2336,MATCH(Healthcare!C$1,'Medical Examinations'!$A$1:$J$1,0),0)</f>
        <v>27.72</v>
      </c>
      <c r="D2083" s="17">
        <f>VLOOKUP($A2083,'Medical Examinations'!$A$1:$J$2336,MATCH(Healthcare!D$1,'Medical Examinations'!$A$1:$J$1,0),0)</f>
        <v>6.43</v>
      </c>
      <c r="E2083" s="17" t="str">
        <f>VLOOKUP($A2083,'Medical Examinations'!$A$1:$J$2336,MATCH(Healthcare!E$1,'Medical Examinations'!$A$1:$J$1,0),0)</f>
        <v>No</v>
      </c>
      <c r="F2083" s="17" t="str">
        <f>VLOOKUP($A2083,'Medical Examinations'!$A$1:$J$2336,MATCH(Healthcare!F$1,'Medical Examinations'!$A$1:$J$1,0),0)</f>
        <v>No</v>
      </c>
      <c r="G2083" s="17" t="str">
        <f>VLOOKUP($A2083,'Medical Examinations'!$A$1:$J$2336,MATCH(Healthcare!G$1,'Medical Examinations'!$A$1:$J$1,0),0)</f>
        <v>No</v>
      </c>
      <c r="H2083" s="17">
        <f>VLOOKUP($A2083,'Medical Examinations'!$A$1:$J$2336,MATCH(Healthcare!H$1,'Medical Examinations'!$A$1:$J$1,0),0)</f>
        <v>1</v>
      </c>
      <c r="I2083" s="17" t="str">
        <f>VLOOKUP($A2083,'Medical Examinations'!$A$1:$J$2336,MATCH(Healthcare!I$1,'Medical Examinations'!$A$1:$J$1,0),0)</f>
        <v>No</v>
      </c>
      <c r="J2083" s="17" t="str">
        <f>VLOOKUP($A2083,'Medical Examinations'!$A$1:$J$2336,MATCH(Healthcare!J$1,'Medical Examinations'!$A$1:$J$1,0),0)</f>
        <v>Overweight</v>
      </c>
      <c r="K2083" s="17" t="str">
        <f>VLOOKUP($A2083,'Medical Examinations'!$A$1:$J$2336,MATCH(Healthcare!K$1,'Medical Examinations'!$A$1:$J$1,0),0)</f>
        <v>Prediabetes</v>
      </c>
      <c r="L2083" s="38">
        <f>VLOOKUP($A2083,'Hospitalisation Details'!$A$2:$K$2344,MATCH(Healthcare!L$1,'Hospitalisation Details'!$A$1:$K$1,0),0)</f>
        <v>36024</v>
      </c>
      <c r="M2083" s="17">
        <f>VLOOKUP($A2083,'Hospitalisation Details'!$A$2:$K$2344,MATCH(Healthcare!M$1,'Hospitalisation Details'!$A$1:$K$1,0),0)</f>
        <v>2464.62</v>
      </c>
      <c r="N2083" s="17" t="str">
        <f>VLOOKUP($A2083,'Hospitalisation Details'!$A$2:$K$2344,MATCH(Healthcare!N$1,'Hospitalisation Details'!$A$1:$K$1,0),0)</f>
        <v>Tier - 2</v>
      </c>
      <c r="O2083" s="17" t="str">
        <f>VLOOKUP($A2083,'Hospitalisation Details'!$A$2:$K$2344,MATCH(Healthcare!O$1,'Hospitalisation Details'!$A$1:$K$1,0),0)</f>
        <v>Tier - 3</v>
      </c>
      <c r="P2083" s="17" t="str">
        <f>VLOOKUP($A2083,'Hospitalisation Details'!$A$2:$K$2344,MATCH(Healthcare!P$1,'Hospitalisation Details'!$A$1:$K$1,0),0)</f>
        <v>R1013</v>
      </c>
      <c r="Q2083" s="17">
        <f>VLOOKUP($A2083,'Hospitalisation Details'!$A$2:$K$2344,MATCH(Healthcare!Q$1,'Hospitalisation Details'!$A$1:$K$1,0),0)</f>
        <v>24</v>
      </c>
    </row>
    <row r="2084" spans="1:17" ht="15.75" x14ac:dyDescent="0.25">
      <c r="A2084" s="25" t="s">
        <v>2127</v>
      </c>
      <c r="B2084" s="17" t="str">
        <f>VLOOKUP($A2084,'Customer Names'!$A$1:$D$2336,4,0)</f>
        <v>Ms. Nicole</v>
      </c>
      <c r="C2084" s="17">
        <f>VLOOKUP($A2084,'Medical Examinations'!$A$1:$J$2336,MATCH(Healthcare!C$1,'Medical Examinations'!$A$1:$J$1,0),0)</f>
        <v>30.59</v>
      </c>
      <c r="D2084" s="17">
        <f>VLOOKUP($A2084,'Medical Examinations'!$A$1:$J$2336,MATCH(Healthcare!D$1,'Medical Examinations'!$A$1:$J$1,0),0)</f>
        <v>11.62</v>
      </c>
      <c r="E2084" s="17" t="str">
        <f>VLOOKUP($A2084,'Medical Examinations'!$A$1:$J$2336,MATCH(Healthcare!E$1,'Medical Examinations'!$A$1:$J$1,0),0)</f>
        <v>No</v>
      </c>
      <c r="F2084" s="17" t="str">
        <f>VLOOKUP($A2084,'Medical Examinations'!$A$1:$J$2336,MATCH(Healthcare!F$1,'Medical Examinations'!$A$1:$J$1,0),0)</f>
        <v>No</v>
      </c>
      <c r="G2084" s="17" t="str">
        <f>VLOOKUP($A2084,'Medical Examinations'!$A$1:$J$2336,MATCH(Healthcare!G$1,'Medical Examinations'!$A$1:$J$1,0),0)</f>
        <v>No</v>
      </c>
      <c r="H2084" s="17">
        <f>VLOOKUP($A2084,'Medical Examinations'!$A$1:$J$2336,MATCH(Healthcare!H$1,'Medical Examinations'!$A$1:$J$1,0),0)</f>
        <v>0</v>
      </c>
      <c r="I2084" s="17" t="str">
        <f>VLOOKUP($A2084,'Medical Examinations'!$A$1:$J$2336,MATCH(Healthcare!I$1,'Medical Examinations'!$A$1:$J$1,0),0)</f>
        <v>No</v>
      </c>
      <c r="J2084" s="17" t="str">
        <f>VLOOKUP($A2084,'Medical Examinations'!$A$1:$J$2336,MATCH(Healthcare!J$1,'Medical Examinations'!$A$1:$J$1,0),0)</f>
        <v>Obesity</v>
      </c>
      <c r="K2084" s="17" t="str">
        <f>VLOOKUP($A2084,'Medical Examinations'!$A$1:$J$2336,MATCH(Healthcare!K$1,'Medical Examinations'!$A$1:$J$1,0),0)</f>
        <v>Diabetes</v>
      </c>
      <c r="L2084" s="38">
        <f>VLOOKUP($A2084,'Hospitalisation Details'!$A$2:$K$2344,MATCH(Healthcare!L$1,'Hospitalisation Details'!$A$1:$K$1,0),0)</f>
        <v>37448</v>
      </c>
      <c r="M2084" s="17">
        <f>VLOOKUP($A2084,'Hospitalisation Details'!$A$2:$K$2344,MATCH(Healthcare!M$1,'Hospitalisation Details'!$A$1:$K$1,0),0)</f>
        <v>2459.7199999999998</v>
      </c>
      <c r="N2084" s="17" t="str">
        <f>VLOOKUP($A2084,'Hospitalisation Details'!$A$2:$K$2344,MATCH(Healthcare!N$1,'Hospitalisation Details'!$A$1:$K$1,0),0)</f>
        <v>Tier - 2</v>
      </c>
      <c r="O2084" s="17" t="str">
        <f>VLOOKUP($A2084,'Hospitalisation Details'!$A$2:$K$2344,MATCH(Healthcare!O$1,'Hospitalisation Details'!$A$1:$K$1,0),0)</f>
        <v>Tier - 2</v>
      </c>
      <c r="P2084" s="17" t="str">
        <f>VLOOKUP($A2084,'Hospitalisation Details'!$A$2:$K$2344,MATCH(Healthcare!P$1,'Hospitalisation Details'!$A$1:$K$1,0),0)</f>
        <v>R1024</v>
      </c>
      <c r="Q2084" s="17">
        <f>VLOOKUP($A2084,'Hospitalisation Details'!$A$2:$K$2344,MATCH(Healthcare!Q$1,'Hospitalisation Details'!$A$1:$K$1,0),0)</f>
        <v>20</v>
      </c>
    </row>
    <row r="2085" spans="1:17" ht="15.75" x14ac:dyDescent="0.25">
      <c r="A2085" s="25" t="s">
        <v>2128</v>
      </c>
      <c r="B2085" s="17" t="str">
        <f>VLOOKUP($A2085,'Customer Names'!$A$1:$D$2336,4,0)</f>
        <v>Ms. Krista</v>
      </c>
      <c r="C2085" s="17">
        <f>VLOOKUP($A2085,'Medical Examinations'!$A$1:$J$2336,MATCH(Healthcare!C$1,'Medical Examinations'!$A$1:$J$1,0),0)</f>
        <v>22.6</v>
      </c>
      <c r="D2085" s="17">
        <f>VLOOKUP($A2085,'Medical Examinations'!$A$1:$J$2336,MATCH(Healthcare!D$1,'Medical Examinations'!$A$1:$J$1,0),0)</f>
        <v>6.04</v>
      </c>
      <c r="E2085" s="17" t="str">
        <f>VLOOKUP($A2085,'Medical Examinations'!$A$1:$J$2336,MATCH(Healthcare!E$1,'Medical Examinations'!$A$1:$J$1,0),0)</f>
        <v>No</v>
      </c>
      <c r="F2085" s="17" t="str">
        <f>VLOOKUP($A2085,'Medical Examinations'!$A$1:$J$2336,MATCH(Healthcare!F$1,'Medical Examinations'!$A$1:$J$1,0),0)</f>
        <v>No</v>
      </c>
      <c r="G2085" s="17" t="str">
        <f>VLOOKUP($A2085,'Medical Examinations'!$A$1:$J$2336,MATCH(Healthcare!G$1,'Medical Examinations'!$A$1:$J$1,0),0)</f>
        <v>No</v>
      </c>
      <c r="H2085" s="17">
        <f>VLOOKUP($A2085,'Medical Examinations'!$A$1:$J$2336,MATCH(Healthcare!H$1,'Medical Examinations'!$A$1:$J$1,0),0)</f>
        <v>1</v>
      </c>
      <c r="I2085" s="17" t="str">
        <f>VLOOKUP($A2085,'Medical Examinations'!$A$1:$J$2336,MATCH(Healthcare!I$1,'Medical Examinations'!$A$1:$J$1,0),0)</f>
        <v>No</v>
      </c>
      <c r="J2085" s="17" t="str">
        <f>VLOOKUP($A2085,'Medical Examinations'!$A$1:$J$2336,MATCH(Healthcare!J$1,'Medical Examinations'!$A$1:$J$1,0),0)</f>
        <v>Healthy Weight</v>
      </c>
      <c r="K2085" s="17" t="str">
        <f>VLOOKUP($A2085,'Medical Examinations'!$A$1:$J$2336,MATCH(Healthcare!K$1,'Medical Examinations'!$A$1:$J$1,0),0)</f>
        <v>Prediabetes</v>
      </c>
      <c r="L2085" s="38">
        <f>VLOOKUP($A2085,'Hospitalisation Details'!$A$2:$K$2344,MATCH(Healthcare!L$1,'Hospitalisation Details'!$A$1:$K$1,0),0)</f>
        <v>36118</v>
      </c>
      <c r="M2085" s="17">
        <f>VLOOKUP($A2085,'Hospitalisation Details'!$A$2:$K$2344,MATCH(Healthcare!M$1,'Hospitalisation Details'!$A$1:$K$1,0),0)</f>
        <v>2457.5</v>
      </c>
      <c r="N2085" s="17" t="str">
        <f>VLOOKUP($A2085,'Hospitalisation Details'!$A$2:$K$2344,MATCH(Healthcare!N$1,'Hospitalisation Details'!$A$1:$K$1,0),0)</f>
        <v>Tier - 2</v>
      </c>
      <c r="O2085" s="17" t="str">
        <f>VLOOKUP($A2085,'Hospitalisation Details'!$A$2:$K$2344,MATCH(Healthcare!O$1,'Hospitalisation Details'!$A$1:$K$1,0),0)</f>
        <v>Tier - 1</v>
      </c>
      <c r="P2085" s="17" t="str">
        <f>VLOOKUP($A2085,'Hospitalisation Details'!$A$2:$K$2344,MATCH(Healthcare!P$1,'Hospitalisation Details'!$A$1:$K$1,0),0)</f>
        <v>R1011</v>
      </c>
      <c r="Q2085" s="17">
        <f>VLOOKUP($A2085,'Hospitalisation Details'!$A$2:$K$2344,MATCH(Healthcare!Q$1,'Hospitalisation Details'!$A$1:$K$1,0),0)</f>
        <v>24</v>
      </c>
    </row>
    <row r="2086" spans="1:17" ht="15.75" x14ac:dyDescent="0.25">
      <c r="A2086" s="25" t="s">
        <v>2129</v>
      </c>
      <c r="B2086" s="17" t="str">
        <f>VLOOKUP($A2086,'Customer Names'!$A$1:$D$2336,4,0)</f>
        <v>Ms. Denise</v>
      </c>
      <c r="C2086" s="17">
        <f>VLOOKUP($A2086,'Medical Examinations'!$A$1:$J$2336,MATCH(Healthcare!C$1,'Medical Examinations'!$A$1:$J$1,0),0)</f>
        <v>28.785</v>
      </c>
      <c r="D2086" s="17">
        <f>VLOOKUP($A2086,'Medical Examinations'!$A$1:$J$2336,MATCH(Healthcare!D$1,'Medical Examinations'!$A$1:$J$1,0),0)</f>
        <v>8.82</v>
      </c>
      <c r="E2086" s="17" t="str">
        <f>VLOOKUP($A2086,'Medical Examinations'!$A$1:$J$2336,MATCH(Healthcare!E$1,'Medical Examinations'!$A$1:$J$1,0),0)</f>
        <v>No</v>
      </c>
      <c r="F2086" s="17" t="str">
        <f>VLOOKUP($A2086,'Medical Examinations'!$A$1:$J$2336,MATCH(Healthcare!F$1,'Medical Examinations'!$A$1:$J$1,0),0)</f>
        <v>No</v>
      </c>
      <c r="G2086" s="17" t="str">
        <f>VLOOKUP($A2086,'Medical Examinations'!$A$1:$J$2336,MATCH(Healthcare!G$1,'Medical Examinations'!$A$1:$J$1,0),0)</f>
        <v>No</v>
      </c>
      <c r="H2086" s="17">
        <f>VLOOKUP($A2086,'Medical Examinations'!$A$1:$J$2336,MATCH(Healthcare!H$1,'Medical Examinations'!$A$1:$J$1,0),0)</f>
        <v>0</v>
      </c>
      <c r="I2086" s="17" t="str">
        <f>VLOOKUP($A2086,'Medical Examinations'!$A$1:$J$2336,MATCH(Healthcare!I$1,'Medical Examinations'!$A$1:$J$1,0),0)</f>
        <v>No</v>
      </c>
      <c r="J2086" s="17" t="str">
        <f>VLOOKUP($A2086,'Medical Examinations'!$A$1:$J$2336,MATCH(Healthcare!J$1,'Medical Examinations'!$A$1:$J$1,0),0)</f>
        <v>Overweight</v>
      </c>
      <c r="K2086" s="17" t="str">
        <f>VLOOKUP($A2086,'Medical Examinations'!$A$1:$J$2336,MATCH(Healthcare!K$1,'Medical Examinations'!$A$1:$J$1,0),0)</f>
        <v>Diabetes</v>
      </c>
      <c r="L2086" s="38">
        <f>VLOOKUP($A2086,'Hospitalisation Details'!$A$2:$K$2344,MATCH(Healthcare!L$1,'Hospitalisation Details'!$A$1:$K$1,0),0)</f>
        <v>37466</v>
      </c>
      <c r="M2086" s="17">
        <f>VLOOKUP($A2086,'Hospitalisation Details'!$A$2:$K$2344,MATCH(Healthcare!M$1,'Hospitalisation Details'!$A$1:$K$1,0),0)</f>
        <v>2457.21</v>
      </c>
      <c r="N2086" s="17" t="str">
        <f>VLOOKUP($A2086,'Hospitalisation Details'!$A$2:$K$2344,MATCH(Healthcare!N$1,'Hospitalisation Details'!$A$1:$K$1,0),0)</f>
        <v>Tier - 2</v>
      </c>
      <c r="O2086" s="17" t="str">
        <f>VLOOKUP($A2086,'Hospitalisation Details'!$A$2:$K$2344,MATCH(Healthcare!O$1,'Hospitalisation Details'!$A$1:$K$1,0),0)</f>
        <v>Tier - 1</v>
      </c>
      <c r="P2086" s="17" t="str">
        <f>VLOOKUP($A2086,'Hospitalisation Details'!$A$2:$K$2344,MATCH(Healthcare!P$1,'Hospitalisation Details'!$A$1:$K$1,0),0)</f>
        <v>R1024</v>
      </c>
      <c r="Q2086" s="17">
        <f>VLOOKUP($A2086,'Hospitalisation Details'!$A$2:$K$2344,MATCH(Healthcare!Q$1,'Hospitalisation Details'!$A$1:$K$1,0),0)</f>
        <v>20</v>
      </c>
    </row>
    <row r="2087" spans="1:17" ht="15.75" x14ac:dyDescent="0.25">
      <c r="A2087" s="25" t="s">
        <v>2130</v>
      </c>
      <c r="B2087" s="17" t="str">
        <f>VLOOKUP($A2087,'Customer Names'!$A$1:$D$2336,4,0)</f>
        <v>Mr. Ariel</v>
      </c>
      <c r="C2087" s="17">
        <f>VLOOKUP($A2087,'Medical Examinations'!$A$1:$J$2336,MATCH(Healthcare!C$1,'Medical Examinations'!$A$1:$J$1,0),0)</f>
        <v>50.38</v>
      </c>
      <c r="D2087" s="17">
        <f>VLOOKUP($A2087,'Medical Examinations'!$A$1:$J$2336,MATCH(Healthcare!D$1,'Medical Examinations'!$A$1:$J$1,0),0)</f>
        <v>5.8</v>
      </c>
      <c r="E2087" s="17" t="str">
        <f>VLOOKUP($A2087,'Medical Examinations'!$A$1:$J$2336,MATCH(Healthcare!E$1,'Medical Examinations'!$A$1:$J$1,0),0)</f>
        <v>No</v>
      </c>
      <c r="F2087" s="17" t="str">
        <f>VLOOKUP($A2087,'Medical Examinations'!$A$1:$J$2336,MATCH(Healthcare!F$1,'Medical Examinations'!$A$1:$J$1,0),0)</f>
        <v>No</v>
      </c>
      <c r="G2087" s="17" t="str">
        <f>VLOOKUP($A2087,'Medical Examinations'!$A$1:$J$2336,MATCH(Healthcare!G$1,'Medical Examinations'!$A$1:$J$1,0),0)</f>
        <v>No</v>
      </c>
      <c r="H2087" s="17">
        <f>VLOOKUP($A2087,'Medical Examinations'!$A$1:$J$2336,MATCH(Healthcare!H$1,'Medical Examinations'!$A$1:$J$1,0),0)</f>
        <v>0</v>
      </c>
      <c r="I2087" s="17" t="str">
        <f>VLOOKUP($A2087,'Medical Examinations'!$A$1:$J$2336,MATCH(Healthcare!I$1,'Medical Examinations'!$A$1:$J$1,0),0)</f>
        <v>No</v>
      </c>
      <c r="J2087" s="17" t="str">
        <f>VLOOKUP($A2087,'Medical Examinations'!$A$1:$J$2336,MATCH(Healthcare!J$1,'Medical Examinations'!$A$1:$J$1,0),0)</f>
        <v>Obesity</v>
      </c>
      <c r="K2087" s="17" t="str">
        <f>VLOOKUP($A2087,'Medical Examinations'!$A$1:$J$2336,MATCH(Healthcare!K$1,'Medical Examinations'!$A$1:$J$1,0),0)</f>
        <v>Prediabetes</v>
      </c>
      <c r="L2087" s="38">
        <f>VLOOKUP($A2087,'Hospitalisation Details'!$A$2:$K$2344,MATCH(Healthcare!L$1,'Hospitalisation Details'!$A$1:$K$1,0),0)</f>
        <v>36485</v>
      </c>
      <c r="M2087" s="17">
        <f>VLOOKUP($A2087,'Hospitalisation Details'!$A$2:$K$2344,MATCH(Healthcare!M$1,'Hospitalisation Details'!$A$1:$K$1,0),0)</f>
        <v>2438.06</v>
      </c>
      <c r="N2087" s="17" t="str">
        <f>VLOOKUP($A2087,'Hospitalisation Details'!$A$2:$K$2344,MATCH(Healthcare!N$1,'Hospitalisation Details'!$A$1:$K$1,0),0)</f>
        <v>Tier - 2</v>
      </c>
      <c r="O2087" s="17" t="str">
        <f>VLOOKUP($A2087,'Hospitalisation Details'!$A$2:$K$2344,MATCH(Healthcare!O$1,'Hospitalisation Details'!$A$1:$K$1,0),0)</f>
        <v>Tier - 2</v>
      </c>
      <c r="P2087" s="17" t="str">
        <f>VLOOKUP($A2087,'Hospitalisation Details'!$A$2:$K$2344,MATCH(Healthcare!P$1,'Hospitalisation Details'!$A$1:$K$1,0),0)</f>
        <v>R1013</v>
      </c>
      <c r="Q2087" s="17">
        <f>VLOOKUP($A2087,'Hospitalisation Details'!$A$2:$K$2344,MATCH(Healthcare!Q$1,'Hospitalisation Details'!$A$1:$K$1,0),0)</f>
        <v>23</v>
      </c>
    </row>
    <row r="2088" spans="1:17" ht="15.75" x14ac:dyDescent="0.25">
      <c r="A2088" s="25" t="s">
        <v>2131</v>
      </c>
      <c r="B2088" s="17" t="str">
        <f>VLOOKUP($A2088,'Customer Names'!$A$1:$D$2336,4,0)</f>
        <v>Mr. Jeremy</v>
      </c>
      <c r="C2088" s="17">
        <f>VLOOKUP($A2088,'Medical Examinations'!$A$1:$J$2336,MATCH(Healthcare!C$1,'Medical Examinations'!$A$1:$J$1,0),0)</f>
        <v>35.200000000000003</v>
      </c>
      <c r="D2088" s="17">
        <f>VLOOKUP($A2088,'Medical Examinations'!$A$1:$J$2336,MATCH(Healthcare!D$1,'Medical Examinations'!$A$1:$J$1,0),0)</f>
        <v>4.28</v>
      </c>
      <c r="E2088" s="17" t="str">
        <f>VLOOKUP($A2088,'Medical Examinations'!$A$1:$J$2336,MATCH(Healthcare!E$1,'Medical Examinations'!$A$1:$J$1,0),0)</f>
        <v>No</v>
      </c>
      <c r="F2088" s="17" t="str">
        <f>VLOOKUP($A2088,'Medical Examinations'!$A$1:$J$2336,MATCH(Healthcare!F$1,'Medical Examinations'!$A$1:$J$1,0),0)</f>
        <v>No</v>
      </c>
      <c r="G2088" s="17" t="str">
        <f>VLOOKUP($A2088,'Medical Examinations'!$A$1:$J$2336,MATCH(Healthcare!G$1,'Medical Examinations'!$A$1:$J$1,0),0)</f>
        <v>No</v>
      </c>
      <c r="H2088" s="17">
        <f>VLOOKUP($A2088,'Medical Examinations'!$A$1:$J$2336,MATCH(Healthcare!H$1,'Medical Examinations'!$A$1:$J$1,0),0)</f>
        <v>0</v>
      </c>
      <c r="I2088" s="17" t="str">
        <f>VLOOKUP($A2088,'Medical Examinations'!$A$1:$J$2336,MATCH(Healthcare!I$1,'Medical Examinations'!$A$1:$J$1,0),0)</f>
        <v>No</v>
      </c>
      <c r="J2088" s="17" t="str">
        <f>VLOOKUP($A2088,'Medical Examinations'!$A$1:$J$2336,MATCH(Healthcare!J$1,'Medical Examinations'!$A$1:$J$1,0),0)</f>
        <v>Obesity</v>
      </c>
      <c r="K2088" s="17" t="str">
        <f>VLOOKUP($A2088,'Medical Examinations'!$A$1:$J$2336,MATCH(Healthcare!K$1,'Medical Examinations'!$A$1:$J$1,0),0)</f>
        <v>Normal</v>
      </c>
      <c r="L2088" s="38">
        <f>VLOOKUP($A2088,'Hospitalisation Details'!$A$2:$K$2344,MATCH(Healthcare!L$1,'Hospitalisation Details'!$A$1:$K$1,0),0)</f>
        <v>36476</v>
      </c>
      <c r="M2088" s="17">
        <f>VLOOKUP($A2088,'Hospitalisation Details'!$A$2:$K$2344,MATCH(Healthcare!M$1,'Hospitalisation Details'!$A$1:$K$1,0),0)</f>
        <v>2416.96</v>
      </c>
      <c r="N2088" s="17" t="str">
        <f>VLOOKUP($A2088,'Hospitalisation Details'!$A$2:$K$2344,MATCH(Healthcare!N$1,'Hospitalisation Details'!$A$1:$K$1,0),0)</f>
        <v>Tier - 2</v>
      </c>
      <c r="O2088" s="17" t="str">
        <f>VLOOKUP($A2088,'Hospitalisation Details'!$A$2:$K$2344,MATCH(Healthcare!O$1,'Hospitalisation Details'!$A$1:$K$1,0),0)</f>
        <v>Tier - 2</v>
      </c>
      <c r="P2088" s="17" t="str">
        <f>VLOOKUP($A2088,'Hospitalisation Details'!$A$2:$K$2344,MATCH(Healthcare!P$1,'Hospitalisation Details'!$A$1:$K$1,0),0)</f>
        <v>R1011</v>
      </c>
      <c r="Q2088" s="17">
        <f>VLOOKUP($A2088,'Hospitalisation Details'!$A$2:$K$2344,MATCH(Healthcare!Q$1,'Hospitalisation Details'!$A$1:$K$1,0),0)</f>
        <v>23</v>
      </c>
    </row>
    <row r="2089" spans="1:17" ht="15.75" x14ac:dyDescent="0.25">
      <c r="A2089" s="25" t="s">
        <v>2132</v>
      </c>
      <c r="B2089" s="17" t="str">
        <f>VLOOKUP($A2089,'Customer Names'!$A$1:$D$2336,4,0)</f>
        <v>Ms. Rosalie</v>
      </c>
      <c r="C2089" s="17">
        <f>VLOOKUP($A2089,'Medical Examinations'!$A$1:$J$2336,MATCH(Healthcare!C$1,'Medical Examinations'!$A$1:$J$1,0),0)</f>
        <v>35.72</v>
      </c>
      <c r="D2089" s="17">
        <f>VLOOKUP($A2089,'Medical Examinations'!$A$1:$J$2336,MATCH(Healthcare!D$1,'Medical Examinations'!$A$1:$J$1,0),0)</f>
        <v>5.5</v>
      </c>
      <c r="E2089" s="17" t="str">
        <f>VLOOKUP($A2089,'Medical Examinations'!$A$1:$J$2336,MATCH(Healthcare!E$1,'Medical Examinations'!$A$1:$J$1,0),0)</f>
        <v>Yes</v>
      </c>
      <c r="F2089" s="17" t="str">
        <f>VLOOKUP($A2089,'Medical Examinations'!$A$1:$J$2336,MATCH(Healthcare!F$1,'Medical Examinations'!$A$1:$J$1,0),0)</f>
        <v>No</v>
      </c>
      <c r="G2089" s="17" t="str">
        <f>VLOOKUP($A2089,'Medical Examinations'!$A$1:$J$2336,MATCH(Healthcare!G$1,'Medical Examinations'!$A$1:$J$1,0),0)</f>
        <v>No</v>
      </c>
      <c r="H2089" s="17">
        <f>VLOOKUP($A2089,'Medical Examinations'!$A$1:$J$2336,MATCH(Healthcare!H$1,'Medical Examinations'!$A$1:$J$1,0),0)</f>
        <v>0</v>
      </c>
      <c r="I2089" s="17" t="str">
        <f>VLOOKUP($A2089,'Medical Examinations'!$A$1:$J$2336,MATCH(Healthcare!I$1,'Medical Examinations'!$A$1:$J$1,0),0)</f>
        <v>No</v>
      </c>
      <c r="J2089" s="17" t="str">
        <f>VLOOKUP($A2089,'Medical Examinations'!$A$1:$J$2336,MATCH(Healthcare!J$1,'Medical Examinations'!$A$1:$J$1,0),0)</f>
        <v>Obesity</v>
      </c>
      <c r="K2089" s="17" t="str">
        <f>VLOOKUP($A2089,'Medical Examinations'!$A$1:$J$2336,MATCH(Healthcare!K$1,'Medical Examinations'!$A$1:$J$1,0),0)</f>
        <v>Normal</v>
      </c>
      <c r="L2089" s="38">
        <f>VLOOKUP($A2089,'Hospitalisation Details'!$A$2:$K$2344,MATCH(Healthcare!L$1,'Hospitalisation Details'!$A$1:$K$1,0),0)</f>
        <v>37045</v>
      </c>
      <c r="M2089" s="17">
        <f>VLOOKUP($A2089,'Hospitalisation Details'!$A$2:$K$2344,MATCH(Healthcare!M$1,'Hospitalisation Details'!$A$1:$K$1,0),0)</f>
        <v>2404.73</v>
      </c>
      <c r="N2089" s="17" t="str">
        <f>VLOOKUP($A2089,'Hospitalisation Details'!$A$2:$K$2344,MATCH(Healthcare!N$1,'Hospitalisation Details'!$A$1:$K$1,0),0)</f>
        <v>Tier - 2</v>
      </c>
      <c r="O2089" s="17" t="str">
        <f>VLOOKUP($A2089,'Hospitalisation Details'!$A$2:$K$2344,MATCH(Healthcare!O$1,'Hospitalisation Details'!$A$1:$K$1,0),0)</f>
        <v>Tier - 3</v>
      </c>
      <c r="P2089" s="17" t="str">
        <f>VLOOKUP($A2089,'Hospitalisation Details'!$A$2:$K$2344,MATCH(Healthcare!P$1,'Hospitalisation Details'!$A$1:$K$1,0),0)</f>
        <v>R1012</v>
      </c>
      <c r="Q2089" s="17">
        <f>VLOOKUP($A2089,'Hospitalisation Details'!$A$2:$K$2344,MATCH(Healthcare!Q$1,'Hospitalisation Details'!$A$1:$K$1,0),0)</f>
        <v>22</v>
      </c>
    </row>
    <row r="2090" spans="1:17" ht="15.75" x14ac:dyDescent="0.25">
      <c r="A2090" s="25" t="s">
        <v>2133</v>
      </c>
      <c r="B2090" s="17" t="str">
        <f>VLOOKUP($A2090,'Customer Names'!$A$1:$D$2336,4,0)</f>
        <v>Mr. Jay</v>
      </c>
      <c r="C2090" s="17">
        <f>VLOOKUP($A2090,'Medical Examinations'!$A$1:$J$2336,MATCH(Healthcare!C$1,'Medical Examinations'!$A$1:$J$1,0),0)</f>
        <v>24.51</v>
      </c>
      <c r="D2090" s="17">
        <f>VLOOKUP($A2090,'Medical Examinations'!$A$1:$J$2336,MATCH(Healthcare!D$1,'Medical Examinations'!$A$1:$J$1,0),0)</f>
        <v>4.6900000000000004</v>
      </c>
      <c r="E2090" s="17" t="str">
        <f>VLOOKUP($A2090,'Medical Examinations'!$A$1:$J$2336,MATCH(Healthcare!E$1,'Medical Examinations'!$A$1:$J$1,0),0)</f>
        <v>No</v>
      </c>
      <c r="F2090" s="17" t="str">
        <f>VLOOKUP($A2090,'Medical Examinations'!$A$1:$J$2336,MATCH(Healthcare!F$1,'Medical Examinations'!$A$1:$J$1,0),0)</f>
        <v>No</v>
      </c>
      <c r="G2090" s="17" t="str">
        <f>VLOOKUP($A2090,'Medical Examinations'!$A$1:$J$2336,MATCH(Healthcare!G$1,'Medical Examinations'!$A$1:$J$1,0),0)</f>
        <v>No</v>
      </c>
      <c r="H2090" s="17">
        <f>VLOOKUP($A2090,'Medical Examinations'!$A$1:$J$2336,MATCH(Healthcare!H$1,'Medical Examinations'!$A$1:$J$1,0),0)</f>
        <v>0</v>
      </c>
      <c r="I2090" s="17" t="str">
        <f>VLOOKUP($A2090,'Medical Examinations'!$A$1:$J$2336,MATCH(Healthcare!I$1,'Medical Examinations'!$A$1:$J$1,0),0)</f>
        <v>No</v>
      </c>
      <c r="J2090" s="17" t="str">
        <f>VLOOKUP($A2090,'Medical Examinations'!$A$1:$J$2336,MATCH(Healthcare!J$1,'Medical Examinations'!$A$1:$J$1,0),0)</f>
        <v>Healthy Weight</v>
      </c>
      <c r="K2090" s="17" t="str">
        <f>VLOOKUP($A2090,'Medical Examinations'!$A$1:$J$2336,MATCH(Healthcare!K$1,'Medical Examinations'!$A$1:$J$1,0),0)</f>
        <v>Normal</v>
      </c>
      <c r="L2090" s="38">
        <f>VLOOKUP($A2090,'Hospitalisation Details'!$A$2:$K$2344,MATCH(Healthcare!L$1,'Hospitalisation Details'!$A$1:$K$1,0),0)</f>
        <v>36382</v>
      </c>
      <c r="M2090" s="17">
        <f>VLOOKUP($A2090,'Hospitalisation Details'!$A$2:$K$2344,MATCH(Healthcare!M$1,'Hospitalisation Details'!$A$1:$K$1,0),0)</f>
        <v>2396.1</v>
      </c>
      <c r="N2090" s="17" t="str">
        <f>VLOOKUP($A2090,'Hospitalisation Details'!$A$2:$K$2344,MATCH(Healthcare!N$1,'Hospitalisation Details'!$A$1:$K$1,0),0)</f>
        <v>Tier - 2</v>
      </c>
      <c r="O2090" s="17" t="str">
        <f>VLOOKUP($A2090,'Hospitalisation Details'!$A$2:$K$2344,MATCH(Healthcare!O$1,'Hospitalisation Details'!$A$1:$K$1,0),0)</f>
        <v>Tier - 1</v>
      </c>
      <c r="P2090" s="17" t="str">
        <f>VLOOKUP($A2090,'Hospitalisation Details'!$A$2:$K$2344,MATCH(Healthcare!P$1,'Hospitalisation Details'!$A$1:$K$1,0),0)</f>
        <v>R1019</v>
      </c>
      <c r="Q2090" s="17">
        <f>VLOOKUP($A2090,'Hospitalisation Details'!$A$2:$K$2344,MATCH(Healthcare!Q$1,'Hospitalisation Details'!$A$1:$K$1,0),0)</f>
        <v>23</v>
      </c>
    </row>
    <row r="2091" spans="1:17" ht="15.75" x14ac:dyDescent="0.25">
      <c r="A2091" s="25" t="s">
        <v>2134</v>
      </c>
      <c r="B2091" s="17" t="str">
        <f>VLOOKUP($A2091,'Customer Names'!$A$1:$D$2336,4,0)</f>
        <v>Mr. Vitaliy</v>
      </c>
      <c r="C2091" s="17">
        <f>VLOOKUP($A2091,'Medical Examinations'!$A$1:$J$2336,MATCH(Healthcare!C$1,'Medical Examinations'!$A$1:$J$1,0),0)</f>
        <v>23.844999999999999</v>
      </c>
      <c r="D2091" s="17">
        <f>VLOOKUP($A2091,'Medical Examinations'!$A$1:$J$2336,MATCH(Healthcare!D$1,'Medical Examinations'!$A$1:$J$1,0),0)</f>
        <v>4.43</v>
      </c>
      <c r="E2091" s="17" t="str">
        <f>VLOOKUP($A2091,'Medical Examinations'!$A$1:$J$2336,MATCH(Healthcare!E$1,'Medical Examinations'!$A$1:$J$1,0),0)</f>
        <v>No</v>
      </c>
      <c r="F2091" s="17" t="str">
        <f>VLOOKUP($A2091,'Medical Examinations'!$A$1:$J$2336,MATCH(Healthcare!F$1,'Medical Examinations'!$A$1:$J$1,0),0)</f>
        <v>No</v>
      </c>
      <c r="G2091" s="17" t="str">
        <f>VLOOKUP($A2091,'Medical Examinations'!$A$1:$J$2336,MATCH(Healthcare!G$1,'Medical Examinations'!$A$1:$J$1,0),0)</f>
        <v>No</v>
      </c>
      <c r="H2091" s="17">
        <f>VLOOKUP($A2091,'Medical Examinations'!$A$1:$J$2336,MATCH(Healthcare!H$1,'Medical Examinations'!$A$1:$J$1,0),0)</f>
        <v>0</v>
      </c>
      <c r="I2091" s="17" t="str">
        <f>VLOOKUP($A2091,'Medical Examinations'!$A$1:$J$2336,MATCH(Healthcare!I$1,'Medical Examinations'!$A$1:$J$1,0),0)</f>
        <v>No</v>
      </c>
      <c r="J2091" s="17" t="str">
        <f>VLOOKUP($A2091,'Medical Examinations'!$A$1:$J$2336,MATCH(Healthcare!J$1,'Medical Examinations'!$A$1:$J$1,0),0)</f>
        <v>Healthy Weight</v>
      </c>
      <c r="K2091" s="17" t="str">
        <f>VLOOKUP($A2091,'Medical Examinations'!$A$1:$J$2336,MATCH(Healthcare!K$1,'Medical Examinations'!$A$1:$J$1,0),0)</f>
        <v>Normal</v>
      </c>
      <c r="L2091" s="38">
        <f>VLOOKUP($A2091,'Hospitalisation Details'!$A$2:$K$2344,MATCH(Healthcare!L$1,'Hospitalisation Details'!$A$1:$K$1,0),0)</f>
        <v>36511</v>
      </c>
      <c r="M2091" s="17">
        <f>VLOOKUP($A2091,'Hospitalisation Details'!$A$2:$K$2344,MATCH(Healthcare!M$1,'Hospitalisation Details'!$A$1:$K$1,0),0)</f>
        <v>2395.17</v>
      </c>
      <c r="N2091" s="17" t="str">
        <f>VLOOKUP($A2091,'Hospitalisation Details'!$A$2:$K$2344,MATCH(Healthcare!N$1,'Hospitalisation Details'!$A$1:$K$1,0),0)</f>
        <v>Tier - 2</v>
      </c>
      <c r="O2091" s="17" t="str">
        <f>VLOOKUP($A2091,'Hospitalisation Details'!$A$2:$K$2344,MATCH(Healthcare!O$1,'Hospitalisation Details'!$A$1:$K$1,0),0)</f>
        <v>Tier - 1</v>
      </c>
      <c r="P2091" s="17" t="str">
        <f>VLOOKUP($A2091,'Hospitalisation Details'!$A$2:$K$2344,MATCH(Healthcare!P$1,'Hospitalisation Details'!$A$1:$K$1,0),0)</f>
        <v>R1014</v>
      </c>
      <c r="Q2091" s="17">
        <f>VLOOKUP($A2091,'Hospitalisation Details'!$A$2:$K$2344,MATCH(Healthcare!Q$1,'Hospitalisation Details'!$A$1:$K$1,0),0)</f>
        <v>23</v>
      </c>
    </row>
    <row r="2092" spans="1:17" ht="15.75" x14ac:dyDescent="0.25">
      <c r="A2092" s="25" t="s">
        <v>2135</v>
      </c>
      <c r="B2092" s="17" t="str">
        <f>VLOOKUP($A2092,'Customer Names'!$A$1:$D$2336,4,0)</f>
        <v>Mr. Benjamin</v>
      </c>
      <c r="C2092" s="17">
        <f>VLOOKUP($A2092,'Medical Examinations'!$A$1:$J$2336,MATCH(Healthcare!C$1,'Medical Examinations'!$A$1:$J$1,0),0)</f>
        <v>15.68</v>
      </c>
      <c r="D2092" s="17">
        <f>VLOOKUP($A2092,'Medical Examinations'!$A$1:$J$2336,MATCH(Healthcare!D$1,'Medical Examinations'!$A$1:$J$1,0),0)</f>
        <v>6.16</v>
      </c>
      <c r="E2092" s="17" t="str">
        <f>VLOOKUP($A2092,'Medical Examinations'!$A$1:$J$2336,MATCH(Healthcare!E$1,'Medical Examinations'!$A$1:$J$1,0),0)</f>
        <v>Yes</v>
      </c>
      <c r="F2092" s="17" t="str">
        <f>VLOOKUP($A2092,'Medical Examinations'!$A$1:$J$2336,MATCH(Healthcare!F$1,'Medical Examinations'!$A$1:$J$1,0),0)</f>
        <v>No</v>
      </c>
      <c r="G2092" s="17" t="str">
        <f>VLOOKUP($A2092,'Medical Examinations'!$A$1:$J$2336,MATCH(Healthcare!G$1,'Medical Examinations'!$A$1:$J$1,0),0)</f>
        <v>No</v>
      </c>
      <c r="H2092" s="17">
        <f>VLOOKUP($A2092,'Medical Examinations'!$A$1:$J$2336,MATCH(Healthcare!H$1,'Medical Examinations'!$A$1:$J$1,0),0)</f>
        <v>1</v>
      </c>
      <c r="I2092" s="17" t="str">
        <f>VLOOKUP($A2092,'Medical Examinations'!$A$1:$J$2336,MATCH(Healthcare!I$1,'Medical Examinations'!$A$1:$J$1,0),0)</f>
        <v>No</v>
      </c>
      <c r="J2092" s="17" t="str">
        <f>VLOOKUP($A2092,'Medical Examinations'!$A$1:$J$2336,MATCH(Healthcare!J$1,'Medical Examinations'!$A$1:$J$1,0),0)</f>
        <v>Underweight</v>
      </c>
      <c r="K2092" s="17" t="str">
        <f>VLOOKUP($A2092,'Medical Examinations'!$A$1:$J$2336,MATCH(Healthcare!K$1,'Medical Examinations'!$A$1:$J$1,0),0)</f>
        <v>Prediabetes</v>
      </c>
      <c r="L2092" s="38">
        <f>VLOOKUP($A2092,'Hospitalisation Details'!$A$2:$K$2344,MATCH(Healthcare!L$1,'Hospitalisation Details'!$A$1:$K$1,0),0)</f>
        <v>32489</v>
      </c>
      <c r="M2092" s="17">
        <f>VLOOKUP($A2092,'Hospitalisation Details'!$A$2:$K$2344,MATCH(Healthcare!M$1,'Hospitalisation Details'!$A$1:$K$1,0),0)</f>
        <v>2373.3000000000002</v>
      </c>
      <c r="N2092" s="17" t="str">
        <f>VLOOKUP($A2092,'Hospitalisation Details'!$A$2:$K$2344,MATCH(Healthcare!N$1,'Hospitalisation Details'!$A$1:$K$1,0),0)</f>
        <v>Tier - 2</v>
      </c>
      <c r="O2092" s="17" t="str">
        <f>VLOOKUP($A2092,'Hospitalisation Details'!$A$2:$K$2344,MATCH(Healthcare!O$1,'Hospitalisation Details'!$A$1:$K$1,0),0)</f>
        <v>Tier - 2</v>
      </c>
      <c r="P2092" s="17" t="str">
        <f>VLOOKUP($A2092,'Hospitalisation Details'!$A$2:$K$2344,MATCH(Healthcare!P$1,'Hospitalisation Details'!$A$1:$K$1,0),0)</f>
        <v>R1013</v>
      </c>
      <c r="Q2092" s="17">
        <f>VLOOKUP($A2092,'Hospitalisation Details'!$A$2:$K$2344,MATCH(Healthcare!Q$1,'Hospitalisation Details'!$A$1:$K$1,0),0)</f>
        <v>34</v>
      </c>
    </row>
    <row r="2093" spans="1:17" ht="15.75" x14ac:dyDescent="0.25">
      <c r="A2093" s="25" t="s">
        <v>2136</v>
      </c>
      <c r="B2093" s="17" t="str">
        <f>VLOOKUP($A2093,'Customer Names'!$A$1:$D$2336,4,0)</f>
        <v>Mr. Jesse</v>
      </c>
      <c r="C2093" s="17">
        <f>VLOOKUP($A2093,'Medical Examinations'!$A$1:$J$2336,MATCH(Healthcare!C$1,'Medical Examinations'!$A$1:$J$1,0),0)</f>
        <v>32.395000000000003</v>
      </c>
      <c r="D2093" s="17">
        <f>VLOOKUP($A2093,'Medical Examinations'!$A$1:$J$2336,MATCH(Healthcare!D$1,'Medical Examinations'!$A$1:$J$1,0),0)</f>
        <v>6.66</v>
      </c>
      <c r="E2093" s="17" t="str">
        <f>VLOOKUP($A2093,'Medical Examinations'!$A$1:$J$2336,MATCH(Healthcare!E$1,'Medical Examinations'!$A$1:$J$1,0),0)</f>
        <v>No</v>
      </c>
      <c r="F2093" s="17" t="str">
        <f>VLOOKUP($A2093,'Medical Examinations'!$A$1:$J$2336,MATCH(Healthcare!F$1,'Medical Examinations'!$A$1:$J$1,0),0)</f>
        <v>No</v>
      </c>
      <c r="G2093" s="17" t="str">
        <f>VLOOKUP($A2093,'Medical Examinations'!$A$1:$J$2336,MATCH(Healthcare!G$1,'Medical Examinations'!$A$1:$J$1,0),0)</f>
        <v>No</v>
      </c>
      <c r="H2093" s="17">
        <f>VLOOKUP($A2093,'Medical Examinations'!$A$1:$J$2336,MATCH(Healthcare!H$1,'Medical Examinations'!$A$1:$J$1,0),0)</f>
        <v>0</v>
      </c>
      <c r="I2093" s="17" t="str">
        <f>VLOOKUP($A2093,'Medical Examinations'!$A$1:$J$2336,MATCH(Healthcare!I$1,'Medical Examinations'!$A$1:$J$1,0),0)</f>
        <v>No</v>
      </c>
      <c r="J2093" s="17" t="str">
        <f>VLOOKUP($A2093,'Medical Examinations'!$A$1:$J$2336,MATCH(Healthcare!J$1,'Medical Examinations'!$A$1:$J$1,0),0)</f>
        <v>Obesity</v>
      </c>
      <c r="K2093" s="17" t="str">
        <f>VLOOKUP($A2093,'Medical Examinations'!$A$1:$J$2336,MATCH(Healthcare!K$1,'Medical Examinations'!$A$1:$J$1,0),0)</f>
        <v>Diabetes</v>
      </c>
      <c r="L2093" s="38">
        <f>VLOOKUP($A2093,'Hospitalisation Details'!$A$2:$K$2344,MATCH(Healthcare!L$1,'Hospitalisation Details'!$A$1:$K$1,0),0)</f>
        <v>37565</v>
      </c>
      <c r="M2093" s="17">
        <f>VLOOKUP($A2093,'Hospitalisation Details'!$A$2:$K$2344,MATCH(Healthcare!M$1,'Hospitalisation Details'!$A$1:$K$1,0),0)</f>
        <v>2362.23</v>
      </c>
      <c r="N2093" s="17" t="str">
        <f>VLOOKUP($A2093,'Hospitalisation Details'!$A$2:$K$2344,MATCH(Healthcare!N$1,'Hospitalisation Details'!$A$1:$K$1,0),0)</f>
        <v>Tier - 2</v>
      </c>
      <c r="O2093" s="17" t="str">
        <f>VLOOKUP($A2093,'Hospitalisation Details'!$A$2:$K$2344,MATCH(Healthcare!O$1,'Hospitalisation Details'!$A$1:$K$1,0),0)</f>
        <v>Tier - 1</v>
      </c>
      <c r="P2093" s="17" t="str">
        <f>VLOOKUP($A2093,'Hospitalisation Details'!$A$2:$K$2344,MATCH(Healthcare!P$1,'Hospitalisation Details'!$A$1:$K$1,0),0)</f>
        <v>R1012</v>
      </c>
      <c r="Q2093" s="17">
        <f>VLOOKUP($A2093,'Hospitalisation Details'!$A$2:$K$2344,MATCH(Healthcare!Q$1,'Hospitalisation Details'!$A$1:$K$1,0),0)</f>
        <v>20</v>
      </c>
    </row>
    <row r="2094" spans="1:17" ht="15.75" x14ac:dyDescent="0.25">
      <c r="A2094" s="25" t="s">
        <v>2137</v>
      </c>
      <c r="B2094" s="17" t="str">
        <f>VLOOKUP($A2094,'Customer Names'!$A$1:$D$2336,4,0)</f>
        <v>Mr. Mark</v>
      </c>
      <c r="C2094" s="17">
        <f>VLOOKUP($A2094,'Medical Examinations'!$A$1:$J$2336,MATCH(Healthcare!C$1,'Medical Examinations'!$A$1:$J$1,0),0)</f>
        <v>23.655000000000001</v>
      </c>
      <c r="D2094" s="17">
        <f>VLOOKUP($A2094,'Medical Examinations'!$A$1:$J$2336,MATCH(Healthcare!D$1,'Medical Examinations'!$A$1:$J$1,0),0)</f>
        <v>5.92</v>
      </c>
      <c r="E2094" s="17" t="str">
        <f>VLOOKUP($A2094,'Medical Examinations'!$A$1:$J$2336,MATCH(Healthcare!E$1,'Medical Examinations'!$A$1:$J$1,0),0)</f>
        <v>No</v>
      </c>
      <c r="F2094" s="17" t="str">
        <f>VLOOKUP($A2094,'Medical Examinations'!$A$1:$J$2336,MATCH(Healthcare!F$1,'Medical Examinations'!$A$1:$J$1,0),0)</f>
        <v>No</v>
      </c>
      <c r="G2094" s="17" t="str">
        <f>VLOOKUP($A2094,'Medical Examinations'!$A$1:$J$2336,MATCH(Healthcare!G$1,'Medical Examinations'!$A$1:$J$1,0),0)</f>
        <v>No</v>
      </c>
      <c r="H2094" s="17">
        <f>VLOOKUP($A2094,'Medical Examinations'!$A$1:$J$2336,MATCH(Healthcare!H$1,'Medical Examinations'!$A$1:$J$1,0),0)</f>
        <v>1</v>
      </c>
      <c r="I2094" s="17" t="str">
        <f>VLOOKUP($A2094,'Medical Examinations'!$A$1:$J$2336,MATCH(Healthcare!I$1,'Medical Examinations'!$A$1:$J$1,0),0)</f>
        <v>No</v>
      </c>
      <c r="J2094" s="17" t="str">
        <f>VLOOKUP($A2094,'Medical Examinations'!$A$1:$J$2336,MATCH(Healthcare!J$1,'Medical Examinations'!$A$1:$J$1,0),0)</f>
        <v>Healthy Weight</v>
      </c>
      <c r="K2094" s="17" t="str">
        <f>VLOOKUP($A2094,'Medical Examinations'!$A$1:$J$2336,MATCH(Healthcare!K$1,'Medical Examinations'!$A$1:$J$1,0),0)</f>
        <v>Prediabetes</v>
      </c>
      <c r="L2094" s="38">
        <f>VLOOKUP($A2094,'Hospitalisation Details'!$A$2:$K$2344,MATCH(Healthcare!L$1,'Hospitalisation Details'!$A$1:$K$1,0),0)</f>
        <v>36089</v>
      </c>
      <c r="M2094" s="17">
        <f>VLOOKUP($A2094,'Hospitalisation Details'!$A$2:$K$2344,MATCH(Healthcare!M$1,'Hospitalisation Details'!$A$1:$K$1,0),0)</f>
        <v>2352.9699999999998</v>
      </c>
      <c r="N2094" s="17" t="str">
        <f>VLOOKUP($A2094,'Hospitalisation Details'!$A$2:$K$2344,MATCH(Healthcare!N$1,'Hospitalisation Details'!$A$1:$K$1,0),0)</f>
        <v>Tier - 3</v>
      </c>
      <c r="O2094" s="17" t="str">
        <f>VLOOKUP($A2094,'Hospitalisation Details'!$A$2:$K$2344,MATCH(Healthcare!O$1,'Hospitalisation Details'!$A$1:$K$1,0),0)</f>
        <v>Tier - 3</v>
      </c>
      <c r="P2094" s="17" t="str">
        <f>VLOOKUP($A2094,'Hospitalisation Details'!$A$2:$K$2344,MATCH(Healthcare!P$1,'Hospitalisation Details'!$A$1:$K$1,0),0)</f>
        <v>R1012</v>
      </c>
      <c r="Q2094" s="17">
        <f>VLOOKUP($A2094,'Hospitalisation Details'!$A$2:$K$2344,MATCH(Healthcare!Q$1,'Hospitalisation Details'!$A$1:$K$1,0),0)</f>
        <v>24</v>
      </c>
    </row>
    <row r="2095" spans="1:17" ht="15.75" x14ac:dyDescent="0.25">
      <c r="A2095" s="25" t="s">
        <v>2138</v>
      </c>
      <c r="B2095" s="17" t="str">
        <f>VLOOKUP($A2095,'Customer Names'!$A$1:$D$2336,4,0)</f>
        <v>Ms. Lauren</v>
      </c>
      <c r="C2095" s="17">
        <f>VLOOKUP($A2095,'Medical Examinations'!$A$1:$J$2336,MATCH(Healthcare!C$1,'Medical Examinations'!$A$1:$J$1,0),0)</f>
        <v>28.4</v>
      </c>
      <c r="D2095" s="17">
        <f>VLOOKUP($A2095,'Medical Examinations'!$A$1:$J$2336,MATCH(Healthcare!D$1,'Medical Examinations'!$A$1:$J$1,0),0)</f>
        <v>5.97</v>
      </c>
      <c r="E2095" s="17" t="str">
        <f>VLOOKUP($A2095,'Medical Examinations'!$A$1:$J$2336,MATCH(Healthcare!E$1,'Medical Examinations'!$A$1:$J$1,0),0)</f>
        <v>No</v>
      </c>
      <c r="F2095" s="17" t="str">
        <f>VLOOKUP($A2095,'Medical Examinations'!$A$1:$J$2336,MATCH(Healthcare!F$1,'Medical Examinations'!$A$1:$J$1,0),0)</f>
        <v>No</v>
      </c>
      <c r="G2095" s="17" t="str">
        <f>VLOOKUP($A2095,'Medical Examinations'!$A$1:$J$2336,MATCH(Healthcare!G$1,'Medical Examinations'!$A$1:$J$1,0),0)</f>
        <v>Yes</v>
      </c>
      <c r="H2095" s="17">
        <f>VLOOKUP($A2095,'Medical Examinations'!$A$1:$J$2336,MATCH(Healthcare!H$1,'Medical Examinations'!$A$1:$J$1,0),0)</f>
        <v>1</v>
      </c>
      <c r="I2095" s="17" t="str">
        <f>VLOOKUP($A2095,'Medical Examinations'!$A$1:$J$2336,MATCH(Healthcare!I$1,'Medical Examinations'!$A$1:$J$1,0),0)</f>
        <v>No</v>
      </c>
      <c r="J2095" s="17" t="str">
        <f>VLOOKUP($A2095,'Medical Examinations'!$A$1:$J$2336,MATCH(Healthcare!J$1,'Medical Examinations'!$A$1:$J$1,0),0)</f>
        <v>Overweight</v>
      </c>
      <c r="K2095" s="17" t="str">
        <f>VLOOKUP($A2095,'Medical Examinations'!$A$1:$J$2336,MATCH(Healthcare!K$1,'Medical Examinations'!$A$1:$J$1,0),0)</f>
        <v>Prediabetes</v>
      </c>
      <c r="L2095" s="38">
        <f>VLOOKUP($A2095,'Hospitalisation Details'!$A$2:$K$2344,MATCH(Healthcare!L$1,'Hospitalisation Details'!$A$1:$K$1,0),0)</f>
        <v>37943</v>
      </c>
      <c r="M2095" s="17">
        <f>VLOOKUP($A2095,'Hospitalisation Details'!$A$2:$K$2344,MATCH(Healthcare!M$1,'Hospitalisation Details'!$A$1:$K$1,0),0)</f>
        <v>2331.52</v>
      </c>
      <c r="N2095" s="17" t="str">
        <f>VLOOKUP($A2095,'Hospitalisation Details'!$A$2:$K$2344,MATCH(Healthcare!N$1,'Hospitalisation Details'!$A$1:$K$1,0),0)</f>
        <v>Tier - 2</v>
      </c>
      <c r="O2095" s="17" t="str">
        <f>VLOOKUP($A2095,'Hospitalisation Details'!$A$2:$K$2344,MATCH(Healthcare!O$1,'Hospitalisation Details'!$A$1:$K$1,0),0)</f>
        <v>Tier - 3</v>
      </c>
      <c r="P2095" s="17" t="str">
        <f>VLOOKUP($A2095,'Hospitalisation Details'!$A$2:$K$2344,MATCH(Healthcare!P$1,'Hospitalisation Details'!$A$1:$K$1,0),0)</f>
        <v>R1011</v>
      </c>
      <c r="Q2095" s="17">
        <f>VLOOKUP($A2095,'Hospitalisation Details'!$A$2:$K$2344,MATCH(Healthcare!Q$1,'Hospitalisation Details'!$A$1:$K$1,0),0)</f>
        <v>19</v>
      </c>
    </row>
    <row r="2096" spans="1:17" ht="15.75" x14ac:dyDescent="0.25">
      <c r="A2096" s="25" t="s">
        <v>2139</v>
      </c>
      <c r="B2096" s="17" t="str">
        <f>VLOOKUP($A2096,'Customer Names'!$A$1:$D$2336,4,0)</f>
        <v>Mr. Massimiliano</v>
      </c>
      <c r="C2096" s="17">
        <f>VLOOKUP($A2096,'Medical Examinations'!$A$1:$J$2336,MATCH(Healthcare!C$1,'Medical Examinations'!$A$1:$J$1,0),0)</f>
        <v>35.42</v>
      </c>
      <c r="D2096" s="17">
        <f>VLOOKUP($A2096,'Medical Examinations'!$A$1:$J$2336,MATCH(Healthcare!D$1,'Medical Examinations'!$A$1:$J$1,0),0)</f>
        <v>4.6399999999999997</v>
      </c>
      <c r="E2096" s="17" t="str">
        <f>VLOOKUP($A2096,'Medical Examinations'!$A$1:$J$2336,MATCH(Healthcare!E$1,'Medical Examinations'!$A$1:$J$1,0),0)</f>
        <v>Yes</v>
      </c>
      <c r="F2096" s="17" t="str">
        <f>VLOOKUP($A2096,'Medical Examinations'!$A$1:$J$2336,MATCH(Healthcare!F$1,'Medical Examinations'!$A$1:$J$1,0),0)</f>
        <v>No</v>
      </c>
      <c r="G2096" s="17" t="str">
        <f>VLOOKUP($A2096,'Medical Examinations'!$A$1:$J$2336,MATCH(Healthcare!G$1,'Medical Examinations'!$A$1:$J$1,0),0)</f>
        <v>No</v>
      </c>
      <c r="H2096" s="17">
        <f>VLOOKUP($A2096,'Medical Examinations'!$A$1:$J$2336,MATCH(Healthcare!H$1,'Medical Examinations'!$A$1:$J$1,0),0)</f>
        <v>0</v>
      </c>
      <c r="I2096" s="17" t="str">
        <f>VLOOKUP($A2096,'Medical Examinations'!$A$1:$J$2336,MATCH(Healthcare!I$1,'Medical Examinations'!$A$1:$J$1,0),0)</f>
        <v>No</v>
      </c>
      <c r="J2096" s="17" t="str">
        <f>VLOOKUP($A2096,'Medical Examinations'!$A$1:$J$2336,MATCH(Healthcare!J$1,'Medical Examinations'!$A$1:$J$1,0),0)</f>
        <v>Obesity</v>
      </c>
      <c r="K2096" s="17" t="str">
        <f>VLOOKUP($A2096,'Medical Examinations'!$A$1:$J$2336,MATCH(Healthcare!K$1,'Medical Examinations'!$A$1:$J$1,0),0)</f>
        <v>Normal</v>
      </c>
      <c r="L2096" s="38">
        <f>VLOOKUP($A2096,'Hospitalisation Details'!$A$2:$K$2344,MATCH(Healthcare!L$1,'Hospitalisation Details'!$A$1:$K$1,0),0)</f>
        <v>35416</v>
      </c>
      <c r="M2096" s="17">
        <f>VLOOKUP($A2096,'Hospitalisation Details'!$A$2:$K$2344,MATCH(Healthcare!M$1,'Hospitalisation Details'!$A$1:$K$1,0),0)</f>
        <v>2322.62</v>
      </c>
      <c r="N2096" s="17" t="str">
        <f>VLOOKUP($A2096,'Hospitalisation Details'!$A$2:$K$2344,MATCH(Healthcare!N$1,'Hospitalisation Details'!$A$1:$K$1,0),0)</f>
        <v>Tier - 2</v>
      </c>
      <c r="O2096" s="17" t="str">
        <f>VLOOKUP($A2096,'Hospitalisation Details'!$A$2:$K$2344,MATCH(Healthcare!O$1,'Hospitalisation Details'!$A$1:$K$1,0),0)</f>
        <v>Tier - 1</v>
      </c>
      <c r="P2096" s="17" t="str">
        <f>VLOOKUP($A2096,'Hospitalisation Details'!$A$2:$K$2344,MATCH(Healthcare!P$1,'Hospitalisation Details'!$A$1:$K$1,0),0)</f>
        <v>R1013</v>
      </c>
      <c r="Q2096" s="17">
        <f>VLOOKUP($A2096,'Hospitalisation Details'!$A$2:$K$2344,MATCH(Healthcare!Q$1,'Hospitalisation Details'!$A$1:$K$1,0),0)</f>
        <v>26</v>
      </c>
    </row>
    <row r="2097" spans="1:17" ht="15.75" x14ac:dyDescent="0.25">
      <c r="A2097" s="25" t="s">
        <v>2140</v>
      </c>
      <c r="B2097" s="17" t="str">
        <f>VLOOKUP($A2097,'Customer Names'!$A$1:$D$2336,4,0)</f>
        <v>Mr. Josh</v>
      </c>
      <c r="C2097" s="17">
        <f>VLOOKUP($A2097,'Medical Examinations'!$A$1:$J$2336,MATCH(Healthcare!C$1,'Medical Examinations'!$A$1:$J$1,0),0)</f>
        <v>26.18</v>
      </c>
      <c r="D2097" s="17">
        <f>VLOOKUP($A2097,'Medical Examinations'!$A$1:$J$2336,MATCH(Healthcare!D$1,'Medical Examinations'!$A$1:$J$1,0),0)</f>
        <v>6.12</v>
      </c>
      <c r="E2097" s="17" t="str">
        <f>VLOOKUP($A2097,'Medical Examinations'!$A$1:$J$2336,MATCH(Healthcare!E$1,'Medical Examinations'!$A$1:$J$1,0),0)</f>
        <v>No</v>
      </c>
      <c r="F2097" s="17" t="str">
        <f>VLOOKUP($A2097,'Medical Examinations'!$A$1:$J$2336,MATCH(Healthcare!F$1,'Medical Examinations'!$A$1:$J$1,0),0)</f>
        <v>Yes</v>
      </c>
      <c r="G2097" s="17" t="str">
        <f>VLOOKUP($A2097,'Medical Examinations'!$A$1:$J$2336,MATCH(Healthcare!G$1,'Medical Examinations'!$A$1:$J$1,0),0)</f>
        <v>No</v>
      </c>
      <c r="H2097" s="17">
        <f>VLOOKUP($A2097,'Medical Examinations'!$A$1:$J$2336,MATCH(Healthcare!H$1,'Medical Examinations'!$A$1:$J$1,0),0)</f>
        <v>1</v>
      </c>
      <c r="I2097" s="17" t="str">
        <f>VLOOKUP($A2097,'Medical Examinations'!$A$1:$J$2336,MATCH(Healthcare!I$1,'Medical Examinations'!$A$1:$J$1,0),0)</f>
        <v>No</v>
      </c>
      <c r="J2097" s="17" t="str">
        <f>VLOOKUP($A2097,'Medical Examinations'!$A$1:$J$2336,MATCH(Healthcare!J$1,'Medical Examinations'!$A$1:$J$1,0),0)</f>
        <v>Overweight</v>
      </c>
      <c r="K2097" s="17" t="str">
        <f>VLOOKUP($A2097,'Medical Examinations'!$A$1:$J$2336,MATCH(Healthcare!K$1,'Medical Examinations'!$A$1:$J$1,0),0)</f>
        <v>Prediabetes</v>
      </c>
      <c r="L2097" s="38">
        <f>VLOOKUP($A2097,'Hospitalisation Details'!$A$2:$K$2344,MATCH(Healthcare!L$1,'Hospitalisation Details'!$A$1:$K$1,0),0)</f>
        <v>38236</v>
      </c>
      <c r="M2097" s="17">
        <f>VLOOKUP($A2097,'Hospitalisation Details'!$A$2:$K$2344,MATCH(Healthcare!M$1,'Hospitalisation Details'!$A$1:$K$1,0),0)</f>
        <v>2304</v>
      </c>
      <c r="N2097" s="17" t="str">
        <f>VLOOKUP($A2097,'Hospitalisation Details'!$A$2:$K$2344,MATCH(Healthcare!N$1,'Hospitalisation Details'!$A$1:$K$1,0),0)</f>
        <v>Tier - 2</v>
      </c>
      <c r="O2097" s="17" t="str">
        <f>VLOOKUP($A2097,'Hospitalisation Details'!$A$2:$K$2344,MATCH(Healthcare!O$1,'Hospitalisation Details'!$A$1:$K$1,0),0)</f>
        <v>Tier - 3</v>
      </c>
      <c r="P2097" s="17" t="str">
        <f>VLOOKUP($A2097,'Hospitalisation Details'!$A$2:$K$2344,MATCH(Healthcare!P$1,'Hospitalisation Details'!$A$1:$K$1,0),0)</f>
        <v>R1013</v>
      </c>
      <c r="Q2097" s="17">
        <f>VLOOKUP($A2097,'Hospitalisation Details'!$A$2:$K$2344,MATCH(Healthcare!Q$1,'Hospitalisation Details'!$A$1:$K$1,0),0)</f>
        <v>18</v>
      </c>
    </row>
    <row r="2098" spans="1:17" ht="15.75" x14ac:dyDescent="0.25">
      <c r="A2098" s="25" t="s">
        <v>2141</v>
      </c>
      <c r="B2098" s="17" t="str">
        <f>VLOOKUP($A2098,'Customer Names'!$A$1:$D$2336,4,0)</f>
        <v>Mr. Kiyokatsu</v>
      </c>
      <c r="C2098" s="17">
        <f>VLOOKUP($A2098,'Medical Examinations'!$A$1:$J$2336,MATCH(Healthcare!C$1,'Medical Examinations'!$A$1:$J$1,0),0)</f>
        <v>20.8</v>
      </c>
      <c r="D2098" s="17">
        <f>VLOOKUP($A2098,'Medical Examinations'!$A$1:$J$2336,MATCH(Healthcare!D$1,'Medical Examinations'!$A$1:$J$1,0),0)</f>
        <v>4.87</v>
      </c>
      <c r="E2098" s="17" t="str">
        <f>VLOOKUP($A2098,'Medical Examinations'!$A$1:$J$2336,MATCH(Healthcare!E$1,'Medical Examinations'!$A$1:$J$1,0),0)</f>
        <v>Yes</v>
      </c>
      <c r="F2098" s="17" t="str">
        <f>VLOOKUP($A2098,'Medical Examinations'!$A$1:$J$2336,MATCH(Healthcare!F$1,'Medical Examinations'!$A$1:$J$1,0),0)</f>
        <v>No</v>
      </c>
      <c r="G2098" s="17" t="str">
        <f>VLOOKUP($A2098,'Medical Examinations'!$A$1:$J$2336,MATCH(Healthcare!G$1,'Medical Examinations'!$A$1:$J$1,0),0)</f>
        <v>No</v>
      </c>
      <c r="H2098" s="17">
        <f>VLOOKUP($A2098,'Medical Examinations'!$A$1:$J$2336,MATCH(Healthcare!H$1,'Medical Examinations'!$A$1:$J$1,0),0)</f>
        <v>0</v>
      </c>
      <c r="I2098" s="17" t="str">
        <f>VLOOKUP($A2098,'Medical Examinations'!$A$1:$J$2336,MATCH(Healthcare!I$1,'Medical Examinations'!$A$1:$J$1,0),0)</f>
        <v>No</v>
      </c>
      <c r="J2098" s="17" t="str">
        <f>VLOOKUP($A2098,'Medical Examinations'!$A$1:$J$2336,MATCH(Healthcare!J$1,'Medical Examinations'!$A$1:$J$1,0),0)</f>
        <v>Healthy Weight</v>
      </c>
      <c r="K2098" s="17" t="str">
        <f>VLOOKUP($A2098,'Medical Examinations'!$A$1:$J$2336,MATCH(Healthcare!K$1,'Medical Examinations'!$A$1:$J$1,0),0)</f>
        <v>Normal</v>
      </c>
      <c r="L2098" s="38">
        <f>VLOOKUP($A2098,'Hospitalisation Details'!$A$2:$K$2344,MATCH(Healthcare!L$1,'Hospitalisation Details'!$A$1:$K$1,0),0)</f>
        <v>35397</v>
      </c>
      <c r="M2098" s="17">
        <f>VLOOKUP($A2098,'Hospitalisation Details'!$A$2:$K$2344,MATCH(Healthcare!M$1,'Hospitalisation Details'!$A$1:$K$1,0),0)</f>
        <v>2302.3000000000002</v>
      </c>
      <c r="N2098" s="17" t="str">
        <f>VLOOKUP($A2098,'Hospitalisation Details'!$A$2:$K$2344,MATCH(Healthcare!N$1,'Hospitalisation Details'!$A$1:$K$1,0),0)</f>
        <v>Tier - 1</v>
      </c>
      <c r="O2098" s="17" t="str">
        <f>VLOOKUP($A2098,'Hospitalisation Details'!$A$2:$K$2344,MATCH(Healthcare!O$1,'Hospitalisation Details'!$A$1:$K$1,0),0)</f>
        <v>Tier - 2</v>
      </c>
      <c r="P2098" s="17" t="str">
        <f>VLOOKUP($A2098,'Hospitalisation Details'!$A$2:$K$2344,MATCH(Healthcare!P$1,'Hospitalisation Details'!$A$1:$K$1,0),0)</f>
        <v>R1011</v>
      </c>
      <c r="Q2098" s="17">
        <f>VLOOKUP($A2098,'Hospitalisation Details'!$A$2:$K$2344,MATCH(Healthcare!Q$1,'Hospitalisation Details'!$A$1:$K$1,0),0)</f>
        <v>26</v>
      </c>
    </row>
    <row r="2099" spans="1:17" ht="15.75" x14ac:dyDescent="0.25">
      <c r="A2099" s="25" t="s">
        <v>2142</v>
      </c>
      <c r="B2099" s="17" t="str">
        <f>VLOOKUP($A2099,'Customer Names'!$A$1:$D$2336,4,0)</f>
        <v>Ms. Amanda</v>
      </c>
      <c r="C2099" s="17">
        <f>VLOOKUP($A2099,'Medical Examinations'!$A$1:$J$2336,MATCH(Healthcare!C$1,'Medical Examinations'!$A$1:$J$1,0),0)</f>
        <v>15.82</v>
      </c>
      <c r="D2099" s="17">
        <f>VLOOKUP($A2099,'Medical Examinations'!$A$1:$J$2336,MATCH(Healthcare!D$1,'Medical Examinations'!$A$1:$J$1,0),0)</f>
        <v>4.5999999999999996</v>
      </c>
      <c r="E2099" s="17" t="str">
        <f>VLOOKUP($A2099,'Medical Examinations'!$A$1:$J$2336,MATCH(Healthcare!E$1,'Medical Examinations'!$A$1:$J$1,0),0)</f>
        <v>No</v>
      </c>
      <c r="F2099" s="17" t="str">
        <f>VLOOKUP($A2099,'Medical Examinations'!$A$1:$J$2336,MATCH(Healthcare!F$1,'Medical Examinations'!$A$1:$J$1,0),0)</f>
        <v>No</v>
      </c>
      <c r="G2099" s="17" t="str">
        <f>VLOOKUP($A2099,'Medical Examinations'!$A$1:$J$2336,MATCH(Healthcare!G$1,'Medical Examinations'!$A$1:$J$1,0),0)</f>
        <v>No</v>
      </c>
      <c r="H2099" s="17">
        <f>VLOOKUP($A2099,'Medical Examinations'!$A$1:$J$2336,MATCH(Healthcare!H$1,'Medical Examinations'!$A$1:$J$1,0),0)</f>
        <v>0</v>
      </c>
      <c r="I2099" s="17" t="str">
        <f>VLOOKUP($A2099,'Medical Examinations'!$A$1:$J$2336,MATCH(Healthcare!I$1,'Medical Examinations'!$A$1:$J$1,0),0)</f>
        <v>No</v>
      </c>
      <c r="J2099" s="17" t="str">
        <f>VLOOKUP($A2099,'Medical Examinations'!$A$1:$J$2336,MATCH(Healthcare!J$1,'Medical Examinations'!$A$1:$J$1,0),0)</f>
        <v>Underweight</v>
      </c>
      <c r="K2099" s="17" t="str">
        <f>VLOOKUP($A2099,'Medical Examinations'!$A$1:$J$2336,MATCH(Healthcare!K$1,'Medical Examinations'!$A$1:$J$1,0),0)</f>
        <v>Normal</v>
      </c>
      <c r="L2099" s="38">
        <f>VLOOKUP($A2099,'Hospitalisation Details'!$A$2:$K$2344,MATCH(Healthcare!L$1,'Hospitalisation Details'!$A$1:$K$1,0),0)</f>
        <v>32786</v>
      </c>
      <c r="M2099" s="17">
        <f>VLOOKUP($A2099,'Hospitalisation Details'!$A$2:$K$2344,MATCH(Healthcare!M$1,'Hospitalisation Details'!$A$1:$K$1,0),0)</f>
        <v>2295.2399999999998</v>
      </c>
      <c r="N2099" s="17" t="str">
        <f>VLOOKUP($A2099,'Hospitalisation Details'!$A$2:$K$2344,MATCH(Healthcare!N$1,'Hospitalisation Details'!$A$1:$K$1,0),0)</f>
        <v>Tier - 2</v>
      </c>
      <c r="O2099" s="17" t="str">
        <f>VLOOKUP($A2099,'Hospitalisation Details'!$A$2:$K$2344,MATCH(Healthcare!O$1,'Hospitalisation Details'!$A$1:$K$1,0),0)</f>
        <v>Tier - 1</v>
      </c>
      <c r="P2099" s="17" t="str">
        <f>VLOOKUP($A2099,'Hospitalisation Details'!$A$2:$K$2344,MATCH(Healthcare!P$1,'Hospitalisation Details'!$A$1:$K$1,0),0)</f>
        <v>R1013</v>
      </c>
      <c r="Q2099" s="17">
        <f>VLOOKUP($A2099,'Hospitalisation Details'!$A$2:$K$2344,MATCH(Healthcare!Q$1,'Hospitalisation Details'!$A$1:$K$1,0),0)</f>
        <v>33</v>
      </c>
    </row>
    <row r="2100" spans="1:17" ht="15.75" x14ac:dyDescent="0.25">
      <c r="A2100" s="25" t="s">
        <v>2143</v>
      </c>
      <c r="B2100" s="17" t="str">
        <f>VLOOKUP($A2100,'Customer Names'!$A$1:$D$2336,4,0)</f>
        <v>Mr. Matthew</v>
      </c>
      <c r="C2100" s="17">
        <f>VLOOKUP($A2100,'Medical Examinations'!$A$1:$J$2336,MATCH(Healthcare!C$1,'Medical Examinations'!$A$1:$J$1,0),0)</f>
        <v>17.670000000000002</v>
      </c>
      <c r="D2100" s="17">
        <f>VLOOKUP($A2100,'Medical Examinations'!$A$1:$J$2336,MATCH(Healthcare!D$1,'Medical Examinations'!$A$1:$J$1,0),0)</f>
        <v>4.78</v>
      </c>
      <c r="E2100" s="17" t="str">
        <f>VLOOKUP($A2100,'Medical Examinations'!$A$1:$J$2336,MATCH(Healthcare!E$1,'Medical Examinations'!$A$1:$J$1,0),0)</f>
        <v>No</v>
      </c>
      <c r="F2100" s="17" t="str">
        <f>VLOOKUP($A2100,'Medical Examinations'!$A$1:$J$2336,MATCH(Healthcare!F$1,'Medical Examinations'!$A$1:$J$1,0),0)</f>
        <v>No</v>
      </c>
      <c r="G2100" s="17" t="str">
        <f>VLOOKUP($A2100,'Medical Examinations'!$A$1:$J$2336,MATCH(Healthcare!G$1,'Medical Examinations'!$A$1:$J$1,0),0)</f>
        <v>No</v>
      </c>
      <c r="H2100" s="17">
        <f>VLOOKUP($A2100,'Medical Examinations'!$A$1:$J$2336,MATCH(Healthcare!H$1,'Medical Examinations'!$A$1:$J$1,0),0)</f>
        <v>0</v>
      </c>
      <c r="I2100" s="17" t="str">
        <f>VLOOKUP($A2100,'Medical Examinations'!$A$1:$J$2336,MATCH(Healthcare!I$1,'Medical Examinations'!$A$1:$J$1,0),0)</f>
        <v>No</v>
      </c>
      <c r="J2100" s="17" t="str">
        <f>VLOOKUP($A2100,'Medical Examinations'!$A$1:$J$2336,MATCH(Healthcare!J$1,'Medical Examinations'!$A$1:$J$1,0),0)</f>
        <v>Underweight</v>
      </c>
      <c r="K2100" s="17" t="str">
        <f>VLOOKUP($A2100,'Medical Examinations'!$A$1:$J$2336,MATCH(Healthcare!K$1,'Medical Examinations'!$A$1:$J$1,0),0)</f>
        <v>Normal</v>
      </c>
      <c r="L2100" s="38">
        <f>VLOOKUP($A2100,'Hospitalisation Details'!$A$2:$K$2344,MATCH(Healthcare!L$1,'Hospitalisation Details'!$A$1:$K$1,0),0)</f>
        <v>33405</v>
      </c>
      <c r="M2100" s="17">
        <f>VLOOKUP($A2100,'Hospitalisation Details'!$A$2:$K$2344,MATCH(Healthcare!M$1,'Hospitalisation Details'!$A$1:$K$1,0),0)</f>
        <v>2277.7199999999998</v>
      </c>
      <c r="N2100" s="17" t="str">
        <f>VLOOKUP($A2100,'Hospitalisation Details'!$A$2:$K$2344,MATCH(Healthcare!N$1,'Hospitalisation Details'!$A$1:$K$1,0),0)</f>
        <v>Tier - 2</v>
      </c>
      <c r="O2100" s="17" t="str">
        <f>VLOOKUP($A2100,'Hospitalisation Details'!$A$2:$K$2344,MATCH(Healthcare!O$1,'Hospitalisation Details'!$A$1:$K$1,0),0)</f>
        <v>Tier - 1</v>
      </c>
      <c r="P2100" s="17" t="str">
        <f>VLOOKUP($A2100,'Hospitalisation Details'!$A$2:$K$2344,MATCH(Healthcare!P$1,'Hospitalisation Details'!$A$1:$K$1,0),0)</f>
        <v>R1013</v>
      </c>
      <c r="Q2100" s="17">
        <f>VLOOKUP($A2100,'Hospitalisation Details'!$A$2:$K$2344,MATCH(Healthcare!Q$1,'Hospitalisation Details'!$A$1:$K$1,0),0)</f>
        <v>31</v>
      </c>
    </row>
    <row r="2101" spans="1:17" ht="15.75" x14ac:dyDescent="0.25">
      <c r="A2101" s="25" t="s">
        <v>2144</v>
      </c>
      <c r="B2101" s="17" t="str">
        <f>VLOOKUP($A2101,'Customer Names'!$A$1:$D$2336,4,0)</f>
        <v>Ms. Julia</v>
      </c>
      <c r="C2101" s="17">
        <f>VLOOKUP($A2101,'Medical Examinations'!$A$1:$J$2336,MATCH(Healthcare!C$1,'Medical Examinations'!$A$1:$J$1,0),0)</f>
        <v>31.92</v>
      </c>
      <c r="D2101" s="17">
        <f>VLOOKUP($A2101,'Medical Examinations'!$A$1:$J$2336,MATCH(Healthcare!D$1,'Medical Examinations'!$A$1:$J$1,0),0)</f>
        <v>11.05</v>
      </c>
      <c r="E2101" s="17" t="str">
        <f>VLOOKUP($A2101,'Medical Examinations'!$A$1:$J$2336,MATCH(Healthcare!E$1,'Medical Examinations'!$A$1:$J$1,0),0)</f>
        <v>No</v>
      </c>
      <c r="F2101" s="17" t="str">
        <f>VLOOKUP($A2101,'Medical Examinations'!$A$1:$J$2336,MATCH(Healthcare!F$1,'Medical Examinations'!$A$1:$J$1,0),0)</f>
        <v>No</v>
      </c>
      <c r="G2101" s="17" t="str">
        <f>VLOOKUP($A2101,'Medical Examinations'!$A$1:$J$2336,MATCH(Healthcare!G$1,'Medical Examinations'!$A$1:$J$1,0),0)</f>
        <v>No</v>
      </c>
      <c r="H2101" s="17">
        <f>VLOOKUP($A2101,'Medical Examinations'!$A$1:$J$2336,MATCH(Healthcare!H$1,'Medical Examinations'!$A$1:$J$1,0),0)</f>
        <v>0</v>
      </c>
      <c r="I2101" s="17" t="str">
        <f>VLOOKUP($A2101,'Medical Examinations'!$A$1:$J$2336,MATCH(Healthcare!I$1,'Medical Examinations'!$A$1:$J$1,0),0)</f>
        <v>No</v>
      </c>
      <c r="J2101" s="17" t="str">
        <f>VLOOKUP($A2101,'Medical Examinations'!$A$1:$J$2336,MATCH(Healthcare!J$1,'Medical Examinations'!$A$1:$J$1,0),0)</f>
        <v>Obesity</v>
      </c>
      <c r="K2101" s="17" t="str">
        <f>VLOOKUP($A2101,'Medical Examinations'!$A$1:$J$2336,MATCH(Healthcare!K$1,'Medical Examinations'!$A$1:$J$1,0),0)</f>
        <v>Diabetes</v>
      </c>
      <c r="L2101" s="38">
        <f>VLOOKUP($A2101,'Hospitalisation Details'!$A$2:$K$2344,MATCH(Healthcare!L$1,'Hospitalisation Details'!$A$1:$K$1,0),0)</f>
        <v>37572</v>
      </c>
      <c r="M2101" s="17">
        <f>VLOOKUP($A2101,'Hospitalisation Details'!$A$2:$K$2344,MATCH(Healthcare!M$1,'Hospitalisation Details'!$A$1:$K$1,0),0)</f>
        <v>2261.5700000000002</v>
      </c>
      <c r="N2101" s="17" t="str">
        <f>VLOOKUP($A2101,'Hospitalisation Details'!$A$2:$K$2344,MATCH(Healthcare!N$1,'Hospitalisation Details'!$A$1:$K$1,0),0)</f>
        <v>Tier - 2</v>
      </c>
      <c r="O2101" s="17" t="str">
        <f>VLOOKUP($A2101,'Hospitalisation Details'!$A$2:$K$2344,MATCH(Healthcare!O$1,'Hospitalisation Details'!$A$1:$K$1,0),0)</f>
        <v>Tier - 1</v>
      </c>
      <c r="P2101" s="17" t="str">
        <f>VLOOKUP($A2101,'Hospitalisation Details'!$A$2:$K$2344,MATCH(Healthcare!P$1,'Hospitalisation Details'!$A$1:$K$1,0),0)</f>
        <v>R1012</v>
      </c>
      <c r="Q2101" s="17">
        <f>VLOOKUP($A2101,'Hospitalisation Details'!$A$2:$K$2344,MATCH(Healthcare!Q$1,'Hospitalisation Details'!$A$1:$K$1,0),0)</f>
        <v>20</v>
      </c>
    </row>
    <row r="2102" spans="1:17" ht="15.75" x14ac:dyDescent="0.25">
      <c r="A2102" s="25" t="s">
        <v>2145</v>
      </c>
      <c r="B2102" s="17" t="str">
        <f>VLOOKUP($A2102,'Customer Names'!$A$1:$D$2336,4,0)</f>
        <v>Ms. Rhea</v>
      </c>
      <c r="C2102" s="17">
        <f>VLOOKUP($A2102,'Medical Examinations'!$A$1:$J$2336,MATCH(Healthcare!C$1,'Medical Examinations'!$A$1:$J$1,0),0)</f>
        <v>28.975000000000001</v>
      </c>
      <c r="D2102" s="17">
        <f>VLOOKUP($A2102,'Medical Examinations'!$A$1:$J$2336,MATCH(Healthcare!D$1,'Medical Examinations'!$A$1:$J$1,0),0)</f>
        <v>7.62</v>
      </c>
      <c r="E2102" s="17" t="str">
        <f>VLOOKUP($A2102,'Medical Examinations'!$A$1:$J$2336,MATCH(Healthcare!E$1,'Medical Examinations'!$A$1:$J$1,0),0)</f>
        <v>No</v>
      </c>
      <c r="F2102" s="17" t="str">
        <f>VLOOKUP($A2102,'Medical Examinations'!$A$1:$J$2336,MATCH(Healthcare!F$1,'Medical Examinations'!$A$1:$J$1,0),0)</f>
        <v>No</v>
      </c>
      <c r="G2102" s="17" t="str">
        <f>VLOOKUP($A2102,'Medical Examinations'!$A$1:$J$2336,MATCH(Healthcare!G$1,'Medical Examinations'!$A$1:$J$1,0),0)</f>
        <v>No</v>
      </c>
      <c r="H2102" s="17">
        <f>VLOOKUP($A2102,'Medical Examinations'!$A$1:$J$2336,MATCH(Healthcare!H$1,'Medical Examinations'!$A$1:$J$1,0),0)</f>
        <v>0</v>
      </c>
      <c r="I2102" s="17" t="str">
        <f>VLOOKUP($A2102,'Medical Examinations'!$A$1:$J$2336,MATCH(Healthcare!I$1,'Medical Examinations'!$A$1:$J$1,0),0)</f>
        <v>No</v>
      </c>
      <c r="J2102" s="17" t="str">
        <f>VLOOKUP($A2102,'Medical Examinations'!$A$1:$J$2336,MATCH(Healthcare!J$1,'Medical Examinations'!$A$1:$J$1,0),0)</f>
        <v>Overweight</v>
      </c>
      <c r="K2102" s="17" t="str">
        <f>VLOOKUP($A2102,'Medical Examinations'!$A$1:$J$2336,MATCH(Healthcare!K$1,'Medical Examinations'!$A$1:$J$1,0),0)</f>
        <v>Diabetes</v>
      </c>
      <c r="L2102" s="38">
        <f>VLOOKUP($A2102,'Hospitalisation Details'!$A$2:$K$2344,MATCH(Healthcare!L$1,'Hospitalisation Details'!$A$1:$K$1,0),0)</f>
        <v>37452</v>
      </c>
      <c r="M2102" s="17">
        <f>VLOOKUP($A2102,'Hospitalisation Details'!$A$2:$K$2344,MATCH(Healthcare!M$1,'Hospitalisation Details'!$A$1:$K$1,0),0)</f>
        <v>2257.48</v>
      </c>
      <c r="N2102" s="17" t="str">
        <f>VLOOKUP($A2102,'Hospitalisation Details'!$A$2:$K$2344,MATCH(Healthcare!N$1,'Hospitalisation Details'!$A$1:$K$1,0),0)</f>
        <v>Tier - 2</v>
      </c>
      <c r="O2102" s="17" t="str">
        <f>VLOOKUP($A2102,'Hospitalisation Details'!$A$2:$K$2344,MATCH(Healthcare!O$1,'Hospitalisation Details'!$A$1:$K$1,0),0)</f>
        <v>Tier - 1</v>
      </c>
      <c r="P2102" s="17" t="str">
        <f>VLOOKUP($A2102,'Hospitalisation Details'!$A$2:$K$2344,MATCH(Healthcare!P$1,'Hospitalisation Details'!$A$1:$K$1,0),0)</f>
        <v>R1012</v>
      </c>
      <c r="Q2102" s="17">
        <f>VLOOKUP($A2102,'Hospitalisation Details'!$A$2:$K$2344,MATCH(Healthcare!Q$1,'Hospitalisation Details'!$A$1:$K$1,0),0)</f>
        <v>20</v>
      </c>
    </row>
    <row r="2103" spans="1:17" ht="15.75" x14ac:dyDescent="0.25">
      <c r="A2103" s="25" t="s">
        <v>2146</v>
      </c>
      <c r="B2103" s="17" t="str">
        <f>VLOOKUP($A2103,'Customer Names'!$A$1:$D$2336,4,0)</f>
        <v>Mr. Justin</v>
      </c>
      <c r="C2103" s="17">
        <f>VLOOKUP($A2103,'Medical Examinations'!$A$1:$J$2336,MATCH(Healthcare!C$1,'Medical Examinations'!$A$1:$J$1,0),0)</f>
        <v>31.73</v>
      </c>
      <c r="D2103" s="17">
        <f>VLOOKUP($A2103,'Medical Examinations'!$A$1:$J$2336,MATCH(Healthcare!D$1,'Medical Examinations'!$A$1:$J$1,0),0)</f>
        <v>4.78</v>
      </c>
      <c r="E2103" s="17" t="str">
        <f>VLOOKUP($A2103,'Medical Examinations'!$A$1:$J$2336,MATCH(Healthcare!E$1,'Medical Examinations'!$A$1:$J$1,0),0)</f>
        <v>Yes</v>
      </c>
      <c r="F2103" s="17" t="str">
        <f>VLOOKUP($A2103,'Medical Examinations'!$A$1:$J$2336,MATCH(Healthcare!F$1,'Medical Examinations'!$A$1:$J$1,0),0)</f>
        <v>Yes</v>
      </c>
      <c r="G2103" s="17" t="str">
        <f>VLOOKUP($A2103,'Medical Examinations'!$A$1:$J$2336,MATCH(Healthcare!G$1,'Medical Examinations'!$A$1:$J$1,0),0)</f>
        <v>No</v>
      </c>
      <c r="H2103" s="17">
        <f>VLOOKUP($A2103,'Medical Examinations'!$A$1:$J$2336,MATCH(Healthcare!H$1,'Medical Examinations'!$A$1:$J$1,0),0)</f>
        <v>2</v>
      </c>
      <c r="I2103" s="17" t="str">
        <f>VLOOKUP($A2103,'Medical Examinations'!$A$1:$J$2336,MATCH(Healthcare!I$1,'Medical Examinations'!$A$1:$J$1,0),0)</f>
        <v>No</v>
      </c>
      <c r="J2103" s="17" t="str">
        <f>VLOOKUP($A2103,'Medical Examinations'!$A$1:$J$2336,MATCH(Healthcare!J$1,'Medical Examinations'!$A$1:$J$1,0),0)</f>
        <v>Obesity</v>
      </c>
      <c r="K2103" s="17" t="str">
        <f>VLOOKUP($A2103,'Medical Examinations'!$A$1:$J$2336,MATCH(Healthcare!K$1,'Medical Examinations'!$A$1:$J$1,0),0)</f>
        <v>Normal</v>
      </c>
      <c r="L2103" s="38">
        <f>VLOOKUP($A2103,'Hospitalisation Details'!$A$2:$K$2344,MATCH(Healthcare!L$1,'Hospitalisation Details'!$A$1:$K$1,0),0)</f>
        <v>36871</v>
      </c>
      <c r="M2103" s="17">
        <f>VLOOKUP($A2103,'Hospitalisation Details'!$A$2:$K$2344,MATCH(Healthcare!M$1,'Hospitalisation Details'!$A$1:$K$1,0),0)</f>
        <v>2254.8000000000002</v>
      </c>
      <c r="N2103" s="17" t="str">
        <f>VLOOKUP($A2103,'Hospitalisation Details'!$A$2:$K$2344,MATCH(Healthcare!N$1,'Hospitalisation Details'!$A$1:$K$1,0),0)</f>
        <v>Tier - 2</v>
      </c>
      <c r="O2103" s="17" t="str">
        <f>VLOOKUP($A2103,'Hospitalisation Details'!$A$2:$K$2344,MATCH(Healthcare!O$1,'Hospitalisation Details'!$A$1:$K$1,0),0)</f>
        <v>Tier - 3</v>
      </c>
      <c r="P2103" s="17" t="str">
        <f>VLOOKUP($A2103,'Hospitalisation Details'!$A$2:$K$2344,MATCH(Healthcare!P$1,'Hospitalisation Details'!$A$1:$K$1,0),0)</f>
        <v>R1016</v>
      </c>
      <c r="Q2103" s="17">
        <f>VLOOKUP($A2103,'Hospitalisation Details'!$A$2:$K$2344,MATCH(Healthcare!Q$1,'Hospitalisation Details'!$A$1:$K$1,0),0)</f>
        <v>22</v>
      </c>
    </row>
    <row r="2104" spans="1:17" ht="15.75" x14ac:dyDescent="0.25">
      <c r="A2104" s="25" t="s">
        <v>2147</v>
      </c>
      <c r="B2104" s="17" t="str">
        <f>VLOOKUP($A2104,'Customer Names'!$A$1:$D$2336,4,0)</f>
        <v>Mr. Shamus</v>
      </c>
      <c r="C2104" s="17">
        <f>VLOOKUP($A2104,'Medical Examinations'!$A$1:$J$2336,MATCH(Healthcare!C$1,'Medical Examinations'!$A$1:$J$1,0),0)</f>
        <v>28.88</v>
      </c>
      <c r="D2104" s="17">
        <f>VLOOKUP($A2104,'Medical Examinations'!$A$1:$J$2336,MATCH(Healthcare!D$1,'Medical Examinations'!$A$1:$J$1,0),0)</f>
        <v>6.09</v>
      </c>
      <c r="E2104" s="17" t="str">
        <f>VLOOKUP($A2104,'Medical Examinations'!$A$1:$J$2336,MATCH(Healthcare!E$1,'Medical Examinations'!$A$1:$J$1,0),0)</f>
        <v>Yes</v>
      </c>
      <c r="F2104" s="17" t="str">
        <f>VLOOKUP($A2104,'Medical Examinations'!$A$1:$J$2336,MATCH(Healthcare!F$1,'Medical Examinations'!$A$1:$J$1,0),0)</f>
        <v>Yes</v>
      </c>
      <c r="G2104" s="17" t="str">
        <f>VLOOKUP($A2104,'Medical Examinations'!$A$1:$J$2336,MATCH(Healthcare!G$1,'Medical Examinations'!$A$1:$J$1,0),0)</f>
        <v>No</v>
      </c>
      <c r="H2104" s="17">
        <f>VLOOKUP($A2104,'Medical Examinations'!$A$1:$J$2336,MATCH(Healthcare!H$1,'Medical Examinations'!$A$1:$J$1,0),0)</f>
        <v>2</v>
      </c>
      <c r="I2104" s="17" t="str">
        <f>VLOOKUP($A2104,'Medical Examinations'!$A$1:$J$2336,MATCH(Healthcare!I$1,'Medical Examinations'!$A$1:$J$1,0),0)</f>
        <v>No</v>
      </c>
      <c r="J2104" s="17" t="str">
        <f>VLOOKUP($A2104,'Medical Examinations'!$A$1:$J$2336,MATCH(Healthcare!J$1,'Medical Examinations'!$A$1:$J$1,0),0)</f>
        <v>Overweight</v>
      </c>
      <c r="K2104" s="17" t="str">
        <f>VLOOKUP($A2104,'Medical Examinations'!$A$1:$J$2336,MATCH(Healthcare!K$1,'Medical Examinations'!$A$1:$J$1,0),0)</f>
        <v>Prediabetes</v>
      </c>
      <c r="L2104" s="38">
        <f>VLOOKUP($A2104,'Hospitalisation Details'!$A$2:$K$2344,MATCH(Healthcare!L$1,'Hospitalisation Details'!$A$1:$K$1,0),0)</f>
        <v>36707</v>
      </c>
      <c r="M2104" s="17">
        <f>VLOOKUP($A2104,'Hospitalisation Details'!$A$2:$K$2344,MATCH(Healthcare!M$1,'Hospitalisation Details'!$A$1:$K$1,0),0)</f>
        <v>2250.84</v>
      </c>
      <c r="N2104" s="17" t="str">
        <f>VLOOKUP($A2104,'Hospitalisation Details'!$A$2:$K$2344,MATCH(Healthcare!N$1,'Hospitalisation Details'!$A$1:$K$1,0),0)</f>
        <v>Tier - 2</v>
      </c>
      <c r="O2104" s="17" t="str">
        <f>VLOOKUP($A2104,'Hospitalisation Details'!$A$2:$K$2344,MATCH(Healthcare!O$1,'Hospitalisation Details'!$A$1:$K$1,0),0)</f>
        <v>Tier - 2</v>
      </c>
      <c r="P2104" s="17" t="str">
        <f>VLOOKUP($A2104,'Hospitalisation Details'!$A$2:$K$2344,MATCH(Healthcare!P$1,'Hospitalisation Details'!$A$1:$K$1,0),0)</f>
        <v>R1018</v>
      </c>
      <c r="Q2104" s="17">
        <f>VLOOKUP($A2104,'Hospitalisation Details'!$A$2:$K$2344,MATCH(Healthcare!Q$1,'Hospitalisation Details'!$A$1:$K$1,0),0)</f>
        <v>22</v>
      </c>
    </row>
    <row r="2105" spans="1:17" ht="15.75" x14ac:dyDescent="0.25">
      <c r="A2105" s="25" t="s">
        <v>2148</v>
      </c>
      <c r="B2105" s="17" t="str">
        <f>VLOOKUP($A2105,'Customer Names'!$A$1:$D$2336,4,0)</f>
        <v>Mr. Mike</v>
      </c>
      <c r="C2105" s="17">
        <f>VLOOKUP($A2105,'Medical Examinations'!$A$1:$J$2336,MATCH(Healthcare!C$1,'Medical Examinations'!$A$1:$J$1,0),0)</f>
        <v>25.555</v>
      </c>
      <c r="D2105" s="17">
        <f>VLOOKUP($A2105,'Medical Examinations'!$A$1:$J$2336,MATCH(Healthcare!D$1,'Medical Examinations'!$A$1:$J$1,0),0)</f>
        <v>5.1100000000000003</v>
      </c>
      <c r="E2105" s="17" t="str">
        <f>VLOOKUP($A2105,'Medical Examinations'!$A$1:$J$2336,MATCH(Healthcare!E$1,'Medical Examinations'!$A$1:$J$1,0),0)</f>
        <v>No</v>
      </c>
      <c r="F2105" s="17" t="str">
        <f>VLOOKUP($A2105,'Medical Examinations'!$A$1:$J$2336,MATCH(Healthcare!F$1,'Medical Examinations'!$A$1:$J$1,0),0)</f>
        <v>No</v>
      </c>
      <c r="G2105" s="17" t="str">
        <f>VLOOKUP($A2105,'Medical Examinations'!$A$1:$J$2336,MATCH(Healthcare!G$1,'Medical Examinations'!$A$1:$J$1,0),0)</f>
        <v>Yes</v>
      </c>
      <c r="H2105" s="17">
        <f>VLOOKUP($A2105,'Medical Examinations'!$A$1:$J$2336,MATCH(Healthcare!H$1,'Medical Examinations'!$A$1:$J$1,0),0)</f>
        <v>1</v>
      </c>
      <c r="I2105" s="17" t="str">
        <f>VLOOKUP($A2105,'Medical Examinations'!$A$1:$J$2336,MATCH(Healthcare!I$1,'Medical Examinations'!$A$1:$J$1,0),0)</f>
        <v>No</v>
      </c>
      <c r="J2105" s="17" t="str">
        <f>VLOOKUP($A2105,'Medical Examinations'!$A$1:$J$2336,MATCH(Healthcare!J$1,'Medical Examinations'!$A$1:$J$1,0),0)</f>
        <v>Overweight</v>
      </c>
      <c r="K2105" s="17" t="str">
        <f>VLOOKUP($A2105,'Medical Examinations'!$A$1:$J$2336,MATCH(Healthcare!K$1,'Medical Examinations'!$A$1:$J$1,0),0)</f>
        <v>Normal</v>
      </c>
      <c r="L2105" s="38">
        <f>VLOOKUP($A2105,'Hospitalisation Details'!$A$2:$K$2344,MATCH(Healthcare!L$1,'Hospitalisation Details'!$A$1:$K$1,0),0)</f>
        <v>37965</v>
      </c>
      <c r="M2105" s="17">
        <f>VLOOKUP($A2105,'Hospitalisation Details'!$A$2:$K$2344,MATCH(Healthcare!M$1,'Hospitalisation Details'!$A$1:$K$1,0),0)</f>
        <v>2221.56</v>
      </c>
      <c r="N2105" s="17" t="str">
        <f>VLOOKUP($A2105,'Hospitalisation Details'!$A$2:$K$2344,MATCH(Healthcare!N$1,'Hospitalisation Details'!$A$1:$K$1,0),0)</f>
        <v>Tier - 2</v>
      </c>
      <c r="O2105" s="17" t="str">
        <f>VLOOKUP($A2105,'Hospitalisation Details'!$A$2:$K$2344,MATCH(Healthcare!O$1,'Hospitalisation Details'!$A$1:$K$1,0),0)</f>
        <v>Tier - 3</v>
      </c>
      <c r="P2105" s="17" t="str">
        <f>VLOOKUP($A2105,'Hospitalisation Details'!$A$2:$K$2344,MATCH(Healthcare!P$1,'Hospitalisation Details'!$A$1:$K$1,0),0)</f>
        <v>R1012</v>
      </c>
      <c r="Q2105" s="17">
        <f>VLOOKUP($A2105,'Hospitalisation Details'!$A$2:$K$2344,MATCH(Healthcare!Q$1,'Hospitalisation Details'!$A$1:$K$1,0),0)</f>
        <v>19</v>
      </c>
    </row>
    <row r="2106" spans="1:17" ht="15.75" x14ac:dyDescent="0.25">
      <c r="A2106" s="25" t="s">
        <v>2149</v>
      </c>
      <c r="B2106" s="17" t="str">
        <f>VLOOKUP($A2106,'Customer Names'!$A$1:$D$2336,4,0)</f>
        <v>Ms. Mary</v>
      </c>
      <c r="C2106" s="17">
        <f>VLOOKUP($A2106,'Medical Examinations'!$A$1:$J$2336,MATCH(Healthcare!C$1,'Medical Examinations'!$A$1:$J$1,0),0)</f>
        <v>37.29</v>
      </c>
      <c r="D2106" s="17">
        <f>VLOOKUP($A2106,'Medical Examinations'!$A$1:$J$2336,MATCH(Healthcare!D$1,'Medical Examinations'!$A$1:$J$1,0),0)</f>
        <v>4.46</v>
      </c>
      <c r="E2106" s="17" t="str">
        <f>VLOOKUP($A2106,'Medical Examinations'!$A$1:$J$2336,MATCH(Healthcare!E$1,'Medical Examinations'!$A$1:$J$1,0),0)</f>
        <v>No</v>
      </c>
      <c r="F2106" s="17" t="str">
        <f>VLOOKUP($A2106,'Medical Examinations'!$A$1:$J$2336,MATCH(Healthcare!F$1,'Medical Examinations'!$A$1:$J$1,0),0)</f>
        <v>Yes</v>
      </c>
      <c r="G2106" s="17" t="str">
        <f>VLOOKUP($A2106,'Medical Examinations'!$A$1:$J$2336,MATCH(Healthcare!G$1,'Medical Examinations'!$A$1:$J$1,0),0)</f>
        <v>No</v>
      </c>
      <c r="H2106" s="17">
        <f>VLOOKUP($A2106,'Medical Examinations'!$A$1:$J$2336,MATCH(Healthcare!H$1,'Medical Examinations'!$A$1:$J$1,0),0)</f>
        <v>1</v>
      </c>
      <c r="I2106" s="17" t="str">
        <f>VLOOKUP($A2106,'Medical Examinations'!$A$1:$J$2336,MATCH(Healthcare!I$1,'Medical Examinations'!$A$1:$J$1,0),0)</f>
        <v>No</v>
      </c>
      <c r="J2106" s="17" t="str">
        <f>VLOOKUP($A2106,'Medical Examinations'!$A$1:$J$2336,MATCH(Healthcare!J$1,'Medical Examinations'!$A$1:$J$1,0),0)</f>
        <v>Obesity</v>
      </c>
      <c r="K2106" s="17" t="str">
        <f>VLOOKUP($A2106,'Medical Examinations'!$A$1:$J$2336,MATCH(Healthcare!K$1,'Medical Examinations'!$A$1:$J$1,0),0)</f>
        <v>Normal</v>
      </c>
      <c r="L2106" s="38">
        <f>VLOOKUP($A2106,'Hospitalisation Details'!$A$2:$K$2344,MATCH(Healthcare!L$1,'Hospitalisation Details'!$A$1:$K$1,0),0)</f>
        <v>38333</v>
      </c>
      <c r="M2106" s="17">
        <f>VLOOKUP($A2106,'Hospitalisation Details'!$A$2:$K$2344,MATCH(Healthcare!M$1,'Hospitalisation Details'!$A$1:$K$1,0),0)</f>
        <v>2219.4499999999998</v>
      </c>
      <c r="N2106" s="17" t="str">
        <f>VLOOKUP($A2106,'Hospitalisation Details'!$A$2:$K$2344,MATCH(Healthcare!N$1,'Hospitalisation Details'!$A$1:$K$1,0),0)</f>
        <v>Tier - 2</v>
      </c>
      <c r="O2106" s="17" t="str">
        <f>VLOOKUP($A2106,'Hospitalisation Details'!$A$2:$K$2344,MATCH(Healthcare!O$1,'Hospitalisation Details'!$A$1:$K$1,0),0)</f>
        <v>Tier - 1</v>
      </c>
      <c r="P2106" s="17" t="str">
        <f>VLOOKUP($A2106,'Hospitalisation Details'!$A$2:$K$2344,MATCH(Healthcare!P$1,'Hospitalisation Details'!$A$1:$K$1,0),0)</f>
        <v>R1013</v>
      </c>
      <c r="Q2106" s="17">
        <f>VLOOKUP($A2106,'Hospitalisation Details'!$A$2:$K$2344,MATCH(Healthcare!Q$1,'Hospitalisation Details'!$A$1:$K$1,0),0)</f>
        <v>18</v>
      </c>
    </row>
    <row r="2107" spans="1:17" ht="15.75" x14ac:dyDescent="0.25">
      <c r="A2107" s="25" t="s">
        <v>2150</v>
      </c>
      <c r="B2107" s="17" t="str">
        <f>VLOOKUP($A2107,'Customer Names'!$A$1:$D$2336,4,0)</f>
        <v>Ms. Erin</v>
      </c>
      <c r="C2107" s="17">
        <f>VLOOKUP($A2107,'Medical Examinations'!$A$1:$J$2336,MATCH(Healthcare!C$1,'Medical Examinations'!$A$1:$J$1,0),0)</f>
        <v>40.28</v>
      </c>
      <c r="D2107" s="17">
        <f>VLOOKUP($A2107,'Medical Examinations'!$A$1:$J$2336,MATCH(Healthcare!D$1,'Medical Examinations'!$A$1:$J$1,0),0)</f>
        <v>6.11</v>
      </c>
      <c r="E2107" s="17" t="str">
        <f>VLOOKUP($A2107,'Medical Examinations'!$A$1:$J$2336,MATCH(Healthcare!E$1,'Medical Examinations'!$A$1:$J$1,0),0)</f>
        <v>No</v>
      </c>
      <c r="F2107" s="17" t="str">
        <f>VLOOKUP($A2107,'Medical Examinations'!$A$1:$J$2336,MATCH(Healthcare!F$1,'Medical Examinations'!$A$1:$J$1,0),0)</f>
        <v>Yes</v>
      </c>
      <c r="G2107" s="17" t="str">
        <f>VLOOKUP($A2107,'Medical Examinations'!$A$1:$J$2336,MATCH(Healthcare!G$1,'Medical Examinations'!$A$1:$J$1,0),0)</f>
        <v>No</v>
      </c>
      <c r="H2107" s="17">
        <f>VLOOKUP($A2107,'Medical Examinations'!$A$1:$J$2336,MATCH(Healthcare!H$1,'Medical Examinations'!$A$1:$J$1,0),0)</f>
        <v>1</v>
      </c>
      <c r="I2107" s="17" t="str">
        <f>VLOOKUP($A2107,'Medical Examinations'!$A$1:$J$2336,MATCH(Healthcare!I$1,'Medical Examinations'!$A$1:$J$1,0),0)</f>
        <v>No</v>
      </c>
      <c r="J2107" s="17" t="str">
        <f>VLOOKUP($A2107,'Medical Examinations'!$A$1:$J$2336,MATCH(Healthcare!J$1,'Medical Examinations'!$A$1:$J$1,0),0)</f>
        <v>Obesity</v>
      </c>
      <c r="K2107" s="17" t="str">
        <f>VLOOKUP($A2107,'Medical Examinations'!$A$1:$J$2336,MATCH(Healthcare!K$1,'Medical Examinations'!$A$1:$J$1,0),0)</f>
        <v>Prediabetes</v>
      </c>
      <c r="L2107" s="38">
        <f>VLOOKUP($A2107,'Hospitalisation Details'!$A$2:$K$2344,MATCH(Healthcare!L$1,'Hospitalisation Details'!$A$1:$K$1,0),0)</f>
        <v>38255</v>
      </c>
      <c r="M2107" s="17">
        <f>VLOOKUP($A2107,'Hospitalisation Details'!$A$2:$K$2344,MATCH(Healthcare!M$1,'Hospitalisation Details'!$A$1:$K$1,0),0)</f>
        <v>2217.6</v>
      </c>
      <c r="N2107" s="17" t="str">
        <f>VLOOKUP($A2107,'Hospitalisation Details'!$A$2:$K$2344,MATCH(Healthcare!N$1,'Hospitalisation Details'!$A$1:$K$1,0),0)</f>
        <v>Tier - 2</v>
      </c>
      <c r="O2107" s="17" t="str">
        <f>VLOOKUP($A2107,'Hospitalisation Details'!$A$2:$K$2344,MATCH(Healthcare!O$1,'Hospitalisation Details'!$A$1:$K$1,0),0)</f>
        <v>Tier - 1</v>
      </c>
      <c r="P2107" s="17" t="str">
        <f>VLOOKUP($A2107,'Hospitalisation Details'!$A$2:$K$2344,MATCH(Healthcare!P$1,'Hospitalisation Details'!$A$1:$K$1,0),0)</f>
        <v>R1024</v>
      </c>
      <c r="Q2107" s="17">
        <f>VLOOKUP($A2107,'Hospitalisation Details'!$A$2:$K$2344,MATCH(Healthcare!Q$1,'Hospitalisation Details'!$A$1:$K$1,0),0)</f>
        <v>18</v>
      </c>
    </row>
    <row r="2108" spans="1:17" ht="15.75" x14ac:dyDescent="0.25">
      <c r="A2108" s="25" t="s">
        <v>2151</v>
      </c>
      <c r="B2108" s="17" t="str">
        <f>VLOOKUP($A2108,'Customer Names'!$A$1:$D$2336,4,0)</f>
        <v>Ms. Hallie</v>
      </c>
      <c r="C2108" s="17">
        <f>VLOOKUP($A2108,'Medical Examinations'!$A$1:$J$2336,MATCH(Healthcare!C$1,'Medical Examinations'!$A$1:$J$1,0),0)</f>
        <v>40.185000000000002</v>
      </c>
      <c r="D2108" s="17">
        <f>VLOOKUP($A2108,'Medical Examinations'!$A$1:$J$2336,MATCH(Healthcare!D$1,'Medical Examinations'!$A$1:$J$1,0),0)</f>
        <v>4.66</v>
      </c>
      <c r="E2108" s="17" t="str">
        <f>VLOOKUP($A2108,'Medical Examinations'!$A$1:$J$2336,MATCH(Healthcare!E$1,'Medical Examinations'!$A$1:$J$1,0),0)</f>
        <v>No</v>
      </c>
      <c r="F2108" s="17" t="str">
        <f>VLOOKUP($A2108,'Medical Examinations'!$A$1:$J$2336,MATCH(Healthcare!F$1,'Medical Examinations'!$A$1:$J$1,0),0)</f>
        <v>Yes</v>
      </c>
      <c r="G2108" s="17" t="str">
        <f>VLOOKUP($A2108,'Medical Examinations'!$A$1:$J$2336,MATCH(Healthcare!G$1,'Medical Examinations'!$A$1:$J$1,0),0)</f>
        <v>No</v>
      </c>
      <c r="H2108" s="17">
        <f>VLOOKUP($A2108,'Medical Examinations'!$A$1:$J$2336,MATCH(Healthcare!H$1,'Medical Examinations'!$A$1:$J$1,0),0)</f>
        <v>1</v>
      </c>
      <c r="I2108" s="17" t="str">
        <f>VLOOKUP($A2108,'Medical Examinations'!$A$1:$J$2336,MATCH(Healthcare!I$1,'Medical Examinations'!$A$1:$J$1,0),0)</f>
        <v>No</v>
      </c>
      <c r="J2108" s="17" t="str">
        <f>VLOOKUP($A2108,'Medical Examinations'!$A$1:$J$2336,MATCH(Healthcare!J$1,'Medical Examinations'!$A$1:$J$1,0),0)</f>
        <v>Obesity</v>
      </c>
      <c r="K2108" s="17" t="str">
        <f>VLOOKUP($A2108,'Medical Examinations'!$A$1:$J$2336,MATCH(Healthcare!K$1,'Medical Examinations'!$A$1:$J$1,0),0)</f>
        <v>Normal</v>
      </c>
      <c r="L2108" s="38">
        <f>VLOOKUP($A2108,'Hospitalisation Details'!$A$2:$K$2344,MATCH(Healthcare!L$1,'Hospitalisation Details'!$A$1:$K$1,0),0)</f>
        <v>38151</v>
      </c>
      <c r="M2108" s="17">
        <f>VLOOKUP($A2108,'Hospitalisation Details'!$A$2:$K$2344,MATCH(Healthcare!M$1,'Hospitalisation Details'!$A$1:$K$1,0),0)</f>
        <v>2217.4699999999998</v>
      </c>
      <c r="N2108" s="17" t="str">
        <f>VLOOKUP($A2108,'Hospitalisation Details'!$A$2:$K$2344,MATCH(Healthcare!N$1,'Hospitalisation Details'!$A$1:$K$1,0),0)</f>
        <v>Tier - 2</v>
      </c>
      <c r="O2108" s="17" t="str">
        <f>VLOOKUP($A2108,'Hospitalisation Details'!$A$2:$K$2344,MATCH(Healthcare!O$1,'Hospitalisation Details'!$A$1:$K$1,0),0)</f>
        <v>Tier - 1</v>
      </c>
      <c r="P2108" s="17" t="str">
        <f>VLOOKUP($A2108,'Hospitalisation Details'!$A$2:$K$2344,MATCH(Healthcare!P$1,'Hospitalisation Details'!$A$1:$K$1,0),0)</f>
        <v>R1024</v>
      </c>
      <c r="Q2108" s="17">
        <f>VLOOKUP($A2108,'Hospitalisation Details'!$A$2:$K$2344,MATCH(Healthcare!Q$1,'Hospitalisation Details'!$A$1:$K$1,0),0)</f>
        <v>18</v>
      </c>
    </row>
    <row r="2109" spans="1:17" ht="15.75" x14ac:dyDescent="0.25">
      <c r="A2109" s="25" t="s">
        <v>2152</v>
      </c>
      <c r="B2109" s="17" t="str">
        <f>VLOOKUP($A2109,'Customer Names'!$A$1:$D$2336,4,0)</f>
        <v>Ms. Paige</v>
      </c>
      <c r="C2109" s="17">
        <f>VLOOKUP($A2109,'Medical Examinations'!$A$1:$J$2336,MATCH(Healthcare!C$1,'Medical Examinations'!$A$1:$J$1,0),0)</f>
        <v>23.57</v>
      </c>
      <c r="D2109" s="17">
        <f>VLOOKUP($A2109,'Medical Examinations'!$A$1:$J$2336,MATCH(Healthcare!D$1,'Medical Examinations'!$A$1:$J$1,0),0)</f>
        <v>6.14</v>
      </c>
      <c r="E2109" s="17" t="str">
        <f>VLOOKUP($A2109,'Medical Examinations'!$A$1:$J$2336,MATCH(Healthcare!E$1,'Medical Examinations'!$A$1:$J$1,0),0)</f>
        <v>No</v>
      </c>
      <c r="F2109" s="17" t="str">
        <f>VLOOKUP($A2109,'Medical Examinations'!$A$1:$J$2336,MATCH(Healthcare!F$1,'Medical Examinations'!$A$1:$J$1,0),0)</f>
        <v>No</v>
      </c>
      <c r="G2109" s="17" t="str">
        <f>VLOOKUP($A2109,'Medical Examinations'!$A$1:$J$2336,MATCH(Healthcare!G$1,'Medical Examinations'!$A$1:$J$1,0),0)</f>
        <v>No</v>
      </c>
      <c r="H2109" s="17">
        <f>VLOOKUP($A2109,'Medical Examinations'!$A$1:$J$2336,MATCH(Healthcare!H$1,'Medical Examinations'!$A$1:$J$1,0),0)</f>
        <v>0</v>
      </c>
      <c r="I2109" s="17" t="str">
        <f>VLOOKUP($A2109,'Medical Examinations'!$A$1:$J$2336,MATCH(Healthcare!I$1,'Medical Examinations'!$A$1:$J$1,0),0)</f>
        <v>No</v>
      </c>
      <c r="J2109" s="17" t="str">
        <f>VLOOKUP($A2109,'Medical Examinations'!$A$1:$J$2336,MATCH(Healthcare!J$1,'Medical Examinations'!$A$1:$J$1,0),0)</f>
        <v>Healthy Weight</v>
      </c>
      <c r="K2109" s="17" t="str">
        <f>VLOOKUP($A2109,'Medical Examinations'!$A$1:$J$2336,MATCH(Healthcare!K$1,'Medical Examinations'!$A$1:$J$1,0),0)</f>
        <v>Prediabetes</v>
      </c>
      <c r="L2109" s="38">
        <f>VLOOKUP($A2109,'Hospitalisation Details'!$A$2:$K$2344,MATCH(Healthcare!L$1,'Hospitalisation Details'!$A$1:$K$1,0),0)</f>
        <v>34655</v>
      </c>
      <c r="M2109" s="17">
        <f>VLOOKUP($A2109,'Hospitalisation Details'!$A$2:$K$2344,MATCH(Healthcare!M$1,'Hospitalisation Details'!$A$1:$K$1,0),0)</f>
        <v>2213.21</v>
      </c>
      <c r="N2109" s="17" t="str">
        <f>VLOOKUP($A2109,'Hospitalisation Details'!$A$2:$K$2344,MATCH(Healthcare!N$1,'Hospitalisation Details'!$A$1:$K$1,0),0)</f>
        <v>Tier - 2</v>
      </c>
      <c r="O2109" s="17" t="str">
        <f>VLOOKUP($A2109,'Hospitalisation Details'!$A$2:$K$2344,MATCH(Healthcare!O$1,'Hospitalisation Details'!$A$1:$K$1,0),0)</f>
        <v>Tier - 2</v>
      </c>
      <c r="P2109" s="17" t="str">
        <f>VLOOKUP($A2109,'Hospitalisation Details'!$A$2:$K$2344,MATCH(Healthcare!P$1,'Hospitalisation Details'!$A$1:$K$1,0),0)</f>
        <v>R1013</v>
      </c>
      <c r="Q2109" s="17">
        <f>VLOOKUP($A2109,'Hospitalisation Details'!$A$2:$K$2344,MATCH(Healthcare!Q$1,'Hospitalisation Details'!$A$1:$K$1,0),0)</f>
        <v>28</v>
      </c>
    </row>
    <row r="2110" spans="1:17" ht="15.75" x14ac:dyDescent="0.25">
      <c r="A2110" s="25" t="s">
        <v>2153</v>
      </c>
      <c r="B2110" s="17" t="str">
        <f>VLOOKUP($A2110,'Customer Names'!$A$1:$D$2336,4,0)</f>
        <v>Ms. Ji</v>
      </c>
      <c r="C2110" s="17">
        <f>VLOOKUP($A2110,'Medical Examinations'!$A$1:$J$2336,MATCH(Healthcare!C$1,'Medical Examinations'!$A$1:$J$1,0),0)</f>
        <v>35.625</v>
      </c>
      <c r="D2110" s="17">
        <f>VLOOKUP($A2110,'Medical Examinations'!$A$1:$J$2336,MATCH(Healthcare!D$1,'Medical Examinations'!$A$1:$J$1,0),0)</f>
        <v>6.21</v>
      </c>
      <c r="E2110" s="17" t="str">
        <f>VLOOKUP($A2110,'Medical Examinations'!$A$1:$J$2336,MATCH(Healthcare!E$1,'Medical Examinations'!$A$1:$J$1,0),0)</f>
        <v>No</v>
      </c>
      <c r="F2110" s="17" t="str">
        <f>VLOOKUP($A2110,'Medical Examinations'!$A$1:$J$2336,MATCH(Healthcare!F$1,'Medical Examinations'!$A$1:$J$1,0),0)</f>
        <v>Yes</v>
      </c>
      <c r="G2110" s="17" t="str">
        <f>VLOOKUP($A2110,'Medical Examinations'!$A$1:$J$2336,MATCH(Healthcare!G$1,'Medical Examinations'!$A$1:$J$1,0),0)</f>
        <v>No</v>
      </c>
      <c r="H2110" s="17">
        <f>VLOOKUP($A2110,'Medical Examinations'!$A$1:$J$2336,MATCH(Healthcare!H$1,'Medical Examinations'!$A$1:$J$1,0),0)</f>
        <v>1</v>
      </c>
      <c r="I2110" s="17" t="str">
        <f>VLOOKUP($A2110,'Medical Examinations'!$A$1:$J$2336,MATCH(Healthcare!I$1,'Medical Examinations'!$A$1:$J$1,0),0)</f>
        <v>No</v>
      </c>
      <c r="J2110" s="17" t="str">
        <f>VLOOKUP($A2110,'Medical Examinations'!$A$1:$J$2336,MATCH(Healthcare!J$1,'Medical Examinations'!$A$1:$J$1,0),0)</f>
        <v>Obesity</v>
      </c>
      <c r="K2110" s="17" t="str">
        <f>VLOOKUP($A2110,'Medical Examinations'!$A$1:$J$2336,MATCH(Healthcare!K$1,'Medical Examinations'!$A$1:$J$1,0),0)</f>
        <v>Prediabetes</v>
      </c>
      <c r="L2110" s="38">
        <f>VLOOKUP($A2110,'Hospitalisation Details'!$A$2:$K$2344,MATCH(Healthcare!L$1,'Hospitalisation Details'!$A$1:$K$1,0),0)</f>
        <v>38195</v>
      </c>
      <c r="M2110" s="17">
        <f>VLOOKUP($A2110,'Hospitalisation Details'!$A$2:$K$2344,MATCH(Healthcare!M$1,'Hospitalisation Details'!$A$1:$K$1,0),0)</f>
        <v>2211.13</v>
      </c>
      <c r="N2110" s="17" t="str">
        <f>VLOOKUP($A2110,'Hospitalisation Details'!$A$2:$K$2344,MATCH(Healthcare!N$1,'Hospitalisation Details'!$A$1:$K$1,0),0)</f>
        <v>Tier - 2</v>
      </c>
      <c r="O2110" s="17" t="str">
        <f>VLOOKUP($A2110,'Hospitalisation Details'!$A$2:$K$2344,MATCH(Healthcare!O$1,'Hospitalisation Details'!$A$1:$K$1,0),0)</f>
        <v>Tier - 2</v>
      </c>
      <c r="P2110" s="17" t="str">
        <f>VLOOKUP($A2110,'Hospitalisation Details'!$A$2:$K$2344,MATCH(Healthcare!P$1,'Hospitalisation Details'!$A$1:$K$1,0),0)</f>
        <v>R1024</v>
      </c>
      <c r="Q2110" s="17">
        <f>VLOOKUP($A2110,'Hospitalisation Details'!$A$2:$K$2344,MATCH(Healthcare!Q$1,'Hospitalisation Details'!$A$1:$K$1,0),0)</f>
        <v>18</v>
      </c>
    </row>
    <row r="2111" spans="1:17" ht="15.75" x14ac:dyDescent="0.25">
      <c r="A2111" s="25" t="s">
        <v>2154</v>
      </c>
      <c r="B2111" s="17" t="str">
        <f>VLOOKUP($A2111,'Customer Names'!$A$1:$D$2336,4,0)</f>
        <v>Ms. Carissa</v>
      </c>
      <c r="C2111" s="17">
        <f>VLOOKUP($A2111,'Medical Examinations'!$A$1:$J$2336,MATCH(Healthcare!C$1,'Medical Examinations'!$A$1:$J$1,0),0)</f>
        <v>33.155000000000001</v>
      </c>
      <c r="D2111" s="17">
        <f>VLOOKUP($A2111,'Medical Examinations'!$A$1:$J$2336,MATCH(Healthcare!D$1,'Medical Examinations'!$A$1:$J$1,0),0)</f>
        <v>4.5999999999999996</v>
      </c>
      <c r="E2111" s="17" t="str">
        <f>VLOOKUP($A2111,'Medical Examinations'!$A$1:$J$2336,MATCH(Healthcare!E$1,'Medical Examinations'!$A$1:$J$1,0),0)</f>
        <v>No</v>
      </c>
      <c r="F2111" s="17" t="str">
        <f>VLOOKUP($A2111,'Medical Examinations'!$A$1:$J$2336,MATCH(Healthcare!F$1,'Medical Examinations'!$A$1:$J$1,0),0)</f>
        <v>Yes</v>
      </c>
      <c r="G2111" s="17" t="str">
        <f>VLOOKUP($A2111,'Medical Examinations'!$A$1:$J$2336,MATCH(Healthcare!G$1,'Medical Examinations'!$A$1:$J$1,0),0)</f>
        <v>No</v>
      </c>
      <c r="H2111" s="17">
        <f>VLOOKUP($A2111,'Medical Examinations'!$A$1:$J$2336,MATCH(Healthcare!H$1,'Medical Examinations'!$A$1:$J$1,0),0)</f>
        <v>1</v>
      </c>
      <c r="I2111" s="17" t="str">
        <f>VLOOKUP($A2111,'Medical Examinations'!$A$1:$J$2336,MATCH(Healthcare!I$1,'Medical Examinations'!$A$1:$J$1,0),0)</f>
        <v>No</v>
      </c>
      <c r="J2111" s="17" t="str">
        <f>VLOOKUP($A2111,'Medical Examinations'!$A$1:$J$2336,MATCH(Healthcare!J$1,'Medical Examinations'!$A$1:$J$1,0),0)</f>
        <v>Obesity</v>
      </c>
      <c r="K2111" s="17" t="str">
        <f>VLOOKUP($A2111,'Medical Examinations'!$A$1:$J$2336,MATCH(Healthcare!K$1,'Medical Examinations'!$A$1:$J$1,0),0)</f>
        <v>Normal</v>
      </c>
      <c r="L2111" s="38">
        <f>VLOOKUP($A2111,'Hospitalisation Details'!$A$2:$K$2344,MATCH(Healthcare!L$1,'Hospitalisation Details'!$A$1:$K$1,0),0)</f>
        <v>38205</v>
      </c>
      <c r="M2111" s="17">
        <f>VLOOKUP($A2111,'Hospitalisation Details'!$A$2:$K$2344,MATCH(Healthcare!M$1,'Hospitalisation Details'!$A$1:$K$1,0),0)</f>
        <v>2207.6999999999998</v>
      </c>
      <c r="N2111" s="17" t="str">
        <f>VLOOKUP($A2111,'Hospitalisation Details'!$A$2:$K$2344,MATCH(Healthcare!N$1,'Hospitalisation Details'!$A$1:$K$1,0),0)</f>
        <v>Tier - 2</v>
      </c>
      <c r="O2111" s="17" t="str">
        <f>VLOOKUP($A2111,'Hospitalisation Details'!$A$2:$K$2344,MATCH(Healthcare!O$1,'Hospitalisation Details'!$A$1:$K$1,0),0)</f>
        <v>Tier - 2</v>
      </c>
      <c r="P2111" s="17" t="str">
        <f>VLOOKUP($A2111,'Hospitalisation Details'!$A$2:$K$2344,MATCH(Healthcare!P$1,'Hospitalisation Details'!$A$1:$K$1,0),0)</f>
        <v>R1024</v>
      </c>
      <c r="Q2111" s="17">
        <f>VLOOKUP($A2111,'Hospitalisation Details'!$A$2:$K$2344,MATCH(Healthcare!Q$1,'Hospitalisation Details'!$A$1:$K$1,0),0)</f>
        <v>18</v>
      </c>
    </row>
    <row r="2112" spans="1:17" ht="15.75" x14ac:dyDescent="0.25">
      <c r="A2112" s="25" t="s">
        <v>2155</v>
      </c>
      <c r="B2112" s="17" t="str">
        <f>VLOOKUP($A2112,'Customer Names'!$A$1:$D$2336,4,0)</f>
        <v>Ms. Mona</v>
      </c>
      <c r="C2112" s="17">
        <f>VLOOKUP($A2112,'Medical Examinations'!$A$1:$J$2336,MATCH(Healthcare!C$1,'Medical Examinations'!$A$1:$J$1,0),0)</f>
        <v>31.92</v>
      </c>
      <c r="D2112" s="17">
        <f>VLOOKUP($A2112,'Medical Examinations'!$A$1:$J$2336,MATCH(Healthcare!D$1,'Medical Examinations'!$A$1:$J$1,0),0)</f>
        <v>5.04</v>
      </c>
      <c r="E2112" s="17" t="str">
        <f>VLOOKUP($A2112,'Medical Examinations'!$A$1:$J$2336,MATCH(Healthcare!E$1,'Medical Examinations'!$A$1:$J$1,0),0)</f>
        <v>No</v>
      </c>
      <c r="F2112" s="17" t="str">
        <f>VLOOKUP($A2112,'Medical Examinations'!$A$1:$J$2336,MATCH(Healthcare!F$1,'Medical Examinations'!$A$1:$J$1,0),0)</f>
        <v>Yes</v>
      </c>
      <c r="G2112" s="17" t="str">
        <f>VLOOKUP($A2112,'Medical Examinations'!$A$1:$J$2336,MATCH(Healthcare!G$1,'Medical Examinations'!$A$1:$J$1,0),0)</f>
        <v>No</v>
      </c>
      <c r="H2112" s="17">
        <f>VLOOKUP($A2112,'Medical Examinations'!$A$1:$J$2336,MATCH(Healthcare!H$1,'Medical Examinations'!$A$1:$J$1,0),0)</f>
        <v>1</v>
      </c>
      <c r="I2112" s="17" t="str">
        <f>VLOOKUP($A2112,'Medical Examinations'!$A$1:$J$2336,MATCH(Healthcare!I$1,'Medical Examinations'!$A$1:$J$1,0),0)</f>
        <v>No</v>
      </c>
      <c r="J2112" s="17" t="str">
        <f>VLOOKUP($A2112,'Medical Examinations'!$A$1:$J$2336,MATCH(Healthcare!J$1,'Medical Examinations'!$A$1:$J$1,0),0)</f>
        <v>Obesity</v>
      </c>
      <c r="K2112" s="17" t="str">
        <f>VLOOKUP($A2112,'Medical Examinations'!$A$1:$J$2336,MATCH(Healthcare!K$1,'Medical Examinations'!$A$1:$J$1,0),0)</f>
        <v>Normal</v>
      </c>
      <c r="L2112" s="38">
        <f>VLOOKUP($A2112,'Hospitalisation Details'!$A$2:$K$2344,MATCH(Healthcare!L$1,'Hospitalisation Details'!$A$1:$K$1,0),0)</f>
        <v>38304</v>
      </c>
      <c r="M2112" s="17">
        <f>VLOOKUP($A2112,'Hospitalisation Details'!$A$2:$K$2344,MATCH(Healthcare!M$1,'Hospitalisation Details'!$A$1:$K$1,0),0)</f>
        <v>2205.98</v>
      </c>
      <c r="N2112" s="17" t="str">
        <f>VLOOKUP($A2112,'Hospitalisation Details'!$A$2:$K$2344,MATCH(Healthcare!N$1,'Hospitalisation Details'!$A$1:$K$1,0),0)</f>
        <v>Tier - 2</v>
      </c>
      <c r="O2112" s="17" t="str">
        <f>VLOOKUP($A2112,'Hospitalisation Details'!$A$2:$K$2344,MATCH(Healthcare!O$1,'Hospitalisation Details'!$A$1:$K$1,0),0)</f>
        <v>Tier - 3</v>
      </c>
      <c r="P2112" s="17" t="str">
        <f>VLOOKUP($A2112,'Hospitalisation Details'!$A$2:$K$2344,MATCH(Healthcare!P$1,'Hospitalisation Details'!$A$1:$K$1,0),0)</f>
        <v>R1024</v>
      </c>
      <c r="Q2112" s="17">
        <f>VLOOKUP($A2112,'Hospitalisation Details'!$A$2:$K$2344,MATCH(Healthcare!Q$1,'Hospitalisation Details'!$A$1:$K$1,0),0)</f>
        <v>18</v>
      </c>
    </row>
    <row r="2113" spans="1:17" ht="15.75" x14ac:dyDescent="0.25">
      <c r="A2113" s="25" t="s">
        <v>2156</v>
      </c>
      <c r="B2113" s="17" t="str">
        <f>VLOOKUP($A2113,'Customer Names'!$A$1:$D$2336,4,0)</f>
        <v>Ms. Kristin</v>
      </c>
      <c r="C2113" s="17">
        <f>VLOOKUP($A2113,'Medical Examinations'!$A$1:$J$2336,MATCH(Healthcare!C$1,'Medical Examinations'!$A$1:$J$1,0),0)</f>
        <v>30.305</v>
      </c>
      <c r="D2113" s="17">
        <f>VLOOKUP($A2113,'Medical Examinations'!$A$1:$J$2336,MATCH(Healthcare!D$1,'Medical Examinations'!$A$1:$J$1,0),0)</f>
        <v>5.08</v>
      </c>
      <c r="E2113" s="17" t="str">
        <f>VLOOKUP($A2113,'Medical Examinations'!$A$1:$J$2336,MATCH(Healthcare!E$1,'Medical Examinations'!$A$1:$J$1,0),0)</f>
        <v>No</v>
      </c>
      <c r="F2113" s="17" t="str">
        <f>VLOOKUP($A2113,'Medical Examinations'!$A$1:$J$2336,MATCH(Healthcare!F$1,'Medical Examinations'!$A$1:$J$1,0),0)</f>
        <v>Yes</v>
      </c>
      <c r="G2113" s="17" t="str">
        <f>VLOOKUP($A2113,'Medical Examinations'!$A$1:$J$2336,MATCH(Healthcare!G$1,'Medical Examinations'!$A$1:$J$1,0),0)</f>
        <v>No</v>
      </c>
      <c r="H2113" s="17">
        <f>VLOOKUP($A2113,'Medical Examinations'!$A$1:$J$2336,MATCH(Healthcare!H$1,'Medical Examinations'!$A$1:$J$1,0),0)</f>
        <v>1</v>
      </c>
      <c r="I2113" s="17" t="str">
        <f>VLOOKUP($A2113,'Medical Examinations'!$A$1:$J$2336,MATCH(Healthcare!I$1,'Medical Examinations'!$A$1:$J$1,0),0)</f>
        <v>No</v>
      </c>
      <c r="J2113" s="17" t="str">
        <f>VLOOKUP($A2113,'Medical Examinations'!$A$1:$J$2336,MATCH(Healthcare!J$1,'Medical Examinations'!$A$1:$J$1,0),0)</f>
        <v>Obesity</v>
      </c>
      <c r="K2113" s="17" t="str">
        <f>VLOOKUP($A2113,'Medical Examinations'!$A$1:$J$2336,MATCH(Healthcare!K$1,'Medical Examinations'!$A$1:$J$1,0),0)</f>
        <v>Normal</v>
      </c>
      <c r="L2113" s="38">
        <f>VLOOKUP($A2113,'Hospitalisation Details'!$A$2:$K$2344,MATCH(Healthcare!L$1,'Hospitalisation Details'!$A$1:$K$1,0),0)</f>
        <v>38288</v>
      </c>
      <c r="M2113" s="17">
        <f>VLOOKUP($A2113,'Hospitalisation Details'!$A$2:$K$2344,MATCH(Healthcare!M$1,'Hospitalisation Details'!$A$1:$K$1,0),0)</f>
        <v>2203.7399999999998</v>
      </c>
      <c r="N2113" s="17" t="str">
        <f>VLOOKUP($A2113,'Hospitalisation Details'!$A$2:$K$2344,MATCH(Healthcare!N$1,'Hospitalisation Details'!$A$1:$K$1,0),0)</f>
        <v>Tier - 2</v>
      </c>
      <c r="O2113" s="17" t="str">
        <f>VLOOKUP($A2113,'Hospitalisation Details'!$A$2:$K$2344,MATCH(Healthcare!O$1,'Hospitalisation Details'!$A$1:$K$1,0),0)</f>
        <v>Tier - 2</v>
      </c>
      <c r="P2113" s="17" t="str">
        <f>VLOOKUP($A2113,'Hospitalisation Details'!$A$2:$K$2344,MATCH(Healthcare!P$1,'Hospitalisation Details'!$A$1:$K$1,0),0)</f>
        <v>R1024</v>
      </c>
      <c r="Q2113" s="17">
        <f>VLOOKUP($A2113,'Hospitalisation Details'!$A$2:$K$2344,MATCH(Healthcare!Q$1,'Hospitalisation Details'!$A$1:$K$1,0),0)</f>
        <v>18</v>
      </c>
    </row>
    <row r="2114" spans="1:17" ht="15.75" x14ac:dyDescent="0.25">
      <c r="A2114" s="25" t="s">
        <v>2157</v>
      </c>
      <c r="B2114" s="17" t="str">
        <f>VLOOKUP($A2114,'Customer Names'!$A$1:$D$2336,4,0)</f>
        <v>Ms. Beth</v>
      </c>
      <c r="C2114" s="17">
        <f>VLOOKUP($A2114,'Medical Examinations'!$A$1:$J$2336,MATCH(Healthcare!C$1,'Medical Examinations'!$A$1:$J$1,0),0)</f>
        <v>30.114999999999998</v>
      </c>
      <c r="D2114" s="17">
        <f>VLOOKUP($A2114,'Medical Examinations'!$A$1:$J$2336,MATCH(Healthcare!D$1,'Medical Examinations'!$A$1:$J$1,0),0)</f>
        <v>4.38</v>
      </c>
      <c r="E2114" s="17" t="str">
        <f>VLOOKUP($A2114,'Medical Examinations'!$A$1:$J$2336,MATCH(Healthcare!E$1,'Medical Examinations'!$A$1:$J$1,0),0)</f>
        <v>No</v>
      </c>
      <c r="F2114" s="17" t="str">
        <f>VLOOKUP($A2114,'Medical Examinations'!$A$1:$J$2336,MATCH(Healthcare!F$1,'Medical Examinations'!$A$1:$J$1,0),0)</f>
        <v>Yes</v>
      </c>
      <c r="G2114" s="17" t="str">
        <f>VLOOKUP($A2114,'Medical Examinations'!$A$1:$J$2336,MATCH(Healthcare!G$1,'Medical Examinations'!$A$1:$J$1,0),0)</f>
        <v>No</v>
      </c>
      <c r="H2114" s="17">
        <f>VLOOKUP($A2114,'Medical Examinations'!$A$1:$J$2336,MATCH(Healthcare!H$1,'Medical Examinations'!$A$1:$J$1,0),0)</f>
        <v>1</v>
      </c>
      <c r="I2114" s="17" t="str">
        <f>VLOOKUP($A2114,'Medical Examinations'!$A$1:$J$2336,MATCH(Healthcare!I$1,'Medical Examinations'!$A$1:$J$1,0),0)</f>
        <v>No</v>
      </c>
      <c r="J2114" s="17" t="str">
        <f>VLOOKUP($A2114,'Medical Examinations'!$A$1:$J$2336,MATCH(Healthcare!J$1,'Medical Examinations'!$A$1:$J$1,0),0)</f>
        <v>Obesity</v>
      </c>
      <c r="K2114" s="17" t="str">
        <f>VLOOKUP($A2114,'Medical Examinations'!$A$1:$J$2336,MATCH(Healthcare!K$1,'Medical Examinations'!$A$1:$J$1,0),0)</f>
        <v>Normal</v>
      </c>
      <c r="L2114" s="38">
        <f>VLOOKUP($A2114,'Hospitalisation Details'!$A$2:$K$2344,MATCH(Healthcare!L$1,'Hospitalisation Details'!$A$1:$K$1,0),0)</f>
        <v>38205</v>
      </c>
      <c r="M2114" s="17">
        <f>VLOOKUP($A2114,'Hospitalisation Details'!$A$2:$K$2344,MATCH(Healthcare!M$1,'Hospitalisation Details'!$A$1:$K$1,0),0)</f>
        <v>2203.4699999999998</v>
      </c>
      <c r="N2114" s="17" t="str">
        <f>VLOOKUP($A2114,'Hospitalisation Details'!$A$2:$K$2344,MATCH(Healthcare!N$1,'Hospitalisation Details'!$A$1:$K$1,0),0)</f>
        <v>Tier - 2</v>
      </c>
      <c r="O2114" s="17" t="str">
        <f>VLOOKUP($A2114,'Hospitalisation Details'!$A$2:$K$2344,MATCH(Healthcare!O$1,'Hospitalisation Details'!$A$1:$K$1,0),0)</f>
        <v>Tier - 2</v>
      </c>
      <c r="P2114" s="17" t="str">
        <f>VLOOKUP($A2114,'Hospitalisation Details'!$A$2:$K$2344,MATCH(Healthcare!P$1,'Hospitalisation Details'!$A$1:$K$1,0),0)</f>
        <v>R1024</v>
      </c>
      <c r="Q2114" s="17">
        <f>VLOOKUP($A2114,'Hospitalisation Details'!$A$2:$K$2344,MATCH(Healthcare!Q$1,'Hospitalisation Details'!$A$1:$K$1,0),0)</f>
        <v>18</v>
      </c>
    </row>
    <row r="2115" spans="1:17" ht="15.75" x14ac:dyDescent="0.25">
      <c r="A2115" s="25" t="s">
        <v>2158</v>
      </c>
      <c r="B2115" s="17" t="str">
        <f>VLOOKUP($A2115,'Customer Names'!$A$1:$D$2336,4,0)</f>
        <v>Ms. Allison</v>
      </c>
      <c r="C2115" s="17">
        <f>VLOOKUP($A2115,'Medical Examinations'!$A$1:$J$2336,MATCH(Healthcare!C$1,'Medical Examinations'!$A$1:$J$1,0),0)</f>
        <v>24.09</v>
      </c>
      <c r="D2115" s="17">
        <f>VLOOKUP($A2115,'Medical Examinations'!$A$1:$J$2336,MATCH(Healthcare!D$1,'Medical Examinations'!$A$1:$J$1,0),0)</f>
        <v>4.79</v>
      </c>
      <c r="E2115" s="17" t="str">
        <f>VLOOKUP($A2115,'Medical Examinations'!$A$1:$J$2336,MATCH(Healthcare!E$1,'Medical Examinations'!$A$1:$J$1,0),0)</f>
        <v>No</v>
      </c>
      <c r="F2115" s="17" t="str">
        <f>VLOOKUP($A2115,'Medical Examinations'!$A$1:$J$2336,MATCH(Healthcare!F$1,'Medical Examinations'!$A$1:$J$1,0),0)</f>
        <v>Yes</v>
      </c>
      <c r="G2115" s="17" t="str">
        <f>VLOOKUP($A2115,'Medical Examinations'!$A$1:$J$2336,MATCH(Healthcare!G$1,'Medical Examinations'!$A$1:$J$1,0),0)</f>
        <v>No</v>
      </c>
      <c r="H2115" s="17">
        <f>VLOOKUP($A2115,'Medical Examinations'!$A$1:$J$2336,MATCH(Healthcare!H$1,'Medical Examinations'!$A$1:$J$1,0),0)</f>
        <v>1</v>
      </c>
      <c r="I2115" s="17" t="str">
        <f>VLOOKUP($A2115,'Medical Examinations'!$A$1:$J$2336,MATCH(Healthcare!I$1,'Medical Examinations'!$A$1:$J$1,0),0)</f>
        <v>No</v>
      </c>
      <c r="J2115" s="17" t="str">
        <f>VLOOKUP($A2115,'Medical Examinations'!$A$1:$J$2336,MATCH(Healthcare!J$1,'Medical Examinations'!$A$1:$J$1,0),0)</f>
        <v>Healthy Weight</v>
      </c>
      <c r="K2115" s="17" t="str">
        <f>VLOOKUP($A2115,'Medical Examinations'!$A$1:$J$2336,MATCH(Healthcare!K$1,'Medical Examinations'!$A$1:$J$1,0),0)</f>
        <v>Normal</v>
      </c>
      <c r="L2115" s="38">
        <f>VLOOKUP($A2115,'Hospitalisation Details'!$A$2:$K$2344,MATCH(Healthcare!L$1,'Hospitalisation Details'!$A$1:$K$1,0),0)</f>
        <v>38195</v>
      </c>
      <c r="M2115" s="17">
        <f>VLOOKUP($A2115,'Hospitalisation Details'!$A$2:$K$2344,MATCH(Healthcare!M$1,'Hospitalisation Details'!$A$1:$K$1,0),0)</f>
        <v>2201.1</v>
      </c>
      <c r="N2115" s="17" t="str">
        <f>VLOOKUP($A2115,'Hospitalisation Details'!$A$2:$K$2344,MATCH(Healthcare!N$1,'Hospitalisation Details'!$A$1:$K$1,0),0)</f>
        <v>Tier - 2</v>
      </c>
      <c r="O2115" s="17" t="str">
        <f>VLOOKUP($A2115,'Hospitalisation Details'!$A$2:$K$2344,MATCH(Healthcare!O$1,'Hospitalisation Details'!$A$1:$K$1,0),0)</f>
        <v>Tier - 3</v>
      </c>
      <c r="P2115" s="17" t="str">
        <f>VLOOKUP($A2115,'Hospitalisation Details'!$A$2:$K$2344,MATCH(Healthcare!P$1,'Hospitalisation Details'!$A$1:$K$1,0),0)</f>
        <v>R1013</v>
      </c>
      <c r="Q2115" s="17">
        <f>VLOOKUP($A2115,'Hospitalisation Details'!$A$2:$K$2344,MATCH(Healthcare!Q$1,'Hospitalisation Details'!$A$1:$K$1,0),0)</f>
        <v>18</v>
      </c>
    </row>
    <row r="2116" spans="1:17" ht="15.75" x14ac:dyDescent="0.25">
      <c r="A2116" s="25" t="s">
        <v>2159</v>
      </c>
      <c r="B2116" s="17" t="str">
        <f>VLOOKUP($A2116,'Customer Names'!$A$1:$D$2336,4,0)</f>
        <v>Ms. Ashley</v>
      </c>
      <c r="C2116" s="17">
        <f>VLOOKUP($A2116,'Medical Examinations'!$A$1:$J$2336,MATCH(Healthcare!C$1,'Medical Examinations'!$A$1:$J$1,0),0)</f>
        <v>28.215</v>
      </c>
      <c r="D2116" s="17">
        <f>VLOOKUP($A2116,'Medical Examinations'!$A$1:$J$2336,MATCH(Healthcare!D$1,'Medical Examinations'!$A$1:$J$1,0),0)</f>
        <v>4.21</v>
      </c>
      <c r="E2116" s="17" t="str">
        <f>VLOOKUP($A2116,'Medical Examinations'!$A$1:$J$2336,MATCH(Healthcare!E$1,'Medical Examinations'!$A$1:$J$1,0),0)</f>
        <v>No</v>
      </c>
      <c r="F2116" s="17" t="str">
        <f>VLOOKUP($A2116,'Medical Examinations'!$A$1:$J$2336,MATCH(Healthcare!F$1,'Medical Examinations'!$A$1:$J$1,0),0)</f>
        <v>Yes</v>
      </c>
      <c r="G2116" s="17" t="str">
        <f>VLOOKUP($A2116,'Medical Examinations'!$A$1:$J$2336,MATCH(Healthcare!G$1,'Medical Examinations'!$A$1:$J$1,0),0)</f>
        <v>No</v>
      </c>
      <c r="H2116" s="17">
        <f>VLOOKUP($A2116,'Medical Examinations'!$A$1:$J$2336,MATCH(Healthcare!H$1,'Medical Examinations'!$A$1:$J$1,0),0)</f>
        <v>1</v>
      </c>
      <c r="I2116" s="17" t="str">
        <f>VLOOKUP($A2116,'Medical Examinations'!$A$1:$J$2336,MATCH(Healthcare!I$1,'Medical Examinations'!$A$1:$J$1,0),0)</f>
        <v>No</v>
      </c>
      <c r="J2116" s="17" t="str">
        <f>VLOOKUP($A2116,'Medical Examinations'!$A$1:$J$2336,MATCH(Healthcare!J$1,'Medical Examinations'!$A$1:$J$1,0),0)</f>
        <v>Overweight</v>
      </c>
      <c r="K2116" s="17" t="str">
        <f>VLOOKUP($A2116,'Medical Examinations'!$A$1:$J$2336,MATCH(Healthcare!K$1,'Medical Examinations'!$A$1:$J$1,0),0)</f>
        <v>Normal</v>
      </c>
      <c r="L2116" s="38">
        <f>VLOOKUP($A2116,'Hospitalisation Details'!$A$2:$K$2344,MATCH(Healthcare!L$1,'Hospitalisation Details'!$A$1:$K$1,0),0)</f>
        <v>38242</v>
      </c>
      <c r="M2116" s="17">
        <f>VLOOKUP($A2116,'Hospitalisation Details'!$A$2:$K$2344,MATCH(Healthcare!M$1,'Hospitalisation Details'!$A$1:$K$1,0),0)</f>
        <v>2200.83</v>
      </c>
      <c r="N2116" s="17" t="str">
        <f>VLOOKUP($A2116,'Hospitalisation Details'!$A$2:$K$2344,MATCH(Healthcare!N$1,'Hospitalisation Details'!$A$1:$K$1,0),0)</f>
        <v>Tier - 2</v>
      </c>
      <c r="O2116" s="17" t="str">
        <f>VLOOKUP($A2116,'Hospitalisation Details'!$A$2:$K$2344,MATCH(Healthcare!O$1,'Hospitalisation Details'!$A$1:$K$1,0),0)</f>
        <v>Tier - 2</v>
      </c>
      <c r="P2116" s="17" t="str">
        <f>VLOOKUP($A2116,'Hospitalisation Details'!$A$2:$K$2344,MATCH(Healthcare!P$1,'Hospitalisation Details'!$A$1:$K$1,0),0)</f>
        <v>R1024</v>
      </c>
      <c r="Q2116" s="17">
        <f>VLOOKUP($A2116,'Hospitalisation Details'!$A$2:$K$2344,MATCH(Healthcare!Q$1,'Hospitalisation Details'!$A$1:$K$1,0),0)</f>
        <v>18</v>
      </c>
    </row>
    <row r="2117" spans="1:17" ht="15.75" x14ac:dyDescent="0.25">
      <c r="A2117" s="25" t="s">
        <v>2160</v>
      </c>
      <c r="B2117" s="17" t="str">
        <f>VLOOKUP($A2117,'Customer Names'!$A$1:$D$2336,4,0)</f>
        <v>Ms. Hilary</v>
      </c>
      <c r="C2117" s="17">
        <f>VLOOKUP($A2117,'Medical Examinations'!$A$1:$J$2336,MATCH(Healthcare!C$1,'Medical Examinations'!$A$1:$J$1,0),0)</f>
        <v>26.315000000000001</v>
      </c>
      <c r="D2117" s="17">
        <f>VLOOKUP($A2117,'Medical Examinations'!$A$1:$J$2336,MATCH(Healthcare!D$1,'Medical Examinations'!$A$1:$J$1,0),0)</f>
        <v>5.47</v>
      </c>
      <c r="E2117" s="17" t="str">
        <f>VLOOKUP($A2117,'Medical Examinations'!$A$1:$J$2336,MATCH(Healthcare!E$1,'Medical Examinations'!$A$1:$J$1,0),0)</f>
        <v>No</v>
      </c>
      <c r="F2117" s="17" t="str">
        <f>VLOOKUP($A2117,'Medical Examinations'!$A$1:$J$2336,MATCH(Healthcare!F$1,'Medical Examinations'!$A$1:$J$1,0),0)</f>
        <v>Yes</v>
      </c>
      <c r="G2117" s="17" t="str">
        <f>VLOOKUP($A2117,'Medical Examinations'!$A$1:$J$2336,MATCH(Healthcare!G$1,'Medical Examinations'!$A$1:$J$1,0),0)</f>
        <v>No</v>
      </c>
      <c r="H2117" s="17">
        <f>VLOOKUP($A2117,'Medical Examinations'!$A$1:$J$2336,MATCH(Healthcare!H$1,'Medical Examinations'!$A$1:$J$1,0),0)</f>
        <v>1</v>
      </c>
      <c r="I2117" s="17" t="str">
        <f>VLOOKUP($A2117,'Medical Examinations'!$A$1:$J$2336,MATCH(Healthcare!I$1,'Medical Examinations'!$A$1:$J$1,0),0)</f>
        <v>No</v>
      </c>
      <c r="J2117" s="17" t="str">
        <f>VLOOKUP($A2117,'Medical Examinations'!$A$1:$J$2336,MATCH(Healthcare!J$1,'Medical Examinations'!$A$1:$J$1,0),0)</f>
        <v>Overweight</v>
      </c>
      <c r="K2117" s="17" t="str">
        <f>VLOOKUP($A2117,'Medical Examinations'!$A$1:$J$2336,MATCH(Healthcare!K$1,'Medical Examinations'!$A$1:$J$1,0),0)</f>
        <v>Normal</v>
      </c>
      <c r="L2117" s="38">
        <f>VLOOKUP($A2117,'Hospitalisation Details'!$A$2:$K$2344,MATCH(Healthcare!L$1,'Hospitalisation Details'!$A$1:$K$1,0),0)</f>
        <v>38233</v>
      </c>
      <c r="M2117" s="17">
        <f>VLOOKUP($A2117,'Hospitalisation Details'!$A$2:$K$2344,MATCH(Healthcare!M$1,'Hospitalisation Details'!$A$1:$K$1,0),0)</f>
        <v>2198.19</v>
      </c>
      <c r="N2117" s="17" t="str">
        <f>VLOOKUP($A2117,'Hospitalisation Details'!$A$2:$K$2344,MATCH(Healthcare!N$1,'Hospitalisation Details'!$A$1:$K$1,0),0)</f>
        <v>Tier - 2</v>
      </c>
      <c r="O2117" s="17" t="str">
        <f>VLOOKUP($A2117,'Hospitalisation Details'!$A$2:$K$2344,MATCH(Healthcare!O$1,'Hospitalisation Details'!$A$1:$K$1,0),0)</f>
        <v>Tier - 1</v>
      </c>
      <c r="P2117" s="17" t="str">
        <f>VLOOKUP($A2117,'Hospitalisation Details'!$A$2:$K$2344,MATCH(Healthcare!P$1,'Hospitalisation Details'!$A$1:$K$1,0),0)</f>
        <v>R1023</v>
      </c>
      <c r="Q2117" s="17">
        <f>VLOOKUP($A2117,'Hospitalisation Details'!$A$2:$K$2344,MATCH(Healthcare!Q$1,'Hospitalisation Details'!$A$1:$K$1,0),0)</f>
        <v>18</v>
      </c>
    </row>
    <row r="2118" spans="1:17" ht="15.75" x14ac:dyDescent="0.25">
      <c r="A2118" s="25" t="s">
        <v>2161</v>
      </c>
      <c r="B2118" s="17" t="str">
        <f>VLOOKUP($A2118,'Customer Names'!$A$1:$D$2336,4,0)</f>
        <v>Ms. Dominique</v>
      </c>
      <c r="C2118" s="17">
        <f>VLOOKUP($A2118,'Medical Examinations'!$A$1:$J$2336,MATCH(Healthcare!C$1,'Medical Examinations'!$A$1:$J$1,0),0)</f>
        <v>25.08</v>
      </c>
      <c r="D2118" s="17">
        <f>VLOOKUP($A2118,'Medical Examinations'!$A$1:$J$2336,MATCH(Healthcare!D$1,'Medical Examinations'!$A$1:$J$1,0),0)</f>
        <v>5.09</v>
      </c>
      <c r="E2118" s="17" t="str">
        <f>VLOOKUP($A2118,'Medical Examinations'!$A$1:$J$2336,MATCH(Healthcare!E$1,'Medical Examinations'!$A$1:$J$1,0),0)</f>
        <v>No</v>
      </c>
      <c r="F2118" s="17" t="str">
        <f>VLOOKUP($A2118,'Medical Examinations'!$A$1:$J$2336,MATCH(Healthcare!F$1,'Medical Examinations'!$A$1:$J$1,0),0)</f>
        <v>Yes</v>
      </c>
      <c r="G2118" s="17" t="str">
        <f>VLOOKUP($A2118,'Medical Examinations'!$A$1:$J$2336,MATCH(Healthcare!G$1,'Medical Examinations'!$A$1:$J$1,0),0)</f>
        <v>No</v>
      </c>
      <c r="H2118" s="17">
        <f>VLOOKUP($A2118,'Medical Examinations'!$A$1:$J$2336,MATCH(Healthcare!H$1,'Medical Examinations'!$A$1:$J$1,0),0)</f>
        <v>1</v>
      </c>
      <c r="I2118" s="17" t="str">
        <f>VLOOKUP($A2118,'Medical Examinations'!$A$1:$J$2336,MATCH(Healthcare!I$1,'Medical Examinations'!$A$1:$J$1,0),0)</f>
        <v>No</v>
      </c>
      <c r="J2118" s="17" t="str">
        <f>VLOOKUP($A2118,'Medical Examinations'!$A$1:$J$2336,MATCH(Healthcare!J$1,'Medical Examinations'!$A$1:$J$1,0),0)</f>
        <v>Overweight</v>
      </c>
      <c r="K2118" s="17" t="str">
        <f>VLOOKUP($A2118,'Medical Examinations'!$A$1:$J$2336,MATCH(Healthcare!K$1,'Medical Examinations'!$A$1:$J$1,0),0)</f>
        <v>Normal</v>
      </c>
      <c r="L2118" s="38">
        <f>VLOOKUP($A2118,'Hospitalisation Details'!$A$2:$K$2344,MATCH(Healthcare!L$1,'Hospitalisation Details'!$A$1:$K$1,0),0)</f>
        <v>38328</v>
      </c>
      <c r="M2118" s="17">
        <f>VLOOKUP($A2118,'Hospitalisation Details'!$A$2:$K$2344,MATCH(Healthcare!M$1,'Hospitalisation Details'!$A$1:$K$1,0),0)</f>
        <v>2196.4699999999998</v>
      </c>
      <c r="N2118" s="17" t="str">
        <f>VLOOKUP($A2118,'Hospitalisation Details'!$A$2:$K$2344,MATCH(Healthcare!N$1,'Hospitalisation Details'!$A$1:$K$1,0),0)</f>
        <v>Tier - 2</v>
      </c>
      <c r="O2118" s="17" t="str">
        <f>VLOOKUP($A2118,'Hospitalisation Details'!$A$2:$K$2344,MATCH(Healthcare!O$1,'Hospitalisation Details'!$A$1:$K$1,0),0)</f>
        <v>Tier - 3</v>
      </c>
      <c r="P2118" s="17" t="str">
        <f>VLOOKUP($A2118,'Hospitalisation Details'!$A$2:$K$2344,MATCH(Healthcare!P$1,'Hospitalisation Details'!$A$1:$K$1,0),0)</f>
        <v>R1024</v>
      </c>
      <c r="Q2118" s="17">
        <f>VLOOKUP($A2118,'Hospitalisation Details'!$A$2:$K$2344,MATCH(Healthcare!Q$1,'Hospitalisation Details'!$A$1:$K$1,0),0)</f>
        <v>18</v>
      </c>
    </row>
    <row r="2119" spans="1:17" ht="15.75" x14ac:dyDescent="0.25">
      <c r="A2119" s="25" t="s">
        <v>2162</v>
      </c>
      <c r="B2119" s="17" t="str">
        <f>VLOOKUP($A2119,'Customer Names'!$A$1:$D$2336,4,0)</f>
        <v>Mr. Carlos</v>
      </c>
      <c r="C2119" s="17">
        <f>VLOOKUP($A2119,'Medical Examinations'!$A$1:$J$2336,MATCH(Healthcare!C$1,'Medical Examinations'!$A$1:$J$1,0),0)</f>
        <v>15.41</v>
      </c>
      <c r="D2119" s="17">
        <f>VLOOKUP($A2119,'Medical Examinations'!$A$1:$J$2336,MATCH(Healthcare!D$1,'Medical Examinations'!$A$1:$J$1,0),0)</f>
        <v>5.08</v>
      </c>
      <c r="E2119" s="17" t="str">
        <f>VLOOKUP($A2119,'Medical Examinations'!$A$1:$J$2336,MATCH(Healthcare!E$1,'Medical Examinations'!$A$1:$J$1,0),0)</f>
        <v>No</v>
      </c>
      <c r="F2119" s="17" t="str">
        <f>VLOOKUP($A2119,'Medical Examinations'!$A$1:$J$2336,MATCH(Healthcare!F$1,'Medical Examinations'!$A$1:$J$1,0),0)</f>
        <v>No</v>
      </c>
      <c r="G2119" s="17" t="str">
        <f>VLOOKUP($A2119,'Medical Examinations'!$A$1:$J$2336,MATCH(Healthcare!G$1,'Medical Examinations'!$A$1:$J$1,0),0)</f>
        <v>No</v>
      </c>
      <c r="H2119" s="17">
        <f>VLOOKUP($A2119,'Medical Examinations'!$A$1:$J$2336,MATCH(Healthcare!H$1,'Medical Examinations'!$A$1:$J$1,0),0)</f>
        <v>0</v>
      </c>
      <c r="I2119" s="17" t="str">
        <f>VLOOKUP($A2119,'Medical Examinations'!$A$1:$J$2336,MATCH(Healthcare!I$1,'Medical Examinations'!$A$1:$J$1,0),0)</f>
        <v>No</v>
      </c>
      <c r="J2119" s="17" t="str">
        <f>VLOOKUP($A2119,'Medical Examinations'!$A$1:$J$2336,MATCH(Healthcare!J$1,'Medical Examinations'!$A$1:$J$1,0),0)</f>
        <v>Underweight</v>
      </c>
      <c r="K2119" s="17" t="str">
        <f>VLOOKUP($A2119,'Medical Examinations'!$A$1:$J$2336,MATCH(Healthcare!K$1,'Medical Examinations'!$A$1:$J$1,0),0)</f>
        <v>Normal</v>
      </c>
      <c r="L2119" s="38">
        <f>VLOOKUP($A2119,'Hospitalisation Details'!$A$2:$K$2344,MATCH(Healthcare!L$1,'Hospitalisation Details'!$A$1:$K$1,0),0)</f>
        <v>33588</v>
      </c>
      <c r="M2119" s="17">
        <f>VLOOKUP($A2119,'Hospitalisation Details'!$A$2:$K$2344,MATCH(Healthcare!M$1,'Hospitalisation Details'!$A$1:$K$1,0),0)</f>
        <v>2193.1999999999998</v>
      </c>
      <c r="N2119" s="17" t="str">
        <f>VLOOKUP($A2119,'Hospitalisation Details'!$A$2:$K$2344,MATCH(Healthcare!N$1,'Hospitalisation Details'!$A$1:$K$1,0),0)</f>
        <v>Tier - 2</v>
      </c>
      <c r="O2119" s="17" t="str">
        <f>VLOOKUP($A2119,'Hospitalisation Details'!$A$2:$K$2344,MATCH(Healthcare!O$1,'Hospitalisation Details'!$A$1:$K$1,0),0)</f>
        <v>Tier - 2</v>
      </c>
      <c r="P2119" s="17" t="str">
        <f>VLOOKUP($A2119,'Hospitalisation Details'!$A$2:$K$2344,MATCH(Healthcare!P$1,'Hospitalisation Details'!$A$1:$K$1,0),0)</f>
        <v>R1012</v>
      </c>
      <c r="Q2119" s="17">
        <f>VLOOKUP($A2119,'Hospitalisation Details'!$A$2:$K$2344,MATCH(Healthcare!Q$1,'Hospitalisation Details'!$A$1:$K$1,0),0)</f>
        <v>31</v>
      </c>
    </row>
    <row r="2120" spans="1:17" ht="15.75" x14ac:dyDescent="0.25">
      <c r="A2120" s="25" t="s">
        <v>2163</v>
      </c>
      <c r="B2120" s="17" t="str">
        <f>VLOOKUP($A2120,'Customer Names'!$A$1:$D$2336,4,0)</f>
        <v>Mr. Matthew</v>
      </c>
      <c r="C2120" s="17">
        <f>VLOOKUP($A2120,'Medical Examinations'!$A$1:$J$2336,MATCH(Healthcare!C$1,'Medical Examinations'!$A$1:$J$1,0),0)</f>
        <v>23.83</v>
      </c>
      <c r="D2120" s="17">
        <f>VLOOKUP($A2120,'Medical Examinations'!$A$1:$J$2336,MATCH(Healthcare!D$1,'Medical Examinations'!$A$1:$J$1,0),0)</f>
        <v>5.68</v>
      </c>
      <c r="E2120" s="17" t="str">
        <f>VLOOKUP($A2120,'Medical Examinations'!$A$1:$J$2336,MATCH(Healthcare!E$1,'Medical Examinations'!$A$1:$J$1,0),0)</f>
        <v>No</v>
      </c>
      <c r="F2120" s="17" t="str">
        <f>VLOOKUP($A2120,'Medical Examinations'!$A$1:$J$2336,MATCH(Healthcare!F$1,'Medical Examinations'!$A$1:$J$1,0),0)</f>
        <v>No</v>
      </c>
      <c r="G2120" s="17" t="str">
        <f>VLOOKUP($A2120,'Medical Examinations'!$A$1:$J$2336,MATCH(Healthcare!G$1,'Medical Examinations'!$A$1:$J$1,0),0)</f>
        <v>No</v>
      </c>
      <c r="H2120" s="17">
        <f>VLOOKUP($A2120,'Medical Examinations'!$A$1:$J$2336,MATCH(Healthcare!H$1,'Medical Examinations'!$A$1:$J$1,0),0)</f>
        <v>0</v>
      </c>
      <c r="I2120" s="17" t="str">
        <f>VLOOKUP($A2120,'Medical Examinations'!$A$1:$J$2336,MATCH(Healthcare!I$1,'Medical Examinations'!$A$1:$J$1,0),0)</f>
        <v>No</v>
      </c>
      <c r="J2120" s="17" t="str">
        <f>VLOOKUP($A2120,'Medical Examinations'!$A$1:$J$2336,MATCH(Healthcare!J$1,'Medical Examinations'!$A$1:$J$1,0),0)</f>
        <v>Healthy Weight</v>
      </c>
      <c r="K2120" s="17" t="str">
        <f>VLOOKUP($A2120,'Medical Examinations'!$A$1:$J$2336,MATCH(Healthcare!K$1,'Medical Examinations'!$A$1:$J$1,0),0)</f>
        <v>Normal</v>
      </c>
      <c r="L2120" s="38">
        <f>VLOOKUP($A2120,'Hospitalisation Details'!$A$2:$K$2344,MATCH(Healthcare!L$1,'Hospitalisation Details'!$A$1:$K$1,0),0)</f>
        <v>34604</v>
      </c>
      <c r="M2120" s="17">
        <f>VLOOKUP($A2120,'Hospitalisation Details'!$A$2:$K$2344,MATCH(Healthcare!M$1,'Hospitalisation Details'!$A$1:$K$1,0),0)</f>
        <v>2170.08</v>
      </c>
      <c r="N2120" s="17" t="str">
        <f>VLOOKUP($A2120,'Hospitalisation Details'!$A$2:$K$2344,MATCH(Healthcare!N$1,'Hospitalisation Details'!$A$1:$K$1,0),0)</f>
        <v>Tier - 2</v>
      </c>
      <c r="O2120" s="17" t="str">
        <f>VLOOKUP($A2120,'Hospitalisation Details'!$A$2:$K$2344,MATCH(Healthcare!O$1,'Hospitalisation Details'!$A$1:$K$1,0),0)</f>
        <v>Tier - 2</v>
      </c>
      <c r="P2120" s="17" t="str">
        <f>VLOOKUP($A2120,'Hospitalisation Details'!$A$2:$K$2344,MATCH(Healthcare!P$1,'Hospitalisation Details'!$A$1:$K$1,0),0)</f>
        <v>R1013</v>
      </c>
      <c r="Q2120" s="17">
        <f>VLOOKUP($A2120,'Hospitalisation Details'!$A$2:$K$2344,MATCH(Healthcare!Q$1,'Hospitalisation Details'!$A$1:$K$1,0),0)</f>
        <v>28</v>
      </c>
    </row>
    <row r="2121" spans="1:17" ht="15.75" x14ac:dyDescent="0.25">
      <c r="A2121" s="25" t="s">
        <v>2164</v>
      </c>
      <c r="B2121" s="17" t="str">
        <f>VLOOKUP($A2121,'Customer Names'!$A$1:$D$2336,4,0)</f>
        <v>Ms. Kara</v>
      </c>
      <c r="C2121" s="17">
        <f>VLOOKUP($A2121,'Medical Examinations'!$A$1:$J$2336,MATCH(Healthcare!C$1,'Medical Examinations'!$A$1:$J$1,0),0)</f>
        <v>36</v>
      </c>
      <c r="D2121" s="17">
        <f>VLOOKUP($A2121,'Medical Examinations'!$A$1:$J$2336,MATCH(Healthcare!D$1,'Medical Examinations'!$A$1:$J$1,0),0)</f>
        <v>4.66</v>
      </c>
      <c r="E2121" s="17" t="str">
        <f>VLOOKUP($A2121,'Medical Examinations'!$A$1:$J$2336,MATCH(Healthcare!E$1,'Medical Examinations'!$A$1:$J$1,0),0)</f>
        <v>No</v>
      </c>
      <c r="F2121" s="17" t="str">
        <f>VLOOKUP($A2121,'Medical Examinations'!$A$1:$J$2336,MATCH(Healthcare!F$1,'Medical Examinations'!$A$1:$J$1,0),0)</f>
        <v>Yes</v>
      </c>
      <c r="G2121" s="17" t="str">
        <f>VLOOKUP($A2121,'Medical Examinations'!$A$1:$J$2336,MATCH(Healthcare!G$1,'Medical Examinations'!$A$1:$J$1,0),0)</f>
        <v>No</v>
      </c>
      <c r="H2121" s="17">
        <f>VLOOKUP($A2121,'Medical Examinations'!$A$1:$J$2336,MATCH(Healthcare!H$1,'Medical Examinations'!$A$1:$J$1,0),0)</f>
        <v>1</v>
      </c>
      <c r="I2121" s="17" t="str">
        <f>VLOOKUP($A2121,'Medical Examinations'!$A$1:$J$2336,MATCH(Healthcare!I$1,'Medical Examinations'!$A$1:$J$1,0),0)</f>
        <v>No</v>
      </c>
      <c r="J2121" s="17" t="str">
        <f>VLOOKUP($A2121,'Medical Examinations'!$A$1:$J$2336,MATCH(Healthcare!J$1,'Medical Examinations'!$A$1:$J$1,0),0)</f>
        <v>Obesity</v>
      </c>
      <c r="K2121" s="17" t="str">
        <f>VLOOKUP($A2121,'Medical Examinations'!$A$1:$J$2336,MATCH(Healthcare!K$1,'Medical Examinations'!$A$1:$J$1,0),0)</f>
        <v>Normal</v>
      </c>
      <c r="L2121" s="38">
        <f>VLOOKUP($A2121,'Hospitalisation Details'!$A$2:$K$2344,MATCH(Healthcare!L$1,'Hospitalisation Details'!$A$1:$K$1,0),0)</f>
        <v>36761</v>
      </c>
      <c r="M2121" s="17">
        <f>VLOOKUP($A2121,'Hospitalisation Details'!$A$2:$K$2344,MATCH(Healthcare!M$1,'Hospitalisation Details'!$A$1:$K$1,0),0)</f>
        <v>2166.73</v>
      </c>
      <c r="N2121" s="17" t="str">
        <f>VLOOKUP($A2121,'Hospitalisation Details'!$A$2:$K$2344,MATCH(Healthcare!N$1,'Hospitalisation Details'!$A$1:$K$1,0),0)</f>
        <v>Tier - 2</v>
      </c>
      <c r="O2121" s="17" t="str">
        <f>VLOOKUP($A2121,'Hospitalisation Details'!$A$2:$K$2344,MATCH(Healthcare!O$1,'Hospitalisation Details'!$A$1:$K$1,0),0)</f>
        <v>Tier - 2</v>
      </c>
      <c r="P2121" s="17" t="str">
        <f>VLOOKUP($A2121,'Hospitalisation Details'!$A$2:$K$2344,MATCH(Healthcare!P$1,'Hospitalisation Details'!$A$1:$K$1,0),0)</f>
        <v>R1011</v>
      </c>
      <c r="Q2121" s="17">
        <f>VLOOKUP($A2121,'Hospitalisation Details'!$A$2:$K$2344,MATCH(Healthcare!Q$1,'Hospitalisation Details'!$A$1:$K$1,0),0)</f>
        <v>22</v>
      </c>
    </row>
    <row r="2122" spans="1:17" ht="15.75" x14ac:dyDescent="0.25">
      <c r="A2122" s="25" t="s">
        <v>2165</v>
      </c>
      <c r="B2122" s="17" t="str">
        <f>VLOOKUP($A2122,'Customer Names'!$A$1:$D$2336,4,0)</f>
        <v>Ms. Sarah</v>
      </c>
      <c r="C2122" s="17">
        <f>VLOOKUP($A2122,'Medical Examinations'!$A$1:$J$2336,MATCH(Healthcare!C$1,'Medical Examinations'!$A$1:$J$1,0),0)</f>
        <v>28.82</v>
      </c>
      <c r="D2122" s="17">
        <f>VLOOKUP($A2122,'Medical Examinations'!$A$1:$J$2336,MATCH(Healthcare!D$1,'Medical Examinations'!$A$1:$J$1,0),0)</f>
        <v>5.59</v>
      </c>
      <c r="E2122" s="17" t="str">
        <f>VLOOKUP($A2122,'Medical Examinations'!$A$1:$J$2336,MATCH(Healthcare!E$1,'Medical Examinations'!$A$1:$J$1,0),0)</f>
        <v>No</v>
      </c>
      <c r="F2122" s="17" t="str">
        <f>VLOOKUP($A2122,'Medical Examinations'!$A$1:$J$2336,MATCH(Healthcare!F$1,'Medical Examinations'!$A$1:$J$1,0),0)</f>
        <v>Yes</v>
      </c>
      <c r="G2122" s="17" t="str">
        <f>VLOOKUP($A2122,'Medical Examinations'!$A$1:$J$2336,MATCH(Healthcare!G$1,'Medical Examinations'!$A$1:$J$1,0),0)</f>
        <v>No</v>
      </c>
      <c r="H2122" s="17">
        <f>VLOOKUP($A2122,'Medical Examinations'!$A$1:$J$2336,MATCH(Healthcare!H$1,'Medical Examinations'!$A$1:$J$1,0),0)</f>
        <v>1</v>
      </c>
      <c r="I2122" s="17" t="str">
        <f>VLOOKUP($A2122,'Medical Examinations'!$A$1:$J$2336,MATCH(Healthcare!I$1,'Medical Examinations'!$A$1:$J$1,0),0)</f>
        <v>No</v>
      </c>
      <c r="J2122" s="17" t="str">
        <f>VLOOKUP($A2122,'Medical Examinations'!$A$1:$J$2336,MATCH(Healthcare!J$1,'Medical Examinations'!$A$1:$J$1,0),0)</f>
        <v>Overweight</v>
      </c>
      <c r="K2122" s="17" t="str">
        <f>VLOOKUP($A2122,'Medical Examinations'!$A$1:$J$2336,MATCH(Healthcare!K$1,'Medical Examinations'!$A$1:$J$1,0),0)</f>
        <v>Normal</v>
      </c>
      <c r="L2122" s="38">
        <f>VLOOKUP($A2122,'Hospitalisation Details'!$A$2:$K$2344,MATCH(Healthcare!L$1,'Hospitalisation Details'!$A$1:$K$1,0),0)</f>
        <v>36870</v>
      </c>
      <c r="M2122" s="17">
        <f>VLOOKUP($A2122,'Hospitalisation Details'!$A$2:$K$2344,MATCH(Healthcare!M$1,'Hospitalisation Details'!$A$1:$K$1,0),0)</f>
        <v>2156.75</v>
      </c>
      <c r="N2122" s="17" t="str">
        <f>VLOOKUP($A2122,'Hospitalisation Details'!$A$2:$K$2344,MATCH(Healthcare!N$1,'Hospitalisation Details'!$A$1:$K$1,0),0)</f>
        <v>Tier - 2</v>
      </c>
      <c r="O2122" s="17" t="str">
        <f>VLOOKUP($A2122,'Hospitalisation Details'!$A$2:$K$2344,MATCH(Healthcare!O$1,'Hospitalisation Details'!$A$1:$K$1,0),0)</f>
        <v>Tier - 2</v>
      </c>
      <c r="P2122" s="17" t="str">
        <f>VLOOKUP($A2122,'Hospitalisation Details'!$A$2:$K$2344,MATCH(Healthcare!P$1,'Hospitalisation Details'!$A$1:$K$1,0),0)</f>
        <v>R1013</v>
      </c>
      <c r="Q2122" s="17">
        <f>VLOOKUP($A2122,'Hospitalisation Details'!$A$2:$K$2344,MATCH(Healthcare!Q$1,'Hospitalisation Details'!$A$1:$K$1,0),0)</f>
        <v>22</v>
      </c>
    </row>
    <row r="2123" spans="1:17" ht="15.75" x14ac:dyDescent="0.25">
      <c r="A2123" s="25" t="s">
        <v>2166</v>
      </c>
      <c r="B2123" s="17" t="str">
        <f>VLOOKUP($A2123,'Customer Names'!$A$1:$D$2336,4,0)</f>
        <v>Ms. Shauna</v>
      </c>
      <c r="C2123" s="17">
        <f>VLOOKUP($A2123,'Medical Examinations'!$A$1:$J$2336,MATCH(Healthcare!C$1,'Medical Examinations'!$A$1:$J$1,0),0)</f>
        <v>28.05</v>
      </c>
      <c r="D2123" s="17">
        <f>VLOOKUP($A2123,'Medical Examinations'!$A$1:$J$2336,MATCH(Healthcare!D$1,'Medical Examinations'!$A$1:$J$1,0),0)</f>
        <v>6.2</v>
      </c>
      <c r="E2123" s="17" t="str">
        <f>VLOOKUP($A2123,'Medical Examinations'!$A$1:$J$2336,MATCH(Healthcare!E$1,'Medical Examinations'!$A$1:$J$1,0),0)</f>
        <v>No</v>
      </c>
      <c r="F2123" s="17" t="str">
        <f>VLOOKUP($A2123,'Medical Examinations'!$A$1:$J$2336,MATCH(Healthcare!F$1,'Medical Examinations'!$A$1:$J$1,0),0)</f>
        <v>Yes</v>
      </c>
      <c r="G2123" s="17" t="str">
        <f>VLOOKUP($A2123,'Medical Examinations'!$A$1:$J$2336,MATCH(Healthcare!G$1,'Medical Examinations'!$A$1:$J$1,0),0)</f>
        <v>No</v>
      </c>
      <c r="H2123" s="17">
        <f>VLOOKUP($A2123,'Medical Examinations'!$A$1:$J$2336,MATCH(Healthcare!H$1,'Medical Examinations'!$A$1:$J$1,0),0)</f>
        <v>1</v>
      </c>
      <c r="I2123" s="17" t="str">
        <f>VLOOKUP($A2123,'Medical Examinations'!$A$1:$J$2336,MATCH(Healthcare!I$1,'Medical Examinations'!$A$1:$J$1,0),0)</f>
        <v>No</v>
      </c>
      <c r="J2123" s="17" t="str">
        <f>VLOOKUP($A2123,'Medical Examinations'!$A$1:$J$2336,MATCH(Healthcare!J$1,'Medical Examinations'!$A$1:$J$1,0),0)</f>
        <v>Overweight</v>
      </c>
      <c r="K2123" s="17" t="str">
        <f>VLOOKUP($A2123,'Medical Examinations'!$A$1:$J$2336,MATCH(Healthcare!K$1,'Medical Examinations'!$A$1:$J$1,0),0)</f>
        <v>Prediabetes</v>
      </c>
      <c r="L2123" s="38">
        <f>VLOOKUP($A2123,'Hospitalisation Details'!$A$2:$K$2344,MATCH(Healthcare!L$1,'Hospitalisation Details'!$A$1:$K$1,0),0)</f>
        <v>36859</v>
      </c>
      <c r="M2123" s="17">
        <f>VLOOKUP($A2123,'Hospitalisation Details'!$A$2:$K$2344,MATCH(Healthcare!M$1,'Hospitalisation Details'!$A$1:$K$1,0),0)</f>
        <v>2155.6799999999998</v>
      </c>
      <c r="N2123" s="17" t="str">
        <f>VLOOKUP($A2123,'Hospitalisation Details'!$A$2:$K$2344,MATCH(Healthcare!N$1,'Hospitalisation Details'!$A$1:$K$1,0),0)</f>
        <v>Tier - 2</v>
      </c>
      <c r="O2123" s="17" t="str">
        <f>VLOOKUP($A2123,'Hospitalisation Details'!$A$2:$K$2344,MATCH(Healthcare!O$1,'Hospitalisation Details'!$A$1:$K$1,0),0)</f>
        <v>Tier - 3</v>
      </c>
      <c r="P2123" s="17" t="str">
        <f>VLOOKUP($A2123,'Hospitalisation Details'!$A$2:$K$2344,MATCH(Healthcare!P$1,'Hospitalisation Details'!$A$1:$K$1,0),0)</f>
        <v>R1013</v>
      </c>
      <c r="Q2123" s="17">
        <f>VLOOKUP($A2123,'Hospitalisation Details'!$A$2:$K$2344,MATCH(Healthcare!Q$1,'Hospitalisation Details'!$A$1:$K$1,0),0)</f>
        <v>22</v>
      </c>
    </row>
    <row r="2124" spans="1:17" ht="15.75" x14ac:dyDescent="0.25">
      <c r="A2124" s="25" t="s">
        <v>2167</v>
      </c>
      <c r="B2124" s="17" t="str">
        <f>VLOOKUP($A2124,'Customer Names'!$A$1:$D$2336,4,0)</f>
        <v>Ms. Lindsay</v>
      </c>
      <c r="C2124" s="17">
        <f>VLOOKUP($A2124,'Medical Examinations'!$A$1:$J$2336,MATCH(Healthcare!C$1,'Medical Examinations'!$A$1:$J$1,0),0)</f>
        <v>27.1</v>
      </c>
      <c r="D2124" s="17">
        <f>VLOOKUP($A2124,'Medical Examinations'!$A$1:$J$2336,MATCH(Healthcare!D$1,'Medical Examinations'!$A$1:$J$1,0),0)</f>
        <v>4.45</v>
      </c>
      <c r="E2124" s="17" t="str">
        <f>VLOOKUP($A2124,'Medical Examinations'!$A$1:$J$2336,MATCH(Healthcare!E$1,'Medical Examinations'!$A$1:$J$1,0),0)</f>
        <v>No</v>
      </c>
      <c r="F2124" s="17" t="str">
        <f>VLOOKUP($A2124,'Medical Examinations'!$A$1:$J$2336,MATCH(Healthcare!F$1,'Medical Examinations'!$A$1:$J$1,0),0)</f>
        <v>Yes</v>
      </c>
      <c r="G2124" s="17" t="str">
        <f>VLOOKUP($A2124,'Medical Examinations'!$A$1:$J$2336,MATCH(Healthcare!G$1,'Medical Examinations'!$A$1:$J$1,0),0)</f>
        <v>No</v>
      </c>
      <c r="H2124" s="17">
        <f>VLOOKUP($A2124,'Medical Examinations'!$A$1:$J$2336,MATCH(Healthcare!H$1,'Medical Examinations'!$A$1:$J$1,0),0)</f>
        <v>1</v>
      </c>
      <c r="I2124" s="17" t="str">
        <f>VLOOKUP($A2124,'Medical Examinations'!$A$1:$J$2336,MATCH(Healthcare!I$1,'Medical Examinations'!$A$1:$J$1,0),0)</f>
        <v>No</v>
      </c>
      <c r="J2124" s="17" t="str">
        <f>VLOOKUP($A2124,'Medical Examinations'!$A$1:$J$2336,MATCH(Healthcare!J$1,'Medical Examinations'!$A$1:$J$1,0),0)</f>
        <v>Overweight</v>
      </c>
      <c r="K2124" s="17" t="str">
        <f>VLOOKUP($A2124,'Medical Examinations'!$A$1:$J$2336,MATCH(Healthcare!K$1,'Medical Examinations'!$A$1:$J$1,0),0)</f>
        <v>Normal</v>
      </c>
      <c r="L2124" s="38">
        <f>VLOOKUP($A2124,'Hospitalisation Details'!$A$2:$K$2344,MATCH(Healthcare!L$1,'Hospitalisation Details'!$A$1:$K$1,0),0)</f>
        <v>36821</v>
      </c>
      <c r="M2124" s="17">
        <f>VLOOKUP($A2124,'Hospitalisation Details'!$A$2:$K$2344,MATCH(Healthcare!M$1,'Hospitalisation Details'!$A$1:$K$1,0),0)</f>
        <v>2154.36</v>
      </c>
      <c r="N2124" s="17" t="str">
        <f>VLOOKUP($A2124,'Hospitalisation Details'!$A$2:$K$2344,MATCH(Healthcare!N$1,'Hospitalisation Details'!$A$1:$K$1,0),0)</f>
        <v>Tier - 2</v>
      </c>
      <c r="O2124" s="17" t="str">
        <f>VLOOKUP($A2124,'Hospitalisation Details'!$A$2:$K$2344,MATCH(Healthcare!O$1,'Hospitalisation Details'!$A$1:$K$1,0),0)</f>
        <v>Tier - 2</v>
      </c>
      <c r="P2124" s="17" t="str">
        <f>VLOOKUP($A2124,'Hospitalisation Details'!$A$2:$K$2344,MATCH(Healthcare!P$1,'Hospitalisation Details'!$A$1:$K$1,0),0)</f>
        <v>R1011</v>
      </c>
      <c r="Q2124" s="17">
        <f>VLOOKUP($A2124,'Hospitalisation Details'!$A$2:$K$2344,MATCH(Healthcare!Q$1,'Hospitalisation Details'!$A$1:$K$1,0),0)</f>
        <v>22</v>
      </c>
    </row>
    <row r="2125" spans="1:17" ht="15.75" x14ac:dyDescent="0.25">
      <c r="A2125" s="25" t="s">
        <v>2168</v>
      </c>
      <c r="B2125" s="17" t="str">
        <f>VLOOKUP($A2125,'Customer Names'!$A$1:$D$2336,4,0)</f>
        <v>Ms. Danya</v>
      </c>
      <c r="C2125" s="17">
        <f>VLOOKUP($A2125,'Medical Examinations'!$A$1:$J$2336,MATCH(Healthcare!C$1,'Medical Examinations'!$A$1:$J$1,0),0)</f>
        <v>24.3</v>
      </c>
      <c r="D2125" s="17">
        <f>VLOOKUP($A2125,'Medical Examinations'!$A$1:$J$2336,MATCH(Healthcare!D$1,'Medical Examinations'!$A$1:$J$1,0),0)</f>
        <v>6.1</v>
      </c>
      <c r="E2125" s="17" t="str">
        <f>VLOOKUP($A2125,'Medical Examinations'!$A$1:$J$2336,MATCH(Healthcare!E$1,'Medical Examinations'!$A$1:$J$1,0),0)</f>
        <v>Yes</v>
      </c>
      <c r="F2125" s="17" t="str">
        <f>VLOOKUP($A2125,'Medical Examinations'!$A$1:$J$2336,MATCH(Healthcare!F$1,'Medical Examinations'!$A$1:$J$1,0),0)</f>
        <v>Yes</v>
      </c>
      <c r="G2125" s="17" t="str">
        <f>VLOOKUP($A2125,'Medical Examinations'!$A$1:$J$2336,MATCH(Healthcare!G$1,'Medical Examinations'!$A$1:$J$1,0),0)</f>
        <v>No</v>
      </c>
      <c r="H2125" s="17">
        <f>VLOOKUP($A2125,'Medical Examinations'!$A$1:$J$2336,MATCH(Healthcare!H$1,'Medical Examinations'!$A$1:$J$1,0),0)</f>
        <v>1</v>
      </c>
      <c r="I2125" s="17" t="str">
        <f>VLOOKUP($A2125,'Medical Examinations'!$A$1:$J$2336,MATCH(Healthcare!I$1,'Medical Examinations'!$A$1:$J$1,0),0)</f>
        <v>No</v>
      </c>
      <c r="J2125" s="17" t="str">
        <f>VLOOKUP($A2125,'Medical Examinations'!$A$1:$J$2336,MATCH(Healthcare!J$1,'Medical Examinations'!$A$1:$J$1,0),0)</f>
        <v>Healthy Weight</v>
      </c>
      <c r="K2125" s="17" t="str">
        <f>VLOOKUP($A2125,'Medical Examinations'!$A$1:$J$2336,MATCH(Healthcare!K$1,'Medical Examinations'!$A$1:$J$1,0),0)</f>
        <v>Prediabetes</v>
      </c>
      <c r="L2125" s="38">
        <f>VLOOKUP($A2125,'Hospitalisation Details'!$A$2:$K$2344,MATCH(Healthcare!L$1,'Hospitalisation Details'!$A$1:$K$1,0),0)</f>
        <v>36887</v>
      </c>
      <c r="M2125" s="17">
        <f>VLOOKUP($A2125,'Hospitalisation Details'!$A$2:$K$2344,MATCH(Healthcare!M$1,'Hospitalisation Details'!$A$1:$K$1,0),0)</f>
        <v>2150.4699999999998</v>
      </c>
      <c r="N2125" s="17" t="str">
        <f>VLOOKUP($A2125,'Hospitalisation Details'!$A$2:$K$2344,MATCH(Healthcare!N$1,'Hospitalisation Details'!$A$1:$K$1,0),0)</f>
        <v>Tier - 2</v>
      </c>
      <c r="O2125" s="17" t="str">
        <f>VLOOKUP($A2125,'Hospitalisation Details'!$A$2:$K$2344,MATCH(Healthcare!O$1,'Hospitalisation Details'!$A$1:$K$1,0),0)</f>
        <v>Tier - 3</v>
      </c>
      <c r="P2125" s="17" t="str">
        <f>VLOOKUP($A2125,'Hospitalisation Details'!$A$2:$K$2344,MATCH(Healthcare!P$1,'Hospitalisation Details'!$A$1:$K$1,0),0)</f>
        <v>R1011</v>
      </c>
      <c r="Q2125" s="17">
        <f>VLOOKUP($A2125,'Hospitalisation Details'!$A$2:$K$2344,MATCH(Healthcare!Q$1,'Hospitalisation Details'!$A$1:$K$1,0),0)</f>
        <v>22</v>
      </c>
    </row>
    <row r="2126" spans="1:17" ht="15.75" x14ac:dyDescent="0.25">
      <c r="A2126" s="25" t="s">
        <v>2169</v>
      </c>
      <c r="B2126" s="17" t="str">
        <f>VLOOKUP($A2126,'Customer Names'!$A$1:$D$2336,4,0)</f>
        <v>Ms. Lorraine</v>
      </c>
      <c r="C2126" s="17">
        <f>VLOOKUP($A2126,'Medical Examinations'!$A$1:$J$2336,MATCH(Healthcare!C$1,'Medical Examinations'!$A$1:$J$1,0),0)</f>
        <v>30.72</v>
      </c>
      <c r="D2126" s="17">
        <f>VLOOKUP($A2126,'Medical Examinations'!$A$1:$J$2336,MATCH(Healthcare!D$1,'Medical Examinations'!$A$1:$J$1,0),0)</f>
        <v>6.06</v>
      </c>
      <c r="E2126" s="17" t="str">
        <f>VLOOKUP($A2126,'Medical Examinations'!$A$1:$J$2336,MATCH(Healthcare!E$1,'Medical Examinations'!$A$1:$J$1,0),0)</f>
        <v>No</v>
      </c>
      <c r="F2126" s="17" t="str">
        <f>VLOOKUP($A2126,'Medical Examinations'!$A$1:$J$2336,MATCH(Healthcare!F$1,'Medical Examinations'!$A$1:$J$1,0),0)</f>
        <v>Yes</v>
      </c>
      <c r="G2126" s="17" t="str">
        <f>VLOOKUP($A2126,'Medical Examinations'!$A$1:$J$2336,MATCH(Healthcare!G$1,'Medical Examinations'!$A$1:$J$1,0),0)</f>
        <v>No</v>
      </c>
      <c r="H2126" s="17">
        <f>VLOOKUP($A2126,'Medical Examinations'!$A$1:$J$2336,MATCH(Healthcare!H$1,'Medical Examinations'!$A$1:$J$1,0),0)</f>
        <v>1</v>
      </c>
      <c r="I2126" s="17" t="str">
        <f>VLOOKUP($A2126,'Medical Examinations'!$A$1:$J$2336,MATCH(Healthcare!I$1,'Medical Examinations'!$A$1:$J$1,0),0)</f>
        <v>No</v>
      </c>
      <c r="J2126" s="17" t="str">
        <f>VLOOKUP($A2126,'Medical Examinations'!$A$1:$J$2336,MATCH(Healthcare!J$1,'Medical Examinations'!$A$1:$J$1,0),0)</f>
        <v>Obesity</v>
      </c>
      <c r="K2126" s="17" t="str">
        <f>VLOOKUP($A2126,'Medical Examinations'!$A$1:$J$2336,MATCH(Healthcare!K$1,'Medical Examinations'!$A$1:$J$1,0),0)</f>
        <v>Prediabetes</v>
      </c>
      <c r="L2126" s="38">
        <f>VLOOKUP($A2126,'Hospitalisation Details'!$A$2:$K$2344,MATCH(Healthcare!L$1,'Hospitalisation Details'!$A$1:$K$1,0),0)</f>
        <v>38264</v>
      </c>
      <c r="M2126" s="17">
        <f>VLOOKUP($A2126,'Hospitalisation Details'!$A$2:$K$2344,MATCH(Healthcare!M$1,'Hospitalisation Details'!$A$1:$K$1,0),0)</f>
        <v>2144.85</v>
      </c>
      <c r="N2126" s="17" t="str">
        <f>VLOOKUP($A2126,'Hospitalisation Details'!$A$2:$K$2344,MATCH(Healthcare!N$1,'Hospitalisation Details'!$A$1:$K$1,0),0)</f>
        <v>Tier - 2</v>
      </c>
      <c r="O2126" s="17" t="str">
        <f>VLOOKUP($A2126,'Hospitalisation Details'!$A$2:$K$2344,MATCH(Healthcare!O$1,'Hospitalisation Details'!$A$1:$K$1,0),0)</f>
        <v>Tier - 1</v>
      </c>
      <c r="P2126" s="17" t="str">
        <f>VLOOKUP($A2126,'Hospitalisation Details'!$A$2:$K$2344,MATCH(Healthcare!P$1,'Hospitalisation Details'!$A$1:$K$1,0),0)</f>
        <v>R1011</v>
      </c>
      <c r="Q2126" s="17">
        <f>VLOOKUP($A2126,'Hospitalisation Details'!$A$2:$K$2344,MATCH(Healthcare!Q$1,'Hospitalisation Details'!$A$1:$K$1,0),0)</f>
        <v>18</v>
      </c>
    </row>
    <row r="2127" spans="1:17" ht="15.75" x14ac:dyDescent="0.25">
      <c r="A2127" s="25" t="s">
        <v>2170</v>
      </c>
      <c r="B2127" s="17" t="str">
        <f>VLOOKUP($A2127,'Customer Names'!$A$1:$D$2336,4,0)</f>
        <v>Ms. Jennifer</v>
      </c>
      <c r="C2127" s="17">
        <f>VLOOKUP($A2127,'Medical Examinations'!$A$1:$J$2336,MATCH(Healthcare!C$1,'Medical Examinations'!$A$1:$J$1,0),0)</f>
        <v>37.43</v>
      </c>
      <c r="D2127" s="17">
        <f>VLOOKUP($A2127,'Medical Examinations'!$A$1:$J$2336,MATCH(Healthcare!D$1,'Medical Examinations'!$A$1:$J$1,0),0)</f>
        <v>4.5599999999999996</v>
      </c>
      <c r="E2127" s="17" t="str">
        <f>VLOOKUP($A2127,'Medical Examinations'!$A$1:$J$2336,MATCH(Healthcare!E$1,'Medical Examinations'!$A$1:$J$1,0),0)</f>
        <v>No</v>
      </c>
      <c r="F2127" s="17" t="str">
        <f>VLOOKUP($A2127,'Medical Examinations'!$A$1:$J$2336,MATCH(Healthcare!F$1,'Medical Examinations'!$A$1:$J$1,0),0)</f>
        <v>No</v>
      </c>
      <c r="G2127" s="17" t="str">
        <f>VLOOKUP($A2127,'Medical Examinations'!$A$1:$J$2336,MATCH(Healthcare!G$1,'Medical Examinations'!$A$1:$J$1,0),0)</f>
        <v>Yes</v>
      </c>
      <c r="H2127" s="17">
        <f>VLOOKUP($A2127,'Medical Examinations'!$A$1:$J$2336,MATCH(Healthcare!H$1,'Medical Examinations'!$A$1:$J$1,0),0)</f>
        <v>1</v>
      </c>
      <c r="I2127" s="17" t="str">
        <f>VLOOKUP($A2127,'Medical Examinations'!$A$1:$J$2336,MATCH(Healthcare!I$1,'Medical Examinations'!$A$1:$J$1,0),0)</f>
        <v>No</v>
      </c>
      <c r="J2127" s="17" t="str">
        <f>VLOOKUP($A2127,'Medical Examinations'!$A$1:$J$2336,MATCH(Healthcare!J$1,'Medical Examinations'!$A$1:$J$1,0),0)</f>
        <v>Obesity</v>
      </c>
      <c r="K2127" s="17" t="str">
        <f>VLOOKUP($A2127,'Medical Examinations'!$A$1:$J$2336,MATCH(Healthcare!K$1,'Medical Examinations'!$A$1:$J$1,0),0)</f>
        <v>Normal</v>
      </c>
      <c r="L2127" s="38">
        <f>VLOOKUP($A2127,'Hospitalisation Details'!$A$2:$K$2344,MATCH(Healthcare!L$1,'Hospitalisation Details'!$A$1:$K$1,0),0)</f>
        <v>37852</v>
      </c>
      <c r="M2127" s="17">
        <f>VLOOKUP($A2127,'Hospitalisation Details'!$A$2:$K$2344,MATCH(Healthcare!M$1,'Hospitalisation Details'!$A$1:$K$1,0),0)</f>
        <v>2138.0700000000002</v>
      </c>
      <c r="N2127" s="17" t="str">
        <f>VLOOKUP($A2127,'Hospitalisation Details'!$A$2:$K$2344,MATCH(Healthcare!N$1,'Hospitalisation Details'!$A$1:$K$1,0),0)</f>
        <v>Tier - 2</v>
      </c>
      <c r="O2127" s="17" t="str">
        <f>VLOOKUP($A2127,'Hospitalisation Details'!$A$2:$K$2344,MATCH(Healthcare!O$1,'Hospitalisation Details'!$A$1:$K$1,0),0)</f>
        <v>Tier - 1</v>
      </c>
      <c r="P2127" s="17" t="str">
        <f>VLOOKUP($A2127,'Hospitalisation Details'!$A$2:$K$2344,MATCH(Healthcare!P$1,'Hospitalisation Details'!$A$1:$K$1,0),0)</f>
        <v>R1012</v>
      </c>
      <c r="Q2127" s="17">
        <f>VLOOKUP($A2127,'Hospitalisation Details'!$A$2:$K$2344,MATCH(Healthcare!Q$1,'Hospitalisation Details'!$A$1:$K$1,0),0)</f>
        <v>19</v>
      </c>
    </row>
    <row r="2128" spans="1:17" ht="15.75" x14ac:dyDescent="0.25">
      <c r="A2128" s="25" t="s">
        <v>2171</v>
      </c>
      <c r="B2128" s="17" t="str">
        <f>VLOOKUP($A2128,'Customer Names'!$A$1:$D$2336,4,0)</f>
        <v>Mr. Jesus</v>
      </c>
      <c r="C2128" s="17">
        <f>VLOOKUP($A2128,'Medical Examinations'!$A$1:$J$2336,MATCH(Healthcare!C$1,'Medical Examinations'!$A$1:$J$1,0),0)</f>
        <v>25.74</v>
      </c>
      <c r="D2128" s="17">
        <f>VLOOKUP($A2128,'Medical Examinations'!$A$1:$J$2336,MATCH(Healthcare!D$1,'Medical Examinations'!$A$1:$J$1,0),0)</f>
        <v>6.41</v>
      </c>
      <c r="E2128" s="17" t="str">
        <f>VLOOKUP($A2128,'Medical Examinations'!$A$1:$J$2336,MATCH(Healthcare!E$1,'Medical Examinations'!$A$1:$J$1,0),0)</f>
        <v>Yes</v>
      </c>
      <c r="F2128" s="17" t="str">
        <f>VLOOKUP($A2128,'Medical Examinations'!$A$1:$J$2336,MATCH(Healthcare!F$1,'Medical Examinations'!$A$1:$J$1,0),0)</f>
        <v>No</v>
      </c>
      <c r="G2128" s="17" t="str">
        <f>VLOOKUP($A2128,'Medical Examinations'!$A$1:$J$2336,MATCH(Healthcare!G$1,'Medical Examinations'!$A$1:$J$1,0),0)</f>
        <v>Yes</v>
      </c>
      <c r="H2128" s="17">
        <f>VLOOKUP($A2128,'Medical Examinations'!$A$1:$J$2336,MATCH(Healthcare!H$1,'Medical Examinations'!$A$1:$J$1,0),0)</f>
        <v>1</v>
      </c>
      <c r="I2128" s="17" t="str">
        <f>VLOOKUP($A2128,'Medical Examinations'!$A$1:$J$2336,MATCH(Healthcare!I$1,'Medical Examinations'!$A$1:$J$1,0),0)</f>
        <v>No</v>
      </c>
      <c r="J2128" s="17" t="str">
        <f>VLOOKUP($A2128,'Medical Examinations'!$A$1:$J$2336,MATCH(Healthcare!J$1,'Medical Examinations'!$A$1:$J$1,0),0)</f>
        <v>Overweight</v>
      </c>
      <c r="K2128" s="17" t="str">
        <f>VLOOKUP($A2128,'Medical Examinations'!$A$1:$J$2336,MATCH(Healthcare!K$1,'Medical Examinations'!$A$1:$J$1,0),0)</f>
        <v>Prediabetes</v>
      </c>
      <c r="L2128" s="38">
        <f>VLOOKUP($A2128,'Hospitalisation Details'!$A$2:$K$2344,MATCH(Healthcare!L$1,'Hospitalisation Details'!$A$1:$K$1,0),0)</f>
        <v>35676</v>
      </c>
      <c r="M2128" s="17">
        <f>VLOOKUP($A2128,'Hospitalisation Details'!$A$2:$K$2344,MATCH(Healthcare!M$1,'Hospitalisation Details'!$A$1:$K$1,0),0)</f>
        <v>2137.65</v>
      </c>
      <c r="N2128" s="17" t="str">
        <f>VLOOKUP($A2128,'Hospitalisation Details'!$A$2:$K$2344,MATCH(Healthcare!N$1,'Hospitalisation Details'!$A$1:$K$1,0),0)</f>
        <v>Tier - 3</v>
      </c>
      <c r="O2128" s="17" t="str">
        <f>VLOOKUP($A2128,'Hospitalisation Details'!$A$2:$K$2344,MATCH(Healthcare!O$1,'Hospitalisation Details'!$A$1:$K$1,0),0)</f>
        <v>Tier - 1</v>
      </c>
      <c r="P2128" s="17" t="str">
        <f>VLOOKUP($A2128,'Hospitalisation Details'!$A$2:$K$2344,MATCH(Healthcare!P$1,'Hospitalisation Details'!$A$1:$K$1,0),0)</f>
        <v>R1013</v>
      </c>
      <c r="Q2128" s="17">
        <f>VLOOKUP($A2128,'Hospitalisation Details'!$A$2:$K$2344,MATCH(Healthcare!Q$1,'Hospitalisation Details'!$A$1:$K$1,0),0)</f>
        <v>25</v>
      </c>
    </row>
    <row r="2129" spans="1:17" ht="15.75" x14ac:dyDescent="0.25">
      <c r="A2129" s="25" t="s">
        <v>2172</v>
      </c>
      <c r="B2129" s="17" t="str">
        <f>VLOOKUP($A2129,'Customer Names'!$A$1:$D$2336,4,0)</f>
        <v>Ms. Kristen</v>
      </c>
      <c r="C2129" s="17">
        <f>VLOOKUP($A2129,'Medical Examinations'!$A$1:$J$2336,MATCH(Healthcare!C$1,'Medical Examinations'!$A$1:$J$1,0),0)</f>
        <v>36.575000000000003</v>
      </c>
      <c r="D2129" s="17">
        <f>VLOOKUP($A2129,'Medical Examinations'!$A$1:$J$2336,MATCH(Healthcare!D$1,'Medical Examinations'!$A$1:$J$1,0),0)</f>
        <v>5.57</v>
      </c>
      <c r="E2129" s="17" t="str">
        <f>VLOOKUP($A2129,'Medical Examinations'!$A$1:$J$2336,MATCH(Healthcare!E$1,'Medical Examinations'!$A$1:$J$1,0),0)</f>
        <v>No</v>
      </c>
      <c r="F2129" s="17" t="str">
        <f>VLOOKUP($A2129,'Medical Examinations'!$A$1:$J$2336,MATCH(Healthcare!F$1,'Medical Examinations'!$A$1:$J$1,0),0)</f>
        <v>No</v>
      </c>
      <c r="G2129" s="17" t="str">
        <f>VLOOKUP($A2129,'Medical Examinations'!$A$1:$J$2336,MATCH(Healthcare!G$1,'Medical Examinations'!$A$1:$J$1,0),0)</f>
        <v>Yes</v>
      </c>
      <c r="H2129" s="17">
        <f>VLOOKUP($A2129,'Medical Examinations'!$A$1:$J$2336,MATCH(Healthcare!H$1,'Medical Examinations'!$A$1:$J$1,0),0)</f>
        <v>1</v>
      </c>
      <c r="I2129" s="17" t="str">
        <f>VLOOKUP($A2129,'Medical Examinations'!$A$1:$J$2336,MATCH(Healthcare!I$1,'Medical Examinations'!$A$1:$J$1,0),0)</f>
        <v>No</v>
      </c>
      <c r="J2129" s="17" t="str">
        <f>VLOOKUP($A2129,'Medical Examinations'!$A$1:$J$2336,MATCH(Healthcare!J$1,'Medical Examinations'!$A$1:$J$1,0),0)</f>
        <v>Obesity</v>
      </c>
      <c r="K2129" s="17" t="str">
        <f>VLOOKUP($A2129,'Medical Examinations'!$A$1:$J$2336,MATCH(Healthcare!K$1,'Medical Examinations'!$A$1:$J$1,0),0)</f>
        <v>Normal</v>
      </c>
      <c r="L2129" s="38">
        <f>VLOOKUP($A2129,'Hospitalisation Details'!$A$2:$K$2344,MATCH(Healthcare!L$1,'Hospitalisation Details'!$A$1:$K$1,0),0)</f>
        <v>37890</v>
      </c>
      <c r="M2129" s="17">
        <f>VLOOKUP($A2129,'Hospitalisation Details'!$A$2:$K$2344,MATCH(Healthcare!M$1,'Hospitalisation Details'!$A$1:$K$1,0),0)</f>
        <v>2136.88</v>
      </c>
      <c r="N2129" s="17" t="str">
        <f>VLOOKUP($A2129,'Hospitalisation Details'!$A$2:$K$2344,MATCH(Healthcare!N$1,'Hospitalisation Details'!$A$1:$K$1,0),0)</f>
        <v>Tier - 2</v>
      </c>
      <c r="O2129" s="17" t="str">
        <f>VLOOKUP($A2129,'Hospitalisation Details'!$A$2:$K$2344,MATCH(Healthcare!O$1,'Hospitalisation Details'!$A$1:$K$1,0),0)</f>
        <v>Tier - 2</v>
      </c>
      <c r="P2129" s="17" t="str">
        <f>VLOOKUP($A2129,'Hospitalisation Details'!$A$2:$K$2344,MATCH(Healthcare!P$1,'Hospitalisation Details'!$A$1:$K$1,0),0)</f>
        <v>R1012</v>
      </c>
      <c r="Q2129" s="17">
        <f>VLOOKUP($A2129,'Hospitalisation Details'!$A$2:$K$2344,MATCH(Healthcare!Q$1,'Hospitalisation Details'!$A$1:$K$1,0),0)</f>
        <v>19</v>
      </c>
    </row>
    <row r="2130" spans="1:17" ht="15.75" x14ac:dyDescent="0.25">
      <c r="A2130" s="25" t="s">
        <v>2173</v>
      </c>
      <c r="B2130" s="17" t="str">
        <f>VLOOKUP($A2130,'Customer Names'!$A$1:$D$2336,4,0)</f>
        <v>Ms. Catherine</v>
      </c>
      <c r="C2130" s="17">
        <f>VLOOKUP($A2130,'Medical Examinations'!$A$1:$J$2336,MATCH(Healthcare!C$1,'Medical Examinations'!$A$1:$J$1,0),0)</f>
        <v>35.15</v>
      </c>
      <c r="D2130" s="17">
        <f>VLOOKUP($A2130,'Medical Examinations'!$A$1:$J$2336,MATCH(Healthcare!D$1,'Medical Examinations'!$A$1:$J$1,0),0)</f>
        <v>5.47</v>
      </c>
      <c r="E2130" s="17" t="str">
        <f>VLOOKUP($A2130,'Medical Examinations'!$A$1:$J$2336,MATCH(Healthcare!E$1,'Medical Examinations'!$A$1:$J$1,0),0)</f>
        <v>No</v>
      </c>
      <c r="F2130" s="17" t="str">
        <f>VLOOKUP($A2130,'Medical Examinations'!$A$1:$J$2336,MATCH(Healthcare!F$1,'Medical Examinations'!$A$1:$J$1,0),0)</f>
        <v>No</v>
      </c>
      <c r="G2130" s="17" t="str">
        <f>VLOOKUP($A2130,'Medical Examinations'!$A$1:$J$2336,MATCH(Healthcare!G$1,'Medical Examinations'!$A$1:$J$1,0),0)</f>
        <v>Yes</v>
      </c>
      <c r="H2130" s="17">
        <f>VLOOKUP($A2130,'Medical Examinations'!$A$1:$J$2336,MATCH(Healthcare!H$1,'Medical Examinations'!$A$1:$J$1,0),0)</f>
        <v>1</v>
      </c>
      <c r="I2130" s="17" t="str">
        <f>VLOOKUP($A2130,'Medical Examinations'!$A$1:$J$2336,MATCH(Healthcare!I$1,'Medical Examinations'!$A$1:$J$1,0),0)</f>
        <v>No</v>
      </c>
      <c r="J2130" s="17" t="str">
        <f>VLOOKUP($A2130,'Medical Examinations'!$A$1:$J$2336,MATCH(Healthcare!J$1,'Medical Examinations'!$A$1:$J$1,0),0)</f>
        <v>Obesity</v>
      </c>
      <c r="K2130" s="17" t="str">
        <f>VLOOKUP($A2130,'Medical Examinations'!$A$1:$J$2336,MATCH(Healthcare!K$1,'Medical Examinations'!$A$1:$J$1,0),0)</f>
        <v>Normal</v>
      </c>
      <c r="L2130" s="38">
        <f>VLOOKUP($A2130,'Hospitalisation Details'!$A$2:$K$2344,MATCH(Healthcare!L$1,'Hospitalisation Details'!$A$1:$K$1,0),0)</f>
        <v>37865</v>
      </c>
      <c r="M2130" s="17">
        <f>VLOOKUP($A2130,'Hospitalisation Details'!$A$2:$K$2344,MATCH(Healthcare!M$1,'Hospitalisation Details'!$A$1:$K$1,0),0)</f>
        <v>2134.9</v>
      </c>
      <c r="N2130" s="17" t="str">
        <f>VLOOKUP($A2130,'Hospitalisation Details'!$A$2:$K$2344,MATCH(Healthcare!N$1,'Hospitalisation Details'!$A$1:$K$1,0),0)</f>
        <v>Tier - 2</v>
      </c>
      <c r="O2130" s="17" t="str">
        <f>VLOOKUP($A2130,'Hospitalisation Details'!$A$2:$K$2344,MATCH(Healthcare!O$1,'Hospitalisation Details'!$A$1:$K$1,0),0)</f>
        <v>Tier - 3</v>
      </c>
      <c r="P2130" s="17" t="str">
        <f>VLOOKUP($A2130,'Hospitalisation Details'!$A$2:$K$2344,MATCH(Healthcare!P$1,'Hospitalisation Details'!$A$1:$K$1,0),0)</f>
        <v>R1012</v>
      </c>
      <c r="Q2130" s="17">
        <f>VLOOKUP($A2130,'Hospitalisation Details'!$A$2:$K$2344,MATCH(Healthcare!Q$1,'Hospitalisation Details'!$A$1:$K$1,0),0)</f>
        <v>19</v>
      </c>
    </row>
    <row r="2131" spans="1:17" ht="15.75" x14ac:dyDescent="0.25">
      <c r="A2131" s="25" t="s">
        <v>2174</v>
      </c>
      <c r="B2131" s="17" t="str">
        <f>VLOOKUP($A2131,'Customer Names'!$A$1:$D$2336,4,0)</f>
        <v>Ms. Paula</v>
      </c>
      <c r="C2131" s="17">
        <f>VLOOKUP($A2131,'Medical Examinations'!$A$1:$J$2336,MATCH(Healthcare!C$1,'Medical Examinations'!$A$1:$J$1,0),0)</f>
        <v>32.11</v>
      </c>
      <c r="D2131" s="17">
        <f>VLOOKUP($A2131,'Medical Examinations'!$A$1:$J$2336,MATCH(Healthcare!D$1,'Medical Examinations'!$A$1:$J$1,0),0)</f>
        <v>4.43</v>
      </c>
      <c r="E2131" s="17" t="str">
        <f>VLOOKUP($A2131,'Medical Examinations'!$A$1:$J$2336,MATCH(Healthcare!E$1,'Medical Examinations'!$A$1:$J$1,0),0)</f>
        <v>No</v>
      </c>
      <c r="F2131" s="17" t="str">
        <f>VLOOKUP($A2131,'Medical Examinations'!$A$1:$J$2336,MATCH(Healthcare!F$1,'Medical Examinations'!$A$1:$J$1,0),0)</f>
        <v>No</v>
      </c>
      <c r="G2131" s="17" t="str">
        <f>VLOOKUP($A2131,'Medical Examinations'!$A$1:$J$2336,MATCH(Healthcare!G$1,'Medical Examinations'!$A$1:$J$1,0),0)</f>
        <v>Yes</v>
      </c>
      <c r="H2131" s="17">
        <f>VLOOKUP($A2131,'Medical Examinations'!$A$1:$J$2336,MATCH(Healthcare!H$1,'Medical Examinations'!$A$1:$J$1,0),0)</f>
        <v>1</v>
      </c>
      <c r="I2131" s="17" t="str">
        <f>VLOOKUP($A2131,'Medical Examinations'!$A$1:$J$2336,MATCH(Healthcare!I$1,'Medical Examinations'!$A$1:$J$1,0),0)</f>
        <v>No</v>
      </c>
      <c r="J2131" s="17" t="str">
        <f>VLOOKUP($A2131,'Medical Examinations'!$A$1:$J$2336,MATCH(Healthcare!J$1,'Medical Examinations'!$A$1:$J$1,0),0)</f>
        <v>Obesity</v>
      </c>
      <c r="K2131" s="17" t="str">
        <f>VLOOKUP($A2131,'Medical Examinations'!$A$1:$J$2336,MATCH(Healthcare!K$1,'Medical Examinations'!$A$1:$J$1,0),0)</f>
        <v>Normal</v>
      </c>
      <c r="L2131" s="38">
        <f>VLOOKUP($A2131,'Hospitalisation Details'!$A$2:$K$2344,MATCH(Healthcare!L$1,'Hospitalisation Details'!$A$1:$K$1,0),0)</f>
        <v>37977</v>
      </c>
      <c r="M2131" s="17">
        <f>VLOOKUP($A2131,'Hospitalisation Details'!$A$2:$K$2344,MATCH(Healthcare!M$1,'Hospitalisation Details'!$A$1:$K$1,0),0)</f>
        <v>2130.6799999999998</v>
      </c>
      <c r="N2131" s="17" t="str">
        <f>VLOOKUP($A2131,'Hospitalisation Details'!$A$2:$K$2344,MATCH(Healthcare!N$1,'Hospitalisation Details'!$A$1:$K$1,0),0)</f>
        <v>Tier - 2</v>
      </c>
      <c r="O2131" s="17" t="str">
        <f>VLOOKUP($A2131,'Hospitalisation Details'!$A$2:$K$2344,MATCH(Healthcare!O$1,'Hospitalisation Details'!$A$1:$K$1,0),0)</f>
        <v>Tier - 3</v>
      </c>
      <c r="P2131" s="17" t="str">
        <f>VLOOKUP($A2131,'Hospitalisation Details'!$A$2:$K$2344,MATCH(Healthcare!P$1,'Hospitalisation Details'!$A$1:$K$1,0),0)</f>
        <v>R1012</v>
      </c>
      <c r="Q2131" s="17">
        <f>VLOOKUP($A2131,'Hospitalisation Details'!$A$2:$K$2344,MATCH(Healthcare!Q$1,'Hospitalisation Details'!$A$1:$K$1,0),0)</f>
        <v>19</v>
      </c>
    </row>
    <row r="2132" spans="1:17" ht="15.75" x14ac:dyDescent="0.25">
      <c r="A2132" s="25" t="s">
        <v>2175</v>
      </c>
      <c r="B2132" s="17" t="str">
        <f>VLOOKUP($A2132,'Customer Names'!$A$1:$D$2336,4,0)</f>
        <v>Ms. Evan</v>
      </c>
      <c r="C2132" s="17">
        <f>VLOOKUP($A2132,'Medical Examinations'!$A$1:$J$2336,MATCH(Healthcare!C$1,'Medical Examinations'!$A$1:$J$1,0),0)</f>
        <v>30.495000000000001</v>
      </c>
      <c r="D2132" s="17">
        <f>VLOOKUP($A2132,'Medical Examinations'!$A$1:$J$2336,MATCH(Healthcare!D$1,'Medical Examinations'!$A$1:$J$1,0),0)</f>
        <v>4.95</v>
      </c>
      <c r="E2132" s="17" t="str">
        <f>VLOOKUP($A2132,'Medical Examinations'!$A$1:$J$2336,MATCH(Healthcare!E$1,'Medical Examinations'!$A$1:$J$1,0),0)</f>
        <v>No</v>
      </c>
      <c r="F2132" s="17" t="str">
        <f>VLOOKUP($A2132,'Medical Examinations'!$A$1:$J$2336,MATCH(Healthcare!F$1,'Medical Examinations'!$A$1:$J$1,0),0)</f>
        <v>No</v>
      </c>
      <c r="G2132" s="17" t="str">
        <f>VLOOKUP($A2132,'Medical Examinations'!$A$1:$J$2336,MATCH(Healthcare!G$1,'Medical Examinations'!$A$1:$J$1,0),0)</f>
        <v>Yes</v>
      </c>
      <c r="H2132" s="17">
        <f>VLOOKUP($A2132,'Medical Examinations'!$A$1:$J$2336,MATCH(Healthcare!H$1,'Medical Examinations'!$A$1:$J$1,0),0)</f>
        <v>1</v>
      </c>
      <c r="I2132" s="17" t="str">
        <f>VLOOKUP($A2132,'Medical Examinations'!$A$1:$J$2336,MATCH(Healthcare!I$1,'Medical Examinations'!$A$1:$J$1,0),0)</f>
        <v>No</v>
      </c>
      <c r="J2132" s="17" t="str">
        <f>VLOOKUP($A2132,'Medical Examinations'!$A$1:$J$2336,MATCH(Healthcare!J$1,'Medical Examinations'!$A$1:$J$1,0),0)</f>
        <v>Obesity</v>
      </c>
      <c r="K2132" s="17" t="str">
        <f>VLOOKUP($A2132,'Medical Examinations'!$A$1:$J$2336,MATCH(Healthcare!K$1,'Medical Examinations'!$A$1:$J$1,0),0)</f>
        <v>Normal</v>
      </c>
      <c r="L2132" s="38">
        <f>VLOOKUP($A2132,'Hospitalisation Details'!$A$2:$K$2344,MATCH(Healthcare!L$1,'Hospitalisation Details'!$A$1:$K$1,0),0)</f>
        <v>37863</v>
      </c>
      <c r="M2132" s="17">
        <f>VLOOKUP($A2132,'Hospitalisation Details'!$A$2:$K$2344,MATCH(Healthcare!M$1,'Hospitalisation Details'!$A$1:$K$1,0),0)</f>
        <v>2128.4299999999998</v>
      </c>
      <c r="N2132" s="17" t="str">
        <f>VLOOKUP($A2132,'Hospitalisation Details'!$A$2:$K$2344,MATCH(Healthcare!N$1,'Hospitalisation Details'!$A$1:$K$1,0),0)</f>
        <v>Tier - 2</v>
      </c>
      <c r="O2132" s="17" t="str">
        <f>VLOOKUP($A2132,'Hospitalisation Details'!$A$2:$K$2344,MATCH(Healthcare!O$1,'Hospitalisation Details'!$A$1:$K$1,0),0)</f>
        <v>Tier - 1</v>
      </c>
      <c r="P2132" s="17" t="str">
        <f>VLOOKUP($A2132,'Hospitalisation Details'!$A$2:$K$2344,MATCH(Healthcare!P$1,'Hospitalisation Details'!$A$1:$K$1,0),0)</f>
        <v>R1012</v>
      </c>
      <c r="Q2132" s="17">
        <f>VLOOKUP($A2132,'Hospitalisation Details'!$A$2:$K$2344,MATCH(Healthcare!Q$1,'Hospitalisation Details'!$A$1:$K$1,0),0)</f>
        <v>19</v>
      </c>
    </row>
    <row r="2133" spans="1:17" ht="15.75" x14ac:dyDescent="0.25">
      <c r="A2133" s="25" t="s">
        <v>2176</v>
      </c>
      <c r="B2133" s="17" t="str">
        <f>VLOOKUP($A2133,'Customer Names'!$A$1:$D$2336,4,0)</f>
        <v>Mr. Nathan</v>
      </c>
      <c r="C2133" s="17">
        <f>VLOOKUP($A2133,'Medical Examinations'!$A$1:$J$2336,MATCH(Healthcare!C$1,'Medical Examinations'!$A$1:$J$1,0),0)</f>
        <v>29.24</v>
      </c>
      <c r="D2133" s="17">
        <f>VLOOKUP($A2133,'Medical Examinations'!$A$1:$J$2336,MATCH(Healthcare!D$1,'Medical Examinations'!$A$1:$J$1,0),0)</f>
        <v>4.04</v>
      </c>
      <c r="E2133" s="17" t="str">
        <f>VLOOKUP($A2133,'Medical Examinations'!$A$1:$J$2336,MATCH(Healthcare!E$1,'Medical Examinations'!$A$1:$J$1,0),0)</f>
        <v>No</v>
      </c>
      <c r="F2133" s="17" t="str">
        <f>VLOOKUP($A2133,'Medical Examinations'!$A$1:$J$2336,MATCH(Healthcare!F$1,'Medical Examinations'!$A$1:$J$1,0),0)</f>
        <v>Yes</v>
      </c>
      <c r="G2133" s="17" t="str">
        <f>VLOOKUP($A2133,'Medical Examinations'!$A$1:$J$2336,MATCH(Healthcare!G$1,'Medical Examinations'!$A$1:$J$1,0),0)</f>
        <v>No</v>
      </c>
      <c r="H2133" s="17">
        <f>VLOOKUP($A2133,'Medical Examinations'!$A$1:$J$2336,MATCH(Healthcare!H$1,'Medical Examinations'!$A$1:$J$1,0),0)</f>
        <v>1</v>
      </c>
      <c r="I2133" s="17" t="str">
        <f>VLOOKUP($A2133,'Medical Examinations'!$A$1:$J$2336,MATCH(Healthcare!I$1,'Medical Examinations'!$A$1:$J$1,0),0)</f>
        <v>No</v>
      </c>
      <c r="J2133" s="17" t="str">
        <f>VLOOKUP($A2133,'Medical Examinations'!$A$1:$J$2336,MATCH(Healthcare!J$1,'Medical Examinations'!$A$1:$J$1,0),0)</f>
        <v>Overweight</v>
      </c>
      <c r="K2133" s="17" t="str">
        <f>VLOOKUP($A2133,'Medical Examinations'!$A$1:$J$2336,MATCH(Healthcare!K$1,'Medical Examinations'!$A$1:$J$1,0),0)</f>
        <v>Normal</v>
      </c>
      <c r="L2133" s="38">
        <f>VLOOKUP($A2133,'Hospitalisation Details'!$A$2:$K$2344,MATCH(Healthcare!L$1,'Hospitalisation Details'!$A$1:$K$1,0),0)</f>
        <v>38295</v>
      </c>
      <c r="M2133" s="17">
        <f>VLOOKUP($A2133,'Hospitalisation Details'!$A$2:$K$2344,MATCH(Healthcare!M$1,'Hospitalisation Details'!$A$1:$K$1,0),0)</f>
        <v>2118.61</v>
      </c>
      <c r="N2133" s="17" t="str">
        <f>VLOOKUP($A2133,'Hospitalisation Details'!$A$2:$K$2344,MATCH(Healthcare!N$1,'Hospitalisation Details'!$A$1:$K$1,0),0)</f>
        <v>Tier - 2</v>
      </c>
      <c r="O2133" s="17" t="str">
        <f>VLOOKUP($A2133,'Hospitalisation Details'!$A$2:$K$2344,MATCH(Healthcare!O$1,'Hospitalisation Details'!$A$1:$K$1,0),0)</f>
        <v>Tier - 1</v>
      </c>
      <c r="P2133" s="17" t="str">
        <f>VLOOKUP($A2133,'Hospitalisation Details'!$A$2:$K$2344,MATCH(Healthcare!P$1,'Hospitalisation Details'!$A$1:$K$1,0),0)</f>
        <v>R1012</v>
      </c>
      <c r="Q2133" s="17">
        <f>VLOOKUP($A2133,'Hospitalisation Details'!$A$2:$K$2344,MATCH(Healthcare!Q$1,'Hospitalisation Details'!$A$1:$K$1,0),0)</f>
        <v>18</v>
      </c>
    </row>
    <row r="2134" spans="1:17" ht="15.75" x14ac:dyDescent="0.25">
      <c r="A2134" s="25" t="s">
        <v>2177</v>
      </c>
      <c r="B2134" s="17" t="str">
        <f>VLOOKUP($A2134,'Customer Names'!$A$1:$D$2336,4,0)</f>
        <v>Ms. Ashley</v>
      </c>
      <c r="C2134" s="17">
        <f>VLOOKUP($A2134,'Medical Examinations'!$A$1:$J$2336,MATCH(Healthcare!C$1,'Medical Examinations'!$A$1:$J$1,0),0)</f>
        <v>22.515000000000001</v>
      </c>
      <c r="D2134" s="17">
        <f>VLOOKUP($A2134,'Medical Examinations'!$A$1:$J$2336,MATCH(Healthcare!D$1,'Medical Examinations'!$A$1:$J$1,0),0)</f>
        <v>5.93</v>
      </c>
      <c r="E2134" s="17" t="str">
        <f>VLOOKUP($A2134,'Medical Examinations'!$A$1:$J$2336,MATCH(Healthcare!E$1,'Medical Examinations'!$A$1:$J$1,0),0)</f>
        <v>No</v>
      </c>
      <c r="F2134" s="17" t="str">
        <f>VLOOKUP($A2134,'Medical Examinations'!$A$1:$J$2336,MATCH(Healthcare!F$1,'Medical Examinations'!$A$1:$J$1,0),0)</f>
        <v>No</v>
      </c>
      <c r="G2134" s="17" t="str">
        <f>VLOOKUP($A2134,'Medical Examinations'!$A$1:$J$2336,MATCH(Healthcare!G$1,'Medical Examinations'!$A$1:$J$1,0),0)</f>
        <v>Yes</v>
      </c>
      <c r="H2134" s="17">
        <f>VLOOKUP($A2134,'Medical Examinations'!$A$1:$J$2336,MATCH(Healthcare!H$1,'Medical Examinations'!$A$1:$J$1,0),0)</f>
        <v>1</v>
      </c>
      <c r="I2134" s="17" t="str">
        <f>VLOOKUP($A2134,'Medical Examinations'!$A$1:$J$2336,MATCH(Healthcare!I$1,'Medical Examinations'!$A$1:$J$1,0),0)</f>
        <v>No</v>
      </c>
      <c r="J2134" s="17" t="str">
        <f>VLOOKUP($A2134,'Medical Examinations'!$A$1:$J$2336,MATCH(Healthcare!J$1,'Medical Examinations'!$A$1:$J$1,0),0)</f>
        <v>Healthy Weight</v>
      </c>
      <c r="K2134" s="17" t="str">
        <f>VLOOKUP($A2134,'Medical Examinations'!$A$1:$J$2336,MATCH(Healthcare!K$1,'Medical Examinations'!$A$1:$J$1,0),0)</f>
        <v>Prediabetes</v>
      </c>
      <c r="L2134" s="38">
        <f>VLOOKUP($A2134,'Hospitalisation Details'!$A$2:$K$2344,MATCH(Healthcare!L$1,'Hospitalisation Details'!$A$1:$K$1,0),0)</f>
        <v>37894</v>
      </c>
      <c r="M2134" s="17">
        <f>VLOOKUP($A2134,'Hospitalisation Details'!$A$2:$K$2344,MATCH(Healthcare!M$1,'Hospitalisation Details'!$A$1:$K$1,0),0)</f>
        <v>2117.34</v>
      </c>
      <c r="N2134" s="17" t="str">
        <f>VLOOKUP($A2134,'Hospitalisation Details'!$A$2:$K$2344,MATCH(Healthcare!N$1,'Hospitalisation Details'!$A$1:$K$1,0),0)</f>
        <v>Tier - 2</v>
      </c>
      <c r="O2134" s="17" t="str">
        <f>VLOOKUP($A2134,'Hospitalisation Details'!$A$2:$K$2344,MATCH(Healthcare!O$1,'Hospitalisation Details'!$A$1:$K$1,0),0)</f>
        <v>Tier - 3</v>
      </c>
      <c r="P2134" s="17" t="str">
        <f>VLOOKUP($A2134,'Hospitalisation Details'!$A$2:$K$2344,MATCH(Healthcare!P$1,'Hospitalisation Details'!$A$1:$K$1,0),0)</f>
        <v>R1012</v>
      </c>
      <c r="Q2134" s="17">
        <f>VLOOKUP($A2134,'Hospitalisation Details'!$A$2:$K$2344,MATCH(Healthcare!Q$1,'Hospitalisation Details'!$A$1:$K$1,0),0)</f>
        <v>19</v>
      </c>
    </row>
    <row r="2135" spans="1:17" ht="15.75" x14ac:dyDescent="0.25">
      <c r="A2135" s="25" t="s">
        <v>2178</v>
      </c>
      <c r="B2135" s="17" t="str">
        <f>VLOOKUP($A2135,'Customer Names'!$A$1:$D$2336,4,0)</f>
        <v>Mr. Jason</v>
      </c>
      <c r="C2135" s="17">
        <f>VLOOKUP($A2135,'Medical Examinations'!$A$1:$J$2336,MATCH(Healthcare!C$1,'Medical Examinations'!$A$1:$J$1,0),0)</f>
        <v>15.65</v>
      </c>
      <c r="D2135" s="17">
        <f>VLOOKUP($A2135,'Medical Examinations'!$A$1:$J$2336,MATCH(Healthcare!D$1,'Medical Examinations'!$A$1:$J$1,0),0)</f>
        <v>4.2300000000000004</v>
      </c>
      <c r="E2135" s="17" t="str">
        <f>VLOOKUP($A2135,'Medical Examinations'!$A$1:$J$2336,MATCH(Healthcare!E$1,'Medical Examinations'!$A$1:$J$1,0),0)</f>
        <v>No</v>
      </c>
      <c r="F2135" s="17" t="str">
        <f>VLOOKUP($A2135,'Medical Examinations'!$A$1:$J$2336,MATCH(Healthcare!F$1,'Medical Examinations'!$A$1:$J$1,0),0)</f>
        <v>No</v>
      </c>
      <c r="G2135" s="17" t="str">
        <f>VLOOKUP($A2135,'Medical Examinations'!$A$1:$J$2336,MATCH(Healthcare!G$1,'Medical Examinations'!$A$1:$J$1,0),0)</f>
        <v>No</v>
      </c>
      <c r="H2135" s="17">
        <f>VLOOKUP($A2135,'Medical Examinations'!$A$1:$J$2336,MATCH(Healthcare!H$1,'Medical Examinations'!$A$1:$J$1,0),0)</f>
        <v>0</v>
      </c>
      <c r="I2135" s="17" t="str">
        <f>VLOOKUP($A2135,'Medical Examinations'!$A$1:$J$2336,MATCH(Healthcare!I$1,'Medical Examinations'!$A$1:$J$1,0),0)</f>
        <v>No</v>
      </c>
      <c r="J2135" s="17" t="str">
        <f>VLOOKUP($A2135,'Medical Examinations'!$A$1:$J$2336,MATCH(Healthcare!J$1,'Medical Examinations'!$A$1:$J$1,0),0)</f>
        <v>Underweight</v>
      </c>
      <c r="K2135" s="17" t="str">
        <f>VLOOKUP($A2135,'Medical Examinations'!$A$1:$J$2336,MATCH(Healthcare!K$1,'Medical Examinations'!$A$1:$J$1,0),0)</f>
        <v>Normal</v>
      </c>
      <c r="L2135" s="38">
        <f>VLOOKUP($A2135,'Hospitalisation Details'!$A$2:$K$2344,MATCH(Healthcare!L$1,'Hospitalisation Details'!$A$1:$K$1,0),0)</f>
        <v>32710</v>
      </c>
      <c r="M2135" s="17">
        <f>VLOOKUP($A2135,'Hospitalisation Details'!$A$2:$K$2344,MATCH(Healthcare!M$1,'Hospitalisation Details'!$A$1:$K$1,0),0)</f>
        <v>2106.2600000000002</v>
      </c>
      <c r="N2135" s="17" t="str">
        <f>VLOOKUP($A2135,'Hospitalisation Details'!$A$2:$K$2344,MATCH(Healthcare!N$1,'Hospitalisation Details'!$A$1:$K$1,0),0)</f>
        <v>Tier - 2</v>
      </c>
      <c r="O2135" s="17" t="str">
        <f>VLOOKUP($A2135,'Hospitalisation Details'!$A$2:$K$2344,MATCH(Healthcare!O$1,'Hospitalisation Details'!$A$1:$K$1,0),0)</f>
        <v>Tier - 2</v>
      </c>
      <c r="P2135" s="17" t="str">
        <f>VLOOKUP($A2135,'Hospitalisation Details'!$A$2:$K$2344,MATCH(Healthcare!P$1,'Hospitalisation Details'!$A$1:$K$1,0),0)</f>
        <v>R1013</v>
      </c>
      <c r="Q2135" s="17">
        <f>VLOOKUP($A2135,'Hospitalisation Details'!$A$2:$K$2344,MATCH(Healthcare!Q$1,'Hospitalisation Details'!$A$1:$K$1,0),0)</f>
        <v>33</v>
      </c>
    </row>
    <row r="2136" spans="1:17" ht="15.75" x14ac:dyDescent="0.25">
      <c r="A2136" s="25" t="s">
        <v>2179</v>
      </c>
      <c r="B2136" s="17" t="str">
        <f>VLOOKUP($A2136,'Customer Names'!$A$1:$D$2336,4,0)</f>
        <v>Mr. Marshall</v>
      </c>
      <c r="C2136" s="17">
        <f>VLOOKUP($A2136,'Medical Examinations'!$A$1:$J$2336,MATCH(Healthcare!C$1,'Medical Examinations'!$A$1:$J$1,0),0)</f>
        <v>27.36</v>
      </c>
      <c r="D2136" s="17">
        <f>VLOOKUP($A2136,'Medical Examinations'!$A$1:$J$2336,MATCH(Healthcare!D$1,'Medical Examinations'!$A$1:$J$1,0),0)</f>
        <v>5.59</v>
      </c>
      <c r="E2136" s="17" t="str">
        <f>VLOOKUP($A2136,'Medical Examinations'!$A$1:$J$2336,MATCH(Healthcare!E$1,'Medical Examinations'!$A$1:$J$1,0),0)</f>
        <v>Yes</v>
      </c>
      <c r="F2136" s="17" t="str">
        <f>VLOOKUP($A2136,'Medical Examinations'!$A$1:$J$2336,MATCH(Healthcare!F$1,'Medical Examinations'!$A$1:$J$1,0),0)</f>
        <v>No</v>
      </c>
      <c r="G2136" s="17" t="str">
        <f>VLOOKUP($A2136,'Medical Examinations'!$A$1:$J$2336,MATCH(Healthcare!G$1,'Medical Examinations'!$A$1:$J$1,0),0)</f>
        <v>No</v>
      </c>
      <c r="H2136" s="17">
        <f>VLOOKUP($A2136,'Medical Examinations'!$A$1:$J$2336,MATCH(Healthcare!H$1,'Medical Examinations'!$A$1:$J$1,0),0)</f>
        <v>0</v>
      </c>
      <c r="I2136" s="17" t="str">
        <f>VLOOKUP($A2136,'Medical Examinations'!$A$1:$J$2336,MATCH(Healthcare!I$1,'Medical Examinations'!$A$1:$J$1,0),0)</f>
        <v>No</v>
      </c>
      <c r="J2136" s="17" t="str">
        <f>VLOOKUP($A2136,'Medical Examinations'!$A$1:$J$2336,MATCH(Healthcare!J$1,'Medical Examinations'!$A$1:$J$1,0),0)</f>
        <v>Overweight</v>
      </c>
      <c r="K2136" s="17" t="str">
        <f>VLOOKUP($A2136,'Medical Examinations'!$A$1:$J$2336,MATCH(Healthcare!K$1,'Medical Examinations'!$A$1:$J$1,0),0)</f>
        <v>Normal</v>
      </c>
      <c r="L2136" s="38">
        <f>VLOOKUP($A2136,'Hospitalisation Details'!$A$2:$K$2344,MATCH(Healthcare!L$1,'Hospitalisation Details'!$A$1:$K$1,0),0)</f>
        <v>37223</v>
      </c>
      <c r="M2136" s="17">
        <f>VLOOKUP($A2136,'Hospitalisation Details'!$A$2:$K$2344,MATCH(Healthcare!M$1,'Hospitalisation Details'!$A$1:$K$1,0),0)</f>
        <v>2104.11</v>
      </c>
      <c r="N2136" s="17" t="str">
        <f>VLOOKUP($A2136,'Hospitalisation Details'!$A$2:$K$2344,MATCH(Healthcare!N$1,'Hospitalisation Details'!$A$1:$K$1,0),0)</f>
        <v>Tier - 2</v>
      </c>
      <c r="O2136" s="17" t="str">
        <f>VLOOKUP($A2136,'Hospitalisation Details'!$A$2:$K$2344,MATCH(Healthcare!O$1,'Hospitalisation Details'!$A$1:$K$1,0),0)</f>
        <v>Tier - 1</v>
      </c>
      <c r="P2136" s="17" t="str">
        <f>VLOOKUP($A2136,'Hospitalisation Details'!$A$2:$K$2344,MATCH(Healthcare!P$1,'Hospitalisation Details'!$A$1:$K$1,0),0)</f>
        <v>R1016</v>
      </c>
      <c r="Q2136" s="17">
        <f>VLOOKUP($A2136,'Hospitalisation Details'!$A$2:$K$2344,MATCH(Healthcare!Q$1,'Hospitalisation Details'!$A$1:$K$1,0),0)</f>
        <v>21</v>
      </c>
    </row>
    <row r="2137" spans="1:17" ht="15.75" x14ac:dyDescent="0.25">
      <c r="A2137" s="25" t="s">
        <v>2180</v>
      </c>
      <c r="B2137" s="17" t="str">
        <f>VLOOKUP($A2137,'Customer Names'!$A$1:$D$2336,4,0)</f>
        <v>Mr. Lavar</v>
      </c>
      <c r="C2137" s="17">
        <f>VLOOKUP($A2137,'Medical Examinations'!$A$1:$J$2336,MATCH(Healthcare!C$1,'Medical Examinations'!$A$1:$J$1,0),0)</f>
        <v>22.3</v>
      </c>
      <c r="D2137" s="17">
        <f>VLOOKUP($A2137,'Medical Examinations'!$A$1:$J$2336,MATCH(Healthcare!D$1,'Medical Examinations'!$A$1:$J$1,0),0)</f>
        <v>4.8899999999999997</v>
      </c>
      <c r="E2137" s="17" t="str">
        <f>VLOOKUP($A2137,'Medical Examinations'!$A$1:$J$2336,MATCH(Healthcare!E$1,'Medical Examinations'!$A$1:$J$1,0),0)</f>
        <v>Yes</v>
      </c>
      <c r="F2137" s="17" t="str">
        <f>VLOOKUP($A2137,'Medical Examinations'!$A$1:$J$2336,MATCH(Healthcare!F$1,'Medical Examinations'!$A$1:$J$1,0),0)</f>
        <v>No</v>
      </c>
      <c r="G2137" s="17" t="str">
        <f>VLOOKUP($A2137,'Medical Examinations'!$A$1:$J$2336,MATCH(Healthcare!G$1,'Medical Examinations'!$A$1:$J$1,0),0)</f>
        <v>No</v>
      </c>
      <c r="H2137" s="17">
        <f>VLOOKUP($A2137,'Medical Examinations'!$A$1:$J$2336,MATCH(Healthcare!H$1,'Medical Examinations'!$A$1:$J$1,0),0)</f>
        <v>0</v>
      </c>
      <c r="I2137" s="17" t="str">
        <f>VLOOKUP($A2137,'Medical Examinations'!$A$1:$J$2336,MATCH(Healthcare!I$1,'Medical Examinations'!$A$1:$J$1,0),0)</f>
        <v>No</v>
      </c>
      <c r="J2137" s="17" t="str">
        <f>VLOOKUP($A2137,'Medical Examinations'!$A$1:$J$2336,MATCH(Healthcare!J$1,'Medical Examinations'!$A$1:$J$1,0),0)</f>
        <v>Healthy Weight</v>
      </c>
      <c r="K2137" s="17" t="str">
        <f>VLOOKUP($A2137,'Medical Examinations'!$A$1:$J$2336,MATCH(Healthcare!K$1,'Medical Examinations'!$A$1:$J$1,0),0)</f>
        <v>Normal</v>
      </c>
      <c r="L2137" s="38">
        <f>VLOOKUP($A2137,'Hospitalisation Details'!$A$2:$K$2344,MATCH(Healthcare!L$1,'Hospitalisation Details'!$A$1:$K$1,0),0)</f>
        <v>37064</v>
      </c>
      <c r="M2137" s="17">
        <f>VLOOKUP($A2137,'Hospitalisation Details'!$A$2:$K$2344,MATCH(Healthcare!M$1,'Hospitalisation Details'!$A$1:$K$1,0),0)</f>
        <v>2103.08</v>
      </c>
      <c r="N2137" s="17" t="str">
        <f>VLOOKUP($A2137,'Hospitalisation Details'!$A$2:$K$2344,MATCH(Healthcare!N$1,'Hospitalisation Details'!$A$1:$K$1,0),0)</f>
        <v>Tier - 3</v>
      </c>
      <c r="O2137" s="17" t="str">
        <f>VLOOKUP($A2137,'Hospitalisation Details'!$A$2:$K$2344,MATCH(Healthcare!O$1,'Hospitalisation Details'!$A$1:$K$1,0),0)</f>
        <v>Tier - 2</v>
      </c>
      <c r="P2137" s="17" t="str">
        <f>VLOOKUP($A2137,'Hospitalisation Details'!$A$2:$K$2344,MATCH(Healthcare!P$1,'Hospitalisation Details'!$A$1:$K$1,0),0)</f>
        <v>R1011</v>
      </c>
      <c r="Q2137" s="17">
        <f>VLOOKUP($A2137,'Hospitalisation Details'!$A$2:$K$2344,MATCH(Healthcare!Q$1,'Hospitalisation Details'!$A$1:$K$1,0),0)</f>
        <v>21</v>
      </c>
    </row>
    <row r="2138" spans="1:17" ht="15.75" x14ac:dyDescent="0.25">
      <c r="A2138" s="25" t="s">
        <v>2181</v>
      </c>
      <c r="B2138" s="17" t="str">
        <f>VLOOKUP($A2138,'Customer Names'!$A$1:$D$2336,4,0)</f>
        <v>Mr. Charlie</v>
      </c>
      <c r="C2138" s="17">
        <f>VLOOKUP($A2138,'Medical Examinations'!$A$1:$J$2336,MATCH(Healthcare!C$1,'Medical Examinations'!$A$1:$J$1,0),0)</f>
        <v>26.03</v>
      </c>
      <c r="D2138" s="17">
        <f>VLOOKUP($A2138,'Medical Examinations'!$A$1:$J$2336,MATCH(Healthcare!D$1,'Medical Examinations'!$A$1:$J$1,0),0)</f>
        <v>5.81</v>
      </c>
      <c r="E2138" s="17" t="str">
        <f>VLOOKUP($A2138,'Medical Examinations'!$A$1:$J$2336,MATCH(Healthcare!E$1,'Medical Examinations'!$A$1:$J$1,0),0)</f>
        <v>Yes</v>
      </c>
      <c r="F2138" s="17" t="str">
        <f>VLOOKUP($A2138,'Medical Examinations'!$A$1:$J$2336,MATCH(Healthcare!F$1,'Medical Examinations'!$A$1:$J$1,0),0)</f>
        <v>No</v>
      </c>
      <c r="G2138" s="17" t="str">
        <f>VLOOKUP($A2138,'Medical Examinations'!$A$1:$J$2336,MATCH(Healthcare!G$1,'Medical Examinations'!$A$1:$J$1,0),0)</f>
        <v>No</v>
      </c>
      <c r="H2138" s="17">
        <f>VLOOKUP($A2138,'Medical Examinations'!$A$1:$J$2336,MATCH(Healthcare!H$1,'Medical Examinations'!$A$1:$J$1,0),0)</f>
        <v>0</v>
      </c>
      <c r="I2138" s="17" t="str">
        <f>VLOOKUP($A2138,'Medical Examinations'!$A$1:$J$2336,MATCH(Healthcare!I$1,'Medical Examinations'!$A$1:$J$1,0),0)</f>
        <v>No</v>
      </c>
      <c r="J2138" s="17" t="str">
        <f>VLOOKUP($A2138,'Medical Examinations'!$A$1:$J$2336,MATCH(Healthcare!J$1,'Medical Examinations'!$A$1:$J$1,0),0)</f>
        <v>Overweight</v>
      </c>
      <c r="K2138" s="17" t="str">
        <f>VLOOKUP($A2138,'Medical Examinations'!$A$1:$J$2336,MATCH(Healthcare!K$1,'Medical Examinations'!$A$1:$J$1,0),0)</f>
        <v>Prediabetes</v>
      </c>
      <c r="L2138" s="38">
        <f>VLOOKUP($A2138,'Hospitalisation Details'!$A$2:$K$2344,MATCH(Healthcare!L$1,'Hospitalisation Details'!$A$1:$K$1,0),0)</f>
        <v>37117</v>
      </c>
      <c r="M2138" s="17">
        <f>VLOOKUP($A2138,'Hospitalisation Details'!$A$2:$K$2344,MATCH(Healthcare!M$1,'Hospitalisation Details'!$A$1:$K$1,0),0)</f>
        <v>2102.2600000000002</v>
      </c>
      <c r="N2138" s="17" t="str">
        <f>VLOOKUP($A2138,'Hospitalisation Details'!$A$2:$K$2344,MATCH(Healthcare!N$1,'Hospitalisation Details'!$A$1:$K$1,0),0)</f>
        <v>Tier - 3</v>
      </c>
      <c r="O2138" s="17" t="str">
        <f>VLOOKUP($A2138,'Hospitalisation Details'!$A$2:$K$2344,MATCH(Healthcare!O$1,'Hospitalisation Details'!$A$1:$K$1,0),0)</f>
        <v>Tier - 2</v>
      </c>
      <c r="P2138" s="17" t="str">
        <f>VLOOKUP($A2138,'Hospitalisation Details'!$A$2:$K$2344,MATCH(Healthcare!P$1,'Hospitalisation Details'!$A$1:$K$1,0),0)</f>
        <v>R1019</v>
      </c>
      <c r="Q2138" s="17">
        <f>VLOOKUP($A2138,'Hospitalisation Details'!$A$2:$K$2344,MATCH(Healthcare!Q$1,'Hospitalisation Details'!$A$1:$K$1,0),0)</f>
        <v>21</v>
      </c>
    </row>
    <row r="2139" spans="1:17" ht="15.75" x14ac:dyDescent="0.25">
      <c r="A2139" s="25" t="s">
        <v>2182</v>
      </c>
      <c r="B2139" s="17" t="str">
        <f>VLOOKUP($A2139,'Customer Names'!$A$1:$D$2336,4,0)</f>
        <v>Mrs. Lauren</v>
      </c>
      <c r="C2139" s="17">
        <f>VLOOKUP($A2139,'Medical Examinations'!$A$1:$J$2336,MATCH(Healthcare!C$1,'Medical Examinations'!$A$1:$J$1,0),0)</f>
        <v>27.74</v>
      </c>
      <c r="D2139" s="17">
        <f>VLOOKUP($A2139,'Medical Examinations'!$A$1:$J$2336,MATCH(Healthcare!D$1,'Medical Examinations'!$A$1:$J$1,0),0)</f>
        <v>4.29</v>
      </c>
      <c r="E2139" s="17" t="str">
        <f>VLOOKUP($A2139,'Medical Examinations'!$A$1:$J$2336,MATCH(Healthcare!E$1,'Medical Examinations'!$A$1:$J$1,0),0)</f>
        <v>No</v>
      </c>
      <c r="F2139" s="17" t="str">
        <f>VLOOKUP($A2139,'Medical Examinations'!$A$1:$J$2336,MATCH(Healthcare!F$1,'Medical Examinations'!$A$1:$J$1,0),0)</f>
        <v>Yes</v>
      </c>
      <c r="G2139" s="17" t="str">
        <f>VLOOKUP($A2139,'Medical Examinations'!$A$1:$J$2336,MATCH(Healthcare!G$1,'Medical Examinations'!$A$1:$J$1,0),0)</f>
        <v>No</v>
      </c>
      <c r="H2139" s="17">
        <f>VLOOKUP($A2139,'Medical Examinations'!$A$1:$J$2336,MATCH(Healthcare!H$1,'Medical Examinations'!$A$1:$J$1,0),0)</f>
        <v>1</v>
      </c>
      <c r="I2139" s="17" t="str">
        <f>VLOOKUP($A2139,'Medical Examinations'!$A$1:$J$2336,MATCH(Healthcare!I$1,'Medical Examinations'!$A$1:$J$1,0),0)</f>
        <v>No</v>
      </c>
      <c r="J2139" s="17" t="str">
        <f>VLOOKUP($A2139,'Medical Examinations'!$A$1:$J$2336,MATCH(Healthcare!J$1,'Medical Examinations'!$A$1:$J$1,0),0)</f>
        <v>Overweight</v>
      </c>
      <c r="K2139" s="17" t="str">
        <f>VLOOKUP($A2139,'Medical Examinations'!$A$1:$J$2336,MATCH(Healthcare!K$1,'Medical Examinations'!$A$1:$J$1,0),0)</f>
        <v>Normal</v>
      </c>
      <c r="L2139" s="38">
        <f>VLOOKUP($A2139,'Hospitalisation Details'!$A$2:$K$2344,MATCH(Healthcare!L$1,'Hospitalisation Details'!$A$1:$K$1,0),0)</f>
        <v>38150</v>
      </c>
      <c r="M2139" s="17">
        <f>VLOOKUP($A2139,'Hospitalisation Details'!$A$2:$K$2344,MATCH(Healthcare!M$1,'Hospitalisation Details'!$A$1:$K$1,0),0)</f>
        <v>2094.1</v>
      </c>
      <c r="N2139" s="17" t="str">
        <f>VLOOKUP($A2139,'Hospitalisation Details'!$A$2:$K$2344,MATCH(Healthcare!N$1,'Hospitalisation Details'!$A$1:$K$1,0),0)</f>
        <v>Tier - 3</v>
      </c>
      <c r="O2139" s="17" t="str">
        <f>VLOOKUP($A2139,'Hospitalisation Details'!$A$2:$K$2344,MATCH(Healthcare!O$1,'Hospitalisation Details'!$A$1:$K$1,0),0)</f>
        <v>Tier - 2</v>
      </c>
      <c r="P2139" s="17" t="str">
        <f>VLOOKUP($A2139,'Hospitalisation Details'!$A$2:$K$2344,MATCH(Healthcare!P$1,'Hospitalisation Details'!$A$1:$K$1,0),0)</f>
        <v>R1025</v>
      </c>
      <c r="Q2139" s="17">
        <f>VLOOKUP($A2139,'Hospitalisation Details'!$A$2:$K$2344,MATCH(Healthcare!Q$1,'Hospitalisation Details'!$A$1:$K$1,0),0)</f>
        <v>18</v>
      </c>
    </row>
    <row r="2140" spans="1:17" ht="15.75" x14ac:dyDescent="0.25">
      <c r="A2140" s="25" t="s">
        <v>2183</v>
      </c>
      <c r="B2140" s="17" t="str">
        <f>VLOOKUP($A2140,'Customer Names'!$A$1:$D$2336,4,0)</f>
        <v>Mr. Arthur</v>
      </c>
      <c r="C2140" s="17">
        <f>VLOOKUP($A2140,'Medical Examinations'!$A$1:$J$2336,MATCH(Healthcare!C$1,'Medical Examinations'!$A$1:$J$1,0),0)</f>
        <v>32.11</v>
      </c>
      <c r="D2140" s="17">
        <f>VLOOKUP($A2140,'Medical Examinations'!$A$1:$J$2336,MATCH(Healthcare!D$1,'Medical Examinations'!$A$1:$J$1,0),0)</f>
        <v>4.03</v>
      </c>
      <c r="E2140" s="17" t="str">
        <f>VLOOKUP($A2140,'Medical Examinations'!$A$1:$J$2336,MATCH(Healthcare!E$1,'Medical Examinations'!$A$1:$J$1,0),0)</f>
        <v>Yes</v>
      </c>
      <c r="F2140" s="17" t="str">
        <f>VLOOKUP($A2140,'Medical Examinations'!$A$1:$J$2336,MATCH(Healthcare!F$1,'Medical Examinations'!$A$1:$J$1,0),0)</f>
        <v>Yes</v>
      </c>
      <c r="G2140" s="17" t="str">
        <f>VLOOKUP($A2140,'Medical Examinations'!$A$1:$J$2336,MATCH(Healthcare!G$1,'Medical Examinations'!$A$1:$J$1,0),0)</f>
        <v>No</v>
      </c>
      <c r="H2140" s="17">
        <f>VLOOKUP($A2140,'Medical Examinations'!$A$1:$J$2336,MATCH(Healthcare!H$1,'Medical Examinations'!$A$1:$J$1,0),0)</f>
        <v>2</v>
      </c>
      <c r="I2140" s="17" t="str">
        <f>VLOOKUP($A2140,'Medical Examinations'!$A$1:$J$2336,MATCH(Healthcare!I$1,'Medical Examinations'!$A$1:$J$1,0),0)</f>
        <v>No</v>
      </c>
      <c r="J2140" s="17" t="str">
        <f>VLOOKUP($A2140,'Medical Examinations'!$A$1:$J$2336,MATCH(Healthcare!J$1,'Medical Examinations'!$A$1:$J$1,0),0)</f>
        <v>Obesity</v>
      </c>
      <c r="K2140" s="17" t="str">
        <f>VLOOKUP($A2140,'Medical Examinations'!$A$1:$J$2336,MATCH(Healthcare!K$1,'Medical Examinations'!$A$1:$J$1,0),0)</f>
        <v>Normal</v>
      </c>
      <c r="L2140" s="38">
        <f>VLOOKUP($A2140,'Hospitalisation Details'!$A$2:$K$2344,MATCH(Healthcare!L$1,'Hospitalisation Details'!$A$1:$K$1,0),0)</f>
        <v>36733</v>
      </c>
      <c r="M2140" s="17">
        <f>VLOOKUP($A2140,'Hospitalisation Details'!$A$2:$K$2344,MATCH(Healthcare!M$1,'Hospitalisation Details'!$A$1:$K$1,0),0)</f>
        <v>2055.3200000000002</v>
      </c>
      <c r="N2140" s="17" t="str">
        <f>VLOOKUP($A2140,'Hospitalisation Details'!$A$2:$K$2344,MATCH(Healthcare!N$1,'Hospitalisation Details'!$A$1:$K$1,0),0)</f>
        <v>Tier - 3</v>
      </c>
      <c r="O2140" s="17" t="str">
        <f>VLOOKUP($A2140,'Hospitalisation Details'!$A$2:$K$2344,MATCH(Healthcare!O$1,'Hospitalisation Details'!$A$1:$K$1,0),0)</f>
        <v>Tier - 3</v>
      </c>
      <c r="P2140" s="17" t="str">
        <f>VLOOKUP($A2140,'Hospitalisation Details'!$A$2:$K$2344,MATCH(Healthcare!P$1,'Hospitalisation Details'!$A$1:$K$1,0),0)</f>
        <v>R1012</v>
      </c>
      <c r="Q2140" s="17">
        <f>VLOOKUP($A2140,'Hospitalisation Details'!$A$2:$K$2344,MATCH(Healthcare!Q$1,'Hospitalisation Details'!$A$1:$K$1,0),0)</f>
        <v>22</v>
      </c>
    </row>
    <row r="2141" spans="1:17" ht="15.75" x14ac:dyDescent="0.25">
      <c r="A2141" s="25" t="s">
        <v>2184</v>
      </c>
      <c r="B2141" s="17" t="str">
        <f>VLOOKUP($A2141,'Customer Names'!$A$1:$D$2336,4,0)</f>
        <v>Mr. Thomas</v>
      </c>
      <c r="C2141" s="17">
        <f>VLOOKUP($A2141,'Medical Examinations'!$A$1:$J$2336,MATCH(Healthcare!C$1,'Medical Examinations'!$A$1:$J$1,0),0)</f>
        <v>25.175000000000001</v>
      </c>
      <c r="D2141" s="17">
        <f>VLOOKUP($A2141,'Medical Examinations'!$A$1:$J$2336,MATCH(Healthcare!D$1,'Medical Examinations'!$A$1:$J$1,0),0)</f>
        <v>6.29</v>
      </c>
      <c r="E2141" s="17" t="str">
        <f>VLOOKUP($A2141,'Medical Examinations'!$A$1:$J$2336,MATCH(Healthcare!E$1,'Medical Examinations'!$A$1:$J$1,0),0)</f>
        <v>Yes</v>
      </c>
      <c r="F2141" s="17" t="str">
        <f>VLOOKUP($A2141,'Medical Examinations'!$A$1:$J$2336,MATCH(Healthcare!F$1,'Medical Examinations'!$A$1:$J$1,0),0)</f>
        <v>Yes</v>
      </c>
      <c r="G2141" s="17" t="str">
        <f>VLOOKUP($A2141,'Medical Examinations'!$A$1:$J$2336,MATCH(Healthcare!G$1,'Medical Examinations'!$A$1:$J$1,0),0)</f>
        <v>No</v>
      </c>
      <c r="H2141" s="17">
        <f>VLOOKUP($A2141,'Medical Examinations'!$A$1:$J$2336,MATCH(Healthcare!H$1,'Medical Examinations'!$A$1:$J$1,0),0)</f>
        <v>2</v>
      </c>
      <c r="I2141" s="17" t="str">
        <f>VLOOKUP($A2141,'Medical Examinations'!$A$1:$J$2336,MATCH(Healthcare!I$1,'Medical Examinations'!$A$1:$J$1,0),0)</f>
        <v>No</v>
      </c>
      <c r="J2141" s="17" t="str">
        <f>VLOOKUP($A2141,'Medical Examinations'!$A$1:$J$2336,MATCH(Healthcare!J$1,'Medical Examinations'!$A$1:$J$1,0),0)</f>
        <v>Overweight</v>
      </c>
      <c r="K2141" s="17" t="str">
        <f>VLOOKUP($A2141,'Medical Examinations'!$A$1:$J$2336,MATCH(Healthcare!K$1,'Medical Examinations'!$A$1:$J$1,0),0)</f>
        <v>Prediabetes</v>
      </c>
      <c r="L2141" s="38">
        <f>VLOOKUP($A2141,'Hospitalisation Details'!$A$2:$K$2344,MATCH(Healthcare!L$1,'Hospitalisation Details'!$A$1:$K$1,0),0)</f>
        <v>36771</v>
      </c>
      <c r="M2141" s="17">
        <f>VLOOKUP($A2141,'Hospitalisation Details'!$A$2:$K$2344,MATCH(Healthcare!M$1,'Hospitalisation Details'!$A$1:$K$1,0),0)</f>
        <v>2045.69</v>
      </c>
      <c r="N2141" s="17" t="str">
        <f>VLOOKUP($A2141,'Hospitalisation Details'!$A$2:$K$2344,MATCH(Healthcare!N$1,'Hospitalisation Details'!$A$1:$K$1,0),0)</f>
        <v>Tier - 3</v>
      </c>
      <c r="O2141" s="17" t="str">
        <f>VLOOKUP($A2141,'Hospitalisation Details'!$A$2:$K$2344,MATCH(Healthcare!O$1,'Hospitalisation Details'!$A$1:$K$1,0),0)</f>
        <v>Tier - 3</v>
      </c>
      <c r="P2141" s="17" t="str">
        <f>VLOOKUP($A2141,'Hospitalisation Details'!$A$2:$K$2344,MATCH(Healthcare!P$1,'Hospitalisation Details'!$A$1:$K$1,0),0)</f>
        <v>R1012</v>
      </c>
      <c r="Q2141" s="17">
        <f>VLOOKUP($A2141,'Hospitalisation Details'!$A$2:$K$2344,MATCH(Healthcare!Q$1,'Hospitalisation Details'!$A$1:$K$1,0),0)</f>
        <v>22</v>
      </c>
    </row>
    <row r="2142" spans="1:17" ht="15.75" x14ac:dyDescent="0.25">
      <c r="A2142" s="25" t="s">
        <v>2185</v>
      </c>
      <c r="B2142" s="17" t="str">
        <f>VLOOKUP($A2142,'Customer Names'!$A$1:$D$2336,4,0)</f>
        <v>Ms. Jennifer</v>
      </c>
      <c r="C2142" s="17">
        <f>VLOOKUP($A2142,'Medical Examinations'!$A$1:$J$2336,MATCH(Healthcare!C$1,'Medical Examinations'!$A$1:$J$1,0),0)</f>
        <v>39.49</v>
      </c>
      <c r="D2142" s="17">
        <f>VLOOKUP($A2142,'Medical Examinations'!$A$1:$J$2336,MATCH(Healthcare!D$1,'Medical Examinations'!$A$1:$J$1,0),0)</f>
        <v>4.4800000000000004</v>
      </c>
      <c r="E2142" s="17" t="str">
        <f>VLOOKUP($A2142,'Medical Examinations'!$A$1:$J$2336,MATCH(Healthcare!E$1,'Medical Examinations'!$A$1:$J$1,0),0)</f>
        <v>Yes</v>
      </c>
      <c r="F2142" s="17" t="str">
        <f>VLOOKUP($A2142,'Medical Examinations'!$A$1:$J$2336,MATCH(Healthcare!F$1,'Medical Examinations'!$A$1:$J$1,0),0)</f>
        <v>No</v>
      </c>
      <c r="G2142" s="17" t="str">
        <f>VLOOKUP($A2142,'Medical Examinations'!$A$1:$J$2336,MATCH(Healthcare!G$1,'Medical Examinations'!$A$1:$J$1,0),0)</f>
        <v>No</v>
      </c>
      <c r="H2142" s="17">
        <f>VLOOKUP($A2142,'Medical Examinations'!$A$1:$J$2336,MATCH(Healthcare!H$1,'Medical Examinations'!$A$1:$J$1,0),0)</f>
        <v>0</v>
      </c>
      <c r="I2142" s="17" t="str">
        <f>VLOOKUP($A2142,'Medical Examinations'!$A$1:$J$2336,MATCH(Healthcare!I$1,'Medical Examinations'!$A$1:$J$1,0),0)</f>
        <v>No</v>
      </c>
      <c r="J2142" s="17" t="str">
        <f>VLOOKUP($A2142,'Medical Examinations'!$A$1:$J$2336,MATCH(Healthcare!J$1,'Medical Examinations'!$A$1:$J$1,0),0)</f>
        <v>Obesity</v>
      </c>
      <c r="K2142" s="17" t="str">
        <f>VLOOKUP($A2142,'Medical Examinations'!$A$1:$J$2336,MATCH(Healthcare!K$1,'Medical Examinations'!$A$1:$J$1,0),0)</f>
        <v>Normal</v>
      </c>
      <c r="L2142" s="38">
        <f>VLOOKUP($A2142,'Hospitalisation Details'!$A$2:$K$2344,MATCH(Healthcare!L$1,'Hospitalisation Details'!$A$1:$K$1,0),0)</f>
        <v>37107</v>
      </c>
      <c r="M2142" s="17">
        <f>VLOOKUP($A2142,'Hospitalisation Details'!$A$2:$K$2344,MATCH(Healthcare!M$1,'Hospitalisation Details'!$A$1:$K$1,0),0)</f>
        <v>2026.97</v>
      </c>
      <c r="N2142" s="17" t="str">
        <f>VLOOKUP($A2142,'Hospitalisation Details'!$A$2:$K$2344,MATCH(Healthcare!N$1,'Hospitalisation Details'!$A$1:$K$1,0),0)</f>
        <v>Tier - 3</v>
      </c>
      <c r="O2142" s="17" t="str">
        <f>VLOOKUP($A2142,'Hospitalisation Details'!$A$2:$K$2344,MATCH(Healthcare!O$1,'Hospitalisation Details'!$A$1:$K$1,0),0)</f>
        <v>Tier - 2</v>
      </c>
      <c r="P2142" s="17" t="str">
        <f>VLOOKUP($A2142,'Hospitalisation Details'!$A$2:$K$2344,MATCH(Healthcare!P$1,'Hospitalisation Details'!$A$1:$K$1,0),0)</f>
        <v>R1013</v>
      </c>
      <c r="Q2142" s="17">
        <f>VLOOKUP($A2142,'Hospitalisation Details'!$A$2:$K$2344,MATCH(Healthcare!Q$1,'Hospitalisation Details'!$A$1:$K$1,0),0)</f>
        <v>21</v>
      </c>
    </row>
    <row r="2143" spans="1:17" ht="15.75" x14ac:dyDescent="0.25">
      <c r="A2143" s="25" t="s">
        <v>2186</v>
      </c>
      <c r="B2143" s="17" t="str">
        <f>VLOOKUP($A2143,'Customer Names'!$A$1:$D$2336,4,0)</f>
        <v>Ms. Tammy</v>
      </c>
      <c r="C2143" s="17">
        <f>VLOOKUP($A2143,'Medical Examinations'!$A$1:$J$2336,MATCH(Healthcare!C$1,'Medical Examinations'!$A$1:$J$1,0),0)</f>
        <v>34.869999999999997</v>
      </c>
      <c r="D2143" s="17">
        <f>VLOOKUP($A2143,'Medical Examinations'!$A$1:$J$2336,MATCH(Healthcare!D$1,'Medical Examinations'!$A$1:$J$1,0),0)</f>
        <v>5.51</v>
      </c>
      <c r="E2143" s="17" t="str">
        <f>VLOOKUP($A2143,'Medical Examinations'!$A$1:$J$2336,MATCH(Healthcare!E$1,'Medical Examinations'!$A$1:$J$1,0),0)</f>
        <v>Yes</v>
      </c>
      <c r="F2143" s="17" t="str">
        <f>VLOOKUP($A2143,'Medical Examinations'!$A$1:$J$2336,MATCH(Healthcare!F$1,'Medical Examinations'!$A$1:$J$1,0),0)</f>
        <v>No</v>
      </c>
      <c r="G2143" s="17" t="str">
        <f>VLOOKUP($A2143,'Medical Examinations'!$A$1:$J$2336,MATCH(Healthcare!G$1,'Medical Examinations'!$A$1:$J$1,0),0)</f>
        <v>No</v>
      </c>
      <c r="H2143" s="17">
        <f>VLOOKUP($A2143,'Medical Examinations'!$A$1:$J$2336,MATCH(Healthcare!H$1,'Medical Examinations'!$A$1:$J$1,0),0)</f>
        <v>0</v>
      </c>
      <c r="I2143" s="17" t="str">
        <f>VLOOKUP($A2143,'Medical Examinations'!$A$1:$J$2336,MATCH(Healthcare!I$1,'Medical Examinations'!$A$1:$J$1,0),0)</f>
        <v>No</v>
      </c>
      <c r="J2143" s="17" t="str">
        <f>VLOOKUP($A2143,'Medical Examinations'!$A$1:$J$2336,MATCH(Healthcare!J$1,'Medical Examinations'!$A$1:$J$1,0),0)</f>
        <v>Obesity</v>
      </c>
      <c r="K2143" s="17" t="str">
        <f>VLOOKUP($A2143,'Medical Examinations'!$A$1:$J$2336,MATCH(Healthcare!K$1,'Medical Examinations'!$A$1:$J$1,0),0)</f>
        <v>Normal</v>
      </c>
      <c r="L2143" s="38">
        <f>VLOOKUP($A2143,'Hospitalisation Details'!$A$2:$K$2344,MATCH(Healthcare!L$1,'Hospitalisation Details'!$A$1:$K$1,0),0)</f>
        <v>37140</v>
      </c>
      <c r="M2143" s="17">
        <f>VLOOKUP($A2143,'Hospitalisation Details'!$A$2:$K$2344,MATCH(Healthcare!M$1,'Hospitalisation Details'!$A$1:$K$1,0),0)</f>
        <v>2020.55</v>
      </c>
      <c r="N2143" s="17" t="str">
        <f>VLOOKUP($A2143,'Hospitalisation Details'!$A$2:$K$2344,MATCH(Healthcare!N$1,'Hospitalisation Details'!$A$1:$K$1,0),0)</f>
        <v>Tier - 3</v>
      </c>
      <c r="O2143" s="17" t="str">
        <f>VLOOKUP($A2143,'Hospitalisation Details'!$A$2:$K$2344,MATCH(Healthcare!O$1,'Hospitalisation Details'!$A$1:$K$1,0),0)</f>
        <v>Tier - 2</v>
      </c>
      <c r="P2143" s="17" t="str">
        <f>VLOOKUP($A2143,'Hospitalisation Details'!$A$2:$K$2344,MATCH(Healthcare!P$1,'Hospitalisation Details'!$A$1:$K$1,0),0)</f>
        <v>R1013</v>
      </c>
      <c r="Q2143" s="17">
        <f>VLOOKUP($A2143,'Hospitalisation Details'!$A$2:$K$2344,MATCH(Healthcare!Q$1,'Hospitalisation Details'!$A$1:$K$1,0),0)</f>
        <v>21</v>
      </c>
    </row>
    <row r="2144" spans="1:17" ht="15.75" x14ac:dyDescent="0.25">
      <c r="A2144" s="25" t="s">
        <v>2187</v>
      </c>
      <c r="B2144" s="17" t="str">
        <f>VLOOKUP($A2144,'Customer Names'!$A$1:$D$2336,4,0)</f>
        <v>Ms. Lena</v>
      </c>
      <c r="C2144" s="17">
        <f>VLOOKUP($A2144,'Medical Examinations'!$A$1:$J$2336,MATCH(Healthcare!C$1,'Medical Examinations'!$A$1:$J$1,0),0)</f>
        <v>34.6</v>
      </c>
      <c r="D2144" s="17">
        <f>VLOOKUP($A2144,'Medical Examinations'!$A$1:$J$2336,MATCH(Healthcare!D$1,'Medical Examinations'!$A$1:$J$1,0),0)</f>
        <v>4.5</v>
      </c>
      <c r="E2144" s="17" t="str">
        <f>VLOOKUP($A2144,'Medical Examinations'!$A$1:$J$2336,MATCH(Healthcare!E$1,'Medical Examinations'!$A$1:$J$1,0),0)</f>
        <v>Yes</v>
      </c>
      <c r="F2144" s="17" t="str">
        <f>VLOOKUP($A2144,'Medical Examinations'!$A$1:$J$2336,MATCH(Healthcare!F$1,'Medical Examinations'!$A$1:$J$1,0),0)</f>
        <v>No</v>
      </c>
      <c r="G2144" s="17" t="str">
        <f>VLOOKUP($A2144,'Medical Examinations'!$A$1:$J$2336,MATCH(Healthcare!G$1,'Medical Examinations'!$A$1:$J$1,0),0)</f>
        <v>No</v>
      </c>
      <c r="H2144" s="17">
        <f>VLOOKUP($A2144,'Medical Examinations'!$A$1:$J$2336,MATCH(Healthcare!H$1,'Medical Examinations'!$A$1:$J$1,0),0)</f>
        <v>0</v>
      </c>
      <c r="I2144" s="17" t="str">
        <f>VLOOKUP($A2144,'Medical Examinations'!$A$1:$J$2336,MATCH(Healthcare!I$1,'Medical Examinations'!$A$1:$J$1,0),0)</f>
        <v>No</v>
      </c>
      <c r="J2144" s="17" t="str">
        <f>VLOOKUP($A2144,'Medical Examinations'!$A$1:$J$2336,MATCH(Healthcare!J$1,'Medical Examinations'!$A$1:$J$1,0),0)</f>
        <v>Obesity</v>
      </c>
      <c r="K2144" s="17" t="str">
        <f>VLOOKUP($A2144,'Medical Examinations'!$A$1:$J$2336,MATCH(Healthcare!K$1,'Medical Examinations'!$A$1:$J$1,0),0)</f>
        <v>Normal</v>
      </c>
      <c r="L2144" s="38">
        <f>VLOOKUP($A2144,'Hospitalisation Details'!$A$2:$K$2344,MATCH(Healthcare!L$1,'Hospitalisation Details'!$A$1:$K$1,0),0)</f>
        <v>37073</v>
      </c>
      <c r="M2144" s="17">
        <f>VLOOKUP($A2144,'Hospitalisation Details'!$A$2:$K$2344,MATCH(Healthcare!M$1,'Hospitalisation Details'!$A$1:$K$1,0),0)</f>
        <v>2020.18</v>
      </c>
      <c r="N2144" s="17" t="str">
        <f>VLOOKUP($A2144,'Hospitalisation Details'!$A$2:$K$2344,MATCH(Healthcare!N$1,'Hospitalisation Details'!$A$1:$K$1,0),0)</f>
        <v>Tier - 3</v>
      </c>
      <c r="O2144" s="17" t="str">
        <f>VLOOKUP($A2144,'Hospitalisation Details'!$A$2:$K$2344,MATCH(Healthcare!O$1,'Hospitalisation Details'!$A$1:$K$1,0),0)</f>
        <v>Tier - 1</v>
      </c>
      <c r="P2144" s="17" t="str">
        <f>VLOOKUP($A2144,'Hospitalisation Details'!$A$2:$K$2344,MATCH(Healthcare!P$1,'Hospitalisation Details'!$A$1:$K$1,0),0)</f>
        <v>R1011</v>
      </c>
      <c r="Q2144" s="17">
        <f>VLOOKUP($A2144,'Hospitalisation Details'!$A$2:$K$2344,MATCH(Healthcare!Q$1,'Hospitalisation Details'!$A$1:$K$1,0),0)</f>
        <v>21</v>
      </c>
    </row>
    <row r="2145" spans="1:17" ht="15.75" x14ac:dyDescent="0.25">
      <c r="A2145" s="25" t="s">
        <v>2188</v>
      </c>
      <c r="B2145" s="17" t="str">
        <f>VLOOKUP($A2145,'Customer Names'!$A$1:$D$2336,4,0)</f>
        <v>Ms. Valentina</v>
      </c>
      <c r="C2145" s="17">
        <f>VLOOKUP($A2145,'Medical Examinations'!$A$1:$J$2336,MATCH(Healthcare!C$1,'Medical Examinations'!$A$1:$J$1,0),0)</f>
        <v>25.8</v>
      </c>
      <c r="D2145" s="17">
        <f>VLOOKUP($A2145,'Medical Examinations'!$A$1:$J$2336,MATCH(Healthcare!D$1,'Medical Examinations'!$A$1:$J$1,0),0)</f>
        <v>6.29</v>
      </c>
      <c r="E2145" s="17" t="str">
        <f>VLOOKUP($A2145,'Medical Examinations'!$A$1:$J$2336,MATCH(Healthcare!E$1,'Medical Examinations'!$A$1:$J$1,0),0)</f>
        <v>Yes</v>
      </c>
      <c r="F2145" s="17" t="str">
        <f>VLOOKUP($A2145,'Medical Examinations'!$A$1:$J$2336,MATCH(Healthcare!F$1,'Medical Examinations'!$A$1:$J$1,0),0)</f>
        <v>No</v>
      </c>
      <c r="G2145" s="17" t="str">
        <f>VLOOKUP($A2145,'Medical Examinations'!$A$1:$J$2336,MATCH(Healthcare!G$1,'Medical Examinations'!$A$1:$J$1,0),0)</f>
        <v>No</v>
      </c>
      <c r="H2145" s="17">
        <f>VLOOKUP($A2145,'Medical Examinations'!$A$1:$J$2336,MATCH(Healthcare!H$1,'Medical Examinations'!$A$1:$J$1,0),0)</f>
        <v>0</v>
      </c>
      <c r="I2145" s="17" t="str">
        <f>VLOOKUP($A2145,'Medical Examinations'!$A$1:$J$2336,MATCH(Healthcare!I$1,'Medical Examinations'!$A$1:$J$1,0),0)</f>
        <v>No</v>
      </c>
      <c r="J2145" s="17" t="str">
        <f>VLOOKUP($A2145,'Medical Examinations'!$A$1:$J$2336,MATCH(Healthcare!J$1,'Medical Examinations'!$A$1:$J$1,0),0)</f>
        <v>Overweight</v>
      </c>
      <c r="K2145" s="17" t="str">
        <f>VLOOKUP($A2145,'Medical Examinations'!$A$1:$J$2336,MATCH(Healthcare!K$1,'Medical Examinations'!$A$1:$J$1,0),0)</f>
        <v>Prediabetes</v>
      </c>
      <c r="L2145" s="38">
        <f>VLOOKUP($A2145,'Hospitalisation Details'!$A$2:$K$2344,MATCH(Healthcare!L$1,'Hospitalisation Details'!$A$1:$K$1,0),0)</f>
        <v>37117</v>
      </c>
      <c r="M2145" s="17">
        <f>VLOOKUP($A2145,'Hospitalisation Details'!$A$2:$K$2344,MATCH(Healthcare!M$1,'Hospitalisation Details'!$A$1:$K$1,0),0)</f>
        <v>2007.95</v>
      </c>
      <c r="N2145" s="17" t="str">
        <f>VLOOKUP($A2145,'Hospitalisation Details'!$A$2:$K$2344,MATCH(Healthcare!N$1,'Hospitalisation Details'!$A$1:$K$1,0),0)</f>
        <v>Tier - 3</v>
      </c>
      <c r="O2145" s="17" t="str">
        <f>VLOOKUP($A2145,'Hospitalisation Details'!$A$2:$K$2344,MATCH(Healthcare!O$1,'Hospitalisation Details'!$A$1:$K$1,0),0)</f>
        <v>Tier - 2</v>
      </c>
      <c r="P2145" s="17" t="str">
        <f>VLOOKUP($A2145,'Hospitalisation Details'!$A$2:$K$2344,MATCH(Healthcare!P$1,'Hospitalisation Details'!$A$1:$K$1,0),0)</f>
        <v>R1011</v>
      </c>
      <c r="Q2145" s="17">
        <f>VLOOKUP($A2145,'Hospitalisation Details'!$A$2:$K$2344,MATCH(Healthcare!Q$1,'Hospitalisation Details'!$A$1:$K$1,0),0)</f>
        <v>21</v>
      </c>
    </row>
    <row r="2146" spans="1:17" ht="15.75" x14ac:dyDescent="0.25">
      <c r="A2146" s="25" t="s">
        <v>2189</v>
      </c>
      <c r="B2146" s="17" t="str">
        <f>VLOOKUP($A2146,'Customer Names'!$A$1:$D$2336,4,0)</f>
        <v>Mr. Russell</v>
      </c>
      <c r="C2146" s="17">
        <f>VLOOKUP($A2146,'Medical Examinations'!$A$1:$J$2336,MATCH(Healthcare!C$1,'Medical Examinations'!$A$1:$J$1,0),0)</f>
        <v>35.86</v>
      </c>
      <c r="D2146" s="17">
        <f>VLOOKUP($A2146,'Medical Examinations'!$A$1:$J$2336,MATCH(Healthcare!D$1,'Medical Examinations'!$A$1:$J$1,0),0)</f>
        <v>4.33</v>
      </c>
      <c r="E2146" s="17" t="str">
        <f>VLOOKUP($A2146,'Medical Examinations'!$A$1:$J$2336,MATCH(Healthcare!E$1,'Medical Examinations'!$A$1:$J$1,0),0)</f>
        <v>No</v>
      </c>
      <c r="F2146" s="17" t="str">
        <f>VLOOKUP($A2146,'Medical Examinations'!$A$1:$J$2336,MATCH(Healthcare!F$1,'Medical Examinations'!$A$1:$J$1,0),0)</f>
        <v>No</v>
      </c>
      <c r="G2146" s="17" t="str">
        <f>VLOOKUP($A2146,'Medical Examinations'!$A$1:$J$2336,MATCH(Healthcare!G$1,'Medical Examinations'!$A$1:$J$1,0),0)</f>
        <v>No</v>
      </c>
      <c r="H2146" s="17">
        <f>VLOOKUP($A2146,'Medical Examinations'!$A$1:$J$2336,MATCH(Healthcare!H$1,'Medical Examinations'!$A$1:$J$1,0),0)</f>
        <v>1</v>
      </c>
      <c r="I2146" s="17" t="str">
        <f>VLOOKUP($A2146,'Medical Examinations'!$A$1:$J$2336,MATCH(Healthcare!I$1,'Medical Examinations'!$A$1:$J$1,0),0)</f>
        <v>No</v>
      </c>
      <c r="J2146" s="17" t="str">
        <f>VLOOKUP($A2146,'Medical Examinations'!$A$1:$J$2336,MATCH(Healthcare!J$1,'Medical Examinations'!$A$1:$J$1,0),0)</f>
        <v>Obesity</v>
      </c>
      <c r="K2146" s="17" t="str">
        <f>VLOOKUP($A2146,'Medical Examinations'!$A$1:$J$2336,MATCH(Healthcare!K$1,'Medical Examinations'!$A$1:$J$1,0),0)</f>
        <v>Normal</v>
      </c>
      <c r="L2146" s="38">
        <f>VLOOKUP($A2146,'Hospitalisation Details'!$A$2:$K$2344,MATCH(Healthcare!L$1,'Hospitalisation Details'!$A$1:$K$1,0),0)</f>
        <v>36052</v>
      </c>
      <c r="M2146" s="17">
        <f>VLOOKUP($A2146,'Hospitalisation Details'!$A$2:$K$2344,MATCH(Healthcare!M$1,'Hospitalisation Details'!$A$1:$K$1,0),0)</f>
        <v>1986.93</v>
      </c>
      <c r="N2146" s="17" t="str">
        <f>VLOOKUP($A2146,'Hospitalisation Details'!$A$2:$K$2344,MATCH(Healthcare!N$1,'Hospitalisation Details'!$A$1:$K$1,0),0)</f>
        <v>Tier - 3</v>
      </c>
      <c r="O2146" s="17" t="str">
        <f>VLOOKUP($A2146,'Hospitalisation Details'!$A$2:$K$2344,MATCH(Healthcare!O$1,'Hospitalisation Details'!$A$1:$K$1,0),0)</f>
        <v>Tier - 2</v>
      </c>
      <c r="P2146" s="17" t="str">
        <f>VLOOKUP($A2146,'Hospitalisation Details'!$A$2:$K$2344,MATCH(Healthcare!P$1,'Hospitalisation Details'!$A$1:$K$1,0),0)</f>
        <v>R1013</v>
      </c>
      <c r="Q2146" s="17">
        <f>VLOOKUP($A2146,'Hospitalisation Details'!$A$2:$K$2344,MATCH(Healthcare!Q$1,'Hospitalisation Details'!$A$1:$K$1,0),0)</f>
        <v>24</v>
      </c>
    </row>
    <row r="2147" spans="1:17" ht="15.75" x14ac:dyDescent="0.25">
      <c r="A2147" s="25" t="s">
        <v>2190</v>
      </c>
      <c r="B2147" s="17" t="str">
        <f>VLOOKUP($A2147,'Customer Names'!$A$1:$D$2336,4,0)</f>
        <v>Mr. Scott</v>
      </c>
      <c r="C2147" s="17">
        <f>VLOOKUP($A2147,'Medical Examinations'!$A$1:$J$2336,MATCH(Healthcare!C$1,'Medical Examinations'!$A$1:$J$1,0),0)</f>
        <v>40.47</v>
      </c>
      <c r="D2147" s="17">
        <f>VLOOKUP($A2147,'Medical Examinations'!$A$1:$J$2336,MATCH(Healthcare!D$1,'Medical Examinations'!$A$1:$J$1,0),0)</f>
        <v>11.15</v>
      </c>
      <c r="E2147" s="17" t="str">
        <f>VLOOKUP($A2147,'Medical Examinations'!$A$1:$J$2336,MATCH(Healthcare!E$1,'Medical Examinations'!$A$1:$J$1,0),0)</f>
        <v>No</v>
      </c>
      <c r="F2147" s="17" t="str">
        <f>VLOOKUP($A2147,'Medical Examinations'!$A$1:$J$2336,MATCH(Healthcare!F$1,'Medical Examinations'!$A$1:$J$1,0),0)</f>
        <v>No</v>
      </c>
      <c r="G2147" s="17" t="str">
        <f>VLOOKUP($A2147,'Medical Examinations'!$A$1:$J$2336,MATCH(Healthcare!G$1,'Medical Examinations'!$A$1:$J$1,0),0)</f>
        <v>No</v>
      </c>
      <c r="H2147" s="17">
        <f>VLOOKUP($A2147,'Medical Examinations'!$A$1:$J$2336,MATCH(Healthcare!H$1,'Medical Examinations'!$A$1:$J$1,0),0)</f>
        <v>0</v>
      </c>
      <c r="I2147" s="17" t="str">
        <f>VLOOKUP($A2147,'Medical Examinations'!$A$1:$J$2336,MATCH(Healthcare!I$1,'Medical Examinations'!$A$1:$J$1,0),0)</f>
        <v>No</v>
      </c>
      <c r="J2147" s="17" t="str">
        <f>VLOOKUP($A2147,'Medical Examinations'!$A$1:$J$2336,MATCH(Healthcare!J$1,'Medical Examinations'!$A$1:$J$1,0),0)</f>
        <v>Obesity</v>
      </c>
      <c r="K2147" s="17" t="str">
        <f>VLOOKUP($A2147,'Medical Examinations'!$A$1:$J$2336,MATCH(Healthcare!K$1,'Medical Examinations'!$A$1:$J$1,0),0)</f>
        <v>Diabetes</v>
      </c>
      <c r="L2147" s="38">
        <f>VLOOKUP($A2147,'Hospitalisation Details'!$A$2:$K$2344,MATCH(Healthcare!L$1,'Hospitalisation Details'!$A$1:$K$1,0),0)</f>
        <v>37528</v>
      </c>
      <c r="M2147" s="17">
        <f>VLOOKUP($A2147,'Hospitalisation Details'!$A$2:$K$2344,MATCH(Healthcare!M$1,'Hospitalisation Details'!$A$1:$K$1,0),0)</f>
        <v>1984.45</v>
      </c>
      <c r="N2147" s="17" t="str">
        <f>VLOOKUP($A2147,'Hospitalisation Details'!$A$2:$K$2344,MATCH(Healthcare!N$1,'Hospitalisation Details'!$A$1:$K$1,0),0)</f>
        <v>Tier - 3</v>
      </c>
      <c r="O2147" s="17" t="str">
        <f>VLOOKUP($A2147,'Hospitalisation Details'!$A$2:$K$2344,MATCH(Healthcare!O$1,'Hospitalisation Details'!$A$1:$K$1,0),0)</f>
        <v>Tier - 3</v>
      </c>
      <c r="P2147" s="17" t="str">
        <f>VLOOKUP($A2147,'Hospitalisation Details'!$A$2:$K$2344,MATCH(Healthcare!P$1,'Hospitalisation Details'!$A$1:$K$1,0),0)</f>
        <v>R1016</v>
      </c>
      <c r="Q2147" s="17">
        <f>VLOOKUP($A2147,'Hospitalisation Details'!$A$2:$K$2344,MATCH(Healthcare!Q$1,'Hospitalisation Details'!$A$1:$K$1,0),0)</f>
        <v>20</v>
      </c>
    </row>
    <row r="2148" spans="1:17" ht="15.75" x14ac:dyDescent="0.25">
      <c r="A2148" s="25" t="s">
        <v>2191</v>
      </c>
      <c r="B2148" s="17" t="str">
        <f>VLOOKUP($A2148,'Customer Names'!$A$1:$D$2336,4,0)</f>
        <v>Mr. Jose</v>
      </c>
      <c r="C2148" s="17">
        <f>VLOOKUP($A2148,'Medical Examinations'!$A$1:$J$2336,MATCH(Healthcare!C$1,'Medical Examinations'!$A$1:$J$1,0),0)</f>
        <v>32.01</v>
      </c>
      <c r="D2148" s="17">
        <f>VLOOKUP($A2148,'Medical Examinations'!$A$1:$J$2336,MATCH(Healthcare!D$1,'Medical Examinations'!$A$1:$J$1,0),0)</f>
        <v>6.45</v>
      </c>
      <c r="E2148" s="17" t="str">
        <f>VLOOKUP($A2148,'Medical Examinations'!$A$1:$J$2336,MATCH(Healthcare!E$1,'Medical Examinations'!$A$1:$J$1,0),0)</f>
        <v>No</v>
      </c>
      <c r="F2148" s="17" t="str">
        <f>VLOOKUP($A2148,'Medical Examinations'!$A$1:$J$2336,MATCH(Healthcare!F$1,'Medical Examinations'!$A$1:$J$1,0),0)</f>
        <v>No</v>
      </c>
      <c r="G2148" s="17" t="str">
        <f>VLOOKUP($A2148,'Medical Examinations'!$A$1:$J$2336,MATCH(Healthcare!G$1,'Medical Examinations'!$A$1:$J$1,0),0)</f>
        <v>No</v>
      </c>
      <c r="H2148" s="17">
        <f>VLOOKUP($A2148,'Medical Examinations'!$A$1:$J$2336,MATCH(Healthcare!H$1,'Medical Examinations'!$A$1:$J$1,0),0)</f>
        <v>1</v>
      </c>
      <c r="I2148" s="17" t="str">
        <f>VLOOKUP($A2148,'Medical Examinations'!$A$1:$J$2336,MATCH(Healthcare!I$1,'Medical Examinations'!$A$1:$J$1,0),0)</f>
        <v>No</v>
      </c>
      <c r="J2148" s="17" t="str">
        <f>VLOOKUP($A2148,'Medical Examinations'!$A$1:$J$2336,MATCH(Healthcare!J$1,'Medical Examinations'!$A$1:$J$1,0),0)</f>
        <v>Obesity</v>
      </c>
      <c r="K2148" s="17" t="str">
        <f>VLOOKUP($A2148,'Medical Examinations'!$A$1:$J$2336,MATCH(Healthcare!K$1,'Medical Examinations'!$A$1:$J$1,0),0)</f>
        <v>Prediabetes</v>
      </c>
      <c r="L2148" s="38">
        <f>VLOOKUP($A2148,'Hospitalisation Details'!$A$2:$K$2344,MATCH(Healthcare!L$1,'Hospitalisation Details'!$A$1:$K$1,0),0)</f>
        <v>36158</v>
      </c>
      <c r="M2148" s="17">
        <f>VLOOKUP($A2148,'Hospitalisation Details'!$A$2:$K$2344,MATCH(Healthcare!M$1,'Hospitalisation Details'!$A$1:$K$1,0),0)</f>
        <v>1981.58</v>
      </c>
      <c r="N2148" s="17" t="str">
        <f>VLOOKUP($A2148,'Hospitalisation Details'!$A$2:$K$2344,MATCH(Healthcare!N$1,'Hospitalisation Details'!$A$1:$K$1,0),0)</f>
        <v>Tier - 3</v>
      </c>
      <c r="O2148" s="17" t="str">
        <f>VLOOKUP($A2148,'Hospitalisation Details'!$A$2:$K$2344,MATCH(Healthcare!O$1,'Hospitalisation Details'!$A$1:$K$1,0),0)</f>
        <v>Tier - 1</v>
      </c>
      <c r="P2148" s="17" t="str">
        <f>VLOOKUP($A2148,'Hospitalisation Details'!$A$2:$K$2344,MATCH(Healthcare!P$1,'Hospitalisation Details'!$A$1:$K$1,0),0)</f>
        <v>R1013</v>
      </c>
      <c r="Q2148" s="17">
        <f>VLOOKUP($A2148,'Hospitalisation Details'!$A$2:$K$2344,MATCH(Healthcare!Q$1,'Hospitalisation Details'!$A$1:$K$1,0),0)</f>
        <v>24</v>
      </c>
    </row>
    <row r="2149" spans="1:17" ht="15.75" x14ac:dyDescent="0.25">
      <c r="A2149" s="25" t="s">
        <v>2192</v>
      </c>
      <c r="B2149" s="17" t="str">
        <f>VLOOKUP($A2149,'Customer Names'!$A$1:$D$2336,4,0)</f>
        <v>Mr. Paul</v>
      </c>
      <c r="C2149" s="17">
        <f>VLOOKUP($A2149,'Medical Examinations'!$A$1:$J$2336,MATCH(Healthcare!C$1,'Medical Examinations'!$A$1:$J$1,0),0)</f>
        <v>33</v>
      </c>
      <c r="D2149" s="17">
        <f>VLOOKUP($A2149,'Medical Examinations'!$A$1:$J$2336,MATCH(Healthcare!D$1,'Medical Examinations'!$A$1:$J$1,0),0)</f>
        <v>9.27</v>
      </c>
      <c r="E2149" s="17" t="str">
        <f>VLOOKUP($A2149,'Medical Examinations'!$A$1:$J$2336,MATCH(Healthcare!E$1,'Medical Examinations'!$A$1:$J$1,0),0)</f>
        <v>No</v>
      </c>
      <c r="F2149" s="17" t="str">
        <f>VLOOKUP($A2149,'Medical Examinations'!$A$1:$J$2336,MATCH(Healthcare!F$1,'Medical Examinations'!$A$1:$J$1,0),0)</f>
        <v>No</v>
      </c>
      <c r="G2149" s="17" t="str">
        <f>VLOOKUP($A2149,'Medical Examinations'!$A$1:$J$2336,MATCH(Healthcare!G$1,'Medical Examinations'!$A$1:$J$1,0),0)</f>
        <v>No</v>
      </c>
      <c r="H2149" s="17">
        <f>VLOOKUP($A2149,'Medical Examinations'!$A$1:$J$2336,MATCH(Healthcare!H$1,'Medical Examinations'!$A$1:$J$1,0),0)</f>
        <v>0</v>
      </c>
      <c r="I2149" s="17" t="str">
        <f>VLOOKUP($A2149,'Medical Examinations'!$A$1:$J$2336,MATCH(Healthcare!I$1,'Medical Examinations'!$A$1:$J$1,0),0)</f>
        <v>No</v>
      </c>
      <c r="J2149" s="17" t="str">
        <f>VLOOKUP($A2149,'Medical Examinations'!$A$1:$J$2336,MATCH(Healthcare!J$1,'Medical Examinations'!$A$1:$J$1,0),0)</f>
        <v>Obesity</v>
      </c>
      <c r="K2149" s="17" t="str">
        <f>VLOOKUP($A2149,'Medical Examinations'!$A$1:$J$2336,MATCH(Healthcare!K$1,'Medical Examinations'!$A$1:$J$1,0),0)</f>
        <v>Diabetes</v>
      </c>
      <c r="L2149" s="38">
        <f>VLOOKUP($A2149,'Hospitalisation Details'!$A$2:$K$2344,MATCH(Healthcare!L$1,'Hospitalisation Details'!$A$1:$K$1,0),0)</f>
        <v>37453</v>
      </c>
      <c r="M2149" s="17">
        <f>VLOOKUP($A2149,'Hospitalisation Details'!$A$2:$K$2344,MATCH(Healthcare!M$1,'Hospitalisation Details'!$A$1:$K$1,0),0)</f>
        <v>1980.07</v>
      </c>
      <c r="N2149" s="17" t="str">
        <f>VLOOKUP($A2149,'Hospitalisation Details'!$A$2:$K$2344,MATCH(Healthcare!N$1,'Hospitalisation Details'!$A$1:$K$1,0),0)</f>
        <v>Tier - 3</v>
      </c>
      <c r="O2149" s="17" t="str">
        <f>VLOOKUP($A2149,'Hospitalisation Details'!$A$2:$K$2344,MATCH(Healthcare!O$1,'Hospitalisation Details'!$A$1:$K$1,0),0)</f>
        <v>Tier - 3</v>
      </c>
      <c r="P2149" s="17" t="str">
        <f>VLOOKUP($A2149,'Hospitalisation Details'!$A$2:$K$2344,MATCH(Healthcare!P$1,'Hospitalisation Details'!$A$1:$K$1,0),0)</f>
        <v>R1011</v>
      </c>
      <c r="Q2149" s="17">
        <f>VLOOKUP($A2149,'Hospitalisation Details'!$A$2:$K$2344,MATCH(Healthcare!Q$1,'Hospitalisation Details'!$A$1:$K$1,0),0)</f>
        <v>20</v>
      </c>
    </row>
    <row r="2150" spans="1:17" ht="15.75" x14ac:dyDescent="0.25">
      <c r="A2150" s="25" t="s">
        <v>2193</v>
      </c>
      <c r="B2150" s="17" t="str">
        <f>VLOOKUP($A2150,'Customer Names'!$A$1:$D$2336,4,0)</f>
        <v>Mr. Adam</v>
      </c>
      <c r="C2150" s="17">
        <f>VLOOKUP($A2150,'Medical Examinations'!$A$1:$J$2336,MATCH(Healthcare!C$1,'Medical Examinations'!$A$1:$J$1,0),0)</f>
        <v>29.3</v>
      </c>
      <c r="D2150" s="17">
        <f>VLOOKUP($A2150,'Medical Examinations'!$A$1:$J$2336,MATCH(Healthcare!D$1,'Medical Examinations'!$A$1:$J$1,0),0)</f>
        <v>6.15</v>
      </c>
      <c r="E2150" s="17" t="str">
        <f>VLOOKUP($A2150,'Medical Examinations'!$A$1:$J$2336,MATCH(Healthcare!E$1,'Medical Examinations'!$A$1:$J$1,0),0)</f>
        <v>No</v>
      </c>
      <c r="F2150" s="17" t="str">
        <f>VLOOKUP($A2150,'Medical Examinations'!$A$1:$J$2336,MATCH(Healthcare!F$1,'Medical Examinations'!$A$1:$J$1,0),0)</f>
        <v>No</v>
      </c>
      <c r="G2150" s="17" t="str">
        <f>VLOOKUP($A2150,'Medical Examinations'!$A$1:$J$2336,MATCH(Healthcare!G$1,'Medical Examinations'!$A$1:$J$1,0),0)</f>
        <v>No</v>
      </c>
      <c r="H2150" s="17">
        <f>VLOOKUP($A2150,'Medical Examinations'!$A$1:$J$2336,MATCH(Healthcare!H$1,'Medical Examinations'!$A$1:$J$1,0),0)</f>
        <v>1</v>
      </c>
      <c r="I2150" s="17" t="str">
        <f>VLOOKUP($A2150,'Medical Examinations'!$A$1:$J$2336,MATCH(Healthcare!I$1,'Medical Examinations'!$A$1:$J$1,0),0)</f>
        <v>No</v>
      </c>
      <c r="J2150" s="17" t="str">
        <f>VLOOKUP($A2150,'Medical Examinations'!$A$1:$J$2336,MATCH(Healthcare!J$1,'Medical Examinations'!$A$1:$J$1,0),0)</f>
        <v>Overweight</v>
      </c>
      <c r="K2150" s="17" t="str">
        <f>VLOOKUP($A2150,'Medical Examinations'!$A$1:$J$2336,MATCH(Healthcare!K$1,'Medical Examinations'!$A$1:$J$1,0),0)</f>
        <v>Prediabetes</v>
      </c>
      <c r="L2150" s="38">
        <f>VLOOKUP($A2150,'Hospitalisation Details'!$A$2:$K$2344,MATCH(Healthcare!L$1,'Hospitalisation Details'!$A$1:$K$1,0),0)</f>
        <v>36067</v>
      </c>
      <c r="M2150" s="17">
        <f>VLOOKUP($A2150,'Hospitalisation Details'!$A$2:$K$2344,MATCH(Healthcare!M$1,'Hospitalisation Details'!$A$1:$K$1,0),0)</f>
        <v>1977.82</v>
      </c>
      <c r="N2150" s="17" t="str">
        <f>VLOOKUP($A2150,'Hospitalisation Details'!$A$2:$K$2344,MATCH(Healthcare!N$1,'Hospitalisation Details'!$A$1:$K$1,0),0)</f>
        <v>Tier - 3</v>
      </c>
      <c r="O2150" s="17" t="str">
        <f>VLOOKUP($A2150,'Hospitalisation Details'!$A$2:$K$2344,MATCH(Healthcare!O$1,'Hospitalisation Details'!$A$1:$K$1,0),0)</f>
        <v>Tier - 1</v>
      </c>
      <c r="P2150" s="17" t="str">
        <f>VLOOKUP($A2150,'Hospitalisation Details'!$A$2:$K$2344,MATCH(Healthcare!P$1,'Hospitalisation Details'!$A$1:$K$1,0),0)</f>
        <v>R1011</v>
      </c>
      <c r="Q2150" s="17">
        <f>VLOOKUP($A2150,'Hospitalisation Details'!$A$2:$K$2344,MATCH(Healthcare!Q$1,'Hospitalisation Details'!$A$1:$K$1,0),0)</f>
        <v>24</v>
      </c>
    </row>
    <row r="2151" spans="1:17" ht="15.75" x14ac:dyDescent="0.25">
      <c r="A2151" s="25" t="s">
        <v>2194</v>
      </c>
      <c r="B2151" s="17" t="str">
        <f>VLOOKUP($A2151,'Customer Names'!$A$1:$D$2336,4,0)</f>
        <v>Mr. Edward</v>
      </c>
      <c r="C2151" s="17">
        <f>VLOOKUP($A2151,'Medical Examinations'!$A$1:$J$2336,MATCH(Healthcare!C$1,'Medical Examinations'!$A$1:$J$1,0),0)</f>
        <v>25.8</v>
      </c>
      <c r="D2151" s="17">
        <f>VLOOKUP($A2151,'Medical Examinations'!$A$1:$J$2336,MATCH(Healthcare!D$1,'Medical Examinations'!$A$1:$J$1,0),0)</f>
        <v>4.13</v>
      </c>
      <c r="E2151" s="17" t="str">
        <f>VLOOKUP($A2151,'Medical Examinations'!$A$1:$J$2336,MATCH(Healthcare!E$1,'Medical Examinations'!$A$1:$J$1,0),0)</f>
        <v>No</v>
      </c>
      <c r="F2151" s="17" t="str">
        <f>VLOOKUP($A2151,'Medical Examinations'!$A$1:$J$2336,MATCH(Healthcare!F$1,'Medical Examinations'!$A$1:$J$1,0),0)</f>
        <v>No</v>
      </c>
      <c r="G2151" s="17" t="str">
        <f>VLOOKUP($A2151,'Medical Examinations'!$A$1:$J$2336,MATCH(Healthcare!G$1,'Medical Examinations'!$A$1:$J$1,0),0)</f>
        <v>No</v>
      </c>
      <c r="H2151" s="17">
        <f>VLOOKUP($A2151,'Medical Examinations'!$A$1:$J$2336,MATCH(Healthcare!H$1,'Medical Examinations'!$A$1:$J$1,0),0)</f>
        <v>1</v>
      </c>
      <c r="I2151" s="17" t="str">
        <f>VLOOKUP($A2151,'Medical Examinations'!$A$1:$J$2336,MATCH(Healthcare!I$1,'Medical Examinations'!$A$1:$J$1,0),0)</f>
        <v>No</v>
      </c>
      <c r="J2151" s="17" t="str">
        <f>VLOOKUP($A2151,'Medical Examinations'!$A$1:$J$2336,MATCH(Healthcare!J$1,'Medical Examinations'!$A$1:$J$1,0),0)</f>
        <v>Overweight</v>
      </c>
      <c r="K2151" s="17" t="str">
        <f>VLOOKUP($A2151,'Medical Examinations'!$A$1:$J$2336,MATCH(Healthcare!K$1,'Medical Examinations'!$A$1:$J$1,0),0)</f>
        <v>Normal</v>
      </c>
      <c r="L2151" s="38">
        <f>VLOOKUP($A2151,'Hospitalisation Details'!$A$2:$K$2344,MATCH(Healthcare!L$1,'Hospitalisation Details'!$A$1:$K$1,0),0)</f>
        <v>36073</v>
      </c>
      <c r="M2151" s="17">
        <f>VLOOKUP($A2151,'Hospitalisation Details'!$A$2:$K$2344,MATCH(Healthcare!M$1,'Hospitalisation Details'!$A$1:$K$1,0),0)</f>
        <v>1972.95</v>
      </c>
      <c r="N2151" s="17" t="str">
        <f>VLOOKUP($A2151,'Hospitalisation Details'!$A$2:$K$2344,MATCH(Healthcare!N$1,'Hospitalisation Details'!$A$1:$K$1,0),0)</f>
        <v>Tier - 3</v>
      </c>
      <c r="O2151" s="17" t="str">
        <f>VLOOKUP($A2151,'Hospitalisation Details'!$A$2:$K$2344,MATCH(Healthcare!O$1,'Hospitalisation Details'!$A$1:$K$1,0),0)</f>
        <v>Tier - 1</v>
      </c>
      <c r="P2151" s="17" t="str">
        <f>VLOOKUP($A2151,'Hospitalisation Details'!$A$2:$K$2344,MATCH(Healthcare!P$1,'Hospitalisation Details'!$A$1:$K$1,0),0)</f>
        <v>R1011</v>
      </c>
      <c r="Q2151" s="17">
        <f>VLOOKUP($A2151,'Hospitalisation Details'!$A$2:$K$2344,MATCH(Healthcare!Q$1,'Hospitalisation Details'!$A$1:$K$1,0),0)</f>
        <v>24</v>
      </c>
    </row>
    <row r="2152" spans="1:17" ht="15.75" x14ac:dyDescent="0.25">
      <c r="A2152" s="25" t="s">
        <v>2195</v>
      </c>
      <c r="B2152" s="17" t="str">
        <f>VLOOKUP($A2152,'Customer Names'!$A$1:$D$2336,4,0)</f>
        <v>Mr. Patrick</v>
      </c>
      <c r="C2152" s="17">
        <f>VLOOKUP($A2152,'Medical Examinations'!$A$1:$J$2336,MATCH(Healthcare!C$1,'Medical Examinations'!$A$1:$J$1,0),0)</f>
        <v>23.4</v>
      </c>
      <c r="D2152" s="17">
        <f>VLOOKUP($A2152,'Medical Examinations'!$A$1:$J$2336,MATCH(Healthcare!D$1,'Medical Examinations'!$A$1:$J$1,0),0)</f>
        <v>4.24</v>
      </c>
      <c r="E2152" s="17" t="str">
        <f>VLOOKUP($A2152,'Medical Examinations'!$A$1:$J$2336,MATCH(Healthcare!E$1,'Medical Examinations'!$A$1:$J$1,0),0)</f>
        <v>No</v>
      </c>
      <c r="F2152" s="17" t="str">
        <f>VLOOKUP($A2152,'Medical Examinations'!$A$1:$J$2336,MATCH(Healthcare!F$1,'Medical Examinations'!$A$1:$J$1,0),0)</f>
        <v>No</v>
      </c>
      <c r="G2152" s="17" t="str">
        <f>VLOOKUP($A2152,'Medical Examinations'!$A$1:$J$2336,MATCH(Healthcare!G$1,'Medical Examinations'!$A$1:$J$1,0),0)</f>
        <v>No</v>
      </c>
      <c r="H2152" s="17">
        <f>VLOOKUP($A2152,'Medical Examinations'!$A$1:$J$2336,MATCH(Healthcare!H$1,'Medical Examinations'!$A$1:$J$1,0),0)</f>
        <v>1</v>
      </c>
      <c r="I2152" s="17" t="str">
        <f>VLOOKUP($A2152,'Medical Examinations'!$A$1:$J$2336,MATCH(Healthcare!I$1,'Medical Examinations'!$A$1:$J$1,0),0)</f>
        <v>No</v>
      </c>
      <c r="J2152" s="17" t="str">
        <f>VLOOKUP($A2152,'Medical Examinations'!$A$1:$J$2336,MATCH(Healthcare!J$1,'Medical Examinations'!$A$1:$J$1,0),0)</f>
        <v>Healthy Weight</v>
      </c>
      <c r="K2152" s="17" t="str">
        <f>VLOOKUP($A2152,'Medical Examinations'!$A$1:$J$2336,MATCH(Healthcare!K$1,'Medical Examinations'!$A$1:$J$1,0),0)</f>
        <v>Normal</v>
      </c>
      <c r="L2152" s="38">
        <f>VLOOKUP($A2152,'Hospitalisation Details'!$A$2:$K$2344,MATCH(Healthcare!L$1,'Hospitalisation Details'!$A$1:$K$1,0),0)</f>
        <v>36066</v>
      </c>
      <c r="M2152" s="17">
        <f>VLOOKUP($A2152,'Hospitalisation Details'!$A$2:$K$2344,MATCH(Healthcare!M$1,'Hospitalisation Details'!$A$1:$K$1,0),0)</f>
        <v>1969.61</v>
      </c>
      <c r="N2152" s="17" t="str">
        <f>VLOOKUP($A2152,'Hospitalisation Details'!$A$2:$K$2344,MATCH(Healthcare!N$1,'Hospitalisation Details'!$A$1:$K$1,0),0)</f>
        <v>Tier - 3</v>
      </c>
      <c r="O2152" s="17" t="str">
        <f>VLOOKUP($A2152,'Hospitalisation Details'!$A$2:$K$2344,MATCH(Healthcare!O$1,'Hospitalisation Details'!$A$1:$K$1,0),0)</f>
        <v>Tier - 3</v>
      </c>
      <c r="P2152" s="17" t="str">
        <f>VLOOKUP($A2152,'Hospitalisation Details'!$A$2:$K$2344,MATCH(Healthcare!P$1,'Hospitalisation Details'!$A$1:$K$1,0),0)</f>
        <v>R1011</v>
      </c>
      <c r="Q2152" s="17">
        <f>VLOOKUP($A2152,'Hospitalisation Details'!$A$2:$K$2344,MATCH(Healthcare!Q$1,'Hospitalisation Details'!$A$1:$K$1,0),0)</f>
        <v>24</v>
      </c>
    </row>
    <row r="2153" spans="1:17" ht="15.75" x14ac:dyDescent="0.25">
      <c r="A2153" s="25" t="s">
        <v>2196</v>
      </c>
      <c r="B2153" s="17" t="str">
        <f>VLOOKUP($A2153,'Customer Names'!$A$1:$D$2336,4,0)</f>
        <v>Mr. Geraint</v>
      </c>
      <c r="C2153" s="17">
        <f>VLOOKUP($A2153,'Medical Examinations'!$A$1:$J$2336,MATCH(Healthcare!C$1,'Medical Examinations'!$A$1:$J$1,0),0)</f>
        <v>27.93</v>
      </c>
      <c r="D2153" s="17">
        <f>VLOOKUP($A2153,'Medical Examinations'!$A$1:$J$2336,MATCH(Healthcare!D$1,'Medical Examinations'!$A$1:$J$1,0),0)</f>
        <v>9.8800000000000008</v>
      </c>
      <c r="E2153" s="17" t="str">
        <f>VLOOKUP($A2153,'Medical Examinations'!$A$1:$J$2336,MATCH(Healthcare!E$1,'Medical Examinations'!$A$1:$J$1,0),0)</f>
        <v>No</v>
      </c>
      <c r="F2153" s="17" t="str">
        <f>VLOOKUP($A2153,'Medical Examinations'!$A$1:$J$2336,MATCH(Healthcare!F$1,'Medical Examinations'!$A$1:$J$1,0),0)</f>
        <v>No</v>
      </c>
      <c r="G2153" s="17" t="str">
        <f>VLOOKUP($A2153,'Medical Examinations'!$A$1:$J$2336,MATCH(Healthcare!G$1,'Medical Examinations'!$A$1:$J$1,0),0)</f>
        <v>No</v>
      </c>
      <c r="H2153" s="17">
        <f>VLOOKUP($A2153,'Medical Examinations'!$A$1:$J$2336,MATCH(Healthcare!H$1,'Medical Examinations'!$A$1:$J$1,0),0)</f>
        <v>0</v>
      </c>
      <c r="I2153" s="17" t="str">
        <f>VLOOKUP($A2153,'Medical Examinations'!$A$1:$J$2336,MATCH(Healthcare!I$1,'Medical Examinations'!$A$1:$J$1,0),0)</f>
        <v>No</v>
      </c>
      <c r="J2153" s="17" t="str">
        <f>VLOOKUP($A2153,'Medical Examinations'!$A$1:$J$2336,MATCH(Healthcare!J$1,'Medical Examinations'!$A$1:$J$1,0),0)</f>
        <v>Overweight</v>
      </c>
      <c r="K2153" s="17" t="str">
        <f>VLOOKUP($A2153,'Medical Examinations'!$A$1:$J$2336,MATCH(Healthcare!K$1,'Medical Examinations'!$A$1:$J$1,0),0)</f>
        <v>Diabetes</v>
      </c>
      <c r="L2153" s="38">
        <f>VLOOKUP($A2153,'Hospitalisation Details'!$A$2:$K$2344,MATCH(Healthcare!L$1,'Hospitalisation Details'!$A$1:$K$1,0),0)</f>
        <v>37466</v>
      </c>
      <c r="M2153" s="17">
        <f>VLOOKUP($A2153,'Hospitalisation Details'!$A$2:$K$2344,MATCH(Healthcare!M$1,'Hospitalisation Details'!$A$1:$K$1,0),0)</f>
        <v>1967.02</v>
      </c>
      <c r="N2153" s="17" t="str">
        <f>VLOOKUP($A2153,'Hospitalisation Details'!$A$2:$K$2344,MATCH(Healthcare!N$1,'Hospitalisation Details'!$A$1:$K$1,0),0)</f>
        <v>Tier - 3</v>
      </c>
      <c r="O2153" s="17" t="str">
        <f>VLOOKUP($A2153,'Hospitalisation Details'!$A$2:$K$2344,MATCH(Healthcare!O$1,'Hospitalisation Details'!$A$1:$K$1,0),0)</f>
        <v>Tier - 2</v>
      </c>
      <c r="P2153" s="17" t="str">
        <f>VLOOKUP($A2153,'Hospitalisation Details'!$A$2:$K$2344,MATCH(Healthcare!P$1,'Hospitalisation Details'!$A$1:$K$1,0),0)</f>
        <v>R1016</v>
      </c>
      <c r="Q2153" s="17">
        <f>VLOOKUP($A2153,'Hospitalisation Details'!$A$2:$K$2344,MATCH(Healthcare!Q$1,'Hospitalisation Details'!$A$1:$K$1,0),0)</f>
        <v>20</v>
      </c>
    </row>
    <row r="2154" spans="1:17" ht="15.75" x14ac:dyDescent="0.25">
      <c r="A2154" s="25" t="s">
        <v>2197</v>
      </c>
      <c r="B2154" s="17" t="str">
        <f>VLOOKUP($A2154,'Customer Names'!$A$1:$D$2336,4,0)</f>
        <v>Mr. Dj</v>
      </c>
      <c r="C2154" s="17">
        <f>VLOOKUP($A2154,'Medical Examinations'!$A$1:$J$2336,MATCH(Healthcare!C$1,'Medical Examinations'!$A$1:$J$1,0),0)</f>
        <v>22</v>
      </c>
      <c r="D2154" s="17">
        <f>VLOOKUP($A2154,'Medical Examinations'!$A$1:$J$2336,MATCH(Healthcare!D$1,'Medical Examinations'!$A$1:$J$1,0),0)</f>
        <v>9.5</v>
      </c>
      <c r="E2154" s="17" t="str">
        <f>VLOOKUP($A2154,'Medical Examinations'!$A$1:$J$2336,MATCH(Healthcare!E$1,'Medical Examinations'!$A$1:$J$1,0),0)</f>
        <v>No</v>
      </c>
      <c r="F2154" s="17" t="str">
        <f>VLOOKUP($A2154,'Medical Examinations'!$A$1:$J$2336,MATCH(Healthcare!F$1,'Medical Examinations'!$A$1:$J$1,0),0)</f>
        <v>No</v>
      </c>
      <c r="G2154" s="17" t="str">
        <f>VLOOKUP($A2154,'Medical Examinations'!$A$1:$J$2336,MATCH(Healthcare!G$1,'Medical Examinations'!$A$1:$J$1,0),0)</f>
        <v>No</v>
      </c>
      <c r="H2154" s="17">
        <f>VLOOKUP($A2154,'Medical Examinations'!$A$1:$J$2336,MATCH(Healthcare!H$1,'Medical Examinations'!$A$1:$J$1,0),0)</f>
        <v>0</v>
      </c>
      <c r="I2154" s="17" t="str">
        <f>VLOOKUP($A2154,'Medical Examinations'!$A$1:$J$2336,MATCH(Healthcare!I$1,'Medical Examinations'!$A$1:$J$1,0),0)</f>
        <v>No</v>
      </c>
      <c r="J2154" s="17" t="str">
        <f>VLOOKUP($A2154,'Medical Examinations'!$A$1:$J$2336,MATCH(Healthcare!J$1,'Medical Examinations'!$A$1:$J$1,0),0)</f>
        <v>Healthy Weight</v>
      </c>
      <c r="K2154" s="17" t="str">
        <f>VLOOKUP($A2154,'Medical Examinations'!$A$1:$J$2336,MATCH(Healthcare!K$1,'Medical Examinations'!$A$1:$J$1,0),0)</f>
        <v>Diabetes</v>
      </c>
      <c r="L2154" s="38">
        <f>VLOOKUP($A2154,'Hospitalisation Details'!$A$2:$K$2344,MATCH(Healthcare!L$1,'Hospitalisation Details'!$A$1:$K$1,0),0)</f>
        <v>37506</v>
      </c>
      <c r="M2154" s="17">
        <f>VLOOKUP($A2154,'Hospitalisation Details'!$A$2:$K$2344,MATCH(Healthcare!M$1,'Hospitalisation Details'!$A$1:$K$1,0),0)</f>
        <v>1964.78</v>
      </c>
      <c r="N2154" s="17" t="str">
        <f>VLOOKUP($A2154,'Hospitalisation Details'!$A$2:$K$2344,MATCH(Healthcare!N$1,'Hospitalisation Details'!$A$1:$K$1,0),0)</f>
        <v>Tier - 3</v>
      </c>
      <c r="O2154" s="17" t="str">
        <f>VLOOKUP($A2154,'Hospitalisation Details'!$A$2:$K$2344,MATCH(Healthcare!O$1,'Hospitalisation Details'!$A$1:$K$1,0),0)</f>
        <v>Tier - 1</v>
      </c>
      <c r="P2154" s="17" t="str">
        <f>VLOOKUP($A2154,'Hospitalisation Details'!$A$2:$K$2344,MATCH(Healthcare!P$1,'Hospitalisation Details'!$A$1:$K$1,0),0)</f>
        <v>R1011</v>
      </c>
      <c r="Q2154" s="17">
        <f>VLOOKUP($A2154,'Hospitalisation Details'!$A$2:$K$2344,MATCH(Healthcare!Q$1,'Hospitalisation Details'!$A$1:$K$1,0),0)</f>
        <v>20</v>
      </c>
    </row>
    <row r="2155" spans="1:17" ht="15.75" x14ac:dyDescent="0.25">
      <c r="A2155" s="25" t="s">
        <v>2198</v>
      </c>
      <c r="B2155" s="17" t="str">
        <f>VLOOKUP($A2155,'Customer Names'!$A$1:$D$2336,4,0)</f>
        <v>Mr. Zachary</v>
      </c>
      <c r="C2155" s="17">
        <f>VLOOKUP($A2155,'Medical Examinations'!$A$1:$J$2336,MATCH(Healthcare!C$1,'Medical Examinations'!$A$1:$J$1,0),0)</f>
        <v>36.86</v>
      </c>
      <c r="D2155" s="17">
        <f>VLOOKUP($A2155,'Medical Examinations'!$A$1:$J$2336,MATCH(Healthcare!D$1,'Medical Examinations'!$A$1:$J$1,0),0)</f>
        <v>4.97</v>
      </c>
      <c r="E2155" s="17" t="str">
        <f>VLOOKUP($A2155,'Medical Examinations'!$A$1:$J$2336,MATCH(Healthcare!E$1,'Medical Examinations'!$A$1:$J$1,0),0)</f>
        <v>Yes</v>
      </c>
      <c r="F2155" s="17" t="str">
        <f>VLOOKUP($A2155,'Medical Examinations'!$A$1:$J$2336,MATCH(Healthcare!F$1,'Medical Examinations'!$A$1:$J$1,0),0)</f>
        <v>No</v>
      </c>
      <c r="G2155" s="17" t="str">
        <f>VLOOKUP($A2155,'Medical Examinations'!$A$1:$J$2336,MATCH(Healthcare!G$1,'Medical Examinations'!$A$1:$J$1,0),0)</f>
        <v>No</v>
      </c>
      <c r="H2155" s="17">
        <f>VLOOKUP($A2155,'Medical Examinations'!$A$1:$J$2336,MATCH(Healthcare!H$1,'Medical Examinations'!$A$1:$J$1,0),0)</f>
        <v>0</v>
      </c>
      <c r="I2155" s="17" t="str">
        <f>VLOOKUP($A2155,'Medical Examinations'!$A$1:$J$2336,MATCH(Healthcare!I$1,'Medical Examinations'!$A$1:$J$1,0),0)</f>
        <v>No</v>
      </c>
      <c r="J2155" s="17" t="str">
        <f>VLOOKUP($A2155,'Medical Examinations'!$A$1:$J$2336,MATCH(Healthcare!J$1,'Medical Examinations'!$A$1:$J$1,0),0)</f>
        <v>Obesity</v>
      </c>
      <c r="K2155" s="17" t="str">
        <f>VLOOKUP($A2155,'Medical Examinations'!$A$1:$J$2336,MATCH(Healthcare!K$1,'Medical Examinations'!$A$1:$J$1,0),0)</f>
        <v>Normal</v>
      </c>
      <c r="L2155" s="38">
        <f>VLOOKUP($A2155,'Hospitalisation Details'!$A$2:$K$2344,MATCH(Healthcare!L$1,'Hospitalisation Details'!$A$1:$K$1,0),0)</f>
        <v>37234</v>
      </c>
      <c r="M2155" s="17">
        <f>VLOOKUP($A2155,'Hospitalisation Details'!$A$2:$K$2344,MATCH(Healthcare!M$1,'Hospitalisation Details'!$A$1:$K$1,0),0)</f>
        <v>1917.32</v>
      </c>
      <c r="N2155" s="17" t="str">
        <f>VLOOKUP($A2155,'Hospitalisation Details'!$A$2:$K$2344,MATCH(Healthcare!N$1,'Hospitalisation Details'!$A$1:$K$1,0),0)</f>
        <v>Tier - 3</v>
      </c>
      <c r="O2155" s="17" t="str">
        <f>VLOOKUP($A2155,'Hospitalisation Details'!$A$2:$K$2344,MATCH(Healthcare!O$1,'Hospitalisation Details'!$A$1:$K$1,0),0)</f>
        <v>Tier - 2</v>
      </c>
      <c r="P2155" s="17" t="str">
        <f>VLOOKUP($A2155,'Hospitalisation Details'!$A$2:$K$2344,MATCH(Healthcare!P$1,'Hospitalisation Details'!$A$1:$K$1,0),0)</f>
        <v>R1012</v>
      </c>
      <c r="Q2155" s="17">
        <f>VLOOKUP($A2155,'Hospitalisation Details'!$A$2:$K$2344,MATCH(Healthcare!Q$1,'Hospitalisation Details'!$A$1:$K$1,0),0)</f>
        <v>21</v>
      </c>
    </row>
    <row r="2156" spans="1:17" ht="15.75" x14ac:dyDescent="0.25">
      <c r="A2156" s="25" t="s">
        <v>2199</v>
      </c>
      <c r="B2156" s="17" t="str">
        <f>VLOOKUP($A2156,'Customer Names'!$A$1:$D$2336,4,0)</f>
        <v>Mr. Brian</v>
      </c>
      <c r="C2156" s="17">
        <f>VLOOKUP($A2156,'Medical Examinations'!$A$1:$J$2336,MATCH(Healthcare!C$1,'Medical Examinations'!$A$1:$J$1,0),0)</f>
        <v>31.254999999999999</v>
      </c>
      <c r="D2156" s="17">
        <f>VLOOKUP($A2156,'Medical Examinations'!$A$1:$J$2336,MATCH(Healthcare!D$1,'Medical Examinations'!$A$1:$J$1,0),0)</f>
        <v>5.49</v>
      </c>
      <c r="E2156" s="17" t="str">
        <f>VLOOKUP($A2156,'Medical Examinations'!$A$1:$J$2336,MATCH(Healthcare!E$1,'Medical Examinations'!$A$1:$J$1,0),0)</f>
        <v>Yes</v>
      </c>
      <c r="F2156" s="17" t="str">
        <f>VLOOKUP($A2156,'Medical Examinations'!$A$1:$J$2336,MATCH(Healthcare!F$1,'Medical Examinations'!$A$1:$J$1,0),0)</f>
        <v>No</v>
      </c>
      <c r="G2156" s="17" t="str">
        <f>VLOOKUP($A2156,'Medical Examinations'!$A$1:$J$2336,MATCH(Healthcare!G$1,'Medical Examinations'!$A$1:$J$1,0),0)</f>
        <v>No</v>
      </c>
      <c r="H2156" s="17">
        <f>VLOOKUP($A2156,'Medical Examinations'!$A$1:$J$2336,MATCH(Healthcare!H$1,'Medical Examinations'!$A$1:$J$1,0),0)</f>
        <v>0</v>
      </c>
      <c r="I2156" s="17" t="str">
        <f>VLOOKUP($A2156,'Medical Examinations'!$A$1:$J$2336,MATCH(Healthcare!I$1,'Medical Examinations'!$A$1:$J$1,0),0)</f>
        <v>No</v>
      </c>
      <c r="J2156" s="17" t="str">
        <f>VLOOKUP($A2156,'Medical Examinations'!$A$1:$J$2336,MATCH(Healthcare!J$1,'Medical Examinations'!$A$1:$J$1,0),0)</f>
        <v>Obesity</v>
      </c>
      <c r="K2156" s="17" t="str">
        <f>VLOOKUP($A2156,'Medical Examinations'!$A$1:$J$2336,MATCH(Healthcare!K$1,'Medical Examinations'!$A$1:$J$1,0),0)</f>
        <v>Normal</v>
      </c>
      <c r="L2156" s="38">
        <f>VLOOKUP($A2156,'Hospitalisation Details'!$A$2:$K$2344,MATCH(Healthcare!L$1,'Hospitalisation Details'!$A$1:$K$1,0),0)</f>
        <v>37106</v>
      </c>
      <c r="M2156" s="17">
        <f>VLOOKUP($A2156,'Hospitalisation Details'!$A$2:$K$2344,MATCH(Healthcare!M$1,'Hospitalisation Details'!$A$1:$K$1,0),0)</f>
        <v>1909.53</v>
      </c>
      <c r="N2156" s="17" t="str">
        <f>VLOOKUP($A2156,'Hospitalisation Details'!$A$2:$K$2344,MATCH(Healthcare!N$1,'Hospitalisation Details'!$A$1:$K$1,0),0)</f>
        <v>Tier - 3</v>
      </c>
      <c r="O2156" s="17" t="str">
        <f>VLOOKUP($A2156,'Hospitalisation Details'!$A$2:$K$2344,MATCH(Healthcare!O$1,'Hospitalisation Details'!$A$1:$K$1,0),0)</f>
        <v>Tier - 3</v>
      </c>
      <c r="P2156" s="17" t="str">
        <f>VLOOKUP($A2156,'Hospitalisation Details'!$A$2:$K$2344,MATCH(Healthcare!P$1,'Hospitalisation Details'!$A$1:$K$1,0),0)</f>
        <v>R1012</v>
      </c>
      <c r="Q2156" s="17">
        <f>VLOOKUP($A2156,'Hospitalisation Details'!$A$2:$K$2344,MATCH(Healthcare!Q$1,'Hospitalisation Details'!$A$1:$K$1,0),0)</f>
        <v>21</v>
      </c>
    </row>
    <row r="2157" spans="1:17" ht="15.75" x14ac:dyDescent="0.25">
      <c r="A2157" s="25" t="s">
        <v>2200</v>
      </c>
      <c r="B2157" s="17" t="str">
        <f>VLOOKUP($A2157,'Customer Names'!$A$1:$D$2336,4,0)</f>
        <v>Mr. Joe</v>
      </c>
      <c r="C2157" s="17">
        <f>VLOOKUP($A2157,'Medical Examinations'!$A$1:$J$2336,MATCH(Healthcare!C$1,'Medical Examinations'!$A$1:$J$1,0),0)</f>
        <v>23.06</v>
      </c>
      <c r="D2157" s="17">
        <f>VLOOKUP($A2157,'Medical Examinations'!$A$1:$J$2336,MATCH(Healthcare!D$1,'Medical Examinations'!$A$1:$J$1,0),0)</f>
        <v>4.47</v>
      </c>
      <c r="E2157" s="17" t="str">
        <f>VLOOKUP($A2157,'Medical Examinations'!$A$1:$J$2336,MATCH(Healthcare!E$1,'Medical Examinations'!$A$1:$J$1,0),0)</f>
        <v>No</v>
      </c>
      <c r="F2157" s="17" t="str">
        <f>VLOOKUP($A2157,'Medical Examinations'!$A$1:$J$2336,MATCH(Healthcare!F$1,'Medical Examinations'!$A$1:$J$1,0),0)</f>
        <v>No</v>
      </c>
      <c r="G2157" s="17" t="str">
        <f>VLOOKUP($A2157,'Medical Examinations'!$A$1:$J$2336,MATCH(Healthcare!G$1,'Medical Examinations'!$A$1:$J$1,0),0)</f>
        <v>No</v>
      </c>
      <c r="H2157" s="17">
        <f>VLOOKUP($A2157,'Medical Examinations'!$A$1:$J$2336,MATCH(Healthcare!H$1,'Medical Examinations'!$A$1:$J$1,0),0)</f>
        <v>0</v>
      </c>
      <c r="I2157" s="17" t="str">
        <f>VLOOKUP($A2157,'Medical Examinations'!$A$1:$J$2336,MATCH(Healthcare!I$1,'Medical Examinations'!$A$1:$J$1,0),0)</f>
        <v>No</v>
      </c>
      <c r="J2157" s="17" t="str">
        <f>VLOOKUP($A2157,'Medical Examinations'!$A$1:$J$2336,MATCH(Healthcare!J$1,'Medical Examinations'!$A$1:$J$1,0),0)</f>
        <v>Healthy Weight</v>
      </c>
      <c r="K2157" s="17" t="str">
        <f>VLOOKUP($A2157,'Medical Examinations'!$A$1:$J$2336,MATCH(Healthcare!K$1,'Medical Examinations'!$A$1:$J$1,0),0)</f>
        <v>Normal</v>
      </c>
      <c r="L2157" s="38">
        <f>VLOOKUP($A2157,'Hospitalisation Details'!$A$2:$K$2344,MATCH(Healthcare!L$1,'Hospitalisation Details'!$A$1:$K$1,0),0)</f>
        <v>34613</v>
      </c>
      <c r="M2157" s="17">
        <f>VLOOKUP($A2157,'Hospitalisation Details'!$A$2:$K$2344,MATCH(Healthcare!M$1,'Hospitalisation Details'!$A$1:$K$1,0),0)</f>
        <v>1908.9</v>
      </c>
      <c r="N2157" s="17" t="str">
        <f>VLOOKUP($A2157,'Hospitalisation Details'!$A$2:$K$2344,MATCH(Healthcare!N$1,'Hospitalisation Details'!$A$1:$K$1,0),0)</f>
        <v>Tier - 3</v>
      </c>
      <c r="O2157" s="17" t="str">
        <f>VLOOKUP($A2157,'Hospitalisation Details'!$A$2:$K$2344,MATCH(Healthcare!O$1,'Hospitalisation Details'!$A$1:$K$1,0),0)</f>
        <v>Tier - 3</v>
      </c>
      <c r="P2157" s="17" t="str">
        <f>VLOOKUP($A2157,'Hospitalisation Details'!$A$2:$K$2344,MATCH(Healthcare!P$1,'Hospitalisation Details'!$A$1:$K$1,0),0)</f>
        <v>R1013</v>
      </c>
      <c r="Q2157" s="17">
        <f>VLOOKUP($A2157,'Hospitalisation Details'!$A$2:$K$2344,MATCH(Healthcare!Q$1,'Hospitalisation Details'!$A$1:$K$1,0),0)</f>
        <v>28</v>
      </c>
    </row>
    <row r="2158" spans="1:17" ht="15.75" x14ac:dyDescent="0.25">
      <c r="A2158" s="25" t="s">
        <v>2201</v>
      </c>
      <c r="B2158" s="17" t="str">
        <f>VLOOKUP($A2158,'Customer Names'!$A$1:$D$2336,4,0)</f>
        <v>Mr. Stephen</v>
      </c>
      <c r="C2158" s="17">
        <f>VLOOKUP($A2158,'Medical Examinations'!$A$1:$J$2336,MATCH(Healthcare!C$1,'Medical Examinations'!$A$1:$J$1,0),0)</f>
        <v>28.975000000000001</v>
      </c>
      <c r="D2158" s="17">
        <f>VLOOKUP($A2158,'Medical Examinations'!$A$1:$J$2336,MATCH(Healthcare!D$1,'Medical Examinations'!$A$1:$J$1,0),0)</f>
        <v>4.34</v>
      </c>
      <c r="E2158" s="17" t="str">
        <f>VLOOKUP($A2158,'Medical Examinations'!$A$1:$J$2336,MATCH(Healthcare!E$1,'Medical Examinations'!$A$1:$J$1,0),0)</f>
        <v>Yes</v>
      </c>
      <c r="F2158" s="17" t="str">
        <f>VLOOKUP($A2158,'Medical Examinations'!$A$1:$J$2336,MATCH(Healthcare!F$1,'Medical Examinations'!$A$1:$J$1,0),0)</f>
        <v>No</v>
      </c>
      <c r="G2158" s="17" t="str">
        <f>VLOOKUP($A2158,'Medical Examinations'!$A$1:$J$2336,MATCH(Healthcare!G$1,'Medical Examinations'!$A$1:$J$1,0),0)</f>
        <v>No</v>
      </c>
      <c r="H2158" s="17">
        <f>VLOOKUP($A2158,'Medical Examinations'!$A$1:$J$2336,MATCH(Healthcare!H$1,'Medical Examinations'!$A$1:$J$1,0),0)</f>
        <v>0</v>
      </c>
      <c r="I2158" s="17" t="str">
        <f>VLOOKUP($A2158,'Medical Examinations'!$A$1:$J$2336,MATCH(Healthcare!I$1,'Medical Examinations'!$A$1:$J$1,0),0)</f>
        <v>No</v>
      </c>
      <c r="J2158" s="17" t="str">
        <f>VLOOKUP($A2158,'Medical Examinations'!$A$1:$J$2336,MATCH(Healthcare!J$1,'Medical Examinations'!$A$1:$J$1,0),0)</f>
        <v>Overweight</v>
      </c>
      <c r="K2158" s="17" t="str">
        <f>VLOOKUP($A2158,'Medical Examinations'!$A$1:$J$2336,MATCH(Healthcare!K$1,'Medical Examinations'!$A$1:$J$1,0),0)</f>
        <v>Normal</v>
      </c>
      <c r="L2158" s="38">
        <f>VLOOKUP($A2158,'Hospitalisation Details'!$A$2:$K$2344,MATCH(Healthcare!L$1,'Hospitalisation Details'!$A$1:$K$1,0),0)</f>
        <v>37113</v>
      </c>
      <c r="M2158" s="17">
        <f>VLOOKUP($A2158,'Hospitalisation Details'!$A$2:$K$2344,MATCH(Healthcare!M$1,'Hospitalisation Details'!$A$1:$K$1,0),0)</f>
        <v>1906.36</v>
      </c>
      <c r="N2158" s="17" t="str">
        <f>VLOOKUP($A2158,'Hospitalisation Details'!$A$2:$K$2344,MATCH(Healthcare!N$1,'Hospitalisation Details'!$A$1:$K$1,0),0)</f>
        <v>Tier - 3</v>
      </c>
      <c r="O2158" s="17" t="str">
        <f>VLOOKUP($A2158,'Hospitalisation Details'!$A$2:$K$2344,MATCH(Healthcare!O$1,'Hospitalisation Details'!$A$1:$K$1,0),0)</f>
        <v>Tier - 1</v>
      </c>
      <c r="P2158" s="17" t="str">
        <f>VLOOKUP($A2158,'Hospitalisation Details'!$A$2:$K$2344,MATCH(Healthcare!P$1,'Hospitalisation Details'!$A$1:$K$1,0),0)</f>
        <v>R1012</v>
      </c>
      <c r="Q2158" s="17">
        <f>VLOOKUP($A2158,'Hospitalisation Details'!$A$2:$K$2344,MATCH(Healthcare!Q$1,'Hospitalisation Details'!$A$1:$K$1,0),0)</f>
        <v>21</v>
      </c>
    </row>
    <row r="2159" spans="1:17" ht="15.75" x14ac:dyDescent="0.25">
      <c r="A2159" s="25" t="s">
        <v>2202</v>
      </c>
      <c r="B2159" s="17" t="str">
        <f>VLOOKUP($A2159,'Customer Names'!$A$1:$D$2336,4,0)</f>
        <v>Ms. Ellen</v>
      </c>
      <c r="C2159" s="17">
        <f>VLOOKUP($A2159,'Medical Examinations'!$A$1:$J$2336,MATCH(Healthcare!C$1,'Medical Examinations'!$A$1:$J$1,0),0)</f>
        <v>33.299999999999997</v>
      </c>
      <c r="D2159" s="17">
        <f>VLOOKUP($A2159,'Medical Examinations'!$A$1:$J$2336,MATCH(Healthcare!D$1,'Medical Examinations'!$A$1:$J$1,0),0)</f>
        <v>9.49</v>
      </c>
      <c r="E2159" s="17" t="str">
        <f>VLOOKUP($A2159,'Medical Examinations'!$A$1:$J$2336,MATCH(Healthcare!E$1,'Medical Examinations'!$A$1:$J$1,0),0)</f>
        <v>No</v>
      </c>
      <c r="F2159" s="17" t="str">
        <f>VLOOKUP($A2159,'Medical Examinations'!$A$1:$J$2336,MATCH(Healthcare!F$1,'Medical Examinations'!$A$1:$J$1,0),0)</f>
        <v>No</v>
      </c>
      <c r="G2159" s="17" t="str">
        <f>VLOOKUP($A2159,'Medical Examinations'!$A$1:$J$2336,MATCH(Healthcare!G$1,'Medical Examinations'!$A$1:$J$1,0),0)</f>
        <v>No</v>
      </c>
      <c r="H2159" s="17">
        <f>VLOOKUP($A2159,'Medical Examinations'!$A$1:$J$2336,MATCH(Healthcare!H$1,'Medical Examinations'!$A$1:$J$1,0),0)</f>
        <v>0</v>
      </c>
      <c r="I2159" s="17" t="str">
        <f>VLOOKUP($A2159,'Medical Examinations'!$A$1:$J$2336,MATCH(Healthcare!I$1,'Medical Examinations'!$A$1:$J$1,0),0)</f>
        <v>No</v>
      </c>
      <c r="J2159" s="17" t="str">
        <f>VLOOKUP($A2159,'Medical Examinations'!$A$1:$J$2336,MATCH(Healthcare!J$1,'Medical Examinations'!$A$1:$J$1,0),0)</f>
        <v>Obesity</v>
      </c>
      <c r="K2159" s="17" t="str">
        <f>VLOOKUP($A2159,'Medical Examinations'!$A$1:$J$2336,MATCH(Healthcare!K$1,'Medical Examinations'!$A$1:$J$1,0),0)</f>
        <v>Diabetes</v>
      </c>
      <c r="L2159" s="38">
        <f>VLOOKUP($A2159,'Hospitalisation Details'!$A$2:$K$2344,MATCH(Healthcare!L$1,'Hospitalisation Details'!$A$1:$K$1,0),0)</f>
        <v>37489</v>
      </c>
      <c r="M2159" s="17">
        <f>VLOOKUP($A2159,'Hospitalisation Details'!$A$2:$K$2344,MATCH(Healthcare!M$1,'Hospitalisation Details'!$A$1:$K$1,0),0)</f>
        <v>1880.49</v>
      </c>
      <c r="N2159" s="17" t="str">
        <f>VLOOKUP($A2159,'Hospitalisation Details'!$A$2:$K$2344,MATCH(Healthcare!N$1,'Hospitalisation Details'!$A$1:$K$1,0),0)</f>
        <v>Tier - 3</v>
      </c>
      <c r="O2159" s="17" t="str">
        <f>VLOOKUP($A2159,'Hospitalisation Details'!$A$2:$K$2344,MATCH(Healthcare!O$1,'Hospitalisation Details'!$A$1:$K$1,0),0)</f>
        <v>Tier - 1</v>
      </c>
      <c r="P2159" s="17" t="str">
        <f>VLOOKUP($A2159,'Hospitalisation Details'!$A$2:$K$2344,MATCH(Healthcare!P$1,'Hospitalisation Details'!$A$1:$K$1,0),0)</f>
        <v>R1011</v>
      </c>
      <c r="Q2159" s="17">
        <f>VLOOKUP($A2159,'Hospitalisation Details'!$A$2:$K$2344,MATCH(Healthcare!Q$1,'Hospitalisation Details'!$A$1:$K$1,0),0)</f>
        <v>20</v>
      </c>
    </row>
    <row r="2160" spans="1:17" ht="15.75" x14ac:dyDescent="0.25">
      <c r="A2160" s="25" t="s">
        <v>2203</v>
      </c>
      <c r="B2160" s="17" t="str">
        <f>VLOOKUP($A2160,'Customer Names'!$A$1:$D$2336,4,0)</f>
        <v>Ms. Cindy</v>
      </c>
      <c r="C2160" s="17">
        <f>VLOOKUP($A2160,'Medical Examinations'!$A$1:$J$2336,MATCH(Healthcare!C$1,'Medical Examinations'!$A$1:$J$1,0),0)</f>
        <v>33</v>
      </c>
      <c r="D2160" s="17">
        <f>VLOOKUP($A2160,'Medical Examinations'!$A$1:$J$2336,MATCH(Healthcare!D$1,'Medical Examinations'!$A$1:$J$1,0),0)</f>
        <v>10.16</v>
      </c>
      <c r="E2160" s="17" t="str">
        <f>VLOOKUP($A2160,'Medical Examinations'!$A$1:$J$2336,MATCH(Healthcare!E$1,'Medical Examinations'!$A$1:$J$1,0),0)</f>
        <v>No</v>
      </c>
      <c r="F2160" s="17" t="str">
        <f>VLOOKUP($A2160,'Medical Examinations'!$A$1:$J$2336,MATCH(Healthcare!F$1,'Medical Examinations'!$A$1:$J$1,0),0)</f>
        <v>No</v>
      </c>
      <c r="G2160" s="17" t="str">
        <f>VLOOKUP($A2160,'Medical Examinations'!$A$1:$J$2336,MATCH(Healthcare!G$1,'Medical Examinations'!$A$1:$J$1,0),0)</f>
        <v>No</v>
      </c>
      <c r="H2160" s="17">
        <f>VLOOKUP($A2160,'Medical Examinations'!$A$1:$J$2336,MATCH(Healthcare!H$1,'Medical Examinations'!$A$1:$J$1,0),0)</f>
        <v>0</v>
      </c>
      <c r="I2160" s="17" t="str">
        <f>VLOOKUP($A2160,'Medical Examinations'!$A$1:$J$2336,MATCH(Healthcare!I$1,'Medical Examinations'!$A$1:$J$1,0),0)</f>
        <v>No</v>
      </c>
      <c r="J2160" s="17" t="str">
        <f>VLOOKUP($A2160,'Medical Examinations'!$A$1:$J$2336,MATCH(Healthcare!J$1,'Medical Examinations'!$A$1:$J$1,0),0)</f>
        <v>Obesity</v>
      </c>
      <c r="K2160" s="17" t="str">
        <f>VLOOKUP($A2160,'Medical Examinations'!$A$1:$J$2336,MATCH(Healthcare!K$1,'Medical Examinations'!$A$1:$J$1,0),0)</f>
        <v>Diabetes</v>
      </c>
      <c r="L2160" s="38">
        <f>VLOOKUP($A2160,'Hospitalisation Details'!$A$2:$K$2344,MATCH(Healthcare!L$1,'Hospitalisation Details'!$A$1:$K$1,0),0)</f>
        <v>37497</v>
      </c>
      <c r="M2160" s="17">
        <f>VLOOKUP($A2160,'Hospitalisation Details'!$A$2:$K$2344,MATCH(Healthcare!M$1,'Hospitalisation Details'!$A$1:$K$1,0),0)</f>
        <v>1880.07</v>
      </c>
      <c r="N2160" s="17" t="str">
        <f>VLOOKUP($A2160,'Hospitalisation Details'!$A$2:$K$2344,MATCH(Healthcare!N$1,'Hospitalisation Details'!$A$1:$K$1,0),0)</f>
        <v>Tier - 3</v>
      </c>
      <c r="O2160" s="17" t="str">
        <f>VLOOKUP($A2160,'Hospitalisation Details'!$A$2:$K$2344,MATCH(Healthcare!O$1,'Hospitalisation Details'!$A$1:$K$1,0),0)</f>
        <v>Tier - 2</v>
      </c>
      <c r="P2160" s="17" t="str">
        <f>VLOOKUP($A2160,'Hospitalisation Details'!$A$2:$K$2344,MATCH(Healthcare!P$1,'Hospitalisation Details'!$A$1:$K$1,0),0)</f>
        <v>R1013</v>
      </c>
      <c r="Q2160" s="17">
        <f>VLOOKUP($A2160,'Hospitalisation Details'!$A$2:$K$2344,MATCH(Healthcare!Q$1,'Hospitalisation Details'!$A$1:$K$1,0),0)</f>
        <v>20</v>
      </c>
    </row>
    <row r="2161" spans="1:17" ht="15.75" x14ac:dyDescent="0.25">
      <c r="A2161" s="25" t="s">
        <v>2204</v>
      </c>
      <c r="B2161" s="17" t="str">
        <f>VLOOKUP($A2161,'Customer Names'!$A$1:$D$2336,4,0)</f>
        <v>Ms. Abigail</v>
      </c>
      <c r="C2161" s="17">
        <f>VLOOKUP($A2161,'Medical Examinations'!$A$1:$J$2336,MATCH(Healthcare!C$1,'Medical Examinations'!$A$1:$J$1,0),0)</f>
        <v>31.46</v>
      </c>
      <c r="D2161" s="17">
        <f>VLOOKUP($A2161,'Medical Examinations'!$A$1:$J$2336,MATCH(Healthcare!D$1,'Medical Examinations'!$A$1:$J$1,0),0)</f>
        <v>11.19</v>
      </c>
      <c r="E2161" s="17" t="str">
        <f>VLOOKUP($A2161,'Medical Examinations'!$A$1:$J$2336,MATCH(Healthcare!E$1,'Medical Examinations'!$A$1:$J$1,0),0)</f>
        <v>No</v>
      </c>
      <c r="F2161" s="17" t="str">
        <f>VLOOKUP($A2161,'Medical Examinations'!$A$1:$J$2336,MATCH(Healthcare!F$1,'Medical Examinations'!$A$1:$J$1,0),0)</f>
        <v>No</v>
      </c>
      <c r="G2161" s="17" t="str">
        <f>VLOOKUP($A2161,'Medical Examinations'!$A$1:$J$2336,MATCH(Healthcare!G$1,'Medical Examinations'!$A$1:$J$1,0),0)</f>
        <v>No</v>
      </c>
      <c r="H2161" s="17">
        <f>VLOOKUP($A2161,'Medical Examinations'!$A$1:$J$2336,MATCH(Healthcare!H$1,'Medical Examinations'!$A$1:$J$1,0),0)</f>
        <v>0</v>
      </c>
      <c r="I2161" s="17" t="str">
        <f>VLOOKUP($A2161,'Medical Examinations'!$A$1:$J$2336,MATCH(Healthcare!I$1,'Medical Examinations'!$A$1:$J$1,0),0)</f>
        <v>No</v>
      </c>
      <c r="J2161" s="17" t="str">
        <f>VLOOKUP($A2161,'Medical Examinations'!$A$1:$J$2336,MATCH(Healthcare!J$1,'Medical Examinations'!$A$1:$J$1,0),0)</f>
        <v>Obesity</v>
      </c>
      <c r="K2161" s="17" t="str">
        <f>VLOOKUP($A2161,'Medical Examinations'!$A$1:$J$2336,MATCH(Healthcare!K$1,'Medical Examinations'!$A$1:$J$1,0),0)</f>
        <v>Diabetes</v>
      </c>
      <c r="L2161" s="38">
        <f>VLOOKUP($A2161,'Hospitalisation Details'!$A$2:$K$2344,MATCH(Healthcare!L$1,'Hospitalisation Details'!$A$1:$K$1,0),0)</f>
        <v>37558</v>
      </c>
      <c r="M2161" s="17">
        <f>VLOOKUP($A2161,'Hospitalisation Details'!$A$2:$K$2344,MATCH(Healthcare!M$1,'Hospitalisation Details'!$A$1:$K$1,0),0)</f>
        <v>1877.93</v>
      </c>
      <c r="N2161" s="17" t="str">
        <f>VLOOKUP($A2161,'Hospitalisation Details'!$A$2:$K$2344,MATCH(Healthcare!N$1,'Hospitalisation Details'!$A$1:$K$1,0),0)</f>
        <v>Tier - 3</v>
      </c>
      <c r="O2161" s="17" t="str">
        <f>VLOOKUP($A2161,'Hospitalisation Details'!$A$2:$K$2344,MATCH(Healthcare!O$1,'Hospitalisation Details'!$A$1:$K$1,0),0)</f>
        <v>Tier - 1</v>
      </c>
      <c r="P2161" s="17" t="str">
        <f>VLOOKUP($A2161,'Hospitalisation Details'!$A$2:$K$2344,MATCH(Healthcare!P$1,'Hospitalisation Details'!$A$1:$K$1,0),0)</f>
        <v>R1013</v>
      </c>
      <c r="Q2161" s="17">
        <f>VLOOKUP($A2161,'Hospitalisation Details'!$A$2:$K$2344,MATCH(Healthcare!Q$1,'Hospitalisation Details'!$A$1:$K$1,0),0)</f>
        <v>20</v>
      </c>
    </row>
    <row r="2162" spans="1:17" ht="15.75" x14ac:dyDescent="0.25">
      <c r="A2162" s="25" t="s">
        <v>2205</v>
      </c>
      <c r="B2162" s="17" t="str">
        <f>VLOOKUP($A2162,'Customer Names'!$A$1:$D$2336,4,0)</f>
        <v>Ms. Amy</v>
      </c>
      <c r="C2162" s="17">
        <f>VLOOKUP($A2162,'Medical Examinations'!$A$1:$J$2336,MATCH(Healthcare!C$1,'Medical Examinations'!$A$1:$J$1,0),0)</f>
        <v>29.6</v>
      </c>
      <c r="D2162" s="17">
        <f>VLOOKUP($A2162,'Medical Examinations'!$A$1:$J$2336,MATCH(Healthcare!D$1,'Medical Examinations'!$A$1:$J$1,0),0)</f>
        <v>11.03</v>
      </c>
      <c r="E2162" s="17" t="str">
        <f>VLOOKUP($A2162,'Medical Examinations'!$A$1:$J$2336,MATCH(Healthcare!E$1,'Medical Examinations'!$A$1:$J$1,0),0)</f>
        <v>No</v>
      </c>
      <c r="F2162" s="17" t="str">
        <f>VLOOKUP($A2162,'Medical Examinations'!$A$1:$J$2336,MATCH(Healthcare!F$1,'Medical Examinations'!$A$1:$J$1,0),0)</f>
        <v>No</v>
      </c>
      <c r="G2162" s="17" t="str">
        <f>VLOOKUP($A2162,'Medical Examinations'!$A$1:$J$2336,MATCH(Healthcare!G$1,'Medical Examinations'!$A$1:$J$1,0),0)</f>
        <v>No</v>
      </c>
      <c r="H2162" s="17">
        <f>VLOOKUP($A2162,'Medical Examinations'!$A$1:$J$2336,MATCH(Healthcare!H$1,'Medical Examinations'!$A$1:$J$1,0),0)</f>
        <v>0</v>
      </c>
      <c r="I2162" s="17" t="str">
        <f>VLOOKUP($A2162,'Medical Examinations'!$A$1:$J$2336,MATCH(Healthcare!I$1,'Medical Examinations'!$A$1:$J$1,0),0)</f>
        <v>No</v>
      </c>
      <c r="J2162" s="17" t="str">
        <f>VLOOKUP($A2162,'Medical Examinations'!$A$1:$J$2336,MATCH(Healthcare!J$1,'Medical Examinations'!$A$1:$J$1,0),0)</f>
        <v>Overweight</v>
      </c>
      <c r="K2162" s="17" t="str">
        <f>VLOOKUP($A2162,'Medical Examinations'!$A$1:$J$2336,MATCH(Healthcare!K$1,'Medical Examinations'!$A$1:$J$1,0),0)</f>
        <v>Diabetes</v>
      </c>
      <c r="L2162" s="38">
        <f>VLOOKUP($A2162,'Hospitalisation Details'!$A$2:$K$2344,MATCH(Healthcare!L$1,'Hospitalisation Details'!$A$1:$K$1,0),0)</f>
        <v>37521</v>
      </c>
      <c r="M2162" s="17">
        <f>VLOOKUP($A2162,'Hospitalisation Details'!$A$2:$K$2344,MATCH(Healthcare!M$1,'Hospitalisation Details'!$A$1:$K$1,0),0)</f>
        <v>1875.34</v>
      </c>
      <c r="N2162" s="17" t="str">
        <f>VLOOKUP($A2162,'Hospitalisation Details'!$A$2:$K$2344,MATCH(Healthcare!N$1,'Hospitalisation Details'!$A$1:$K$1,0),0)</f>
        <v>Tier - 3</v>
      </c>
      <c r="O2162" s="17" t="str">
        <f>VLOOKUP($A2162,'Hospitalisation Details'!$A$2:$K$2344,MATCH(Healthcare!O$1,'Hospitalisation Details'!$A$1:$K$1,0),0)</f>
        <v>Tier - 2</v>
      </c>
      <c r="P2162" s="17" t="str">
        <f>VLOOKUP($A2162,'Hospitalisation Details'!$A$2:$K$2344,MATCH(Healthcare!P$1,'Hospitalisation Details'!$A$1:$K$1,0),0)</f>
        <v>R1011</v>
      </c>
      <c r="Q2162" s="17">
        <f>VLOOKUP($A2162,'Hospitalisation Details'!$A$2:$K$2344,MATCH(Healthcare!Q$1,'Hospitalisation Details'!$A$1:$K$1,0),0)</f>
        <v>20</v>
      </c>
    </row>
    <row r="2163" spans="1:17" ht="15.75" x14ac:dyDescent="0.25">
      <c r="A2163" s="25" t="s">
        <v>2206</v>
      </c>
      <c r="B2163" s="17" t="str">
        <f>VLOOKUP($A2163,'Customer Names'!$A$1:$D$2336,4,0)</f>
        <v>Ms. Amy</v>
      </c>
      <c r="C2163" s="17">
        <f>VLOOKUP($A2163,'Medical Examinations'!$A$1:$J$2336,MATCH(Healthcare!C$1,'Medical Examinations'!$A$1:$J$1,0),0)</f>
        <v>22.05</v>
      </c>
      <c r="D2163" s="17">
        <f>VLOOKUP($A2163,'Medical Examinations'!$A$1:$J$2336,MATCH(Healthcare!D$1,'Medical Examinations'!$A$1:$J$1,0),0)</f>
        <v>4.43</v>
      </c>
      <c r="E2163" s="17" t="str">
        <f>VLOOKUP($A2163,'Medical Examinations'!$A$1:$J$2336,MATCH(Healthcare!E$1,'Medical Examinations'!$A$1:$J$1,0),0)</f>
        <v>Yes</v>
      </c>
      <c r="F2163" s="17" t="str">
        <f>VLOOKUP($A2163,'Medical Examinations'!$A$1:$J$2336,MATCH(Healthcare!F$1,'Medical Examinations'!$A$1:$J$1,0),0)</f>
        <v>No</v>
      </c>
      <c r="G2163" s="17" t="str">
        <f>VLOOKUP($A2163,'Medical Examinations'!$A$1:$J$2336,MATCH(Healthcare!G$1,'Medical Examinations'!$A$1:$J$1,0),0)</f>
        <v>No</v>
      </c>
      <c r="H2163" s="17">
        <f>VLOOKUP($A2163,'Medical Examinations'!$A$1:$J$2336,MATCH(Healthcare!H$1,'Medical Examinations'!$A$1:$J$1,0),0)</f>
        <v>0</v>
      </c>
      <c r="I2163" s="17" t="str">
        <f>VLOOKUP($A2163,'Medical Examinations'!$A$1:$J$2336,MATCH(Healthcare!I$1,'Medical Examinations'!$A$1:$J$1,0),0)</f>
        <v>No</v>
      </c>
      <c r="J2163" s="17" t="str">
        <f>VLOOKUP($A2163,'Medical Examinations'!$A$1:$J$2336,MATCH(Healthcare!J$1,'Medical Examinations'!$A$1:$J$1,0),0)</f>
        <v>Healthy Weight</v>
      </c>
      <c r="K2163" s="17" t="str">
        <f>VLOOKUP($A2163,'Medical Examinations'!$A$1:$J$2336,MATCH(Healthcare!K$1,'Medical Examinations'!$A$1:$J$1,0),0)</f>
        <v>Normal</v>
      </c>
      <c r="L2163" s="38">
        <f>VLOOKUP($A2163,'Hospitalisation Details'!$A$2:$K$2344,MATCH(Healthcare!L$1,'Hospitalisation Details'!$A$1:$K$1,0),0)</f>
        <v>35248</v>
      </c>
      <c r="M2163" s="17">
        <f>VLOOKUP($A2163,'Hospitalisation Details'!$A$2:$K$2344,MATCH(Healthcare!M$1,'Hospitalisation Details'!$A$1:$K$1,0),0)</f>
        <v>1865.98</v>
      </c>
      <c r="N2163" s="17" t="str">
        <f>VLOOKUP($A2163,'Hospitalisation Details'!$A$2:$K$2344,MATCH(Healthcare!N$1,'Hospitalisation Details'!$A$1:$K$1,0),0)</f>
        <v>Tier - 3</v>
      </c>
      <c r="O2163" s="17" t="str">
        <f>VLOOKUP($A2163,'Hospitalisation Details'!$A$2:$K$2344,MATCH(Healthcare!O$1,'Hospitalisation Details'!$A$1:$K$1,0),0)</f>
        <v>Tier - 3</v>
      </c>
      <c r="P2163" s="17" t="str">
        <f>VLOOKUP($A2163,'Hospitalisation Details'!$A$2:$K$2344,MATCH(Healthcare!P$1,'Hospitalisation Details'!$A$1:$K$1,0),0)</f>
        <v>R1012</v>
      </c>
      <c r="Q2163" s="17">
        <f>VLOOKUP($A2163,'Hospitalisation Details'!$A$2:$K$2344,MATCH(Healthcare!Q$1,'Hospitalisation Details'!$A$1:$K$1,0),0)</f>
        <v>26</v>
      </c>
    </row>
    <row r="2164" spans="1:17" ht="15.75" x14ac:dyDescent="0.25">
      <c r="A2164" s="25" t="s">
        <v>2207</v>
      </c>
      <c r="B2164" s="17" t="str">
        <f>VLOOKUP($A2164,'Customer Names'!$A$1:$D$2336,4,0)</f>
        <v>Mrs. Grace</v>
      </c>
      <c r="C2164" s="17">
        <f>VLOOKUP($A2164,'Medical Examinations'!$A$1:$J$2336,MATCH(Healthcare!C$1,'Medical Examinations'!$A$1:$J$1,0),0)</f>
        <v>27.06</v>
      </c>
      <c r="D2164" s="17">
        <f>VLOOKUP($A2164,'Medical Examinations'!$A$1:$J$2336,MATCH(Healthcare!D$1,'Medical Examinations'!$A$1:$J$1,0),0)</f>
        <v>6.14</v>
      </c>
      <c r="E2164" s="17" t="str">
        <f>VLOOKUP($A2164,'Medical Examinations'!$A$1:$J$2336,MATCH(Healthcare!E$1,'Medical Examinations'!$A$1:$J$1,0),0)</f>
        <v>No</v>
      </c>
      <c r="F2164" s="17" t="str">
        <f>VLOOKUP($A2164,'Medical Examinations'!$A$1:$J$2336,MATCH(Healthcare!F$1,'Medical Examinations'!$A$1:$J$1,0),0)</f>
        <v>Yes</v>
      </c>
      <c r="G2164" s="17" t="str">
        <f>VLOOKUP($A2164,'Medical Examinations'!$A$1:$J$2336,MATCH(Healthcare!G$1,'Medical Examinations'!$A$1:$J$1,0),0)</f>
        <v>No</v>
      </c>
      <c r="H2164" s="17">
        <f>VLOOKUP($A2164,'Medical Examinations'!$A$1:$J$2336,MATCH(Healthcare!H$1,'Medical Examinations'!$A$1:$J$1,0),0)</f>
        <v>1</v>
      </c>
      <c r="I2164" s="17" t="str">
        <f>VLOOKUP($A2164,'Medical Examinations'!$A$1:$J$2336,MATCH(Healthcare!I$1,'Medical Examinations'!$A$1:$J$1,0),0)</f>
        <v>No</v>
      </c>
      <c r="J2164" s="17" t="str">
        <f>VLOOKUP($A2164,'Medical Examinations'!$A$1:$J$2336,MATCH(Healthcare!J$1,'Medical Examinations'!$A$1:$J$1,0),0)</f>
        <v>Overweight</v>
      </c>
      <c r="K2164" s="17" t="str">
        <f>VLOOKUP($A2164,'Medical Examinations'!$A$1:$J$2336,MATCH(Healthcare!K$1,'Medical Examinations'!$A$1:$J$1,0),0)</f>
        <v>Prediabetes</v>
      </c>
      <c r="L2164" s="38">
        <f>VLOOKUP($A2164,'Hospitalisation Details'!$A$2:$K$2344,MATCH(Healthcare!L$1,'Hospitalisation Details'!$A$1:$K$1,0),0)</f>
        <v>38348</v>
      </c>
      <c r="M2164" s="17">
        <f>VLOOKUP($A2164,'Hospitalisation Details'!$A$2:$K$2344,MATCH(Healthcare!M$1,'Hospitalisation Details'!$A$1:$K$1,0),0)</f>
        <v>1863.45</v>
      </c>
      <c r="N2164" s="17" t="str">
        <f>VLOOKUP($A2164,'Hospitalisation Details'!$A$2:$K$2344,MATCH(Healthcare!N$1,'Hospitalisation Details'!$A$1:$K$1,0),0)</f>
        <v>Tier - 3</v>
      </c>
      <c r="O2164" s="17" t="str">
        <f>VLOOKUP($A2164,'Hospitalisation Details'!$A$2:$K$2344,MATCH(Healthcare!O$1,'Hospitalisation Details'!$A$1:$K$1,0),0)</f>
        <v>Tier - 1</v>
      </c>
      <c r="P2164" s="17" t="str">
        <f>VLOOKUP($A2164,'Hospitalisation Details'!$A$2:$K$2344,MATCH(Healthcare!P$1,'Hospitalisation Details'!$A$1:$K$1,0),0)</f>
        <v>R1025</v>
      </c>
      <c r="Q2164" s="17">
        <f>VLOOKUP($A2164,'Hospitalisation Details'!$A$2:$K$2344,MATCH(Healthcare!Q$1,'Hospitalisation Details'!$A$1:$K$1,0),0)</f>
        <v>18</v>
      </c>
    </row>
    <row r="2165" spans="1:17" ht="15.75" x14ac:dyDescent="0.25">
      <c r="A2165" s="25" t="s">
        <v>2208</v>
      </c>
      <c r="B2165" s="17" t="str">
        <f>VLOOKUP($A2165,'Customer Names'!$A$1:$D$2336,4,0)</f>
        <v>Ms. Caitie</v>
      </c>
      <c r="C2165" s="17">
        <f>VLOOKUP($A2165,'Medical Examinations'!$A$1:$J$2336,MATCH(Healthcare!C$1,'Medical Examinations'!$A$1:$J$1,0),0)</f>
        <v>20.49</v>
      </c>
      <c r="D2165" s="17">
        <f>VLOOKUP($A2165,'Medical Examinations'!$A$1:$J$2336,MATCH(Healthcare!D$1,'Medical Examinations'!$A$1:$J$1,0),0)</f>
        <v>4.87</v>
      </c>
      <c r="E2165" s="17" t="str">
        <f>VLOOKUP($A2165,'Medical Examinations'!$A$1:$J$2336,MATCH(Healthcare!E$1,'Medical Examinations'!$A$1:$J$1,0),0)</f>
        <v>No</v>
      </c>
      <c r="F2165" s="17" t="str">
        <f>VLOOKUP($A2165,'Medical Examinations'!$A$1:$J$2336,MATCH(Healthcare!F$1,'Medical Examinations'!$A$1:$J$1,0),0)</f>
        <v>No</v>
      </c>
      <c r="G2165" s="17" t="str">
        <f>VLOOKUP($A2165,'Medical Examinations'!$A$1:$J$2336,MATCH(Healthcare!G$1,'Medical Examinations'!$A$1:$J$1,0),0)</f>
        <v>No</v>
      </c>
      <c r="H2165" s="17">
        <f>VLOOKUP($A2165,'Medical Examinations'!$A$1:$J$2336,MATCH(Healthcare!H$1,'Medical Examinations'!$A$1:$J$1,0),0)</f>
        <v>0</v>
      </c>
      <c r="I2165" s="17" t="str">
        <f>VLOOKUP($A2165,'Medical Examinations'!$A$1:$J$2336,MATCH(Healthcare!I$1,'Medical Examinations'!$A$1:$J$1,0),0)</f>
        <v>No</v>
      </c>
      <c r="J2165" s="17" t="str">
        <f>VLOOKUP($A2165,'Medical Examinations'!$A$1:$J$2336,MATCH(Healthcare!J$1,'Medical Examinations'!$A$1:$J$1,0),0)</f>
        <v>Healthy Weight</v>
      </c>
      <c r="K2165" s="17" t="str">
        <f>VLOOKUP($A2165,'Medical Examinations'!$A$1:$J$2336,MATCH(Healthcare!K$1,'Medical Examinations'!$A$1:$J$1,0),0)</f>
        <v>Normal</v>
      </c>
      <c r="L2165" s="38">
        <f>VLOOKUP($A2165,'Hospitalisation Details'!$A$2:$K$2344,MATCH(Healthcare!L$1,'Hospitalisation Details'!$A$1:$K$1,0),0)</f>
        <v>34674</v>
      </c>
      <c r="M2165" s="17">
        <f>VLOOKUP($A2165,'Hospitalisation Details'!$A$2:$K$2344,MATCH(Healthcare!M$1,'Hospitalisation Details'!$A$1:$K$1,0),0)</f>
        <v>1850.55</v>
      </c>
      <c r="N2165" s="17" t="str">
        <f>VLOOKUP($A2165,'Hospitalisation Details'!$A$2:$K$2344,MATCH(Healthcare!N$1,'Hospitalisation Details'!$A$1:$K$1,0),0)</f>
        <v>Tier - 3</v>
      </c>
      <c r="O2165" s="17" t="str">
        <f>VLOOKUP($A2165,'Hospitalisation Details'!$A$2:$K$2344,MATCH(Healthcare!O$1,'Hospitalisation Details'!$A$1:$K$1,0),0)</f>
        <v>Tier - 2</v>
      </c>
      <c r="P2165" s="17" t="str">
        <f>VLOOKUP($A2165,'Hospitalisation Details'!$A$2:$K$2344,MATCH(Healthcare!P$1,'Hospitalisation Details'!$A$1:$K$1,0),0)</f>
        <v>R1012</v>
      </c>
      <c r="Q2165" s="17">
        <f>VLOOKUP($A2165,'Hospitalisation Details'!$A$2:$K$2344,MATCH(Healthcare!Q$1,'Hospitalisation Details'!$A$1:$K$1,0),0)</f>
        <v>28</v>
      </c>
    </row>
    <row r="2166" spans="1:17" ht="15.75" x14ac:dyDescent="0.25">
      <c r="A2166" s="25" t="s">
        <v>2209</v>
      </c>
      <c r="B2166" s="17" t="str">
        <f>VLOOKUP($A2166,'Customer Names'!$A$1:$D$2336,4,0)</f>
        <v>Mr. Benjamin</v>
      </c>
      <c r="C2166" s="17">
        <f>VLOOKUP($A2166,'Medical Examinations'!$A$1:$J$2336,MATCH(Healthcare!C$1,'Medical Examinations'!$A$1:$J$1,0),0)</f>
        <v>28.4</v>
      </c>
      <c r="D2166" s="17">
        <f>VLOOKUP($A2166,'Medical Examinations'!$A$1:$J$2336,MATCH(Healthcare!D$1,'Medical Examinations'!$A$1:$J$1,0),0)</f>
        <v>4.3</v>
      </c>
      <c r="E2166" s="17" t="str">
        <f>VLOOKUP($A2166,'Medical Examinations'!$A$1:$J$2336,MATCH(Healthcare!E$1,'Medical Examinations'!$A$1:$J$1,0),0)</f>
        <v>No</v>
      </c>
      <c r="F2166" s="17" t="str">
        <f>VLOOKUP($A2166,'Medical Examinations'!$A$1:$J$2336,MATCH(Healthcare!F$1,'Medical Examinations'!$A$1:$J$1,0),0)</f>
        <v>No</v>
      </c>
      <c r="G2166" s="17" t="str">
        <f>VLOOKUP($A2166,'Medical Examinations'!$A$1:$J$2336,MATCH(Healthcare!G$1,'Medical Examinations'!$A$1:$J$1,0),0)</f>
        <v>Yes</v>
      </c>
      <c r="H2166" s="17">
        <f>VLOOKUP($A2166,'Medical Examinations'!$A$1:$J$2336,MATCH(Healthcare!H$1,'Medical Examinations'!$A$1:$J$1,0),0)</f>
        <v>1</v>
      </c>
      <c r="I2166" s="17" t="str">
        <f>VLOOKUP($A2166,'Medical Examinations'!$A$1:$J$2336,MATCH(Healthcare!I$1,'Medical Examinations'!$A$1:$J$1,0),0)</f>
        <v>No</v>
      </c>
      <c r="J2166" s="17" t="str">
        <f>VLOOKUP($A2166,'Medical Examinations'!$A$1:$J$2336,MATCH(Healthcare!J$1,'Medical Examinations'!$A$1:$J$1,0),0)</f>
        <v>Overweight</v>
      </c>
      <c r="K2166" s="17" t="str">
        <f>VLOOKUP($A2166,'Medical Examinations'!$A$1:$J$2336,MATCH(Healthcare!K$1,'Medical Examinations'!$A$1:$J$1,0),0)</f>
        <v>Normal</v>
      </c>
      <c r="L2166" s="38">
        <f>VLOOKUP($A2166,'Hospitalisation Details'!$A$2:$K$2344,MATCH(Healthcare!L$1,'Hospitalisation Details'!$A$1:$K$1,0),0)</f>
        <v>37822</v>
      </c>
      <c r="M2166" s="17">
        <f>VLOOKUP($A2166,'Hospitalisation Details'!$A$2:$K$2344,MATCH(Healthcare!M$1,'Hospitalisation Details'!$A$1:$K$1,0),0)</f>
        <v>1842.52</v>
      </c>
      <c r="N2166" s="17" t="str">
        <f>VLOOKUP($A2166,'Hospitalisation Details'!$A$2:$K$2344,MATCH(Healthcare!N$1,'Hospitalisation Details'!$A$1:$K$1,0),0)</f>
        <v>Tier - 3</v>
      </c>
      <c r="O2166" s="17" t="str">
        <f>VLOOKUP($A2166,'Hospitalisation Details'!$A$2:$K$2344,MATCH(Healthcare!O$1,'Hospitalisation Details'!$A$1:$K$1,0),0)</f>
        <v>Tier - 2</v>
      </c>
      <c r="P2166" s="17" t="str">
        <f>VLOOKUP($A2166,'Hospitalisation Details'!$A$2:$K$2344,MATCH(Healthcare!P$1,'Hospitalisation Details'!$A$1:$K$1,0),0)</f>
        <v>R1011</v>
      </c>
      <c r="Q2166" s="17">
        <f>VLOOKUP($A2166,'Hospitalisation Details'!$A$2:$K$2344,MATCH(Healthcare!Q$1,'Hospitalisation Details'!$A$1:$K$1,0),0)</f>
        <v>19</v>
      </c>
    </row>
    <row r="2167" spans="1:17" ht="15.75" x14ac:dyDescent="0.25">
      <c r="A2167" s="25" t="s">
        <v>2210</v>
      </c>
      <c r="B2167" s="17" t="str">
        <f>VLOOKUP($A2167,'Customer Names'!$A$1:$D$2336,4,0)</f>
        <v>Mr. Ian</v>
      </c>
      <c r="C2167" s="17">
        <f>VLOOKUP($A2167,'Medical Examinations'!$A$1:$J$2336,MATCH(Healthcare!C$1,'Medical Examinations'!$A$1:$J$1,0),0)</f>
        <v>41.91</v>
      </c>
      <c r="D2167" s="17">
        <f>VLOOKUP($A2167,'Medical Examinations'!$A$1:$J$2336,MATCH(Healthcare!D$1,'Medical Examinations'!$A$1:$J$1,0),0)</f>
        <v>6.19</v>
      </c>
      <c r="E2167" s="17" t="str">
        <f>VLOOKUP($A2167,'Medical Examinations'!$A$1:$J$2336,MATCH(Healthcare!E$1,'Medical Examinations'!$A$1:$J$1,0),0)</f>
        <v>No</v>
      </c>
      <c r="F2167" s="17" t="str">
        <f>VLOOKUP($A2167,'Medical Examinations'!$A$1:$J$2336,MATCH(Healthcare!F$1,'Medical Examinations'!$A$1:$J$1,0),0)</f>
        <v>No</v>
      </c>
      <c r="G2167" s="17" t="str">
        <f>VLOOKUP($A2167,'Medical Examinations'!$A$1:$J$2336,MATCH(Healthcare!G$1,'Medical Examinations'!$A$1:$J$1,0),0)</f>
        <v>No</v>
      </c>
      <c r="H2167" s="17">
        <f>VLOOKUP($A2167,'Medical Examinations'!$A$1:$J$2336,MATCH(Healthcare!H$1,'Medical Examinations'!$A$1:$J$1,0),0)</f>
        <v>0</v>
      </c>
      <c r="I2167" s="17" t="str">
        <f>VLOOKUP($A2167,'Medical Examinations'!$A$1:$J$2336,MATCH(Healthcare!I$1,'Medical Examinations'!$A$1:$J$1,0),0)</f>
        <v>No</v>
      </c>
      <c r="J2167" s="17" t="str">
        <f>VLOOKUP($A2167,'Medical Examinations'!$A$1:$J$2336,MATCH(Healthcare!J$1,'Medical Examinations'!$A$1:$J$1,0),0)</f>
        <v>Obesity</v>
      </c>
      <c r="K2167" s="17" t="str">
        <f>VLOOKUP($A2167,'Medical Examinations'!$A$1:$J$2336,MATCH(Healthcare!K$1,'Medical Examinations'!$A$1:$J$1,0),0)</f>
        <v>Prediabetes</v>
      </c>
      <c r="L2167" s="38">
        <f>VLOOKUP($A2167,'Hospitalisation Details'!$A$2:$K$2344,MATCH(Healthcare!L$1,'Hospitalisation Details'!$A$1:$K$1,0),0)</f>
        <v>36506</v>
      </c>
      <c r="M2167" s="17">
        <f>VLOOKUP($A2167,'Hospitalisation Details'!$A$2:$K$2344,MATCH(Healthcare!M$1,'Hospitalisation Details'!$A$1:$K$1,0),0)</f>
        <v>1837.28</v>
      </c>
      <c r="N2167" s="17" t="str">
        <f>VLOOKUP($A2167,'Hospitalisation Details'!$A$2:$K$2344,MATCH(Healthcare!N$1,'Hospitalisation Details'!$A$1:$K$1,0),0)</f>
        <v>Tier - 3</v>
      </c>
      <c r="O2167" s="17" t="str">
        <f>VLOOKUP($A2167,'Hospitalisation Details'!$A$2:$K$2344,MATCH(Healthcare!O$1,'Hospitalisation Details'!$A$1:$K$1,0),0)</f>
        <v>Tier - 2</v>
      </c>
      <c r="P2167" s="17" t="str">
        <f>VLOOKUP($A2167,'Hospitalisation Details'!$A$2:$K$2344,MATCH(Healthcare!P$1,'Hospitalisation Details'!$A$1:$K$1,0),0)</f>
        <v>R1013</v>
      </c>
      <c r="Q2167" s="17">
        <f>VLOOKUP($A2167,'Hospitalisation Details'!$A$2:$K$2344,MATCH(Healthcare!Q$1,'Hospitalisation Details'!$A$1:$K$1,0),0)</f>
        <v>23</v>
      </c>
    </row>
    <row r="2168" spans="1:17" ht="15.75" x14ac:dyDescent="0.25">
      <c r="A2168" s="25" t="s">
        <v>2211</v>
      </c>
      <c r="B2168" s="17" t="str">
        <f>VLOOKUP($A2168,'Customer Names'!$A$1:$D$2336,4,0)</f>
        <v>Mr. Tadese</v>
      </c>
      <c r="C2168" s="17">
        <f>VLOOKUP($A2168,'Medical Examinations'!$A$1:$J$2336,MATCH(Healthcare!C$1,'Medical Examinations'!$A$1:$J$1,0),0)</f>
        <v>24.6</v>
      </c>
      <c r="D2168" s="17">
        <f>VLOOKUP($A2168,'Medical Examinations'!$A$1:$J$2336,MATCH(Healthcare!D$1,'Medical Examinations'!$A$1:$J$1,0),0)</f>
        <v>6.19</v>
      </c>
      <c r="E2168" s="17" t="str">
        <f>VLOOKUP($A2168,'Medical Examinations'!$A$1:$J$2336,MATCH(Healthcare!E$1,'Medical Examinations'!$A$1:$J$1,0),0)</f>
        <v>No</v>
      </c>
      <c r="F2168" s="17" t="str">
        <f>VLOOKUP($A2168,'Medical Examinations'!$A$1:$J$2336,MATCH(Healthcare!F$1,'Medical Examinations'!$A$1:$J$1,0),0)</f>
        <v>No</v>
      </c>
      <c r="G2168" s="17" t="str">
        <f>VLOOKUP($A2168,'Medical Examinations'!$A$1:$J$2336,MATCH(Healthcare!G$1,'Medical Examinations'!$A$1:$J$1,0),0)</f>
        <v>Yes</v>
      </c>
      <c r="H2168" s="17">
        <f>VLOOKUP($A2168,'Medical Examinations'!$A$1:$J$2336,MATCH(Healthcare!H$1,'Medical Examinations'!$A$1:$J$1,0),0)</f>
        <v>1</v>
      </c>
      <c r="I2168" s="17" t="str">
        <f>VLOOKUP($A2168,'Medical Examinations'!$A$1:$J$2336,MATCH(Healthcare!I$1,'Medical Examinations'!$A$1:$J$1,0),0)</f>
        <v>No</v>
      </c>
      <c r="J2168" s="17" t="str">
        <f>VLOOKUP($A2168,'Medical Examinations'!$A$1:$J$2336,MATCH(Healthcare!J$1,'Medical Examinations'!$A$1:$J$1,0),0)</f>
        <v>Healthy Weight</v>
      </c>
      <c r="K2168" s="17" t="str">
        <f>VLOOKUP($A2168,'Medical Examinations'!$A$1:$J$2336,MATCH(Healthcare!K$1,'Medical Examinations'!$A$1:$J$1,0),0)</f>
        <v>Prediabetes</v>
      </c>
      <c r="L2168" s="38">
        <f>VLOOKUP($A2168,'Hospitalisation Details'!$A$2:$K$2344,MATCH(Healthcare!L$1,'Hospitalisation Details'!$A$1:$K$1,0),0)</f>
        <v>37837</v>
      </c>
      <c r="M2168" s="17">
        <f>VLOOKUP($A2168,'Hospitalisation Details'!$A$2:$K$2344,MATCH(Healthcare!M$1,'Hospitalisation Details'!$A$1:$K$1,0),0)</f>
        <v>1837.24</v>
      </c>
      <c r="N2168" s="17" t="str">
        <f>VLOOKUP($A2168,'Hospitalisation Details'!$A$2:$K$2344,MATCH(Healthcare!N$1,'Hospitalisation Details'!$A$1:$K$1,0),0)</f>
        <v>Tier - 3</v>
      </c>
      <c r="O2168" s="17" t="str">
        <f>VLOOKUP($A2168,'Hospitalisation Details'!$A$2:$K$2344,MATCH(Healthcare!O$1,'Hospitalisation Details'!$A$1:$K$1,0),0)</f>
        <v>Tier - 2</v>
      </c>
      <c r="P2168" s="17" t="str">
        <f>VLOOKUP($A2168,'Hospitalisation Details'!$A$2:$K$2344,MATCH(Healthcare!P$1,'Hospitalisation Details'!$A$1:$K$1,0),0)</f>
        <v>R1011</v>
      </c>
      <c r="Q2168" s="17">
        <f>VLOOKUP($A2168,'Hospitalisation Details'!$A$2:$K$2344,MATCH(Healthcare!Q$1,'Hospitalisation Details'!$A$1:$K$1,0),0)</f>
        <v>19</v>
      </c>
    </row>
    <row r="2169" spans="1:17" ht="15.75" x14ac:dyDescent="0.25">
      <c r="A2169" s="25" t="s">
        <v>2212</v>
      </c>
      <c r="B2169" s="17" t="str">
        <f>VLOOKUP($A2169,'Customer Names'!$A$1:$D$2336,4,0)</f>
        <v>Mr. Jonathan</v>
      </c>
      <c r="C2169" s="17">
        <f>VLOOKUP($A2169,'Medical Examinations'!$A$1:$J$2336,MATCH(Healthcare!C$1,'Medical Examinations'!$A$1:$J$1,0),0)</f>
        <v>20.9</v>
      </c>
      <c r="D2169" s="17">
        <f>VLOOKUP($A2169,'Medical Examinations'!$A$1:$J$2336,MATCH(Healthcare!D$1,'Medical Examinations'!$A$1:$J$1,0),0)</f>
        <v>5.12</v>
      </c>
      <c r="E2169" s="17" t="str">
        <f>VLOOKUP($A2169,'Medical Examinations'!$A$1:$J$2336,MATCH(Healthcare!E$1,'Medical Examinations'!$A$1:$J$1,0),0)</f>
        <v>No</v>
      </c>
      <c r="F2169" s="17" t="str">
        <f>VLOOKUP($A2169,'Medical Examinations'!$A$1:$J$2336,MATCH(Healthcare!F$1,'Medical Examinations'!$A$1:$J$1,0),0)</f>
        <v>No</v>
      </c>
      <c r="G2169" s="17" t="str">
        <f>VLOOKUP($A2169,'Medical Examinations'!$A$1:$J$2336,MATCH(Healthcare!G$1,'Medical Examinations'!$A$1:$J$1,0),0)</f>
        <v>Yes</v>
      </c>
      <c r="H2169" s="17">
        <f>VLOOKUP($A2169,'Medical Examinations'!$A$1:$J$2336,MATCH(Healthcare!H$1,'Medical Examinations'!$A$1:$J$1,0),0)</f>
        <v>1</v>
      </c>
      <c r="I2169" s="17" t="str">
        <f>VLOOKUP($A2169,'Medical Examinations'!$A$1:$J$2336,MATCH(Healthcare!I$1,'Medical Examinations'!$A$1:$J$1,0),0)</f>
        <v>No</v>
      </c>
      <c r="J2169" s="17" t="str">
        <f>VLOOKUP($A2169,'Medical Examinations'!$A$1:$J$2336,MATCH(Healthcare!J$1,'Medical Examinations'!$A$1:$J$1,0),0)</f>
        <v>Healthy Weight</v>
      </c>
      <c r="K2169" s="17" t="str">
        <f>VLOOKUP($A2169,'Medical Examinations'!$A$1:$J$2336,MATCH(Healthcare!K$1,'Medical Examinations'!$A$1:$J$1,0),0)</f>
        <v>Normal</v>
      </c>
      <c r="L2169" s="38">
        <f>VLOOKUP($A2169,'Hospitalisation Details'!$A$2:$K$2344,MATCH(Healthcare!L$1,'Hospitalisation Details'!$A$1:$K$1,0),0)</f>
        <v>37844</v>
      </c>
      <c r="M2169" s="17">
        <f>VLOOKUP($A2169,'Hospitalisation Details'!$A$2:$K$2344,MATCH(Healthcare!M$1,'Hospitalisation Details'!$A$1:$K$1,0),0)</f>
        <v>1832.09</v>
      </c>
      <c r="N2169" s="17" t="str">
        <f>VLOOKUP($A2169,'Hospitalisation Details'!$A$2:$K$2344,MATCH(Healthcare!N$1,'Hospitalisation Details'!$A$1:$K$1,0),0)</f>
        <v>Tier - 3</v>
      </c>
      <c r="O2169" s="17" t="str">
        <f>VLOOKUP($A2169,'Hospitalisation Details'!$A$2:$K$2344,MATCH(Healthcare!O$1,'Hospitalisation Details'!$A$1:$K$1,0),0)</f>
        <v>Tier - 3</v>
      </c>
      <c r="P2169" s="17" t="str">
        <f>VLOOKUP($A2169,'Hospitalisation Details'!$A$2:$K$2344,MATCH(Healthcare!P$1,'Hospitalisation Details'!$A$1:$K$1,0),0)</f>
        <v>R1011</v>
      </c>
      <c r="Q2169" s="17">
        <f>VLOOKUP($A2169,'Hospitalisation Details'!$A$2:$K$2344,MATCH(Healthcare!Q$1,'Hospitalisation Details'!$A$1:$K$1,0),0)</f>
        <v>19</v>
      </c>
    </row>
    <row r="2170" spans="1:17" ht="15.75" x14ac:dyDescent="0.25">
      <c r="A2170" s="25" t="s">
        <v>2213</v>
      </c>
      <c r="B2170" s="17" t="str">
        <f>VLOOKUP($A2170,'Customer Names'!$A$1:$D$2336,4,0)</f>
        <v>Mr. Dathan</v>
      </c>
      <c r="C2170" s="17">
        <f>VLOOKUP($A2170,'Medical Examinations'!$A$1:$J$2336,MATCH(Healthcare!C$1,'Medical Examinations'!$A$1:$J$1,0),0)</f>
        <v>34.4</v>
      </c>
      <c r="D2170" s="17">
        <f>VLOOKUP($A2170,'Medical Examinations'!$A$1:$J$2336,MATCH(Healthcare!D$1,'Medical Examinations'!$A$1:$J$1,0),0)</f>
        <v>4.04</v>
      </c>
      <c r="E2170" s="17" t="str">
        <f>VLOOKUP($A2170,'Medical Examinations'!$A$1:$J$2336,MATCH(Healthcare!E$1,'Medical Examinations'!$A$1:$J$1,0),0)</f>
        <v>No</v>
      </c>
      <c r="F2170" s="17" t="str">
        <f>VLOOKUP($A2170,'Medical Examinations'!$A$1:$J$2336,MATCH(Healthcare!F$1,'Medical Examinations'!$A$1:$J$1,0),0)</f>
        <v>No</v>
      </c>
      <c r="G2170" s="17" t="str">
        <f>VLOOKUP($A2170,'Medical Examinations'!$A$1:$J$2336,MATCH(Healthcare!G$1,'Medical Examinations'!$A$1:$J$1,0),0)</f>
        <v>No</v>
      </c>
      <c r="H2170" s="17">
        <f>VLOOKUP($A2170,'Medical Examinations'!$A$1:$J$2336,MATCH(Healthcare!H$1,'Medical Examinations'!$A$1:$J$1,0),0)</f>
        <v>0</v>
      </c>
      <c r="I2170" s="17" t="str">
        <f>VLOOKUP($A2170,'Medical Examinations'!$A$1:$J$2336,MATCH(Healthcare!I$1,'Medical Examinations'!$A$1:$J$1,0),0)</f>
        <v>No</v>
      </c>
      <c r="J2170" s="17" t="str">
        <f>VLOOKUP($A2170,'Medical Examinations'!$A$1:$J$2336,MATCH(Healthcare!J$1,'Medical Examinations'!$A$1:$J$1,0),0)</f>
        <v>Obesity</v>
      </c>
      <c r="K2170" s="17" t="str">
        <f>VLOOKUP($A2170,'Medical Examinations'!$A$1:$J$2336,MATCH(Healthcare!K$1,'Medical Examinations'!$A$1:$J$1,0),0)</f>
        <v>Normal</v>
      </c>
      <c r="L2170" s="38">
        <f>VLOOKUP($A2170,'Hospitalisation Details'!$A$2:$K$2344,MATCH(Healthcare!L$1,'Hospitalisation Details'!$A$1:$K$1,0),0)</f>
        <v>36434</v>
      </c>
      <c r="M2170" s="17">
        <f>VLOOKUP($A2170,'Hospitalisation Details'!$A$2:$K$2344,MATCH(Healthcare!M$1,'Hospitalisation Details'!$A$1:$K$1,0),0)</f>
        <v>1826.84</v>
      </c>
      <c r="N2170" s="17" t="str">
        <f>VLOOKUP($A2170,'Hospitalisation Details'!$A$2:$K$2344,MATCH(Healthcare!N$1,'Hospitalisation Details'!$A$1:$K$1,0),0)</f>
        <v>Tier - 3</v>
      </c>
      <c r="O2170" s="17" t="str">
        <f>VLOOKUP($A2170,'Hospitalisation Details'!$A$2:$K$2344,MATCH(Healthcare!O$1,'Hospitalisation Details'!$A$1:$K$1,0),0)</f>
        <v>Tier - 2</v>
      </c>
      <c r="P2170" s="17" t="str">
        <f>VLOOKUP($A2170,'Hospitalisation Details'!$A$2:$K$2344,MATCH(Healthcare!P$1,'Hospitalisation Details'!$A$1:$K$1,0),0)</f>
        <v>R1011</v>
      </c>
      <c r="Q2170" s="17">
        <f>VLOOKUP($A2170,'Hospitalisation Details'!$A$2:$K$2344,MATCH(Healthcare!Q$1,'Hospitalisation Details'!$A$1:$K$1,0),0)</f>
        <v>23</v>
      </c>
    </row>
    <row r="2171" spans="1:17" ht="15.75" x14ac:dyDescent="0.25">
      <c r="A2171" s="25" t="s">
        <v>2214</v>
      </c>
      <c r="B2171" s="17" t="str">
        <f>VLOOKUP($A2171,'Customer Names'!$A$1:$D$2336,4,0)</f>
        <v>Mr. Eric</v>
      </c>
      <c r="C2171" s="17">
        <f>VLOOKUP($A2171,'Medical Examinations'!$A$1:$J$2336,MATCH(Healthcare!C$1,'Medical Examinations'!$A$1:$J$1,0),0)</f>
        <v>32.56</v>
      </c>
      <c r="D2171" s="17">
        <f>VLOOKUP($A2171,'Medical Examinations'!$A$1:$J$2336,MATCH(Healthcare!D$1,'Medical Examinations'!$A$1:$J$1,0),0)</f>
        <v>5.36</v>
      </c>
      <c r="E2171" s="17" t="str">
        <f>VLOOKUP($A2171,'Medical Examinations'!$A$1:$J$2336,MATCH(Healthcare!E$1,'Medical Examinations'!$A$1:$J$1,0),0)</f>
        <v>No</v>
      </c>
      <c r="F2171" s="17" t="str">
        <f>VLOOKUP($A2171,'Medical Examinations'!$A$1:$J$2336,MATCH(Healthcare!F$1,'Medical Examinations'!$A$1:$J$1,0),0)</f>
        <v>No</v>
      </c>
      <c r="G2171" s="17" t="str">
        <f>VLOOKUP($A2171,'Medical Examinations'!$A$1:$J$2336,MATCH(Healthcare!G$1,'Medical Examinations'!$A$1:$J$1,0),0)</f>
        <v>No</v>
      </c>
      <c r="H2171" s="17">
        <f>VLOOKUP($A2171,'Medical Examinations'!$A$1:$J$2336,MATCH(Healthcare!H$1,'Medical Examinations'!$A$1:$J$1,0),0)</f>
        <v>0</v>
      </c>
      <c r="I2171" s="17" t="str">
        <f>VLOOKUP($A2171,'Medical Examinations'!$A$1:$J$2336,MATCH(Healthcare!I$1,'Medical Examinations'!$A$1:$J$1,0),0)</f>
        <v>No</v>
      </c>
      <c r="J2171" s="17" t="str">
        <f>VLOOKUP($A2171,'Medical Examinations'!$A$1:$J$2336,MATCH(Healthcare!J$1,'Medical Examinations'!$A$1:$J$1,0),0)</f>
        <v>Obesity</v>
      </c>
      <c r="K2171" s="17" t="str">
        <f>VLOOKUP($A2171,'Medical Examinations'!$A$1:$J$2336,MATCH(Healthcare!K$1,'Medical Examinations'!$A$1:$J$1,0),0)</f>
        <v>Normal</v>
      </c>
      <c r="L2171" s="38">
        <f>VLOOKUP($A2171,'Hospitalisation Details'!$A$2:$K$2344,MATCH(Healthcare!L$1,'Hospitalisation Details'!$A$1:$K$1,0),0)</f>
        <v>36481</v>
      </c>
      <c r="M2171" s="17">
        <f>VLOOKUP($A2171,'Hospitalisation Details'!$A$2:$K$2344,MATCH(Healthcare!M$1,'Hospitalisation Details'!$A$1:$K$1,0),0)</f>
        <v>1824.29</v>
      </c>
      <c r="N2171" s="17" t="str">
        <f>VLOOKUP($A2171,'Hospitalisation Details'!$A$2:$K$2344,MATCH(Healthcare!N$1,'Hospitalisation Details'!$A$1:$K$1,0),0)</f>
        <v>Tier - 3</v>
      </c>
      <c r="O2171" s="17" t="str">
        <f>VLOOKUP($A2171,'Hospitalisation Details'!$A$2:$K$2344,MATCH(Healthcare!O$1,'Hospitalisation Details'!$A$1:$K$1,0),0)</f>
        <v>Tier - 3</v>
      </c>
      <c r="P2171" s="17" t="str">
        <f>VLOOKUP($A2171,'Hospitalisation Details'!$A$2:$K$2344,MATCH(Healthcare!P$1,'Hospitalisation Details'!$A$1:$K$1,0),0)</f>
        <v>R1013</v>
      </c>
      <c r="Q2171" s="17">
        <f>VLOOKUP($A2171,'Hospitalisation Details'!$A$2:$K$2344,MATCH(Healthcare!Q$1,'Hospitalisation Details'!$A$1:$K$1,0),0)</f>
        <v>23</v>
      </c>
    </row>
    <row r="2172" spans="1:17" ht="15.75" x14ac:dyDescent="0.25">
      <c r="A2172" s="25" t="s">
        <v>2215</v>
      </c>
      <c r="B2172" s="17" t="str">
        <f>VLOOKUP($A2172,'Customer Names'!$A$1:$D$2336,4,0)</f>
        <v>Ms. Allison</v>
      </c>
      <c r="C2172" s="17">
        <f>VLOOKUP($A2172,'Medical Examinations'!$A$1:$J$2336,MATCH(Healthcare!C$1,'Medical Examinations'!$A$1:$J$1,0),0)</f>
        <v>27.98</v>
      </c>
      <c r="D2172" s="17">
        <f>VLOOKUP($A2172,'Medical Examinations'!$A$1:$J$2336,MATCH(Healthcare!D$1,'Medical Examinations'!$A$1:$J$1,0),0)</f>
        <v>4.38</v>
      </c>
      <c r="E2172" s="17" t="str">
        <f>VLOOKUP($A2172,'Medical Examinations'!$A$1:$J$2336,MATCH(Healthcare!E$1,'Medical Examinations'!$A$1:$J$1,0),0)</f>
        <v>No</v>
      </c>
      <c r="F2172" s="17" t="str">
        <f>VLOOKUP($A2172,'Medical Examinations'!$A$1:$J$2336,MATCH(Healthcare!F$1,'Medical Examinations'!$A$1:$J$1,0),0)</f>
        <v>Yes</v>
      </c>
      <c r="G2172" s="17" t="str">
        <f>VLOOKUP($A2172,'Medical Examinations'!$A$1:$J$2336,MATCH(Healthcare!G$1,'Medical Examinations'!$A$1:$J$1,0),0)</f>
        <v>No</v>
      </c>
      <c r="H2172" s="17">
        <f>VLOOKUP($A2172,'Medical Examinations'!$A$1:$J$2336,MATCH(Healthcare!H$1,'Medical Examinations'!$A$1:$J$1,0),0)</f>
        <v>1</v>
      </c>
      <c r="I2172" s="17" t="str">
        <f>VLOOKUP($A2172,'Medical Examinations'!$A$1:$J$2336,MATCH(Healthcare!I$1,'Medical Examinations'!$A$1:$J$1,0),0)</f>
        <v>No</v>
      </c>
      <c r="J2172" s="17" t="str">
        <f>VLOOKUP($A2172,'Medical Examinations'!$A$1:$J$2336,MATCH(Healthcare!J$1,'Medical Examinations'!$A$1:$J$1,0),0)</f>
        <v>Overweight</v>
      </c>
      <c r="K2172" s="17" t="str">
        <f>VLOOKUP($A2172,'Medical Examinations'!$A$1:$J$2336,MATCH(Healthcare!K$1,'Medical Examinations'!$A$1:$J$1,0),0)</f>
        <v>Normal</v>
      </c>
      <c r="L2172" s="38">
        <f>VLOOKUP($A2172,'Hospitalisation Details'!$A$2:$K$2344,MATCH(Healthcare!L$1,'Hospitalisation Details'!$A$1:$K$1,0),0)</f>
        <v>38218</v>
      </c>
      <c r="M2172" s="17">
        <f>VLOOKUP($A2172,'Hospitalisation Details'!$A$2:$K$2344,MATCH(Healthcare!M$1,'Hospitalisation Details'!$A$1:$K$1,0),0)</f>
        <v>1822.54</v>
      </c>
      <c r="N2172" s="17" t="str">
        <f>VLOOKUP($A2172,'Hospitalisation Details'!$A$2:$K$2344,MATCH(Healthcare!N$1,'Hospitalisation Details'!$A$1:$K$1,0),0)</f>
        <v>Tier - 3</v>
      </c>
      <c r="O2172" s="17" t="str">
        <f>VLOOKUP($A2172,'Hospitalisation Details'!$A$2:$K$2344,MATCH(Healthcare!O$1,'Hospitalisation Details'!$A$1:$K$1,0),0)</f>
        <v>Tier - 1</v>
      </c>
      <c r="P2172" s="17" t="str">
        <f>VLOOKUP($A2172,'Hospitalisation Details'!$A$2:$K$2344,MATCH(Healthcare!P$1,'Hospitalisation Details'!$A$1:$K$1,0),0)</f>
        <v>R1012</v>
      </c>
      <c r="Q2172" s="17">
        <f>VLOOKUP($A2172,'Hospitalisation Details'!$A$2:$K$2344,MATCH(Healthcare!Q$1,'Hospitalisation Details'!$A$1:$K$1,0),0)</f>
        <v>18</v>
      </c>
    </row>
    <row r="2173" spans="1:17" ht="15.75" x14ac:dyDescent="0.25">
      <c r="A2173" s="25" t="s">
        <v>2216</v>
      </c>
      <c r="B2173" s="17" t="str">
        <f>VLOOKUP($A2173,'Customer Names'!$A$1:$D$2336,4,0)</f>
        <v>Mr. Paul</v>
      </c>
      <c r="C2173" s="17">
        <f>VLOOKUP($A2173,'Medical Examinations'!$A$1:$J$2336,MATCH(Healthcare!C$1,'Medical Examinations'!$A$1:$J$1,0),0)</f>
        <v>26.51</v>
      </c>
      <c r="D2173" s="17">
        <f>VLOOKUP($A2173,'Medical Examinations'!$A$1:$J$2336,MATCH(Healthcare!D$1,'Medical Examinations'!$A$1:$J$1,0),0)</f>
        <v>4.58</v>
      </c>
      <c r="E2173" s="17" t="str">
        <f>VLOOKUP($A2173,'Medical Examinations'!$A$1:$J$2336,MATCH(Healthcare!E$1,'Medical Examinations'!$A$1:$J$1,0),0)</f>
        <v>No</v>
      </c>
      <c r="F2173" s="17" t="str">
        <f>VLOOKUP($A2173,'Medical Examinations'!$A$1:$J$2336,MATCH(Healthcare!F$1,'Medical Examinations'!$A$1:$J$1,0),0)</f>
        <v>No</v>
      </c>
      <c r="G2173" s="17" t="str">
        <f>VLOOKUP($A2173,'Medical Examinations'!$A$1:$J$2336,MATCH(Healthcare!G$1,'Medical Examinations'!$A$1:$J$1,0),0)</f>
        <v>No</v>
      </c>
      <c r="H2173" s="17">
        <f>VLOOKUP($A2173,'Medical Examinations'!$A$1:$J$2336,MATCH(Healthcare!H$1,'Medical Examinations'!$A$1:$J$1,0),0)</f>
        <v>0</v>
      </c>
      <c r="I2173" s="17" t="str">
        <f>VLOOKUP($A2173,'Medical Examinations'!$A$1:$J$2336,MATCH(Healthcare!I$1,'Medical Examinations'!$A$1:$J$1,0),0)</f>
        <v>No</v>
      </c>
      <c r="J2173" s="17" t="str">
        <f>VLOOKUP($A2173,'Medical Examinations'!$A$1:$J$2336,MATCH(Healthcare!J$1,'Medical Examinations'!$A$1:$J$1,0),0)</f>
        <v>Overweight</v>
      </c>
      <c r="K2173" s="17" t="str">
        <f>VLOOKUP($A2173,'Medical Examinations'!$A$1:$J$2336,MATCH(Healthcare!K$1,'Medical Examinations'!$A$1:$J$1,0),0)</f>
        <v>Normal</v>
      </c>
      <c r="L2173" s="38">
        <f>VLOOKUP($A2173,'Hospitalisation Details'!$A$2:$K$2344,MATCH(Healthcare!L$1,'Hospitalisation Details'!$A$1:$K$1,0),0)</f>
        <v>36428</v>
      </c>
      <c r="M2173" s="17">
        <f>VLOOKUP($A2173,'Hospitalisation Details'!$A$2:$K$2344,MATCH(Healthcare!M$1,'Hospitalisation Details'!$A$1:$K$1,0),0)</f>
        <v>1815.88</v>
      </c>
      <c r="N2173" s="17" t="str">
        <f>VLOOKUP($A2173,'Hospitalisation Details'!$A$2:$K$2344,MATCH(Healthcare!N$1,'Hospitalisation Details'!$A$1:$K$1,0),0)</f>
        <v>Tier - 3</v>
      </c>
      <c r="O2173" s="17" t="str">
        <f>VLOOKUP($A2173,'Hospitalisation Details'!$A$2:$K$2344,MATCH(Healthcare!O$1,'Hospitalisation Details'!$A$1:$K$1,0),0)</f>
        <v>Tier - 3</v>
      </c>
      <c r="P2173" s="17" t="str">
        <f>VLOOKUP($A2173,'Hospitalisation Details'!$A$2:$K$2344,MATCH(Healthcare!P$1,'Hospitalisation Details'!$A$1:$K$1,0),0)</f>
        <v>R1013</v>
      </c>
      <c r="Q2173" s="17">
        <f>VLOOKUP($A2173,'Hospitalisation Details'!$A$2:$K$2344,MATCH(Healthcare!Q$1,'Hospitalisation Details'!$A$1:$K$1,0),0)</f>
        <v>23</v>
      </c>
    </row>
    <row r="2174" spans="1:17" ht="15.75" x14ac:dyDescent="0.25">
      <c r="A2174" s="25" t="s">
        <v>2217</v>
      </c>
      <c r="B2174" s="17" t="str">
        <f>VLOOKUP($A2174,'Customer Names'!$A$1:$D$2336,4,0)</f>
        <v>Mr. Aaron</v>
      </c>
      <c r="C2174" s="17">
        <f>VLOOKUP($A2174,'Medical Examinations'!$A$1:$J$2336,MATCH(Healthcare!C$1,'Medical Examinations'!$A$1:$J$1,0),0)</f>
        <v>29.734999999999999</v>
      </c>
      <c r="D2174" s="17">
        <f>VLOOKUP($A2174,'Medical Examinations'!$A$1:$J$2336,MATCH(Healthcare!D$1,'Medical Examinations'!$A$1:$J$1,0),0)</f>
        <v>11.92</v>
      </c>
      <c r="E2174" s="17" t="str">
        <f>VLOOKUP($A2174,'Medical Examinations'!$A$1:$J$2336,MATCH(Healthcare!E$1,'Medical Examinations'!$A$1:$J$1,0),0)</f>
        <v>No</v>
      </c>
      <c r="F2174" s="17" t="str">
        <f>VLOOKUP($A2174,'Medical Examinations'!$A$1:$J$2336,MATCH(Healthcare!F$1,'Medical Examinations'!$A$1:$J$1,0),0)</f>
        <v>No</v>
      </c>
      <c r="G2174" s="17" t="str">
        <f>VLOOKUP($A2174,'Medical Examinations'!$A$1:$J$2336,MATCH(Healthcare!G$1,'Medical Examinations'!$A$1:$J$1,0),0)</f>
        <v>No</v>
      </c>
      <c r="H2174" s="17">
        <f>VLOOKUP($A2174,'Medical Examinations'!$A$1:$J$2336,MATCH(Healthcare!H$1,'Medical Examinations'!$A$1:$J$1,0),0)</f>
        <v>0</v>
      </c>
      <c r="I2174" s="17" t="str">
        <f>VLOOKUP($A2174,'Medical Examinations'!$A$1:$J$2336,MATCH(Healthcare!I$1,'Medical Examinations'!$A$1:$J$1,0),0)</f>
        <v>No</v>
      </c>
      <c r="J2174" s="17" t="str">
        <f>VLOOKUP($A2174,'Medical Examinations'!$A$1:$J$2336,MATCH(Healthcare!J$1,'Medical Examinations'!$A$1:$J$1,0),0)</f>
        <v>Overweight</v>
      </c>
      <c r="K2174" s="17" t="str">
        <f>VLOOKUP($A2174,'Medical Examinations'!$A$1:$J$2336,MATCH(Healthcare!K$1,'Medical Examinations'!$A$1:$J$1,0),0)</f>
        <v>Diabetes</v>
      </c>
      <c r="L2174" s="38">
        <f>VLOOKUP($A2174,'Hospitalisation Details'!$A$2:$K$2344,MATCH(Healthcare!L$1,'Hospitalisation Details'!$A$1:$K$1,0),0)</f>
        <v>37603</v>
      </c>
      <c r="M2174" s="17">
        <f>VLOOKUP($A2174,'Hospitalisation Details'!$A$2:$K$2344,MATCH(Healthcare!M$1,'Hospitalisation Details'!$A$1:$K$1,0),0)</f>
        <v>1769.53</v>
      </c>
      <c r="N2174" s="17" t="str">
        <f>VLOOKUP($A2174,'Hospitalisation Details'!$A$2:$K$2344,MATCH(Healthcare!N$1,'Hospitalisation Details'!$A$1:$K$1,0),0)</f>
        <v>Tier - 3</v>
      </c>
      <c r="O2174" s="17" t="str">
        <f>VLOOKUP($A2174,'Hospitalisation Details'!$A$2:$K$2344,MATCH(Healthcare!O$1,'Hospitalisation Details'!$A$1:$K$1,0),0)</f>
        <v>Tier - 3</v>
      </c>
      <c r="P2174" s="17" t="str">
        <f>VLOOKUP($A2174,'Hospitalisation Details'!$A$2:$K$2344,MATCH(Healthcare!P$1,'Hospitalisation Details'!$A$1:$K$1,0),0)</f>
        <v>R1012</v>
      </c>
      <c r="Q2174" s="17">
        <f>VLOOKUP($A2174,'Hospitalisation Details'!$A$2:$K$2344,MATCH(Healthcare!Q$1,'Hospitalisation Details'!$A$1:$K$1,0),0)</f>
        <v>20</v>
      </c>
    </row>
    <row r="2175" spans="1:17" ht="15.75" x14ac:dyDescent="0.25">
      <c r="A2175" s="25" t="s">
        <v>2218</v>
      </c>
      <c r="B2175" s="17" t="str">
        <f>VLOOKUP($A2175,'Customer Names'!$A$1:$D$2336,4,0)</f>
        <v>Ms. Caitlin</v>
      </c>
      <c r="C2175" s="17">
        <f>VLOOKUP($A2175,'Medical Examinations'!$A$1:$J$2336,MATCH(Healthcare!C$1,'Medical Examinations'!$A$1:$J$1,0),0)</f>
        <v>40.5</v>
      </c>
      <c r="D2175" s="17">
        <f>VLOOKUP($A2175,'Medical Examinations'!$A$1:$J$2336,MATCH(Healthcare!D$1,'Medical Examinations'!$A$1:$J$1,0),0)</f>
        <v>5.4</v>
      </c>
      <c r="E2175" s="17" t="str">
        <f>VLOOKUP($A2175,'Medical Examinations'!$A$1:$J$2336,MATCH(Healthcare!E$1,'Medical Examinations'!$A$1:$J$1,0),0)</f>
        <v>No</v>
      </c>
      <c r="F2175" s="17" t="str">
        <f>VLOOKUP($A2175,'Medical Examinations'!$A$1:$J$2336,MATCH(Healthcare!F$1,'Medical Examinations'!$A$1:$J$1,0),0)</f>
        <v>No</v>
      </c>
      <c r="G2175" s="17" t="str">
        <f>VLOOKUP($A2175,'Medical Examinations'!$A$1:$J$2336,MATCH(Healthcare!G$1,'Medical Examinations'!$A$1:$J$1,0),0)</f>
        <v>Yes</v>
      </c>
      <c r="H2175" s="17">
        <f>VLOOKUP($A2175,'Medical Examinations'!$A$1:$J$2336,MATCH(Healthcare!H$1,'Medical Examinations'!$A$1:$J$1,0),0)</f>
        <v>1</v>
      </c>
      <c r="I2175" s="17" t="str">
        <f>VLOOKUP($A2175,'Medical Examinations'!$A$1:$J$2336,MATCH(Healthcare!I$1,'Medical Examinations'!$A$1:$J$1,0),0)</f>
        <v>No</v>
      </c>
      <c r="J2175" s="17" t="str">
        <f>VLOOKUP($A2175,'Medical Examinations'!$A$1:$J$2336,MATCH(Healthcare!J$1,'Medical Examinations'!$A$1:$J$1,0),0)</f>
        <v>Obesity</v>
      </c>
      <c r="K2175" s="17" t="str">
        <f>VLOOKUP($A2175,'Medical Examinations'!$A$1:$J$2336,MATCH(Healthcare!K$1,'Medical Examinations'!$A$1:$J$1,0),0)</f>
        <v>Normal</v>
      </c>
      <c r="L2175" s="38">
        <f>VLOOKUP($A2175,'Hospitalisation Details'!$A$2:$K$2344,MATCH(Healthcare!L$1,'Hospitalisation Details'!$A$1:$K$1,0),0)</f>
        <v>37944</v>
      </c>
      <c r="M2175" s="17">
        <f>VLOOKUP($A2175,'Hospitalisation Details'!$A$2:$K$2344,MATCH(Healthcare!M$1,'Hospitalisation Details'!$A$1:$K$1,0),0)</f>
        <v>1759.34</v>
      </c>
      <c r="N2175" s="17" t="str">
        <f>VLOOKUP($A2175,'Hospitalisation Details'!$A$2:$K$2344,MATCH(Healthcare!N$1,'Hospitalisation Details'!$A$1:$K$1,0),0)</f>
        <v>Tier - 3</v>
      </c>
      <c r="O2175" s="17" t="str">
        <f>VLOOKUP($A2175,'Hospitalisation Details'!$A$2:$K$2344,MATCH(Healthcare!O$1,'Hospitalisation Details'!$A$1:$K$1,0),0)</f>
        <v>Tier - 1</v>
      </c>
      <c r="P2175" s="17" t="str">
        <f>VLOOKUP($A2175,'Hospitalisation Details'!$A$2:$K$2344,MATCH(Healthcare!P$1,'Hospitalisation Details'!$A$1:$K$1,0),0)</f>
        <v>R1011</v>
      </c>
      <c r="Q2175" s="17">
        <f>VLOOKUP($A2175,'Hospitalisation Details'!$A$2:$K$2344,MATCH(Healthcare!Q$1,'Hospitalisation Details'!$A$1:$K$1,0),0)</f>
        <v>19</v>
      </c>
    </row>
    <row r="2176" spans="1:17" ht="15.75" x14ac:dyDescent="0.25">
      <c r="A2176" s="25" t="s">
        <v>2219</v>
      </c>
      <c r="B2176" s="17" t="str">
        <f>VLOOKUP($A2176,'Customer Names'!$A$1:$D$2336,4,0)</f>
        <v>Mr. Harald</v>
      </c>
      <c r="C2176" s="17">
        <f>VLOOKUP($A2176,'Medical Examinations'!$A$1:$J$2336,MATCH(Healthcare!C$1,'Medical Examinations'!$A$1:$J$1,0),0)</f>
        <v>25.64</v>
      </c>
      <c r="D2176" s="17">
        <f>VLOOKUP($A2176,'Medical Examinations'!$A$1:$J$2336,MATCH(Healthcare!D$1,'Medical Examinations'!$A$1:$J$1,0),0)</f>
        <v>4.76</v>
      </c>
      <c r="E2176" s="17" t="str">
        <f>VLOOKUP($A2176,'Medical Examinations'!$A$1:$J$2336,MATCH(Healthcare!E$1,'Medical Examinations'!$A$1:$J$1,0),0)</f>
        <v>No</v>
      </c>
      <c r="F2176" s="17" t="str">
        <f>VLOOKUP($A2176,'Medical Examinations'!$A$1:$J$2336,MATCH(Healthcare!F$1,'Medical Examinations'!$A$1:$J$1,0),0)</f>
        <v>No</v>
      </c>
      <c r="G2176" s="17" t="str">
        <f>VLOOKUP($A2176,'Medical Examinations'!$A$1:$J$2336,MATCH(Healthcare!G$1,'Medical Examinations'!$A$1:$J$1,0),0)</f>
        <v>No</v>
      </c>
      <c r="H2176" s="17">
        <f>VLOOKUP($A2176,'Medical Examinations'!$A$1:$J$2336,MATCH(Healthcare!H$1,'Medical Examinations'!$A$1:$J$1,0),0)</f>
        <v>1</v>
      </c>
      <c r="I2176" s="17" t="str">
        <f>VLOOKUP($A2176,'Medical Examinations'!$A$1:$J$2336,MATCH(Healthcare!I$1,'Medical Examinations'!$A$1:$J$1,0),0)</f>
        <v>No</v>
      </c>
      <c r="J2176" s="17" t="str">
        <f>VLOOKUP($A2176,'Medical Examinations'!$A$1:$J$2336,MATCH(Healthcare!J$1,'Medical Examinations'!$A$1:$J$1,0),0)</f>
        <v>Overweight</v>
      </c>
      <c r="K2176" s="17" t="str">
        <f>VLOOKUP($A2176,'Medical Examinations'!$A$1:$J$2336,MATCH(Healthcare!K$1,'Medical Examinations'!$A$1:$J$1,0),0)</f>
        <v>Normal</v>
      </c>
      <c r="L2176" s="38">
        <f>VLOOKUP($A2176,'Hospitalisation Details'!$A$2:$K$2344,MATCH(Healthcare!L$1,'Hospitalisation Details'!$A$1:$K$1,0),0)</f>
        <v>36075</v>
      </c>
      <c r="M2176" s="17">
        <f>VLOOKUP($A2176,'Hospitalisation Details'!$A$2:$K$2344,MATCH(Healthcare!M$1,'Hospitalisation Details'!$A$1:$K$1,0),0)</f>
        <v>1756.6</v>
      </c>
      <c r="N2176" s="17" t="str">
        <f>VLOOKUP($A2176,'Hospitalisation Details'!$A$2:$K$2344,MATCH(Healthcare!N$1,'Hospitalisation Details'!$A$1:$K$1,0),0)</f>
        <v>Tier - 3</v>
      </c>
      <c r="O2176" s="17" t="str">
        <f>VLOOKUP($A2176,'Hospitalisation Details'!$A$2:$K$2344,MATCH(Healthcare!O$1,'Hospitalisation Details'!$A$1:$K$1,0),0)</f>
        <v>Tier - 3</v>
      </c>
      <c r="P2176" s="17" t="str">
        <f>VLOOKUP($A2176,'Hospitalisation Details'!$A$2:$K$2344,MATCH(Healthcare!P$1,'Hospitalisation Details'!$A$1:$K$1,0),0)</f>
        <v>R1013</v>
      </c>
      <c r="Q2176" s="17">
        <f>VLOOKUP($A2176,'Hospitalisation Details'!$A$2:$K$2344,MATCH(Healthcare!Q$1,'Hospitalisation Details'!$A$1:$K$1,0),0)</f>
        <v>24</v>
      </c>
    </row>
    <row r="2177" spans="1:17" ht="15.75" x14ac:dyDescent="0.25">
      <c r="A2177" s="25" t="s">
        <v>2220</v>
      </c>
      <c r="B2177" s="17" t="str">
        <f>VLOOKUP($A2177,'Customer Names'!$A$1:$D$2336,4,0)</f>
        <v>Ms. Siobhan</v>
      </c>
      <c r="C2177" s="17">
        <f>VLOOKUP($A2177,'Medical Examinations'!$A$1:$J$2336,MATCH(Healthcare!C$1,'Medical Examinations'!$A$1:$J$1,0),0)</f>
        <v>32.9</v>
      </c>
      <c r="D2177" s="17">
        <f>VLOOKUP($A2177,'Medical Examinations'!$A$1:$J$2336,MATCH(Healthcare!D$1,'Medical Examinations'!$A$1:$J$1,0),0)</f>
        <v>4.78</v>
      </c>
      <c r="E2177" s="17" t="str">
        <f>VLOOKUP($A2177,'Medical Examinations'!$A$1:$J$2336,MATCH(Healthcare!E$1,'Medical Examinations'!$A$1:$J$1,0),0)</f>
        <v>No</v>
      </c>
      <c r="F2177" s="17" t="str">
        <f>VLOOKUP($A2177,'Medical Examinations'!$A$1:$J$2336,MATCH(Healthcare!F$1,'Medical Examinations'!$A$1:$J$1,0),0)</f>
        <v>No</v>
      </c>
      <c r="G2177" s="17" t="str">
        <f>VLOOKUP($A2177,'Medical Examinations'!$A$1:$J$2336,MATCH(Healthcare!G$1,'Medical Examinations'!$A$1:$J$1,0),0)</f>
        <v>Yes</v>
      </c>
      <c r="H2177" s="17">
        <f>VLOOKUP($A2177,'Medical Examinations'!$A$1:$J$2336,MATCH(Healthcare!H$1,'Medical Examinations'!$A$1:$J$1,0),0)</f>
        <v>1</v>
      </c>
      <c r="I2177" s="17" t="str">
        <f>VLOOKUP($A2177,'Medical Examinations'!$A$1:$J$2336,MATCH(Healthcare!I$1,'Medical Examinations'!$A$1:$J$1,0),0)</f>
        <v>No</v>
      </c>
      <c r="J2177" s="17" t="str">
        <f>VLOOKUP($A2177,'Medical Examinations'!$A$1:$J$2336,MATCH(Healthcare!J$1,'Medical Examinations'!$A$1:$J$1,0),0)</f>
        <v>Obesity</v>
      </c>
      <c r="K2177" s="17" t="str">
        <f>VLOOKUP($A2177,'Medical Examinations'!$A$1:$J$2336,MATCH(Healthcare!K$1,'Medical Examinations'!$A$1:$J$1,0),0)</f>
        <v>Normal</v>
      </c>
      <c r="L2177" s="38">
        <f>VLOOKUP($A2177,'Hospitalisation Details'!$A$2:$K$2344,MATCH(Healthcare!L$1,'Hospitalisation Details'!$A$1:$K$1,0),0)</f>
        <v>37890</v>
      </c>
      <c r="M2177" s="17">
        <f>VLOOKUP($A2177,'Hospitalisation Details'!$A$2:$K$2344,MATCH(Healthcare!M$1,'Hospitalisation Details'!$A$1:$K$1,0),0)</f>
        <v>1748.77</v>
      </c>
      <c r="N2177" s="17" t="str">
        <f>VLOOKUP($A2177,'Hospitalisation Details'!$A$2:$K$2344,MATCH(Healthcare!N$1,'Hospitalisation Details'!$A$1:$K$1,0),0)</f>
        <v>Tier - 3</v>
      </c>
      <c r="O2177" s="17" t="str">
        <f>VLOOKUP($A2177,'Hospitalisation Details'!$A$2:$K$2344,MATCH(Healthcare!O$1,'Hospitalisation Details'!$A$1:$K$1,0),0)</f>
        <v>Tier - 1</v>
      </c>
      <c r="P2177" s="17" t="str">
        <f>VLOOKUP($A2177,'Hospitalisation Details'!$A$2:$K$2344,MATCH(Healthcare!P$1,'Hospitalisation Details'!$A$1:$K$1,0),0)</f>
        <v>R1011</v>
      </c>
      <c r="Q2177" s="17">
        <f>VLOOKUP($A2177,'Hospitalisation Details'!$A$2:$K$2344,MATCH(Healthcare!Q$1,'Hospitalisation Details'!$A$1:$K$1,0),0)</f>
        <v>19</v>
      </c>
    </row>
    <row r="2178" spans="1:17" ht="15.75" x14ac:dyDescent="0.25">
      <c r="A2178" s="25" t="s">
        <v>2221</v>
      </c>
      <c r="B2178" s="17" t="str">
        <f>VLOOKUP($A2178,'Customer Names'!$A$1:$D$2336,4,0)</f>
        <v>Ms. Andrea</v>
      </c>
      <c r="C2178" s="17">
        <f>VLOOKUP($A2178,'Medical Examinations'!$A$1:$J$2336,MATCH(Healthcare!C$1,'Medical Examinations'!$A$1:$J$1,0),0)</f>
        <v>29.8</v>
      </c>
      <c r="D2178" s="17">
        <f>VLOOKUP($A2178,'Medical Examinations'!$A$1:$J$2336,MATCH(Healthcare!D$1,'Medical Examinations'!$A$1:$J$1,0),0)</f>
        <v>4.26</v>
      </c>
      <c r="E2178" s="17" t="str">
        <f>VLOOKUP($A2178,'Medical Examinations'!$A$1:$J$2336,MATCH(Healthcare!E$1,'Medical Examinations'!$A$1:$J$1,0),0)</f>
        <v>No</v>
      </c>
      <c r="F2178" s="17" t="str">
        <f>VLOOKUP($A2178,'Medical Examinations'!$A$1:$J$2336,MATCH(Healthcare!F$1,'Medical Examinations'!$A$1:$J$1,0),0)</f>
        <v>No</v>
      </c>
      <c r="G2178" s="17" t="str">
        <f>VLOOKUP($A2178,'Medical Examinations'!$A$1:$J$2336,MATCH(Healthcare!G$1,'Medical Examinations'!$A$1:$J$1,0),0)</f>
        <v>Yes</v>
      </c>
      <c r="H2178" s="17">
        <f>VLOOKUP($A2178,'Medical Examinations'!$A$1:$J$2336,MATCH(Healthcare!H$1,'Medical Examinations'!$A$1:$J$1,0),0)</f>
        <v>1</v>
      </c>
      <c r="I2178" s="17" t="str">
        <f>VLOOKUP($A2178,'Medical Examinations'!$A$1:$J$2336,MATCH(Healthcare!I$1,'Medical Examinations'!$A$1:$J$1,0),0)</f>
        <v>No</v>
      </c>
      <c r="J2178" s="17" t="str">
        <f>VLOOKUP($A2178,'Medical Examinations'!$A$1:$J$2336,MATCH(Healthcare!J$1,'Medical Examinations'!$A$1:$J$1,0),0)</f>
        <v>Overweight</v>
      </c>
      <c r="K2178" s="17" t="str">
        <f>VLOOKUP($A2178,'Medical Examinations'!$A$1:$J$2336,MATCH(Healthcare!K$1,'Medical Examinations'!$A$1:$J$1,0),0)</f>
        <v>Normal</v>
      </c>
      <c r="L2178" s="38">
        <f>VLOOKUP($A2178,'Hospitalisation Details'!$A$2:$K$2344,MATCH(Healthcare!L$1,'Hospitalisation Details'!$A$1:$K$1,0),0)</f>
        <v>37830</v>
      </c>
      <c r="M2178" s="17">
        <f>VLOOKUP($A2178,'Hospitalisation Details'!$A$2:$K$2344,MATCH(Healthcare!M$1,'Hospitalisation Details'!$A$1:$K$1,0),0)</f>
        <v>1744.47</v>
      </c>
      <c r="N2178" s="17" t="str">
        <f>VLOOKUP($A2178,'Hospitalisation Details'!$A$2:$K$2344,MATCH(Healthcare!N$1,'Hospitalisation Details'!$A$1:$K$1,0),0)</f>
        <v>Tier - 3</v>
      </c>
      <c r="O2178" s="17" t="str">
        <f>VLOOKUP($A2178,'Hospitalisation Details'!$A$2:$K$2344,MATCH(Healthcare!O$1,'Hospitalisation Details'!$A$1:$K$1,0),0)</f>
        <v>Tier - 1</v>
      </c>
      <c r="P2178" s="17" t="str">
        <f>VLOOKUP($A2178,'Hospitalisation Details'!$A$2:$K$2344,MATCH(Healthcare!P$1,'Hospitalisation Details'!$A$1:$K$1,0),0)</f>
        <v>R1011</v>
      </c>
      <c r="Q2178" s="17">
        <f>VLOOKUP($A2178,'Hospitalisation Details'!$A$2:$K$2344,MATCH(Healthcare!Q$1,'Hospitalisation Details'!$A$1:$K$1,0),0)</f>
        <v>19</v>
      </c>
    </row>
    <row r="2179" spans="1:17" ht="15.75" x14ac:dyDescent="0.25">
      <c r="A2179" s="25" t="s">
        <v>2222</v>
      </c>
      <c r="B2179" s="17" t="str">
        <f>VLOOKUP($A2179,'Customer Names'!$A$1:$D$2336,4,0)</f>
        <v>Ms. Marie</v>
      </c>
      <c r="C2179" s="17">
        <f>VLOOKUP($A2179,'Medical Examinations'!$A$1:$J$2336,MATCH(Healthcare!C$1,'Medical Examinations'!$A$1:$J$1,0),0)</f>
        <v>28.9</v>
      </c>
      <c r="D2179" s="17">
        <f>VLOOKUP($A2179,'Medical Examinations'!$A$1:$J$2336,MATCH(Healthcare!D$1,'Medical Examinations'!$A$1:$J$1,0),0)</f>
        <v>5.85</v>
      </c>
      <c r="E2179" s="17" t="str">
        <f>VLOOKUP($A2179,'Medical Examinations'!$A$1:$J$2336,MATCH(Healthcare!E$1,'Medical Examinations'!$A$1:$J$1,0),0)</f>
        <v>No</v>
      </c>
      <c r="F2179" s="17" t="str">
        <f>VLOOKUP($A2179,'Medical Examinations'!$A$1:$J$2336,MATCH(Healthcare!F$1,'Medical Examinations'!$A$1:$J$1,0),0)</f>
        <v>No</v>
      </c>
      <c r="G2179" s="17" t="str">
        <f>VLOOKUP($A2179,'Medical Examinations'!$A$1:$J$2336,MATCH(Healthcare!G$1,'Medical Examinations'!$A$1:$J$1,0),0)</f>
        <v>Yes</v>
      </c>
      <c r="H2179" s="17">
        <f>VLOOKUP($A2179,'Medical Examinations'!$A$1:$J$2336,MATCH(Healthcare!H$1,'Medical Examinations'!$A$1:$J$1,0),0)</f>
        <v>1</v>
      </c>
      <c r="I2179" s="17" t="str">
        <f>VLOOKUP($A2179,'Medical Examinations'!$A$1:$J$2336,MATCH(Healthcare!I$1,'Medical Examinations'!$A$1:$J$1,0),0)</f>
        <v>No</v>
      </c>
      <c r="J2179" s="17" t="str">
        <f>VLOOKUP($A2179,'Medical Examinations'!$A$1:$J$2336,MATCH(Healthcare!J$1,'Medical Examinations'!$A$1:$J$1,0),0)</f>
        <v>Overweight</v>
      </c>
      <c r="K2179" s="17" t="str">
        <f>VLOOKUP($A2179,'Medical Examinations'!$A$1:$J$2336,MATCH(Healthcare!K$1,'Medical Examinations'!$A$1:$J$1,0),0)</f>
        <v>Prediabetes</v>
      </c>
      <c r="L2179" s="38">
        <f>VLOOKUP($A2179,'Hospitalisation Details'!$A$2:$K$2344,MATCH(Healthcare!L$1,'Hospitalisation Details'!$A$1:$K$1,0),0)</f>
        <v>37827</v>
      </c>
      <c r="M2179" s="17">
        <f>VLOOKUP($A2179,'Hospitalisation Details'!$A$2:$K$2344,MATCH(Healthcare!M$1,'Hospitalisation Details'!$A$1:$K$1,0),0)</f>
        <v>1743.21</v>
      </c>
      <c r="N2179" s="17" t="str">
        <f>VLOOKUP($A2179,'Hospitalisation Details'!$A$2:$K$2344,MATCH(Healthcare!N$1,'Hospitalisation Details'!$A$1:$K$1,0),0)</f>
        <v>Tier - 3</v>
      </c>
      <c r="O2179" s="17" t="str">
        <f>VLOOKUP($A2179,'Hospitalisation Details'!$A$2:$K$2344,MATCH(Healthcare!O$1,'Hospitalisation Details'!$A$1:$K$1,0),0)</f>
        <v>Tier - 1</v>
      </c>
      <c r="P2179" s="17" t="str">
        <f>VLOOKUP($A2179,'Hospitalisation Details'!$A$2:$K$2344,MATCH(Healthcare!P$1,'Hospitalisation Details'!$A$1:$K$1,0),0)</f>
        <v>R1011</v>
      </c>
      <c r="Q2179" s="17">
        <f>VLOOKUP($A2179,'Hospitalisation Details'!$A$2:$K$2344,MATCH(Healthcare!Q$1,'Hospitalisation Details'!$A$1:$K$1,0),0)</f>
        <v>19</v>
      </c>
    </row>
    <row r="2180" spans="1:17" ht="15.75" x14ac:dyDescent="0.25">
      <c r="A2180" s="25" t="s">
        <v>2223</v>
      </c>
      <c r="B2180" s="17" t="str">
        <f>VLOOKUP($A2180,'Customer Names'!$A$1:$D$2336,4,0)</f>
        <v>Ms. Rachel</v>
      </c>
      <c r="C2180" s="17">
        <f>VLOOKUP($A2180,'Medical Examinations'!$A$1:$J$2336,MATCH(Healthcare!C$1,'Medical Examinations'!$A$1:$J$1,0),0)</f>
        <v>24.7</v>
      </c>
      <c r="D2180" s="17">
        <f>VLOOKUP($A2180,'Medical Examinations'!$A$1:$J$2336,MATCH(Healthcare!D$1,'Medical Examinations'!$A$1:$J$1,0),0)</f>
        <v>5.32</v>
      </c>
      <c r="E2180" s="17" t="str">
        <f>VLOOKUP($A2180,'Medical Examinations'!$A$1:$J$2336,MATCH(Healthcare!E$1,'Medical Examinations'!$A$1:$J$1,0),0)</f>
        <v>No</v>
      </c>
      <c r="F2180" s="17" t="str">
        <f>VLOOKUP($A2180,'Medical Examinations'!$A$1:$J$2336,MATCH(Healthcare!F$1,'Medical Examinations'!$A$1:$J$1,0),0)</f>
        <v>No</v>
      </c>
      <c r="G2180" s="17" t="str">
        <f>VLOOKUP($A2180,'Medical Examinations'!$A$1:$J$2336,MATCH(Healthcare!G$1,'Medical Examinations'!$A$1:$J$1,0),0)</f>
        <v>Yes</v>
      </c>
      <c r="H2180" s="17">
        <f>VLOOKUP($A2180,'Medical Examinations'!$A$1:$J$2336,MATCH(Healthcare!H$1,'Medical Examinations'!$A$1:$J$1,0),0)</f>
        <v>1</v>
      </c>
      <c r="I2180" s="17" t="str">
        <f>VLOOKUP($A2180,'Medical Examinations'!$A$1:$J$2336,MATCH(Healthcare!I$1,'Medical Examinations'!$A$1:$J$1,0),0)</f>
        <v>No</v>
      </c>
      <c r="J2180" s="17" t="str">
        <f>VLOOKUP($A2180,'Medical Examinations'!$A$1:$J$2336,MATCH(Healthcare!J$1,'Medical Examinations'!$A$1:$J$1,0),0)</f>
        <v>Healthy Weight</v>
      </c>
      <c r="K2180" s="17" t="str">
        <f>VLOOKUP($A2180,'Medical Examinations'!$A$1:$J$2336,MATCH(Healthcare!K$1,'Medical Examinations'!$A$1:$J$1,0),0)</f>
        <v>Normal</v>
      </c>
      <c r="L2180" s="38">
        <f>VLOOKUP($A2180,'Hospitalisation Details'!$A$2:$K$2344,MATCH(Healthcare!L$1,'Hospitalisation Details'!$A$1:$K$1,0),0)</f>
        <v>37939</v>
      </c>
      <c r="M2180" s="17">
        <f>VLOOKUP($A2180,'Hospitalisation Details'!$A$2:$K$2344,MATCH(Healthcare!M$1,'Hospitalisation Details'!$A$1:$K$1,0),0)</f>
        <v>1737.38</v>
      </c>
      <c r="N2180" s="17" t="str">
        <f>VLOOKUP($A2180,'Hospitalisation Details'!$A$2:$K$2344,MATCH(Healthcare!N$1,'Hospitalisation Details'!$A$1:$K$1,0),0)</f>
        <v>Tier - 3</v>
      </c>
      <c r="O2180" s="17" t="str">
        <f>VLOOKUP($A2180,'Hospitalisation Details'!$A$2:$K$2344,MATCH(Healthcare!O$1,'Hospitalisation Details'!$A$1:$K$1,0),0)</f>
        <v>Tier - 2</v>
      </c>
      <c r="P2180" s="17" t="str">
        <f>VLOOKUP($A2180,'Hospitalisation Details'!$A$2:$K$2344,MATCH(Healthcare!P$1,'Hospitalisation Details'!$A$1:$K$1,0),0)</f>
        <v>R1011</v>
      </c>
      <c r="Q2180" s="17">
        <f>VLOOKUP($A2180,'Hospitalisation Details'!$A$2:$K$2344,MATCH(Healthcare!Q$1,'Hospitalisation Details'!$A$1:$K$1,0),0)</f>
        <v>19</v>
      </c>
    </row>
    <row r="2181" spans="1:17" ht="15.75" x14ac:dyDescent="0.25">
      <c r="A2181" s="25" t="s">
        <v>2224</v>
      </c>
      <c r="B2181" s="17" t="str">
        <f>VLOOKUP($A2181,'Customer Names'!$A$1:$D$2336,4,0)</f>
        <v>Ms. Emma</v>
      </c>
      <c r="C2181" s="17">
        <f>VLOOKUP($A2181,'Medical Examinations'!$A$1:$J$2336,MATCH(Healthcare!C$1,'Medical Examinations'!$A$1:$J$1,0),0)</f>
        <v>20.6</v>
      </c>
      <c r="D2181" s="17">
        <f>VLOOKUP($A2181,'Medical Examinations'!$A$1:$J$2336,MATCH(Healthcare!D$1,'Medical Examinations'!$A$1:$J$1,0),0)</f>
        <v>5.14</v>
      </c>
      <c r="E2181" s="17" t="str">
        <f>VLOOKUP($A2181,'Medical Examinations'!$A$1:$J$2336,MATCH(Healthcare!E$1,'Medical Examinations'!$A$1:$J$1,0),0)</f>
        <v>No</v>
      </c>
      <c r="F2181" s="17" t="str">
        <f>VLOOKUP($A2181,'Medical Examinations'!$A$1:$J$2336,MATCH(Healthcare!F$1,'Medical Examinations'!$A$1:$J$1,0),0)</f>
        <v>No</v>
      </c>
      <c r="G2181" s="17" t="str">
        <f>VLOOKUP($A2181,'Medical Examinations'!$A$1:$J$2336,MATCH(Healthcare!G$1,'Medical Examinations'!$A$1:$J$1,0),0)</f>
        <v>Yes</v>
      </c>
      <c r="H2181" s="17">
        <f>VLOOKUP($A2181,'Medical Examinations'!$A$1:$J$2336,MATCH(Healthcare!H$1,'Medical Examinations'!$A$1:$J$1,0),0)</f>
        <v>1</v>
      </c>
      <c r="I2181" s="17" t="str">
        <f>VLOOKUP($A2181,'Medical Examinations'!$A$1:$J$2336,MATCH(Healthcare!I$1,'Medical Examinations'!$A$1:$J$1,0),0)</f>
        <v>No</v>
      </c>
      <c r="J2181" s="17" t="str">
        <f>VLOOKUP($A2181,'Medical Examinations'!$A$1:$J$2336,MATCH(Healthcare!J$1,'Medical Examinations'!$A$1:$J$1,0),0)</f>
        <v>Healthy Weight</v>
      </c>
      <c r="K2181" s="17" t="str">
        <f>VLOOKUP($A2181,'Medical Examinations'!$A$1:$J$2336,MATCH(Healthcare!K$1,'Medical Examinations'!$A$1:$J$1,0),0)</f>
        <v>Normal</v>
      </c>
      <c r="L2181" s="38">
        <f>VLOOKUP($A2181,'Hospitalisation Details'!$A$2:$K$2344,MATCH(Healthcare!L$1,'Hospitalisation Details'!$A$1:$K$1,0),0)</f>
        <v>37934</v>
      </c>
      <c r="M2181" s="17">
        <f>VLOOKUP($A2181,'Hospitalisation Details'!$A$2:$K$2344,MATCH(Healthcare!M$1,'Hospitalisation Details'!$A$1:$K$1,0),0)</f>
        <v>1731.68</v>
      </c>
      <c r="N2181" s="17" t="str">
        <f>VLOOKUP($A2181,'Hospitalisation Details'!$A$2:$K$2344,MATCH(Healthcare!N$1,'Hospitalisation Details'!$A$1:$K$1,0),0)</f>
        <v>Tier - 3</v>
      </c>
      <c r="O2181" s="17" t="str">
        <f>VLOOKUP($A2181,'Hospitalisation Details'!$A$2:$K$2344,MATCH(Healthcare!O$1,'Hospitalisation Details'!$A$1:$K$1,0),0)</f>
        <v>Tier - 2</v>
      </c>
      <c r="P2181" s="17" t="str">
        <f>VLOOKUP($A2181,'Hospitalisation Details'!$A$2:$K$2344,MATCH(Healthcare!P$1,'Hospitalisation Details'!$A$1:$K$1,0),0)</f>
        <v>R1011</v>
      </c>
      <c r="Q2181" s="17">
        <f>VLOOKUP($A2181,'Hospitalisation Details'!$A$2:$K$2344,MATCH(Healthcare!Q$1,'Hospitalisation Details'!$A$1:$K$1,0),0)</f>
        <v>19</v>
      </c>
    </row>
    <row r="2182" spans="1:17" ht="15.75" x14ac:dyDescent="0.25">
      <c r="A2182" s="25" t="s">
        <v>2225</v>
      </c>
      <c r="B2182" s="17" t="str">
        <f>VLOOKUP($A2182,'Customer Names'!$A$1:$D$2336,4,0)</f>
        <v>Ms. Kiersten</v>
      </c>
      <c r="C2182" s="17">
        <f>VLOOKUP($A2182,'Medical Examinations'!$A$1:$J$2336,MATCH(Healthcare!C$1,'Medical Examinations'!$A$1:$J$1,0),0)</f>
        <v>18.600000000000001</v>
      </c>
      <c r="D2182" s="17">
        <f>VLOOKUP($A2182,'Medical Examinations'!$A$1:$J$2336,MATCH(Healthcare!D$1,'Medical Examinations'!$A$1:$J$1,0),0)</f>
        <v>5</v>
      </c>
      <c r="E2182" s="17" t="str">
        <f>VLOOKUP($A2182,'Medical Examinations'!$A$1:$J$2336,MATCH(Healthcare!E$1,'Medical Examinations'!$A$1:$J$1,0),0)</f>
        <v>No</v>
      </c>
      <c r="F2182" s="17" t="str">
        <f>VLOOKUP($A2182,'Medical Examinations'!$A$1:$J$2336,MATCH(Healthcare!F$1,'Medical Examinations'!$A$1:$J$1,0),0)</f>
        <v>No</v>
      </c>
      <c r="G2182" s="17" t="str">
        <f>VLOOKUP($A2182,'Medical Examinations'!$A$1:$J$2336,MATCH(Healthcare!G$1,'Medical Examinations'!$A$1:$J$1,0),0)</f>
        <v>Yes</v>
      </c>
      <c r="H2182" s="17">
        <f>VLOOKUP($A2182,'Medical Examinations'!$A$1:$J$2336,MATCH(Healthcare!H$1,'Medical Examinations'!$A$1:$J$1,0),0)</f>
        <v>1</v>
      </c>
      <c r="I2182" s="17" t="str">
        <f>VLOOKUP($A2182,'Medical Examinations'!$A$1:$J$2336,MATCH(Healthcare!I$1,'Medical Examinations'!$A$1:$J$1,0),0)</f>
        <v>No</v>
      </c>
      <c r="J2182" s="17" t="str">
        <f>VLOOKUP($A2182,'Medical Examinations'!$A$1:$J$2336,MATCH(Healthcare!J$1,'Medical Examinations'!$A$1:$J$1,0),0)</f>
        <v>Healthy Weight</v>
      </c>
      <c r="K2182" s="17" t="str">
        <f>VLOOKUP($A2182,'Medical Examinations'!$A$1:$J$2336,MATCH(Healthcare!K$1,'Medical Examinations'!$A$1:$J$1,0),0)</f>
        <v>Normal</v>
      </c>
      <c r="L2182" s="38">
        <f>VLOOKUP($A2182,'Hospitalisation Details'!$A$2:$K$2344,MATCH(Healthcare!L$1,'Hospitalisation Details'!$A$1:$K$1,0),0)</f>
        <v>37865</v>
      </c>
      <c r="M2182" s="17">
        <f>VLOOKUP($A2182,'Hospitalisation Details'!$A$2:$K$2344,MATCH(Healthcare!M$1,'Hospitalisation Details'!$A$1:$K$1,0),0)</f>
        <v>1728.9</v>
      </c>
      <c r="N2182" s="17" t="str">
        <f>VLOOKUP($A2182,'Hospitalisation Details'!$A$2:$K$2344,MATCH(Healthcare!N$1,'Hospitalisation Details'!$A$1:$K$1,0),0)</f>
        <v>Tier - 3</v>
      </c>
      <c r="O2182" s="17" t="str">
        <f>VLOOKUP($A2182,'Hospitalisation Details'!$A$2:$K$2344,MATCH(Healthcare!O$1,'Hospitalisation Details'!$A$1:$K$1,0),0)</f>
        <v>Tier - 2</v>
      </c>
      <c r="P2182" s="17" t="str">
        <f>VLOOKUP($A2182,'Hospitalisation Details'!$A$2:$K$2344,MATCH(Healthcare!P$1,'Hospitalisation Details'!$A$1:$K$1,0),0)</f>
        <v>R1011</v>
      </c>
      <c r="Q2182" s="17">
        <f>VLOOKUP($A2182,'Hospitalisation Details'!$A$2:$K$2344,MATCH(Healthcare!Q$1,'Hospitalisation Details'!$A$1:$K$1,0),0)</f>
        <v>19</v>
      </c>
    </row>
    <row r="2183" spans="1:17" ht="15.75" x14ac:dyDescent="0.25">
      <c r="A2183" s="25" t="s">
        <v>2226</v>
      </c>
      <c r="B2183" s="17" t="str">
        <f>VLOOKUP($A2183,'Customer Names'!$A$1:$D$2336,4,0)</f>
        <v>Ms. Rachael</v>
      </c>
      <c r="C2183" s="17">
        <f>VLOOKUP($A2183,'Medical Examinations'!$A$1:$J$2336,MATCH(Healthcare!C$1,'Medical Examinations'!$A$1:$J$1,0),0)</f>
        <v>17.8</v>
      </c>
      <c r="D2183" s="17">
        <f>VLOOKUP($A2183,'Medical Examinations'!$A$1:$J$2336,MATCH(Healthcare!D$1,'Medical Examinations'!$A$1:$J$1,0),0)</f>
        <v>4.55</v>
      </c>
      <c r="E2183" s="17" t="str">
        <f>VLOOKUP($A2183,'Medical Examinations'!$A$1:$J$2336,MATCH(Healthcare!E$1,'Medical Examinations'!$A$1:$J$1,0),0)</f>
        <v>No</v>
      </c>
      <c r="F2183" s="17" t="str">
        <f>VLOOKUP($A2183,'Medical Examinations'!$A$1:$J$2336,MATCH(Healthcare!F$1,'Medical Examinations'!$A$1:$J$1,0),0)</f>
        <v>No</v>
      </c>
      <c r="G2183" s="17" t="str">
        <f>VLOOKUP($A2183,'Medical Examinations'!$A$1:$J$2336,MATCH(Healthcare!G$1,'Medical Examinations'!$A$1:$J$1,0),0)</f>
        <v>Yes</v>
      </c>
      <c r="H2183" s="17">
        <f>VLOOKUP($A2183,'Medical Examinations'!$A$1:$J$2336,MATCH(Healthcare!H$1,'Medical Examinations'!$A$1:$J$1,0),0)</f>
        <v>1</v>
      </c>
      <c r="I2183" s="17" t="str">
        <f>VLOOKUP($A2183,'Medical Examinations'!$A$1:$J$2336,MATCH(Healthcare!I$1,'Medical Examinations'!$A$1:$J$1,0),0)</f>
        <v>No</v>
      </c>
      <c r="J2183" s="17" t="str">
        <f>VLOOKUP($A2183,'Medical Examinations'!$A$1:$J$2336,MATCH(Healthcare!J$1,'Medical Examinations'!$A$1:$J$1,0),0)</f>
        <v>Underweight</v>
      </c>
      <c r="K2183" s="17" t="str">
        <f>VLOOKUP($A2183,'Medical Examinations'!$A$1:$J$2336,MATCH(Healthcare!K$1,'Medical Examinations'!$A$1:$J$1,0),0)</f>
        <v>Normal</v>
      </c>
      <c r="L2183" s="38">
        <f>VLOOKUP($A2183,'Hospitalisation Details'!$A$2:$K$2344,MATCH(Healthcare!L$1,'Hospitalisation Details'!$A$1:$K$1,0),0)</f>
        <v>37946</v>
      </c>
      <c r="M2183" s="17">
        <f>VLOOKUP($A2183,'Hospitalisation Details'!$A$2:$K$2344,MATCH(Healthcare!M$1,'Hospitalisation Details'!$A$1:$K$1,0),0)</f>
        <v>1727.79</v>
      </c>
      <c r="N2183" s="17" t="str">
        <f>VLOOKUP($A2183,'Hospitalisation Details'!$A$2:$K$2344,MATCH(Healthcare!N$1,'Hospitalisation Details'!$A$1:$K$1,0),0)</f>
        <v>Tier - 3</v>
      </c>
      <c r="O2183" s="17" t="str">
        <f>VLOOKUP($A2183,'Hospitalisation Details'!$A$2:$K$2344,MATCH(Healthcare!O$1,'Hospitalisation Details'!$A$1:$K$1,0),0)</f>
        <v>Tier - 3</v>
      </c>
      <c r="P2183" s="17" t="str">
        <f>VLOOKUP($A2183,'Hospitalisation Details'!$A$2:$K$2344,MATCH(Healthcare!P$1,'Hospitalisation Details'!$A$1:$K$1,0),0)</f>
        <v>R1011</v>
      </c>
      <c r="Q2183" s="17">
        <f>VLOOKUP($A2183,'Hospitalisation Details'!$A$2:$K$2344,MATCH(Healthcare!Q$1,'Hospitalisation Details'!$A$1:$K$1,0),0)</f>
        <v>19</v>
      </c>
    </row>
    <row r="2184" spans="1:17" ht="15.75" x14ac:dyDescent="0.25">
      <c r="A2184" s="25" t="s">
        <v>2227</v>
      </c>
      <c r="B2184" s="17" t="str">
        <f>VLOOKUP($A2184,'Customer Names'!$A$1:$D$2336,4,0)</f>
        <v>Mr. Timothy</v>
      </c>
      <c r="C2184" s="17">
        <f>VLOOKUP($A2184,'Medical Examinations'!$A$1:$J$2336,MATCH(Healthcare!C$1,'Medical Examinations'!$A$1:$J$1,0),0)</f>
        <v>35.200000000000003</v>
      </c>
      <c r="D2184" s="17">
        <f>VLOOKUP($A2184,'Medical Examinations'!$A$1:$J$2336,MATCH(Healthcare!D$1,'Medical Examinations'!$A$1:$J$1,0),0)</f>
        <v>5.97</v>
      </c>
      <c r="E2184" s="17" t="str">
        <f>VLOOKUP($A2184,'Medical Examinations'!$A$1:$J$2336,MATCH(Healthcare!E$1,'Medical Examinations'!$A$1:$J$1,0),0)</f>
        <v>No</v>
      </c>
      <c r="F2184" s="17" t="str">
        <f>VLOOKUP($A2184,'Medical Examinations'!$A$1:$J$2336,MATCH(Healthcare!F$1,'Medical Examinations'!$A$1:$J$1,0),0)</f>
        <v>Yes</v>
      </c>
      <c r="G2184" s="17" t="str">
        <f>VLOOKUP($A2184,'Medical Examinations'!$A$1:$J$2336,MATCH(Healthcare!G$1,'Medical Examinations'!$A$1:$J$1,0),0)</f>
        <v>No</v>
      </c>
      <c r="H2184" s="17">
        <f>VLOOKUP($A2184,'Medical Examinations'!$A$1:$J$2336,MATCH(Healthcare!H$1,'Medical Examinations'!$A$1:$J$1,0),0)</f>
        <v>1</v>
      </c>
      <c r="I2184" s="17" t="str">
        <f>VLOOKUP($A2184,'Medical Examinations'!$A$1:$J$2336,MATCH(Healthcare!I$1,'Medical Examinations'!$A$1:$J$1,0),0)</f>
        <v>No</v>
      </c>
      <c r="J2184" s="17" t="str">
        <f>VLOOKUP($A2184,'Medical Examinations'!$A$1:$J$2336,MATCH(Healthcare!J$1,'Medical Examinations'!$A$1:$J$1,0),0)</f>
        <v>Obesity</v>
      </c>
      <c r="K2184" s="17" t="str">
        <f>VLOOKUP($A2184,'Medical Examinations'!$A$1:$J$2336,MATCH(Healthcare!K$1,'Medical Examinations'!$A$1:$J$1,0),0)</f>
        <v>Prediabetes</v>
      </c>
      <c r="L2184" s="38">
        <f>VLOOKUP($A2184,'Hospitalisation Details'!$A$2:$K$2344,MATCH(Healthcare!L$1,'Hospitalisation Details'!$A$1:$K$1,0),0)</f>
        <v>38239</v>
      </c>
      <c r="M2184" s="17">
        <f>VLOOKUP($A2184,'Hospitalisation Details'!$A$2:$K$2344,MATCH(Healthcare!M$1,'Hospitalisation Details'!$A$1:$K$1,0),0)</f>
        <v>1727.54</v>
      </c>
      <c r="N2184" s="17" t="str">
        <f>VLOOKUP($A2184,'Hospitalisation Details'!$A$2:$K$2344,MATCH(Healthcare!N$1,'Hospitalisation Details'!$A$1:$K$1,0),0)</f>
        <v>Tier - 3</v>
      </c>
      <c r="O2184" s="17" t="str">
        <f>VLOOKUP($A2184,'Hospitalisation Details'!$A$2:$K$2344,MATCH(Healthcare!O$1,'Hospitalisation Details'!$A$1:$K$1,0),0)</f>
        <v>Tier - 1</v>
      </c>
      <c r="P2184" s="17" t="str">
        <f>VLOOKUP($A2184,'Hospitalisation Details'!$A$2:$K$2344,MATCH(Healthcare!P$1,'Hospitalisation Details'!$A$1:$K$1,0),0)</f>
        <v>R1013</v>
      </c>
      <c r="Q2184" s="17">
        <f>VLOOKUP($A2184,'Hospitalisation Details'!$A$2:$K$2344,MATCH(Healthcare!Q$1,'Hospitalisation Details'!$A$1:$K$1,0),0)</f>
        <v>18</v>
      </c>
    </row>
    <row r="2185" spans="1:17" ht="15.75" x14ac:dyDescent="0.25">
      <c r="A2185" s="25" t="s">
        <v>2228</v>
      </c>
      <c r="B2185" s="17" t="str">
        <f>VLOOKUP($A2185,'Customer Names'!$A$1:$D$2336,4,0)</f>
        <v>Mr. Lelisa</v>
      </c>
      <c r="C2185" s="17">
        <f>VLOOKUP($A2185,'Medical Examinations'!$A$1:$J$2336,MATCH(Healthcare!C$1,'Medical Examinations'!$A$1:$J$1,0),0)</f>
        <v>33.770000000000003</v>
      </c>
      <c r="D2185" s="17">
        <f>VLOOKUP($A2185,'Medical Examinations'!$A$1:$J$2336,MATCH(Healthcare!D$1,'Medical Examinations'!$A$1:$J$1,0),0)</f>
        <v>4.0199999999999996</v>
      </c>
      <c r="E2185" s="17" t="str">
        <f>VLOOKUP($A2185,'Medical Examinations'!$A$1:$J$2336,MATCH(Healthcare!E$1,'Medical Examinations'!$A$1:$J$1,0),0)</f>
        <v>No</v>
      </c>
      <c r="F2185" s="17" t="str">
        <f>VLOOKUP($A2185,'Medical Examinations'!$A$1:$J$2336,MATCH(Healthcare!F$1,'Medical Examinations'!$A$1:$J$1,0),0)</f>
        <v>Yes</v>
      </c>
      <c r="G2185" s="17" t="str">
        <f>VLOOKUP($A2185,'Medical Examinations'!$A$1:$J$2336,MATCH(Healthcare!G$1,'Medical Examinations'!$A$1:$J$1,0),0)</f>
        <v>No</v>
      </c>
      <c r="H2185" s="17">
        <f>VLOOKUP($A2185,'Medical Examinations'!$A$1:$J$2336,MATCH(Healthcare!H$1,'Medical Examinations'!$A$1:$J$1,0),0)</f>
        <v>1</v>
      </c>
      <c r="I2185" s="17" t="str">
        <f>VLOOKUP($A2185,'Medical Examinations'!$A$1:$J$2336,MATCH(Healthcare!I$1,'Medical Examinations'!$A$1:$J$1,0),0)</f>
        <v>No</v>
      </c>
      <c r="J2185" s="17" t="str">
        <f>VLOOKUP($A2185,'Medical Examinations'!$A$1:$J$2336,MATCH(Healthcare!J$1,'Medical Examinations'!$A$1:$J$1,0),0)</f>
        <v>Obesity</v>
      </c>
      <c r="K2185" s="17" t="str">
        <f>VLOOKUP($A2185,'Medical Examinations'!$A$1:$J$2336,MATCH(Healthcare!K$1,'Medical Examinations'!$A$1:$J$1,0),0)</f>
        <v>Normal</v>
      </c>
      <c r="L2185" s="38">
        <f>VLOOKUP($A2185,'Hospitalisation Details'!$A$2:$K$2344,MATCH(Healthcare!L$1,'Hospitalisation Details'!$A$1:$K$1,0),0)</f>
        <v>38281</v>
      </c>
      <c r="M2185" s="17">
        <f>VLOOKUP($A2185,'Hospitalisation Details'!$A$2:$K$2344,MATCH(Healthcare!M$1,'Hospitalisation Details'!$A$1:$K$1,0),0)</f>
        <v>1725.55</v>
      </c>
      <c r="N2185" s="17" t="str">
        <f>VLOOKUP($A2185,'Hospitalisation Details'!$A$2:$K$2344,MATCH(Healthcare!N$1,'Hospitalisation Details'!$A$1:$K$1,0),0)</f>
        <v>Tier - 3</v>
      </c>
      <c r="O2185" s="17" t="str">
        <f>VLOOKUP($A2185,'Hospitalisation Details'!$A$2:$K$2344,MATCH(Healthcare!O$1,'Hospitalisation Details'!$A$1:$K$1,0),0)</f>
        <v>Tier - 2</v>
      </c>
      <c r="P2185" s="17" t="str">
        <f>VLOOKUP($A2185,'Hospitalisation Details'!$A$2:$K$2344,MATCH(Healthcare!P$1,'Hospitalisation Details'!$A$1:$K$1,0),0)</f>
        <v>R1013</v>
      </c>
      <c r="Q2185" s="17">
        <f>VLOOKUP($A2185,'Hospitalisation Details'!$A$2:$K$2344,MATCH(Healthcare!Q$1,'Hospitalisation Details'!$A$1:$K$1,0),0)</f>
        <v>18</v>
      </c>
    </row>
    <row r="2186" spans="1:17" ht="15.75" x14ac:dyDescent="0.25">
      <c r="A2186" s="25" t="s">
        <v>2229</v>
      </c>
      <c r="B2186" s="17" t="str">
        <f>VLOOKUP($A2186,'Customer Names'!$A$1:$D$2336,4,0)</f>
        <v>Mr. Nate</v>
      </c>
      <c r="C2186" s="17">
        <f>VLOOKUP($A2186,'Medical Examinations'!$A$1:$J$2336,MATCH(Healthcare!C$1,'Medical Examinations'!$A$1:$J$1,0),0)</f>
        <v>30.03</v>
      </c>
      <c r="D2186" s="17">
        <f>VLOOKUP($A2186,'Medical Examinations'!$A$1:$J$2336,MATCH(Healthcare!D$1,'Medical Examinations'!$A$1:$J$1,0),0)</f>
        <v>4.04</v>
      </c>
      <c r="E2186" s="17" t="str">
        <f>VLOOKUP($A2186,'Medical Examinations'!$A$1:$J$2336,MATCH(Healthcare!E$1,'Medical Examinations'!$A$1:$J$1,0),0)</f>
        <v>No</v>
      </c>
      <c r="F2186" s="17" t="str">
        <f>VLOOKUP($A2186,'Medical Examinations'!$A$1:$J$2336,MATCH(Healthcare!F$1,'Medical Examinations'!$A$1:$J$1,0),0)</f>
        <v>Yes</v>
      </c>
      <c r="G2186" s="17" t="str">
        <f>VLOOKUP($A2186,'Medical Examinations'!$A$1:$J$2336,MATCH(Healthcare!G$1,'Medical Examinations'!$A$1:$J$1,0),0)</f>
        <v>No</v>
      </c>
      <c r="H2186" s="17">
        <f>VLOOKUP($A2186,'Medical Examinations'!$A$1:$J$2336,MATCH(Healthcare!H$1,'Medical Examinations'!$A$1:$J$1,0),0)</f>
        <v>1</v>
      </c>
      <c r="I2186" s="17" t="str">
        <f>VLOOKUP($A2186,'Medical Examinations'!$A$1:$J$2336,MATCH(Healthcare!I$1,'Medical Examinations'!$A$1:$J$1,0),0)</f>
        <v>No</v>
      </c>
      <c r="J2186" s="17" t="str">
        <f>VLOOKUP($A2186,'Medical Examinations'!$A$1:$J$2336,MATCH(Healthcare!J$1,'Medical Examinations'!$A$1:$J$1,0),0)</f>
        <v>Obesity</v>
      </c>
      <c r="K2186" s="17" t="str">
        <f>VLOOKUP($A2186,'Medical Examinations'!$A$1:$J$2336,MATCH(Healthcare!K$1,'Medical Examinations'!$A$1:$J$1,0),0)</f>
        <v>Normal</v>
      </c>
      <c r="L2186" s="38">
        <f>VLOOKUP($A2186,'Hospitalisation Details'!$A$2:$K$2344,MATCH(Healthcare!L$1,'Hospitalisation Details'!$A$1:$K$1,0),0)</f>
        <v>38241</v>
      </c>
      <c r="M2186" s="17">
        <f>VLOOKUP($A2186,'Hospitalisation Details'!$A$2:$K$2344,MATCH(Healthcare!M$1,'Hospitalisation Details'!$A$1:$K$1,0),0)</f>
        <v>1720.35</v>
      </c>
      <c r="N2186" s="17" t="str">
        <f>VLOOKUP($A2186,'Hospitalisation Details'!$A$2:$K$2344,MATCH(Healthcare!N$1,'Hospitalisation Details'!$A$1:$K$1,0),0)</f>
        <v>Tier - 3</v>
      </c>
      <c r="O2186" s="17" t="str">
        <f>VLOOKUP($A2186,'Hospitalisation Details'!$A$2:$K$2344,MATCH(Healthcare!O$1,'Hospitalisation Details'!$A$1:$K$1,0),0)</f>
        <v>Tier - 3</v>
      </c>
      <c r="P2186" s="17" t="str">
        <f>VLOOKUP($A2186,'Hospitalisation Details'!$A$2:$K$2344,MATCH(Healthcare!P$1,'Hospitalisation Details'!$A$1:$K$1,0),0)</f>
        <v>R1013</v>
      </c>
      <c r="Q2186" s="17">
        <f>VLOOKUP($A2186,'Hospitalisation Details'!$A$2:$K$2344,MATCH(Healthcare!Q$1,'Hospitalisation Details'!$A$1:$K$1,0),0)</f>
        <v>18</v>
      </c>
    </row>
    <row r="2187" spans="1:17" ht="15.75" x14ac:dyDescent="0.25">
      <c r="A2187" s="25" t="s">
        <v>2230</v>
      </c>
      <c r="B2187" s="17" t="str">
        <f>VLOOKUP($A2187,'Customer Names'!$A$1:$D$2336,4,0)</f>
        <v>Mr. Chris</v>
      </c>
      <c r="C2187" s="17">
        <f>VLOOKUP($A2187,'Medical Examinations'!$A$1:$J$2336,MATCH(Healthcare!C$1,'Medical Examinations'!$A$1:$J$1,0),0)</f>
        <v>29.37</v>
      </c>
      <c r="D2187" s="17">
        <f>VLOOKUP($A2187,'Medical Examinations'!$A$1:$J$2336,MATCH(Healthcare!D$1,'Medical Examinations'!$A$1:$J$1,0),0)</f>
        <v>5.54</v>
      </c>
      <c r="E2187" s="17" t="str">
        <f>VLOOKUP($A2187,'Medical Examinations'!$A$1:$J$2336,MATCH(Healthcare!E$1,'Medical Examinations'!$A$1:$J$1,0),0)</f>
        <v>No</v>
      </c>
      <c r="F2187" s="17" t="str">
        <f>VLOOKUP($A2187,'Medical Examinations'!$A$1:$J$2336,MATCH(Healthcare!F$1,'Medical Examinations'!$A$1:$J$1,0),0)</f>
        <v>Yes</v>
      </c>
      <c r="G2187" s="17" t="str">
        <f>VLOOKUP($A2187,'Medical Examinations'!$A$1:$J$2336,MATCH(Healthcare!G$1,'Medical Examinations'!$A$1:$J$1,0),0)</f>
        <v>No</v>
      </c>
      <c r="H2187" s="17">
        <f>VLOOKUP($A2187,'Medical Examinations'!$A$1:$J$2336,MATCH(Healthcare!H$1,'Medical Examinations'!$A$1:$J$1,0),0)</f>
        <v>1</v>
      </c>
      <c r="I2187" s="17" t="str">
        <f>VLOOKUP($A2187,'Medical Examinations'!$A$1:$J$2336,MATCH(Healthcare!I$1,'Medical Examinations'!$A$1:$J$1,0),0)</f>
        <v>No</v>
      </c>
      <c r="J2187" s="17" t="str">
        <f>VLOOKUP($A2187,'Medical Examinations'!$A$1:$J$2336,MATCH(Healthcare!J$1,'Medical Examinations'!$A$1:$J$1,0),0)</f>
        <v>Overweight</v>
      </c>
      <c r="K2187" s="17" t="str">
        <f>VLOOKUP($A2187,'Medical Examinations'!$A$1:$J$2336,MATCH(Healthcare!K$1,'Medical Examinations'!$A$1:$J$1,0),0)</f>
        <v>Normal</v>
      </c>
      <c r="L2187" s="38">
        <f>VLOOKUP($A2187,'Hospitalisation Details'!$A$2:$K$2344,MATCH(Healthcare!L$1,'Hospitalisation Details'!$A$1:$K$1,0),0)</f>
        <v>38148</v>
      </c>
      <c r="M2187" s="17">
        <f>VLOOKUP($A2187,'Hospitalisation Details'!$A$2:$K$2344,MATCH(Healthcare!M$1,'Hospitalisation Details'!$A$1:$K$1,0),0)</f>
        <v>1719.44</v>
      </c>
      <c r="N2187" s="17" t="str">
        <f>VLOOKUP($A2187,'Hospitalisation Details'!$A$2:$K$2344,MATCH(Healthcare!N$1,'Hospitalisation Details'!$A$1:$K$1,0),0)</f>
        <v>Tier - 3</v>
      </c>
      <c r="O2187" s="17" t="str">
        <f>VLOOKUP($A2187,'Hospitalisation Details'!$A$2:$K$2344,MATCH(Healthcare!O$1,'Hospitalisation Details'!$A$1:$K$1,0),0)</f>
        <v>Tier - 3</v>
      </c>
      <c r="P2187" s="17" t="str">
        <f>VLOOKUP($A2187,'Hospitalisation Details'!$A$2:$K$2344,MATCH(Healthcare!P$1,'Hospitalisation Details'!$A$1:$K$1,0),0)</f>
        <v>R1013</v>
      </c>
      <c r="Q2187" s="17">
        <f>VLOOKUP($A2187,'Hospitalisation Details'!$A$2:$K$2344,MATCH(Healthcare!Q$1,'Hospitalisation Details'!$A$1:$K$1,0),0)</f>
        <v>18</v>
      </c>
    </row>
    <row r="2188" spans="1:17" ht="15.75" x14ac:dyDescent="0.25">
      <c r="A2188" s="25" t="s">
        <v>2231</v>
      </c>
      <c r="B2188" s="17" t="str">
        <f>VLOOKUP($A2188,'Customer Names'!$A$1:$D$2336,4,0)</f>
        <v>Mr. Scott</v>
      </c>
      <c r="C2188" s="17">
        <f>VLOOKUP($A2188,'Medical Examinations'!$A$1:$J$2336,MATCH(Healthcare!C$1,'Medical Examinations'!$A$1:$J$1,0),0)</f>
        <v>28.5</v>
      </c>
      <c r="D2188" s="17">
        <f>VLOOKUP($A2188,'Medical Examinations'!$A$1:$J$2336,MATCH(Healthcare!D$1,'Medical Examinations'!$A$1:$J$1,0),0)</f>
        <v>4.03</v>
      </c>
      <c r="E2188" s="17" t="str">
        <f>VLOOKUP($A2188,'Medical Examinations'!$A$1:$J$2336,MATCH(Healthcare!E$1,'Medical Examinations'!$A$1:$J$1,0),0)</f>
        <v>No</v>
      </c>
      <c r="F2188" s="17" t="str">
        <f>VLOOKUP($A2188,'Medical Examinations'!$A$1:$J$2336,MATCH(Healthcare!F$1,'Medical Examinations'!$A$1:$J$1,0),0)</f>
        <v>Yes</v>
      </c>
      <c r="G2188" s="17" t="str">
        <f>VLOOKUP($A2188,'Medical Examinations'!$A$1:$J$2336,MATCH(Healthcare!G$1,'Medical Examinations'!$A$1:$J$1,0),0)</f>
        <v>No</v>
      </c>
      <c r="H2188" s="17">
        <f>VLOOKUP($A2188,'Medical Examinations'!$A$1:$J$2336,MATCH(Healthcare!H$1,'Medical Examinations'!$A$1:$J$1,0),0)</f>
        <v>1</v>
      </c>
      <c r="I2188" s="17" t="str">
        <f>VLOOKUP($A2188,'Medical Examinations'!$A$1:$J$2336,MATCH(Healthcare!I$1,'Medical Examinations'!$A$1:$J$1,0),0)</f>
        <v>No</v>
      </c>
      <c r="J2188" s="17" t="str">
        <f>VLOOKUP($A2188,'Medical Examinations'!$A$1:$J$2336,MATCH(Healthcare!J$1,'Medical Examinations'!$A$1:$J$1,0),0)</f>
        <v>Overweight</v>
      </c>
      <c r="K2188" s="17" t="str">
        <f>VLOOKUP($A2188,'Medical Examinations'!$A$1:$J$2336,MATCH(Healthcare!K$1,'Medical Examinations'!$A$1:$J$1,0),0)</f>
        <v>Normal</v>
      </c>
      <c r="L2188" s="38">
        <f>VLOOKUP($A2188,'Hospitalisation Details'!$A$2:$K$2344,MATCH(Healthcare!L$1,'Hospitalisation Details'!$A$1:$K$1,0),0)</f>
        <v>38251</v>
      </c>
      <c r="M2188" s="17">
        <f>VLOOKUP($A2188,'Hospitalisation Details'!$A$2:$K$2344,MATCH(Healthcare!M$1,'Hospitalisation Details'!$A$1:$K$1,0),0)</f>
        <v>1712.23</v>
      </c>
      <c r="N2188" s="17" t="str">
        <f>VLOOKUP($A2188,'Hospitalisation Details'!$A$2:$K$2344,MATCH(Healthcare!N$1,'Hospitalisation Details'!$A$1:$K$1,0),0)</f>
        <v>Tier - 3</v>
      </c>
      <c r="O2188" s="17" t="str">
        <f>VLOOKUP($A2188,'Hospitalisation Details'!$A$2:$K$2344,MATCH(Healthcare!O$1,'Hospitalisation Details'!$A$1:$K$1,0),0)</f>
        <v>Tier - 1</v>
      </c>
      <c r="P2188" s="17" t="str">
        <f>VLOOKUP($A2188,'Hospitalisation Details'!$A$2:$K$2344,MATCH(Healthcare!P$1,'Hospitalisation Details'!$A$1:$K$1,0),0)</f>
        <v>R1016</v>
      </c>
      <c r="Q2188" s="17">
        <f>VLOOKUP($A2188,'Hospitalisation Details'!$A$2:$K$2344,MATCH(Healthcare!Q$1,'Hospitalisation Details'!$A$1:$K$1,0),0)</f>
        <v>18</v>
      </c>
    </row>
    <row r="2189" spans="1:17" ht="15.75" x14ac:dyDescent="0.25">
      <c r="A2189" s="25" t="s">
        <v>2232</v>
      </c>
      <c r="B2189" s="17" t="str">
        <f>VLOOKUP($A2189,'Customer Names'!$A$1:$D$2336,4,0)</f>
        <v>Mr. Kevin</v>
      </c>
      <c r="C2189" s="17">
        <f>VLOOKUP($A2189,'Medical Examinations'!$A$1:$J$2336,MATCH(Healthcare!C$1,'Medical Examinations'!$A$1:$J$1,0),0)</f>
        <v>23.32</v>
      </c>
      <c r="D2189" s="17">
        <f>VLOOKUP($A2189,'Medical Examinations'!$A$1:$J$2336,MATCH(Healthcare!D$1,'Medical Examinations'!$A$1:$J$1,0),0)</f>
        <v>5.62</v>
      </c>
      <c r="E2189" s="17" t="str">
        <f>VLOOKUP($A2189,'Medical Examinations'!$A$1:$J$2336,MATCH(Healthcare!E$1,'Medical Examinations'!$A$1:$J$1,0),0)</f>
        <v>No</v>
      </c>
      <c r="F2189" s="17" t="str">
        <f>VLOOKUP($A2189,'Medical Examinations'!$A$1:$J$2336,MATCH(Healthcare!F$1,'Medical Examinations'!$A$1:$J$1,0),0)</f>
        <v>Yes</v>
      </c>
      <c r="G2189" s="17" t="str">
        <f>VLOOKUP($A2189,'Medical Examinations'!$A$1:$J$2336,MATCH(Healthcare!G$1,'Medical Examinations'!$A$1:$J$1,0),0)</f>
        <v>No</v>
      </c>
      <c r="H2189" s="17">
        <f>VLOOKUP($A2189,'Medical Examinations'!$A$1:$J$2336,MATCH(Healthcare!H$1,'Medical Examinations'!$A$1:$J$1,0),0)</f>
        <v>1</v>
      </c>
      <c r="I2189" s="17" t="str">
        <f>VLOOKUP($A2189,'Medical Examinations'!$A$1:$J$2336,MATCH(Healthcare!I$1,'Medical Examinations'!$A$1:$J$1,0),0)</f>
        <v>No</v>
      </c>
      <c r="J2189" s="17" t="str">
        <f>VLOOKUP($A2189,'Medical Examinations'!$A$1:$J$2336,MATCH(Healthcare!J$1,'Medical Examinations'!$A$1:$J$1,0),0)</f>
        <v>Healthy Weight</v>
      </c>
      <c r="K2189" s="17" t="str">
        <f>VLOOKUP($A2189,'Medical Examinations'!$A$1:$J$2336,MATCH(Healthcare!K$1,'Medical Examinations'!$A$1:$J$1,0),0)</f>
        <v>Normal</v>
      </c>
      <c r="L2189" s="38">
        <f>VLOOKUP($A2189,'Hospitalisation Details'!$A$2:$K$2344,MATCH(Healthcare!L$1,'Hospitalisation Details'!$A$1:$K$1,0),0)</f>
        <v>38249</v>
      </c>
      <c r="M2189" s="17">
        <f>VLOOKUP($A2189,'Hospitalisation Details'!$A$2:$K$2344,MATCH(Healthcare!M$1,'Hospitalisation Details'!$A$1:$K$1,0),0)</f>
        <v>1711.03</v>
      </c>
      <c r="N2189" s="17" t="str">
        <f>VLOOKUP($A2189,'Hospitalisation Details'!$A$2:$K$2344,MATCH(Healthcare!N$1,'Hospitalisation Details'!$A$1:$K$1,0),0)</f>
        <v>Tier - 3</v>
      </c>
      <c r="O2189" s="17" t="str">
        <f>VLOOKUP($A2189,'Hospitalisation Details'!$A$2:$K$2344,MATCH(Healthcare!O$1,'Hospitalisation Details'!$A$1:$K$1,0),0)</f>
        <v>Tier - 3</v>
      </c>
      <c r="P2189" s="17" t="str">
        <f>VLOOKUP($A2189,'Hospitalisation Details'!$A$2:$K$2344,MATCH(Healthcare!P$1,'Hospitalisation Details'!$A$1:$K$1,0),0)</f>
        <v>R1013</v>
      </c>
      <c r="Q2189" s="17">
        <f>VLOOKUP($A2189,'Hospitalisation Details'!$A$2:$K$2344,MATCH(Healthcare!Q$1,'Hospitalisation Details'!$A$1:$K$1,0),0)</f>
        <v>18</v>
      </c>
    </row>
    <row r="2190" spans="1:17" ht="15.75" x14ac:dyDescent="0.25">
      <c r="A2190" s="25" t="s">
        <v>2233</v>
      </c>
      <c r="B2190" s="17" t="str">
        <f>VLOOKUP($A2190,'Customer Names'!$A$1:$D$2336,4,0)</f>
        <v>Mr. Erik</v>
      </c>
      <c r="C2190" s="17">
        <f>VLOOKUP($A2190,'Medical Examinations'!$A$1:$J$2336,MATCH(Healthcare!C$1,'Medical Examinations'!$A$1:$J$1,0),0)</f>
        <v>26.125</v>
      </c>
      <c r="D2190" s="17">
        <f>VLOOKUP($A2190,'Medical Examinations'!$A$1:$J$2336,MATCH(Healthcare!D$1,'Medical Examinations'!$A$1:$J$1,0),0)</f>
        <v>5.27</v>
      </c>
      <c r="E2190" s="17" t="str">
        <f>VLOOKUP($A2190,'Medical Examinations'!$A$1:$J$2336,MATCH(Healthcare!E$1,'Medical Examinations'!$A$1:$J$1,0),0)</f>
        <v>No</v>
      </c>
      <c r="F2190" s="17" t="str">
        <f>VLOOKUP($A2190,'Medical Examinations'!$A$1:$J$2336,MATCH(Healthcare!F$1,'Medical Examinations'!$A$1:$J$1,0),0)</f>
        <v>Yes</v>
      </c>
      <c r="G2190" s="17" t="str">
        <f>VLOOKUP($A2190,'Medical Examinations'!$A$1:$J$2336,MATCH(Healthcare!G$1,'Medical Examinations'!$A$1:$J$1,0),0)</f>
        <v>No</v>
      </c>
      <c r="H2190" s="17">
        <f>VLOOKUP($A2190,'Medical Examinations'!$A$1:$J$2336,MATCH(Healthcare!H$1,'Medical Examinations'!$A$1:$J$1,0),0)</f>
        <v>1</v>
      </c>
      <c r="I2190" s="17" t="str">
        <f>VLOOKUP($A2190,'Medical Examinations'!$A$1:$J$2336,MATCH(Healthcare!I$1,'Medical Examinations'!$A$1:$J$1,0),0)</f>
        <v>No</v>
      </c>
      <c r="J2190" s="17" t="str">
        <f>VLOOKUP($A2190,'Medical Examinations'!$A$1:$J$2336,MATCH(Healthcare!J$1,'Medical Examinations'!$A$1:$J$1,0),0)</f>
        <v>Overweight</v>
      </c>
      <c r="K2190" s="17" t="str">
        <f>VLOOKUP($A2190,'Medical Examinations'!$A$1:$J$2336,MATCH(Healthcare!K$1,'Medical Examinations'!$A$1:$J$1,0),0)</f>
        <v>Normal</v>
      </c>
      <c r="L2190" s="38">
        <f>VLOOKUP($A2190,'Hospitalisation Details'!$A$2:$K$2344,MATCH(Healthcare!L$1,'Hospitalisation Details'!$A$1:$K$1,0),0)</f>
        <v>38333</v>
      </c>
      <c r="M2190" s="17">
        <f>VLOOKUP($A2190,'Hospitalisation Details'!$A$2:$K$2344,MATCH(Healthcare!M$1,'Hospitalisation Details'!$A$1:$K$1,0),0)</f>
        <v>1708.93</v>
      </c>
      <c r="N2190" s="17" t="str">
        <f>VLOOKUP($A2190,'Hospitalisation Details'!$A$2:$K$2344,MATCH(Healthcare!N$1,'Hospitalisation Details'!$A$1:$K$1,0),0)</f>
        <v>Tier - 3</v>
      </c>
      <c r="O2190" s="17" t="str">
        <f>VLOOKUP($A2190,'Hospitalisation Details'!$A$2:$K$2344,MATCH(Healthcare!O$1,'Hospitalisation Details'!$A$1:$K$1,0),0)</f>
        <v>Tier - 1</v>
      </c>
      <c r="P2190" s="17" t="str">
        <f>VLOOKUP($A2190,'Hospitalisation Details'!$A$2:$K$2344,MATCH(Healthcare!P$1,'Hospitalisation Details'!$A$1:$K$1,0),0)</f>
        <v>R1019</v>
      </c>
      <c r="Q2190" s="17">
        <f>VLOOKUP($A2190,'Hospitalisation Details'!$A$2:$K$2344,MATCH(Healthcare!Q$1,'Hospitalisation Details'!$A$1:$K$1,0),0)</f>
        <v>18</v>
      </c>
    </row>
    <row r="2191" spans="1:17" ht="15.75" x14ac:dyDescent="0.25">
      <c r="A2191" s="25" t="s">
        <v>2234</v>
      </c>
      <c r="B2191" s="17" t="str">
        <f>VLOOKUP($A2191,'Customer Names'!$A$1:$D$2336,4,0)</f>
        <v>Mr. Shawn</v>
      </c>
      <c r="C2191" s="17">
        <f>VLOOKUP($A2191,'Medical Examinations'!$A$1:$J$2336,MATCH(Healthcare!C$1,'Medical Examinations'!$A$1:$J$1,0),0)</f>
        <v>25.46</v>
      </c>
      <c r="D2191" s="17">
        <f>VLOOKUP($A2191,'Medical Examinations'!$A$1:$J$2336,MATCH(Healthcare!D$1,'Medical Examinations'!$A$1:$J$1,0),0)</f>
        <v>5.18</v>
      </c>
      <c r="E2191" s="17" t="str">
        <f>VLOOKUP($A2191,'Medical Examinations'!$A$1:$J$2336,MATCH(Healthcare!E$1,'Medical Examinations'!$A$1:$J$1,0),0)</f>
        <v>No</v>
      </c>
      <c r="F2191" s="17" t="str">
        <f>VLOOKUP($A2191,'Medical Examinations'!$A$1:$J$2336,MATCH(Healthcare!F$1,'Medical Examinations'!$A$1:$J$1,0),0)</f>
        <v>Yes</v>
      </c>
      <c r="G2191" s="17" t="str">
        <f>VLOOKUP($A2191,'Medical Examinations'!$A$1:$J$2336,MATCH(Healthcare!G$1,'Medical Examinations'!$A$1:$J$1,0),0)</f>
        <v>No</v>
      </c>
      <c r="H2191" s="17">
        <f>VLOOKUP($A2191,'Medical Examinations'!$A$1:$J$2336,MATCH(Healthcare!H$1,'Medical Examinations'!$A$1:$J$1,0),0)</f>
        <v>1</v>
      </c>
      <c r="I2191" s="17" t="str">
        <f>VLOOKUP($A2191,'Medical Examinations'!$A$1:$J$2336,MATCH(Healthcare!I$1,'Medical Examinations'!$A$1:$J$1,0),0)</f>
        <v>No</v>
      </c>
      <c r="J2191" s="17" t="str">
        <f>VLOOKUP($A2191,'Medical Examinations'!$A$1:$J$2336,MATCH(Healthcare!J$1,'Medical Examinations'!$A$1:$J$1,0),0)</f>
        <v>Overweight</v>
      </c>
      <c r="K2191" s="17" t="str">
        <f>VLOOKUP($A2191,'Medical Examinations'!$A$1:$J$2336,MATCH(Healthcare!K$1,'Medical Examinations'!$A$1:$J$1,0),0)</f>
        <v>Normal</v>
      </c>
      <c r="L2191" s="38">
        <f>VLOOKUP($A2191,'Hospitalisation Details'!$A$2:$K$2344,MATCH(Healthcare!L$1,'Hospitalisation Details'!$A$1:$K$1,0),0)</f>
        <v>38277</v>
      </c>
      <c r="M2191" s="17">
        <f>VLOOKUP($A2191,'Hospitalisation Details'!$A$2:$K$2344,MATCH(Healthcare!M$1,'Hospitalisation Details'!$A$1:$K$1,0),0)</f>
        <v>1708</v>
      </c>
      <c r="N2191" s="17" t="str">
        <f>VLOOKUP($A2191,'Hospitalisation Details'!$A$2:$K$2344,MATCH(Healthcare!N$1,'Hospitalisation Details'!$A$1:$K$1,0),0)</f>
        <v>Tier - 3</v>
      </c>
      <c r="O2191" s="17" t="str">
        <f>VLOOKUP($A2191,'Hospitalisation Details'!$A$2:$K$2344,MATCH(Healthcare!O$1,'Hospitalisation Details'!$A$1:$K$1,0),0)</f>
        <v>Tier - 2</v>
      </c>
      <c r="P2191" s="17" t="str">
        <f>VLOOKUP($A2191,'Hospitalisation Details'!$A$2:$K$2344,MATCH(Healthcare!P$1,'Hospitalisation Details'!$A$1:$K$1,0),0)</f>
        <v>R1016</v>
      </c>
      <c r="Q2191" s="17">
        <f>VLOOKUP($A2191,'Hospitalisation Details'!$A$2:$K$2344,MATCH(Healthcare!Q$1,'Hospitalisation Details'!$A$1:$K$1,0),0)</f>
        <v>18</v>
      </c>
    </row>
    <row r="2192" spans="1:17" ht="15.75" x14ac:dyDescent="0.25">
      <c r="A2192" s="25" t="s">
        <v>2235</v>
      </c>
      <c r="B2192" s="17" t="str">
        <f>VLOOKUP($A2192,'Customer Names'!$A$1:$D$2336,4,0)</f>
        <v>Mr. Vajin</v>
      </c>
      <c r="C2192" s="17">
        <f>VLOOKUP($A2192,'Medical Examinations'!$A$1:$J$2336,MATCH(Healthcare!C$1,'Medical Examinations'!$A$1:$J$1,0),0)</f>
        <v>23.75</v>
      </c>
      <c r="D2192" s="17">
        <f>VLOOKUP($A2192,'Medical Examinations'!$A$1:$J$2336,MATCH(Healthcare!D$1,'Medical Examinations'!$A$1:$J$1,0),0)</f>
        <v>5.27</v>
      </c>
      <c r="E2192" s="17" t="str">
        <f>VLOOKUP($A2192,'Medical Examinations'!$A$1:$J$2336,MATCH(Healthcare!E$1,'Medical Examinations'!$A$1:$J$1,0),0)</f>
        <v>No</v>
      </c>
      <c r="F2192" s="17" t="str">
        <f>VLOOKUP($A2192,'Medical Examinations'!$A$1:$J$2336,MATCH(Healthcare!F$1,'Medical Examinations'!$A$1:$J$1,0),0)</f>
        <v>Yes</v>
      </c>
      <c r="G2192" s="17" t="str">
        <f>VLOOKUP($A2192,'Medical Examinations'!$A$1:$J$2336,MATCH(Healthcare!G$1,'Medical Examinations'!$A$1:$J$1,0),0)</f>
        <v>No</v>
      </c>
      <c r="H2192" s="17">
        <f>VLOOKUP($A2192,'Medical Examinations'!$A$1:$J$2336,MATCH(Healthcare!H$1,'Medical Examinations'!$A$1:$J$1,0),0)</f>
        <v>1</v>
      </c>
      <c r="I2192" s="17" t="str">
        <f>VLOOKUP($A2192,'Medical Examinations'!$A$1:$J$2336,MATCH(Healthcare!I$1,'Medical Examinations'!$A$1:$J$1,0),0)</f>
        <v>No</v>
      </c>
      <c r="J2192" s="17" t="str">
        <f>VLOOKUP($A2192,'Medical Examinations'!$A$1:$J$2336,MATCH(Healthcare!J$1,'Medical Examinations'!$A$1:$J$1,0),0)</f>
        <v>Healthy Weight</v>
      </c>
      <c r="K2192" s="17" t="str">
        <f>VLOOKUP($A2192,'Medical Examinations'!$A$1:$J$2336,MATCH(Healthcare!K$1,'Medical Examinations'!$A$1:$J$1,0),0)</f>
        <v>Normal</v>
      </c>
      <c r="L2192" s="38">
        <f>VLOOKUP($A2192,'Hospitalisation Details'!$A$2:$K$2344,MATCH(Healthcare!L$1,'Hospitalisation Details'!$A$1:$K$1,0),0)</f>
        <v>38327</v>
      </c>
      <c r="M2192" s="17">
        <f>VLOOKUP($A2192,'Hospitalisation Details'!$A$2:$K$2344,MATCH(Healthcare!M$1,'Hospitalisation Details'!$A$1:$K$1,0),0)</f>
        <v>1705.62</v>
      </c>
      <c r="N2192" s="17" t="str">
        <f>VLOOKUP($A2192,'Hospitalisation Details'!$A$2:$K$2344,MATCH(Healthcare!N$1,'Hospitalisation Details'!$A$1:$K$1,0),0)</f>
        <v>Tier - 2</v>
      </c>
      <c r="O2192" s="17" t="str">
        <f>VLOOKUP($A2192,'Hospitalisation Details'!$A$2:$K$2344,MATCH(Healthcare!O$1,'Hospitalisation Details'!$A$1:$K$1,0),0)</f>
        <v>Tier - 2</v>
      </c>
      <c r="P2192" s="17" t="str">
        <f>VLOOKUP($A2192,'Hospitalisation Details'!$A$2:$K$2344,MATCH(Healthcare!P$1,'Hospitalisation Details'!$A$1:$K$1,0),0)</f>
        <v>R1015</v>
      </c>
      <c r="Q2192" s="17">
        <f>VLOOKUP($A2192,'Hospitalisation Details'!$A$2:$K$2344,MATCH(Healthcare!Q$1,'Hospitalisation Details'!$A$1:$K$1,0),0)</f>
        <v>18</v>
      </c>
    </row>
    <row r="2193" spans="1:17" ht="15.75" x14ac:dyDescent="0.25">
      <c r="A2193" s="25" t="s">
        <v>2236</v>
      </c>
      <c r="B2193" s="17" t="str">
        <f>VLOOKUP($A2193,'Customer Names'!$A$1:$D$2336,4,0)</f>
        <v>Mr. John</v>
      </c>
      <c r="C2193" s="17">
        <f>VLOOKUP($A2193,'Medical Examinations'!$A$1:$J$2336,MATCH(Healthcare!C$1,'Medical Examinations'!$A$1:$J$1,0),0)</f>
        <v>23.085000000000001</v>
      </c>
      <c r="D2193" s="17">
        <f>VLOOKUP($A2193,'Medical Examinations'!$A$1:$J$2336,MATCH(Healthcare!D$1,'Medical Examinations'!$A$1:$J$1,0),0)</f>
        <v>5.62</v>
      </c>
      <c r="E2193" s="17" t="str">
        <f>VLOOKUP($A2193,'Medical Examinations'!$A$1:$J$2336,MATCH(Healthcare!E$1,'Medical Examinations'!$A$1:$J$1,0),0)</f>
        <v>No</v>
      </c>
      <c r="F2193" s="17" t="str">
        <f>VLOOKUP($A2193,'Medical Examinations'!$A$1:$J$2336,MATCH(Healthcare!F$1,'Medical Examinations'!$A$1:$J$1,0),0)</f>
        <v>Yes</v>
      </c>
      <c r="G2193" s="17" t="str">
        <f>VLOOKUP($A2193,'Medical Examinations'!$A$1:$J$2336,MATCH(Healthcare!G$1,'Medical Examinations'!$A$1:$J$1,0),0)</f>
        <v>No</v>
      </c>
      <c r="H2193" s="17">
        <f>VLOOKUP($A2193,'Medical Examinations'!$A$1:$J$2336,MATCH(Healthcare!H$1,'Medical Examinations'!$A$1:$J$1,0),0)</f>
        <v>1</v>
      </c>
      <c r="I2193" s="17" t="str">
        <f>VLOOKUP($A2193,'Medical Examinations'!$A$1:$J$2336,MATCH(Healthcare!I$1,'Medical Examinations'!$A$1:$J$1,0),0)</f>
        <v>No</v>
      </c>
      <c r="J2193" s="17" t="str">
        <f>VLOOKUP($A2193,'Medical Examinations'!$A$1:$J$2336,MATCH(Healthcare!J$1,'Medical Examinations'!$A$1:$J$1,0),0)</f>
        <v>Healthy Weight</v>
      </c>
      <c r="K2193" s="17" t="str">
        <f>VLOOKUP($A2193,'Medical Examinations'!$A$1:$J$2336,MATCH(Healthcare!K$1,'Medical Examinations'!$A$1:$J$1,0),0)</f>
        <v>Normal</v>
      </c>
      <c r="L2193" s="38">
        <f>VLOOKUP($A2193,'Hospitalisation Details'!$A$2:$K$2344,MATCH(Healthcare!L$1,'Hospitalisation Details'!$A$1:$K$1,0),0)</f>
        <v>38335</v>
      </c>
      <c r="M2193" s="17">
        <f>VLOOKUP($A2193,'Hospitalisation Details'!$A$2:$K$2344,MATCH(Healthcare!M$1,'Hospitalisation Details'!$A$1:$K$1,0),0)</f>
        <v>1704.7</v>
      </c>
      <c r="N2193" s="17" t="str">
        <f>VLOOKUP($A2193,'Hospitalisation Details'!$A$2:$K$2344,MATCH(Healthcare!N$1,'Hospitalisation Details'!$A$1:$K$1,0),0)</f>
        <v>Tier - 2</v>
      </c>
      <c r="O2193" s="17" t="str">
        <f>VLOOKUP($A2193,'Hospitalisation Details'!$A$2:$K$2344,MATCH(Healthcare!O$1,'Hospitalisation Details'!$A$1:$K$1,0),0)</f>
        <v>Tier - 3</v>
      </c>
      <c r="P2193" s="17" t="str">
        <f>VLOOKUP($A2193,'Hospitalisation Details'!$A$2:$K$2344,MATCH(Healthcare!P$1,'Hospitalisation Details'!$A$1:$K$1,0),0)</f>
        <v>R1018</v>
      </c>
      <c r="Q2193" s="17">
        <f>VLOOKUP($A2193,'Hospitalisation Details'!$A$2:$K$2344,MATCH(Healthcare!Q$1,'Hospitalisation Details'!$A$1:$K$1,0),0)</f>
        <v>18</v>
      </c>
    </row>
    <row r="2194" spans="1:17" ht="15.75" x14ac:dyDescent="0.25">
      <c r="A2194" s="25" t="s">
        <v>2237</v>
      </c>
      <c r="B2194" s="17" t="str">
        <f>VLOOKUP($A2194,'Customer Names'!$A$1:$D$2336,4,0)</f>
        <v>Mr. Kevin</v>
      </c>
      <c r="C2194" s="17">
        <f>VLOOKUP($A2194,'Medical Examinations'!$A$1:$J$2336,MATCH(Healthcare!C$1,'Medical Examinations'!$A$1:$J$1,0),0)</f>
        <v>22.99</v>
      </c>
      <c r="D2194" s="17">
        <f>VLOOKUP($A2194,'Medical Examinations'!$A$1:$J$2336,MATCH(Healthcare!D$1,'Medical Examinations'!$A$1:$J$1,0),0)</f>
        <v>5.0599999999999996</v>
      </c>
      <c r="E2194" s="17" t="str">
        <f>VLOOKUP($A2194,'Medical Examinations'!$A$1:$J$2336,MATCH(Healthcare!E$1,'Medical Examinations'!$A$1:$J$1,0),0)</f>
        <v>No</v>
      </c>
      <c r="F2194" s="17" t="str">
        <f>VLOOKUP($A2194,'Medical Examinations'!$A$1:$J$2336,MATCH(Healthcare!F$1,'Medical Examinations'!$A$1:$J$1,0),0)</f>
        <v>Yes</v>
      </c>
      <c r="G2194" s="17" t="str">
        <f>VLOOKUP($A2194,'Medical Examinations'!$A$1:$J$2336,MATCH(Healthcare!G$1,'Medical Examinations'!$A$1:$J$1,0),0)</f>
        <v>No</v>
      </c>
      <c r="H2194" s="17">
        <f>VLOOKUP($A2194,'Medical Examinations'!$A$1:$J$2336,MATCH(Healthcare!H$1,'Medical Examinations'!$A$1:$J$1,0),0)</f>
        <v>1</v>
      </c>
      <c r="I2194" s="17" t="str">
        <f>VLOOKUP($A2194,'Medical Examinations'!$A$1:$J$2336,MATCH(Healthcare!I$1,'Medical Examinations'!$A$1:$J$1,0),0)</f>
        <v>No</v>
      </c>
      <c r="J2194" s="17" t="str">
        <f>VLOOKUP($A2194,'Medical Examinations'!$A$1:$J$2336,MATCH(Healthcare!J$1,'Medical Examinations'!$A$1:$J$1,0),0)</f>
        <v>Healthy Weight</v>
      </c>
      <c r="K2194" s="17" t="str">
        <f>VLOOKUP($A2194,'Medical Examinations'!$A$1:$J$2336,MATCH(Healthcare!K$1,'Medical Examinations'!$A$1:$J$1,0),0)</f>
        <v>Normal</v>
      </c>
      <c r="L2194" s="38">
        <f>VLOOKUP($A2194,'Hospitalisation Details'!$A$2:$K$2344,MATCH(Healthcare!L$1,'Hospitalisation Details'!$A$1:$K$1,0),0)</f>
        <v>38298</v>
      </c>
      <c r="M2194" s="17">
        <f>VLOOKUP($A2194,'Hospitalisation Details'!$A$2:$K$2344,MATCH(Healthcare!M$1,'Hospitalisation Details'!$A$1:$K$1,0),0)</f>
        <v>1704.57</v>
      </c>
      <c r="N2194" s="17" t="str">
        <f>VLOOKUP($A2194,'Hospitalisation Details'!$A$2:$K$2344,MATCH(Healthcare!N$1,'Hospitalisation Details'!$A$1:$K$1,0),0)</f>
        <v>Tier - 2</v>
      </c>
      <c r="O2194" s="17" t="str">
        <f>VLOOKUP($A2194,'Hospitalisation Details'!$A$2:$K$2344,MATCH(Healthcare!O$1,'Hospitalisation Details'!$A$1:$K$1,0),0)</f>
        <v>Tier - 1</v>
      </c>
      <c r="P2194" s="17" t="str">
        <f>VLOOKUP($A2194,'Hospitalisation Details'!$A$2:$K$2344,MATCH(Healthcare!P$1,'Hospitalisation Details'!$A$1:$K$1,0),0)</f>
        <v>R1016</v>
      </c>
      <c r="Q2194" s="17">
        <f>VLOOKUP($A2194,'Hospitalisation Details'!$A$2:$K$2344,MATCH(Healthcare!Q$1,'Hospitalisation Details'!$A$1:$K$1,0),0)</f>
        <v>18</v>
      </c>
    </row>
    <row r="2195" spans="1:17" ht="15.75" x14ac:dyDescent="0.25">
      <c r="A2195" s="25" t="s">
        <v>2238</v>
      </c>
      <c r="B2195" s="17" t="str">
        <f>VLOOKUP($A2195,'Customer Names'!$A$1:$D$2336,4,0)</f>
        <v>Mr. Kirby</v>
      </c>
      <c r="C2195" s="17">
        <f>VLOOKUP($A2195,'Medical Examinations'!$A$1:$J$2336,MATCH(Healthcare!C$1,'Medical Examinations'!$A$1:$J$1,0),0)</f>
        <v>21.47</v>
      </c>
      <c r="D2195" s="17">
        <f>VLOOKUP($A2195,'Medical Examinations'!$A$1:$J$2336,MATCH(Healthcare!D$1,'Medical Examinations'!$A$1:$J$1,0),0)</f>
        <v>4.6900000000000004</v>
      </c>
      <c r="E2195" s="17" t="str">
        <f>VLOOKUP($A2195,'Medical Examinations'!$A$1:$J$2336,MATCH(Healthcare!E$1,'Medical Examinations'!$A$1:$J$1,0),0)</f>
        <v>No</v>
      </c>
      <c r="F2195" s="17" t="str">
        <f>VLOOKUP($A2195,'Medical Examinations'!$A$1:$J$2336,MATCH(Healthcare!F$1,'Medical Examinations'!$A$1:$J$1,0),0)</f>
        <v>Yes</v>
      </c>
      <c r="G2195" s="17" t="str">
        <f>VLOOKUP($A2195,'Medical Examinations'!$A$1:$J$2336,MATCH(Healthcare!G$1,'Medical Examinations'!$A$1:$J$1,0),0)</f>
        <v>No</v>
      </c>
      <c r="H2195" s="17">
        <f>VLOOKUP($A2195,'Medical Examinations'!$A$1:$J$2336,MATCH(Healthcare!H$1,'Medical Examinations'!$A$1:$J$1,0),0)</f>
        <v>1</v>
      </c>
      <c r="I2195" s="17" t="str">
        <f>VLOOKUP($A2195,'Medical Examinations'!$A$1:$J$2336,MATCH(Healthcare!I$1,'Medical Examinations'!$A$1:$J$1,0),0)</f>
        <v>No</v>
      </c>
      <c r="J2195" s="17" t="str">
        <f>VLOOKUP($A2195,'Medical Examinations'!$A$1:$J$2336,MATCH(Healthcare!J$1,'Medical Examinations'!$A$1:$J$1,0),0)</f>
        <v>Healthy Weight</v>
      </c>
      <c r="K2195" s="17" t="str">
        <f>VLOOKUP($A2195,'Medical Examinations'!$A$1:$J$2336,MATCH(Healthcare!K$1,'Medical Examinations'!$A$1:$J$1,0),0)</f>
        <v>Normal</v>
      </c>
      <c r="L2195" s="38">
        <f>VLOOKUP($A2195,'Hospitalisation Details'!$A$2:$K$2344,MATCH(Healthcare!L$1,'Hospitalisation Details'!$A$1:$K$1,0),0)</f>
        <v>38331</v>
      </c>
      <c r="M2195" s="17">
        <f>VLOOKUP($A2195,'Hospitalisation Details'!$A$2:$K$2344,MATCH(Healthcare!M$1,'Hospitalisation Details'!$A$1:$K$1,0),0)</f>
        <v>1702.46</v>
      </c>
      <c r="N2195" s="17" t="str">
        <f>VLOOKUP($A2195,'Hospitalisation Details'!$A$2:$K$2344,MATCH(Healthcare!N$1,'Hospitalisation Details'!$A$1:$K$1,0),0)</f>
        <v>Tier - 2</v>
      </c>
      <c r="O2195" s="17" t="str">
        <f>VLOOKUP($A2195,'Hospitalisation Details'!$A$2:$K$2344,MATCH(Healthcare!O$1,'Hospitalisation Details'!$A$1:$K$1,0),0)</f>
        <v>Tier - 3</v>
      </c>
      <c r="P2195" s="17" t="str">
        <f>VLOOKUP($A2195,'Hospitalisation Details'!$A$2:$K$2344,MATCH(Healthcare!P$1,'Hospitalisation Details'!$A$1:$K$1,0),0)</f>
        <v>R1019</v>
      </c>
      <c r="Q2195" s="17">
        <f>VLOOKUP($A2195,'Hospitalisation Details'!$A$2:$K$2344,MATCH(Healthcare!Q$1,'Hospitalisation Details'!$A$1:$K$1,0),0)</f>
        <v>18</v>
      </c>
    </row>
    <row r="2196" spans="1:17" ht="15.75" x14ac:dyDescent="0.25">
      <c r="A2196" s="25" t="s">
        <v>2239</v>
      </c>
      <c r="B2196" s="17" t="str">
        <f>VLOOKUP($A2196,'Customer Names'!$A$1:$D$2336,4,0)</f>
        <v>Mr. J</v>
      </c>
      <c r="C2196" s="17">
        <f>VLOOKUP($A2196,'Medical Examinations'!$A$1:$J$2336,MATCH(Healthcare!C$1,'Medical Examinations'!$A$1:$J$1,0),0)</f>
        <v>15.96</v>
      </c>
      <c r="D2196" s="17">
        <f>VLOOKUP($A2196,'Medical Examinations'!$A$1:$J$2336,MATCH(Healthcare!D$1,'Medical Examinations'!$A$1:$J$1,0),0)</f>
        <v>5.44</v>
      </c>
      <c r="E2196" s="17" t="str">
        <f>VLOOKUP($A2196,'Medical Examinations'!$A$1:$J$2336,MATCH(Healthcare!E$1,'Medical Examinations'!$A$1:$J$1,0),0)</f>
        <v>No</v>
      </c>
      <c r="F2196" s="17" t="str">
        <f>VLOOKUP($A2196,'Medical Examinations'!$A$1:$J$2336,MATCH(Healthcare!F$1,'Medical Examinations'!$A$1:$J$1,0),0)</f>
        <v>Yes</v>
      </c>
      <c r="G2196" s="17" t="str">
        <f>VLOOKUP($A2196,'Medical Examinations'!$A$1:$J$2336,MATCH(Healthcare!G$1,'Medical Examinations'!$A$1:$J$1,0),0)</f>
        <v>No</v>
      </c>
      <c r="H2196" s="17">
        <f>VLOOKUP($A2196,'Medical Examinations'!$A$1:$J$2336,MATCH(Healthcare!H$1,'Medical Examinations'!$A$1:$J$1,0),0)</f>
        <v>1</v>
      </c>
      <c r="I2196" s="17" t="str">
        <f>VLOOKUP($A2196,'Medical Examinations'!$A$1:$J$2336,MATCH(Healthcare!I$1,'Medical Examinations'!$A$1:$J$1,0),0)</f>
        <v>No</v>
      </c>
      <c r="J2196" s="17" t="str">
        <f>VLOOKUP($A2196,'Medical Examinations'!$A$1:$J$2336,MATCH(Healthcare!J$1,'Medical Examinations'!$A$1:$J$1,0),0)</f>
        <v>Underweight</v>
      </c>
      <c r="K2196" s="17" t="str">
        <f>VLOOKUP($A2196,'Medical Examinations'!$A$1:$J$2336,MATCH(Healthcare!K$1,'Medical Examinations'!$A$1:$J$1,0),0)</f>
        <v>Normal</v>
      </c>
      <c r="L2196" s="38">
        <f>VLOOKUP($A2196,'Hospitalisation Details'!$A$2:$K$2344,MATCH(Healthcare!L$1,'Hospitalisation Details'!$A$1:$K$1,0),0)</f>
        <v>38308</v>
      </c>
      <c r="M2196" s="17">
        <f>VLOOKUP($A2196,'Hospitalisation Details'!$A$2:$K$2344,MATCH(Healthcare!M$1,'Hospitalisation Details'!$A$1:$K$1,0),0)</f>
        <v>1694.8</v>
      </c>
      <c r="N2196" s="17" t="str">
        <f>VLOOKUP($A2196,'Hospitalisation Details'!$A$2:$K$2344,MATCH(Healthcare!N$1,'Hospitalisation Details'!$A$1:$K$1,0),0)</f>
        <v>Tier - 2</v>
      </c>
      <c r="O2196" s="17" t="str">
        <f>VLOOKUP($A2196,'Hospitalisation Details'!$A$2:$K$2344,MATCH(Healthcare!O$1,'Hospitalisation Details'!$A$1:$K$1,0),0)</f>
        <v>Tier - 2</v>
      </c>
      <c r="P2196" s="17" t="str">
        <f>VLOOKUP($A2196,'Hospitalisation Details'!$A$2:$K$2344,MATCH(Healthcare!P$1,'Hospitalisation Details'!$A$1:$K$1,0),0)</f>
        <v>R1015</v>
      </c>
      <c r="Q2196" s="17">
        <f>VLOOKUP($A2196,'Hospitalisation Details'!$A$2:$K$2344,MATCH(Healthcare!Q$1,'Hospitalisation Details'!$A$1:$K$1,0),0)</f>
        <v>18</v>
      </c>
    </row>
    <row r="2197" spans="1:17" ht="15.75" x14ac:dyDescent="0.25">
      <c r="A2197" s="25" t="s">
        <v>2240</v>
      </c>
      <c r="B2197" s="17" t="str">
        <f>VLOOKUP($A2197,'Customer Names'!$A$1:$D$2336,4,0)</f>
        <v>Mr. Dustin</v>
      </c>
      <c r="C2197" s="17">
        <f>VLOOKUP($A2197,'Medical Examinations'!$A$1:$J$2336,MATCH(Healthcare!C$1,'Medical Examinations'!$A$1:$J$1,0),0)</f>
        <v>39.5</v>
      </c>
      <c r="D2197" s="17">
        <f>VLOOKUP($A2197,'Medical Examinations'!$A$1:$J$2336,MATCH(Healthcare!D$1,'Medical Examinations'!$A$1:$J$1,0),0)</f>
        <v>5.05</v>
      </c>
      <c r="E2197" s="17" t="str">
        <f>VLOOKUP($A2197,'Medical Examinations'!$A$1:$J$2336,MATCH(Healthcare!E$1,'Medical Examinations'!$A$1:$J$1,0),0)</f>
        <v>No</v>
      </c>
      <c r="F2197" s="17" t="str">
        <f>VLOOKUP($A2197,'Medical Examinations'!$A$1:$J$2336,MATCH(Healthcare!F$1,'Medical Examinations'!$A$1:$J$1,0),0)</f>
        <v>Yes</v>
      </c>
      <c r="G2197" s="17" t="str">
        <f>VLOOKUP($A2197,'Medical Examinations'!$A$1:$J$2336,MATCH(Healthcare!G$1,'Medical Examinations'!$A$1:$J$1,0),0)</f>
        <v>No</v>
      </c>
      <c r="H2197" s="17">
        <f>VLOOKUP($A2197,'Medical Examinations'!$A$1:$J$2336,MATCH(Healthcare!H$1,'Medical Examinations'!$A$1:$J$1,0),0)</f>
        <v>1</v>
      </c>
      <c r="I2197" s="17" t="str">
        <f>VLOOKUP($A2197,'Medical Examinations'!$A$1:$J$2336,MATCH(Healthcare!I$1,'Medical Examinations'!$A$1:$J$1,0),0)</f>
        <v>No</v>
      </c>
      <c r="J2197" s="17" t="str">
        <f>VLOOKUP($A2197,'Medical Examinations'!$A$1:$J$2336,MATCH(Healthcare!J$1,'Medical Examinations'!$A$1:$J$1,0),0)</f>
        <v>Obesity</v>
      </c>
      <c r="K2197" s="17" t="str">
        <f>VLOOKUP($A2197,'Medical Examinations'!$A$1:$J$2336,MATCH(Healthcare!K$1,'Medical Examinations'!$A$1:$J$1,0),0)</f>
        <v>Normal</v>
      </c>
      <c r="L2197" s="38">
        <f>VLOOKUP($A2197,'Hospitalisation Details'!$A$2:$K$2344,MATCH(Healthcare!L$1,'Hospitalisation Details'!$A$1:$K$1,0),0)</f>
        <v>36820</v>
      </c>
      <c r="M2197" s="17">
        <f>VLOOKUP($A2197,'Hospitalisation Details'!$A$2:$K$2344,MATCH(Healthcare!M$1,'Hospitalisation Details'!$A$1:$K$1,0),0)</f>
        <v>1682.6</v>
      </c>
      <c r="N2197" s="17" t="str">
        <f>VLOOKUP($A2197,'Hospitalisation Details'!$A$2:$K$2344,MATCH(Healthcare!N$1,'Hospitalisation Details'!$A$1:$K$1,0),0)</f>
        <v>Tier - 2</v>
      </c>
      <c r="O2197" s="17" t="str">
        <f>VLOOKUP($A2197,'Hospitalisation Details'!$A$2:$K$2344,MATCH(Healthcare!O$1,'Hospitalisation Details'!$A$1:$K$1,0),0)</f>
        <v>Tier - 2</v>
      </c>
      <c r="P2197" s="17" t="str">
        <f>VLOOKUP($A2197,'Hospitalisation Details'!$A$2:$K$2344,MATCH(Healthcare!P$1,'Hospitalisation Details'!$A$1:$K$1,0),0)</f>
        <v>R1011</v>
      </c>
      <c r="Q2197" s="17">
        <f>VLOOKUP($A2197,'Hospitalisation Details'!$A$2:$K$2344,MATCH(Healthcare!Q$1,'Hospitalisation Details'!$A$1:$K$1,0),0)</f>
        <v>22</v>
      </c>
    </row>
    <row r="2198" spans="1:17" ht="15.75" x14ac:dyDescent="0.25">
      <c r="A2198" s="25" t="s">
        <v>2241</v>
      </c>
      <c r="B2198" s="17" t="str">
        <f>VLOOKUP($A2198,'Customer Names'!$A$1:$D$2336,4,0)</f>
        <v>Mr. Anthony</v>
      </c>
      <c r="C2198" s="17">
        <f>VLOOKUP($A2198,'Medical Examinations'!$A$1:$J$2336,MATCH(Healthcare!C$1,'Medical Examinations'!$A$1:$J$1,0),0)</f>
        <v>33.770000000000003</v>
      </c>
      <c r="D2198" s="17">
        <f>VLOOKUP($A2198,'Medical Examinations'!$A$1:$J$2336,MATCH(Healthcare!D$1,'Medical Examinations'!$A$1:$J$1,0),0)</f>
        <v>6</v>
      </c>
      <c r="E2198" s="17" t="str">
        <f>VLOOKUP($A2198,'Medical Examinations'!$A$1:$J$2336,MATCH(Healthcare!E$1,'Medical Examinations'!$A$1:$J$1,0),0)</f>
        <v>No</v>
      </c>
      <c r="F2198" s="17" t="str">
        <f>VLOOKUP($A2198,'Medical Examinations'!$A$1:$J$2336,MATCH(Healthcare!F$1,'Medical Examinations'!$A$1:$J$1,0),0)</f>
        <v>Yes</v>
      </c>
      <c r="G2198" s="17" t="str">
        <f>VLOOKUP($A2198,'Medical Examinations'!$A$1:$J$2336,MATCH(Healthcare!G$1,'Medical Examinations'!$A$1:$J$1,0),0)</f>
        <v>No</v>
      </c>
      <c r="H2198" s="17">
        <f>VLOOKUP($A2198,'Medical Examinations'!$A$1:$J$2336,MATCH(Healthcare!H$1,'Medical Examinations'!$A$1:$J$1,0),0)</f>
        <v>1</v>
      </c>
      <c r="I2198" s="17" t="str">
        <f>VLOOKUP($A2198,'Medical Examinations'!$A$1:$J$2336,MATCH(Healthcare!I$1,'Medical Examinations'!$A$1:$J$1,0),0)</f>
        <v>No</v>
      </c>
      <c r="J2198" s="17" t="str">
        <f>VLOOKUP($A2198,'Medical Examinations'!$A$1:$J$2336,MATCH(Healthcare!J$1,'Medical Examinations'!$A$1:$J$1,0),0)</f>
        <v>Obesity</v>
      </c>
      <c r="K2198" s="17" t="str">
        <f>VLOOKUP($A2198,'Medical Examinations'!$A$1:$J$2336,MATCH(Healthcare!K$1,'Medical Examinations'!$A$1:$J$1,0),0)</f>
        <v>Prediabetes</v>
      </c>
      <c r="L2198" s="38">
        <f>VLOOKUP($A2198,'Hospitalisation Details'!$A$2:$K$2344,MATCH(Healthcare!L$1,'Hospitalisation Details'!$A$1:$K$1,0),0)</f>
        <v>36687</v>
      </c>
      <c r="M2198" s="17">
        <f>VLOOKUP($A2198,'Hospitalisation Details'!$A$2:$K$2344,MATCH(Healthcare!M$1,'Hospitalisation Details'!$A$1:$K$1,0),0)</f>
        <v>1674.63</v>
      </c>
      <c r="N2198" s="17" t="str">
        <f>VLOOKUP($A2198,'Hospitalisation Details'!$A$2:$K$2344,MATCH(Healthcare!N$1,'Hospitalisation Details'!$A$1:$K$1,0),0)</f>
        <v>Tier - 2</v>
      </c>
      <c r="O2198" s="17" t="str">
        <f>VLOOKUP($A2198,'Hospitalisation Details'!$A$2:$K$2344,MATCH(Healthcare!O$1,'Hospitalisation Details'!$A$1:$K$1,0),0)</f>
        <v>Tier - 2</v>
      </c>
      <c r="P2198" s="17" t="str">
        <f>VLOOKUP($A2198,'Hospitalisation Details'!$A$2:$K$2344,MATCH(Healthcare!P$1,'Hospitalisation Details'!$A$1:$K$1,0),0)</f>
        <v>R1013</v>
      </c>
      <c r="Q2198" s="17">
        <f>VLOOKUP($A2198,'Hospitalisation Details'!$A$2:$K$2344,MATCH(Healthcare!Q$1,'Hospitalisation Details'!$A$1:$K$1,0),0)</f>
        <v>22</v>
      </c>
    </row>
    <row r="2199" spans="1:17" ht="15.75" x14ac:dyDescent="0.25">
      <c r="A2199" s="25" t="s">
        <v>2242</v>
      </c>
      <c r="B2199" s="17" t="str">
        <f>VLOOKUP($A2199,'Customer Names'!$A$1:$D$2336,4,0)</f>
        <v>Mr. Ryan</v>
      </c>
      <c r="C2199" s="17">
        <f>VLOOKUP($A2199,'Medical Examinations'!$A$1:$J$2336,MATCH(Healthcare!C$1,'Medical Examinations'!$A$1:$J$1,0),0)</f>
        <v>26.84</v>
      </c>
      <c r="D2199" s="17">
        <f>VLOOKUP($A2199,'Medical Examinations'!$A$1:$J$2336,MATCH(Healthcare!D$1,'Medical Examinations'!$A$1:$J$1,0),0)</f>
        <v>5.99</v>
      </c>
      <c r="E2199" s="17" t="str">
        <f>VLOOKUP($A2199,'Medical Examinations'!$A$1:$J$2336,MATCH(Healthcare!E$1,'Medical Examinations'!$A$1:$J$1,0),0)</f>
        <v>Yes</v>
      </c>
      <c r="F2199" s="17" t="str">
        <f>VLOOKUP($A2199,'Medical Examinations'!$A$1:$J$2336,MATCH(Healthcare!F$1,'Medical Examinations'!$A$1:$J$1,0),0)</f>
        <v>Yes</v>
      </c>
      <c r="G2199" s="17" t="str">
        <f>VLOOKUP($A2199,'Medical Examinations'!$A$1:$J$2336,MATCH(Healthcare!G$1,'Medical Examinations'!$A$1:$J$1,0),0)</f>
        <v>No</v>
      </c>
      <c r="H2199" s="17">
        <f>VLOOKUP($A2199,'Medical Examinations'!$A$1:$J$2336,MATCH(Healthcare!H$1,'Medical Examinations'!$A$1:$J$1,0),0)</f>
        <v>1</v>
      </c>
      <c r="I2199" s="17" t="str">
        <f>VLOOKUP($A2199,'Medical Examinations'!$A$1:$J$2336,MATCH(Healthcare!I$1,'Medical Examinations'!$A$1:$J$1,0),0)</f>
        <v>No</v>
      </c>
      <c r="J2199" s="17" t="str">
        <f>VLOOKUP($A2199,'Medical Examinations'!$A$1:$J$2336,MATCH(Healthcare!J$1,'Medical Examinations'!$A$1:$J$1,0),0)</f>
        <v>Overweight</v>
      </c>
      <c r="K2199" s="17" t="str">
        <f>VLOOKUP($A2199,'Medical Examinations'!$A$1:$J$2336,MATCH(Healthcare!K$1,'Medical Examinations'!$A$1:$J$1,0),0)</f>
        <v>Prediabetes</v>
      </c>
      <c r="L2199" s="38">
        <f>VLOOKUP($A2199,'Hospitalisation Details'!$A$2:$K$2344,MATCH(Healthcare!L$1,'Hospitalisation Details'!$A$1:$K$1,0),0)</f>
        <v>36822</v>
      </c>
      <c r="M2199" s="17">
        <f>VLOOKUP($A2199,'Hospitalisation Details'!$A$2:$K$2344,MATCH(Healthcare!M$1,'Hospitalisation Details'!$A$1:$K$1,0),0)</f>
        <v>1665</v>
      </c>
      <c r="N2199" s="17" t="str">
        <f>VLOOKUP($A2199,'Hospitalisation Details'!$A$2:$K$2344,MATCH(Healthcare!N$1,'Hospitalisation Details'!$A$1:$K$1,0),0)</f>
        <v>Tier - 2</v>
      </c>
      <c r="O2199" s="17" t="str">
        <f>VLOOKUP($A2199,'Hospitalisation Details'!$A$2:$K$2344,MATCH(Healthcare!O$1,'Hospitalisation Details'!$A$1:$K$1,0),0)</f>
        <v>Tier - 2</v>
      </c>
      <c r="P2199" s="17" t="str">
        <f>VLOOKUP($A2199,'Hospitalisation Details'!$A$2:$K$2344,MATCH(Healthcare!P$1,'Hospitalisation Details'!$A$1:$K$1,0),0)</f>
        <v>R1013</v>
      </c>
      <c r="Q2199" s="17">
        <f>VLOOKUP($A2199,'Hospitalisation Details'!$A$2:$K$2344,MATCH(Healthcare!Q$1,'Hospitalisation Details'!$A$1:$K$1,0),0)</f>
        <v>22</v>
      </c>
    </row>
    <row r="2200" spans="1:17" ht="15.75" x14ac:dyDescent="0.25">
      <c r="A2200" s="25" t="s">
        <v>2243</v>
      </c>
      <c r="B2200" s="17" t="str">
        <f>VLOOKUP($A2200,'Customer Names'!$A$1:$D$2336,4,0)</f>
        <v>Mr. Eric</v>
      </c>
      <c r="C2200" s="17">
        <f>VLOOKUP($A2200,'Medical Examinations'!$A$1:$J$2336,MATCH(Healthcare!C$1,'Medical Examinations'!$A$1:$J$1,0),0)</f>
        <v>35.53</v>
      </c>
      <c r="D2200" s="17">
        <f>VLOOKUP($A2200,'Medical Examinations'!$A$1:$J$2336,MATCH(Healthcare!D$1,'Medical Examinations'!$A$1:$J$1,0),0)</f>
        <v>4.3600000000000003</v>
      </c>
      <c r="E2200" s="17" t="str">
        <f>VLOOKUP($A2200,'Medical Examinations'!$A$1:$J$2336,MATCH(Healthcare!E$1,'Medical Examinations'!$A$1:$J$1,0),0)</f>
        <v>No</v>
      </c>
      <c r="F2200" s="17" t="str">
        <f>VLOOKUP($A2200,'Medical Examinations'!$A$1:$J$2336,MATCH(Healthcare!F$1,'Medical Examinations'!$A$1:$J$1,0),0)</f>
        <v>No</v>
      </c>
      <c r="G2200" s="17" t="str">
        <f>VLOOKUP($A2200,'Medical Examinations'!$A$1:$J$2336,MATCH(Healthcare!G$1,'Medical Examinations'!$A$1:$J$1,0),0)</f>
        <v>Yes</v>
      </c>
      <c r="H2200" s="17">
        <f>VLOOKUP($A2200,'Medical Examinations'!$A$1:$J$2336,MATCH(Healthcare!H$1,'Medical Examinations'!$A$1:$J$1,0),0)</f>
        <v>1</v>
      </c>
      <c r="I2200" s="17" t="str">
        <f>VLOOKUP($A2200,'Medical Examinations'!$A$1:$J$2336,MATCH(Healthcare!I$1,'Medical Examinations'!$A$1:$J$1,0),0)</f>
        <v>No</v>
      </c>
      <c r="J2200" s="17" t="str">
        <f>VLOOKUP($A2200,'Medical Examinations'!$A$1:$J$2336,MATCH(Healthcare!J$1,'Medical Examinations'!$A$1:$J$1,0),0)</f>
        <v>Obesity</v>
      </c>
      <c r="K2200" s="17" t="str">
        <f>VLOOKUP($A2200,'Medical Examinations'!$A$1:$J$2336,MATCH(Healthcare!K$1,'Medical Examinations'!$A$1:$J$1,0),0)</f>
        <v>Normal</v>
      </c>
      <c r="L2200" s="38">
        <f>VLOOKUP($A2200,'Hospitalisation Details'!$A$2:$K$2344,MATCH(Healthcare!L$1,'Hospitalisation Details'!$A$1:$K$1,0),0)</f>
        <v>37985</v>
      </c>
      <c r="M2200" s="17">
        <f>VLOOKUP($A2200,'Hospitalisation Details'!$A$2:$K$2344,MATCH(Healthcare!M$1,'Hospitalisation Details'!$A$1:$K$1,0),0)</f>
        <v>1646.43</v>
      </c>
      <c r="N2200" s="17" t="str">
        <f>VLOOKUP($A2200,'Hospitalisation Details'!$A$2:$K$2344,MATCH(Healthcare!N$1,'Hospitalisation Details'!$A$1:$K$1,0),0)</f>
        <v>Tier - 2</v>
      </c>
      <c r="O2200" s="17" t="str">
        <f>VLOOKUP($A2200,'Hospitalisation Details'!$A$2:$K$2344,MATCH(Healthcare!O$1,'Hospitalisation Details'!$A$1:$K$1,0),0)</f>
        <v>Tier - 1</v>
      </c>
      <c r="P2200" s="17" t="str">
        <f>VLOOKUP($A2200,'Hospitalisation Details'!$A$2:$K$2344,MATCH(Healthcare!P$1,'Hospitalisation Details'!$A$1:$K$1,0),0)</f>
        <v>R1012</v>
      </c>
      <c r="Q2200" s="17">
        <f>VLOOKUP($A2200,'Hospitalisation Details'!$A$2:$K$2344,MATCH(Healthcare!Q$1,'Hospitalisation Details'!$A$1:$K$1,0),0)</f>
        <v>19</v>
      </c>
    </row>
    <row r="2201" spans="1:17" ht="15.75" x14ac:dyDescent="0.25">
      <c r="A2201" s="25" t="s">
        <v>2244</v>
      </c>
      <c r="B2201" s="17" t="str">
        <f>VLOOKUP($A2201,'Customer Names'!$A$1:$D$2336,4,0)</f>
        <v>Mr. Connor</v>
      </c>
      <c r="C2201" s="17">
        <f>VLOOKUP($A2201,'Medical Examinations'!$A$1:$J$2336,MATCH(Healthcare!C$1,'Medical Examinations'!$A$1:$J$1,0),0)</f>
        <v>30.59</v>
      </c>
      <c r="D2201" s="17">
        <f>VLOOKUP($A2201,'Medical Examinations'!$A$1:$J$2336,MATCH(Healthcare!D$1,'Medical Examinations'!$A$1:$J$1,0),0)</f>
        <v>4.41</v>
      </c>
      <c r="E2201" s="17" t="str">
        <f>VLOOKUP($A2201,'Medical Examinations'!$A$1:$J$2336,MATCH(Healthcare!E$1,'Medical Examinations'!$A$1:$J$1,0),0)</f>
        <v>No</v>
      </c>
      <c r="F2201" s="17" t="str">
        <f>VLOOKUP($A2201,'Medical Examinations'!$A$1:$J$2336,MATCH(Healthcare!F$1,'Medical Examinations'!$A$1:$J$1,0),0)</f>
        <v>No</v>
      </c>
      <c r="G2201" s="17" t="str">
        <f>VLOOKUP($A2201,'Medical Examinations'!$A$1:$J$2336,MATCH(Healthcare!G$1,'Medical Examinations'!$A$1:$J$1,0),0)</f>
        <v>Yes</v>
      </c>
      <c r="H2201" s="17">
        <f>VLOOKUP($A2201,'Medical Examinations'!$A$1:$J$2336,MATCH(Healthcare!H$1,'Medical Examinations'!$A$1:$J$1,0),0)</f>
        <v>1</v>
      </c>
      <c r="I2201" s="17" t="str">
        <f>VLOOKUP($A2201,'Medical Examinations'!$A$1:$J$2336,MATCH(Healthcare!I$1,'Medical Examinations'!$A$1:$J$1,0),0)</f>
        <v>No</v>
      </c>
      <c r="J2201" s="17" t="str">
        <f>VLOOKUP($A2201,'Medical Examinations'!$A$1:$J$2336,MATCH(Healthcare!J$1,'Medical Examinations'!$A$1:$J$1,0),0)</f>
        <v>Obesity</v>
      </c>
      <c r="K2201" s="17" t="str">
        <f>VLOOKUP($A2201,'Medical Examinations'!$A$1:$J$2336,MATCH(Healthcare!K$1,'Medical Examinations'!$A$1:$J$1,0),0)</f>
        <v>Normal</v>
      </c>
      <c r="L2201" s="38">
        <f>VLOOKUP($A2201,'Hospitalisation Details'!$A$2:$K$2344,MATCH(Healthcare!L$1,'Hospitalisation Details'!$A$1:$K$1,0),0)</f>
        <v>37854</v>
      </c>
      <c r="M2201" s="17">
        <f>VLOOKUP($A2201,'Hospitalisation Details'!$A$2:$K$2344,MATCH(Healthcare!M$1,'Hospitalisation Details'!$A$1:$K$1,0),0)</f>
        <v>1639.56</v>
      </c>
      <c r="N2201" s="17" t="str">
        <f>VLOOKUP($A2201,'Hospitalisation Details'!$A$2:$K$2344,MATCH(Healthcare!N$1,'Hospitalisation Details'!$A$1:$K$1,0),0)</f>
        <v>Tier - 2</v>
      </c>
      <c r="O2201" s="17" t="str">
        <f>VLOOKUP($A2201,'Hospitalisation Details'!$A$2:$K$2344,MATCH(Healthcare!O$1,'Hospitalisation Details'!$A$1:$K$1,0),0)</f>
        <v>Tier - 2</v>
      </c>
      <c r="P2201" s="17" t="str">
        <f>VLOOKUP($A2201,'Hospitalisation Details'!$A$2:$K$2344,MATCH(Healthcare!P$1,'Hospitalisation Details'!$A$1:$K$1,0),0)</f>
        <v>R1012</v>
      </c>
      <c r="Q2201" s="17">
        <f>VLOOKUP($A2201,'Hospitalisation Details'!$A$2:$K$2344,MATCH(Healthcare!Q$1,'Hospitalisation Details'!$A$1:$K$1,0),0)</f>
        <v>19</v>
      </c>
    </row>
    <row r="2202" spans="1:17" ht="15.75" x14ac:dyDescent="0.25">
      <c r="A2202" s="25" t="s">
        <v>2245</v>
      </c>
      <c r="B2202" s="17" t="str">
        <f>VLOOKUP($A2202,'Customer Names'!$A$1:$D$2336,4,0)</f>
        <v>Mr. Patrick</v>
      </c>
      <c r="C2202" s="17">
        <f>VLOOKUP($A2202,'Medical Examinations'!$A$1:$J$2336,MATCH(Healthcare!C$1,'Medical Examinations'!$A$1:$J$1,0),0)</f>
        <v>30.59</v>
      </c>
      <c r="D2202" s="17">
        <f>VLOOKUP($A2202,'Medical Examinations'!$A$1:$J$2336,MATCH(Healthcare!D$1,'Medical Examinations'!$A$1:$J$1,0),0)</f>
        <v>4.17</v>
      </c>
      <c r="E2202" s="17" t="str">
        <f>VLOOKUP($A2202,'Medical Examinations'!$A$1:$J$2336,MATCH(Healthcare!E$1,'Medical Examinations'!$A$1:$J$1,0),0)</f>
        <v>No</v>
      </c>
      <c r="F2202" s="17" t="str">
        <f>VLOOKUP($A2202,'Medical Examinations'!$A$1:$J$2336,MATCH(Healthcare!F$1,'Medical Examinations'!$A$1:$J$1,0),0)</f>
        <v>No</v>
      </c>
      <c r="G2202" s="17" t="str">
        <f>VLOOKUP($A2202,'Medical Examinations'!$A$1:$J$2336,MATCH(Healthcare!G$1,'Medical Examinations'!$A$1:$J$1,0),0)</f>
        <v>Yes</v>
      </c>
      <c r="H2202" s="17">
        <f>VLOOKUP($A2202,'Medical Examinations'!$A$1:$J$2336,MATCH(Healthcare!H$1,'Medical Examinations'!$A$1:$J$1,0),0)</f>
        <v>1</v>
      </c>
      <c r="I2202" s="17" t="str">
        <f>VLOOKUP($A2202,'Medical Examinations'!$A$1:$J$2336,MATCH(Healthcare!I$1,'Medical Examinations'!$A$1:$J$1,0),0)</f>
        <v>No</v>
      </c>
      <c r="J2202" s="17" t="str">
        <f>VLOOKUP($A2202,'Medical Examinations'!$A$1:$J$2336,MATCH(Healthcare!J$1,'Medical Examinations'!$A$1:$J$1,0),0)</f>
        <v>Obesity</v>
      </c>
      <c r="K2202" s="17" t="str">
        <f>VLOOKUP($A2202,'Medical Examinations'!$A$1:$J$2336,MATCH(Healthcare!K$1,'Medical Examinations'!$A$1:$J$1,0),0)</f>
        <v>Normal</v>
      </c>
      <c r="L2202" s="38">
        <f>VLOOKUP($A2202,'Hospitalisation Details'!$A$2:$K$2344,MATCH(Healthcare!L$1,'Hospitalisation Details'!$A$1:$K$1,0),0)</f>
        <v>37880</v>
      </c>
      <c r="M2202" s="17">
        <f>VLOOKUP($A2202,'Hospitalisation Details'!$A$2:$K$2344,MATCH(Healthcare!M$1,'Hospitalisation Details'!$A$1:$K$1,0),0)</f>
        <v>1639.56</v>
      </c>
      <c r="N2202" s="17" t="str">
        <f>VLOOKUP($A2202,'Hospitalisation Details'!$A$2:$K$2344,MATCH(Healthcare!N$1,'Hospitalisation Details'!$A$1:$K$1,0),0)</f>
        <v>Tier - 2</v>
      </c>
      <c r="O2202" s="17" t="str">
        <f>VLOOKUP($A2202,'Hospitalisation Details'!$A$2:$K$2344,MATCH(Healthcare!O$1,'Hospitalisation Details'!$A$1:$K$1,0),0)</f>
        <v>Tier - 2</v>
      </c>
      <c r="P2202" s="17" t="str">
        <f>VLOOKUP($A2202,'Hospitalisation Details'!$A$2:$K$2344,MATCH(Healthcare!P$1,'Hospitalisation Details'!$A$1:$K$1,0),0)</f>
        <v>R1012</v>
      </c>
      <c r="Q2202" s="17">
        <f>VLOOKUP($A2202,'Hospitalisation Details'!$A$2:$K$2344,MATCH(Healthcare!Q$1,'Hospitalisation Details'!$A$1:$K$1,0),0)</f>
        <v>19</v>
      </c>
    </row>
    <row r="2203" spans="1:17" ht="15.75" x14ac:dyDescent="0.25">
      <c r="A2203" s="25" t="s">
        <v>2246</v>
      </c>
      <c r="B2203" s="17" t="str">
        <f>VLOOKUP($A2203,'Customer Names'!$A$1:$D$2336,4,0)</f>
        <v>Mr. Tyler</v>
      </c>
      <c r="C2203" s="17">
        <f>VLOOKUP($A2203,'Medical Examinations'!$A$1:$J$2336,MATCH(Healthcare!C$1,'Medical Examinations'!$A$1:$J$1,0),0)</f>
        <v>27.835000000000001</v>
      </c>
      <c r="D2203" s="17">
        <f>VLOOKUP($A2203,'Medical Examinations'!$A$1:$J$2336,MATCH(Healthcare!D$1,'Medical Examinations'!$A$1:$J$1,0),0)</f>
        <v>4.4400000000000004</v>
      </c>
      <c r="E2203" s="17" t="str">
        <f>VLOOKUP($A2203,'Medical Examinations'!$A$1:$J$2336,MATCH(Healthcare!E$1,'Medical Examinations'!$A$1:$J$1,0),0)</f>
        <v>No</v>
      </c>
      <c r="F2203" s="17" t="str">
        <f>VLOOKUP($A2203,'Medical Examinations'!$A$1:$J$2336,MATCH(Healthcare!F$1,'Medical Examinations'!$A$1:$J$1,0),0)</f>
        <v>No</v>
      </c>
      <c r="G2203" s="17" t="str">
        <f>VLOOKUP($A2203,'Medical Examinations'!$A$1:$J$2336,MATCH(Healthcare!G$1,'Medical Examinations'!$A$1:$J$1,0),0)</f>
        <v>Yes</v>
      </c>
      <c r="H2203" s="17">
        <f>VLOOKUP($A2203,'Medical Examinations'!$A$1:$J$2336,MATCH(Healthcare!H$1,'Medical Examinations'!$A$1:$J$1,0),0)</f>
        <v>1</v>
      </c>
      <c r="I2203" s="17" t="str">
        <f>VLOOKUP($A2203,'Medical Examinations'!$A$1:$J$2336,MATCH(Healthcare!I$1,'Medical Examinations'!$A$1:$J$1,0),0)</f>
        <v>No</v>
      </c>
      <c r="J2203" s="17" t="str">
        <f>VLOOKUP($A2203,'Medical Examinations'!$A$1:$J$2336,MATCH(Healthcare!J$1,'Medical Examinations'!$A$1:$J$1,0),0)</f>
        <v>Overweight</v>
      </c>
      <c r="K2203" s="17" t="str">
        <f>VLOOKUP($A2203,'Medical Examinations'!$A$1:$J$2336,MATCH(Healthcare!K$1,'Medical Examinations'!$A$1:$J$1,0),0)</f>
        <v>Normal</v>
      </c>
      <c r="L2203" s="38">
        <f>VLOOKUP($A2203,'Hospitalisation Details'!$A$2:$K$2344,MATCH(Healthcare!L$1,'Hospitalisation Details'!$A$1:$K$1,0),0)</f>
        <v>37985</v>
      </c>
      <c r="M2203" s="17">
        <f>VLOOKUP($A2203,'Hospitalisation Details'!$A$2:$K$2344,MATCH(Healthcare!M$1,'Hospitalisation Details'!$A$1:$K$1,0),0)</f>
        <v>1635.73</v>
      </c>
      <c r="N2203" s="17" t="str">
        <f>VLOOKUP($A2203,'Hospitalisation Details'!$A$2:$K$2344,MATCH(Healthcare!N$1,'Hospitalisation Details'!$A$1:$K$1,0),0)</f>
        <v>Tier - 2</v>
      </c>
      <c r="O2203" s="17" t="str">
        <f>VLOOKUP($A2203,'Hospitalisation Details'!$A$2:$K$2344,MATCH(Healthcare!O$1,'Hospitalisation Details'!$A$1:$K$1,0),0)</f>
        <v>Tier - 3</v>
      </c>
      <c r="P2203" s="17" t="str">
        <f>VLOOKUP($A2203,'Hospitalisation Details'!$A$2:$K$2344,MATCH(Healthcare!P$1,'Hospitalisation Details'!$A$1:$K$1,0),0)</f>
        <v>R1012</v>
      </c>
      <c r="Q2203" s="17">
        <f>VLOOKUP($A2203,'Hospitalisation Details'!$A$2:$K$2344,MATCH(Healthcare!Q$1,'Hospitalisation Details'!$A$1:$K$1,0),0)</f>
        <v>19</v>
      </c>
    </row>
    <row r="2204" spans="1:17" ht="15.75" x14ac:dyDescent="0.25">
      <c r="A2204" s="25" t="s">
        <v>2247</v>
      </c>
      <c r="B2204" s="17" t="str">
        <f>VLOOKUP($A2204,'Customer Names'!$A$1:$D$2336,4,0)</f>
        <v>Ms. Deborah</v>
      </c>
      <c r="C2204" s="17">
        <f>VLOOKUP($A2204,'Medical Examinations'!$A$1:$J$2336,MATCH(Healthcare!C$1,'Medical Examinations'!$A$1:$J$1,0),0)</f>
        <v>40.26</v>
      </c>
      <c r="D2204" s="17">
        <f>VLOOKUP($A2204,'Medical Examinations'!$A$1:$J$2336,MATCH(Healthcare!D$1,'Medical Examinations'!$A$1:$J$1,0),0)</f>
        <v>5.52</v>
      </c>
      <c r="E2204" s="17" t="str">
        <f>VLOOKUP($A2204,'Medical Examinations'!$A$1:$J$2336,MATCH(Healthcare!E$1,'Medical Examinations'!$A$1:$J$1,0),0)</f>
        <v>No</v>
      </c>
      <c r="F2204" s="17" t="str">
        <f>VLOOKUP($A2204,'Medical Examinations'!$A$1:$J$2336,MATCH(Healthcare!F$1,'Medical Examinations'!$A$1:$J$1,0),0)</f>
        <v>Yes</v>
      </c>
      <c r="G2204" s="17" t="str">
        <f>VLOOKUP($A2204,'Medical Examinations'!$A$1:$J$2336,MATCH(Healthcare!G$1,'Medical Examinations'!$A$1:$J$1,0),0)</f>
        <v>No</v>
      </c>
      <c r="H2204" s="17">
        <f>VLOOKUP($A2204,'Medical Examinations'!$A$1:$J$2336,MATCH(Healthcare!H$1,'Medical Examinations'!$A$1:$J$1,0),0)</f>
        <v>1</v>
      </c>
      <c r="I2204" s="17" t="str">
        <f>VLOOKUP($A2204,'Medical Examinations'!$A$1:$J$2336,MATCH(Healthcare!I$1,'Medical Examinations'!$A$1:$J$1,0),0)</f>
        <v>No</v>
      </c>
      <c r="J2204" s="17" t="str">
        <f>VLOOKUP($A2204,'Medical Examinations'!$A$1:$J$2336,MATCH(Healthcare!J$1,'Medical Examinations'!$A$1:$J$1,0),0)</f>
        <v>Obesity</v>
      </c>
      <c r="K2204" s="17" t="str">
        <f>VLOOKUP($A2204,'Medical Examinations'!$A$1:$J$2336,MATCH(Healthcare!K$1,'Medical Examinations'!$A$1:$J$1,0),0)</f>
        <v>Normal</v>
      </c>
      <c r="L2204" s="38">
        <f>VLOOKUP($A2204,'Hospitalisation Details'!$A$2:$K$2344,MATCH(Healthcare!L$1,'Hospitalisation Details'!$A$1:$K$1,0),0)</f>
        <v>38151</v>
      </c>
      <c r="M2204" s="17">
        <f>VLOOKUP($A2204,'Hospitalisation Details'!$A$2:$K$2344,MATCH(Healthcare!M$1,'Hospitalisation Details'!$A$1:$K$1,0),0)</f>
        <v>1634.57</v>
      </c>
      <c r="N2204" s="17" t="str">
        <f>VLOOKUP($A2204,'Hospitalisation Details'!$A$2:$K$2344,MATCH(Healthcare!N$1,'Hospitalisation Details'!$A$1:$K$1,0),0)</f>
        <v>Tier - 2</v>
      </c>
      <c r="O2204" s="17" t="str">
        <f>VLOOKUP($A2204,'Hospitalisation Details'!$A$2:$K$2344,MATCH(Healthcare!O$1,'Hospitalisation Details'!$A$1:$K$1,0),0)</f>
        <v>Tier - 2</v>
      </c>
      <c r="P2204" s="17" t="str">
        <f>VLOOKUP($A2204,'Hospitalisation Details'!$A$2:$K$2344,MATCH(Healthcare!P$1,'Hospitalisation Details'!$A$1:$K$1,0),0)</f>
        <v>R1013</v>
      </c>
      <c r="Q2204" s="17">
        <f>VLOOKUP($A2204,'Hospitalisation Details'!$A$2:$K$2344,MATCH(Healthcare!Q$1,'Hospitalisation Details'!$A$1:$K$1,0),0)</f>
        <v>18</v>
      </c>
    </row>
    <row r="2205" spans="1:17" ht="15.75" x14ac:dyDescent="0.25">
      <c r="A2205" s="25" t="s">
        <v>2248</v>
      </c>
      <c r="B2205" s="17" t="str">
        <f>VLOOKUP($A2205,'Customer Names'!$A$1:$D$2336,4,0)</f>
        <v>Ms. Andrea</v>
      </c>
      <c r="C2205" s="17">
        <f>VLOOKUP($A2205,'Medical Examinations'!$A$1:$J$2336,MATCH(Healthcare!C$1,'Medical Examinations'!$A$1:$J$1,0),0)</f>
        <v>39.82</v>
      </c>
      <c r="D2205" s="17">
        <f>VLOOKUP($A2205,'Medical Examinations'!$A$1:$J$2336,MATCH(Healthcare!D$1,'Medical Examinations'!$A$1:$J$1,0),0)</f>
        <v>6.01</v>
      </c>
      <c r="E2205" s="17" t="str">
        <f>VLOOKUP($A2205,'Medical Examinations'!$A$1:$J$2336,MATCH(Healthcare!E$1,'Medical Examinations'!$A$1:$J$1,0),0)</f>
        <v>No</v>
      </c>
      <c r="F2205" s="17" t="str">
        <f>VLOOKUP($A2205,'Medical Examinations'!$A$1:$J$2336,MATCH(Healthcare!F$1,'Medical Examinations'!$A$1:$J$1,0),0)</f>
        <v>Yes</v>
      </c>
      <c r="G2205" s="17" t="str">
        <f>VLOOKUP($A2205,'Medical Examinations'!$A$1:$J$2336,MATCH(Healthcare!G$1,'Medical Examinations'!$A$1:$J$1,0),0)</f>
        <v>No</v>
      </c>
      <c r="H2205" s="17">
        <f>VLOOKUP($A2205,'Medical Examinations'!$A$1:$J$2336,MATCH(Healthcare!H$1,'Medical Examinations'!$A$1:$J$1,0),0)</f>
        <v>1</v>
      </c>
      <c r="I2205" s="17" t="str">
        <f>VLOOKUP($A2205,'Medical Examinations'!$A$1:$J$2336,MATCH(Healthcare!I$1,'Medical Examinations'!$A$1:$J$1,0),0)</f>
        <v>No</v>
      </c>
      <c r="J2205" s="17" t="str">
        <f>VLOOKUP($A2205,'Medical Examinations'!$A$1:$J$2336,MATCH(Healthcare!J$1,'Medical Examinations'!$A$1:$J$1,0),0)</f>
        <v>Obesity</v>
      </c>
      <c r="K2205" s="17" t="str">
        <f>VLOOKUP($A2205,'Medical Examinations'!$A$1:$J$2336,MATCH(Healthcare!K$1,'Medical Examinations'!$A$1:$J$1,0),0)</f>
        <v>Prediabetes</v>
      </c>
      <c r="L2205" s="38">
        <f>VLOOKUP($A2205,'Hospitalisation Details'!$A$2:$K$2344,MATCH(Healthcare!L$1,'Hospitalisation Details'!$A$1:$K$1,0),0)</f>
        <v>38207</v>
      </c>
      <c r="M2205" s="17">
        <f>VLOOKUP($A2205,'Hospitalisation Details'!$A$2:$K$2344,MATCH(Healthcare!M$1,'Hospitalisation Details'!$A$1:$K$1,0),0)</f>
        <v>1633.96</v>
      </c>
      <c r="N2205" s="17" t="str">
        <f>VLOOKUP($A2205,'Hospitalisation Details'!$A$2:$K$2344,MATCH(Healthcare!N$1,'Hospitalisation Details'!$A$1:$K$1,0),0)</f>
        <v>Tier - 2</v>
      </c>
      <c r="O2205" s="17" t="str">
        <f>VLOOKUP($A2205,'Hospitalisation Details'!$A$2:$K$2344,MATCH(Healthcare!O$1,'Hospitalisation Details'!$A$1:$K$1,0),0)</f>
        <v>Tier - 1</v>
      </c>
      <c r="P2205" s="17" t="str">
        <f>VLOOKUP($A2205,'Hospitalisation Details'!$A$2:$K$2344,MATCH(Healthcare!P$1,'Hospitalisation Details'!$A$1:$K$1,0),0)</f>
        <v>R1013</v>
      </c>
      <c r="Q2205" s="17">
        <f>VLOOKUP($A2205,'Hospitalisation Details'!$A$2:$K$2344,MATCH(Healthcare!Q$1,'Hospitalisation Details'!$A$1:$K$1,0),0)</f>
        <v>18</v>
      </c>
    </row>
    <row r="2206" spans="1:17" ht="15.75" x14ac:dyDescent="0.25">
      <c r="A2206" s="25" t="s">
        <v>2249</v>
      </c>
      <c r="B2206" s="17" t="str">
        <f>VLOOKUP($A2206,'Customer Names'!$A$1:$D$2336,4,0)</f>
        <v>Ms. Elleree</v>
      </c>
      <c r="C2206" s="17">
        <f>VLOOKUP($A2206,'Medical Examinations'!$A$1:$J$2336,MATCH(Healthcare!C$1,'Medical Examinations'!$A$1:$J$1,0),0)</f>
        <v>39.159999999999997</v>
      </c>
      <c r="D2206" s="17">
        <f>VLOOKUP($A2206,'Medical Examinations'!$A$1:$J$2336,MATCH(Healthcare!D$1,'Medical Examinations'!$A$1:$J$1,0),0)</f>
        <v>5.81</v>
      </c>
      <c r="E2206" s="17" t="str">
        <f>VLOOKUP($A2206,'Medical Examinations'!$A$1:$J$2336,MATCH(Healthcare!E$1,'Medical Examinations'!$A$1:$J$1,0),0)</f>
        <v>No</v>
      </c>
      <c r="F2206" s="17" t="str">
        <f>VLOOKUP($A2206,'Medical Examinations'!$A$1:$J$2336,MATCH(Healthcare!F$1,'Medical Examinations'!$A$1:$J$1,0),0)</f>
        <v>Yes</v>
      </c>
      <c r="G2206" s="17" t="str">
        <f>VLOOKUP($A2206,'Medical Examinations'!$A$1:$J$2336,MATCH(Healthcare!G$1,'Medical Examinations'!$A$1:$J$1,0),0)</f>
        <v>No</v>
      </c>
      <c r="H2206" s="17">
        <f>VLOOKUP($A2206,'Medical Examinations'!$A$1:$J$2336,MATCH(Healthcare!H$1,'Medical Examinations'!$A$1:$J$1,0),0)</f>
        <v>1</v>
      </c>
      <c r="I2206" s="17" t="str">
        <f>VLOOKUP($A2206,'Medical Examinations'!$A$1:$J$2336,MATCH(Healthcare!I$1,'Medical Examinations'!$A$1:$J$1,0),0)</f>
        <v>No</v>
      </c>
      <c r="J2206" s="17" t="str">
        <f>VLOOKUP($A2206,'Medical Examinations'!$A$1:$J$2336,MATCH(Healthcare!J$1,'Medical Examinations'!$A$1:$J$1,0),0)</f>
        <v>Obesity</v>
      </c>
      <c r="K2206" s="17" t="str">
        <f>VLOOKUP($A2206,'Medical Examinations'!$A$1:$J$2336,MATCH(Healthcare!K$1,'Medical Examinations'!$A$1:$J$1,0),0)</f>
        <v>Prediabetes</v>
      </c>
      <c r="L2206" s="38">
        <f>VLOOKUP($A2206,'Hospitalisation Details'!$A$2:$K$2344,MATCH(Healthcare!L$1,'Hospitalisation Details'!$A$1:$K$1,0),0)</f>
        <v>38334</v>
      </c>
      <c r="M2206" s="17">
        <f>VLOOKUP($A2206,'Hospitalisation Details'!$A$2:$K$2344,MATCH(Healthcare!M$1,'Hospitalisation Details'!$A$1:$K$1,0),0)</f>
        <v>1633.04</v>
      </c>
      <c r="N2206" s="17" t="str">
        <f>VLOOKUP($A2206,'Hospitalisation Details'!$A$2:$K$2344,MATCH(Healthcare!N$1,'Hospitalisation Details'!$A$1:$K$1,0),0)</f>
        <v>Tier - 2</v>
      </c>
      <c r="O2206" s="17" t="str">
        <f>VLOOKUP($A2206,'Hospitalisation Details'!$A$2:$K$2344,MATCH(Healthcare!O$1,'Hospitalisation Details'!$A$1:$K$1,0),0)</f>
        <v>Tier - 2</v>
      </c>
      <c r="P2206" s="17" t="str">
        <f>VLOOKUP($A2206,'Hospitalisation Details'!$A$2:$K$2344,MATCH(Healthcare!P$1,'Hospitalisation Details'!$A$1:$K$1,0),0)</f>
        <v>R1013</v>
      </c>
      <c r="Q2206" s="17">
        <f>VLOOKUP($A2206,'Hospitalisation Details'!$A$2:$K$2344,MATCH(Healthcare!Q$1,'Hospitalisation Details'!$A$1:$K$1,0),0)</f>
        <v>18</v>
      </c>
    </row>
    <row r="2207" spans="1:17" ht="15.75" x14ac:dyDescent="0.25">
      <c r="A2207" s="25" t="s">
        <v>2250</v>
      </c>
      <c r="B2207" s="17" t="str">
        <f>VLOOKUP($A2207,'Customer Names'!$A$1:$D$2336,4,0)</f>
        <v>Mr. Brandon</v>
      </c>
      <c r="C2207" s="17">
        <f>VLOOKUP($A2207,'Medical Examinations'!$A$1:$J$2336,MATCH(Healthcare!C$1,'Medical Examinations'!$A$1:$J$1,0),0)</f>
        <v>25.555</v>
      </c>
      <c r="D2207" s="17">
        <f>VLOOKUP($A2207,'Medical Examinations'!$A$1:$J$2336,MATCH(Healthcare!D$1,'Medical Examinations'!$A$1:$J$1,0),0)</f>
        <v>4.37</v>
      </c>
      <c r="E2207" s="17" t="str">
        <f>VLOOKUP($A2207,'Medical Examinations'!$A$1:$J$2336,MATCH(Healthcare!E$1,'Medical Examinations'!$A$1:$J$1,0),0)</f>
        <v>No</v>
      </c>
      <c r="F2207" s="17" t="str">
        <f>VLOOKUP($A2207,'Medical Examinations'!$A$1:$J$2336,MATCH(Healthcare!F$1,'Medical Examinations'!$A$1:$J$1,0),0)</f>
        <v>No</v>
      </c>
      <c r="G2207" s="17" t="str">
        <f>VLOOKUP($A2207,'Medical Examinations'!$A$1:$J$2336,MATCH(Healthcare!G$1,'Medical Examinations'!$A$1:$J$1,0),0)</f>
        <v>Yes</v>
      </c>
      <c r="H2207" s="17">
        <f>VLOOKUP($A2207,'Medical Examinations'!$A$1:$J$2336,MATCH(Healthcare!H$1,'Medical Examinations'!$A$1:$J$1,0),0)</f>
        <v>1</v>
      </c>
      <c r="I2207" s="17" t="str">
        <f>VLOOKUP($A2207,'Medical Examinations'!$A$1:$J$2336,MATCH(Healthcare!I$1,'Medical Examinations'!$A$1:$J$1,0),0)</f>
        <v>No</v>
      </c>
      <c r="J2207" s="17" t="str">
        <f>VLOOKUP($A2207,'Medical Examinations'!$A$1:$J$2336,MATCH(Healthcare!J$1,'Medical Examinations'!$A$1:$J$1,0),0)</f>
        <v>Overweight</v>
      </c>
      <c r="K2207" s="17" t="str">
        <f>VLOOKUP($A2207,'Medical Examinations'!$A$1:$J$2336,MATCH(Healthcare!K$1,'Medical Examinations'!$A$1:$J$1,0),0)</f>
        <v>Normal</v>
      </c>
      <c r="L2207" s="38">
        <f>VLOOKUP($A2207,'Hospitalisation Details'!$A$2:$K$2344,MATCH(Healthcare!L$1,'Hospitalisation Details'!$A$1:$K$1,0),0)</f>
        <v>37880</v>
      </c>
      <c r="M2207" s="17">
        <f>VLOOKUP($A2207,'Hospitalisation Details'!$A$2:$K$2344,MATCH(Healthcare!M$1,'Hospitalisation Details'!$A$1:$K$1,0),0)</f>
        <v>1632.56</v>
      </c>
      <c r="N2207" s="17" t="str">
        <f>VLOOKUP($A2207,'Hospitalisation Details'!$A$2:$K$2344,MATCH(Healthcare!N$1,'Hospitalisation Details'!$A$1:$K$1,0),0)</f>
        <v>Tier - 2</v>
      </c>
      <c r="O2207" s="17" t="str">
        <f>VLOOKUP($A2207,'Hospitalisation Details'!$A$2:$K$2344,MATCH(Healthcare!O$1,'Hospitalisation Details'!$A$1:$K$1,0),0)</f>
        <v>Tier - 2</v>
      </c>
      <c r="P2207" s="17" t="str">
        <f>VLOOKUP($A2207,'Hospitalisation Details'!$A$2:$K$2344,MATCH(Healthcare!P$1,'Hospitalisation Details'!$A$1:$K$1,0),0)</f>
        <v>R1012</v>
      </c>
      <c r="Q2207" s="17">
        <f>VLOOKUP($A2207,'Hospitalisation Details'!$A$2:$K$2344,MATCH(Healthcare!Q$1,'Hospitalisation Details'!$A$1:$K$1,0),0)</f>
        <v>19</v>
      </c>
    </row>
    <row r="2208" spans="1:17" ht="15.75" x14ac:dyDescent="0.25">
      <c r="A2208" s="25" t="s">
        <v>2251</v>
      </c>
      <c r="B2208" s="17" t="str">
        <f>VLOOKUP($A2208,'Customer Names'!$A$1:$D$2336,4,0)</f>
        <v>Mr. Steve</v>
      </c>
      <c r="C2208" s="17">
        <f>VLOOKUP($A2208,'Medical Examinations'!$A$1:$J$2336,MATCH(Healthcare!C$1,'Medical Examinations'!$A$1:$J$1,0),0)</f>
        <v>25.175000000000001</v>
      </c>
      <c r="D2208" s="17">
        <f>VLOOKUP($A2208,'Medical Examinations'!$A$1:$J$2336,MATCH(Healthcare!D$1,'Medical Examinations'!$A$1:$J$1,0),0)</f>
        <v>5.74</v>
      </c>
      <c r="E2208" s="17" t="str">
        <f>VLOOKUP($A2208,'Medical Examinations'!$A$1:$J$2336,MATCH(Healthcare!E$1,'Medical Examinations'!$A$1:$J$1,0),0)</f>
        <v>No</v>
      </c>
      <c r="F2208" s="17" t="str">
        <f>VLOOKUP($A2208,'Medical Examinations'!$A$1:$J$2336,MATCH(Healthcare!F$1,'Medical Examinations'!$A$1:$J$1,0),0)</f>
        <v>No</v>
      </c>
      <c r="G2208" s="17" t="str">
        <f>VLOOKUP($A2208,'Medical Examinations'!$A$1:$J$2336,MATCH(Healthcare!G$1,'Medical Examinations'!$A$1:$J$1,0),0)</f>
        <v>Yes</v>
      </c>
      <c r="H2208" s="17">
        <f>VLOOKUP($A2208,'Medical Examinations'!$A$1:$J$2336,MATCH(Healthcare!H$1,'Medical Examinations'!$A$1:$J$1,0),0)</f>
        <v>1</v>
      </c>
      <c r="I2208" s="17" t="str">
        <f>VLOOKUP($A2208,'Medical Examinations'!$A$1:$J$2336,MATCH(Healthcare!I$1,'Medical Examinations'!$A$1:$J$1,0),0)</f>
        <v>No</v>
      </c>
      <c r="J2208" s="17" t="str">
        <f>VLOOKUP($A2208,'Medical Examinations'!$A$1:$J$2336,MATCH(Healthcare!J$1,'Medical Examinations'!$A$1:$J$1,0),0)</f>
        <v>Overweight</v>
      </c>
      <c r="K2208" s="17" t="str">
        <f>VLOOKUP($A2208,'Medical Examinations'!$A$1:$J$2336,MATCH(Healthcare!K$1,'Medical Examinations'!$A$1:$J$1,0),0)</f>
        <v>Prediabetes</v>
      </c>
      <c r="L2208" s="38">
        <f>VLOOKUP($A2208,'Hospitalisation Details'!$A$2:$K$2344,MATCH(Healthcare!L$1,'Hospitalisation Details'!$A$1:$K$1,0),0)</f>
        <v>37897</v>
      </c>
      <c r="M2208" s="17">
        <f>VLOOKUP($A2208,'Hospitalisation Details'!$A$2:$K$2344,MATCH(Healthcare!M$1,'Hospitalisation Details'!$A$1:$K$1,0),0)</f>
        <v>1632.04</v>
      </c>
      <c r="N2208" s="17" t="str">
        <f>VLOOKUP($A2208,'Hospitalisation Details'!$A$2:$K$2344,MATCH(Healthcare!N$1,'Hospitalisation Details'!$A$1:$K$1,0),0)</f>
        <v>Tier - 2</v>
      </c>
      <c r="O2208" s="17" t="str">
        <f>VLOOKUP($A2208,'Hospitalisation Details'!$A$2:$K$2344,MATCH(Healthcare!O$1,'Hospitalisation Details'!$A$1:$K$1,0),0)</f>
        <v>Tier - 2</v>
      </c>
      <c r="P2208" s="17" t="str">
        <f>VLOOKUP($A2208,'Hospitalisation Details'!$A$2:$K$2344,MATCH(Healthcare!P$1,'Hospitalisation Details'!$A$1:$K$1,0),0)</f>
        <v>R1012</v>
      </c>
      <c r="Q2208" s="17">
        <f>VLOOKUP($A2208,'Hospitalisation Details'!$A$2:$K$2344,MATCH(Healthcare!Q$1,'Hospitalisation Details'!$A$1:$K$1,0),0)</f>
        <v>19</v>
      </c>
    </row>
    <row r="2209" spans="1:17" ht="15.75" x14ac:dyDescent="0.25">
      <c r="A2209" s="25" t="s">
        <v>2252</v>
      </c>
      <c r="B2209" s="17" t="str">
        <f>VLOOKUP($A2209,'Customer Names'!$A$1:$D$2336,4,0)</f>
        <v>Ms. Nina</v>
      </c>
      <c r="C2209" s="17">
        <f>VLOOKUP($A2209,'Medical Examinations'!$A$1:$J$2336,MATCH(Healthcare!C$1,'Medical Examinations'!$A$1:$J$1,0),0)</f>
        <v>38.28</v>
      </c>
      <c r="D2209" s="17">
        <f>VLOOKUP($A2209,'Medical Examinations'!$A$1:$J$2336,MATCH(Healthcare!D$1,'Medical Examinations'!$A$1:$J$1,0),0)</f>
        <v>5.39</v>
      </c>
      <c r="E2209" s="17" t="str">
        <f>VLOOKUP($A2209,'Medical Examinations'!$A$1:$J$2336,MATCH(Healthcare!E$1,'Medical Examinations'!$A$1:$J$1,0),0)</f>
        <v>No</v>
      </c>
      <c r="F2209" s="17" t="str">
        <f>VLOOKUP($A2209,'Medical Examinations'!$A$1:$J$2336,MATCH(Healthcare!F$1,'Medical Examinations'!$A$1:$J$1,0),0)</f>
        <v>Yes</v>
      </c>
      <c r="G2209" s="17" t="str">
        <f>VLOOKUP($A2209,'Medical Examinations'!$A$1:$J$2336,MATCH(Healthcare!G$1,'Medical Examinations'!$A$1:$J$1,0),0)</f>
        <v>No</v>
      </c>
      <c r="H2209" s="17">
        <f>VLOOKUP($A2209,'Medical Examinations'!$A$1:$J$2336,MATCH(Healthcare!H$1,'Medical Examinations'!$A$1:$J$1,0),0)</f>
        <v>1</v>
      </c>
      <c r="I2209" s="17" t="str">
        <f>VLOOKUP($A2209,'Medical Examinations'!$A$1:$J$2336,MATCH(Healthcare!I$1,'Medical Examinations'!$A$1:$J$1,0),0)</f>
        <v>No</v>
      </c>
      <c r="J2209" s="17" t="str">
        <f>VLOOKUP($A2209,'Medical Examinations'!$A$1:$J$2336,MATCH(Healthcare!J$1,'Medical Examinations'!$A$1:$J$1,0),0)</f>
        <v>Obesity</v>
      </c>
      <c r="K2209" s="17" t="str">
        <f>VLOOKUP($A2209,'Medical Examinations'!$A$1:$J$2336,MATCH(Healthcare!K$1,'Medical Examinations'!$A$1:$J$1,0),0)</f>
        <v>Normal</v>
      </c>
      <c r="L2209" s="38">
        <f>VLOOKUP($A2209,'Hospitalisation Details'!$A$2:$K$2344,MATCH(Healthcare!L$1,'Hospitalisation Details'!$A$1:$K$1,0),0)</f>
        <v>38177</v>
      </c>
      <c r="M2209" s="17">
        <f>VLOOKUP($A2209,'Hospitalisation Details'!$A$2:$K$2344,MATCH(Healthcare!M$1,'Hospitalisation Details'!$A$1:$K$1,0),0)</f>
        <v>1631.82</v>
      </c>
      <c r="N2209" s="17" t="str">
        <f>VLOOKUP($A2209,'Hospitalisation Details'!$A$2:$K$2344,MATCH(Healthcare!N$1,'Hospitalisation Details'!$A$1:$K$1,0),0)</f>
        <v>Tier - 2</v>
      </c>
      <c r="O2209" s="17" t="str">
        <f>VLOOKUP($A2209,'Hospitalisation Details'!$A$2:$K$2344,MATCH(Healthcare!O$1,'Hospitalisation Details'!$A$1:$K$1,0),0)</f>
        <v>Tier - 1</v>
      </c>
      <c r="P2209" s="17" t="str">
        <f>VLOOKUP($A2209,'Hospitalisation Details'!$A$2:$K$2344,MATCH(Healthcare!P$1,'Hospitalisation Details'!$A$1:$K$1,0),0)</f>
        <v>R1013</v>
      </c>
      <c r="Q2209" s="17">
        <f>VLOOKUP($A2209,'Hospitalisation Details'!$A$2:$K$2344,MATCH(Healthcare!Q$1,'Hospitalisation Details'!$A$1:$K$1,0),0)</f>
        <v>18</v>
      </c>
    </row>
    <row r="2210" spans="1:17" ht="15.75" x14ac:dyDescent="0.25">
      <c r="A2210" s="25" t="s">
        <v>2253</v>
      </c>
      <c r="B2210" s="17" t="str">
        <f>VLOOKUP($A2210,'Customer Names'!$A$1:$D$2336,4,0)</f>
        <v>Ms. Dani</v>
      </c>
      <c r="C2210" s="17">
        <f>VLOOKUP($A2210,'Medical Examinations'!$A$1:$J$2336,MATCH(Healthcare!C$1,'Medical Examinations'!$A$1:$J$1,0),0)</f>
        <v>38.17</v>
      </c>
      <c r="D2210" s="17">
        <f>VLOOKUP($A2210,'Medical Examinations'!$A$1:$J$2336,MATCH(Healthcare!D$1,'Medical Examinations'!$A$1:$J$1,0),0)</f>
        <v>4.07</v>
      </c>
      <c r="E2210" s="17" t="str">
        <f>VLOOKUP($A2210,'Medical Examinations'!$A$1:$J$2336,MATCH(Healthcare!E$1,'Medical Examinations'!$A$1:$J$1,0),0)</f>
        <v>No</v>
      </c>
      <c r="F2210" s="17" t="str">
        <f>VLOOKUP($A2210,'Medical Examinations'!$A$1:$J$2336,MATCH(Healthcare!F$1,'Medical Examinations'!$A$1:$J$1,0),0)</f>
        <v>Yes</v>
      </c>
      <c r="G2210" s="17" t="str">
        <f>VLOOKUP($A2210,'Medical Examinations'!$A$1:$J$2336,MATCH(Healthcare!G$1,'Medical Examinations'!$A$1:$J$1,0),0)</f>
        <v>No</v>
      </c>
      <c r="H2210" s="17">
        <f>VLOOKUP($A2210,'Medical Examinations'!$A$1:$J$2336,MATCH(Healthcare!H$1,'Medical Examinations'!$A$1:$J$1,0),0)</f>
        <v>1</v>
      </c>
      <c r="I2210" s="17" t="str">
        <f>VLOOKUP($A2210,'Medical Examinations'!$A$1:$J$2336,MATCH(Healthcare!I$1,'Medical Examinations'!$A$1:$J$1,0),0)</f>
        <v>No</v>
      </c>
      <c r="J2210" s="17" t="str">
        <f>VLOOKUP($A2210,'Medical Examinations'!$A$1:$J$2336,MATCH(Healthcare!J$1,'Medical Examinations'!$A$1:$J$1,0),0)</f>
        <v>Obesity</v>
      </c>
      <c r="K2210" s="17" t="str">
        <f>VLOOKUP($A2210,'Medical Examinations'!$A$1:$J$2336,MATCH(Healthcare!K$1,'Medical Examinations'!$A$1:$J$1,0),0)</f>
        <v>Normal</v>
      </c>
      <c r="L2210" s="38">
        <f>VLOOKUP($A2210,'Hospitalisation Details'!$A$2:$K$2344,MATCH(Healthcare!L$1,'Hospitalisation Details'!$A$1:$K$1,0),0)</f>
        <v>38326</v>
      </c>
      <c r="M2210" s="17">
        <f>VLOOKUP($A2210,'Hospitalisation Details'!$A$2:$K$2344,MATCH(Healthcare!M$1,'Hospitalisation Details'!$A$1:$K$1,0),0)</f>
        <v>1631.67</v>
      </c>
      <c r="N2210" s="17" t="str">
        <f>VLOOKUP($A2210,'Hospitalisation Details'!$A$2:$K$2344,MATCH(Healthcare!N$1,'Hospitalisation Details'!$A$1:$K$1,0),0)</f>
        <v>Tier - 2</v>
      </c>
      <c r="O2210" s="17" t="str">
        <f>VLOOKUP($A2210,'Hospitalisation Details'!$A$2:$K$2344,MATCH(Healthcare!O$1,'Hospitalisation Details'!$A$1:$K$1,0),0)</f>
        <v>Tier - 3</v>
      </c>
      <c r="P2210" s="17" t="str">
        <f>VLOOKUP($A2210,'Hospitalisation Details'!$A$2:$K$2344,MATCH(Healthcare!P$1,'Hospitalisation Details'!$A$1:$K$1,0),0)</f>
        <v>R1013</v>
      </c>
      <c r="Q2210" s="17">
        <f>VLOOKUP($A2210,'Hospitalisation Details'!$A$2:$K$2344,MATCH(Healthcare!Q$1,'Hospitalisation Details'!$A$1:$K$1,0),0)</f>
        <v>18</v>
      </c>
    </row>
    <row r="2211" spans="1:17" ht="15.75" x14ac:dyDescent="0.25">
      <c r="A2211" s="25" t="s">
        <v>2254</v>
      </c>
      <c r="B2211" s="17" t="str">
        <f>VLOOKUP($A2211,'Customer Names'!$A$1:$D$2336,4,0)</f>
        <v>Ms. Jennifer</v>
      </c>
      <c r="C2211" s="17">
        <f>VLOOKUP($A2211,'Medical Examinations'!$A$1:$J$2336,MATCH(Healthcare!C$1,'Medical Examinations'!$A$1:$J$1,0),0)</f>
        <v>36.85</v>
      </c>
      <c r="D2211" s="17">
        <f>VLOOKUP($A2211,'Medical Examinations'!$A$1:$J$2336,MATCH(Healthcare!D$1,'Medical Examinations'!$A$1:$J$1,0),0)</f>
        <v>5.49</v>
      </c>
      <c r="E2211" s="17" t="str">
        <f>VLOOKUP($A2211,'Medical Examinations'!$A$1:$J$2336,MATCH(Healthcare!E$1,'Medical Examinations'!$A$1:$J$1,0),0)</f>
        <v>No</v>
      </c>
      <c r="F2211" s="17" t="str">
        <f>VLOOKUP($A2211,'Medical Examinations'!$A$1:$J$2336,MATCH(Healthcare!F$1,'Medical Examinations'!$A$1:$J$1,0),0)</f>
        <v>Yes</v>
      </c>
      <c r="G2211" s="17" t="str">
        <f>VLOOKUP($A2211,'Medical Examinations'!$A$1:$J$2336,MATCH(Healthcare!G$1,'Medical Examinations'!$A$1:$J$1,0),0)</f>
        <v>No</v>
      </c>
      <c r="H2211" s="17">
        <f>VLOOKUP($A2211,'Medical Examinations'!$A$1:$J$2336,MATCH(Healthcare!H$1,'Medical Examinations'!$A$1:$J$1,0),0)</f>
        <v>1</v>
      </c>
      <c r="I2211" s="17" t="str">
        <f>VLOOKUP($A2211,'Medical Examinations'!$A$1:$J$2336,MATCH(Healthcare!I$1,'Medical Examinations'!$A$1:$J$1,0),0)</f>
        <v>No</v>
      </c>
      <c r="J2211" s="17" t="str">
        <f>VLOOKUP($A2211,'Medical Examinations'!$A$1:$J$2336,MATCH(Healthcare!J$1,'Medical Examinations'!$A$1:$J$1,0),0)</f>
        <v>Obesity</v>
      </c>
      <c r="K2211" s="17" t="str">
        <f>VLOOKUP($A2211,'Medical Examinations'!$A$1:$J$2336,MATCH(Healthcare!K$1,'Medical Examinations'!$A$1:$J$1,0),0)</f>
        <v>Normal</v>
      </c>
      <c r="L2211" s="38">
        <f>VLOOKUP($A2211,'Hospitalisation Details'!$A$2:$K$2344,MATCH(Healthcare!L$1,'Hospitalisation Details'!$A$1:$K$1,0),0)</f>
        <v>38264</v>
      </c>
      <c r="M2211" s="17">
        <f>VLOOKUP($A2211,'Hospitalisation Details'!$A$2:$K$2344,MATCH(Healthcare!M$1,'Hospitalisation Details'!$A$1:$K$1,0),0)</f>
        <v>1629.83</v>
      </c>
      <c r="N2211" s="17" t="str">
        <f>VLOOKUP($A2211,'Hospitalisation Details'!$A$2:$K$2344,MATCH(Healthcare!N$1,'Hospitalisation Details'!$A$1:$K$1,0),0)</f>
        <v>Tier - 2</v>
      </c>
      <c r="O2211" s="17" t="str">
        <f>VLOOKUP($A2211,'Hospitalisation Details'!$A$2:$K$2344,MATCH(Healthcare!O$1,'Hospitalisation Details'!$A$1:$K$1,0),0)</f>
        <v>Tier - 2</v>
      </c>
      <c r="P2211" s="17" t="str">
        <f>VLOOKUP($A2211,'Hospitalisation Details'!$A$2:$K$2344,MATCH(Healthcare!P$1,'Hospitalisation Details'!$A$1:$K$1,0),0)</f>
        <v>R1013</v>
      </c>
      <c r="Q2211" s="17">
        <f>VLOOKUP($A2211,'Hospitalisation Details'!$A$2:$K$2344,MATCH(Healthcare!Q$1,'Hospitalisation Details'!$A$1:$K$1,0),0)</f>
        <v>18</v>
      </c>
    </row>
    <row r="2212" spans="1:17" ht="15.75" x14ac:dyDescent="0.25">
      <c r="A2212" s="25" t="s">
        <v>2255</v>
      </c>
      <c r="B2212" s="17" t="str">
        <f>VLOOKUP($A2212,'Customer Names'!$A$1:$D$2336,4,0)</f>
        <v>Mr. Martin</v>
      </c>
      <c r="C2212" s="17">
        <f>VLOOKUP($A2212,'Medical Examinations'!$A$1:$J$2336,MATCH(Healthcare!C$1,'Medical Examinations'!$A$1:$J$1,0),0)</f>
        <v>22.61</v>
      </c>
      <c r="D2212" s="17">
        <f>VLOOKUP($A2212,'Medical Examinations'!$A$1:$J$2336,MATCH(Healthcare!D$1,'Medical Examinations'!$A$1:$J$1,0),0)</f>
        <v>5.68</v>
      </c>
      <c r="E2212" s="17" t="str">
        <f>VLOOKUP($A2212,'Medical Examinations'!$A$1:$J$2336,MATCH(Healthcare!E$1,'Medical Examinations'!$A$1:$J$1,0),0)</f>
        <v>No</v>
      </c>
      <c r="F2212" s="17" t="str">
        <f>VLOOKUP($A2212,'Medical Examinations'!$A$1:$J$2336,MATCH(Healthcare!F$1,'Medical Examinations'!$A$1:$J$1,0),0)</f>
        <v>No</v>
      </c>
      <c r="G2212" s="17" t="str">
        <f>VLOOKUP($A2212,'Medical Examinations'!$A$1:$J$2336,MATCH(Healthcare!G$1,'Medical Examinations'!$A$1:$J$1,0),0)</f>
        <v>Yes</v>
      </c>
      <c r="H2212" s="17">
        <f>VLOOKUP($A2212,'Medical Examinations'!$A$1:$J$2336,MATCH(Healthcare!H$1,'Medical Examinations'!$A$1:$J$1,0),0)</f>
        <v>1</v>
      </c>
      <c r="I2212" s="17" t="str">
        <f>VLOOKUP($A2212,'Medical Examinations'!$A$1:$J$2336,MATCH(Healthcare!I$1,'Medical Examinations'!$A$1:$J$1,0),0)</f>
        <v>No</v>
      </c>
      <c r="J2212" s="17" t="str">
        <f>VLOOKUP($A2212,'Medical Examinations'!$A$1:$J$2336,MATCH(Healthcare!J$1,'Medical Examinations'!$A$1:$J$1,0),0)</f>
        <v>Healthy Weight</v>
      </c>
      <c r="K2212" s="17" t="str">
        <f>VLOOKUP($A2212,'Medical Examinations'!$A$1:$J$2336,MATCH(Healthcare!K$1,'Medical Examinations'!$A$1:$J$1,0),0)</f>
        <v>Normal</v>
      </c>
      <c r="L2212" s="38">
        <f>VLOOKUP($A2212,'Hospitalisation Details'!$A$2:$K$2344,MATCH(Healthcare!L$1,'Hospitalisation Details'!$A$1:$K$1,0),0)</f>
        <v>37819</v>
      </c>
      <c r="M2212" s="17">
        <f>VLOOKUP($A2212,'Hospitalisation Details'!$A$2:$K$2344,MATCH(Healthcare!M$1,'Hospitalisation Details'!$A$1:$K$1,0),0)</f>
        <v>1628.47</v>
      </c>
      <c r="N2212" s="17" t="str">
        <f>VLOOKUP($A2212,'Hospitalisation Details'!$A$2:$K$2344,MATCH(Healthcare!N$1,'Hospitalisation Details'!$A$1:$K$1,0),0)</f>
        <v>Tier - 2</v>
      </c>
      <c r="O2212" s="17" t="str">
        <f>VLOOKUP($A2212,'Hospitalisation Details'!$A$2:$K$2344,MATCH(Healthcare!O$1,'Hospitalisation Details'!$A$1:$K$1,0),0)</f>
        <v>Tier - 1</v>
      </c>
      <c r="P2212" s="17" t="str">
        <f>VLOOKUP($A2212,'Hospitalisation Details'!$A$2:$K$2344,MATCH(Healthcare!P$1,'Hospitalisation Details'!$A$1:$K$1,0),0)</f>
        <v>R1012</v>
      </c>
      <c r="Q2212" s="17">
        <f>VLOOKUP($A2212,'Hospitalisation Details'!$A$2:$K$2344,MATCH(Healthcare!Q$1,'Hospitalisation Details'!$A$1:$K$1,0),0)</f>
        <v>19</v>
      </c>
    </row>
    <row r="2213" spans="1:17" ht="15.75" x14ac:dyDescent="0.25">
      <c r="A2213" s="25" t="s">
        <v>2256</v>
      </c>
      <c r="B2213" s="17" t="str">
        <f>VLOOKUP($A2213,'Customer Names'!$A$1:$D$2336,4,0)</f>
        <v>Mr. Steve</v>
      </c>
      <c r="C2213" s="17">
        <f>VLOOKUP($A2213,'Medical Examinations'!$A$1:$J$2336,MATCH(Healthcare!C$1,'Medical Examinations'!$A$1:$J$1,0),0)</f>
        <v>21.754999999999999</v>
      </c>
      <c r="D2213" s="17">
        <f>VLOOKUP($A2213,'Medical Examinations'!$A$1:$J$2336,MATCH(Healthcare!D$1,'Medical Examinations'!$A$1:$J$1,0),0)</f>
        <v>6.09</v>
      </c>
      <c r="E2213" s="17" t="str">
        <f>VLOOKUP($A2213,'Medical Examinations'!$A$1:$J$2336,MATCH(Healthcare!E$1,'Medical Examinations'!$A$1:$J$1,0),0)</f>
        <v>No</v>
      </c>
      <c r="F2213" s="17" t="str">
        <f>VLOOKUP($A2213,'Medical Examinations'!$A$1:$J$2336,MATCH(Healthcare!F$1,'Medical Examinations'!$A$1:$J$1,0),0)</f>
        <v>No</v>
      </c>
      <c r="G2213" s="17" t="str">
        <f>VLOOKUP($A2213,'Medical Examinations'!$A$1:$J$2336,MATCH(Healthcare!G$1,'Medical Examinations'!$A$1:$J$1,0),0)</f>
        <v>Yes</v>
      </c>
      <c r="H2213" s="17">
        <f>VLOOKUP($A2213,'Medical Examinations'!$A$1:$J$2336,MATCH(Healthcare!H$1,'Medical Examinations'!$A$1:$J$1,0),0)</f>
        <v>1</v>
      </c>
      <c r="I2213" s="17" t="str">
        <f>VLOOKUP($A2213,'Medical Examinations'!$A$1:$J$2336,MATCH(Healthcare!I$1,'Medical Examinations'!$A$1:$J$1,0),0)</f>
        <v>No</v>
      </c>
      <c r="J2213" s="17" t="str">
        <f>VLOOKUP($A2213,'Medical Examinations'!$A$1:$J$2336,MATCH(Healthcare!J$1,'Medical Examinations'!$A$1:$J$1,0),0)</f>
        <v>Healthy Weight</v>
      </c>
      <c r="K2213" s="17" t="str">
        <f>VLOOKUP($A2213,'Medical Examinations'!$A$1:$J$2336,MATCH(Healthcare!K$1,'Medical Examinations'!$A$1:$J$1,0),0)</f>
        <v>Prediabetes</v>
      </c>
      <c r="L2213" s="38">
        <f>VLOOKUP($A2213,'Hospitalisation Details'!$A$2:$K$2344,MATCH(Healthcare!L$1,'Hospitalisation Details'!$A$1:$K$1,0),0)</f>
        <v>37959</v>
      </c>
      <c r="M2213" s="17">
        <f>VLOOKUP($A2213,'Hospitalisation Details'!$A$2:$K$2344,MATCH(Healthcare!M$1,'Hospitalisation Details'!$A$1:$K$1,0),0)</f>
        <v>1627.28</v>
      </c>
      <c r="N2213" s="17" t="str">
        <f>VLOOKUP($A2213,'Hospitalisation Details'!$A$2:$K$2344,MATCH(Healthcare!N$1,'Hospitalisation Details'!$A$1:$K$1,0),0)</f>
        <v>Tier - 2</v>
      </c>
      <c r="O2213" s="17" t="str">
        <f>VLOOKUP($A2213,'Hospitalisation Details'!$A$2:$K$2344,MATCH(Healthcare!O$1,'Hospitalisation Details'!$A$1:$K$1,0),0)</f>
        <v>Tier - 2</v>
      </c>
      <c r="P2213" s="17" t="str">
        <f>VLOOKUP($A2213,'Hospitalisation Details'!$A$2:$K$2344,MATCH(Healthcare!P$1,'Hospitalisation Details'!$A$1:$K$1,0),0)</f>
        <v>R1012</v>
      </c>
      <c r="Q2213" s="17">
        <f>VLOOKUP($A2213,'Hospitalisation Details'!$A$2:$K$2344,MATCH(Healthcare!Q$1,'Hospitalisation Details'!$A$1:$K$1,0),0)</f>
        <v>19</v>
      </c>
    </row>
    <row r="2214" spans="1:17" ht="15.75" x14ac:dyDescent="0.25">
      <c r="A2214" s="25" t="s">
        <v>2257</v>
      </c>
      <c r="B2214" s="17" t="str">
        <f>VLOOKUP($A2214,'Customer Names'!$A$1:$D$2336,4,0)</f>
        <v>Mr. Christopher</v>
      </c>
      <c r="C2214" s="17">
        <f>VLOOKUP($A2214,'Medical Examinations'!$A$1:$J$2336,MATCH(Healthcare!C$1,'Medical Examinations'!$A$1:$J$1,0),0)</f>
        <v>20.425000000000001</v>
      </c>
      <c r="D2214" s="17">
        <f>VLOOKUP($A2214,'Medical Examinations'!$A$1:$J$2336,MATCH(Healthcare!D$1,'Medical Examinations'!$A$1:$J$1,0),0)</f>
        <v>5.53</v>
      </c>
      <c r="E2214" s="17" t="str">
        <f>VLOOKUP($A2214,'Medical Examinations'!$A$1:$J$2336,MATCH(Healthcare!E$1,'Medical Examinations'!$A$1:$J$1,0),0)</f>
        <v>No</v>
      </c>
      <c r="F2214" s="17" t="str">
        <f>VLOOKUP($A2214,'Medical Examinations'!$A$1:$J$2336,MATCH(Healthcare!F$1,'Medical Examinations'!$A$1:$J$1,0),0)</f>
        <v>No</v>
      </c>
      <c r="G2214" s="17" t="str">
        <f>VLOOKUP($A2214,'Medical Examinations'!$A$1:$J$2336,MATCH(Healthcare!G$1,'Medical Examinations'!$A$1:$J$1,0),0)</f>
        <v>Yes</v>
      </c>
      <c r="H2214" s="17">
        <f>VLOOKUP($A2214,'Medical Examinations'!$A$1:$J$2336,MATCH(Healthcare!H$1,'Medical Examinations'!$A$1:$J$1,0),0)</f>
        <v>1</v>
      </c>
      <c r="I2214" s="17" t="str">
        <f>VLOOKUP($A2214,'Medical Examinations'!$A$1:$J$2336,MATCH(Healthcare!I$1,'Medical Examinations'!$A$1:$J$1,0),0)</f>
        <v>No</v>
      </c>
      <c r="J2214" s="17" t="str">
        <f>VLOOKUP($A2214,'Medical Examinations'!$A$1:$J$2336,MATCH(Healthcare!J$1,'Medical Examinations'!$A$1:$J$1,0),0)</f>
        <v>Healthy Weight</v>
      </c>
      <c r="K2214" s="17" t="str">
        <f>VLOOKUP($A2214,'Medical Examinations'!$A$1:$J$2336,MATCH(Healthcare!K$1,'Medical Examinations'!$A$1:$J$1,0),0)</f>
        <v>Normal</v>
      </c>
      <c r="L2214" s="38">
        <f>VLOOKUP($A2214,'Hospitalisation Details'!$A$2:$K$2344,MATCH(Healthcare!L$1,'Hospitalisation Details'!$A$1:$K$1,0),0)</f>
        <v>37873</v>
      </c>
      <c r="M2214" s="17">
        <f>VLOOKUP($A2214,'Hospitalisation Details'!$A$2:$K$2344,MATCH(Healthcare!M$1,'Hospitalisation Details'!$A$1:$K$1,0),0)</f>
        <v>1625.43</v>
      </c>
      <c r="N2214" s="17" t="str">
        <f>VLOOKUP($A2214,'Hospitalisation Details'!$A$2:$K$2344,MATCH(Healthcare!N$1,'Hospitalisation Details'!$A$1:$K$1,0),0)</f>
        <v>Tier - 2</v>
      </c>
      <c r="O2214" s="17" t="str">
        <f>VLOOKUP($A2214,'Hospitalisation Details'!$A$2:$K$2344,MATCH(Healthcare!O$1,'Hospitalisation Details'!$A$1:$K$1,0),0)</f>
        <v>Tier - 3</v>
      </c>
      <c r="P2214" s="17" t="str">
        <f>VLOOKUP($A2214,'Hospitalisation Details'!$A$2:$K$2344,MATCH(Healthcare!P$1,'Hospitalisation Details'!$A$1:$K$1,0),0)</f>
        <v>R1012</v>
      </c>
      <c r="Q2214" s="17">
        <f>VLOOKUP($A2214,'Hospitalisation Details'!$A$2:$K$2344,MATCH(Healthcare!Q$1,'Hospitalisation Details'!$A$1:$K$1,0),0)</f>
        <v>19</v>
      </c>
    </row>
    <row r="2215" spans="1:17" ht="15.75" x14ac:dyDescent="0.25">
      <c r="A2215" s="25" t="s">
        <v>2258</v>
      </c>
      <c r="B2215" s="17" t="str">
        <f>VLOOKUP($A2215,'Customer Names'!$A$1:$D$2336,4,0)</f>
        <v>Ms. Kathryn</v>
      </c>
      <c r="C2215" s="17">
        <f>VLOOKUP($A2215,'Medical Examinations'!$A$1:$J$2336,MATCH(Healthcare!C$1,'Medical Examinations'!$A$1:$J$1,0),0)</f>
        <v>31.35</v>
      </c>
      <c r="D2215" s="17">
        <f>VLOOKUP($A2215,'Medical Examinations'!$A$1:$J$2336,MATCH(Healthcare!D$1,'Medical Examinations'!$A$1:$J$1,0),0)</f>
        <v>4.28</v>
      </c>
      <c r="E2215" s="17" t="str">
        <f>VLOOKUP($A2215,'Medical Examinations'!$A$1:$J$2336,MATCH(Healthcare!E$1,'Medical Examinations'!$A$1:$J$1,0),0)</f>
        <v>No</v>
      </c>
      <c r="F2215" s="17" t="str">
        <f>VLOOKUP($A2215,'Medical Examinations'!$A$1:$J$2336,MATCH(Healthcare!F$1,'Medical Examinations'!$A$1:$J$1,0),0)</f>
        <v>Yes</v>
      </c>
      <c r="G2215" s="17" t="str">
        <f>VLOOKUP($A2215,'Medical Examinations'!$A$1:$J$2336,MATCH(Healthcare!G$1,'Medical Examinations'!$A$1:$J$1,0),0)</f>
        <v>No</v>
      </c>
      <c r="H2215" s="17">
        <f>VLOOKUP($A2215,'Medical Examinations'!$A$1:$J$2336,MATCH(Healthcare!H$1,'Medical Examinations'!$A$1:$J$1,0),0)</f>
        <v>1</v>
      </c>
      <c r="I2215" s="17" t="str">
        <f>VLOOKUP($A2215,'Medical Examinations'!$A$1:$J$2336,MATCH(Healthcare!I$1,'Medical Examinations'!$A$1:$J$1,0),0)</f>
        <v>No</v>
      </c>
      <c r="J2215" s="17" t="str">
        <f>VLOOKUP($A2215,'Medical Examinations'!$A$1:$J$2336,MATCH(Healthcare!J$1,'Medical Examinations'!$A$1:$J$1,0),0)</f>
        <v>Obesity</v>
      </c>
      <c r="K2215" s="17" t="str">
        <f>VLOOKUP($A2215,'Medical Examinations'!$A$1:$J$2336,MATCH(Healthcare!K$1,'Medical Examinations'!$A$1:$J$1,0),0)</f>
        <v>Normal</v>
      </c>
      <c r="L2215" s="38">
        <f>VLOOKUP($A2215,'Hospitalisation Details'!$A$2:$K$2344,MATCH(Healthcare!L$1,'Hospitalisation Details'!$A$1:$K$1,0),0)</f>
        <v>38193</v>
      </c>
      <c r="M2215" s="17">
        <f>VLOOKUP($A2215,'Hospitalisation Details'!$A$2:$K$2344,MATCH(Healthcare!M$1,'Hospitalisation Details'!$A$1:$K$1,0),0)</f>
        <v>1622.19</v>
      </c>
      <c r="N2215" s="17" t="str">
        <f>VLOOKUP($A2215,'Hospitalisation Details'!$A$2:$K$2344,MATCH(Healthcare!N$1,'Hospitalisation Details'!$A$1:$K$1,0),0)</f>
        <v>Tier - 2</v>
      </c>
      <c r="O2215" s="17" t="str">
        <f>VLOOKUP($A2215,'Hospitalisation Details'!$A$2:$K$2344,MATCH(Healthcare!O$1,'Hospitalisation Details'!$A$1:$K$1,0),0)</f>
        <v>Tier - 1</v>
      </c>
      <c r="P2215" s="17" t="str">
        <f>VLOOKUP($A2215,'Hospitalisation Details'!$A$2:$K$2344,MATCH(Healthcare!P$1,'Hospitalisation Details'!$A$1:$K$1,0),0)</f>
        <v>R1013</v>
      </c>
      <c r="Q2215" s="17">
        <f>VLOOKUP($A2215,'Hospitalisation Details'!$A$2:$K$2344,MATCH(Healthcare!Q$1,'Hospitalisation Details'!$A$1:$K$1,0),0)</f>
        <v>18</v>
      </c>
    </row>
    <row r="2216" spans="1:17" ht="15.75" x14ac:dyDescent="0.25">
      <c r="A2216" s="25" t="s">
        <v>2259</v>
      </c>
      <c r="B2216" s="17" t="str">
        <f>VLOOKUP($A2216,'Customer Names'!$A$1:$D$2336,4,0)</f>
        <v>Ms. Emily</v>
      </c>
      <c r="C2216" s="17">
        <f>VLOOKUP($A2216,'Medical Examinations'!$A$1:$J$2336,MATCH(Healthcare!C$1,'Medical Examinations'!$A$1:$J$1,0),0)</f>
        <v>31.13</v>
      </c>
      <c r="D2216" s="17">
        <f>VLOOKUP($A2216,'Medical Examinations'!$A$1:$J$2336,MATCH(Healthcare!D$1,'Medical Examinations'!$A$1:$J$1,0),0)</f>
        <v>6.01</v>
      </c>
      <c r="E2216" s="17" t="str">
        <f>VLOOKUP($A2216,'Medical Examinations'!$A$1:$J$2336,MATCH(Healthcare!E$1,'Medical Examinations'!$A$1:$J$1,0),0)</f>
        <v>No</v>
      </c>
      <c r="F2216" s="17" t="str">
        <f>VLOOKUP($A2216,'Medical Examinations'!$A$1:$J$2336,MATCH(Healthcare!F$1,'Medical Examinations'!$A$1:$J$1,0),0)</f>
        <v>Yes</v>
      </c>
      <c r="G2216" s="17" t="str">
        <f>VLOOKUP($A2216,'Medical Examinations'!$A$1:$J$2336,MATCH(Healthcare!G$1,'Medical Examinations'!$A$1:$J$1,0),0)</f>
        <v>No</v>
      </c>
      <c r="H2216" s="17">
        <f>VLOOKUP($A2216,'Medical Examinations'!$A$1:$J$2336,MATCH(Healthcare!H$1,'Medical Examinations'!$A$1:$J$1,0),0)</f>
        <v>1</v>
      </c>
      <c r="I2216" s="17" t="str">
        <f>VLOOKUP($A2216,'Medical Examinations'!$A$1:$J$2336,MATCH(Healthcare!I$1,'Medical Examinations'!$A$1:$J$1,0),0)</f>
        <v>No</v>
      </c>
      <c r="J2216" s="17" t="str">
        <f>VLOOKUP($A2216,'Medical Examinations'!$A$1:$J$2336,MATCH(Healthcare!J$1,'Medical Examinations'!$A$1:$J$1,0),0)</f>
        <v>Obesity</v>
      </c>
      <c r="K2216" s="17" t="str">
        <f>VLOOKUP($A2216,'Medical Examinations'!$A$1:$J$2336,MATCH(Healthcare!K$1,'Medical Examinations'!$A$1:$J$1,0),0)</f>
        <v>Prediabetes</v>
      </c>
      <c r="L2216" s="38">
        <f>VLOOKUP($A2216,'Hospitalisation Details'!$A$2:$K$2344,MATCH(Healthcare!L$1,'Hospitalisation Details'!$A$1:$K$1,0),0)</f>
        <v>38220</v>
      </c>
      <c r="M2216" s="17">
        <f>VLOOKUP($A2216,'Hospitalisation Details'!$A$2:$K$2344,MATCH(Healthcare!M$1,'Hospitalisation Details'!$A$1:$K$1,0),0)</f>
        <v>1621.88</v>
      </c>
      <c r="N2216" s="17" t="str">
        <f>VLOOKUP($A2216,'Hospitalisation Details'!$A$2:$K$2344,MATCH(Healthcare!N$1,'Hospitalisation Details'!$A$1:$K$1,0),0)</f>
        <v>Tier - 2</v>
      </c>
      <c r="O2216" s="17" t="str">
        <f>VLOOKUP($A2216,'Hospitalisation Details'!$A$2:$K$2344,MATCH(Healthcare!O$1,'Hospitalisation Details'!$A$1:$K$1,0),0)</f>
        <v>Tier - 2</v>
      </c>
      <c r="P2216" s="17" t="str">
        <f>VLOOKUP($A2216,'Hospitalisation Details'!$A$2:$K$2344,MATCH(Healthcare!P$1,'Hospitalisation Details'!$A$1:$K$1,0),0)</f>
        <v>R1013</v>
      </c>
      <c r="Q2216" s="17">
        <f>VLOOKUP($A2216,'Hospitalisation Details'!$A$2:$K$2344,MATCH(Healthcare!Q$1,'Hospitalisation Details'!$A$1:$K$1,0),0)</f>
        <v>18</v>
      </c>
    </row>
    <row r="2217" spans="1:17" ht="15.75" x14ac:dyDescent="0.25">
      <c r="A2217" s="25" t="s">
        <v>2260</v>
      </c>
      <c r="B2217" s="17" t="str">
        <f>VLOOKUP($A2217,'Customer Names'!$A$1:$D$2336,4,0)</f>
        <v>Mr. Trent</v>
      </c>
      <c r="C2217" s="17">
        <f>VLOOKUP($A2217,'Medical Examinations'!$A$1:$J$2336,MATCH(Healthcare!C$1,'Medical Examinations'!$A$1:$J$1,0),0)</f>
        <v>17.48</v>
      </c>
      <c r="D2217" s="17">
        <f>VLOOKUP($A2217,'Medical Examinations'!$A$1:$J$2336,MATCH(Healthcare!D$1,'Medical Examinations'!$A$1:$J$1,0),0)</f>
        <v>4.59</v>
      </c>
      <c r="E2217" s="17" t="str">
        <f>VLOOKUP($A2217,'Medical Examinations'!$A$1:$J$2336,MATCH(Healthcare!E$1,'Medical Examinations'!$A$1:$J$1,0),0)</f>
        <v>No</v>
      </c>
      <c r="F2217" s="17" t="str">
        <f>VLOOKUP($A2217,'Medical Examinations'!$A$1:$J$2336,MATCH(Healthcare!F$1,'Medical Examinations'!$A$1:$J$1,0),0)</f>
        <v>No</v>
      </c>
      <c r="G2217" s="17" t="str">
        <f>VLOOKUP($A2217,'Medical Examinations'!$A$1:$J$2336,MATCH(Healthcare!G$1,'Medical Examinations'!$A$1:$J$1,0),0)</f>
        <v>Yes</v>
      </c>
      <c r="H2217" s="17">
        <f>VLOOKUP($A2217,'Medical Examinations'!$A$1:$J$2336,MATCH(Healthcare!H$1,'Medical Examinations'!$A$1:$J$1,0),0)</f>
        <v>1</v>
      </c>
      <c r="I2217" s="17" t="str">
        <f>VLOOKUP($A2217,'Medical Examinations'!$A$1:$J$2336,MATCH(Healthcare!I$1,'Medical Examinations'!$A$1:$J$1,0),0)</f>
        <v>No</v>
      </c>
      <c r="J2217" s="17" t="str">
        <f>VLOOKUP($A2217,'Medical Examinations'!$A$1:$J$2336,MATCH(Healthcare!J$1,'Medical Examinations'!$A$1:$J$1,0),0)</f>
        <v>Underweight</v>
      </c>
      <c r="K2217" s="17" t="str">
        <f>VLOOKUP($A2217,'Medical Examinations'!$A$1:$J$2336,MATCH(Healthcare!K$1,'Medical Examinations'!$A$1:$J$1,0),0)</f>
        <v>Normal</v>
      </c>
      <c r="L2217" s="38">
        <f>VLOOKUP($A2217,'Hospitalisation Details'!$A$2:$K$2344,MATCH(Healthcare!L$1,'Hospitalisation Details'!$A$1:$K$1,0),0)</f>
        <v>37878</v>
      </c>
      <c r="M2217" s="17">
        <f>VLOOKUP($A2217,'Hospitalisation Details'!$A$2:$K$2344,MATCH(Healthcare!M$1,'Hospitalisation Details'!$A$1:$K$1,0),0)</f>
        <v>1621.34</v>
      </c>
      <c r="N2217" s="17" t="str">
        <f>VLOOKUP($A2217,'Hospitalisation Details'!$A$2:$K$2344,MATCH(Healthcare!N$1,'Hospitalisation Details'!$A$1:$K$1,0),0)</f>
        <v>Tier - 2</v>
      </c>
      <c r="O2217" s="17" t="str">
        <f>VLOOKUP($A2217,'Hospitalisation Details'!$A$2:$K$2344,MATCH(Healthcare!O$1,'Hospitalisation Details'!$A$1:$K$1,0),0)</f>
        <v>Tier - 2</v>
      </c>
      <c r="P2217" s="17" t="str">
        <f>VLOOKUP($A2217,'Hospitalisation Details'!$A$2:$K$2344,MATCH(Healthcare!P$1,'Hospitalisation Details'!$A$1:$K$1,0),0)</f>
        <v>R1012</v>
      </c>
      <c r="Q2217" s="17">
        <f>VLOOKUP($A2217,'Hospitalisation Details'!$A$2:$K$2344,MATCH(Healthcare!Q$1,'Hospitalisation Details'!$A$1:$K$1,0),0)</f>
        <v>19</v>
      </c>
    </row>
    <row r="2218" spans="1:17" ht="15.75" x14ac:dyDescent="0.25">
      <c r="A2218" s="25" t="s">
        <v>2261</v>
      </c>
      <c r="B2218" s="17" t="str">
        <f>VLOOKUP($A2218,'Customer Names'!$A$1:$D$2336,4,0)</f>
        <v>Ms. Jennifer</v>
      </c>
      <c r="C2218" s="17">
        <f>VLOOKUP($A2218,'Medical Examinations'!$A$1:$J$2336,MATCH(Healthcare!C$1,'Medical Examinations'!$A$1:$J$1,0),0)</f>
        <v>22.57</v>
      </c>
      <c r="D2218" s="17">
        <f>VLOOKUP($A2218,'Medical Examinations'!$A$1:$J$2336,MATCH(Healthcare!D$1,'Medical Examinations'!$A$1:$J$1,0),0)</f>
        <v>5.8</v>
      </c>
      <c r="E2218" s="17" t="str">
        <f>VLOOKUP($A2218,'Medical Examinations'!$A$1:$J$2336,MATCH(Healthcare!E$1,'Medical Examinations'!$A$1:$J$1,0),0)</f>
        <v>Yes</v>
      </c>
      <c r="F2218" s="17" t="str">
        <f>VLOOKUP($A2218,'Medical Examinations'!$A$1:$J$2336,MATCH(Healthcare!F$1,'Medical Examinations'!$A$1:$J$1,0),0)</f>
        <v>No</v>
      </c>
      <c r="G2218" s="17" t="str">
        <f>VLOOKUP($A2218,'Medical Examinations'!$A$1:$J$2336,MATCH(Healthcare!G$1,'Medical Examinations'!$A$1:$J$1,0),0)</f>
        <v>No</v>
      </c>
      <c r="H2218" s="17">
        <f>VLOOKUP($A2218,'Medical Examinations'!$A$1:$J$2336,MATCH(Healthcare!H$1,'Medical Examinations'!$A$1:$J$1,0),0)</f>
        <v>1</v>
      </c>
      <c r="I2218" s="17" t="str">
        <f>VLOOKUP($A2218,'Medical Examinations'!$A$1:$J$2336,MATCH(Healthcare!I$1,'Medical Examinations'!$A$1:$J$1,0),0)</f>
        <v>No</v>
      </c>
      <c r="J2218" s="17" t="str">
        <f>VLOOKUP($A2218,'Medical Examinations'!$A$1:$J$2336,MATCH(Healthcare!J$1,'Medical Examinations'!$A$1:$J$1,0),0)</f>
        <v>Healthy Weight</v>
      </c>
      <c r="K2218" s="17" t="str">
        <f>VLOOKUP($A2218,'Medical Examinations'!$A$1:$J$2336,MATCH(Healthcare!K$1,'Medical Examinations'!$A$1:$J$1,0),0)</f>
        <v>Prediabetes</v>
      </c>
      <c r="L2218" s="38">
        <f>VLOOKUP($A2218,'Hospitalisation Details'!$A$2:$K$2344,MATCH(Healthcare!L$1,'Hospitalisation Details'!$A$1:$K$1,0),0)</f>
        <v>34916</v>
      </c>
      <c r="M2218" s="17">
        <f>VLOOKUP($A2218,'Hospitalisation Details'!$A$2:$K$2344,MATCH(Healthcare!M$1,'Hospitalisation Details'!$A$1:$K$1,0),0)</f>
        <v>1617.16</v>
      </c>
      <c r="N2218" s="17" t="str">
        <f>VLOOKUP($A2218,'Hospitalisation Details'!$A$2:$K$2344,MATCH(Healthcare!N$1,'Hospitalisation Details'!$A$1:$K$1,0),0)</f>
        <v>Tier - 2</v>
      </c>
      <c r="O2218" s="17" t="str">
        <f>VLOOKUP($A2218,'Hospitalisation Details'!$A$2:$K$2344,MATCH(Healthcare!O$1,'Hospitalisation Details'!$A$1:$K$1,0),0)</f>
        <v>Tier - 1</v>
      </c>
      <c r="P2218" s="17" t="str">
        <f>VLOOKUP($A2218,'Hospitalisation Details'!$A$2:$K$2344,MATCH(Healthcare!P$1,'Hospitalisation Details'!$A$1:$K$1,0),0)</f>
        <v>R1013</v>
      </c>
      <c r="Q2218" s="17">
        <f>VLOOKUP($A2218,'Hospitalisation Details'!$A$2:$K$2344,MATCH(Healthcare!Q$1,'Hospitalisation Details'!$A$1:$K$1,0),0)</f>
        <v>27</v>
      </c>
    </row>
    <row r="2219" spans="1:17" ht="15.75" x14ac:dyDescent="0.25">
      <c r="A2219" s="25" t="s">
        <v>2262</v>
      </c>
      <c r="B2219" s="17" t="str">
        <f>VLOOKUP($A2219,'Customer Names'!$A$1:$D$2336,4,0)</f>
        <v>Ms. Polly</v>
      </c>
      <c r="C2219" s="17">
        <f>VLOOKUP($A2219,'Medical Examinations'!$A$1:$J$2336,MATCH(Healthcare!C$1,'Medical Examinations'!$A$1:$J$1,0),0)</f>
        <v>26.73</v>
      </c>
      <c r="D2219" s="17">
        <f>VLOOKUP($A2219,'Medical Examinations'!$A$1:$J$2336,MATCH(Healthcare!D$1,'Medical Examinations'!$A$1:$J$1,0),0)</f>
        <v>5.08</v>
      </c>
      <c r="E2219" s="17" t="str">
        <f>VLOOKUP($A2219,'Medical Examinations'!$A$1:$J$2336,MATCH(Healthcare!E$1,'Medical Examinations'!$A$1:$J$1,0),0)</f>
        <v>No</v>
      </c>
      <c r="F2219" s="17" t="str">
        <f>VLOOKUP($A2219,'Medical Examinations'!$A$1:$J$2336,MATCH(Healthcare!F$1,'Medical Examinations'!$A$1:$J$1,0),0)</f>
        <v>Yes</v>
      </c>
      <c r="G2219" s="17" t="str">
        <f>VLOOKUP($A2219,'Medical Examinations'!$A$1:$J$2336,MATCH(Healthcare!G$1,'Medical Examinations'!$A$1:$J$1,0),0)</f>
        <v>No</v>
      </c>
      <c r="H2219" s="17">
        <f>VLOOKUP($A2219,'Medical Examinations'!$A$1:$J$2336,MATCH(Healthcare!H$1,'Medical Examinations'!$A$1:$J$1,0),0)</f>
        <v>1</v>
      </c>
      <c r="I2219" s="17" t="str">
        <f>VLOOKUP($A2219,'Medical Examinations'!$A$1:$J$2336,MATCH(Healthcare!I$1,'Medical Examinations'!$A$1:$J$1,0),0)</f>
        <v>No</v>
      </c>
      <c r="J2219" s="17" t="str">
        <f>VLOOKUP($A2219,'Medical Examinations'!$A$1:$J$2336,MATCH(Healthcare!J$1,'Medical Examinations'!$A$1:$J$1,0),0)</f>
        <v>Overweight</v>
      </c>
      <c r="K2219" s="17" t="str">
        <f>VLOOKUP($A2219,'Medical Examinations'!$A$1:$J$2336,MATCH(Healthcare!K$1,'Medical Examinations'!$A$1:$J$1,0),0)</f>
        <v>Normal</v>
      </c>
      <c r="L2219" s="38">
        <f>VLOOKUP($A2219,'Hospitalisation Details'!$A$2:$K$2344,MATCH(Healthcare!L$1,'Hospitalisation Details'!$A$1:$K$1,0),0)</f>
        <v>38190</v>
      </c>
      <c r="M2219" s="17">
        <f>VLOOKUP($A2219,'Hospitalisation Details'!$A$2:$K$2344,MATCH(Healthcare!M$1,'Hospitalisation Details'!$A$1:$K$1,0),0)</f>
        <v>1615.77</v>
      </c>
      <c r="N2219" s="17" t="str">
        <f>VLOOKUP($A2219,'Hospitalisation Details'!$A$2:$K$2344,MATCH(Healthcare!N$1,'Hospitalisation Details'!$A$1:$K$1,0),0)</f>
        <v>Tier - 2</v>
      </c>
      <c r="O2219" s="17" t="str">
        <f>VLOOKUP($A2219,'Hospitalisation Details'!$A$2:$K$2344,MATCH(Healthcare!O$1,'Hospitalisation Details'!$A$1:$K$1,0),0)</f>
        <v>Tier - 1</v>
      </c>
      <c r="P2219" s="17" t="str">
        <f>VLOOKUP($A2219,'Hospitalisation Details'!$A$2:$K$2344,MATCH(Healthcare!P$1,'Hospitalisation Details'!$A$1:$K$1,0),0)</f>
        <v>R1013</v>
      </c>
      <c r="Q2219" s="17">
        <f>VLOOKUP($A2219,'Hospitalisation Details'!$A$2:$K$2344,MATCH(Healthcare!Q$1,'Hospitalisation Details'!$A$1:$K$1,0),0)</f>
        <v>18</v>
      </c>
    </row>
    <row r="2220" spans="1:17" ht="15.75" x14ac:dyDescent="0.25">
      <c r="A2220" s="25" t="s">
        <v>2263</v>
      </c>
      <c r="B2220" s="17" t="str">
        <f>VLOOKUP($A2220,'Customer Names'!$A$1:$D$2336,4,0)</f>
        <v>Ms. Elizabeth</v>
      </c>
      <c r="C2220" s="17">
        <f>VLOOKUP($A2220,'Medical Examinations'!$A$1:$J$2336,MATCH(Healthcare!C$1,'Medical Examinations'!$A$1:$J$1,0),0)</f>
        <v>20.79</v>
      </c>
      <c r="D2220" s="17">
        <f>VLOOKUP($A2220,'Medical Examinations'!$A$1:$J$2336,MATCH(Healthcare!D$1,'Medical Examinations'!$A$1:$J$1,0),0)</f>
        <v>5.84</v>
      </c>
      <c r="E2220" s="17" t="str">
        <f>VLOOKUP($A2220,'Medical Examinations'!$A$1:$J$2336,MATCH(Healthcare!E$1,'Medical Examinations'!$A$1:$J$1,0),0)</f>
        <v>No</v>
      </c>
      <c r="F2220" s="17" t="str">
        <f>VLOOKUP($A2220,'Medical Examinations'!$A$1:$J$2336,MATCH(Healthcare!F$1,'Medical Examinations'!$A$1:$J$1,0),0)</f>
        <v>Yes</v>
      </c>
      <c r="G2220" s="17" t="str">
        <f>VLOOKUP($A2220,'Medical Examinations'!$A$1:$J$2336,MATCH(Healthcare!G$1,'Medical Examinations'!$A$1:$J$1,0),0)</f>
        <v>No</v>
      </c>
      <c r="H2220" s="17">
        <f>VLOOKUP($A2220,'Medical Examinations'!$A$1:$J$2336,MATCH(Healthcare!H$1,'Medical Examinations'!$A$1:$J$1,0),0)</f>
        <v>1</v>
      </c>
      <c r="I2220" s="17" t="str">
        <f>VLOOKUP($A2220,'Medical Examinations'!$A$1:$J$2336,MATCH(Healthcare!I$1,'Medical Examinations'!$A$1:$J$1,0),0)</f>
        <v>No</v>
      </c>
      <c r="J2220" s="17" t="str">
        <f>VLOOKUP($A2220,'Medical Examinations'!$A$1:$J$2336,MATCH(Healthcare!J$1,'Medical Examinations'!$A$1:$J$1,0),0)</f>
        <v>Healthy Weight</v>
      </c>
      <c r="K2220" s="17" t="str">
        <f>VLOOKUP($A2220,'Medical Examinations'!$A$1:$J$2336,MATCH(Healthcare!K$1,'Medical Examinations'!$A$1:$J$1,0),0)</f>
        <v>Prediabetes</v>
      </c>
      <c r="L2220" s="38">
        <f>VLOOKUP($A2220,'Hospitalisation Details'!$A$2:$K$2344,MATCH(Healthcare!L$1,'Hospitalisation Details'!$A$1:$K$1,0),0)</f>
        <v>38310</v>
      </c>
      <c r="M2220" s="17">
        <f>VLOOKUP($A2220,'Hospitalisation Details'!$A$2:$K$2344,MATCH(Healthcare!M$1,'Hospitalisation Details'!$A$1:$K$1,0),0)</f>
        <v>1607.51</v>
      </c>
      <c r="N2220" s="17" t="str">
        <f>VLOOKUP($A2220,'Hospitalisation Details'!$A$2:$K$2344,MATCH(Healthcare!N$1,'Hospitalisation Details'!$A$1:$K$1,0),0)</f>
        <v>Tier - 2</v>
      </c>
      <c r="O2220" s="17" t="str">
        <f>VLOOKUP($A2220,'Hospitalisation Details'!$A$2:$K$2344,MATCH(Healthcare!O$1,'Hospitalisation Details'!$A$1:$K$1,0),0)</f>
        <v>Tier - 3</v>
      </c>
      <c r="P2220" s="17" t="str">
        <f>VLOOKUP($A2220,'Hospitalisation Details'!$A$2:$K$2344,MATCH(Healthcare!P$1,'Hospitalisation Details'!$A$1:$K$1,0),0)</f>
        <v>R1013</v>
      </c>
      <c r="Q2220" s="17">
        <f>VLOOKUP($A2220,'Hospitalisation Details'!$A$2:$K$2344,MATCH(Healthcare!Q$1,'Hospitalisation Details'!$A$1:$K$1,0),0)</f>
        <v>18</v>
      </c>
    </row>
    <row r="2221" spans="1:17" ht="15.75" x14ac:dyDescent="0.25">
      <c r="A2221" s="25" t="s">
        <v>2264</v>
      </c>
      <c r="B2221" s="17" t="str">
        <f>VLOOKUP($A2221,'Customer Names'!$A$1:$D$2336,4,0)</f>
        <v>Ms. Tiffany</v>
      </c>
      <c r="C2221" s="17">
        <f>VLOOKUP($A2221,'Medical Examinations'!$A$1:$J$2336,MATCH(Healthcare!C$1,'Medical Examinations'!$A$1:$J$1,0),0)</f>
        <v>20.149999999999999</v>
      </c>
      <c r="D2221" s="17">
        <f>VLOOKUP($A2221,'Medical Examinations'!$A$1:$J$2336,MATCH(Healthcare!D$1,'Medical Examinations'!$A$1:$J$1,0),0)</f>
        <v>4.1500000000000004</v>
      </c>
      <c r="E2221" s="17" t="str">
        <f>VLOOKUP($A2221,'Medical Examinations'!$A$1:$J$2336,MATCH(Healthcare!E$1,'Medical Examinations'!$A$1:$J$1,0),0)</f>
        <v>No</v>
      </c>
      <c r="F2221" s="17" t="str">
        <f>VLOOKUP($A2221,'Medical Examinations'!$A$1:$J$2336,MATCH(Healthcare!F$1,'Medical Examinations'!$A$1:$J$1,0),0)</f>
        <v>No</v>
      </c>
      <c r="G2221" s="17" t="str">
        <f>VLOOKUP($A2221,'Medical Examinations'!$A$1:$J$2336,MATCH(Healthcare!G$1,'Medical Examinations'!$A$1:$J$1,0),0)</f>
        <v>No</v>
      </c>
      <c r="H2221" s="17">
        <f>VLOOKUP($A2221,'Medical Examinations'!$A$1:$J$2336,MATCH(Healthcare!H$1,'Medical Examinations'!$A$1:$J$1,0),0)</f>
        <v>1</v>
      </c>
      <c r="I2221" s="17" t="str">
        <f>VLOOKUP($A2221,'Medical Examinations'!$A$1:$J$2336,MATCH(Healthcare!I$1,'Medical Examinations'!$A$1:$J$1,0),0)</f>
        <v>No</v>
      </c>
      <c r="J2221" s="17" t="str">
        <f>VLOOKUP($A2221,'Medical Examinations'!$A$1:$J$2336,MATCH(Healthcare!J$1,'Medical Examinations'!$A$1:$J$1,0),0)</f>
        <v>Healthy Weight</v>
      </c>
      <c r="K2221" s="17" t="str">
        <f>VLOOKUP($A2221,'Medical Examinations'!$A$1:$J$2336,MATCH(Healthcare!K$1,'Medical Examinations'!$A$1:$J$1,0),0)</f>
        <v>Normal</v>
      </c>
      <c r="L2221" s="38">
        <f>VLOOKUP($A2221,'Hospitalisation Details'!$A$2:$K$2344,MATCH(Healthcare!L$1,'Hospitalisation Details'!$A$1:$K$1,0),0)</f>
        <v>33869</v>
      </c>
      <c r="M2221" s="17">
        <f>VLOOKUP($A2221,'Hospitalisation Details'!$A$2:$K$2344,MATCH(Healthcare!M$1,'Hospitalisation Details'!$A$1:$K$1,0),0)</f>
        <v>1566.88</v>
      </c>
      <c r="N2221" s="17" t="str">
        <f>VLOOKUP($A2221,'Hospitalisation Details'!$A$2:$K$2344,MATCH(Healthcare!N$1,'Hospitalisation Details'!$A$1:$K$1,0),0)</f>
        <v>Tier - 2</v>
      </c>
      <c r="O2221" s="17" t="str">
        <f>VLOOKUP($A2221,'Hospitalisation Details'!$A$2:$K$2344,MATCH(Healthcare!O$1,'Hospitalisation Details'!$A$1:$K$1,0),0)</f>
        <v>Tier - 1</v>
      </c>
      <c r="P2221" s="17" t="str">
        <f>VLOOKUP($A2221,'Hospitalisation Details'!$A$2:$K$2344,MATCH(Healthcare!P$1,'Hospitalisation Details'!$A$1:$K$1,0),0)</f>
        <v>R1013</v>
      </c>
      <c r="Q2221" s="17">
        <f>VLOOKUP($A2221,'Hospitalisation Details'!$A$2:$K$2344,MATCH(Healthcare!Q$1,'Hospitalisation Details'!$A$1:$K$1,0),0)</f>
        <v>30</v>
      </c>
    </row>
    <row r="2222" spans="1:17" ht="15.75" x14ac:dyDescent="0.25">
      <c r="A2222" s="25" t="s">
        <v>2265</v>
      </c>
      <c r="B2222" s="17" t="str">
        <f>VLOOKUP($A2222,'Customer Names'!$A$1:$D$2336,4,0)</f>
        <v>Mr. Cole</v>
      </c>
      <c r="C2222" s="17">
        <f>VLOOKUP($A2222,'Medical Examinations'!$A$1:$J$2336,MATCH(Healthcare!C$1,'Medical Examinations'!$A$1:$J$1,0),0)</f>
        <v>36.85</v>
      </c>
      <c r="D2222" s="17">
        <f>VLOOKUP($A2222,'Medical Examinations'!$A$1:$J$2336,MATCH(Healthcare!D$1,'Medical Examinations'!$A$1:$J$1,0),0)</f>
        <v>4.3600000000000003</v>
      </c>
      <c r="E2222" s="17" t="str">
        <f>VLOOKUP($A2222,'Medical Examinations'!$A$1:$J$2336,MATCH(Healthcare!E$1,'Medical Examinations'!$A$1:$J$1,0),0)</f>
        <v>Yes</v>
      </c>
      <c r="F2222" s="17" t="str">
        <f>VLOOKUP($A2222,'Medical Examinations'!$A$1:$J$2336,MATCH(Healthcare!F$1,'Medical Examinations'!$A$1:$J$1,0),0)</f>
        <v>No</v>
      </c>
      <c r="G2222" s="17" t="str">
        <f>VLOOKUP($A2222,'Medical Examinations'!$A$1:$J$2336,MATCH(Healthcare!G$1,'Medical Examinations'!$A$1:$J$1,0),0)</f>
        <v>No</v>
      </c>
      <c r="H2222" s="17">
        <f>VLOOKUP($A2222,'Medical Examinations'!$A$1:$J$2336,MATCH(Healthcare!H$1,'Medical Examinations'!$A$1:$J$1,0),0)</f>
        <v>0</v>
      </c>
      <c r="I2222" s="17" t="str">
        <f>VLOOKUP($A2222,'Medical Examinations'!$A$1:$J$2336,MATCH(Healthcare!I$1,'Medical Examinations'!$A$1:$J$1,0),0)</f>
        <v>No</v>
      </c>
      <c r="J2222" s="17" t="str">
        <f>VLOOKUP($A2222,'Medical Examinations'!$A$1:$J$2336,MATCH(Healthcare!J$1,'Medical Examinations'!$A$1:$J$1,0),0)</f>
        <v>Obesity</v>
      </c>
      <c r="K2222" s="17" t="str">
        <f>VLOOKUP($A2222,'Medical Examinations'!$A$1:$J$2336,MATCH(Healthcare!K$1,'Medical Examinations'!$A$1:$J$1,0),0)</f>
        <v>Normal</v>
      </c>
      <c r="L2222" s="38">
        <f>VLOOKUP($A2222,'Hospitalisation Details'!$A$2:$K$2344,MATCH(Healthcare!L$1,'Hospitalisation Details'!$A$1:$K$1,0),0)</f>
        <v>37230</v>
      </c>
      <c r="M2222" s="17">
        <f>VLOOKUP($A2222,'Hospitalisation Details'!$A$2:$K$2344,MATCH(Healthcare!M$1,'Hospitalisation Details'!$A$1:$K$1,0),0)</f>
        <v>1534.3</v>
      </c>
      <c r="N2222" s="17" t="str">
        <f>VLOOKUP($A2222,'Hospitalisation Details'!$A$2:$K$2344,MATCH(Healthcare!N$1,'Hospitalisation Details'!$A$1:$K$1,0),0)</f>
        <v>Tier - 2</v>
      </c>
      <c r="O2222" s="17" t="str">
        <f>VLOOKUP($A2222,'Hospitalisation Details'!$A$2:$K$2344,MATCH(Healthcare!O$1,'Hospitalisation Details'!$A$1:$K$1,0),0)</f>
        <v>Tier - 2</v>
      </c>
      <c r="P2222" s="17" t="str">
        <f>VLOOKUP($A2222,'Hospitalisation Details'!$A$2:$K$2344,MATCH(Healthcare!P$1,'Hospitalisation Details'!$A$1:$K$1,0),0)</f>
        <v>R1013</v>
      </c>
      <c r="Q2222" s="17">
        <f>VLOOKUP($A2222,'Hospitalisation Details'!$A$2:$K$2344,MATCH(Healthcare!Q$1,'Hospitalisation Details'!$A$1:$K$1,0),0)</f>
        <v>21</v>
      </c>
    </row>
    <row r="2223" spans="1:17" ht="15.75" x14ac:dyDescent="0.25">
      <c r="A2223" s="25" t="s">
        <v>2266</v>
      </c>
      <c r="B2223" s="17" t="str">
        <f>VLOOKUP($A2223,'Customer Names'!$A$1:$D$2336,4,0)</f>
        <v>Mr. Matthew</v>
      </c>
      <c r="C2223" s="17">
        <f>VLOOKUP($A2223,'Medical Examinations'!$A$1:$J$2336,MATCH(Healthcare!C$1,'Medical Examinations'!$A$1:$J$1,0),0)</f>
        <v>35.53</v>
      </c>
      <c r="D2223" s="17">
        <f>VLOOKUP($A2223,'Medical Examinations'!$A$1:$J$2336,MATCH(Healthcare!D$1,'Medical Examinations'!$A$1:$J$1,0),0)</f>
        <v>4.55</v>
      </c>
      <c r="E2223" s="17" t="str">
        <f>VLOOKUP($A2223,'Medical Examinations'!$A$1:$J$2336,MATCH(Healthcare!E$1,'Medical Examinations'!$A$1:$J$1,0),0)</f>
        <v>Yes</v>
      </c>
      <c r="F2223" s="17" t="str">
        <f>VLOOKUP($A2223,'Medical Examinations'!$A$1:$J$2336,MATCH(Healthcare!F$1,'Medical Examinations'!$A$1:$J$1,0),0)</f>
        <v>No</v>
      </c>
      <c r="G2223" s="17" t="str">
        <f>VLOOKUP($A2223,'Medical Examinations'!$A$1:$J$2336,MATCH(Healthcare!G$1,'Medical Examinations'!$A$1:$J$1,0),0)</f>
        <v>No</v>
      </c>
      <c r="H2223" s="17">
        <f>VLOOKUP($A2223,'Medical Examinations'!$A$1:$J$2336,MATCH(Healthcare!H$1,'Medical Examinations'!$A$1:$J$1,0),0)</f>
        <v>0</v>
      </c>
      <c r="I2223" s="17" t="str">
        <f>VLOOKUP($A2223,'Medical Examinations'!$A$1:$J$2336,MATCH(Healthcare!I$1,'Medical Examinations'!$A$1:$J$1,0),0)</f>
        <v>No</v>
      </c>
      <c r="J2223" s="17" t="str">
        <f>VLOOKUP($A2223,'Medical Examinations'!$A$1:$J$2336,MATCH(Healthcare!J$1,'Medical Examinations'!$A$1:$J$1,0),0)</f>
        <v>Obesity</v>
      </c>
      <c r="K2223" s="17" t="str">
        <f>VLOOKUP($A2223,'Medical Examinations'!$A$1:$J$2336,MATCH(Healthcare!K$1,'Medical Examinations'!$A$1:$J$1,0),0)</f>
        <v>Normal</v>
      </c>
      <c r="L2223" s="38">
        <f>VLOOKUP($A2223,'Hospitalisation Details'!$A$2:$K$2344,MATCH(Healthcare!L$1,'Hospitalisation Details'!$A$1:$K$1,0),0)</f>
        <v>37044</v>
      </c>
      <c r="M2223" s="17">
        <f>VLOOKUP($A2223,'Hospitalisation Details'!$A$2:$K$2344,MATCH(Healthcare!M$1,'Hospitalisation Details'!$A$1:$K$1,0),0)</f>
        <v>1532.47</v>
      </c>
      <c r="N2223" s="17" t="str">
        <f>VLOOKUP($A2223,'Hospitalisation Details'!$A$2:$K$2344,MATCH(Healthcare!N$1,'Hospitalisation Details'!$A$1:$K$1,0),0)</f>
        <v>Tier - 2</v>
      </c>
      <c r="O2223" s="17" t="str">
        <f>VLOOKUP($A2223,'Hospitalisation Details'!$A$2:$K$2344,MATCH(Healthcare!O$1,'Hospitalisation Details'!$A$1:$K$1,0),0)</f>
        <v>Tier - 2</v>
      </c>
      <c r="P2223" s="17" t="str">
        <f>VLOOKUP($A2223,'Hospitalisation Details'!$A$2:$K$2344,MATCH(Healthcare!P$1,'Hospitalisation Details'!$A$1:$K$1,0),0)</f>
        <v>R1013</v>
      </c>
      <c r="Q2223" s="17">
        <f>VLOOKUP($A2223,'Hospitalisation Details'!$A$2:$K$2344,MATCH(Healthcare!Q$1,'Hospitalisation Details'!$A$1:$K$1,0),0)</f>
        <v>22</v>
      </c>
    </row>
    <row r="2224" spans="1:17" ht="15.75" x14ac:dyDescent="0.25">
      <c r="A2224" s="25" t="s">
        <v>2267</v>
      </c>
      <c r="B2224" s="17" t="str">
        <f>VLOOKUP($A2224,'Customer Names'!$A$1:$D$2336,4,0)</f>
        <v>Mr. Zachary</v>
      </c>
      <c r="C2224" s="17">
        <f>VLOOKUP($A2224,'Medical Examinations'!$A$1:$J$2336,MATCH(Healthcare!C$1,'Medical Examinations'!$A$1:$J$1,0),0)</f>
        <v>31.1</v>
      </c>
      <c r="D2224" s="17">
        <f>VLOOKUP($A2224,'Medical Examinations'!$A$1:$J$2336,MATCH(Healthcare!D$1,'Medical Examinations'!$A$1:$J$1,0),0)</f>
        <v>4.37</v>
      </c>
      <c r="E2224" s="17" t="str">
        <f>VLOOKUP($A2224,'Medical Examinations'!$A$1:$J$2336,MATCH(Healthcare!E$1,'Medical Examinations'!$A$1:$J$1,0),0)</f>
        <v>Yes</v>
      </c>
      <c r="F2224" s="17" t="str">
        <f>VLOOKUP($A2224,'Medical Examinations'!$A$1:$J$2336,MATCH(Healthcare!F$1,'Medical Examinations'!$A$1:$J$1,0),0)</f>
        <v>No</v>
      </c>
      <c r="G2224" s="17" t="str">
        <f>VLOOKUP($A2224,'Medical Examinations'!$A$1:$J$2336,MATCH(Healthcare!G$1,'Medical Examinations'!$A$1:$J$1,0),0)</f>
        <v>No</v>
      </c>
      <c r="H2224" s="17">
        <f>VLOOKUP($A2224,'Medical Examinations'!$A$1:$J$2336,MATCH(Healthcare!H$1,'Medical Examinations'!$A$1:$J$1,0),0)</f>
        <v>0</v>
      </c>
      <c r="I2224" s="17" t="str">
        <f>VLOOKUP($A2224,'Medical Examinations'!$A$1:$J$2336,MATCH(Healthcare!I$1,'Medical Examinations'!$A$1:$J$1,0),0)</f>
        <v>No</v>
      </c>
      <c r="J2224" s="17" t="str">
        <f>VLOOKUP($A2224,'Medical Examinations'!$A$1:$J$2336,MATCH(Healthcare!J$1,'Medical Examinations'!$A$1:$J$1,0),0)</f>
        <v>Obesity</v>
      </c>
      <c r="K2224" s="17" t="str">
        <f>VLOOKUP($A2224,'Medical Examinations'!$A$1:$J$2336,MATCH(Healthcare!K$1,'Medical Examinations'!$A$1:$J$1,0),0)</f>
        <v>Normal</v>
      </c>
      <c r="L2224" s="38">
        <f>VLOOKUP($A2224,'Hospitalisation Details'!$A$2:$K$2344,MATCH(Healthcare!L$1,'Hospitalisation Details'!$A$1:$K$1,0),0)</f>
        <v>37079</v>
      </c>
      <c r="M2224" s="17">
        <f>VLOOKUP($A2224,'Hospitalisation Details'!$A$2:$K$2344,MATCH(Healthcare!M$1,'Hospitalisation Details'!$A$1:$K$1,0),0)</f>
        <v>1526.31</v>
      </c>
      <c r="N2224" s="17" t="str">
        <f>VLOOKUP($A2224,'Hospitalisation Details'!$A$2:$K$2344,MATCH(Healthcare!N$1,'Hospitalisation Details'!$A$1:$K$1,0),0)</f>
        <v>Tier - 2</v>
      </c>
      <c r="O2224" s="17" t="str">
        <f>VLOOKUP($A2224,'Hospitalisation Details'!$A$2:$K$2344,MATCH(Healthcare!O$1,'Hospitalisation Details'!$A$1:$K$1,0),0)</f>
        <v>Tier - 3</v>
      </c>
      <c r="P2224" s="17" t="str">
        <f>VLOOKUP($A2224,'Hospitalisation Details'!$A$2:$K$2344,MATCH(Healthcare!P$1,'Hospitalisation Details'!$A$1:$K$1,0),0)</f>
        <v>R1011</v>
      </c>
      <c r="Q2224" s="17">
        <f>VLOOKUP($A2224,'Hospitalisation Details'!$A$2:$K$2344,MATCH(Healthcare!Q$1,'Hospitalisation Details'!$A$1:$K$1,0),0)</f>
        <v>21</v>
      </c>
    </row>
    <row r="2225" spans="1:17" ht="15.75" x14ac:dyDescent="0.25">
      <c r="A2225" s="25" t="s">
        <v>2268</v>
      </c>
      <c r="B2225" s="17" t="str">
        <f>VLOOKUP($A2225,'Customer Names'!$A$1:$D$2336,4,0)</f>
        <v>Mr. Matthew</v>
      </c>
      <c r="C2225" s="17">
        <f>VLOOKUP($A2225,'Medical Examinations'!$A$1:$J$2336,MATCH(Healthcare!C$1,'Medical Examinations'!$A$1:$J$1,0),0)</f>
        <v>23.21</v>
      </c>
      <c r="D2225" s="17">
        <f>VLOOKUP($A2225,'Medical Examinations'!$A$1:$J$2336,MATCH(Healthcare!D$1,'Medical Examinations'!$A$1:$J$1,0),0)</f>
        <v>5.24</v>
      </c>
      <c r="E2225" s="17" t="str">
        <f>VLOOKUP($A2225,'Medical Examinations'!$A$1:$J$2336,MATCH(Healthcare!E$1,'Medical Examinations'!$A$1:$J$1,0),0)</f>
        <v>Yes</v>
      </c>
      <c r="F2225" s="17" t="str">
        <f>VLOOKUP($A2225,'Medical Examinations'!$A$1:$J$2336,MATCH(Healthcare!F$1,'Medical Examinations'!$A$1:$J$1,0),0)</f>
        <v>No</v>
      </c>
      <c r="G2225" s="17" t="str">
        <f>VLOOKUP($A2225,'Medical Examinations'!$A$1:$J$2336,MATCH(Healthcare!G$1,'Medical Examinations'!$A$1:$J$1,0),0)</f>
        <v>No</v>
      </c>
      <c r="H2225" s="17">
        <f>VLOOKUP($A2225,'Medical Examinations'!$A$1:$J$2336,MATCH(Healthcare!H$1,'Medical Examinations'!$A$1:$J$1,0),0)</f>
        <v>0</v>
      </c>
      <c r="I2225" s="17" t="str">
        <f>VLOOKUP($A2225,'Medical Examinations'!$A$1:$J$2336,MATCH(Healthcare!I$1,'Medical Examinations'!$A$1:$J$1,0),0)</f>
        <v>No</v>
      </c>
      <c r="J2225" s="17" t="str">
        <f>VLOOKUP($A2225,'Medical Examinations'!$A$1:$J$2336,MATCH(Healthcare!J$1,'Medical Examinations'!$A$1:$J$1,0),0)</f>
        <v>Healthy Weight</v>
      </c>
      <c r="K2225" s="17" t="str">
        <f>VLOOKUP($A2225,'Medical Examinations'!$A$1:$J$2336,MATCH(Healthcare!K$1,'Medical Examinations'!$A$1:$J$1,0),0)</f>
        <v>Normal</v>
      </c>
      <c r="L2225" s="38">
        <f>VLOOKUP($A2225,'Hospitalisation Details'!$A$2:$K$2344,MATCH(Healthcare!L$1,'Hospitalisation Details'!$A$1:$K$1,0),0)</f>
        <v>37128</v>
      </c>
      <c r="M2225" s="17">
        <f>VLOOKUP($A2225,'Hospitalisation Details'!$A$2:$K$2344,MATCH(Healthcare!M$1,'Hospitalisation Details'!$A$1:$K$1,0),0)</f>
        <v>1515.34</v>
      </c>
      <c r="N2225" s="17" t="str">
        <f>VLOOKUP($A2225,'Hospitalisation Details'!$A$2:$K$2344,MATCH(Healthcare!N$1,'Hospitalisation Details'!$A$1:$K$1,0),0)</f>
        <v>Tier - 2</v>
      </c>
      <c r="O2225" s="17" t="str">
        <f>VLOOKUP($A2225,'Hospitalisation Details'!$A$2:$K$2344,MATCH(Healthcare!O$1,'Hospitalisation Details'!$A$1:$K$1,0),0)</f>
        <v>Tier - 3</v>
      </c>
      <c r="P2225" s="17" t="str">
        <f>VLOOKUP($A2225,'Hospitalisation Details'!$A$2:$K$2344,MATCH(Healthcare!P$1,'Hospitalisation Details'!$A$1:$K$1,0),0)</f>
        <v>R1013</v>
      </c>
      <c r="Q2225" s="17">
        <f>VLOOKUP($A2225,'Hospitalisation Details'!$A$2:$K$2344,MATCH(Healthcare!Q$1,'Hospitalisation Details'!$A$1:$K$1,0),0)</f>
        <v>21</v>
      </c>
    </row>
    <row r="2226" spans="1:17" ht="15.75" x14ac:dyDescent="0.25">
      <c r="A2226" s="25" t="s">
        <v>2269</v>
      </c>
      <c r="B2226" s="17" t="str">
        <f>VLOOKUP($A2226,'Customer Names'!$A$1:$D$2336,4,0)</f>
        <v>Mr. Pat</v>
      </c>
      <c r="C2226" s="17">
        <f>VLOOKUP($A2226,'Medical Examinations'!$A$1:$J$2336,MATCH(Healthcare!C$1,'Medical Examinations'!$A$1:$J$1,0),0)</f>
        <v>18.36</v>
      </c>
      <c r="D2226" s="17">
        <f>VLOOKUP($A2226,'Medical Examinations'!$A$1:$J$2336,MATCH(Healthcare!D$1,'Medical Examinations'!$A$1:$J$1,0),0)</f>
        <v>5.96</v>
      </c>
      <c r="E2226" s="17" t="str">
        <f>VLOOKUP($A2226,'Medical Examinations'!$A$1:$J$2336,MATCH(Healthcare!E$1,'Medical Examinations'!$A$1:$J$1,0),0)</f>
        <v>No</v>
      </c>
      <c r="F2226" s="17" t="str">
        <f>VLOOKUP($A2226,'Medical Examinations'!$A$1:$J$2336,MATCH(Healthcare!F$1,'Medical Examinations'!$A$1:$J$1,0),0)</f>
        <v>No</v>
      </c>
      <c r="G2226" s="17" t="str">
        <f>VLOOKUP($A2226,'Medical Examinations'!$A$1:$J$2336,MATCH(Healthcare!G$1,'Medical Examinations'!$A$1:$J$1,0),0)</f>
        <v>No</v>
      </c>
      <c r="H2226" s="17">
        <f>VLOOKUP($A2226,'Medical Examinations'!$A$1:$J$2336,MATCH(Healthcare!H$1,'Medical Examinations'!$A$1:$J$1,0),0)</f>
        <v>1</v>
      </c>
      <c r="I2226" s="17" t="str">
        <f>VLOOKUP($A2226,'Medical Examinations'!$A$1:$J$2336,MATCH(Healthcare!I$1,'Medical Examinations'!$A$1:$J$1,0),0)</f>
        <v>No</v>
      </c>
      <c r="J2226" s="17" t="str">
        <f>VLOOKUP($A2226,'Medical Examinations'!$A$1:$J$2336,MATCH(Healthcare!J$1,'Medical Examinations'!$A$1:$J$1,0),0)</f>
        <v>Underweight</v>
      </c>
      <c r="K2226" s="17" t="str">
        <f>VLOOKUP($A2226,'Medical Examinations'!$A$1:$J$2336,MATCH(Healthcare!K$1,'Medical Examinations'!$A$1:$J$1,0),0)</f>
        <v>Prediabetes</v>
      </c>
      <c r="L2226" s="38">
        <f>VLOOKUP($A2226,'Hospitalisation Details'!$A$2:$K$2344,MATCH(Healthcare!L$1,'Hospitalisation Details'!$A$1:$K$1,0),0)</f>
        <v>35965</v>
      </c>
      <c r="M2226" s="17">
        <f>VLOOKUP($A2226,'Hospitalisation Details'!$A$2:$K$2344,MATCH(Healthcare!M$1,'Hospitalisation Details'!$A$1:$K$1,0),0)</f>
        <v>1497</v>
      </c>
      <c r="N2226" s="17" t="str">
        <f>VLOOKUP($A2226,'Hospitalisation Details'!$A$2:$K$2344,MATCH(Healthcare!N$1,'Hospitalisation Details'!$A$1:$K$1,0),0)</f>
        <v>Tier - 2</v>
      </c>
      <c r="O2226" s="17" t="str">
        <f>VLOOKUP($A2226,'Hospitalisation Details'!$A$2:$K$2344,MATCH(Healthcare!O$1,'Hospitalisation Details'!$A$1:$K$1,0),0)</f>
        <v>Tier - 2</v>
      </c>
      <c r="P2226" s="17" t="str">
        <f>VLOOKUP($A2226,'Hospitalisation Details'!$A$2:$K$2344,MATCH(Healthcare!P$1,'Hospitalisation Details'!$A$1:$K$1,0),0)</f>
        <v>R1013</v>
      </c>
      <c r="Q2226" s="17">
        <f>VLOOKUP($A2226,'Hospitalisation Details'!$A$2:$K$2344,MATCH(Healthcare!Q$1,'Hospitalisation Details'!$A$1:$K$1,0),0)</f>
        <v>24</v>
      </c>
    </row>
    <row r="2227" spans="1:17" ht="15.75" x14ac:dyDescent="0.25">
      <c r="A2227" s="25" t="s">
        <v>2270</v>
      </c>
      <c r="B2227" s="17" t="str">
        <f>VLOOKUP($A2227,'Customer Names'!$A$1:$D$2336,4,0)</f>
        <v>Ms. Ashley</v>
      </c>
      <c r="C2227" s="17">
        <f>VLOOKUP($A2227,'Medical Examinations'!$A$1:$J$2336,MATCH(Healthcare!C$1,'Medical Examinations'!$A$1:$J$1,0),0)</f>
        <v>15.92</v>
      </c>
      <c r="D2227" s="17">
        <f>VLOOKUP($A2227,'Medical Examinations'!$A$1:$J$2336,MATCH(Healthcare!D$1,'Medical Examinations'!$A$1:$J$1,0),0)</f>
        <v>4.76</v>
      </c>
      <c r="E2227" s="17" t="str">
        <f>VLOOKUP($A2227,'Medical Examinations'!$A$1:$J$2336,MATCH(Healthcare!E$1,'Medical Examinations'!$A$1:$J$1,0),0)</f>
        <v>Yes</v>
      </c>
      <c r="F2227" s="17" t="str">
        <f>VLOOKUP($A2227,'Medical Examinations'!$A$1:$J$2336,MATCH(Healthcare!F$1,'Medical Examinations'!$A$1:$J$1,0),0)</f>
        <v>No</v>
      </c>
      <c r="G2227" s="17" t="str">
        <f>VLOOKUP($A2227,'Medical Examinations'!$A$1:$J$2336,MATCH(Healthcare!G$1,'Medical Examinations'!$A$1:$J$1,0),0)</f>
        <v>No</v>
      </c>
      <c r="H2227" s="17">
        <f>VLOOKUP($A2227,'Medical Examinations'!$A$1:$J$2336,MATCH(Healthcare!H$1,'Medical Examinations'!$A$1:$J$1,0),0)</f>
        <v>1</v>
      </c>
      <c r="I2227" s="17" t="str">
        <f>VLOOKUP($A2227,'Medical Examinations'!$A$1:$J$2336,MATCH(Healthcare!I$1,'Medical Examinations'!$A$1:$J$1,0),0)</f>
        <v>No</v>
      </c>
      <c r="J2227" s="17" t="str">
        <f>VLOOKUP($A2227,'Medical Examinations'!$A$1:$J$2336,MATCH(Healthcare!J$1,'Medical Examinations'!$A$1:$J$1,0),0)</f>
        <v>Underweight</v>
      </c>
      <c r="K2227" s="17" t="str">
        <f>VLOOKUP($A2227,'Medical Examinations'!$A$1:$J$2336,MATCH(Healthcare!K$1,'Medical Examinations'!$A$1:$J$1,0),0)</f>
        <v>Normal</v>
      </c>
      <c r="L2227" s="38">
        <f>VLOOKUP($A2227,'Hospitalisation Details'!$A$2:$K$2344,MATCH(Healthcare!L$1,'Hospitalisation Details'!$A$1:$K$1,0),0)</f>
        <v>34979</v>
      </c>
      <c r="M2227" s="17">
        <f>VLOOKUP($A2227,'Hospitalisation Details'!$A$2:$K$2344,MATCH(Healthcare!M$1,'Hospitalisation Details'!$A$1:$K$1,0),0)</f>
        <v>1493</v>
      </c>
      <c r="N2227" s="17" t="str">
        <f>VLOOKUP($A2227,'Hospitalisation Details'!$A$2:$K$2344,MATCH(Healthcare!N$1,'Hospitalisation Details'!$A$1:$K$1,0),0)</f>
        <v>Tier - 2</v>
      </c>
      <c r="O2227" s="17" t="str">
        <f>VLOOKUP($A2227,'Hospitalisation Details'!$A$2:$K$2344,MATCH(Healthcare!O$1,'Hospitalisation Details'!$A$1:$K$1,0),0)</f>
        <v>Tier - 3</v>
      </c>
      <c r="P2227" s="17" t="str">
        <f>VLOOKUP($A2227,'Hospitalisation Details'!$A$2:$K$2344,MATCH(Healthcare!P$1,'Hospitalisation Details'!$A$1:$K$1,0),0)</f>
        <v>R1013</v>
      </c>
      <c r="Q2227" s="17">
        <f>VLOOKUP($A2227,'Hospitalisation Details'!$A$2:$K$2344,MATCH(Healthcare!Q$1,'Hospitalisation Details'!$A$1:$K$1,0),0)</f>
        <v>27</v>
      </c>
    </row>
    <row r="2228" spans="1:17" ht="15.75" x14ac:dyDescent="0.25">
      <c r="A2228" s="25" t="s">
        <v>2271</v>
      </c>
      <c r="B2228" s="17" t="str">
        <f>VLOOKUP($A2228,'Customer Names'!$A$1:$D$2336,4,0)</f>
        <v>Ms. Elizabeth</v>
      </c>
      <c r="C2228" s="17">
        <f>VLOOKUP($A2228,'Medical Examinations'!$A$1:$J$2336,MATCH(Healthcare!C$1,'Medical Examinations'!$A$1:$J$1,0),0)</f>
        <v>15.17</v>
      </c>
      <c r="D2228" s="17">
        <f>VLOOKUP($A2228,'Medical Examinations'!$A$1:$J$2336,MATCH(Healthcare!D$1,'Medical Examinations'!$A$1:$J$1,0),0)</f>
        <v>4.3</v>
      </c>
      <c r="E2228" s="17" t="str">
        <f>VLOOKUP($A2228,'Medical Examinations'!$A$1:$J$2336,MATCH(Healthcare!E$1,'Medical Examinations'!$A$1:$J$1,0),0)</f>
        <v>Yes</v>
      </c>
      <c r="F2228" s="17" t="str">
        <f>VLOOKUP($A2228,'Medical Examinations'!$A$1:$J$2336,MATCH(Healthcare!F$1,'Medical Examinations'!$A$1:$J$1,0),0)</f>
        <v>No</v>
      </c>
      <c r="G2228" s="17" t="str">
        <f>VLOOKUP($A2228,'Medical Examinations'!$A$1:$J$2336,MATCH(Healthcare!G$1,'Medical Examinations'!$A$1:$J$1,0),0)</f>
        <v>Yes</v>
      </c>
      <c r="H2228" s="17">
        <f>VLOOKUP($A2228,'Medical Examinations'!$A$1:$J$2336,MATCH(Healthcare!H$1,'Medical Examinations'!$A$1:$J$1,0),0)</f>
        <v>1</v>
      </c>
      <c r="I2228" s="17" t="str">
        <f>VLOOKUP($A2228,'Medical Examinations'!$A$1:$J$2336,MATCH(Healthcare!I$1,'Medical Examinations'!$A$1:$J$1,0),0)</f>
        <v>No</v>
      </c>
      <c r="J2228" s="17" t="str">
        <f>VLOOKUP($A2228,'Medical Examinations'!$A$1:$J$2336,MATCH(Healthcare!J$1,'Medical Examinations'!$A$1:$J$1,0),0)</f>
        <v>Underweight</v>
      </c>
      <c r="K2228" s="17" t="str">
        <f>VLOOKUP($A2228,'Medical Examinations'!$A$1:$J$2336,MATCH(Healthcare!K$1,'Medical Examinations'!$A$1:$J$1,0),0)</f>
        <v>Normal</v>
      </c>
      <c r="L2228" s="38">
        <f>VLOOKUP($A2228,'Hospitalisation Details'!$A$2:$K$2344,MATCH(Healthcare!L$1,'Hospitalisation Details'!$A$1:$K$1,0),0)</f>
        <v>35590</v>
      </c>
      <c r="M2228" s="17">
        <f>VLOOKUP($A2228,'Hospitalisation Details'!$A$2:$K$2344,MATCH(Healthcare!M$1,'Hospitalisation Details'!$A$1:$K$1,0),0)</f>
        <v>1481</v>
      </c>
      <c r="N2228" s="17" t="str">
        <f>VLOOKUP($A2228,'Hospitalisation Details'!$A$2:$K$2344,MATCH(Healthcare!N$1,'Hospitalisation Details'!$A$1:$K$1,0),0)</f>
        <v>Tier - 2</v>
      </c>
      <c r="O2228" s="17" t="str">
        <f>VLOOKUP($A2228,'Hospitalisation Details'!$A$2:$K$2344,MATCH(Healthcare!O$1,'Hospitalisation Details'!$A$1:$K$1,0),0)</f>
        <v>Tier - 1</v>
      </c>
      <c r="P2228" s="17" t="str">
        <f>VLOOKUP($A2228,'Hospitalisation Details'!$A$2:$K$2344,MATCH(Healthcare!P$1,'Hospitalisation Details'!$A$1:$K$1,0),0)</f>
        <v>R1012</v>
      </c>
      <c r="Q2228" s="17">
        <f>VLOOKUP($A2228,'Hospitalisation Details'!$A$2:$K$2344,MATCH(Healthcare!Q$1,'Hospitalisation Details'!$A$1:$K$1,0),0)</f>
        <v>25</v>
      </c>
    </row>
    <row r="2229" spans="1:17" ht="15.75" x14ac:dyDescent="0.25">
      <c r="A2229" s="25" t="s">
        <v>2272</v>
      </c>
      <c r="B2229" s="17" t="str">
        <f>VLOOKUP($A2229,'Customer Names'!$A$1:$D$2336,4,0)</f>
        <v>Ms. Rebecca</v>
      </c>
      <c r="C2229" s="17">
        <f>VLOOKUP($A2229,'Medical Examinations'!$A$1:$J$2336,MATCH(Healthcare!C$1,'Medical Examinations'!$A$1:$J$1,0),0)</f>
        <v>16.63</v>
      </c>
      <c r="D2229" s="17">
        <f>VLOOKUP($A2229,'Medical Examinations'!$A$1:$J$2336,MATCH(Healthcare!D$1,'Medical Examinations'!$A$1:$J$1,0),0)</f>
        <v>4.5</v>
      </c>
      <c r="E2229" s="17" t="str">
        <f>VLOOKUP($A2229,'Medical Examinations'!$A$1:$J$2336,MATCH(Healthcare!E$1,'Medical Examinations'!$A$1:$J$1,0),0)</f>
        <v>No</v>
      </c>
      <c r="F2229" s="17" t="str">
        <f>VLOOKUP($A2229,'Medical Examinations'!$A$1:$J$2336,MATCH(Healthcare!F$1,'Medical Examinations'!$A$1:$J$1,0),0)</f>
        <v>No</v>
      </c>
      <c r="G2229" s="17" t="str">
        <f>VLOOKUP($A2229,'Medical Examinations'!$A$1:$J$2336,MATCH(Healthcare!G$1,'Medical Examinations'!$A$1:$J$1,0),0)</f>
        <v>No</v>
      </c>
      <c r="H2229" s="17">
        <f>VLOOKUP($A2229,'Medical Examinations'!$A$1:$J$2336,MATCH(Healthcare!H$1,'Medical Examinations'!$A$1:$J$1,0),0)</f>
        <v>1</v>
      </c>
      <c r="I2229" s="17" t="str">
        <f>VLOOKUP($A2229,'Medical Examinations'!$A$1:$J$2336,MATCH(Healthcare!I$1,'Medical Examinations'!$A$1:$J$1,0),0)</f>
        <v>No</v>
      </c>
      <c r="J2229" s="17" t="str">
        <f>VLOOKUP($A2229,'Medical Examinations'!$A$1:$J$2336,MATCH(Healthcare!J$1,'Medical Examinations'!$A$1:$J$1,0),0)</f>
        <v>Underweight</v>
      </c>
      <c r="K2229" s="17" t="str">
        <f>VLOOKUP($A2229,'Medical Examinations'!$A$1:$J$2336,MATCH(Healthcare!K$1,'Medical Examinations'!$A$1:$J$1,0),0)</f>
        <v>Normal</v>
      </c>
      <c r="L2229" s="38">
        <f>VLOOKUP($A2229,'Hospitalisation Details'!$A$2:$K$2344,MATCH(Healthcare!L$1,'Hospitalisation Details'!$A$1:$K$1,0),0)</f>
        <v>36136</v>
      </c>
      <c r="M2229" s="17">
        <f>VLOOKUP($A2229,'Hospitalisation Details'!$A$2:$K$2344,MATCH(Healthcare!M$1,'Hospitalisation Details'!$A$1:$K$1,0),0)</f>
        <v>1477</v>
      </c>
      <c r="N2229" s="17" t="str">
        <f>VLOOKUP($A2229,'Hospitalisation Details'!$A$2:$K$2344,MATCH(Healthcare!N$1,'Hospitalisation Details'!$A$1:$K$1,0),0)</f>
        <v>Tier - 2</v>
      </c>
      <c r="O2229" s="17" t="str">
        <f>VLOOKUP($A2229,'Hospitalisation Details'!$A$2:$K$2344,MATCH(Healthcare!O$1,'Hospitalisation Details'!$A$1:$K$1,0),0)</f>
        <v>Tier - 1</v>
      </c>
      <c r="P2229" s="17" t="str">
        <f>VLOOKUP($A2229,'Hospitalisation Details'!$A$2:$K$2344,MATCH(Healthcare!P$1,'Hospitalisation Details'!$A$1:$K$1,0),0)</f>
        <v>R1013</v>
      </c>
      <c r="Q2229" s="17">
        <f>VLOOKUP($A2229,'Hospitalisation Details'!$A$2:$K$2344,MATCH(Healthcare!Q$1,'Hospitalisation Details'!$A$1:$K$1,0),0)</f>
        <v>24</v>
      </c>
    </row>
    <row r="2230" spans="1:17" ht="15.75" x14ac:dyDescent="0.25">
      <c r="A2230" s="25" t="s">
        <v>2273</v>
      </c>
      <c r="B2230" s="17" t="str">
        <f>VLOOKUP($A2230,'Customer Names'!$A$1:$D$2336,4,0)</f>
        <v>Ms. Ruth</v>
      </c>
      <c r="C2230" s="17">
        <f>VLOOKUP($A2230,'Medical Examinations'!$A$1:$J$2336,MATCH(Healthcare!C$1,'Medical Examinations'!$A$1:$J$1,0),0)</f>
        <v>19.39</v>
      </c>
      <c r="D2230" s="17">
        <f>VLOOKUP($A2230,'Medical Examinations'!$A$1:$J$2336,MATCH(Healthcare!D$1,'Medical Examinations'!$A$1:$J$1,0),0)</f>
        <v>5.59</v>
      </c>
      <c r="E2230" s="17" t="str">
        <f>VLOOKUP($A2230,'Medical Examinations'!$A$1:$J$2336,MATCH(Healthcare!E$1,'Medical Examinations'!$A$1:$J$1,0),0)</f>
        <v>No</v>
      </c>
      <c r="F2230" s="17" t="str">
        <f>VLOOKUP($A2230,'Medical Examinations'!$A$1:$J$2336,MATCH(Healthcare!F$1,'Medical Examinations'!$A$1:$J$1,0),0)</f>
        <v>No</v>
      </c>
      <c r="G2230" s="17" t="str">
        <f>VLOOKUP($A2230,'Medical Examinations'!$A$1:$J$2336,MATCH(Healthcare!G$1,'Medical Examinations'!$A$1:$J$1,0),0)</f>
        <v>Yes</v>
      </c>
      <c r="H2230" s="17">
        <f>VLOOKUP($A2230,'Medical Examinations'!$A$1:$J$2336,MATCH(Healthcare!H$1,'Medical Examinations'!$A$1:$J$1,0),0)</f>
        <v>1</v>
      </c>
      <c r="I2230" s="17" t="str">
        <f>VLOOKUP($A2230,'Medical Examinations'!$A$1:$J$2336,MATCH(Healthcare!I$1,'Medical Examinations'!$A$1:$J$1,0),0)</f>
        <v>No</v>
      </c>
      <c r="J2230" s="17" t="str">
        <f>VLOOKUP($A2230,'Medical Examinations'!$A$1:$J$2336,MATCH(Healthcare!J$1,'Medical Examinations'!$A$1:$J$1,0),0)</f>
        <v>Healthy Weight</v>
      </c>
      <c r="K2230" s="17" t="str">
        <f>VLOOKUP($A2230,'Medical Examinations'!$A$1:$J$2336,MATCH(Healthcare!K$1,'Medical Examinations'!$A$1:$J$1,0),0)</f>
        <v>Normal</v>
      </c>
      <c r="L2230" s="38">
        <f>VLOOKUP($A2230,'Hospitalisation Details'!$A$2:$K$2344,MATCH(Healthcare!L$1,'Hospitalisation Details'!$A$1:$K$1,0),0)</f>
        <v>37792</v>
      </c>
      <c r="M2230" s="17">
        <f>VLOOKUP($A2230,'Hospitalisation Details'!$A$2:$K$2344,MATCH(Healthcare!M$1,'Hospitalisation Details'!$A$1:$K$1,0),0)</f>
        <v>1467</v>
      </c>
      <c r="N2230" s="17" t="str">
        <f>VLOOKUP($A2230,'Hospitalisation Details'!$A$2:$K$2344,MATCH(Healthcare!N$1,'Hospitalisation Details'!$A$1:$K$1,0),0)</f>
        <v>Tier - 2</v>
      </c>
      <c r="O2230" s="17" t="str">
        <f>VLOOKUP($A2230,'Hospitalisation Details'!$A$2:$K$2344,MATCH(Healthcare!O$1,'Hospitalisation Details'!$A$1:$K$1,0),0)</f>
        <v>Tier - 2</v>
      </c>
      <c r="P2230" s="17" t="str">
        <f>VLOOKUP($A2230,'Hospitalisation Details'!$A$2:$K$2344,MATCH(Healthcare!P$1,'Hospitalisation Details'!$A$1:$K$1,0),0)</f>
        <v>R1013</v>
      </c>
      <c r="Q2230" s="17">
        <f>VLOOKUP($A2230,'Hospitalisation Details'!$A$2:$K$2344,MATCH(Healthcare!Q$1,'Hospitalisation Details'!$A$1:$K$1,0),0)</f>
        <v>19</v>
      </c>
    </row>
    <row r="2231" spans="1:17" ht="15.75" x14ac:dyDescent="0.25">
      <c r="A2231" s="25" t="s">
        <v>2274</v>
      </c>
      <c r="B2231" s="17" t="str">
        <f>VLOOKUP($A2231,'Customer Names'!$A$1:$D$2336,4,0)</f>
        <v>Mr. Gregory</v>
      </c>
      <c r="C2231" s="17">
        <f>VLOOKUP($A2231,'Medical Examinations'!$A$1:$J$2336,MATCH(Healthcare!C$1,'Medical Examinations'!$A$1:$J$1,0),0)</f>
        <v>17.34</v>
      </c>
      <c r="D2231" s="17">
        <f>VLOOKUP($A2231,'Medical Examinations'!$A$1:$J$2336,MATCH(Healthcare!D$1,'Medical Examinations'!$A$1:$J$1,0),0)</f>
        <v>6.29</v>
      </c>
      <c r="E2231" s="17" t="str">
        <f>VLOOKUP($A2231,'Medical Examinations'!$A$1:$J$2336,MATCH(Healthcare!E$1,'Medical Examinations'!$A$1:$J$1,0),0)</f>
        <v>Yes</v>
      </c>
      <c r="F2231" s="17" t="str">
        <f>VLOOKUP($A2231,'Medical Examinations'!$A$1:$J$2336,MATCH(Healthcare!F$1,'Medical Examinations'!$A$1:$J$1,0),0)</f>
        <v>No</v>
      </c>
      <c r="G2231" s="17" t="str">
        <f>VLOOKUP($A2231,'Medical Examinations'!$A$1:$J$2336,MATCH(Healthcare!G$1,'Medical Examinations'!$A$1:$J$1,0),0)</f>
        <v>Yes</v>
      </c>
      <c r="H2231" s="17">
        <f>VLOOKUP($A2231,'Medical Examinations'!$A$1:$J$2336,MATCH(Healthcare!H$1,'Medical Examinations'!$A$1:$J$1,0),0)</f>
        <v>1</v>
      </c>
      <c r="I2231" s="17" t="str">
        <f>VLOOKUP($A2231,'Medical Examinations'!$A$1:$J$2336,MATCH(Healthcare!I$1,'Medical Examinations'!$A$1:$J$1,0),0)</f>
        <v>No</v>
      </c>
      <c r="J2231" s="17" t="str">
        <f>VLOOKUP($A2231,'Medical Examinations'!$A$1:$J$2336,MATCH(Healthcare!J$1,'Medical Examinations'!$A$1:$J$1,0),0)</f>
        <v>Underweight</v>
      </c>
      <c r="K2231" s="17" t="str">
        <f>VLOOKUP($A2231,'Medical Examinations'!$A$1:$J$2336,MATCH(Healthcare!K$1,'Medical Examinations'!$A$1:$J$1,0),0)</f>
        <v>Prediabetes</v>
      </c>
      <c r="L2231" s="38">
        <f>VLOOKUP($A2231,'Hospitalisation Details'!$A$2:$K$2344,MATCH(Healthcare!L$1,'Hospitalisation Details'!$A$1:$K$1,0),0)</f>
        <v>35600</v>
      </c>
      <c r="M2231" s="17">
        <f>VLOOKUP($A2231,'Hospitalisation Details'!$A$2:$K$2344,MATCH(Healthcare!M$1,'Hospitalisation Details'!$A$1:$K$1,0),0)</f>
        <v>1445</v>
      </c>
      <c r="N2231" s="17" t="str">
        <f>VLOOKUP($A2231,'Hospitalisation Details'!$A$2:$K$2344,MATCH(Healthcare!N$1,'Hospitalisation Details'!$A$1:$K$1,0),0)</f>
        <v>Tier - 2</v>
      </c>
      <c r="O2231" s="17" t="str">
        <f>VLOOKUP($A2231,'Hospitalisation Details'!$A$2:$K$2344,MATCH(Healthcare!O$1,'Hospitalisation Details'!$A$1:$K$1,0),0)</f>
        <v>Tier - 1</v>
      </c>
      <c r="P2231" s="17" t="str">
        <f>VLOOKUP($A2231,'Hospitalisation Details'!$A$2:$K$2344,MATCH(Healthcare!P$1,'Hospitalisation Details'!$A$1:$K$1,0),0)</f>
        <v>R1013</v>
      </c>
      <c r="Q2231" s="17">
        <f>VLOOKUP($A2231,'Hospitalisation Details'!$A$2:$K$2344,MATCH(Healthcare!Q$1,'Hospitalisation Details'!$A$1:$K$1,0),0)</f>
        <v>25</v>
      </c>
    </row>
    <row r="2232" spans="1:17" ht="15.75" x14ac:dyDescent="0.25">
      <c r="A2232" s="25" t="s">
        <v>2275</v>
      </c>
      <c r="B2232" s="17" t="str">
        <f>VLOOKUP($A2232,'Customer Names'!$A$1:$D$2336,4,0)</f>
        <v>Ms. Alexandra</v>
      </c>
      <c r="C2232" s="17">
        <f>VLOOKUP($A2232,'Medical Examinations'!$A$1:$J$2336,MATCH(Healthcare!C$1,'Medical Examinations'!$A$1:$J$1,0),0)</f>
        <v>17.940000000000001</v>
      </c>
      <c r="D2232" s="17">
        <f>VLOOKUP($A2232,'Medical Examinations'!$A$1:$J$2336,MATCH(Healthcare!D$1,'Medical Examinations'!$A$1:$J$1,0),0)</f>
        <v>4.1900000000000004</v>
      </c>
      <c r="E2232" s="17" t="str">
        <f>VLOOKUP($A2232,'Medical Examinations'!$A$1:$J$2336,MATCH(Healthcare!E$1,'Medical Examinations'!$A$1:$J$1,0),0)</f>
        <v>No</v>
      </c>
      <c r="F2232" s="17" t="str">
        <f>VLOOKUP($A2232,'Medical Examinations'!$A$1:$J$2336,MATCH(Healthcare!F$1,'Medical Examinations'!$A$1:$J$1,0),0)</f>
        <v>Yes</v>
      </c>
      <c r="G2232" s="17" t="str">
        <f>VLOOKUP($A2232,'Medical Examinations'!$A$1:$J$2336,MATCH(Healthcare!G$1,'Medical Examinations'!$A$1:$J$1,0),0)</f>
        <v>No</v>
      </c>
      <c r="H2232" s="17">
        <f>VLOOKUP($A2232,'Medical Examinations'!$A$1:$J$2336,MATCH(Healthcare!H$1,'Medical Examinations'!$A$1:$J$1,0),0)</f>
        <v>1</v>
      </c>
      <c r="I2232" s="17" t="str">
        <f>VLOOKUP($A2232,'Medical Examinations'!$A$1:$J$2336,MATCH(Healthcare!I$1,'Medical Examinations'!$A$1:$J$1,0),0)</f>
        <v>No</v>
      </c>
      <c r="J2232" s="17" t="str">
        <f>VLOOKUP($A2232,'Medical Examinations'!$A$1:$J$2336,MATCH(Healthcare!J$1,'Medical Examinations'!$A$1:$J$1,0),0)</f>
        <v>Underweight</v>
      </c>
      <c r="K2232" s="17" t="str">
        <f>VLOOKUP($A2232,'Medical Examinations'!$A$1:$J$2336,MATCH(Healthcare!K$1,'Medical Examinations'!$A$1:$J$1,0),0)</f>
        <v>Normal</v>
      </c>
      <c r="L2232" s="38">
        <f>VLOOKUP($A2232,'Hospitalisation Details'!$A$2:$K$2344,MATCH(Healthcare!L$1,'Hospitalisation Details'!$A$1:$K$1,0),0)</f>
        <v>36770</v>
      </c>
      <c r="M2232" s="17">
        <f>VLOOKUP($A2232,'Hospitalisation Details'!$A$2:$K$2344,MATCH(Healthcare!M$1,'Hospitalisation Details'!$A$1:$K$1,0),0)</f>
        <v>1438</v>
      </c>
      <c r="N2232" s="17" t="str">
        <f>VLOOKUP($A2232,'Hospitalisation Details'!$A$2:$K$2344,MATCH(Healthcare!N$1,'Hospitalisation Details'!$A$1:$K$1,0),0)</f>
        <v>Tier - 2</v>
      </c>
      <c r="O2232" s="17" t="str">
        <f>VLOOKUP($A2232,'Hospitalisation Details'!$A$2:$K$2344,MATCH(Healthcare!O$1,'Hospitalisation Details'!$A$1:$K$1,0),0)</f>
        <v>Tier - 2</v>
      </c>
      <c r="P2232" s="17" t="str">
        <f>VLOOKUP($A2232,'Hospitalisation Details'!$A$2:$K$2344,MATCH(Healthcare!P$1,'Hospitalisation Details'!$A$1:$K$1,0),0)</f>
        <v>R1013</v>
      </c>
      <c r="Q2232" s="17">
        <f>VLOOKUP($A2232,'Hospitalisation Details'!$A$2:$K$2344,MATCH(Healthcare!Q$1,'Hospitalisation Details'!$A$1:$K$1,0),0)</f>
        <v>22</v>
      </c>
    </row>
    <row r="2233" spans="1:17" ht="15.75" x14ac:dyDescent="0.25">
      <c r="A2233" s="25" t="s">
        <v>2276</v>
      </c>
      <c r="B2233" s="17" t="str">
        <f>VLOOKUP($A2233,'Customer Names'!$A$1:$D$2336,4,0)</f>
        <v>Ms. Hillary</v>
      </c>
      <c r="C2233" s="17">
        <f>VLOOKUP($A2233,'Medical Examinations'!$A$1:$J$2336,MATCH(Healthcare!C$1,'Medical Examinations'!$A$1:$J$1,0),0)</f>
        <v>16.670000000000002</v>
      </c>
      <c r="D2233" s="17">
        <f>VLOOKUP($A2233,'Medical Examinations'!$A$1:$J$2336,MATCH(Healthcare!D$1,'Medical Examinations'!$A$1:$J$1,0),0)</f>
        <v>4.7</v>
      </c>
      <c r="E2233" s="17" t="str">
        <f>VLOOKUP($A2233,'Medical Examinations'!$A$1:$J$2336,MATCH(Healthcare!E$1,'Medical Examinations'!$A$1:$J$1,0),0)</f>
        <v>Yes</v>
      </c>
      <c r="F2233" s="17" t="str">
        <f>VLOOKUP($A2233,'Medical Examinations'!$A$1:$J$2336,MATCH(Healthcare!F$1,'Medical Examinations'!$A$1:$J$1,0),0)</f>
        <v>No</v>
      </c>
      <c r="G2233" s="17" t="str">
        <f>VLOOKUP($A2233,'Medical Examinations'!$A$1:$J$2336,MATCH(Healthcare!G$1,'Medical Examinations'!$A$1:$J$1,0),0)</f>
        <v>Yes</v>
      </c>
      <c r="H2233" s="17">
        <f>VLOOKUP($A2233,'Medical Examinations'!$A$1:$J$2336,MATCH(Healthcare!H$1,'Medical Examinations'!$A$1:$J$1,0),0)</f>
        <v>1</v>
      </c>
      <c r="I2233" s="17" t="str">
        <f>VLOOKUP($A2233,'Medical Examinations'!$A$1:$J$2336,MATCH(Healthcare!I$1,'Medical Examinations'!$A$1:$J$1,0),0)</f>
        <v>No</v>
      </c>
      <c r="J2233" s="17" t="str">
        <f>VLOOKUP($A2233,'Medical Examinations'!$A$1:$J$2336,MATCH(Healthcare!J$1,'Medical Examinations'!$A$1:$J$1,0),0)</f>
        <v>Underweight</v>
      </c>
      <c r="K2233" s="17" t="str">
        <f>VLOOKUP($A2233,'Medical Examinations'!$A$1:$J$2336,MATCH(Healthcare!K$1,'Medical Examinations'!$A$1:$J$1,0),0)</f>
        <v>Normal</v>
      </c>
      <c r="L2233" s="38">
        <f>VLOOKUP($A2233,'Hospitalisation Details'!$A$2:$K$2344,MATCH(Healthcare!L$1,'Hospitalisation Details'!$A$1:$K$1,0),0)</f>
        <v>35769</v>
      </c>
      <c r="M2233" s="17">
        <f>VLOOKUP($A2233,'Hospitalisation Details'!$A$2:$K$2344,MATCH(Healthcare!M$1,'Hospitalisation Details'!$A$1:$K$1,0),0)</f>
        <v>1422</v>
      </c>
      <c r="N2233" s="17" t="str">
        <f>VLOOKUP($A2233,'Hospitalisation Details'!$A$2:$K$2344,MATCH(Healthcare!N$1,'Hospitalisation Details'!$A$1:$K$1,0),0)</f>
        <v>Tier - 2</v>
      </c>
      <c r="O2233" s="17" t="str">
        <f>VLOOKUP($A2233,'Hospitalisation Details'!$A$2:$K$2344,MATCH(Healthcare!O$1,'Hospitalisation Details'!$A$1:$K$1,0),0)</f>
        <v>Tier - 2</v>
      </c>
      <c r="P2233" s="17" t="str">
        <f>VLOOKUP($A2233,'Hospitalisation Details'!$A$2:$K$2344,MATCH(Healthcare!P$1,'Hospitalisation Details'!$A$1:$K$1,0),0)</f>
        <v>R1013</v>
      </c>
      <c r="Q2233" s="17">
        <f>VLOOKUP($A2233,'Hospitalisation Details'!$A$2:$K$2344,MATCH(Healthcare!Q$1,'Hospitalisation Details'!$A$1:$K$1,0),0)</f>
        <v>25</v>
      </c>
    </row>
    <row r="2234" spans="1:17" ht="15.75" x14ac:dyDescent="0.25">
      <c r="A2234" s="25" t="s">
        <v>2277</v>
      </c>
      <c r="B2234" s="17" t="str">
        <f>VLOOKUP($A2234,'Customer Names'!$A$1:$D$2336,4,0)</f>
        <v>Ms. Amy</v>
      </c>
      <c r="C2234" s="17">
        <f>VLOOKUP($A2234,'Medical Examinations'!$A$1:$J$2336,MATCH(Healthcare!C$1,'Medical Examinations'!$A$1:$J$1,0),0)</f>
        <v>20.58</v>
      </c>
      <c r="D2234" s="17">
        <f>VLOOKUP($A2234,'Medical Examinations'!$A$1:$J$2336,MATCH(Healthcare!D$1,'Medical Examinations'!$A$1:$J$1,0),0)</f>
        <v>5.64</v>
      </c>
      <c r="E2234" s="17" t="str">
        <f>VLOOKUP($A2234,'Medical Examinations'!$A$1:$J$2336,MATCH(Healthcare!E$1,'Medical Examinations'!$A$1:$J$1,0),0)</f>
        <v>Yes</v>
      </c>
      <c r="F2234" s="17" t="str">
        <f>VLOOKUP($A2234,'Medical Examinations'!$A$1:$J$2336,MATCH(Healthcare!F$1,'Medical Examinations'!$A$1:$J$1,0),0)</f>
        <v>No</v>
      </c>
      <c r="G2234" s="17" t="str">
        <f>VLOOKUP($A2234,'Medical Examinations'!$A$1:$J$2336,MATCH(Healthcare!G$1,'Medical Examinations'!$A$1:$J$1,0),0)</f>
        <v>No</v>
      </c>
      <c r="H2234" s="17">
        <f>VLOOKUP($A2234,'Medical Examinations'!$A$1:$J$2336,MATCH(Healthcare!H$1,'Medical Examinations'!$A$1:$J$1,0),0)</f>
        <v>0</v>
      </c>
      <c r="I2234" s="17" t="str">
        <f>VLOOKUP($A2234,'Medical Examinations'!$A$1:$J$2336,MATCH(Healthcare!I$1,'Medical Examinations'!$A$1:$J$1,0),0)</f>
        <v>No</v>
      </c>
      <c r="J2234" s="17" t="str">
        <f>VLOOKUP($A2234,'Medical Examinations'!$A$1:$J$2336,MATCH(Healthcare!J$1,'Medical Examinations'!$A$1:$J$1,0),0)</f>
        <v>Healthy Weight</v>
      </c>
      <c r="K2234" s="17" t="str">
        <f>VLOOKUP($A2234,'Medical Examinations'!$A$1:$J$2336,MATCH(Healthcare!K$1,'Medical Examinations'!$A$1:$J$1,0),0)</f>
        <v>Normal</v>
      </c>
      <c r="L2234" s="38">
        <f>VLOOKUP($A2234,'Hospitalisation Details'!$A$2:$K$2344,MATCH(Healthcare!L$1,'Hospitalisation Details'!$A$1:$K$1,0),0)</f>
        <v>37126</v>
      </c>
      <c r="M2234" s="17">
        <f>VLOOKUP($A2234,'Hospitalisation Details'!$A$2:$K$2344,MATCH(Healthcare!M$1,'Hospitalisation Details'!$A$1:$K$1,0),0)</f>
        <v>1421</v>
      </c>
      <c r="N2234" s="17" t="str">
        <f>VLOOKUP($A2234,'Hospitalisation Details'!$A$2:$K$2344,MATCH(Healthcare!N$1,'Hospitalisation Details'!$A$1:$K$1,0),0)</f>
        <v>Tier - 2</v>
      </c>
      <c r="O2234" s="17" t="str">
        <f>VLOOKUP($A2234,'Hospitalisation Details'!$A$2:$K$2344,MATCH(Healthcare!O$1,'Hospitalisation Details'!$A$1:$K$1,0),0)</f>
        <v>Tier - 2</v>
      </c>
      <c r="P2234" s="17" t="str">
        <f>VLOOKUP($A2234,'Hospitalisation Details'!$A$2:$K$2344,MATCH(Healthcare!P$1,'Hospitalisation Details'!$A$1:$K$1,0),0)</f>
        <v>R1013</v>
      </c>
      <c r="Q2234" s="17">
        <f>VLOOKUP($A2234,'Hospitalisation Details'!$A$2:$K$2344,MATCH(Healthcare!Q$1,'Hospitalisation Details'!$A$1:$K$1,0),0)</f>
        <v>21</v>
      </c>
    </row>
    <row r="2235" spans="1:17" ht="15.75" x14ac:dyDescent="0.25">
      <c r="A2235" s="25" t="s">
        <v>2278</v>
      </c>
      <c r="B2235" s="17" t="str">
        <f>VLOOKUP($A2235,'Customer Names'!$A$1:$D$2336,4,0)</f>
        <v>Mr. Scott</v>
      </c>
      <c r="C2235" s="17">
        <f>VLOOKUP($A2235,'Medical Examinations'!$A$1:$J$2336,MATCH(Healthcare!C$1,'Medical Examinations'!$A$1:$J$1,0),0)</f>
        <v>16.5</v>
      </c>
      <c r="D2235" s="17">
        <f>VLOOKUP($A2235,'Medical Examinations'!$A$1:$J$2336,MATCH(Healthcare!D$1,'Medical Examinations'!$A$1:$J$1,0),0)</f>
        <v>4.1100000000000003</v>
      </c>
      <c r="E2235" s="17" t="str">
        <f>VLOOKUP($A2235,'Medical Examinations'!$A$1:$J$2336,MATCH(Healthcare!E$1,'Medical Examinations'!$A$1:$J$1,0),0)</f>
        <v>Yes</v>
      </c>
      <c r="F2235" s="17" t="str">
        <f>VLOOKUP($A2235,'Medical Examinations'!$A$1:$J$2336,MATCH(Healthcare!F$1,'Medical Examinations'!$A$1:$J$1,0),0)</f>
        <v>No</v>
      </c>
      <c r="G2235" s="17" t="str">
        <f>VLOOKUP($A2235,'Medical Examinations'!$A$1:$J$2336,MATCH(Healthcare!G$1,'Medical Examinations'!$A$1:$J$1,0),0)</f>
        <v>No</v>
      </c>
      <c r="H2235" s="17">
        <f>VLOOKUP($A2235,'Medical Examinations'!$A$1:$J$2336,MATCH(Healthcare!H$1,'Medical Examinations'!$A$1:$J$1,0),0)</f>
        <v>0</v>
      </c>
      <c r="I2235" s="17" t="str">
        <f>VLOOKUP($A2235,'Medical Examinations'!$A$1:$J$2336,MATCH(Healthcare!I$1,'Medical Examinations'!$A$1:$J$1,0),0)</f>
        <v>No</v>
      </c>
      <c r="J2235" s="17" t="str">
        <f>VLOOKUP($A2235,'Medical Examinations'!$A$1:$J$2336,MATCH(Healthcare!J$1,'Medical Examinations'!$A$1:$J$1,0),0)</f>
        <v>Underweight</v>
      </c>
      <c r="K2235" s="17" t="str">
        <f>VLOOKUP($A2235,'Medical Examinations'!$A$1:$J$2336,MATCH(Healthcare!K$1,'Medical Examinations'!$A$1:$J$1,0),0)</f>
        <v>Normal</v>
      </c>
      <c r="L2235" s="38">
        <f>VLOOKUP($A2235,'Hospitalisation Details'!$A$2:$K$2344,MATCH(Healthcare!L$1,'Hospitalisation Details'!$A$1:$K$1,0),0)</f>
        <v>35239</v>
      </c>
      <c r="M2235" s="17">
        <f>VLOOKUP($A2235,'Hospitalisation Details'!$A$2:$K$2344,MATCH(Healthcare!M$1,'Hospitalisation Details'!$A$1:$K$1,0),0)</f>
        <v>1417</v>
      </c>
      <c r="N2235" s="17" t="str">
        <f>VLOOKUP($A2235,'Hospitalisation Details'!$A$2:$K$2344,MATCH(Healthcare!N$1,'Hospitalisation Details'!$A$1:$K$1,0),0)</f>
        <v>Tier - 2</v>
      </c>
      <c r="O2235" s="17" t="str">
        <f>VLOOKUP($A2235,'Hospitalisation Details'!$A$2:$K$2344,MATCH(Healthcare!O$1,'Hospitalisation Details'!$A$1:$K$1,0),0)</f>
        <v>Tier - 3</v>
      </c>
      <c r="P2235" s="17" t="str">
        <f>VLOOKUP($A2235,'Hospitalisation Details'!$A$2:$K$2344,MATCH(Healthcare!P$1,'Hospitalisation Details'!$A$1:$K$1,0),0)</f>
        <v>R1013</v>
      </c>
      <c r="Q2235" s="17">
        <f>VLOOKUP($A2235,'Hospitalisation Details'!$A$2:$K$2344,MATCH(Healthcare!Q$1,'Hospitalisation Details'!$A$1:$K$1,0),0)</f>
        <v>26</v>
      </c>
    </row>
    <row r="2236" spans="1:17" ht="15.75" x14ac:dyDescent="0.25">
      <c r="A2236" s="25" t="s">
        <v>2279</v>
      </c>
      <c r="B2236" s="17" t="str">
        <f>VLOOKUP($A2236,'Customer Names'!$A$1:$D$2336,4,0)</f>
        <v>Mr. John</v>
      </c>
      <c r="C2236" s="17">
        <f>VLOOKUP($A2236,'Medical Examinations'!$A$1:$J$2336,MATCH(Healthcare!C$1,'Medical Examinations'!$A$1:$J$1,0),0)</f>
        <v>15.41</v>
      </c>
      <c r="D2236" s="17">
        <f>VLOOKUP($A2236,'Medical Examinations'!$A$1:$J$2336,MATCH(Healthcare!D$1,'Medical Examinations'!$A$1:$J$1,0),0)</f>
        <v>5.43</v>
      </c>
      <c r="E2236" s="17" t="str">
        <f>VLOOKUP($A2236,'Medical Examinations'!$A$1:$J$2336,MATCH(Healthcare!E$1,'Medical Examinations'!$A$1:$J$1,0),0)</f>
        <v>Yes</v>
      </c>
      <c r="F2236" s="17" t="str">
        <f>VLOOKUP($A2236,'Medical Examinations'!$A$1:$J$2336,MATCH(Healthcare!F$1,'Medical Examinations'!$A$1:$J$1,0),0)</f>
        <v>No</v>
      </c>
      <c r="G2236" s="17" t="str">
        <f>VLOOKUP($A2236,'Medical Examinations'!$A$1:$J$2336,MATCH(Healthcare!G$1,'Medical Examinations'!$A$1:$J$1,0),0)</f>
        <v>Yes</v>
      </c>
      <c r="H2236" s="17">
        <f>VLOOKUP($A2236,'Medical Examinations'!$A$1:$J$2336,MATCH(Healthcare!H$1,'Medical Examinations'!$A$1:$J$1,0),0)</f>
        <v>1</v>
      </c>
      <c r="I2236" s="17" t="str">
        <f>VLOOKUP($A2236,'Medical Examinations'!$A$1:$J$2336,MATCH(Healthcare!I$1,'Medical Examinations'!$A$1:$J$1,0),0)</f>
        <v>No</v>
      </c>
      <c r="J2236" s="17" t="str">
        <f>VLOOKUP($A2236,'Medical Examinations'!$A$1:$J$2336,MATCH(Healthcare!J$1,'Medical Examinations'!$A$1:$J$1,0),0)</f>
        <v>Underweight</v>
      </c>
      <c r="K2236" s="17" t="str">
        <f>VLOOKUP($A2236,'Medical Examinations'!$A$1:$J$2336,MATCH(Healthcare!K$1,'Medical Examinations'!$A$1:$J$1,0),0)</f>
        <v>Normal</v>
      </c>
      <c r="L2236" s="38">
        <f>VLOOKUP($A2236,'Hospitalisation Details'!$A$2:$K$2344,MATCH(Healthcare!L$1,'Hospitalisation Details'!$A$1:$K$1,0),0)</f>
        <v>35730</v>
      </c>
      <c r="M2236" s="17">
        <f>VLOOKUP($A2236,'Hospitalisation Details'!$A$2:$K$2344,MATCH(Healthcare!M$1,'Hospitalisation Details'!$A$1:$K$1,0),0)</f>
        <v>1402</v>
      </c>
      <c r="N2236" s="17" t="str">
        <f>VLOOKUP($A2236,'Hospitalisation Details'!$A$2:$K$2344,MATCH(Healthcare!N$1,'Hospitalisation Details'!$A$1:$K$1,0),0)</f>
        <v>Tier - 2</v>
      </c>
      <c r="O2236" s="17" t="str">
        <f>VLOOKUP($A2236,'Hospitalisation Details'!$A$2:$K$2344,MATCH(Healthcare!O$1,'Hospitalisation Details'!$A$1:$K$1,0),0)</f>
        <v>Tier - 3</v>
      </c>
      <c r="P2236" s="17" t="str">
        <f>VLOOKUP($A2236,'Hospitalisation Details'!$A$2:$K$2344,MATCH(Healthcare!P$1,'Hospitalisation Details'!$A$1:$K$1,0),0)</f>
        <v>R1011</v>
      </c>
      <c r="Q2236" s="17">
        <f>VLOOKUP($A2236,'Hospitalisation Details'!$A$2:$K$2344,MATCH(Healthcare!Q$1,'Hospitalisation Details'!$A$1:$K$1,0),0)</f>
        <v>25</v>
      </c>
    </row>
    <row r="2237" spans="1:17" ht="15.75" x14ac:dyDescent="0.25">
      <c r="A2237" s="25" t="s">
        <v>2280</v>
      </c>
      <c r="B2237" s="17" t="str">
        <f>VLOOKUP($A2237,'Customer Names'!$A$1:$D$2336,4,0)</f>
        <v>Mr. Maaikel</v>
      </c>
      <c r="C2237" s="17">
        <f>VLOOKUP($A2237,'Medical Examinations'!$A$1:$J$2336,MATCH(Healthcare!C$1,'Medical Examinations'!$A$1:$J$1,0),0)</f>
        <v>24.59</v>
      </c>
      <c r="D2237" s="17">
        <f>VLOOKUP($A2237,'Medical Examinations'!$A$1:$J$2336,MATCH(Healthcare!D$1,'Medical Examinations'!$A$1:$J$1,0),0)</f>
        <v>4.38</v>
      </c>
      <c r="E2237" s="17" t="str">
        <f>VLOOKUP($A2237,'Medical Examinations'!$A$1:$J$2336,MATCH(Healthcare!E$1,'Medical Examinations'!$A$1:$J$1,0),0)</f>
        <v>No</v>
      </c>
      <c r="F2237" s="17" t="str">
        <f>VLOOKUP($A2237,'Medical Examinations'!$A$1:$J$2336,MATCH(Healthcare!F$1,'Medical Examinations'!$A$1:$J$1,0),0)</f>
        <v>No</v>
      </c>
      <c r="G2237" s="17" t="str">
        <f>VLOOKUP($A2237,'Medical Examinations'!$A$1:$J$2336,MATCH(Healthcare!G$1,'Medical Examinations'!$A$1:$J$1,0),0)</f>
        <v>No</v>
      </c>
      <c r="H2237" s="17">
        <f>VLOOKUP($A2237,'Medical Examinations'!$A$1:$J$2336,MATCH(Healthcare!H$1,'Medical Examinations'!$A$1:$J$1,0),0)</f>
        <v>1</v>
      </c>
      <c r="I2237" s="17" t="str">
        <f>VLOOKUP($A2237,'Medical Examinations'!$A$1:$J$2336,MATCH(Healthcare!I$1,'Medical Examinations'!$A$1:$J$1,0),0)</f>
        <v>No</v>
      </c>
      <c r="J2237" s="17" t="str">
        <f>VLOOKUP($A2237,'Medical Examinations'!$A$1:$J$2336,MATCH(Healthcare!J$1,'Medical Examinations'!$A$1:$J$1,0),0)</f>
        <v>Healthy Weight</v>
      </c>
      <c r="K2237" s="17" t="str">
        <f>VLOOKUP($A2237,'Medical Examinations'!$A$1:$J$2336,MATCH(Healthcare!K$1,'Medical Examinations'!$A$1:$J$1,0),0)</f>
        <v>Normal</v>
      </c>
      <c r="L2237" s="38">
        <f>VLOOKUP($A2237,'Hospitalisation Details'!$A$2:$K$2344,MATCH(Healthcare!L$1,'Hospitalisation Details'!$A$1:$K$1,0),0)</f>
        <v>36043</v>
      </c>
      <c r="M2237" s="17">
        <f>VLOOKUP($A2237,'Hospitalisation Details'!$A$2:$K$2344,MATCH(Healthcare!M$1,'Hospitalisation Details'!$A$1:$K$1,0),0)</f>
        <v>1400.44</v>
      </c>
      <c r="N2237" s="17" t="str">
        <f>VLOOKUP($A2237,'Hospitalisation Details'!$A$2:$K$2344,MATCH(Healthcare!N$1,'Hospitalisation Details'!$A$1:$K$1,0),0)</f>
        <v>Tier - 2</v>
      </c>
      <c r="O2237" s="17" t="str">
        <f>VLOOKUP($A2237,'Hospitalisation Details'!$A$2:$K$2344,MATCH(Healthcare!O$1,'Hospitalisation Details'!$A$1:$K$1,0),0)</f>
        <v>Tier - 2</v>
      </c>
      <c r="P2237" s="17" t="str">
        <f>VLOOKUP($A2237,'Hospitalisation Details'!$A$2:$K$2344,MATCH(Healthcare!P$1,'Hospitalisation Details'!$A$1:$K$1,0),0)</f>
        <v>R1013</v>
      </c>
      <c r="Q2237" s="17">
        <f>VLOOKUP($A2237,'Hospitalisation Details'!$A$2:$K$2344,MATCH(Healthcare!Q$1,'Hospitalisation Details'!$A$1:$K$1,0),0)</f>
        <v>24</v>
      </c>
    </row>
    <row r="2238" spans="1:17" ht="15.75" x14ac:dyDescent="0.25">
      <c r="A2238" s="25" t="s">
        <v>2281</v>
      </c>
      <c r="B2238" s="17" t="str">
        <f>VLOOKUP($A2238,'Customer Names'!$A$1:$D$2336,4,0)</f>
        <v>Mr. Daniel</v>
      </c>
      <c r="C2238" s="17">
        <f>VLOOKUP($A2238,'Medical Examinations'!$A$1:$J$2336,MATCH(Healthcare!C$1,'Medical Examinations'!$A$1:$J$1,0),0)</f>
        <v>33.33</v>
      </c>
      <c r="D2238" s="17">
        <f>VLOOKUP($A2238,'Medical Examinations'!$A$1:$J$2336,MATCH(Healthcare!D$1,'Medical Examinations'!$A$1:$J$1,0),0)</f>
        <v>9.7899999999999991</v>
      </c>
      <c r="E2238" s="17" t="str">
        <f>VLOOKUP($A2238,'Medical Examinations'!$A$1:$J$2336,MATCH(Healthcare!E$1,'Medical Examinations'!$A$1:$J$1,0),0)</f>
        <v>No</v>
      </c>
      <c r="F2238" s="17" t="str">
        <f>VLOOKUP($A2238,'Medical Examinations'!$A$1:$J$2336,MATCH(Healthcare!F$1,'Medical Examinations'!$A$1:$J$1,0),0)</f>
        <v>No</v>
      </c>
      <c r="G2238" s="17" t="str">
        <f>VLOOKUP($A2238,'Medical Examinations'!$A$1:$J$2336,MATCH(Healthcare!G$1,'Medical Examinations'!$A$1:$J$1,0),0)</f>
        <v>No</v>
      </c>
      <c r="H2238" s="17">
        <f>VLOOKUP($A2238,'Medical Examinations'!$A$1:$J$2336,MATCH(Healthcare!H$1,'Medical Examinations'!$A$1:$J$1,0),0)</f>
        <v>0</v>
      </c>
      <c r="I2238" s="17" t="str">
        <f>VLOOKUP($A2238,'Medical Examinations'!$A$1:$J$2336,MATCH(Healthcare!I$1,'Medical Examinations'!$A$1:$J$1,0),0)</f>
        <v>No</v>
      </c>
      <c r="J2238" s="17" t="str">
        <f>VLOOKUP($A2238,'Medical Examinations'!$A$1:$J$2336,MATCH(Healthcare!J$1,'Medical Examinations'!$A$1:$J$1,0),0)</f>
        <v>Obesity</v>
      </c>
      <c r="K2238" s="17" t="str">
        <f>VLOOKUP($A2238,'Medical Examinations'!$A$1:$J$2336,MATCH(Healthcare!K$1,'Medical Examinations'!$A$1:$J$1,0),0)</f>
        <v>Diabetes</v>
      </c>
      <c r="L2238" s="38">
        <f>VLOOKUP($A2238,'Hospitalisation Details'!$A$2:$K$2344,MATCH(Healthcare!L$1,'Hospitalisation Details'!$A$1:$K$1,0),0)</f>
        <v>37612</v>
      </c>
      <c r="M2238" s="17">
        <f>VLOOKUP($A2238,'Hospitalisation Details'!$A$2:$K$2344,MATCH(Healthcare!M$1,'Hospitalisation Details'!$A$1:$K$1,0),0)</f>
        <v>1391.53</v>
      </c>
      <c r="N2238" s="17" t="str">
        <f>VLOOKUP($A2238,'Hospitalisation Details'!$A$2:$K$2344,MATCH(Healthcare!N$1,'Hospitalisation Details'!$A$1:$K$1,0),0)</f>
        <v>Tier - 2</v>
      </c>
      <c r="O2238" s="17" t="str">
        <f>VLOOKUP($A2238,'Hospitalisation Details'!$A$2:$K$2344,MATCH(Healthcare!O$1,'Hospitalisation Details'!$A$1:$K$1,0),0)</f>
        <v>Tier - 1</v>
      </c>
      <c r="P2238" s="17" t="str">
        <f>VLOOKUP($A2238,'Hospitalisation Details'!$A$2:$K$2344,MATCH(Healthcare!P$1,'Hospitalisation Details'!$A$1:$K$1,0),0)</f>
        <v>R1013</v>
      </c>
      <c r="Q2238" s="17">
        <f>VLOOKUP($A2238,'Hospitalisation Details'!$A$2:$K$2344,MATCH(Healthcare!Q$1,'Hospitalisation Details'!$A$1:$K$1,0),0)</f>
        <v>20</v>
      </c>
    </row>
    <row r="2239" spans="1:17" ht="15.75" x14ac:dyDescent="0.25">
      <c r="A2239" s="25" t="s">
        <v>2282</v>
      </c>
      <c r="B2239" s="17" t="str">
        <f>VLOOKUP($A2239,'Customer Names'!$A$1:$D$2336,4,0)</f>
        <v>Mr. Christopher</v>
      </c>
      <c r="C2239" s="17">
        <f>VLOOKUP($A2239,'Medical Examinations'!$A$1:$J$2336,MATCH(Healthcare!C$1,'Medical Examinations'!$A$1:$J$1,0),0)</f>
        <v>18.5</v>
      </c>
      <c r="D2239" s="17">
        <f>VLOOKUP($A2239,'Medical Examinations'!$A$1:$J$2336,MATCH(Healthcare!D$1,'Medical Examinations'!$A$1:$J$1,0),0)</f>
        <v>11.84</v>
      </c>
      <c r="E2239" s="17" t="str">
        <f>VLOOKUP($A2239,'Medical Examinations'!$A$1:$J$2336,MATCH(Healthcare!E$1,'Medical Examinations'!$A$1:$J$1,0),0)</f>
        <v>No</v>
      </c>
      <c r="F2239" s="17" t="str">
        <f>VLOOKUP($A2239,'Medical Examinations'!$A$1:$J$2336,MATCH(Healthcare!F$1,'Medical Examinations'!$A$1:$J$1,0),0)</f>
        <v>No</v>
      </c>
      <c r="G2239" s="17" t="str">
        <f>VLOOKUP($A2239,'Medical Examinations'!$A$1:$J$2336,MATCH(Healthcare!G$1,'Medical Examinations'!$A$1:$J$1,0),0)</f>
        <v>No</v>
      </c>
      <c r="H2239" s="17">
        <f>VLOOKUP($A2239,'Medical Examinations'!$A$1:$J$2336,MATCH(Healthcare!H$1,'Medical Examinations'!$A$1:$J$1,0),0)</f>
        <v>0</v>
      </c>
      <c r="I2239" s="17" t="str">
        <f>VLOOKUP($A2239,'Medical Examinations'!$A$1:$J$2336,MATCH(Healthcare!I$1,'Medical Examinations'!$A$1:$J$1,0),0)</f>
        <v>No</v>
      </c>
      <c r="J2239" s="17" t="str">
        <f>VLOOKUP($A2239,'Medical Examinations'!$A$1:$J$2336,MATCH(Healthcare!J$1,'Medical Examinations'!$A$1:$J$1,0),0)</f>
        <v>Healthy Weight</v>
      </c>
      <c r="K2239" s="17" t="str">
        <f>VLOOKUP($A2239,'Medical Examinations'!$A$1:$J$2336,MATCH(Healthcare!K$1,'Medical Examinations'!$A$1:$J$1,0),0)</f>
        <v>Diabetes</v>
      </c>
      <c r="L2239" s="38">
        <f>VLOOKUP($A2239,'Hospitalisation Details'!$A$2:$K$2344,MATCH(Healthcare!L$1,'Hospitalisation Details'!$A$1:$K$1,0),0)</f>
        <v>37574</v>
      </c>
      <c r="M2239" s="17">
        <f>VLOOKUP($A2239,'Hospitalisation Details'!$A$2:$K$2344,MATCH(Healthcare!M$1,'Hospitalisation Details'!$A$1:$K$1,0),0)</f>
        <v>1390</v>
      </c>
      <c r="N2239" s="17" t="str">
        <f>VLOOKUP($A2239,'Hospitalisation Details'!$A$2:$K$2344,MATCH(Healthcare!N$1,'Hospitalisation Details'!$A$1:$K$1,0),0)</f>
        <v>Tier - 2</v>
      </c>
      <c r="O2239" s="17" t="str">
        <f>VLOOKUP($A2239,'Hospitalisation Details'!$A$2:$K$2344,MATCH(Healthcare!O$1,'Hospitalisation Details'!$A$1:$K$1,0),0)</f>
        <v>Tier - 2</v>
      </c>
      <c r="P2239" s="17" t="str">
        <f>VLOOKUP($A2239,'Hospitalisation Details'!$A$2:$K$2344,MATCH(Healthcare!P$1,'Hospitalisation Details'!$A$1:$K$1,0),0)</f>
        <v>R1013</v>
      </c>
      <c r="Q2239" s="17">
        <f>VLOOKUP($A2239,'Hospitalisation Details'!$A$2:$K$2344,MATCH(Healthcare!Q$1,'Hospitalisation Details'!$A$1:$K$1,0),0)</f>
        <v>20</v>
      </c>
    </row>
    <row r="2240" spans="1:17" ht="15.75" x14ac:dyDescent="0.25">
      <c r="A2240" s="25" t="s">
        <v>2283</v>
      </c>
      <c r="B2240" s="17" t="str">
        <f>VLOOKUP($A2240,'Customer Names'!$A$1:$D$2336,4,0)</f>
        <v>Mr. William</v>
      </c>
      <c r="C2240" s="17">
        <f>VLOOKUP($A2240,'Medical Examinations'!$A$1:$J$2336,MATCH(Healthcare!C$1,'Medical Examinations'!$A$1:$J$1,0),0)</f>
        <v>18.579999999999998</v>
      </c>
      <c r="D2240" s="17">
        <f>VLOOKUP($A2240,'Medical Examinations'!$A$1:$J$2336,MATCH(Healthcare!D$1,'Medical Examinations'!$A$1:$J$1,0),0)</f>
        <v>6.22</v>
      </c>
      <c r="E2240" s="17" t="str">
        <f>VLOOKUP($A2240,'Medical Examinations'!$A$1:$J$2336,MATCH(Healthcare!E$1,'Medical Examinations'!$A$1:$J$1,0),0)</f>
        <v>No</v>
      </c>
      <c r="F2240" s="17" t="str">
        <f>VLOOKUP($A2240,'Medical Examinations'!$A$1:$J$2336,MATCH(Healthcare!F$1,'Medical Examinations'!$A$1:$J$1,0),0)</f>
        <v>No</v>
      </c>
      <c r="G2240" s="17" t="str">
        <f>VLOOKUP($A2240,'Medical Examinations'!$A$1:$J$2336,MATCH(Healthcare!G$1,'Medical Examinations'!$A$1:$J$1,0),0)</f>
        <v>No</v>
      </c>
      <c r="H2240" s="17">
        <f>VLOOKUP($A2240,'Medical Examinations'!$A$1:$J$2336,MATCH(Healthcare!H$1,'Medical Examinations'!$A$1:$J$1,0),0)</f>
        <v>0</v>
      </c>
      <c r="I2240" s="17" t="str">
        <f>VLOOKUP($A2240,'Medical Examinations'!$A$1:$J$2336,MATCH(Healthcare!I$1,'Medical Examinations'!$A$1:$J$1,0),0)</f>
        <v>No</v>
      </c>
      <c r="J2240" s="17" t="str">
        <f>VLOOKUP($A2240,'Medical Examinations'!$A$1:$J$2336,MATCH(Healthcare!J$1,'Medical Examinations'!$A$1:$J$1,0),0)</f>
        <v>Healthy Weight</v>
      </c>
      <c r="K2240" s="17" t="str">
        <f>VLOOKUP($A2240,'Medical Examinations'!$A$1:$J$2336,MATCH(Healthcare!K$1,'Medical Examinations'!$A$1:$J$1,0),0)</f>
        <v>Prediabetes</v>
      </c>
      <c r="L2240" s="38">
        <f>VLOOKUP($A2240,'Hospitalisation Details'!$A$2:$K$2344,MATCH(Healthcare!L$1,'Hospitalisation Details'!$A$1:$K$1,0),0)</f>
        <v>36347</v>
      </c>
      <c r="M2240" s="17">
        <f>VLOOKUP($A2240,'Hospitalisation Details'!$A$2:$K$2344,MATCH(Healthcare!M$1,'Hospitalisation Details'!$A$1:$K$1,0),0)</f>
        <v>1389</v>
      </c>
      <c r="N2240" s="17" t="str">
        <f>VLOOKUP($A2240,'Hospitalisation Details'!$A$2:$K$2344,MATCH(Healthcare!N$1,'Hospitalisation Details'!$A$1:$K$1,0),0)</f>
        <v>Tier - 2</v>
      </c>
      <c r="O2240" s="17" t="str">
        <f>VLOOKUP($A2240,'Hospitalisation Details'!$A$2:$K$2344,MATCH(Healthcare!O$1,'Hospitalisation Details'!$A$1:$K$1,0),0)</f>
        <v>Tier - 2</v>
      </c>
      <c r="P2240" s="17" t="str">
        <f>VLOOKUP($A2240,'Hospitalisation Details'!$A$2:$K$2344,MATCH(Healthcare!P$1,'Hospitalisation Details'!$A$1:$K$1,0),0)</f>
        <v>R1013</v>
      </c>
      <c r="Q2240" s="17">
        <f>VLOOKUP($A2240,'Hospitalisation Details'!$A$2:$K$2344,MATCH(Healthcare!Q$1,'Hospitalisation Details'!$A$1:$K$1,0),0)</f>
        <v>23</v>
      </c>
    </row>
    <row r="2241" spans="1:17" ht="15.75" x14ac:dyDescent="0.25">
      <c r="A2241" s="25" t="s">
        <v>2284</v>
      </c>
      <c r="B2241" s="17" t="str">
        <f>VLOOKUP($A2241,'Customer Names'!$A$1:$D$2336,4,0)</f>
        <v>Ms. Lyndsy</v>
      </c>
      <c r="C2241" s="17">
        <f>VLOOKUP($A2241,'Medical Examinations'!$A$1:$J$2336,MATCH(Healthcare!C$1,'Medical Examinations'!$A$1:$J$1,0),0)</f>
        <v>16.64</v>
      </c>
      <c r="D2241" s="17">
        <f>VLOOKUP($A2241,'Medical Examinations'!$A$1:$J$2336,MATCH(Healthcare!D$1,'Medical Examinations'!$A$1:$J$1,0),0)</f>
        <v>10.01</v>
      </c>
      <c r="E2241" s="17" t="str">
        <f>VLOOKUP($A2241,'Medical Examinations'!$A$1:$J$2336,MATCH(Healthcare!E$1,'Medical Examinations'!$A$1:$J$1,0),0)</f>
        <v>No</v>
      </c>
      <c r="F2241" s="17" t="str">
        <f>VLOOKUP($A2241,'Medical Examinations'!$A$1:$J$2336,MATCH(Healthcare!F$1,'Medical Examinations'!$A$1:$J$1,0),0)</f>
        <v>No</v>
      </c>
      <c r="G2241" s="17" t="str">
        <f>VLOOKUP($A2241,'Medical Examinations'!$A$1:$J$2336,MATCH(Healthcare!G$1,'Medical Examinations'!$A$1:$J$1,0),0)</f>
        <v>No</v>
      </c>
      <c r="H2241" s="17">
        <f>VLOOKUP($A2241,'Medical Examinations'!$A$1:$J$2336,MATCH(Healthcare!H$1,'Medical Examinations'!$A$1:$J$1,0),0)</f>
        <v>0</v>
      </c>
      <c r="I2241" s="17" t="str">
        <f>VLOOKUP($A2241,'Medical Examinations'!$A$1:$J$2336,MATCH(Healthcare!I$1,'Medical Examinations'!$A$1:$J$1,0),0)</f>
        <v>No</v>
      </c>
      <c r="J2241" s="17" t="str">
        <f>VLOOKUP($A2241,'Medical Examinations'!$A$1:$J$2336,MATCH(Healthcare!J$1,'Medical Examinations'!$A$1:$J$1,0),0)</f>
        <v>Underweight</v>
      </c>
      <c r="K2241" s="17" t="str">
        <f>VLOOKUP($A2241,'Medical Examinations'!$A$1:$J$2336,MATCH(Healthcare!K$1,'Medical Examinations'!$A$1:$J$1,0),0)</f>
        <v>Diabetes</v>
      </c>
      <c r="L2241" s="38">
        <f>VLOOKUP($A2241,'Hospitalisation Details'!$A$2:$K$2344,MATCH(Healthcare!L$1,'Hospitalisation Details'!$A$1:$K$1,0),0)</f>
        <v>37483</v>
      </c>
      <c r="M2241" s="17">
        <f>VLOOKUP($A2241,'Hospitalisation Details'!$A$2:$K$2344,MATCH(Healthcare!M$1,'Hospitalisation Details'!$A$1:$K$1,0),0)</f>
        <v>1382</v>
      </c>
      <c r="N2241" s="17" t="str">
        <f>VLOOKUP($A2241,'Hospitalisation Details'!$A$2:$K$2344,MATCH(Healthcare!N$1,'Hospitalisation Details'!$A$1:$K$1,0),0)</f>
        <v>Tier - 2</v>
      </c>
      <c r="O2241" s="17" t="str">
        <f>VLOOKUP($A2241,'Hospitalisation Details'!$A$2:$K$2344,MATCH(Healthcare!O$1,'Hospitalisation Details'!$A$1:$K$1,0),0)</f>
        <v>Tier - 1</v>
      </c>
      <c r="P2241" s="17" t="str">
        <f>VLOOKUP($A2241,'Hospitalisation Details'!$A$2:$K$2344,MATCH(Healthcare!P$1,'Hospitalisation Details'!$A$1:$K$1,0),0)</f>
        <v>R1013</v>
      </c>
      <c r="Q2241" s="17">
        <f>VLOOKUP($A2241,'Hospitalisation Details'!$A$2:$K$2344,MATCH(Healthcare!Q$1,'Hospitalisation Details'!$A$1:$K$1,0),0)</f>
        <v>20</v>
      </c>
    </row>
    <row r="2242" spans="1:17" ht="15.75" x14ac:dyDescent="0.25">
      <c r="A2242" s="25" t="s">
        <v>2285</v>
      </c>
      <c r="B2242" s="17" t="str">
        <f>VLOOKUP($A2242,'Customer Names'!$A$1:$D$2336,4,0)</f>
        <v>Ms. Jessica</v>
      </c>
      <c r="C2242" s="17">
        <f>VLOOKUP($A2242,'Medical Examinations'!$A$1:$J$2336,MATCH(Healthcare!C$1,'Medical Examinations'!$A$1:$J$1,0),0)</f>
        <v>19.329999999999998</v>
      </c>
      <c r="D2242" s="17">
        <f>VLOOKUP($A2242,'Medical Examinations'!$A$1:$J$2336,MATCH(Healthcare!D$1,'Medical Examinations'!$A$1:$J$1,0),0)</f>
        <v>4.32</v>
      </c>
      <c r="E2242" s="17" t="str">
        <f>VLOOKUP($A2242,'Medical Examinations'!$A$1:$J$2336,MATCH(Healthcare!E$1,'Medical Examinations'!$A$1:$J$1,0),0)</f>
        <v>No</v>
      </c>
      <c r="F2242" s="17" t="str">
        <f>VLOOKUP($A2242,'Medical Examinations'!$A$1:$J$2336,MATCH(Healthcare!F$1,'Medical Examinations'!$A$1:$J$1,0),0)</f>
        <v>No</v>
      </c>
      <c r="G2242" s="17" t="str">
        <f>VLOOKUP($A2242,'Medical Examinations'!$A$1:$J$2336,MATCH(Healthcare!G$1,'Medical Examinations'!$A$1:$J$1,0),0)</f>
        <v>No</v>
      </c>
      <c r="H2242" s="17">
        <f>VLOOKUP($A2242,'Medical Examinations'!$A$1:$J$2336,MATCH(Healthcare!H$1,'Medical Examinations'!$A$1:$J$1,0),0)</f>
        <v>1</v>
      </c>
      <c r="I2242" s="17" t="str">
        <f>VLOOKUP($A2242,'Medical Examinations'!$A$1:$J$2336,MATCH(Healthcare!I$1,'Medical Examinations'!$A$1:$J$1,0),0)</f>
        <v>No</v>
      </c>
      <c r="J2242" s="17" t="str">
        <f>VLOOKUP($A2242,'Medical Examinations'!$A$1:$J$2336,MATCH(Healthcare!J$1,'Medical Examinations'!$A$1:$J$1,0),0)</f>
        <v>Healthy Weight</v>
      </c>
      <c r="K2242" s="17" t="str">
        <f>VLOOKUP($A2242,'Medical Examinations'!$A$1:$J$2336,MATCH(Healthcare!K$1,'Medical Examinations'!$A$1:$J$1,0),0)</f>
        <v>Normal</v>
      </c>
      <c r="L2242" s="38">
        <f>VLOOKUP($A2242,'Hospitalisation Details'!$A$2:$K$2344,MATCH(Healthcare!L$1,'Hospitalisation Details'!$A$1:$K$1,0),0)</f>
        <v>36132</v>
      </c>
      <c r="M2242" s="17">
        <f>VLOOKUP($A2242,'Hospitalisation Details'!$A$2:$K$2344,MATCH(Healthcare!M$1,'Hospitalisation Details'!$A$1:$K$1,0),0)</f>
        <v>1359</v>
      </c>
      <c r="N2242" s="17" t="str">
        <f>VLOOKUP($A2242,'Hospitalisation Details'!$A$2:$K$2344,MATCH(Healthcare!N$1,'Hospitalisation Details'!$A$1:$K$1,0),0)</f>
        <v>Tier - 2</v>
      </c>
      <c r="O2242" s="17" t="str">
        <f>VLOOKUP($A2242,'Hospitalisation Details'!$A$2:$K$2344,MATCH(Healthcare!O$1,'Hospitalisation Details'!$A$1:$K$1,0),0)</f>
        <v>Tier - 1</v>
      </c>
      <c r="P2242" s="17" t="str">
        <f>VLOOKUP($A2242,'Hospitalisation Details'!$A$2:$K$2344,MATCH(Healthcare!P$1,'Hospitalisation Details'!$A$1:$K$1,0),0)</f>
        <v>R1013</v>
      </c>
      <c r="Q2242" s="17">
        <f>VLOOKUP($A2242,'Hospitalisation Details'!$A$2:$K$2344,MATCH(Healthcare!Q$1,'Hospitalisation Details'!$A$1:$K$1,0),0)</f>
        <v>24</v>
      </c>
    </row>
    <row r="2243" spans="1:17" ht="15.75" x14ac:dyDescent="0.25">
      <c r="A2243" s="25" t="s">
        <v>2286</v>
      </c>
      <c r="B2243" s="17" t="str">
        <f>VLOOKUP($A2243,'Customer Names'!$A$1:$D$2336,4,0)</f>
        <v>Ms. Anna</v>
      </c>
      <c r="C2243" s="17">
        <f>VLOOKUP($A2243,'Medical Examinations'!$A$1:$J$2336,MATCH(Healthcare!C$1,'Medical Examinations'!$A$1:$J$1,0),0)</f>
        <v>21.26</v>
      </c>
      <c r="D2243" s="17">
        <f>VLOOKUP($A2243,'Medical Examinations'!$A$1:$J$2336,MATCH(Healthcare!D$1,'Medical Examinations'!$A$1:$J$1,0),0)</f>
        <v>5.65</v>
      </c>
      <c r="E2243" s="17" t="str">
        <f>VLOOKUP($A2243,'Medical Examinations'!$A$1:$J$2336,MATCH(Healthcare!E$1,'Medical Examinations'!$A$1:$J$1,0),0)</f>
        <v>Yes</v>
      </c>
      <c r="F2243" s="17" t="str">
        <f>VLOOKUP($A2243,'Medical Examinations'!$A$1:$J$2336,MATCH(Healthcare!F$1,'Medical Examinations'!$A$1:$J$1,0),0)</f>
        <v>No</v>
      </c>
      <c r="G2243" s="17" t="str">
        <f>VLOOKUP($A2243,'Medical Examinations'!$A$1:$J$2336,MATCH(Healthcare!G$1,'Medical Examinations'!$A$1:$J$1,0),0)</f>
        <v>Yes</v>
      </c>
      <c r="H2243" s="17">
        <f>VLOOKUP($A2243,'Medical Examinations'!$A$1:$J$2336,MATCH(Healthcare!H$1,'Medical Examinations'!$A$1:$J$1,0),0)</f>
        <v>1</v>
      </c>
      <c r="I2243" s="17" t="str">
        <f>VLOOKUP($A2243,'Medical Examinations'!$A$1:$J$2336,MATCH(Healthcare!I$1,'Medical Examinations'!$A$1:$J$1,0),0)</f>
        <v>No</v>
      </c>
      <c r="J2243" s="17" t="str">
        <f>VLOOKUP($A2243,'Medical Examinations'!$A$1:$J$2336,MATCH(Healthcare!J$1,'Medical Examinations'!$A$1:$J$1,0),0)</f>
        <v>Healthy Weight</v>
      </c>
      <c r="K2243" s="17" t="str">
        <f>VLOOKUP($A2243,'Medical Examinations'!$A$1:$J$2336,MATCH(Healthcare!K$1,'Medical Examinations'!$A$1:$J$1,0),0)</f>
        <v>Normal</v>
      </c>
      <c r="L2243" s="38">
        <f>VLOOKUP($A2243,'Hospitalisation Details'!$A$2:$K$2344,MATCH(Healthcare!L$1,'Hospitalisation Details'!$A$1:$K$1,0),0)</f>
        <v>35741</v>
      </c>
      <c r="M2243" s="17">
        <f>VLOOKUP($A2243,'Hospitalisation Details'!$A$2:$K$2344,MATCH(Healthcare!M$1,'Hospitalisation Details'!$A$1:$K$1,0),0)</f>
        <v>1341.16</v>
      </c>
      <c r="N2243" s="17" t="str">
        <f>VLOOKUP($A2243,'Hospitalisation Details'!$A$2:$K$2344,MATCH(Healthcare!N$1,'Hospitalisation Details'!$A$1:$K$1,0),0)</f>
        <v>Tier - 2</v>
      </c>
      <c r="O2243" s="17" t="str">
        <f>VLOOKUP($A2243,'Hospitalisation Details'!$A$2:$K$2344,MATCH(Healthcare!O$1,'Hospitalisation Details'!$A$1:$K$1,0),0)</f>
        <v>Tier - 2</v>
      </c>
      <c r="P2243" s="17" t="str">
        <f>VLOOKUP($A2243,'Hospitalisation Details'!$A$2:$K$2344,MATCH(Healthcare!P$1,'Hospitalisation Details'!$A$1:$K$1,0),0)</f>
        <v>R1012</v>
      </c>
      <c r="Q2243" s="17">
        <f>VLOOKUP($A2243,'Hospitalisation Details'!$A$2:$K$2344,MATCH(Healthcare!Q$1,'Hospitalisation Details'!$A$1:$K$1,0),0)</f>
        <v>25</v>
      </c>
    </row>
    <row r="2244" spans="1:17" ht="15.75" x14ac:dyDescent="0.25">
      <c r="A2244" s="25" t="s">
        <v>2287</v>
      </c>
      <c r="B2244" s="17" t="str">
        <f>VLOOKUP($A2244,'Customer Names'!$A$1:$D$2336,4,0)</f>
        <v>Mr. Jordan</v>
      </c>
      <c r="C2244" s="17">
        <f>VLOOKUP($A2244,'Medical Examinations'!$A$1:$J$2336,MATCH(Healthcare!C$1,'Medical Examinations'!$A$1:$J$1,0),0)</f>
        <v>15.6</v>
      </c>
      <c r="D2244" s="17">
        <f>VLOOKUP($A2244,'Medical Examinations'!$A$1:$J$2336,MATCH(Healthcare!D$1,'Medical Examinations'!$A$1:$J$1,0),0)</f>
        <v>4.12</v>
      </c>
      <c r="E2244" s="17" t="str">
        <f>VLOOKUP($A2244,'Medical Examinations'!$A$1:$J$2336,MATCH(Healthcare!E$1,'Medical Examinations'!$A$1:$J$1,0),0)</f>
        <v>Yes</v>
      </c>
      <c r="F2244" s="17" t="str">
        <f>VLOOKUP($A2244,'Medical Examinations'!$A$1:$J$2336,MATCH(Healthcare!F$1,'Medical Examinations'!$A$1:$J$1,0),0)</f>
        <v>No</v>
      </c>
      <c r="G2244" s="17" t="str">
        <f>VLOOKUP($A2244,'Medical Examinations'!$A$1:$J$2336,MATCH(Healthcare!G$1,'Medical Examinations'!$A$1:$J$1,0),0)</f>
        <v>No</v>
      </c>
      <c r="H2244" s="17">
        <f>VLOOKUP($A2244,'Medical Examinations'!$A$1:$J$2336,MATCH(Healthcare!H$1,'Medical Examinations'!$A$1:$J$1,0),0)</f>
        <v>1</v>
      </c>
      <c r="I2244" s="17" t="str">
        <f>VLOOKUP($A2244,'Medical Examinations'!$A$1:$J$2336,MATCH(Healthcare!I$1,'Medical Examinations'!$A$1:$J$1,0),0)</f>
        <v>No</v>
      </c>
      <c r="J2244" s="17" t="str">
        <f>VLOOKUP($A2244,'Medical Examinations'!$A$1:$J$2336,MATCH(Healthcare!J$1,'Medical Examinations'!$A$1:$J$1,0),0)</f>
        <v>Underweight</v>
      </c>
      <c r="K2244" s="17" t="str">
        <f>VLOOKUP($A2244,'Medical Examinations'!$A$1:$J$2336,MATCH(Healthcare!K$1,'Medical Examinations'!$A$1:$J$1,0),0)</f>
        <v>Normal</v>
      </c>
      <c r="L2244" s="38">
        <f>VLOOKUP($A2244,'Hospitalisation Details'!$A$2:$K$2344,MATCH(Healthcare!L$1,'Hospitalisation Details'!$A$1:$K$1,0),0)</f>
        <v>34910</v>
      </c>
      <c r="M2244" s="17">
        <f>VLOOKUP($A2244,'Hospitalisation Details'!$A$2:$K$2344,MATCH(Healthcare!M$1,'Hospitalisation Details'!$A$1:$K$1,0),0)</f>
        <v>1338</v>
      </c>
      <c r="N2244" s="17" t="str">
        <f>VLOOKUP($A2244,'Hospitalisation Details'!$A$2:$K$2344,MATCH(Healthcare!N$1,'Hospitalisation Details'!$A$1:$K$1,0),0)</f>
        <v>Tier - 2</v>
      </c>
      <c r="O2244" s="17" t="str">
        <f>VLOOKUP($A2244,'Hospitalisation Details'!$A$2:$K$2344,MATCH(Healthcare!O$1,'Hospitalisation Details'!$A$1:$K$1,0),0)</f>
        <v>Tier - 3</v>
      </c>
      <c r="P2244" s="17" t="str">
        <f>VLOOKUP($A2244,'Hospitalisation Details'!$A$2:$K$2344,MATCH(Healthcare!P$1,'Hospitalisation Details'!$A$1:$K$1,0),0)</f>
        <v>R1012</v>
      </c>
      <c r="Q2244" s="17">
        <f>VLOOKUP($A2244,'Hospitalisation Details'!$A$2:$K$2344,MATCH(Healthcare!Q$1,'Hospitalisation Details'!$A$1:$K$1,0),0)</f>
        <v>27</v>
      </c>
    </row>
    <row r="2245" spans="1:17" ht="15.75" x14ac:dyDescent="0.25">
      <c r="A2245" s="25" t="s">
        <v>2288</v>
      </c>
      <c r="B2245" s="17" t="str">
        <f>VLOOKUP($A2245,'Customer Names'!$A$1:$D$2336,4,0)</f>
        <v>Mr. Brian</v>
      </c>
      <c r="C2245" s="17">
        <f>VLOOKUP($A2245,'Medical Examinations'!$A$1:$J$2336,MATCH(Healthcare!C$1,'Medical Examinations'!$A$1:$J$1,0),0)</f>
        <v>24.39</v>
      </c>
      <c r="D2245" s="17">
        <f>VLOOKUP($A2245,'Medical Examinations'!$A$1:$J$2336,MATCH(Healthcare!D$1,'Medical Examinations'!$A$1:$J$1,0),0)</f>
        <v>6.24</v>
      </c>
      <c r="E2245" s="17" t="str">
        <f>VLOOKUP($A2245,'Medical Examinations'!$A$1:$J$2336,MATCH(Healthcare!E$1,'Medical Examinations'!$A$1:$J$1,0),0)</f>
        <v>No</v>
      </c>
      <c r="F2245" s="17" t="str">
        <f>VLOOKUP($A2245,'Medical Examinations'!$A$1:$J$2336,MATCH(Healthcare!F$1,'Medical Examinations'!$A$1:$J$1,0),0)</f>
        <v>No</v>
      </c>
      <c r="G2245" s="17" t="str">
        <f>VLOOKUP($A2245,'Medical Examinations'!$A$1:$J$2336,MATCH(Healthcare!G$1,'Medical Examinations'!$A$1:$J$1,0),0)</f>
        <v>No</v>
      </c>
      <c r="H2245" s="17">
        <f>VLOOKUP($A2245,'Medical Examinations'!$A$1:$J$2336,MATCH(Healthcare!H$1,'Medical Examinations'!$A$1:$J$1,0),0)</f>
        <v>1</v>
      </c>
      <c r="I2245" s="17" t="str">
        <f>VLOOKUP($A2245,'Medical Examinations'!$A$1:$J$2336,MATCH(Healthcare!I$1,'Medical Examinations'!$A$1:$J$1,0),0)</f>
        <v>No</v>
      </c>
      <c r="J2245" s="17" t="str">
        <f>VLOOKUP($A2245,'Medical Examinations'!$A$1:$J$2336,MATCH(Healthcare!J$1,'Medical Examinations'!$A$1:$J$1,0),0)</f>
        <v>Healthy Weight</v>
      </c>
      <c r="K2245" s="17" t="str">
        <f>VLOOKUP($A2245,'Medical Examinations'!$A$1:$J$2336,MATCH(Healthcare!K$1,'Medical Examinations'!$A$1:$J$1,0),0)</f>
        <v>Prediabetes</v>
      </c>
      <c r="L2245" s="38">
        <f>VLOOKUP($A2245,'Hospitalisation Details'!$A$2:$K$2344,MATCH(Healthcare!L$1,'Hospitalisation Details'!$A$1:$K$1,0),0)</f>
        <v>35988</v>
      </c>
      <c r="M2245" s="17">
        <f>VLOOKUP($A2245,'Hospitalisation Details'!$A$2:$K$2344,MATCH(Healthcare!M$1,'Hospitalisation Details'!$A$1:$K$1,0),0)</f>
        <v>1332.61</v>
      </c>
      <c r="N2245" s="17" t="str">
        <f>VLOOKUP($A2245,'Hospitalisation Details'!$A$2:$K$2344,MATCH(Healthcare!N$1,'Hospitalisation Details'!$A$1:$K$1,0),0)</f>
        <v>Tier - 2</v>
      </c>
      <c r="O2245" s="17" t="str">
        <f>VLOOKUP($A2245,'Hospitalisation Details'!$A$2:$K$2344,MATCH(Healthcare!O$1,'Hospitalisation Details'!$A$1:$K$1,0),0)</f>
        <v>Tier - 3</v>
      </c>
      <c r="P2245" s="17" t="str">
        <f>VLOOKUP($A2245,'Hospitalisation Details'!$A$2:$K$2344,MATCH(Healthcare!P$1,'Hospitalisation Details'!$A$1:$K$1,0),0)</f>
        <v>R1013</v>
      </c>
      <c r="Q2245" s="17">
        <f>VLOOKUP($A2245,'Hospitalisation Details'!$A$2:$K$2344,MATCH(Healthcare!Q$1,'Hospitalisation Details'!$A$1:$K$1,0),0)</f>
        <v>24</v>
      </c>
    </row>
    <row r="2246" spans="1:17" ht="15.75" x14ac:dyDescent="0.25">
      <c r="A2246" s="25" t="s">
        <v>2289</v>
      </c>
      <c r="B2246" s="17" t="str">
        <f>VLOOKUP($A2246,'Customer Names'!$A$1:$D$2336,4,0)</f>
        <v>Ms. Katherine</v>
      </c>
      <c r="C2246" s="17">
        <f>VLOOKUP($A2246,'Medical Examinations'!$A$1:$J$2336,MATCH(Healthcare!C$1,'Medical Examinations'!$A$1:$J$1,0),0)</f>
        <v>24.75</v>
      </c>
      <c r="D2246" s="17">
        <f>VLOOKUP($A2246,'Medical Examinations'!$A$1:$J$2336,MATCH(Healthcare!D$1,'Medical Examinations'!$A$1:$J$1,0),0)</f>
        <v>4.83</v>
      </c>
      <c r="E2246" s="17" t="str">
        <f>VLOOKUP($A2246,'Medical Examinations'!$A$1:$J$2336,MATCH(Healthcare!E$1,'Medical Examinations'!$A$1:$J$1,0),0)</f>
        <v>No</v>
      </c>
      <c r="F2246" s="17" t="str">
        <f>VLOOKUP($A2246,'Medical Examinations'!$A$1:$J$2336,MATCH(Healthcare!F$1,'Medical Examinations'!$A$1:$J$1,0),0)</f>
        <v>No</v>
      </c>
      <c r="G2246" s="17" t="str">
        <f>VLOOKUP($A2246,'Medical Examinations'!$A$1:$J$2336,MATCH(Healthcare!G$1,'Medical Examinations'!$A$1:$J$1,0),0)</f>
        <v>No</v>
      </c>
      <c r="H2246" s="17">
        <f>VLOOKUP($A2246,'Medical Examinations'!$A$1:$J$2336,MATCH(Healthcare!H$1,'Medical Examinations'!$A$1:$J$1,0),0)</f>
        <v>0</v>
      </c>
      <c r="I2246" s="17" t="str">
        <f>VLOOKUP($A2246,'Medical Examinations'!$A$1:$J$2336,MATCH(Healthcare!I$1,'Medical Examinations'!$A$1:$J$1,0),0)</f>
        <v>No</v>
      </c>
      <c r="J2246" s="17" t="str">
        <f>VLOOKUP($A2246,'Medical Examinations'!$A$1:$J$2336,MATCH(Healthcare!J$1,'Medical Examinations'!$A$1:$J$1,0),0)</f>
        <v>Healthy Weight</v>
      </c>
      <c r="K2246" s="17" t="str">
        <f>VLOOKUP($A2246,'Medical Examinations'!$A$1:$J$2336,MATCH(Healthcare!K$1,'Medical Examinations'!$A$1:$J$1,0),0)</f>
        <v>Normal</v>
      </c>
      <c r="L2246" s="38">
        <f>VLOOKUP($A2246,'Hospitalisation Details'!$A$2:$K$2344,MATCH(Healthcare!L$1,'Hospitalisation Details'!$A$1:$K$1,0),0)</f>
        <v>36447</v>
      </c>
      <c r="M2246" s="17">
        <f>VLOOKUP($A2246,'Hospitalisation Details'!$A$2:$K$2344,MATCH(Healthcare!M$1,'Hospitalisation Details'!$A$1:$K$1,0),0)</f>
        <v>1329.17</v>
      </c>
      <c r="N2246" s="17" t="str">
        <f>VLOOKUP($A2246,'Hospitalisation Details'!$A$2:$K$2344,MATCH(Healthcare!N$1,'Hospitalisation Details'!$A$1:$K$1,0),0)</f>
        <v>Tier - 2</v>
      </c>
      <c r="O2246" s="17" t="str">
        <f>VLOOKUP($A2246,'Hospitalisation Details'!$A$2:$K$2344,MATCH(Healthcare!O$1,'Hospitalisation Details'!$A$1:$K$1,0),0)</f>
        <v>Tier - 3</v>
      </c>
      <c r="P2246" s="17" t="str">
        <f>VLOOKUP($A2246,'Hospitalisation Details'!$A$2:$K$2344,MATCH(Healthcare!P$1,'Hospitalisation Details'!$A$1:$K$1,0),0)</f>
        <v>R1013</v>
      </c>
      <c r="Q2246" s="17">
        <f>VLOOKUP($A2246,'Hospitalisation Details'!$A$2:$K$2344,MATCH(Healthcare!Q$1,'Hospitalisation Details'!$A$1:$K$1,0),0)</f>
        <v>23</v>
      </c>
    </row>
    <row r="2247" spans="1:17" ht="15.75" x14ac:dyDescent="0.25">
      <c r="A2247" s="25" t="s">
        <v>2290</v>
      </c>
      <c r="B2247" s="17" t="str">
        <f>VLOOKUP($A2247,'Customer Names'!$A$1:$D$2336,4,0)</f>
        <v>Ms. Melanie</v>
      </c>
      <c r="C2247" s="17">
        <f>VLOOKUP($A2247,'Medical Examinations'!$A$1:$J$2336,MATCH(Healthcare!C$1,'Medical Examinations'!$A$1:$J$1,0),0)</f>
        <v>20.88</v>
      </c>
      <c r="D2247" s="17">
        <f>VLOOKUP($A2247,'Medical Examinations'!$A$1:$J$2336,MATCH(Healthcare!D$1,'Medical Examinations'!$A$1:$J$1,0),0)</f>
        <v>7.4</v>
      </c>
      <c r="E2247" s="17" t="str">
        <f>VLOOKUP($A2247,'Medical Examinations'!$A$1:$J$2336,MATCH(Healthcare!E$1,'Medical Examinations'!$A$1:$J$1,0),0)</f>
        <v>No</v>
      </c>
      <c r="F2247" s="17" t="str">
        <f>VLOOKUP($A2247,'Medical Examinations'!$A$1:$J$2336,MATCH(Healthcare!F$1,'Medical Examinations'!$A$1:$J$1,0),0)</f>
        <v>No</v>
      </c>
      <c r="G2247" s="17" t="str">
        <f>VLOOKUP($A2247,'Medical Examinations'!$A$1:$J$2336,MATCH(Healthcare!G$1,'Medical Examinations'!$A$1:$J$1,0),0)</f>
        <v>No</v>
      </c>
      <c r="H2247" s="17">
        <f>VLOOKUP($A2247,'Medical Examinations'!$A$1:$J$2336,MATCH(Healthcare!H$1,'Medical Examinations'!$A$1:$J$1,0),0)</f>
        <v>0</v>
      </c>
      <c r="I2247" s="17" t="str">
        <f>VLOOKUP($A2247,'Medical Examinations'!$A$1:$J$2336,MATCH(Healthcare!I$1,'Medical Examinations'!$A$1:$J$1,0),0)</f>
        <v>No</v>
      </c>
      <c r="J2247" s="17" t="str">
        <f>VLOOKUP($A2247,'Medical Examinations'!$A$1:$J$2336,MATCH(Healthcare!J$1,'Medical Examinations'!$A$1:$J$1,0),0)</f>
        <v>Healthy Weight</v>
      </c>
      <c r="K2247" s="17" t="str">
        <f>VLOOKUP($A2247,'Medical Examinations'!$A$1:$J$2336,MATCH(Healthcare!K$1,'Medical Examinations'!$A$1:$J$1,0),0)</f>
        <v>Diabetes</v>
      </c>
      <c r="L2247" s="38">
        <f>VLOOKUP($A2247,'Hospitalisation Details'!$A$2:$K$2344,MATCH(Healthcare!L$1,'Hospitalisation Details'!$A$1:$K$1,0),0)</f>
        <v>37542</v>
      </c>
      <c r="M2247" s="17">
        <f>VLOOKUP($A2247,'Hospitalisation Details'!$A$2:$K$2344,MATCH(Healthcare!M$1,'Hospitalisation Details'!$A$1:$K$1,0),0)</f>
        <v>1315</v>
      </c>
      <c r="N2247" s="17" t="str">
        <f>VLOOKUP($A2247,'Hospitalisation Details'!$A$2:$K$2344,MATCH(Healthcare!N$1,'Hospitalisation Details'!$A$1:$K$1,0),0)</f>
        <v>Tier - 2</v>
      </c>
      <c r="O2247" s="17" t="str">
        <f>VLOOKUP($A2247,'Hospitalisation Details'!$A$2:$K$2344,MATCH(Healthcare!O$1,'Hospitalisation Details'!$A$1:$K$1,0),0)</f>
        <v>Tier - 2</v>
      </c>
      <c r="P2247" s="17" t="str">
        <f>VLOOKUP($A2247,'Hospitalisation Details'!$A$2:$K$2344,MATCH(Healthcare!P$1,'Hospitalisation Details'!$A$1:$K$1,0),0)</f>
        <v>R1013</v>
      </c>
      <c r="Q2247" s="17">
        <f>VLOOKUP($A2247,'Hospitalisation Details'!$A$2:$K$2344,MATCH(Healthcare!Q$1,'Hospitalisation Details'!$A$1:$K$1,0),0)</f>
        <v>20</v>
      </c>
    </row>
    <row r="2248" spans="1:17" ht="15.75" x14ac:dyDescent="0.25">
      <c r="A2248" s="25" t="s">
        <v>2291</v>
      </c>
      <c r="B2248" s="17" t="str">
        <f>VLOOKUP($A2248,'Customer Names'!$A$1:$D$2336,4,0)</f>
        <v>Ms. Jessica</v>
      </c>
      <c r="C2248" s="17">
        <f>VLOOKUP($A2248,'Medical Examinations'!$A$1:$J$2336,MATCH(Healthcare!C$1,'Medical Examinations'!$A$1:$J$1,0),0)</f>
        <v>20.43</v>
      </c>
      <c r="D2248" s="17">
        <f>VLOOKUP($A2248,'Medical Examinations'!$A$1:$J$2336,MATCH(Healthcare!D$1,'Medical Examinations'!$A$1:$J$1,0),0)</f>
        <v>4.54</v>
      </c>
      <c r="E2248" s="17" t="str">
        <f>VLOOKUP($A2248,'Medical Examinations'!$A$1:$J$2336,MATCH(Healthcare!E$1,'Medical Examinations'!$A$1:$J$1,0),0)</f>
        <v>No</v>
      </c>
      <c r="F2248" s="17" t="str">
        <f>VLOOKUP($A2248,'Medical Examinations'!$A$1:$J$2336,MATCH(Healthcare!F$1,'Medical Examinations'!$A$1:$J$1,0),0)</f>
        <v>No</v>
      </c>
      <c r="G2248" s="17" t="str">
        <f>VLOOKUP($A2248,'Medical Examinations'!$A$1:$J$2336,MATCH(Healthcare!G$1,'Medical Examinations'!$A$1:$J$1,0),0)</f>
        <v>No</v>
      </c>
      <c r="H2248" s="17">
        <f>VLOOKUP($A2248,'Medical Examinations'!$A$1:$J$2336,MATCH(Healthcare!H$1,'Medical Examinations'!$A$1:$J$1,0),0)</f>
        <v>0</v>
      </c>
      <c r="I2248" s="17" t="str">
        <f>VLOOKUP($A2248,'Medical Examinations'!$A$1:$J$2336,MATCH(Healthcare!I$1,'Medical Examinations'!$A$1:$J$1,0),0)</f>
        <v>No</v>
      </c>
      <c r="J2248" s="17" t="str">
        <f>VLOOKUP($A2248,'Medical Examinations'!$A$1:$J$2336,MATCH(Healthcare!J$1,'Medical Examinations'!$A$1:$J$1,0),0)</f>
        <v>Healthy Weight</v>
      </c>
      <c r="K2248" s="17" t="str">
        <f>VLOOKUP($A2248,'Medical Examinations'!$A$1:$J$2336,MATCH(Healthcare!K$1,'Medical Examinations'!$A$1:$J$1,0),0)</f>
        <v>Normal</v>
      </c>
      <c r="L2248" s="38">
        <f>VLOOKUP($A2248,'Hospitalisation Details'!$A$2:$K$2344,MATCH(Healthcare!L$1,'Hospitalisation Details'!$A$1:$K$1,0),0)</f>
        <v>36496</v>
      </c>
      <c r="M2248" s="17">
        <f>VLOOKUP($A2248,'Hospitalisation Details'!$A$2:$K$2344,MATCH(Healthcare!M$1,'Hospitalisation Details'!$A$1:$K$1,0),0)</f>
        <v>1304</v>
      </c>
      <c r="N2248" s="17" t="str">
        <f>VLOOKUP($A2248,'Hospitalisation Details'!$A$2:$K$2344,MATCH(Healthcare!N$1,'Hospitalisation Details'!$A$1:$K$1,0),0)</f>
        <v>Tier - 2</v>
      </c>
      <c r="O2248" s="17" t="str">
        <f>VLOOKUP($A2248,'Hospitalisation Details'!$A$2:$K$2344,MATCH(Healthcare!O$1,'Hospitalisation Details'!$A$1:$K$1,0),0)</f>
        <v>Tier - 2</v>
      </c>
      <c r="P2248" s="17" t="str">
        <f>VLOOKUP($A2248,'Hospitalisation Details'!$A$2:$K$2344,MATCH(Healthcare!P$1,'Hospitalisation Details'!$A$1:$K$1,0),0)</f>
        <v>R1013</v>
      </c>
      <c r="Q2248" s="17">
        <f>VLOOKUP($A2248,'Hospitalisation Details'!$A$2:$K$2344,MATCH(Healthcare!Q$1,'Hospitalisation Details'!$A$1:$K$1,0),0)</f>
        <v>23</v>
      </c>
    </row>
    <row r="2249" spans="1:17" ht="15.75" x14ac:dyDescent="0.25">
      <c r="A2249" s="25" t="s">
        <v>2292</v>
      </c>
      <c r="B2249" s="17" t="str">
        <f>VLOOKUP($A2249,'Customer Names'!$A$1:$D$2336,4,0)</f>
        <v>Mr. Eric</v>
      </c>
      <c r="C2249" s="17">
        <f>VLOOKUP($A2249,'Medical Examinations'!$A$1:$J$2336,MATCH(Healthcare!C$1,'Medical Examinations'!$A$1:$J$1,0),0)</f>
        <v>15.18</v>
      </c>
      <c r="D2249" s="17">
        <f>VLOOKUP($A2249,'Medical Examinations'!$A$1:$J$2336,MATCH(Healthcare!D$1,'Medical Examinations'!$A$1:$J$1,0),0)</f>
        <v>11.11</v>
      </c>
      <c r="E2249" s="17" t="str">
        <f>VLOOKUP($A2249,'Medical Examinations'!$A$1:$J$2336,MATCH(Healthcare!E$1,'Medical Examinations'!$A$1:$J$1,0),0)</f>
        <v>No</v>
      </c>
      <c r="F2249" s="17" t="str">
        <f>VLOOKUP($A2249,'Medical Examinations'!$A$1:$J$2336,MATCH(Healthcare!F$1,'Medical Examinations'!$A$1:$J$1,0),0)</f>
        <v>No</v>
      </c>
      <c r="G2249" s="17" t="str">
        <f>VLOOKUP($A2249,'Medical Examinations'!$A$1:$J$2336,MATCH(Healthcare!G$1,'Medical Examinations'!$A$1:$J$1,0),0)</f>
        <v>No</v>
      </c>
      <c r="H2249" s="17">
        <f>VLOOKUP($A2249,'Medical Examinations'!$A$1:$J$2336,MATCH(Healthcare!H$1,'Medical Examinations'!$A$1:$J$1,0),0)</f>
        <v>0</v>
      </c>
      <c r="I2249" s="17" t="str">
        <f>VLOOKUP($A2249,'Medical Examinations'!$A$1:$J$2336,MATCH(Healthcare!I$1,'Medical Examinations'!$A$1:$J$1,0),0)</f>
        <v>No</v>
      </c>
      <c r="J2249" s="17" t="str">
        <f>VLOOKUP($A2249,'Medical Examinations'!$A$1:$J$2336,MATCH(Healthcare!J$1,'Medical Examinations'!$A$1:$J$1,0),0)</f>
        <v>Underweight</v>
      </c>
      <c r="K2249" s="17" t="str">
        <f>VLOOKUP($A2249,'Medical Examinations'!$A$1:$J$2336,MATCH(Healthcare!K$1,'Medical Examinations'!$A$1:$J$1,0),0)</f>
        <v>Diabetes</v>
      </c>
      <c r="L2249" s="38">
        <f>VLOOKUP($A2249,'Hospitalisation Details'!$A$2:$K$2344,MATCH(Healthcare!L$1,'Hospitalisation Details'!$A$1:$K$1,0),0)</f>
        <v>37600</v>
      </c>
      <c r="M2249" s="17">
        <f>VLOOKUP($A2249,'Hospitalisation Details'!$A$2:$K$2344,MATCH(Healthcare!M$1,'Hospitalisation Details'!$A$1:$K$1,0),0)</f>
        <v>1304</v>
      </c>
      <c r="N2249" s="17" t="str">
        <f>VLOOKUP($A2249,'Hospitalisation Details'!$A$2:$K$2344,MATCH(Healthcare!N$1,'Hospitalisation Details'!$A$1:$K$1,0),0)</f>
        <v>Tier - 2</v>
      </c>
      <c r="O2249" s="17" t="str">
        <f>VLOOKUP($A2249,'Hospitalisation Details'!$A$2:$K$2344,MATCH(Healthcare!O$1,'Hospitalisation Details'!$A$1:$K$1,0),0)</f>
        <v>Tier - 2</v>
      </c>
      <c r="P2249" s="17" t="str">
        <f>VLOOKUP($A2249,'Hospitalisation Details'!$A$2:$K$2344,MATCH(Healthcare!P$1,'Hospitalisation Details'!$A$1:$K$1,0),0)</f>
        <v>R1012</v>
      </c>
      <c r="Q2249" s="17">
        <f>VLOOKUP($A2249,'Hospitalisation Details'!$A$2:$K$2344,MATCH(Healthcare!Q$1,'Hospitalisation Details'!$A$1:$K$1,0),0)</f>
        <v>20</v>
      </c>
    </row>
    <row r="2250" spans="1:17" ht="15.75" x14ac:dyDescent="0.25">
      <c r="A2250" s="25" t="s">
        <v>2293</v>
      </c>
      <c r="B2250" s="17" t="str">
        <f>VLOOKUP($A2250,'Customer Names'!$A$1:$D$2336,4,0)</f>
        <v>Mr. Joseph</v>
      </c>
      <c r="C2250" s="17">
        <f>VLOOKUP($A2250,'Medical Examinations'!$A$1:$J$2336,MATCH(Healthcare!C$1,'Medical Examinations'!$A$1:$J$1,0),0)</f>
        <v>15.12</v>
      </c>
      <c r="D2250" s="17">
        <f>VLOOKUP($A2250,'Medical Examinations'!$A$1:$J$2336,MATCH(Healthcare!D$1,'Medical Examinations'!$A$1:$J$1,0),0)</f>
        <v>4.03</v>
      </c>
      <c r="E2250" s="17" t="str">
        <f>VLOOKUP($A2250,'Medical Examinations'!$A$1:$J$2336,MATCH(Healthcare!E$1,'Medical Examinations'!$A$1:$J$1,0),0)</f>
        <v>Yes</v>
      </c>
      <c r="F2250" s="17" t="str">
        <f>VLOOKUP($A2250,'Medical Examinations'!$A$1:$J$2336,MATCH(Healthcare!F$1,'Medical Examinations'!$A$1:$J$1,0),0)</f>
        <v>No</v>
      </c>
      <c r="G2250" s="17" t="str">
        <f>VLOOKUP($A2250,'Medical Examinations'!$A$1:$J$2336,MATCH(Healthcare!G$1,'Medical Examinations'!$A$1:$J$1,0),0)</f>
        <v>No</v>
      </c>
      <c r="H2250" s="17">
        <f>VLOOKUP($A2250,'Medical Examinations'!$A$1:$J$2336,MATCH(Healthcare!H$1,'Medical Examinations'!$A$1:$J$1,0),0)</f>
        <v>0</v>
      </c>
      <c r="I2250" s="17" t="str">
        <f>VLOOKUP($A2250,'Medical Examinations'!$A$1:$J$2336,MATCH(Healthcare!I$1,'Medical Examinations'!$A$1:$J$1,0),0)</f>
        <v>No</v>
      </c>
      <c r="J2250" s="17" t="str">
        <f>VLOOKUP($A2250,'Medical Examinations'!$A$1:$J$2336,MATCH(Healthcare!J$1,'Medical Examinations'!$A$1:$J$1,0),0)</f>
        <v>Underweight</v>
      </c>
      <c r="K2250" s="17" t="str">
        <f>VLOOKUP($A2250,'Medical Examinations'!$A$1:$J$2336,MATCH(Healthcare!K$1,'Medical Examinations'!$A$1:$J$1,0),0)</f>
        <v>Normal</v>
      </c>
      <c r="L2250" s="38">
        <f>VLOOKUP($A2250,'Hospitalisation Details'!$A$2:$K$2344,MATCH(Healthcare!L$1,'Hospitalisation Details'!$A$1:$K$1,0),0)</f>
        <v>37224</v>
      </c>
      <c r="M2250" s="17">
        <f>VLOOKUP($A2250,'Hospitalisation Details'!$A$2:$K$2344,MATCH(Healthcare!M$1,'Hospitalisation Details'!$A$1:$K$1,0),0)</f>
        <v>1293</v>
      </c>
      <c r="N2250" s="17" t="str">
        <f>VLOOKUP($A2250,'Hospitalisation Details'!$A$2:$K$2344,MATCH(Healthcare!N$1,'Hospitalisation Details'!$A$1:$K$1,0),0)</f>
        <v>Tier - 2</v>
      </c>
      <c r="O2250" s="17" t="str">
        <f>VLOOKUP($A2250,'Hospitalisation Details'!$A$2:$K$2344,MATCH(Healthcare!O$1,'Hospitalisation Details'!$A$1:$K$1,0),0)</f>
        <v>Tier - 3</v>
      </c>
      <c r="P2250" s="17" t="str">
        <f>VLOOKUP($A2250,'Hospitalisation Details'!$A$2:$K$2344,MATCH(Healthcare!P$1,'Hospitalisation Details'!$A$1:$K$1,0),0)</f>
        <v>R1012</v>
      </c>
      <c r="Q2250" s="17">
        <f>VLOOKUP($A2250,'Hospitalisation Details'!$A$2:$K$2344,MATCH(Healthcare!Q$1,'Hospitalisation Details'!$A$1:$K$1,0),0)</f>
        <v>21</v>
      </c>
    </row>
    <row r="2251" spans="1:17" ht="15.75" x14ac:dyDescent="0.25">
      <c r="A2251" s="25" t="s">
        <v>2294</v>
      </c>
      <c r="B2251" s="17" t="str">
        <f>VLOOKUP($A2251,'Customer Names'!$A$1:$D$2336,4,0)</f>
        <v>Ms. Mary</v>
      </c>
      <c r="C2251" s="17">
        <f>VLOOKUP($A2251,'Medical Examinations'!$A$1:$J$2336,MATCH(Healthcare!C$1,'Medical Examinations'!$A$1:$J$1,0),0)</f>
        <v>23.88</v>
      </c>
      <c r="D2251" s="17">
        <f>VLOOKUP($A2251,'Medical Examinations'!$A$1:$J$2336,MATCH(Healthcare!D$1,'Medical Examinations'!$A$1:$J$1,0),0)</f>
        <v>4.51</v>
      </c>
      <c r="E2251" s="17" t="str">
        <f>VLOOKUP($A2251,'Medical Examinations'!$A$1:$J$2336,MATCH(Healthcare!E$1,'Medical Examinations'!$A$1:$J$1,0),0)</f>
        <v>No</v>
      </c>
      <c r="F2251" s="17" t="str">
        <f>VLOOKUP($A2251,'Medical Examinations'!$A$1:$J$2336,MATCH(Healthcare!F$1,'Medical Examinations'!$A$1:$J$1,0),0)</f>
        <v>No</v>
      </c>
      <c r="G2251" s="17" t="str">
        <f>VLOOKUP($A2251,'Medical Examinations'!$A$1:$J$2336,MATCH(Healthcare!G$1,'Medical Examinations'!$A$1:$J$1,0),0)</f>
        <v>No</v>
      </c>
      <c r="H2251" s="17">
        <f>VLOOKUP($A2251,'Medical Examinations'!$A$1:$J$2336,MATCH(Healthcare!H$1,'Medical Examinations'!$A$1:$J$1,0),0)</f>
        <v>1</v>
      </c>
      <c r="I2251" s="17" t="str">
        <f>VLOOKUP($A2251,'Medical Examinations'!$A$1:$J$2336,MATCH(Healthcare!I$1,'Medical Examinations'!$A$1:$J$1,0),0)</f>
        <v>No</v>
      </c>
      <c r="J2251" s="17" t="str">
        <f>VLOOKUP($A2251,'Medical Examinations'!$A$1:$J$2336,MATCH(Healthcare!J$1,'Medical Examinations'!$A$1:$J$1,0),0)</f>
        <v>Healthy Weight</v>
      </c>
      <c r="K2251" s="17" t="str">
        <f>VLOOKUP($A2251,'Medical Examinations'!$A$1:$J$2336,MATCH(Healthcare!K$1,'Medical Examinations'!$A$1:$J$1,0),0)</f>
        <v>Normal</v>
      </c>
      <c r="L2251" s="38">
        <f>VLOOKUP($A2251,'Hospitalisation Details'!$A$2:$K$2344,MATCH(Healthcare!L$1,'Hospitalisation Details'!$A$1:$K$1,0),0)</f>
        <v>35950</v>
      </c>
      <c r="M2251" s="17">
        <f>VLOOKUP($A2251,'Hospitalisation Details'!$A$2:$K$2344,MATCH(Healthcare!M$1,'Hospitalisation Details'!$A$1:$K$1,0),0)</f>
        <v>1290.93</v>
      </c>
      <c r="N2251" s="17" t="str">
        <f>VLOOKUP($A2251,'Hospitalisation Details'!$A$2:$K$2344,MATCH(Healthcare!N$1,'Hospitalisation Details'!$A$1:$K$1,0),0)</f>
        <v>Tier - 2</v>
      </c>
      <c r="O2251" s="17" t="str">
        <f>VLOOKUP($A2251,'Hospitalisation Details'!$A$2:$K$2344,MATCH(Healthcare!O$1,'Hospitalisation Details'!$A$1:$K$1,0),0)</f>
        <v>Tier - 2</v>
      </c>
      <c r="P2251" s="17" t="str">
        <f>VLOOKUP($A2251,'Hospitalisation Details'!$A$2:$K$2344,MATCH(Healthcare!P$1,'Hospitalisation Details'!$A$1:$K$1,0),0)</f>
        <v>R1013</v>
      </c>
      <c r="Q2251" s="17">
        <f>VLOOKUP($A2251,'Hospitalisation Details'!$A$2:$K$2344,MATCH(Healthcare!Q$1,'Hospitalisation Details'!$A$1:$K$1,0),0)</f>
        <v>25</v>
      </c>
    </row>
    <row r="2252" spans="1:17" ht="15.75" x14ac:dyDescent="0.25">
      <c r="A2252" s="25" t="s">
        <v>2295</v>
      </c>
      <c r="B2252" s="17" t="str">
        <f>VLOOKUP($A2252,'Customer Names'!$A$1:$D$2336,4,0)</f>
        <v>Ms. Natalie</v>
      </c>
      <c r="C2252" s="17">
        <f>VLOOKUP($A2252,'Medical Examinations'!$A$1:$J$2336,MATCH(Healthcare!C$1,'Medical Examinations'!$A$1:$J$1,0),0)</f>
        <v>16.13</v>
      </c>
      <c r="D2252" s="17">
        <f>VLOOKUP($A2252,'Medical Examinations'!$A$1:$J$2336,MATCH(Healthcare!D$1,'Medical Examinations'!$A$1:$J$1,0),0)</f>
        <v>5.56</v>
      </c>
      <c r="E2252" s="17" t="str">
        <f>VLOOKUP($A2252,'Medical Examinations'!$A$1:$J$2336,MATCH(Healthcare!E$1,'Medical Examinations'!$A$1:$J$1,0),0)</f>
        <v>No</v>
      </c>
      <c r="F2252" s="17" t="str">
        <f>VLOOKUP($A2252,'Medical Examinations'!$A$1:$J$2336,MATCH(Healthcare!F$1,'Medical Examinations'!$A$1:$J$1,0),0)</f>
        <v>Yes</v>
      </c>
      <c r="G2252" s="17" t="str">
        <f>VLOOKUP($A2252,'Medical Examinations'!$A$1:$J$2336,MATCH(Healthcare!G$1,'Medical Examinations'!$A$1:$J$1,0),0)</f>
        <v>No</v>
      </c>
      <c r="H2252" s="17">
        <f>VLOOKUP($A2252,'Medical Examinations'!$A$1:$J$2336,MATCH(Healthcare!H$1,'Medical Examinations'!$A$1:$J$1,0),0)</f>
        <v>1</v>
      </c>
      <c r="I2252" s="17" t="str">
        <f>VLOOKUP($A2252,'Medical Examinations'!$A$1:$J$2336,MATCH(Healthcare!I$1,'Medical Examinations'!$A$1:$J$1,0),0)</f>
        <v>No</v>
      </c>
      <c r="J2252" s="17" t="str">
        <f>VLOOKUP($A2252,'Medical Examinations'!$A$1:$J$2336,MATCH(Healthcare!J$1,'Medical Examinations'!$A$1:$J$1,0),0)</f>
        <v>Underweight</v>
      </c>
      <c r="K2252" s="17" t="str">
        <f>VLOOKUP($A2252,'Medical Examinations'!$A$1:$J$2336,MATCH(Healthcare!K$1,'Medical Examinations'!$A$1:$J$1,0),0)</f>
        <v>Normal</v>
      </c>
      <c r="L2252" s="38">
        <f>VLOOKUP($A2252,'Hospitalisation Details'!$A$2:$K$2344,MATCH(Healthcare!L$1,'Hospitalisation Details'!$A$1:$K$1,0),0)</f>
        <v>36703</v>
      </c>
      <c r="M2252" s="17">
        <f>VLOOKUP($A2252,'Hospitalisation Details'!$A$2:$K$2344,MATCH(Healthcare!M$1,'Hospitalisation Details'!$A$1:$K$1,0),0)</f>
        <v>1286</v>
      </c>
      <c r="N2252" s="17" t="str">
        <f>VLOOKUP($A2252,'Hospitalisation Details'!$A$2:$K$2344,MATCH(Healthcare!N$1,'Hospitalisation Details'!$A$1:$K$1,0),0)</f>
        <v>Tier - 2</v>
      </c>
      <c r="O2252" s="17" t="str">
        <f>VLOOKUP($A2252,'Hospitalisation Details'!$A$2:$K$2344,MATCH(Healthcare!O$1,'Hospitalisation Details'!$A$1:$K$1,0),0)</f>
        <v>Tier - 2</v>
      </c>
      <c r="P2252" s="17" t="str">
        <f>VLOOKUP($A2252,'Hospitalisation Details'!$A$2:$K$2344,MATCH(Healthcare!P$1,'Hospitalisation Details'!$A$1:$K$1,0),0)</f>
        <v>R1013</v>
      </c>
      <c r="Q2252" s="17">
        <f>VLOOKUP($A2252,'Hospitalisation Details'!$A$2:$K$2344,MATCH(Healthcare!Q$1,'Hospitalisation Details'!$A$1:$K$1,0),0)</f>
        <v>22</v>
      </c>
    </row>
    <row r="2253" spans="1:17" ht="15.75" x14ac:dyDescent="0.25">
      <c r="A2253" s="25" t="s">
        <v>2296</v>
      </c>
      <c r="B2253" s="17" t="str">
        <f>VLOOKUP($A2253,'Customer Names'!$A$1:$D$2336,4,0)</f>
        <v>Mr. Christopher</v>
      </c>
      <c r="C2253" s="17">
        <f>VLOOKUP($A2253,'Medical Examinations'!$A$1:$J$2336,MATCH(Healthcare!C$1,'Medical Examinations'!$A$1:$J$1,0),0)</f>
        <v>24.09</v>
      </c>
      <c r="D2253" s="17">
        <f>VLOOKUP($A2253,'Medical Examinations'!$A$1:$J$2336,MATCH(Healthcare!D$1,'Medical Examinations'!$A$1:$J$1,0),0)</f>
        <v>4.0999999999999996</v>
      </c>
      <c r="E2253" s="17" t="str">
        <f>VLOOKUP($A2253,'Medical Examinations'!$A$1:$J$2336,MATCH(Healthcare!E$1,'Medical Examinations'!$A$1:$J$1,0),0)</f>
        <v>No</v>
      </c>
      <c r="F2253" s="17" t="str">
        <f>VLOOKUP($A2253,'Medical Examinations'!$A$1:$J$2336,MATCH(Healthcare!F$1,'Medical Examinations'!$A$1:$J$1,0),0)</f>
        <v>Yes</v>
      </c>
      <c r="G2253" s="17" t="str">
        <f>VLOOKUP($A2253,'Medical Examinations'!$A$1:$J$2336,MATCH(Healthcare!G$1,'Medical Examinations'!$A$1:$J$1,0),0)</f>
        <v>No</v>
      </c>
      <c r="H2253" s="17">
        <f>VLOOKUP($A2253,'Medical Examinations'!$A$1:$J$2336,MATCH(Healthcare!H$1,'Medical Examinations'!$A$1:$J$1,0),0)</f>
        <v>1</v>
      </c>
      <c r="I2253" s="17" t="str">
        <f>VLOOKUP($A2253,'Medical Examinations'!$A$1:$J$2336,MATCH(Healthcare!I$1,'Medical Examinations'!$A$1:$J$1,0),0)</f>
        <v>No</v>
      </c>
      <c r="J2253" s="17" t="str">
        <f>VLOOKUP($A2253,'Medical Examinations'!$A$1:$J$2336,MATCH(Healthcare!J$1,'Medical Examinations'!$A$1:$J$1,0),0)</f>
        <v>Healthy Weight</v>
      </c>
      <c r="K2253" s="17" t="str">
        <f>VLOOKUP($A2253,'Medical Examinations'!$A$1:$J$2336,MATCH(Healthcare!K$1,'Medical Examinations'!$A$1:$J$1,0),0)</f>
        <v>Normal</v>
      </c>
      <c r="L2253" s="38">
        <f>VLOOKUP($A2253,'Hospitalisation Details'!$A$2:$K$2344,MATCH(Healthcare!L$1,'Hospitalisation Details'!$A$1:$K$1,0),0)</f>
        <v>38196</v>
      </c>
      <c r="M2253" s="17">
        <f>VLOOKUP($A2253,'Hospitalisation Details'!$A$2:$K$2344,MATCH(Healthcare!M$1,'Hospitalisation Details'!$A$1:$K$1,0),0)</f>
        <v>1285</v>
      </c>
      <c r="N2253" s="17" t="str">
        <f>VLOOKUP($A2253,'Hospitalisation Details'!$A$2:$K$2344,MATCH(Healthcare!N$1,'Hospitalisation Details'!$A$1:$K$1,0),0)</f>
        <v>Tier - 2</v>
      </c>
      <c r="O2253" s="17" t="str">
        <f>VLOOKUP($A2253,'Hospitalisation Details'!$A$2:$K$2344,MATCH(Healthcare!O$1,'Hospitalisation Details'!$A$1:$K$1,0),0)</f>
        <v>Tier - 3</v>
      </c>
      <c r="P2253" s="17" t="str">
        <f>VLOOKUP($A2253,'Hospitalisation Details'!$A$2:$K$2344,MATCH(Healthcare!P$1,'Hospitalisation Details'!$A$1:$K$1,0),0)</f>
        <v>R1013</v>
      </c>
      <c r="Q2253" s="17">
        <f>VLOOKUP($A2253,'Hospitalisation Details'!$A$2:$K$2344,MATCH(Healthcare!Q$1,'Hospitalisation Details'!$A$1:$K$1,0),0)</f>
        <v>18</v>
      </c>
    </row>
    <row r="2254" spans="1:17" ht="15.75" x14ac:dyDescent="0.25">
      <c r="A2254" s="25" t="s">
        <v>2297</v>
      </c>
      <c r="B2254" s="17" t="str">
        <f>VLOOKUP($A2254,'Customer Names'!$A$1:$D$2336,4,0)</f>
        <v>Ms. Sonja</v>
      </c>
      <c r="C2254" s="17">
        <f>VLOOKUP($A2254,'Medical Examinations'!$A$1:$J$2336,MATCH(Healthcare!C$1,'Medical Examinations'!$A$1:$J$1,0),0)</f>
        <v>19.43</v>
      </c>
      <c r="D2254" s="17">
        <f>VLOOKUP($A2254,'Medical Examinations'!$A$1:$J$2336,MATCH(Healthcare!D$1,'Medical Examinations'!$A$1:$J$1,0),0)</f>
        <v>5.85</v>
      </c>
      <c r="E2254" s="17" t="str">
        <f>VLOOKUP($A2254,'Medical Examinations'!$A$1:$J$2336,MATCH(Healthcare!E$1,'Medical Examinations'!$A$1:$J$1,0),0)</f>
        <v>No</v>
      </c>
      <c r="F2254" s="17" t="str">
        <f>VLOOKUP($A2254,'Medical Examinations'!$A$1:$J$2336,MATCH(Healthcare!F$1,'Medical Examinations'!$A$1:$J$1,0),0)</f>
        <v>Yes</v>
      </c>
      <c r="G2254" s="17" t="str">
        <f>VLOOKUP($A2254,'Medical Examinations'!$A$1:$J$2336,MATCH(Healthcare!G$1,'Medical Examinations'!$A$1:$J$1,0),0)</f>
        <v>No</v>
      </c>
      <c r="H2254" s="17">
        <f>VLOOKUP($A2254,'Medical Examinations'!$A$1:$J$2336,MATCH(Healthcare!H$1,'Medical Examinations'!$A$1:$J$1,0),0)</f>
        <v>1</v>
      </c>
      <c r="I2254" s="17" t="str">
        <f>VLOOKUP($A2254,'Medical Examinations'!$A$1:$J$2336,MATCH(Healthcare!I$1,'Medical Examinations'!$A$1:$J$1,0),0)</f>
        <v>No</v>
      </c>
      <c r="J2254" s="17" t="str">
        <f>VLOOKUP($A2254,'Medical Examinations'!$A$1:$J$2336,MATCH(Healthcare!J$1,'Medical Examinations'!$A$1:$J$1,0),0)</f>
        <v>Healthy Weight</v>
      </c>
      <c r="K2254" s="17" t="str">
        <f>VLOOKUP($A2254,'Medical Examinations'!$A$1:$J$2336,MATCH(Healthcare!K$1,'Medical Examinations'!$A$1:$J$1,0),0)</f>
        <v>Prediabetes</v>
      </c>
      <c r="L2254" s="38">
        <f>VLOOKUP($A2254,'Hospitalisation Details'!$A$2:$K$2344,MATCH(Healthcare!L$1,'Hospitalisation Details'!$A$1:$K$1,0),0)</f>
        <v>38260</v>
      </c>
      <c r="M2254" s="17">
        <f>VLOOKUP($A2254,'Hospitalisation Details'!$A$2:$K$2344,MATCH(Healthcare!M$1,'Hospitalisation Details'!$A$1:$K$1,0),0)</f>
        <v>1283</v>
      </c>
      <c r="N2254" s="17" t="str">
        <f>VLOOKUP($A2254,'Hospitalisation Details'!$A$2:$K$2344,MATCH(Healthcare!N$1,'Hospitalisation Details'!$A$1:$K$1,0),0)</f>
        <v>Tier - 2</v>
      </c>
      <c r="O2254" s="17" t="str">
        <f>VLOOKUP($A2254,'Hospitalisation Details'!$A$2:$K$2344,MATCH(Healthcare!O$1,'Hospitalisation Details'!$A$1:$K$1,0),0)</f>
        <v>Tier - 1</v>
      </c>
      <c r="P2254" s="17" t="str">
        <f>VLOOKUP($A2254,'Hospitalisation Details'!$A$2:$K$2344,MATCH(Healthcare!P$1,'Hospitalisation Details'!$A$1:$K$1,0),0)</f>
        <v>R1013</v>
      </c>
      <c r="Q2254" s="17">
        <f>VLOOKUP($A2254,'Hospitalisation Details'!$A$2:$K$2344,MATCH(Healthcare!Q$1,'Hospitalisation Details'!$A$1:$K$1,0),0)</f>
        <v>18</v>
      </c>
    </row>
    <row r="2255" spans="1:17" ht="15.75" x14ac:dyDescent="0.25">
      <c r="A2255" s="25" t="s">
        <v>2298</v>
      </c>
      <c r="B2255" s="17" t="str">
        <f>VLOOKUP($A2255,'Customer Names'!$A$1:$D$2336,4,0)</f>
        <v>Ms. Alexandra</v>
      </c>
      <c r="C2255" s="17">
        <f>VLOOKUP($A2255,'Medical Examinations'!$A$1:$J$2336,MATCH(Healthcare!C$1,'Medical Examinations'!$A$1:$J$1,0),0)</f>
        <v>15.22</v>
      </c>
      <c r="D2255" s="17">
        <f>VLOOKUP($A2255,'Medical Examinations'!$A$1:$J$2336,MATCH(Healthcare!D$1,'Medical Examinations'!$A$1:$J$1,0),0)</f>
        <v>4.92</v>
      </c>
      <c r="E2255" s="17" t="str">
        <f>VLOOKUP($A2255,'Medical Examinations'!$A$1:$J$2336,MATCH(Healthcare!E$1,'Medical Examinations'!$A$1:$J$1,0),0)</f>
        <v>Yes</v>
      </c>
      <c r="F2255" s="17" t="str">
        <f>VLOOKUP($A2255,'Medical Examinations'!$A$1:$J$2336,MATCH(Healthcare!F$1,'Medical Examinations'!$A$1:$J$1,0),0)</f>
        <v>No</v>
      </c>
      <c r="G2255" s="17" t="str">
        <f>VLOOKUP($A2255,'Medical Examinations'!$A$1:$J$2336,MATCH(Healthcare!G$1,'Medical Examinations'!$A$1:$J$1,0),0)</f>
        <v>Yes</v>
      </c>
      <c r="H2255" s="17">
        <f>VLOOKUP($A2255,'Medical Examinations'!$A$1:$J$2336,MATCH(Healthcare!H$1,'Medical Examinations'!$A$1:$J$1,0),0)</f>
        <v>1</v>
      </c>
      <c r="I2255" s="17" t="str">
        <f>VLOOKUP($A2255,'Medical Examinations'!$A$1:$J$2336,MATCH(Healthcare!I$1,'Medical Examinations'!$A$1:$J$1,0),0)</f>
        <v>No</v>
      </c>
      <c r="J2255" s="17" t="str">
        <f>VLOOKUP($A2255,'Medical Examinations'!$A$1:$J$2336,MATCH(Healthcare!J$1,'Medical Examinations'!$A$1:$J$1,0),0)</f>
        <v>Underweight</v>
      </c>
      <c r="K2255" s="17" t="str">
        <f>VLOOKUP($A2255,'Medical Examinations'!$A$1:$J$2336,MATCH(Healthcare!K$1,'Medical Examinations'!$A$1:$J$1,0),0)</f>
        <v>Normal</v>
      </c>
      <c r="L2255" s="38">
        <f>VLOOKUP($A2255,'Hospitalisation Details'!$A$2:$K$2344,MATCH(Healthcare!L$1,'Hospitalisation Details'!$A$1:$K$1,0),0)</f>
        <v>35729</v>
      </c>
      <c r="M2255" s="17">
        <f>VLOOKUP($A2255,'Hospitalisation Details'!$A$2:$K$2344,MATCH(Healthcare!M$1,'Hospitalisation Details'!$A$1:$K$1,0),0)</f>
        <v>1276</v>
      </c>
      <c r="N2255" s="17" t="str">
        <f>VLOOKUP($A2255,'Hospitalisation Details'!$A$2:$K$2344,MATCH(Healthcare!N$1,'Hospitalisation Details'!$A$1:$K$1,0),0)</f>
        <v>Tier - 2</v>
      </c>
      <c r="O2255" s="17" t="str">
        <f>VLOOKUP($A2255,'Hospitalisation Details'!$A$2:$K$2344,MATCH(Healthcare!O$1,'Hospitalisation Details'!$A$1:$K$1,0),0)</f>
        <v>Tier - 2</v>
      </c>
      <c r="P2255" s="17" t="str">
        <f>VLOOKUP($A2255,'Hospitalisation Details'!$A$2:$K$2344,MATCH(Healthcare!P$1,'Hospitalisation Details'!$A$1:$K$1,0),0)</f>
        <v>R1012</v>
      </c>
      <c r="Q2255" s="17">
        <f>VLOOKUP($A2255,'Hospitalisation Details'!$A$2:$K$2344,MATCH(Healthcare!Q$1,'Hospitalisation Details'!$A$1:$K$1,0),0)</f>
        <v>25</v>
      </c>
    </row>
    <row r="2256" spans="1:17" ht="15.75" x14ac:dyDescent="0.25">
      <c r="A2256" s="25" t="s">
        <v>2299</v>
      </c>
      <c r="B2256" s="17" t="str">
        <f>VLOOKUP($A2256,'Customer Names'!$A$1:$D$2336,4,0)</f>
        <v>Ms. Martha</v>
      </c>
      <c r="C2256" s="17">
        <f>VLOOKUP($A2256,'Medical Examinations'!$A$1:$J$2336,MATCH(Healthcare!C$1,'Medical Examinations'!$A$1:$J$1,0),0)</f>
        <v>20.72</v>
      </c>
      <c r="D2256" s="17">
        <f>VLOOKUP($A2256,'Medical Examinations'!$A$1:$J$2336,MATCH(Healthcare!D$1,'Medical Examinations'!$A$1:$J$1,0),0)</f>
        <v>9.4600000000000009</v>
      </c>
      <c r="E2256" s="17" t="str">
        <f>VLOOKUP($A2256,'Medical Examinations'!$A$1:$J$2336,MATCH(Healthcare!E$1,'Medical Examinations'!$A$1:$J$1,0),0)</f>
        <v>No</v>
      </c>
      <c r="F2256" s="17" t="str">
        <f>VLOOKUP($A2256,'Medical Examinations'!$A$1:$J$2336,MATCH(Healthcare!F$1,'Medical Examinations'!$A$1:$J$1,0),0)</f>
        <v>No</v>
      </c>
      <c r="G2256" s="17" t="str">
        <f>VLOOKUP($A2256,'Medical Examinations'!$A$1:$J$2336,MATCH(Healthcare!G$1,'Medical Examinations'!$A$1:$J$1,0),0)</f>
        <v>No</v>
      </c>
      <c r="H2256" s="17">
        <f>VLOOKUP($A2256,'Medical Examinations'!$A$1:$J$2336,MATCH(Healthcare!H$1,'Medical Examinations'!$A$1:$J$1,0),0)</f>
        <v>0</v>
      </c>
      <c r="I2256" s="17" t="str">
        <f>VLOOKUP($A2256,'Medical Examinations'!$A$1:$J$2336,MATCH(Healthcare!I$1,'Medical Examinations'!$A$1:$J$1,0),0)</f>
        <v>No</v>
      </c>
      <c r="J2256" s="17" t="str">
        <f>VLOOKUP($A2256,'Medical Examinations'!$A$1:$J$2336,MATCH(Healthcare!J$1,'Medical Examinations'!$A$1:$J$1,0),0)</f>
        <v>Healthy Weight</v>
      </c>
      <c r="K2256" s="17" t="str">
        <f>VLOOKUP($A2256,'Medical Examinations'!$A$1:$J$2336,MATCH(Healthcare!K$1,'Medical Examinations'!$A$1:$J$1,0),0)</f>
        <v>Diabetes</v>
      </c>
      <c r="L2256" s="38">
        <f>VLOOKUP($A2256,'Hospitalisation Details'!$A$2:$K$2344,MATCH(Healthcare!L$1,'Hospitalisation Details'!$A$1:$K$1,0),0)</f>
        <v>37594</v>
      </c>
      <c r="M2256" s="17">
        <f>VLOOKUP($A2256,'Hospitalisation Details'!$A$2:$K$2344,MATCH(Healthcare!M$1,'Hospitalisation Details'!$A$1:$K$1,0),0)</f>
        <v>1267</v>
      </c>
      <c r="N2256" s="17" t="str">
        <f>VLOOKUP($A2256,'Hospitalisation Details'!$A$2:$K$2344,MATCH(Healthcare!N$1,'Hospitalisation Details'!$A$1:$K$1,0),0)</f>
        <v>Tier - 2</v>
      </c>
      <c r="O2256" s="17" t="str">
        <f>VLOOKUP($A2256,'Hospitalisation Details'!$A$2:$K$2344,MATCH(Healthcare!O$1,'Hospitalisation Details'!$A$1:$K$1,0),0)</f>
        <v>Tier - 1</v>
      </c>
      <c r="P2256" s="17" t="str">
        <f>VLOOKUP($A2256,'Hospitalisation Details'!$A$2:$K$2344,MATCH(Healthcare!P$1,'Hospitalisation Details'!$A$1:$K$1,0),0)</f>
        <v>R1013</v>
      </c>
      <c r="Q2256" s="17">
        <f>VLOOKUP($A2256,'Hospitalisation Details'!$A$2:$K$2344,MATCH(Healthcare!Q$1,'Hospitalisation Details'!$A$1:$K$1,0),0)</f>
        <v>20</v>
      </c>
    </row>
    <row r="2257" spans="1:17" ht="15.75" x14ac:dyDescent="0.25">
      <c r="A2257" s="25" t="s">
        <v>2300</v>
      </c>
      <c r="B2257" s="17" t="str">
        <f>VLOOKUP($A2257,'Customer Names'!$A$1:$D$2336,4,0)</f>
        <v>Mr. Ryan</v>
      </c>
      <c r="C2257" s="17">
        <f>VLOOKUP($A2257,'Medical Examinations'!$A$1:$J$2336,MATCH(Healthcare!C$1,'Medical Examinations'!$A$1:$J$1,0),0)</f>
        <v>35.4</v>
      </c>
      <c r="D2257" s="17">
        <f>VLOOKUP($A2257,'Medical Examinations'!$A$1:$J$2336,MATCH(Healthcare!D$1,'Medical Examinations'!$A$1:$J$1,0),0)</f>
        <v>5.94</v>
      </c>
      <c r="E2257" s="17" t="str">
        <f>VLOOKUP($A2257,'Medical Examinations'!$A$1:$J$2336,MATCH(Healthcare!E$1,'Medical Examinations'!$A$1:$J$1,0),0)</f>
        <v>No</v>
      </c>
      <c r="F2257" s="17" t="str">
        <f>VLOOKUP($A2257,'Medical Examinations'!$A$1:$J$2336,MATCH(Healthcare!F$1,'Medical Examinations'!$A$1:$J$1,0),0)</f>
        <v>No</v>
      </c>
      <c r="G2257" s="17" t="str">
        <f>VLOOKUP($A2257,'Medical Examinations'!$A$1:$J$2336,MATCH(Healthcare!G$1,'Medical Examinations'!$A$1:$J$1,0),0)</f>
        <v>Yes</v>
      </c>
      <c r="H2257" s="17">
        <f>VLOOKUP($A2257,'Medical Examinations'!$A$1:$J$2336,MATCH(Healthcare!H$1,'Medical Examinations'!$A$1:$J$1,0),0)</f>
        <v>1</v>
      </c>
      <c r="I2257" s="17" t="str">
        <f>VLOOKUP($A2257,'Medical Examinations'!$A$1:$J$2336,MATCH(Healthcare!I$1,'Medical Examinations'!$A$1:$J$1,0),0)</f>
        <v>No</v>
      </c>
      <c r="J2257" s="17" t="str">
        <f>VLOOKUP($A2257,'Medical Examinations'!$A$1:$J$2336,MATCH(Healthcare!J$1,'Medical Examinations'!$A$1:$J$1,0),0)</f>
        <v>Obesity</v>
      </c>
      <c r="K2257" s="17" t="str">
        <f>VLOOKUP($A2257,'Medical Examinations'!$A$1:$J$2336,MATCH(Healthcare!K$1,'Medical Examinations'!$A$1:$J$1,0),0)</f>
        <v>Prediabetes</v>
      </c>
      <c r="L2257" s="38">
        <f>VLOOKUP($A2257,'Hospitalisation Details'!$A$2:$K$2344,MATCH(Healthcare!L$1,'Hospitalisation Details'!$A$1:$K$1,0),0)</f>
        <v>37946</v>
      </c>
      <c r="M2257" s="17">
        <f>VLOOKUP($A2257,'Hospitalisation Details'!$A$2:$K$2344,MATCH(Healthcare!M$1,'Hospitalisation Details'!$A$1:$K$1,0),0)</f>
        <v>1263.25</v>
      </c>
      <c r="N2257" s="17" t="str">
        <f>VLOOKUP($A2257,'Hospitalisation Details'!$A$2:$K$2344,MATCH(Healthcare!N$1,'Hospitalisation Details'!$A$1:$K$1,0),0)</f>
        <v>Tier - 2</v>
      </c>
      <c r="O2257" s="17" t="str">
        <f>VLOOKUP($A2257,'Hospitalisation Details'!$A$2:$K$2344,MATCH(Healthcare!O$1,'Hospitalisation Details'!$A$1:$K$1,0),0)</f>
        <v>Tier - 3</v>
      </c>
      <c r="P2257" s="17" t="str">
        <f>VLOOKUP($A2257,'Hospitalisation Details'!$A$2:$K$2344,MATCH(Healthcare!P$1,'Hospitalisation Details'!$A$1:$K$1,0),0)</f>
        <v>R1011</v>
      </c>
      <c r="Q2257" s="17">
        <f>VLOOKUP($A2257,'Hospitalisation Details'!$A$2:$K$2344,MATCH(Healthcare!Q$1,'Hospitalisation Details'!$A$1:$K$1,0),0)</f>
        <v>19</v>
      </c>
    </row>
    <row r="2258" spans="1:17" ht="15.75" x14ac:dyDescent="0.25">
      <c r="A2258" s="25" t="s">
        <v>2301</v>
      </c>
      <c r="B2258" s="17" t="str">
        <f>VLOOKUP($A2258,'Customer Names'!$A$1:$D$2336,4,0)</f>
        <v>Mr. Cliff</v>
      </c>
      <c r="C2258" s="17">
        <f>VLOOKUP($A2258,'Medical Examinations'!$A$1:$J$2336,MATCH(Healthcare!C$1,'Medical Examinations'!$A$1:$J$1,0),0)</f>
        <v>34.4</v>
      </c>
      <c r="D2258" s="17">
        <f>VLOOKUP($A2258,'Medical Examinations'!$A$1:$J$2336,MATCH(Healthcare!D$1,'Medical Examinations'!$A$1:$J$1,0),0)</f>
        <v>5.7</v>
      </c>
      <c r="E2258" s="17" t="str">
        <f>VLOOKUP($A2258,'Medical Examinations'!$A$1:$J$2336,MATCH(Healthcare!E$1,'Medical Examinations'!$A$1:$J$1,0),0)</f>
        <v>No</v>
      </c>
      <c r="F2258" s="17" t="str">
        <f>VLOOKUP($A2258,'Medical Examinations'!$A$1:$J$2336,MATCH(Healthcare!F$1,'Medical Examinations'!$A$1:$J$1,0),0)</f>
        <v>No</v>
      </c>
      <c r="G2258" s="17" t="str">
        <f>VLOOKUP($A2258,'Medical Examinations'!$A$1:$J$2336,MATCH(Healthcare!G$1,'Medical Examinations'!$A$1:$J$1,0),0)</f>
        <v>Yes</v>
      </c>
      <c r="H2258" s="17">
        <f>VLOOKUP($A2258,'Medical Examinations'!$A$1:$J$2336,MATCH(Healthcare!H$1,'Medical Examinations'!$A$1:$J$1,0),0)</f>
        <v>1</v>
      </c>
      <c r="I2258" s="17" t="str">
        <f>VLOOKUP($A2258,'Medical Examinations'!$A$1:$J$2336,MATCH(Healthcare!I$1,'Medical Examinations'!$A$1:$J$1,0),0)</f>
        <v>No</v>
      </c>
      <c r="J2258" s="17" t="str">
        <f>VLOOKUP($A2258,'Medical Examinations'!$A$1:$J$2336,MATCH(Healthcare!J$1,'Medical Examinations'!$A$1:$J$1,0),0)</f>
        <v>Obesity</v>
      </c>
      <c r="K2258" s="17" t="str">
        <f>VLOOKUP($A2258,'Medical Examinations'!$A$1:$J$2336,MATCH(Healthcare!K$1,'Medical Examinations'!$A$1:$J$1,0),0)</f>
        <v>Prediabetes</v>
      </c>
      <c r="L2258" s="38">
        <f>VLOOKUP($A2258,'Hospitalisation Details'!$A$2:$K$2344,MATCH(Healthcare!L$1,'Hospitalisation Details'!$A$1:$K$1,0),0)</f>
        <v>37848</v>
      </c>
      <c r="M2258" s="17">
        <f>VLOOKUP($A2258,'Hospitalisation Details'!$A$2:$K$2344,MATCH(Healthcare!M$1,'Hospitalisation Details'!$A$1:$K$1,0),0)</f>
        <v>1261.8599999999999</v>
      </c>
      <c r="N2258" s="17" t="str">
        <f>VLOOKUP($A2258,'Hospitalisation Details'!$A$2:$K$2344,MATCH(Healthcare!N$1,'Hospitalisation Details'!$A$1:$K$1,0),0)</f>
        <v>Tier - 2</v>
      </c>
      <c r="O2258" s="17" t="str">
        <f>VLOOKUP($A2258,'Hospitalisation Details'!$A$2:$K$2344,MATCH(Healthcare!O$1,'Hospitalisation Details'!$A$1:$K$1,0),0)</f>
        <v>Tier - 3</v>
      </c>
      <c r="P2258" s="17" t="str">
        <f>VLOOKUP($A2258,'Hospitalisation Details'!$A$2:$K$2344,MATCH(Healthcare!P$1,'Hospitalisation Details'!$A$1:$K$1,0),0)</f>
        <v>R1011</v>
      </c>
      <c r="Q2258" s="17">
        <f>VLOOKUP($A2258,'Hospitalisation Details'!$A$2:$K$2344,MATCH(Healthcare!Q$1,'Hospitalisation Details'!$A$1:$K$1,0),0)</f>
        <v>19</v>
      </c>
    </row>
    <row r="2259" spans="1:17" ht="15.75" x14ac:dyDescent="0.25">
      <c r="A2259" s="25" t="s">
        <v>2302</v>
      </c>
      <c r="B2259" s="17" t="str">
        <f>VLOOKUP($A2259,'Customer Names'!$A$1:$D$2336,4,0)</f>
        <v>Mr. Blue</v>
      </c>
      <c r="C2259" s="17">
        <f>VLOOKUP($A2259,'Medical Examinations'!$A$1:$J$2336,MATCH(Healthcare!C$1,'Medical Examinations'!$A$1:$J$1,0),0)</f>
        <v>34.1</v>
      </c>
      <c r="D2259" s="17">
        <f>VLOOKUP($A2259,'Medical Examinations'!$A$1:$J$2336,MATCH(Healthcare!D$1,'Medical Examinations'!$A$1:$J$1,0),0)</f>
        <v>4.13</v>
      </c>
      <c r="E2259" s="17" t="str">
        <f>VLOOKUP($A2259,'Medical Examinations'!$A$1:$J$2336,MATCH(Healthcare!E$1,'Medical Examinations'!$A$1:$J$1,0),0)</f>
        <v>No</v>
      </c>
      <c r="F2259" s="17" t="str">
        <f>VLOOKUP($A2259,'Medical Examinations'!$A$1:$J$2336,MATCH(Healthcare!F$1,'Medical Examinations'!$A$1:$J$1,0),0)</f>
        <v>No</v>
      </c>
      <c r="G2259" s="17" t="str">
        <f>VLOOKUP($A2259,'Medical Examinations'!$A$1:$J$2336,MATCH(Healthcare!G$1,'Medical Examinations'!$A$1:$J$1,0),0)</f>
        <v>Yes</v>
      </c>
      <c r="H2259" s="17">
        <f>VLOOKUP($A2259,'Medical Examinations'!$A$1:$J$2336,MATCH(Healthcare!H$1,'Medical Examinations'!$A$1:$J$1,0),0)</f>
        <v>1</v>
      </c>
      <c r="I2259" s="17" t="str">
        <f>VLOOKUP($A2259,'Medical Examinations'!$A$1:$J$2336,MATCH(Healthcare!I$1,'Medical Examinations'!$A$1:$J$1,0),0)</f>
        <v>No</v>
      </c>
      <c r="J2259" s="17" t="str">
        <f>VLOOKUP($A2259,'Medical Examinations'!$A$1:$J$2336,MATCH(Healthcare!J$1,'Medical Examinations'!$A$1:$J$1,0),0)</f>
        <v>Obesity</v>
      </c>
      <c r="K2259" s="17" t="str">
        <f>VLOOKUP($A2259,'Medical Examinations'!$A$1:$J$2336,MATCH(Healthcare!K$1,'Medical Examinations'!$A$1:$J$1,0),0)</f>
        <v>Normal</v>
      </c>
      <c r="L2259" s="38">
        <f>VLOOKUP($A2259,'Hospitalisation Details'!$A$2:$K$2344,MATCH(Healthcare!L$1,'Hospitalisation Details'!$A$1:$K$1,0),0)</f>
        <v>37924</v>
      </c>
      <c r="M2259" s="17">
        <f>VLOOKUP($A2259,'Hospitalisation Details'!$A$2:$K$2344,MATCH(Healthcare!M$1,'Hospitalisation Details'!$A$1:$K$1,0),0)</f>
        <v>1261.44</v>
      </c>
      <c r="N2259" s="17" t="str">
        <f>VLOOKUP($A2259,'Hospitalisation Details'!$A$2:$K$2344,MATCH(Healthcare!N$1,'Hospitalisation Details'!$A$1:$K$1,0),0)</f>
        <v>Tier - 2</v>
      </c>
      <c r="O2259" s="17" t="str">
        <f>VLOOKUP($A2259,'Hospitalisation Details'!$A$2:$K$2344,MATCH(Healthcare!O$1,'Hospitalisation Details'!$A$1:$K$1,0),0)</f>
        <v>Tier - 3</v>
      </c>
      <c r="P2259" s="17" t="str">
        <f>VLOOKUP($A2259,'Hospitalisation Details'!$A$2:$K$2344,MATCH(Healthcare!P$1,'Hospitalisation Details'!$A$1:$K$1,0),0)</f>
        <v>R1011</v>
      </c>
      <c r="Q2259" s="17">
        <f>VLOOKUP($A2259,'Hospitalisation Details'!$A$2:$K$2344,MATCH(Healthcare!Q$1,'Hospitalisation Details'!$A$1:$K$1,0),0)</f>
        <v>19</v>
      </c>
    </row>
    <row r="2260" spans="1:17" ht="15.75" x14ac:dyDescent="0.25">
      <c r="A2260" s="25" t="s">
        <v>2303</v>
      </c>
      <c r="B2260" s="17" t="str">
        <f>VLOOKUP($A2260,'Customer Names'!$A$1:$D$2336,4,0)</f>
        <v>Mr. Jeffrey</v>
      </c>
      <c r="C2260" s="17">
        <f>VLOOKUP($A2260,'Medical Examinations'!$A$1:$J$2336,MATCH(Healthcare!C$1,'Medical Examinations'!$A$1:$J$1,0),0)</f>
        <v>30.4</v>
      </c>
      <c r="D2260" s="17">
        <f>VLOOKUP($A2260,'Medical Examinations'!$A$1:$J$2336,MATCH(Healthcare!D$1,'Medical Examinations'!$A$1:$J$1,0),0)</f>
        <v>4.7699999999999996</v>
      </c>
      <c r="E2260" s="17" t="str">
        <f>VLOOKUP($A2260,'Medical Examinations'!$A$1:$J$2336,MATCH(Healthcare!E$1,'Medical Examinations'!$A$1:$J$1,0),0)</f>
        <v>No</v>
      </c>
      <c r="F2260" s="17" t="str">
        <f>VLOOKUP($A2260,'Medical Examinations'!$A$1:$J$2336,MATCH(Healthcare!F$1,'Medical Examinations'!$A$1:$J$1,0),0)</f>
        <v>No</v>
      </c>
      <c r="G2260" s="17" t="str">
        <f>VLOOKUP($A2260,'Medical Examinations'!$A$1:$J$2336,MATCH(Healthcare!G$1,'Medical Examinations'!$A$1:$J$1,0),0)</f>
        <v>Yes</v>
      </c>
      <c r="H2260" s="17">
        <f>VLOOKUP($A2260,'Medical Examinations'!$A$1:$J$2336,MATCH(Healthcare!H$1,'Medical Examinations'!$A$1:$J$1,0),0)</f>
        <v>1</v>
      </c>
      <c r="I2260" s="17" t="str">
        <f>VLOOKUP($A2260,'Medical Examinations'!$A$1:$J$2336,MATCH(Healthcare!I$1,'Medical Examinations'!$A$1:$J$1,0),0)</f>
        <v>No</v>
      </c>
      <c r="J2260" s="17" t="str">
        <f>VLOOKUP($A2260,'Medical Examinations'!$A$1:$J$2336,MATCH(Healthcare!J$1,'Medical Examinations'!$A$1:$J$1,0),0)</f>
        <v>Obesity</v>
      </c>
      <c r="K2260" s="17" t="str">
        <f>VLOOKUP($A2260,'Medical Examinations'!$A$1:$J$2336,MATCH(Healthcare!K$1,'Medical Examinations'!$A$1:$J$1,0),0)</f>
        <v>Normal</v>
      </c>
      <c r="L2260" s="38">
        <f>VLOOKUP($A2260,'Hospitalisation Details'!$A$2:$K$2344,MATCH(Healthcare!L$1,'Hospitalisation Details'!$A$1:$K$1,0),0)</f>
        <v>37907</v>
      </c>
      <c r="M2260" s="17">
        <f>VLOOKUP($A2260,'Hospitalisation Details'!$A$2:$K$2344,MATCH(Healthcare!M$1,'Hospitalisation Details'!$A$1:$K$1,0),0)</f>
        <v>1256.3</v>
      </c>
      <c r="N2260" s="17" t="str">
        <f>VLOOKUP($A2260,'Hospitalisation Details'!$A$2:$K$2344,MATCH(Healthcare!N$1,'Hospitalisation Details'!$A$1:$K$1,0),0)</f>
        <v>Tier - 2</v>
      </c>
      <c r="O2260" s="17" t="str">
        <f>VLOOKUP($A2260,'Hospitalisation Details'!$A$2:$K$2344,MATCH(Healthcare!O$1,'Hospitalisation Details'!$A$1:$K$1,0),0)</f>
        <v>Tier - 3</v>
      </c>
      <c r="P2260" s="17" t="str">
        <f>VLOOKUP($A2260,'Hospitalisation Details'!$A$2:$K$2344,MATCH(Healthcare!P$1,'Hospitalisation Details'!$A$1:$K$1,0),0)</f>
        <v>R1011</v>
      </c>
      <c r="Q2260" s="17">
        <f>VLOOKUP($A2260,'Hospitalisation Details'!$A$2:$K$2344,MATCH(Healthcare!Q$1,'Hospitalisation Details'!$A$1:$K$1,0),0)</f>
        <v>19</v>
      </c>
    </row>
    <row r="2261" spans="1:17" ht="15.75" x14ac:dyDescent="0.25">
      <c r="A2261" s="25" t="s">
        <v>2304</v>
      </c>
      <c r="B2261" s="17" t="str">
        <f>VLOOKUP($A2261,'Customer Names'!$A$1:$D$2336,4,0)</f>
        <v>Mr. Andrew</v>
      </c>
      <c r="C2261" s="17">
        <f>VLOOKUP($A2261,'Medical Examinations'!$A$1:$J$2336,MATCH(Healthcare!C$1,'Medical Examinations'!$A$1:$J$1,0),0)</f>
        <v>28.7</v>
      </c>
      <c r="D2261" s="17">
        <f>VLOOKUP($A2261,'Medical Examinations'!$A$1:$J$2336,MATCH(Healthcare!D$1,'Medical Examinations'!$A$1:$J$1,0),0)</f>
        <v>4.99</v>
      </c>
      <c r="E2261" s="17" t="str">
        <f>VLOOKUP($A2261,'Medical Examinations'!$A$1:$J$2336,MATCH(Healthcare!E$1,'Medical Examinations'!$A$1:$J$1,0),0)</f>
        <v>No</v>
      </c>
      <c r="F2261" s="17" t="str">
        <f>VLOOKUP($A2261,'Medical Examinations'!$A$1:$J$2336,MATCH(Healthcare!F$1,'Medical Examinations'!$A$1:$J$1,0),0)</f>
        <v>No</v>
      </c>
      <c r="G2261" s="17" t="str">
        <f>VLOOKUP($A2261,'Medical Examinations'!$A$1:$J$2336,MATCH(Healthcare!G$1,'Medical Examinations'!$A$1:$J$1,0),0)</f>
        <v>Yes</v>
      </c>
      <c r="H2261" s="17">
        <f>VLOOKUP($A2261,'Medical Examinations'!$A$1:$J$2336,MATCH(Healthcare!H$1,'Medical Examinations'!$A$1:$J$1,0),0)</f>
        <v>1</v>
      </c>
      <c r="I2261" s="17" t="str">
        <f>VLOOKUP($A2261,'Medical Examinations'!$A$1:$J$2336,MATCH(Healthcare!I$1,'Medical Examinations'!$A$1:$J$1,0),0)</f>
        <v>No</v>
      </c>
      <c r="J2261" s="17" t="str">
        <f>VLOOKUP($A2261,'Medical Examinations'!$A$1:$J$2336,MATCH(Healthcare!J$1,'Medical Examinations'!$A$1:$J$1,0),0)</f>
        <v>Overweight</v>
      </c>
      <c r="K2261" s="17" t="str">
        <f>VLOOKUP($A2261,'Medical Examinations'!$A$1:$J$2336,MATCH(Healthcare!K$1,'Medical Examinations'!$A$1:$J$1,0),0)</f>
        <v>Normal</v>
      </c>
      <c r="L2261" s="38">
        <f>VLOOKUP($A2261,'Hospitalisation Details'!$A$2:$K$2344,MATCH(Healthcare!L$1,'Hospitalisation Details'!$A$1:$K$1,0),0)</f>
        <v>37965</v>
      </c>
      <c r="M2261" s="17">
        <f>VLOOKUP($A2261,'Hospitalisation Details'!$A$2:$K$2344,MATCH(Healthcare!M$1,'Hospitalisation Details'!$A$1:$K$1,0),0)</f>
        <v>1253.94</v>
      </c>
      <c r="N2261" s="17" t="str">
        <f>VLOOKUP($A2261,'Hospitalisation Details'!$A$2:$K$2344,MATCH(Healthcare!N$1,'Hospitalisation Details'!$A$1:$K$1,0),0)</f>
        <v>Tier - 2</v>
      </c>
      <c r="O2261" s="17" t="str">
        <f>VLOOKUP($A2261,'Hospitalisation Details'!$A$2:$K$2344,MATCH(Healthcare!O$1,'Hospitalisation Details'!$A$1:$K$1,0),0)</f>
        <v>Tier - 2</v>
      </c>
      <c r="P2261" s="17" t="str">
        <f>VLOOKUP($A2261,'Hospitalisation Details'!$A$2:$K$2344,MATCH(Healthcare!P$1,'Hospitalisation Details'!$A$1:$K$1,0),0)</f>
        <v>R1011</v>
      </c>
      <c r="Q2261" s="17">
        <f>VLOOKUP($A2261,'Hospitalisation Details'!$A$2:$K$2344,MATCH(Healthcare!Q$1,'Hospitalisation Details'!$A$1:$K$1,0),0)</f>
        <v>19</v>
      </c>
    </row>
    <row r="2262" spans="1:17" ht="15.75" x14ac:dyDescent="0.25">
      <c r="A2262" s="25" t="s">
        <v>2305</v>
      </c>
      <c r="B2262" s="17" t="str">
        <f>VLOOKUP($A2262,'Customer Names'!$A$1:$D$2336,4,0)</f>
        <v>Ms. Julia</v>
      </c>
      <c r="C2262" s="17">
        <f>VLOOKUP($A2262,'Medical Examinations'!$A$1:$J$2336,MATCH(Healthcare!C$1,'Medical Examinations'!$A$1:$J$1,0),0)</f>
        <v>17.440000000000001</v>
      </c>
      <c r="D2262" s="17">
        <f>VLOOKUP($A2262,'Medical Examinations'!$A$1:$J$2336,MATCH(Healthcare!D$1,'Medical Examinations'!$A$1:$J$1,0),0)</f>
        <v>4.42</v>
      </c>
      <c r="E2262" s="17" t="str">
        <f>VLOOKUP($A2262,'Medical Examinations'!$A$1:$J$2336,MATCH(Healthcare!E$1,'Medical Examinations'!$A$1:$J$1,0),0)</f>
        <v>Yes</v>
      </c>
      <c r="F2262" s="17" t="str">
        <f>VLOOKUP($A2262,'Medical Examinations'!$A$1:$J$2336,MATCH(Healthcare!F$1,'Medical Examinations'!$A$1:$J$1,0),0)</f>
        <v>No</v>
      </c>
      <c r="G2262" s="17" t="str">
        <f>VLOOKUP($A2262,'Medical Examinations'!$A$1:$J$2336,MATCH(Healthcare!G$1,'Medical Examinations'!$A$1:$J$1,0),0)</f>
        <v>Yes</v>
      </c>
      <c r="H2262" s="17">
        <f>VLOOKUP($A2262,'Medical Examinations'!$A$1:$J$2336,MATCH(Healthcare!H$1,'Medical Examinations'!$A$1:$J$1,0),0)</f>
        <v>1</v>
      </c>
      <c r="I2262" s="17" t="str">
        <f>VLOOKUP($A2262,'Medical Examinations'!$A$1:$J$2336,MATCH(Healthcare!I$1,'Medical Examinations'!$A$1:$J$1,0),0)</f>
        <v>No</v>
      </c>
      <c r="J2262" s="17" t="str">
        <f>VLOOKUP($A2262,'Medical Examinations'!$A$1:$J$2336,MATCH(Healthcare!J$1,'Medical Examinations'!$A$1:$J$1,0),0)</f>
        <v>Underweight</v>
      </c>
      <c r="K2262" s="17" t="str">
        <f>VLOOKUP($A2262,'Medical Examinations'!$A$1:$J$2336,MATCH(Healthcare!K$1,'Medical Examinations'!$A$1:$J$1,0),0)</f>
        <v>Normal</v>
      </c>
      <c r="L2262" s="38">
        <f>VLOOKUP($A2262,'Hospitalisation Details'!$A$2:$K$2344,MATCH(Healthcare!L$1,'Hospitalisation Details'!$A$1:$K$1,0),0)</f>
        <v>35738</v>
      </c>
      <c r="M2262" s="17">
        <f>VLOOKUP($A2262,'Hospitalisation Details'!$A$2:$K$2344,MATCH(Healthcare!M$1,'Hospitalisation Details'!$A$1:$K$1,0),0)</f>
        <v>1253</v>
      </c>
      <c r="N2262" s="17" t="str">
        <f>VLOOKUP($A2262,'Hospitalisation Details'!$A$2:$K$2344,MATCH(Healthcare!N$1,'Hospitalisation Details'!$A$1:$K$1,0),0)</f>
        <v>Tier - 2</v>
      </c>
      <c r="O2262" s="17" t="str">
        <f>VLOOKUP($A2262,'Hospitalisation Details'!$A$2:$K$2344,MATCH(Healthcare!O$1,'Hospitalisation Details'!$A$1:$K$1,0),0)</f>
        <v>Tier - 2</v>
      </c>
      <c r="P2262" s="17" t="str">
        <f>VLOOKUP($A2262,'Hospitalisation Details'!$A$2:$K$2344,MATCH(Healthcare!P$1,'Hospitalisation Details'!$A$1:$K$1,0),0)</f>
        <v>R1013</v>
      </c>
      <c r="Q2262" s="17">
        <f>VLOOKUP($A2262,'Hospitalisation Details'!$A$2:$K$2344,MATCH(Healthcare!Q$1,'Hospitalisation Details'!$A$1:$K$1,0),0)</f>
        <v>25</v>
      </c>
    </row>
    <row r="2263" spans="1:17" ht="15.75" x14ac:dyDescent="0.25">
      <c r="A2263" s="25" t="s">
        <v>2306</v>
      </c>
      <c r="B2263" s="17" t="str">
        <f>VLOOKUP($A2263,'Customer Names'!$A$1:$D$2336,4,0)</f>
        <v>Mr. Daniel</v>
      </c>
      <c r="C2263" s="17">
        <f>VLOOKUP($A2263,'Medical Examinations'!$A$1:$J$2336,MATCH(Healthcare!C$1,'Medical Examinations'!$A$1:$J$1,0),0)</f>
        <v>27.6</v>
      </c>
      <c r="D2263" s="17">
        <f>VLOOKUP($A2263,'Medical Examinations'!$A$1:$J$2336,MATCH(Healthcare!D$1,'Medical Examinations'!$A$1:$J$1,0),0)</f>
        <v>4.01</v>
      </c>
      <c r="E2263" s="17" t="str">
        <f>VLOOKUP($A2263,'Medical Examinations'!$A$1:$J$2336,MATCH(Healthcare!E$1,'Medical Examinations'!$A$1:$J$1,0),0)</f>
        <v>No</v>
      </c>
      <c r="F2263" s="17" t="str">
        <f>VLOOKUP($A2263,'Medical Examinations'!$A$1:$J$2336,MATCH(Healthcare!F$1,'Medical Examinations'!$A$1:$J$1,0),0)</f>
        <v>No</v>
      </c>
      <c r="G2263" s="17" t="str">
        <f>VLOOKUP($A2263,'Medical Examinations'!$A$1:$J$2336,MATCH(Healthcare!G$1,'Medical Examinations'!$A$1:$J$1,0),0)</f>
        <v>Yes</v>
      </c>
      <c r="H2263" s="17">
        <f>VLOOKUP($A2263,'Medical Examinations'!$A$1:$J$2336,MATCH(Healthcare!H$1,'Medical Examinations'!$A$1:$J$1,0),0)</f>
        <v>1</v>
      </c>
      <c r="I2263" s="17" t="str">
        <f>VLOOKUP($A2263,'Medical Examinations'!$A$1:$J$2336,MATCH(Healthcare!I$1,'Medical Examinations'!$A$1:$J$1,0),0)</f>
        <v>No</v>
      </c>
      <c r="J2263" s="17" t="str">
        <f>VLOOKUP($A2263,'Medical Examinations'!$A$1:$J$2336,MATCH(Healthcare!J$1,'Medical Examinations'!$A$1:$J$1,0),0)</f>
        <v>Overweight</v>
      </c>
      <c r="K2263" s="17" t="str">
        <f>VLOOKUP($A2263,'Medical Examinations'!$A$1:$J$2336,MATCH(Healthcare!K$1,'Medical Examinations'!$A$1:$J$1,0),0)</f>
        <v>Normal</v>
      </c>
      <c r="L2263" s="38">
        <f>VLOOKUP($A2263,'Hospitalisation Details'!$A$2:$K$2344,MATCH(Healthcare!L$1,'Hospitalisation Details'!$A$1:$K$1,0),0)</f>
        <v>37879</v>
      </c>
      <c r="M2263" s="17">
        <f>VLOOKUP($A2263,'Hospitalisation Details'!$A$2:$K$2344,MATCH(Healthcare!M$1,'Hospitalisation Details'!$A$1:$K$1,0),0)</f>
        <v>1252.4100000000001</v>
      </c>
      <c r="N2263" s="17" t="str">
        <f>VLOOKUP($A2263,'Hospitalisation Details'!$A$2:$K$2344,MATCH(Healthcare!N$1,'Hospitalisation Details'!$A$1:$K$1,0),0)</f>
        <v>Tier - 2</v>
      </c>
      <c r="O2263" s="17" t="str">
        <f>VLOOKUP($A2263,'Hospitalisation Details'!$A$2:$K$2344,MATCH(Healthcare!O$1,'Hospitalisation Details'!$A$1:$K$1,0),0)</f>
        <v>Tier - 3</v>
      </c>
      <c r="P2263" s="17" t="str">
        <f>VLOOKUP($A2263,'Hospitalisation Details'!$A$2:$K$2344,MATCH(Healthcare!P$1,'Hospitalisation Details'!$A$1:$K$1,0),0)</f>
        <v>R1011</v>
      </c>
      <c r="Q2263" s="17">
        <f>VLOOKUP($A2263,'Hospitalisation Details'!$A$2:$K$2344,MATCH(Healthcare!Q$1,'Hospitalisation Details'!$A$1:$K$1,0),0)</f>
        <v>19</v>
      </c>
    </row>
    <row r="2264" spans="1:17" ht="15.75" x14ac:dyDescent="0.25">
      <c r="A2264" s="25" t="s">
        <v>2307</v>
      </c>
      <c r="B2264" s="17" t="str">
        <f>VLOOKUP($A2264,'Customer Names'!$A$1:$D$2336,4,0)</f>
        <v>Mr. Jaime</v>
      </c>
      <c r="C2264" s="17">
        <f>VLOOKUP($A2264,'Medical Examinations'!$A$1:$J$2336,MATCH(Healthcare!C$1,'Medical Examinations'!$A$1:$J$1,0),0)</f>
        <v>20.7</v>
      </c>
      <c r="D2264" s="17">
        <f>VLOOKUP($A2264,'Medical Examinations'!$A$1:$J$2336,MATCH(Healthcare!D$1,'Medical Examinations'!$A$1:$J$1,0),0)</f>
        <v>4.49</v>
      </c>
      <c r="E2264" s="17" t="str">
        <f>VLOOKUP($A2264,'Medical Examinations'!$A$1:$J$2336,MATCH(Healthcare!E$1,'Medical Examinations'!$A$1:$J$1,0),0)</f>
        <v>No</v>
      </c>
      <c r="F2264" s="17" t="str">
        <f>VLOOKUP($A2264,'Medical Examinations'!$A$1:$J$2336,MATCH(Healthcare!F$1,'Medical Examinations'!$A$1:$J$1,0),0)</f>
        <v>No</v>
      </c>
      <c r="G2264" s="17" t="str">
        <f>VLOOKUP($A2264,'Medical Examinations'!$A$1:$J$2336,MATCH(Healthcare!G$1,'Medical Examinations'!$A$1:$J$1,0),0)</f>
        <v>Yes</v>
      </c>
      <c r="H2264" s="17">
        <f>VLOOKUP($A2264,'Medical Examinations'!$A$1:$J$2336,MATCH(Healthcare!H$1,'Medical Examinations'!$A$1:$J$1,0),0)</f>
        <v>1</v>
      </c>
      <c r="I2264" s="17" t="str">
        <f>VLOOKUP($A2264,'Medical Examinations'!$A$1:$J$2336,MATCH(Healthcare!I$1,'Medical Examinations'!$A$1:$J$1,0),0)</f>
        <v>No</v>
      </c>
      <c r="J2264" s="17" t="str">
        <f>VLOOKUP($A2264,'Medical Examinations'!$A$1:$J$2336,MATCH(Healthcare!J$1,'Medical Examinations'!$A$1:$J$1,0),0)</f>
        <v>Healthy Weight</v>
      </c>
      <c r="K2264" s="17" t="str">
        <f>VLOOKUP($A2264,'Medical Examinations'!$A$1:$J$2336,MATCH(Healthcare!K$1,'Medical Examinations'!$A$1:$J$1,0),0)</f>
        <v>Normal</v>
      </c>
      <c r="L2264" s="38">
        <f>VLOOKUP($A2264,'Hospitalisation Details'!$A$2:$K$2344,MATCH(Healthcare!L$1,'Hospitalisation Details'!$A$1:$K$1,0),0)</f>
        <v>37872</v>
      </c>
      <c r="M2264" s="17">
        <f>VLOOKUP($A2264,'Hospitalisation Details'!$A$2:$K$2344,MATCH(Healthcare!M$1,'Hospitalisation Details'!$A$1:$K$1,0),0)</f>
        <v>1242.82</v>
      </c>
      <c r="N2264" s="17" t="str">
        <f>VLOOKUP($A2264,'Hospitalisation Details'!$A$2:$K$2344,MATCH(Healthcare!N$1,'Hospitalisation Details'!$A$1:$K$1,0),0)</f>
        <v>Tier - 2</v>
      </c>
      <c r="O2264" s="17" t="str">
        <f>VLOOKUP($A2264,'Hospitalisation Details'!$A$2:$K$2344,MATCH(Healthcare!O$1,'Hospitalisation Details'!$A$1:$K$1,0),0)</f>
        <v>Tier - 1</v>
      </c>
      <c r="P2264" s="17" t="str">
        <f>VLOOKUP($A2264,'Hospitalisation Details'!$A$2:$K$2344,MATCH(Healthcare!P$1,'Hospitalisation Details'!$A$1:$K$1,0),0)</f>
        <v>R1011</v>
      </c>
      <c r="Q2264" s="17">
        <f>VLOOKUP($A2264,'Hospitalisation Details'!$A$2:$K$2344,MATCH(Healthcare!Q$1,'Hospitalisation Details'!$A$1:$K$1,0),0)</f>
        <v>19</v>
      </c>
    </row>
    <row r="2265" spans="1:17" ht="15.75" x14ac:dyDescent="0.25">
      <c r="A2265" s="25" t="s">
        <v>2308</v>
      </c>
      <c r="B2265" s="17" t="str">
        <f>VLOOKUP($A2265,'Customer Names'!$A$1:$D$2336,4,0)</f>
        <v>Mr. Mohd</v>
      </c>
      <c r="C2265" s="17">
        <f>VLOOKUP($A2265,'Medical Examinations'!$A$1:$J$2336,MATCH(Healthcare!C$1,'Medical Examinations'!$A$1:$J$1,0),0)</f>
        <v>20.3</v>
      </c>
      <c r="D2265" s="17">
        <f>VLOOKUP($A2265,'Medical Examinations'!$A$1:$J$2336,MATCH(Healthcare!D$1,'Medical Examinations'!$A$1:$J$1,0),0)</f>
        <v>6.37</v>
      </c>
      <c r="E2265" s="17" t="str">
        <f>VLOOKUP($A2265,'Medical Examinations'!$A$1:$J$2336,MATCH(Healthcare!E$1,'Medical Examinations'!$A$1:$J$1,0),0)</f>
        <v>No</v>
      </c>
      <c r="F2265" s="17" t="str">
        <f>VLOOKUP($A2265,'Medical Examinations'!$A$1:$J$2336,MATCH(Healthcare!F$1,'Medical Examinations'!$A$1:$J$1,0),0)</f>
        <v>No</v>
      </c>
      <c r="G2265" s="17" t="str">
        <f>VLOOKUP($A2265,'Medical Examinations'!$A$1:$J$2336,MATCH(Healthcare!G$1,'Medical Examinations'!$A$1:$J$1,0),0)</f>
        <v>Yes</v>
      </c>
      <c r="H2265" s="17">
        <f>VLOOKUP($A2265,'Medical Examinations'!$A$1:$J$2336,MATCH(Healthcare!H$1,'Medical Examinations'!$A$1:$J$1,0),0)</f>
        <v>1</v>
      </c>
      <c r="I2265" s="17" t="str">
        <f>VLOOKUP($A2265,'Medical Examinations'!$A$1:$J$2336,MATCH(Healthcare!I$1,'Medical Examinations'!$A$1:$J$1,0),0)</f>
        <v>No</v>
      </c>
      <c r="J2265" s="17" t="str">
        <f>VLOOKUP($A2265,'Medical Examinations'!$A$1:$J$2336,MATCH(Healthcare!J$1,'Medical Examinations'!$A$1:$J$1,0),0)</f>
        <v>Healthy Weight</v>
      </c>
      <c r="K2265" s="17" t="str">
        <f>VLOOKUP($A2265,'Medical Examinations'!$A$1:$J$2336,MATCH(Healthcare!K$1,'Medical Examinations'!$A$1:$J$1,0),0)</f>
        <v>Prediabetes</v>
      </c>
      <c r="L2265" s="38">
        <f>VLOOKUP($A2265,'Hospitalisation Details'!$A$2:$K$2344,MATCH(Healthcare!L$1,'Hospitalisation Details'!$A$1:$K$1,0),0)</f>
        <v>37879</v>
      </c>
      <c r="M2265" s="17">
        <f>VLOOKUP($A2265,'Hospitalisation Details'!$A$2:$K$2344,MATCH(Healthcare!M$1,'Hospitalisation Details'!$A$1:$K$1,0),0)</f>
        <v>1242.26</v>
      </c>
      <c r="N2265" s="17" t="str">
        <f>VLOOKUP($A2265,'Hospitalisation Details'!$A$2:$K$2344,MATCH(Healthcare!N$1,'Hospitalisation Details'!$A$1:$K$1,0),0)</f>
        <v>Tier - 2</v>
      </c>
      <c r="O2265" s="17" t="str">
        <f>VLOOKUP($A2265,'Hospitalisation Details'!$A$2:$K$2344,MATCH(Healthcare!O$1,'Hospitalisation Details'!$A$1:$K$1,0),0)</f>
        <v>Tier - 1</v>
      </c>
      <c r="P2265" s="17" t="str">
        <f>VLOOKUP($A2265,'Hospitalisation Details'!$A$2:$K$2344,MATCH(Healthcare!P$1,'Hospitalisation Details'!$A$1:$K$1,0),0)</f>
        <v>R1011</v>
      </c>
      <c r="Q2265" s="17">
        <f>VLOOKUP($A2265,'Hospitalisation Details'!$A$2:$K$2344,MATCH(Healthcare!Q$1,'Hospitalisation Details'!$A$1:$K$1,0),0)</f>
        <v>19</v>
      </c>
    </row>
    <row r="2266" spans="1:17" ht="15.75" x14ac:dyDescent="0.25">
      <c r="A2266" s="25" t="s">
        <v>2309</v>
      </c>
      <c r="B2266" s="17" t="str">
        <f>VLOOKUP($A2266,'Customer Names'!$A$1:$D$2336,4,0)</f>
        <v>Mr. Matthew</v>
      </c>
      <c r="C2266" s="17">
        <f>VLOOKUP($A2266,'Medical Examinations'!$A$1:$J$2336,MATCH(Healthcare!C$1,'Medical Examinations'!$A$1:$J$1,0),0)</f>
        <v>19.8</v>
      </c>
      <c r="D2266" s="17">
        <f>VLOOKUP($A2266,'Medical Examinations'!$A$1:$J$2336,MATCH(Healthcare!D$1,'Medical Examinations'!$A$1:$J$1,0),0)</f>
        <v>5.12</v>
      </c>
      <c r="E2266" s="17" t="str">
        <f>VLOOKUP($A2266,'Medical Examinations'!$A$1:$J$2336,MATCH(Healthcare!E$1,'Medical Examinations'!$A$1:$J$1,0),0)</f>
        <v>No</v>
      </c>
      <c r="F2266" s="17" t="str">
        <f>VLOOKUP($A2266,'Medical Examinations'!$A$1:$J$2336,MATCH(Healthcare!F$1,'Medical Examinations'!$A$1:$J$1,0),0)</f>
        <v>No</v>
      </c>
      <c r="G2266" s="17" t="str">
        <f>VLOOKUP($A2266,'Medical Examinations'!$A$1:$J$2336,MATCH(Healthcare!G$1,'Medical Examinations'!$A$1:$J$1,0),0)</f>
        <v>Yes</v>
      </c>
      <c r="H2266" s="17">
        <f>VLOOKUP($A2266,'Medical Examinations'!$A$1:$J$2336,MATCH(Healthcare!H$1,'Medical Examinations'!$A$1:$J$1,0),0)</f>
        <v>1</v>
      </c>
      <c r="I2266" s="17" t="str">
        <f>VLOOKUP($A2266,'Medical Examinations'!$A$1:$J$2336,MATCH(Healthcare!I$1,'Medical Examinations'!$A$1:$J$1,0),0)</f>
        <v>No</v>
      </c>
      <c r="J2266" s="17" t="str">
        <f>VLOOKUP($A2266,'Medical Examinations'!$A$1:$J$2336,MATCH(Healthcare!J$1,'Medical Examinations'!$A$1:$J$1,0),0)</f>
        <v>Healthy Weight</v>
      </c>
      <c r="K2266" s="17" t="str">
        <f>VLOOKUP($A2266,'Medical Examinations'!$A$1:$J$2336,MATCH(Healthcare!K$1,'Medical Examinations'!$A$1:$J$1,0),0)</f>
        <v>Normal</v>
      </c>
      <c r="L2266" s="38">
        <f>VLOOKUP($A2266,'Hospitalisation Details'!$A$2:$K$2344,MATCH(Healthcare!L$1,'Hospitalisation Details'!$A$1:$K$1,0),0)</f>
        <v>37835</v>
      </c>
      <c r="M2266" s="17">
        <f>VLOOKUP($A2266,'Hospitalisation Details'!$A$2:$K$2344,MATCH(Healthcare!M$1,'Hospitalisation Details'!$A$1:$K$1,0),0)</f>
        <v>1241.57</v>
      </c>
      <c r="N2266" s="17" t="str">
        <f>VLOOKUP($A2266,'Hospitalisation Details'!$A$2:$K$2344,MATCH(Healthcare!N$1,'Hospitalisation Details'!$A$1:$K$1,0),0)</f>
        <v>Tier - 2</v>
      </c>
      <c r="O2266" s="17" t="str">
        <f>VLOOKUP($A2266,'Hospitalisation Details'!$A$2:$K$2344,MATCH(Healthcare!O$1,'Hospitalisation Details'!$A$1:$K$1,0),0)</f>
        <v>Tier - 2</v>
      </c>
      <c r="P2266" s="17" t="str">
        <f>VLOOKUP($A2266,'Hospitalisation Details'!$A$2:$K$2344,MATCH(Healthcare!P$1,'Hospitalisation Details'!$A$1:$K$1,0),0)</f>
        <v>R1011</v>
      </c>
      <c r="Q2266" s="17">
        <f>VLOOKUP($A2266,'Hospitalisation Details'!$A$2:$K$2344,MATCH(Healthcare!Q$1,'Hospitalisation Details'!$A$1:$K$1,0),0)</f>
        <v>19</v>
      </c>
    </row>
    <row r="2267" spans="1:17" ht="15.75" x14ac:dyDescent="0.25">
      <c r="A2267" s="25" t="s">
        <v>2310</v>
      </c>
      <c r="B2267" s="17" t="str">
        <f>VLOOKUP($A2267,'Customer Names'!$A$1:$D$2336,4,0)</f>
        <v>Ms. Elizabeth</v>
      </c>
      <c r="C2267" s="17">
        <f>VLOOKUP($A2267,'Medical Examinations'!$A$1:$J$2336,MATCH(Healthcare!C$1,'Medical Examinations'!$A$1:$J$1,0),0)</f>
        <v>21.87</v>
      </c>
      <c r="D2267" s="17">
        <f>VLOOKUP($A2267,'Medical Examinations'!$A$1:$J$2336,MATCH(Healthcare!D$1,'Medical Examinations'!$A$1:$J$1,0),0)</f>
        <v>8.59</v>
      </c>
      <c r="E2267" s="17" t="str">
        <f>VLOOKUP($A2267,'Medical Examinations'!$A$1:$J$2336,MATCH(Healthcare!E$1,'Medical Examinations'!$A$1:$J$1,0),0)</f>
        <v>No</v>
      </c>
      <c r="F2267" s="17" t="str">
        <f>VLOOKUP($A2267,'Medical Examinations'!$A$1:$J$2336,MATCH(Healthcare!F$1,'Medical Examinations'!$A$1:$J$1,0),0)</f>
        <v>No</v>
      </c>
      <c r="G2267" s="17" t="str">
        <f>VLOOKUP($A2267,'Medical Examinations'!$A$1:$J$2336,MATCH(Healthcare!G$1,'Medical Examinations'!$A$1:$J$1,0),0)</f>
        <v>No</v>
      </c>
      <c r="H2267" s="17">
        <f>VLOOKUP($A2267,'Medical Examinations'!$A$1:$J$2336,MATCH(Healthcare!H$1,'Medical Examinations'!$A$1:$J$1,0),0)</f>
        <v>0</v>
      </c>
      <c r="I2267" s="17" t="str">
        <f>VLOOKUP($A2267,'Medical Examinations'!$A$1:$J$2336,MATCH(Healthcare!I$1,'Medical Examinations'!$A$1:$J$1,0),0)</f>
        <v>No</v>
      </c>
      <c r="J2267" s="17" t="str">
        <f>VLOOKUP($A2267,'Medical Examinations'!$A$1:$J$2336,MATCH(Healthcare!J$1,'Medical Examinations'!$A$1:$J$1,0),0)</f>
        <v>Healthy Weight</v>
      </c>
      <c r="K2267" s="17" t="str">
        <f>VLOOKUP($A2267,'Medical Examinations'!$A$1:$J$2336,MATCH(Healthcare!K$1,'Medical Examinations'!$A$1:$J$1,0),0)</f>
        <v>Diabetes</v>
      </c>
      <c r="L2267" s="38">
        <f>VLOOKUP($A2267,'Hospitalisation Details'!$A$2:$K$2344,MATCH(Healthcare!L$1,'Hospitalisation Details'!$A$1:$K$1,0),0)</f>
        <v>37438</v>
      </c>
      <c r="M2267" s="17">
        <f>VLOOKUP($A2267,'Hospitalisation Details'!$A$2:$K$2344,MATCH(Healthcare!M$1,'Hospitalisation Details'!$A$1:$K$1,0),0)</f>
        <v>1241</v>
      </c>
      <c r="N2267" s="17" t="str">
        <f>VLOOKUP($A2267,'Hospitalisation Details'!$A$2:$K$2344,MATCH(Healthcare!N$1,'Hospitalisation Details'!$A$1:$K$1,0),0)</f>
        <v>Tier - 2</v>
      </c>
      <c r="O2267" s="17" t="str">
        <f>VLOOKUP($A2267,'Hospitalisation Details'!$A$2:$K$2344,MATCH(Healthcare!O$1,'Hospitalisation Details'!$A$1:$K$1,0),0)</f>
        <v>Tier - 2</v>
      </c>
      <c r="P2267" s="17" t="str">
        <f>VLOOKUP($A2267,'Hospitalisation Details'!$A$2:$K$2344,MATCH(Healthcare!P$1,'Hospitalisation Details'!$A$1:$K$1,0),0)</f>
        <v>R1013</v>
      </c>
      <c r="Q2267" s="17">
        <f>VLOOKUP($A2267,'Hospitalisation Details'!$A$2:$K$2344,MATCH(Healthcare!Q$1,'Hospitalisation Details'!$A$1:$K$1,0),0)</f>
        <v>20</v>
      </c>
    </row>
    <row r="2268" spans="1:17" ht="15.75" x14ac:dyDescent="0.25">
      <c r="A2268" s="25" t="s">
        <v>2311</v>
      </c>
      <c r="B2268" s="17" t="str">
        <f>VLOOKUP($A2268,'Customer Names'!$A$1:$D$2336,4,0)</f>
        <v>Ms. Katie</v>
      </c>
      <c r="C2268" s="17">
        <f>VLOOKUP($A2268,'Medical Examinations'!$A$1:$J$2336,MATCH(Healthcare!C$1,'Medical Examinations'!$A$1:$J$1,0),0)</f>
        <v>16.600000000000001</v>
      </c>
      <c r="D2268" s="17">
        <f>VLOOKUP($A2268,'Medical Examinations'!$A$1:$J$2336,MATCH(Healthcare!D$1,'Medical Examinations'!$A$1:$J$1,0),0)</f>
        <v>5.87</v>
      </c>
      <c r="E2268" s="17" t="str">
        <f>VLOOKUP($A2268,'Medical Examinations'!$A$1:$J$2336,MATCH(Healthcare!E$1,'Medical Examinations'!$A$1:$J$1,0),0)</f>
        <v>No</v>
      </c>
      <c r="F2268" s="17" t="str">
        <f>VLOOKUP($A2268,'Medical Examinations'!$A$1:$J$2336,MATCH(Healthcare!F$1,'Medical Examinations'!$A$1:$J$1,0),0)</f>
        <v>No</v>
      </c>
      <c r="G2268" s="17" t="str">
        <f>VLOOKUP($A2268,'Medical Examinations'!$A$1:$J$2336,MATCH(Healthcare!G$1,'Medical Examinations'!$A$1:$J$1,0),0)</f>
        <v>No</v>
      </c>
      <c r="H2268" s="17">
        <f>VLOOKUP($A2268,'Medical Examinations'!$A$1:$J$2336,MATCH(Healthcare!H$1,'Medical Examinations'!$A$1:$J$1,0),0)</f>
        <v>1</v>
      </c>
      <c r="I2268" s="17" t="str">
        <f>VLOOKUP($A2268,'Medical Examinations'!$A$1:$J$2336,MATCH(Healthcare!I$1,'Medical Examinations'!$A$1:$J$1,0),0)</f>
        <v>No</v>
      </c>
      <c r="J2268" s="17" t="str">
        <f>VLOOKUP($A2268,'Medical Examinations'!$A$1:$J$2336,MATCH(Healthcare!J$1,'Medical Examinations'!$A$1:$J$1,0),0)</f>
        <v>Underweight</v>
      </c>
      <c r="K2268" s="17" t="str">
        <f>VLOOKUP($A2268,'Medical Examinations'!$A$1:$J$2336,MATCH(Healthcare!K$1,'Medical Examinations'!$A$1:$J$1,0),0)</f>
        <v>Prediabetes</v>
      </c>
      <c r="L2268" s="38">
        <f>VLOOKUP($A2268,'Hospitalisation Details'!$A$2:$K$2344,MATCH(Healthcare!L$1,'Hospitalisation Details'!$A$1:$K$1,0),0)</f>
        <v>36079</v>
      </c>
      <c r="M2268" s="17">
        <f>VLOOKUP($A2268,'Hospitalisation Details'!$A$2:$K$2344,MATCH(Healthcare!M$1,'Hospitalisation Details'!$A$1:$K$1,0),0)</f>
        <v>1240</v>
      </c>
      <c r="N2268" s="17" t="str">
        <f>VLOOKUP($A2268,'Hospitalisation Details'!$A$2:$K$2344,MATCH(Healthcare!N$1,'Hospitalisation Details'!$A$1:$K$1,0),0)</f>
        <v>Tier - 2</v>
      </c>
      <c r="O2268" s="17" t="str">
        <f>VLOOKUP($A2268,'Hospitalisation Details'!$A$2:$K$2344,MATCH(Healthcare!O$1,'Hospitalisation Details'!$A$1:$K$1,0),0)</f>
        <v>Tier - 1</v>
      </c>
      <c r="P2268" s="17" t="str">
        <f>VLOOKUP($A2268,'Hospitalisation Details'!$A$2:$K$2344,MATCH(Healthcare!P$1,'Hospitalisation Details'!$A$1:$K$1,0),0)</f>
        <v>R1012</v>
      </c>
      <c r="Q2268" s="17">
        <f>VLOOKUP($A2268,'Hospitalisation Details'!$A$2:$K$2344,MATCH(Healthcare!Q$1,'Hospitalisation Details'!$A$1:$K$1,0),0)</f>
        <v>24</v>
      </c>
    </row>
    <row r="2269" spans="1:17" ht="15.75" x14ac:dyDescent="0.25">
      <c r="A2269" s="25" t="s">
        <v>2312</v>
      </c>
      <c r="B2269" s="17" t="str">
        <f>VLOOKUP($A2269,'Customer Names'!$A$1:$D$2336,4,0)</f>
        <v>Ms. Christi</v>
      </c>
      <c r="C2269" s="17">
        <f>VLOOKUP($A2269,'Medical Examinations'!$A$1:$J$2336,MATCH(Healthcare!C$1,'Medical Examinations'!$A$1:$J$1,0),0)</f>
        <v>21.98</v>
      </c>
      <c r="D2269" s="17">
        <f>VLOOKUP($A2269,'Medical Examinations'!$A$1:$J$2336,MATCH(Healthcare!D$1,'Medical Examinations'!$A$1:$J$1,0),0)</f>
        <v>7.03</v>
      </c>
      <c r="E2269" s="17" t="str">
        <f>VLOOKUP($A2269,'Medical Examinations'!$A$1:$J$2336,MATCH(Healthcare!E$1,'Medical Examinations'!$A$1:$J$1,0),0)</f>
        <v>No</v>
      </c>
      <c r="F2269" s="17" t="str">
        <f>VLOOKUP($A2269,'Medical Examinations'!$A$1:$J$2336,MATCH(Healthcare!F$1,'Medical Examinations'!$A$1:$J$1,0),0)</f>
        <v>No</v>
      </c>
      <c r="G2269" s="17" t="str">
        <f>VLOOKUP($A2269,'Medical Examinations'!$A$1:$J$2336,MATCH(Healthcare!G$1,'Medical Examinations'!$A$1:$J$1,0),0)</f>
        <v>No</v>
      </c>
      <c r="H2269" s="17">
        <f>VLOOKUP($A2269,'Medical Examinations'!$A$1:$J$2336,MATCH(Healthcare!H$1,'Medical Examinations'!$A$1:$J$1,0),0)</f>
        <v>0</v>
      </c>
      <c r="I2269" s="17" t="str">
        <f>VLOOKUP($A2269,'Medical Examinations'!$A$1:$J$2336,MATCH(Healthcare!I$1,'Medical Examinations'!$A$1:$J$1,0),0)</f>
        <v>No</v>
      </c>
      <c r="J2269" s="17" t="str">
        <f>VLOOKUP($A2269,'Medical Examinations'!$A$1:$J$2336,MATCH(Healthcare!J$1,'Medical Examinations'!$A$1:$J$1,0),0)</f>
        <v>Healthy Weight</v>
      </c>
      <c r="K2269" s="17" t="str">
        <f>VLOOKUP($A2269,'Medical Examinations'!$A$1:$J$2336,MATCH(Healthcare!K$1,'Medical Examinations'!$A$1:$J$1,0),0)</f>
        <v>Diabetes</v>
      </c>
      <c r="L2269" s="38">
        <f>VLOOKUP($A2269,'Hospitalisation Details'!$A$2:$K$2344,MATCH(Healthcare!L$1,'Hospitalisation Details'!$A$1:$K$1,0),0)</f>
        <v>37602</v>
      </c>
      <c r="M2269" s="17">
        <f>VLOOKUP($A2269,'Hospitalisation Details'!$A$2:$K$2344,MATCH(Healthcare!M$1,'Hospitalisation Details'!$A$1:$K$1,0),0)</f>
        <v>1237</v>
      </c>
      <c r="N2269" s="17" t="str">
        <f>VLOOKUP($A2269,'Hospitalisation Details'!$A$2:$K$2344,MATCH(Healthcare!N$1,'Hospitalisation Details'!$A$1:$K$1,0),0)</f>
        <v>Tier - 2</v>
      </c>
      <c r="O2269" s="17" t="str">
        <f>VLOOKUP($A2269,'Hospitalisation Details'!$A$2:$K$2344,MATCH(Healthcare!O$1,'Hospitalisation Details'!$A$1:$K$1,0),0)</f>
        <v>Tier - 2</v>
      </c>
      <c r="P2269" s="17" t="str">
        <f>VLOOKUP($A2269,'Hospitalisation Details'!$A$2:$K$2344,MATCH(Healthcare!P$1,'Hospitalisation Details'!$A$1:$K$1,0),0)</f>
        <v>R1013</v>
      </c>
      <c r="Q2269" s="17">
        <f>VLOOKUP($A2269,'Hospitalisation Details'!$A$2:$K$2344,MATCH(Healthcare!Q$1,'Hospitalisation Details'!$A$1:$K$1,0),0)</f>
        <v>20</v>
      </c>
    </row>
    <row r="2270" spans="1:17" ht="15.75" x14ac:dyDescent="0.25">
      <c r="A2270" s="25" t="s">
        <v>2313</v>
      </c>
      <c r="B2270" s="17" t="str">
        <f>VLOOKUP($A2270,'Customer Names'!$A$1:$D$2336,4,0)</f>
        <v>Ms. Sandra</v>
      </c>
      <c r="C2270" s="17">
        <f>VLOOKUP($A2270,'Medical Examinations'!$A$1:$J$2336,MATCH(Healthcare!C$1,'Medical Examinations'!$A$1:$J$1,0),0)</f>
        <v>19.7</v>
      </c>
      <c r="D2270" s="17">
        <f>VLOOKUP($A2270,'Medical Examinations'!$A$1:$J$2336,MATCH(Healthcare!D$1,'Medical Examinations'!$A$1:$J$1,0),0)</f>
        <v>5.51</v>
      </c>
      <c r="E2270" s="17" t="str">
        <f>VLOOKUP($A2270,'Medical Examinations'!$A$1:$J$2336,MATCH(Healthcare!E$1,'Medical Examinations'!$A$1:$J$1,0),0)</f>
        <v>No</v>
      </c>
      <c r="F2270" s="17" t="str">
        <f>VLOOKUP($A2270,'Medical Examinations'!$A$1:$J$2336,MATCH(Healthcare!F$1,'Medical Examinations'!$A$1:$J$1,0),0)</f>
        <v>No</v>
      </c>
      <c r="G2270" s="17" t="str">
        <f>VLOOKUP($A2270,'Medical Examinations'!$A$1:$J$2336,MATCH(Healthcare!G$1,'Medical Examinations'!$A$1:$J$1,0),0)</f>
        <v>No</v>
      </c>
      <c r="H2270" s="17">
        <f>VLOOKUP($A2270,'Medical Examinations'!$A$1:$J$2336,MATCH(Healthcare!H$1,'Medical Examinations'!$A$1:$J$1,0),0)</f>
        <v>1</v>
      </c>
      <c r="I2270" s="17" t="str">
        <f>VLOOKUP($A2270,'Medical Examinations'!$A$1:$J$2336,MATCH(Healthcare!I$1,'Medical Examinations'!$A$1:$J$1,0),0)</f>
        <v>No</v>
      </c>
      <c r="J2270" s="17" t="str">
        <f>VLOOKUP($A2270,'Medical Examinations'!$A$1:$J$2336,MATCH(Healthcare!J$1,'Medical Examinations'!$A$1:$J$1,0),0)</f>
        <v>Healthy Weight</v>
      </c>
      <c r="K2270" s="17" t="str">
        <f>VLOOKUP($A2270,'Medical Examinations'!$A$1:$J$2336,MATCH(Healthcare!K$1,'Medical Examinations'!$A$1:$J$1,0),0)</f>
        <v>Normal</v>
      </c>
      <c r="L2270" s="38">
        <f>VLOOKUP($A2270,'Hospitalisation Details'!$A$2:$K$2344,MATCH(Healthcare!L$1,'Hospitalisation Details'!$A$1:$K$1,0),0)</f>
        <v>35989</v>
      </c>
      <c r="M2270" s="17">
        <f>VLOOKUP($A2270,'Hospitalisation Details'!$A$2:$K$2344,MATCH(Healthcare!M$1,'Hospitalisation Details'!$A$1:$K$1,0),0)</f>
        <v>1234</v>
      </c>
      <c r="N2270" s="17" t="str">
        <f>VLOOKUP($A2270,'Hospitalisation Details'!$A$2:$K$2344,MATCH(Healthcare!N$1,'Hospitalisation Details'!$A$1:$K$1,0),0)</f>
        <v>Tier - 2</v>
      </c>
      <c r="O2270" s="17" t="str">
        <f>VLOOKUP($A2270,'Hospitalisation Details'!$A$2:$K$2344,MATCH(Healthcare!O$1,'Hospitalisation Details'!$A$1:$K$1,0),0)</f>
        <v>Tier - 1</v>
      </c>
      <c r="P2270" s="17" t="str">
        <f>VLOOKUP($A2270,'Hospitalisation Details'!$A$2:$K$2344,MATCH(Healthcare!P$1,'Hospitalisation Details'!$A$1:$K$1,0),0)</f>
        <v>R1013</v>
      </c>
      <c r="Q2270" s="17">
        <f>VLOOKUP($A2270,'Hospitalisation Details'!$A$2:$K$2344,MATCH(Healthcare!Q$1,'Hospitalisation Details'!$A$1:$K$1,0),0)</f>
        <v>24</v>
      </c>
    </row>
    <row r="2271" spans="1:17" ht="15.75" x14ac:dyDescent="0.25">
      <c r="A2271" s="25" t="s">
        <v>2314</v>
      </c>
      <c r="B2271" s="17" t="str">
        <f>VLOOKUP($A2271,'Customer Names'!$A$1:$D$2336,4,0)</f>
        <v>Ms. Katharine</v>
      </c>
      <c r="C2271" s="17">
        <f>VLOOKUP($A2271,'Medical Examinations'!$A$1:$J$2336,MATCH(Healthcare!C$1,'Medical Examinations'!$A$1:$J$1,0),0)</f>
        <v>19.21</v>
      </c>
      <c r="D2271" s="17">
        <f>VLOOKUP($A2271,'Medical Examinations'!$A$1:$J$2336,MATCH(Healthcare!D$1,'Medical Examinations'!$A$1:$J$1,0),0)</f>
        <v>4.76</v>
      </c>
      <c r="E2271" s="17" t="str">
        <f>VLOOKUP($A2271,'Medical Examinations'!$A$1:$J$2336,MATCH(Healthcare!E$1,'Medical Examinations'!$A$1:$J$1,0),0)</f>
        <v>No</v>
      </c>
      <c r="F2271" s="17" t="str">
        <f>VLOOKUP($A2271,'Medical Examinations'!$A$1:$J$2336,MATCH(Healthcare!F$1,'Medical Examinations'!$A$1:$J$1,0),0)</f>
        <v>Yes</v>
      </c>
      <c r="G2271" s="17" t="str">
        <f>VLOOKUP($A2271,'Medical Examinations'!$A$1:$J$2336,MATCH(Healthcare!G$1,'Medical Examinations'!$A$1:$J$1,0),0)</f>
        <v>No</v>
      </c>
      <c r="H2271" s="17">
        <f>VLOOKUP($A2271,'Medical Examinations'!$A$1:$J$2336,MATCH(Healthcare!H$1,'Medical Examinations'!$A$1:$J$1,0),0)</f>
        <v>1</v>
      </c>
      <c r="I2271" s="17" t="str">
        <f>VLOOKUP($A2271,'Medical Examinations'!$A$1:$J$2336,MATCH(Healthcare!I$1,'Medical Examinations'!$A$1:$J$1,0),0)</f>
        <v>No</v>
      </c>
      <c r="J2271" s="17" t="str">
        <f>VLOOKUP($A2271,'Medical Examinations'!$A$1:$J$2336,MATCH(Healthcare!J$1,'Medical Examinations'!$A$1:$J$1,0),0)</f>
        <v>Healthy Weight</v>
      </c>
      <c r="K2271" s="17" t="str">
        <f>VLOOKUP($A2271,'Medical Examinations'!$A$1:$J$2336,MATCH(Healthcare!K$1,'Medical Examinations'!$A$1:$J$1,0),0)</f>
        <v>Normal</v>
      </c>
      <c r="L2271" s="38">
        <f>VLOOKUP($A2271,'Hospitalisation Details'!$A$2:$K$2344,MATCH(Healthcare!L$1,'Hospitalisation Details'!$A$1:$K$1,0),0)</f>
        <v>38276</v>
      </c>
      <c r="M2271" s="17">
        <f>VLOOKUP($A2271,'Hospitalisation Details'!$A$2:$K$2344,MATCH(Healthcare!M$1,'Hospitalisation Details'!$A$1:$K$1,0),0)</f>
        <v>1228</v>
      </c>
      <c r="N2271" s="17" t="str">
        <f>VLOOKUP($A2271,'Hospitalisation Details'!$A$2:$K$2344,MATCH(Healthcare!N$1,'Hospitalisation Details'!$A$1:$K$1,0),0)</f>
        <v>Tier - 2</v>
      </c>
      <c r="O2271" s="17" t="str">
        <f>VLOOKUP($A2271,'Hospitalisation Details'!$A$2:$K$2344,MATCH(Healthcare!O$1,'Hospitalisation Details'!$A$1:$K$1,0),0)</f>
        <v>Tier - 1</v>
      </c>
      <c r="P2271" s="17" t="str">
        <f>VLOOKUP($A2271,'Hospitalisation Details'!$A$2:$K$2344,MATCH(Healthcare!P$1,'Hospitalisation Details'!$A$1:$K$1,0),0)</f>
        <v>R1012</v>
      </c>
      <c r="Q2271" s="17">
        <f>VLOOKUP($A2271,'Hospitalisation Details'!$A$2:$K$2344,MATCH(Healthcare!Q$1,'Hospitalisation Details'!$A$1:$K$1,0),0)</f>
        <v>18</v>
      </c>
    </row>
    <row r="2272" spans="1:17" ht="15.75" x14ac:dyDescent="0.25">
      <c r="A2272" s="25" t="s">
        <v>2315</v>
      </c>
      <c r="B2272" s="17" t="str">
        <f>VLOOKUP($A2272,'Customer Names'!$A$1:$D$2336,4,0)</f>
        <v>Mr. Jerome</v>
      </c>
      <c r="C2272" s="17">
        <f>VLOOKUP($A2272,'Medical Examinations'!$A$1:$J$2336,MATCH(Healthcare!C$1,'Medical Examinations'!$A$1:$J$1,0),0)</f>
        <v>19.3</v>
      </c>
      <c r="D2272" s="17">
        <f>VLOOKUP($A2272,'Medical Examinations'!$A$1:$J$2336,MATCH(Healthcare!D$1,'Medical Examinations'!$A$1:$J$1,0),0)</f>
        <v>4.7</v>
      </c>
      <c r="E2272" s="17" t="str">
        <f>VLOOKUP($A2272,'Medical Examinations'!$A$1:$J$2336,MATCH(Healthcare!E$1,'Medical Examinations'!$A$1:$J$1,0),0)</f>
        <v>No</v>
      </c>
      <c r="F2272" s="17" t="str">
        <f>VLOOKUP($A2272,'Medical Examinations'!$A$1:$J$2336,MATCH(Healthcare!F$1,'Medical Examinations'!$A$1:$J$1,0),0)</f>
        <v>Yes</v>
      </c>
      <c r="G2272" s="17" t="str">
        <f>VLOOKUP($A2272,'Medical Examinations'!$A$1:$J$2336,MATCH(Healthcare!G$1,'Medical Examinations'!$A$1:$J$1,0),0)</f>
        <v>No</v>
      </c>
      <c r="H2272" s="17">
        <f>VLOOKUP($A2272,'Medical Examinations'!$A$1:$J$2336,MATCH(Healthcare!H$1,'Medical Examinations'!$A$1:$J$1,0),0)</f>
        <v>1</v>
      </c>
      <c r="I2272" s="17" t="str">
        <f>VLOOKUP($A2272,'Medical Examinations'!$A$1:$J$2336,MATCH(Healthcare!I$1,'Medical Examinations'!$A$1:$J$1,0),0)</f>
        <v>No</v>
      </c>
      <c r="J2272" s="17" t="str">
        <f>VLOOKUP($A2272,'Medical Examinations'!$A$1:$J$2336,MATCH(Healthcare!J$1,'Medical Examinations'!$A$1:$J$1,0),0)</f>
        <v>Healthy Weight</v>
      </c>
      <c r="K2272" s="17" t="str">
        <f>VLOOKUP($A2272,'Medical Examinations'!$A$1:$J$2336,MATCH(Healthcare!K$1,'Medical Examinations'!$A$1:$J$1,0),0)</f>
        <v>Normal</v>
      </c>
      <c r="L2272" s="38">
        <f>VLOOKUP($A2272,'Hospitalisation Details'!$A$2:$K$2344,MATCH(Healthcare!L$1,'Hospitalisation Details'!$A$1:$K$1,0),0)</f>
        <v>38177</v>
      </c>
      <c r="M2272" s="17">
        <f>VLOOKUP($A2272,'Hospitalisation Details'!$A$2:$K$2344,MATCH(Healthcare!M$1,'Hospitalisation Details'!$A$1:$K$1,0),0)</f>
        <v>1224</v>
      </c>
      <c r="N2272" s="17" t="str">
        <f>VLOOKUP($A2272,'Hospitalisation Details'!$A$2:$K$2344,MATCH(Healthcare!N$1,'Hospitalisation Details'!$A$1:$K$1,0),0)</f>
        <v>Tier - 2</v>
      </c>
      <c r="O2272" s="17" t="str">
        <f>VLOOKUP($A2272,'Hospitalisation Details'!$A$2:$K$2344,MATCH(Healthcare!O$1,'Hospitalisation Details'!$A$1:$K$1,0),0)</f>
        <v>Tier - 1</v>
      </c>
      <c r="P2272" s="17" t="str">
        <f>VLOOKUP($A2272,'Hospitalisation Details'!$A$2:$K$2344,MATCH(Healthcare!P$1,'Hospitalisation Details'!$A$1:$K$1,0),0)</f>
        <v>R1013</v>
      </c>
      <c r="Q2272" s="17">
        <f>VLOOKUP($A2272,'Hospitalisation Details'!$A$2:$K$2344,MATCH(Healthcare!Q$1,'Hospitalisation Details'!$A$1:$K$1,0),0)</f>
        <v>18</v>
      </c>
    </row>
    <row r="2273" spans="1:17" ht="15.75" x14ac:dyDescent="0.25">
      <c r="A2273" s="25" t="s">
        <v>2316</v>
      </c>
      <c r="B2273" s="17" t="str">
        <f>VLOOKUP($A2273,'Customer Names'!$A$1:$D$2336,4,0)</f>
        <v>Ms. Julia</v>
      </c>
      <c r="C2273" s="17">
        <f>VLOOKUP($A2273,'Medical Examinations'!$A$1:$J$2336,MATCH(Healthcare!C$1,'Medical Examinations'!$A$1:$J$1,0),0)</f>
        <v>16.22</v>
      </c>
      <c r="D2273" s="17">
        <f>VLOOKUP($A2273,'Medical Examinations'!$A$1:$J$2336,MATCH(Healthcare!D$1,'Medical Examinations'!$A$1:$J$1,0),0)</f>
        <v>6.21</v>
      </c>
      <c r="E2273" s="17" t="str">
        <f>VLOOKUP($A2273,'Medical Examinations'!$A$1:$J$2336,MATCH(Healthcare!E$1,'Medical Examinations'!$A$1:$J$1,0),0)</f>
        <v>Yes</v>
      </c>
      <c r="F2273" s="17" t="str">
        <f>VLOOKUP($A2273,'Medical Examinations'!$A$1:$J$2336,MATCH(Healthcare!F$1,'Medical Examinations'!$A$1:$J$1,0),0)</f>
        <v>No</v>
      </c>
      <c r="G2273" s="17" t="str">
        <f>VLOOKUP($A2273,'Medical Examinations'!$A$1:$J$2336,MATCH(Healthcare!G$1,'Medical Examinations'!$A$1:$J$1,0),0)</f>
        <v>No</v>
      </c>
      <c r="H2273" s="17">
        <f>VLOOKUP($A2273,'Medical Examinations'!$A$1:$J$2336,MATCH(Healthcare!H$1,'Medical Examinations'!$A$1:$J$1,0),0)</f>
        <v>0</v>
      </c>
      <c r="I2273" s="17" t="str">
        <f>VLOOKUP($A2273,'Medical Examinations'!$A$1:$J$2336,MATCH(Healthcare!I$1,'Medical Examinations'!$A$1:$J$1,0),0)</f>
        <v>No</v>
      </c>
      <c r="J2273" s="17" t="str">
        <f>VLOOKUP($A2273,'Medical Examinations'!$A$1:$J$2336,MATCH(Healthcare!J$1,'Medical Examinations'!$A$1:$J$1,0),0)</f>
        <v>Underweight</v>
      </c>
      <c r="K2273" s="17" t="str">
        <f>VLOOKUP($A2273,'Medical Examinations'!$A$1:$J$2336,MATCH(Healthcare!K$1,'Medical Examinations'!$A$1:$J$1,0),0)</f>
        <v>Prediabetes</v>
      </c>
      <c r="L2273" s="38">
        <f>VLOOKUP($A2273,'Hospitalisation Details'!$A$2:$K$2344,MATCH(Healthcare!L$1,'Hospitalisation Details'!$A$1:$K$1,0),0)</f>
        <v>35373</v>
      </c>
      <c r="M2273" s="17">
        <f>VLOOKUP($A2273,'Hospitalisation Details'!$A$2:$K$2344,MATCH(Healthcare!M$1,'Hospitalisation Details'!$A$1:$K$1,0),0)</f>
        <v>1220</v>
      </c>
      <c r="N2273" s="17" t="str">
        <f>VLOOKUP($A2273,'Hospitalisation Details'!$A$2:$K$2344,MATCH(Healthcare!N$1,'Hospitalisation Details'!$A$1:$K$1,0),0)</f>
        <v>Tier - 2</v>
      </c>
      <c r="O2273" s="17" t="str">
        <f>VLOOKUP($A2273,'Hospitalisation Details'!$A$2:$K$2344,MATCH(Healthcare!O$1,'Hospitalisation Details'!$A$1:$K$1,0),0)</f>
        <v>Tier - 3</v>
      </c>
      <c r="P2273" s="17" t="str">
        <f>VLOOKUP($A2273,'Hospitalisation Details'!$A$2:$K$2344,MATCH(Healthcare!P$1,'Hospitalisation Details'!$A$1:$K$1,0),0)</f>
        <v>R1012</v>
      </c>
      <c r="Q2273" s="17">
        <f>VLOOKUP($A2273,'Hospitalisation Details'!$A$2:$K$2344,MATCH(Healthcare!Q$1,'Hospitalisation Details'!$A$1:$K$1,0),0)</f>
        <v>26</v>
      </c>
    </row>
    <row r="2274" spans="1:17" ht="15.75" x14ac:dyDescent="0.25">
      <c r="A2274" s="25" t="s">
        <v>2317</v>
      </c>
      <c r="B2274" s="17" t="str">
        <f>VLOOKUP($A2274,'Customer Names'!$A$1:$D$2336,4,0)</f>
        <v>Mr. Sean</v>
      </c>
      <c r="C2274" s="17">
        <f>VLOOKUP($A2274,'Medical Examinations'!$A$1:$J$2336,MATCH(Healthcare!C$1,'Medical Examinations'!$A$1:$J$1,0),0)</f>
        <v>17.12</v>
      </c>
      <c r="D2274" s="17">
        <f>VLOOKUP($A2274,'Medical Examinations'!$A$1:$J$2336,MATCH(Healthcare!D$1,'Medical Examinations'!$A$1:$J$1,0),0)</f>
        <v>4.5199999999999996</v>
      </c>
      <c r="E2274" s="17" t="str">
        <f>VLOOKUP($A2274,'Medical Examinations'!$A$1:$J$2336,MATCH(Healthcare!E$1,'Medical Examinations'!$A$1:$J$1,0),0)</f>
        <v>No</v>
      </c>
      <c r="F2274" s="17" t="str">
        <f>VLOOKUP($A2274,'Medical Examinations'!$A$1:$J$2336,MATCH(Healthcare!F$1,'Medical Examinations'!$A$1:$J$1,0),0)</f>
        <v>Yes</v>
      </c>
      <c r="G2274" s="17" t="str">
        <f>VLOOKUP($A2274,'Medical Examinations'!$A$1:$J$2336,MATCH(Healthcare!G$1,'Medical Examinations'!$A$1:$J$1,0),0)</f>
        <v>No</v>
      </c>
      <c r="H2274" s="17">
        <f>VLOOKUP($A2274,'Medical Examinations'!$A$1:$J$2336,MATCH(Healthcare!H$1,'Medical Examinations'!$A$1:$J$1,0),0)</f>
        <v>1</v>
      </c>
      <c r="I2274" s="17" t="str">
        <f>VLOOKUP($A2274,'Medical Examinations'!$A$1:$J$2336,MATCH(Healthcare!I$1,'Medical Examinations'!$A$1:$J$1,0),0)</f>
        <v>No</v>
      </c>
      <c r="J2274" s="17" t="str">
        <f>VLOOKUP($A2274,'Medical Examinations'!$A$1:$J$2336,MATCH(Healthcare!J$1,'Medical Examinations'!$A$1:$J$1,0),0)</f>
        <v>Underweight</v>
      </c>
      <c r="K2274" s="17" t="str">
        <f>VLOOKUP($A2274,'Medical Examinations'!$A$1:$J$2336,MATCH(Healthcare!K$1,'Medical Examinations'!$A$1:$J$1,0),0)</f>
        <v>Normal</v>
      </c>
      <c r="L2274" s="38">
        <f>VLOOKUP($A2274,'Hospitalisation Details'!$A$2:$K$2344,MATCH(Healthcare!L$1,'Hospitalisation Details'!$A$1:$K$1,0),0)</f>
        <v>38140</v>
      </c>
      <c r="M2274" s="17">
        <f>VLOOKUP($A2274,'Hospitalisation Details'!$A$2:$K$2344,MATCH(Healthcare!M$1,'Hospitalisation Details'!$A$1:$K$1,0),0)</f>
        <v>1210</v>
      </c>
      <c r="N2274" s="17" t="str">
        <f>VLOOKUP($A2274,'Hospitalisation Details'!$A$2:$K$2344,MATCH(Healthcare!N$1,'Hospitalisation Details'!$A$1:$K$1,0),0)</f>
        <v>Tier - 2</v>
      </c>
      <c r="O2274" s="17" t="str">
        <f>VLOOKUP($A2274,'Hospitalisation Details'!$A$2:$K$2344,MATCH(Healthcare!O$1,'Hospitalisation Details'!$A$1:$K$1,0),0)</f>
        <v>Tier - 1</v>
      </c>
      <c r="P2274" s="17" t="str">
        <f>VLOOKUP($A2274,'Hospitalisation Details'!$A$2:$K$2344,MATCH(Healthcare!P$1,'Hospitalisation Details'!$A$1:$K$1,0),0)</f>
        <v>R1013</v>
      </c>
      <c r="Q2274" s="17">
        <f>VLOOKUP($A2274,'Hospitalisation Details'!$A$2:$K$2344,MATCH(Healthcare!Q$1,'Hospitalisation Details'!$A$1:$K$1,0),0)</f>
        <v>19</v>
      </c>
    </row>
    <row r="2275" spans="1:17" ht="15.75" x14ac:dyDescent="0.25">
      <c r="A2275" s="25" t="s">
        <v>2318</v>
      </c>
      <c r="B2275" s="17" t="str">
        <f>VLOOKUP($A2275,'Customer Names'!$A$1:$D$2336,4,0)</f>
        <v>Ms. Rachel</v>
      </c>
      <c r="C2275" s="17">
        <f>VLOOKUP($A2275,'Medical Examinations'!$A$1:$J$2336,MATCH(Healthcare!C$1,'Medical Examinations'!$A$1:$J$1,0),0)</f>
        <v>19.07</v>
      </c>
      <c r="D2275" s="17">
        <f>VLOOKUP($A2275,'Medical Examinations'!$A$1:$J$2336,MATCH(Healthcare!D$1,'Medical Examinations'!$A$1:$J$1,0),0)</f>
        <v>5.45</v>
      </c>
      <c r="E2275" s="17" t="str">
        <f>VLOOKUP($A2275,'Medical Examinations'!$A$1:$J$2336,MATCH(Healthcare!E$1,'Medical Examinations'!$A$1:$J$1,0),0)</f>
        <v>No</v>
      </c>
      <c r="F2275" s="17" t="str">
        <f>VLOOKUP($A2275,'Medical Examinations'!$A$1:$J$2336,MATCH(Healthcare!F$1,'Medical Examinations'!$A$1:$J$1,0),0)</f>
        <v>No</v>
      </c>
      <c r="G2275" s="17" t="str">
        <f>VLOOKUP($A2275,'Medical Examinations'!$A$1:$J$2336,MATCH(Healthcare!G$1,'Medical Examinations'!$A$1:$J$1,0),0)</f>
        <v>No</v>
      </c>
      <c r="H2275" s="17">
        <f>VLOOKUP($A2275,'Medical Examinations'!$A$1:$J$2336,MATCH(Healthcare!H$1,'Medical Examinations'!$A$1:$J$1,0),0)</f>
        <v>1</v>
      </c>
      <c r="I2275" s="17" t="str">
        <f>VLOOKUP($A2275,'Medical Examinations'!$A$1:$J$2336,MATCH(Healthcare!I$1,'Medical Examinations'!$A$1:$J$1,0),0)</f>
        <v>No</v>
      </c>
      <c r="J2275" s="17" t="str">
        <f>VLOOKUP($A2275,'Medical Examinations'!$A$1:$J$2336,MATCH(Healthcare!J$1,'Medical Examinations'!$A$1:$J$1,0),0)</f>
        <v>Healthy Weight</v>
      </c>
      <c r="K2275" s="17" t="str">
        <f>VLOOKUP($A2275,'Medical Examinations'!$A$1:$J$2336,MATCH(Healthcare!K$1,'Medical Examinations'!$A$1:$J$1,0),0)</f>
        <v>Normal</v>
      </c>
      <c r="L2275" s="38">
        <f>VLOOKUP($A2275,'Hospitalisation Details'!$A$2:$K$2344,MATCH(Healthcare!L$1,'Hospitalisation Details'!$A$1:$K$1,0),0)</f>
        <v>33883</v>
      </c>
      <c r="M2275" s="17">
        <f>VLOOKUP($A2275,'Hospitalisation Details'!$A$2:$K$2344,MATCH(Healthcare!M$1,'Hospitalisation Details'!$A$1:$K$1,0),0)</f>
        <v>1200.55</v>
      </c>
      <c r="N2275" s="17" t="str">
        <f>VLOOKUP($A2275,'Hospitalisation Details'!$A$2:$K$2344,MATCH(Healthcare!N$1,'Hospitalisation Details'!$A$1:$K$1,0),0)</f>
        <v>Tier - 2</v>
      </c>
      <c r="O2275" s="17" t="str">
        <f>VLOOKUP($A2275,'Hospitalisation Details'!$A$2:$K$2344,MATCH(Healthcare!O$1,'Hospitalisation Details'!$A$1:$K$1,0),0)</f>
        <v>Tier - 3</v>
      </c>
      <c r="P2275" s="17" t="str">
        <f>VLOOKUP($A2275,'Hospitalisation Details'!$A$2:$K$2344,MATCH(Healthcare!P$1,'Hospitalisation Details'!$A$1:$K$1,0),0)</f>
        <v>R1013</v>
      </c>
      <c r="Q2275" s="17">
        <f>VLOOKUP($A2275,'Hospitalisation Details'!$A$2:$K$2344,MATCH(Healthcare!Q$1,'Hospitalisation Details'!$A$1:$K$1,0),0)</f>
        <v>30</v>
      </c>
    </row>
    <row r="2276" spans="1:17" ht="15.75" x14ac:dyDescent="0.25">
      <c r="A2276" s="25" t="s">
        <v>2319</v>
      </c>
      <c r="B2276" s="17" t="str">
        <f>VLOOKUP($A2276,'Customer Names'!$A$1:$D$2336,4,0)</f>
        <v>Mr. Jim</v>
      </c>
      <c r="C2276" s="17">
        <f>VLOOKUP($A2276,'Medical Examinations'!$A$1:$J$2336,MATCH(Healthcare!C$1,'Medical Examinations'!$A$1:$J$1,0),0)</f>
        <v>15.56</v>
      </c>
      <c r="D2276" s="17">
        <f>VLOOKUP($A2276,'Medical Examinations'!$A$1:$J$2336,MATCH(Healthcare!D$1,'Medical Examinations'!$A$1:$J$1,0),0)</f>
        <v>4.42</v>
      </c>
      <c r="E2276" s="17" t="str">
        <f>VLOOKUP($A2276,'Medical Examinations'!$A$1:$J$2336,MATCH(Healthcare!E$1,'Medical Examinations'!$A$1:$J$1,0),0)</f>
        <v>No</v>
      </c>
      <c r="F2276" s="17" t="str">
        <f>VLOOKUP($A2276,'Medical Examinations'!$A$1:$J$2336,MATCH(Healthcare!F$1,'Medical Examinations'!$A$1:$J$1,0),0)</f>
        <v>No</v>
      </c>
      <c r="G2276" s="17" t="str">
        <f>VLOOKUP($A2276,'Medical Examinations'!$A$1:$J$2336,MATCH(Healthcare!G$1,'Medical Examinations'!$A$1:$J$1,0),0)</f>
        <v>No</v>
      </c>
      <c r="H2276" s="17">
        <f>VLOOKUP($A2276,'Medical Examinations'!$A$1:$J$2336,MATCH(Healthcare!H$1,'Medical Examinations'!$A$1:$J$1,0),0)</f>
        <v>0</v>
      </c>
      <c r="I2276" s="17" t="str">
        <f>VLOOKUP($A2276,'Medical Examinations'!$A$1:$J$2336,MATCH(Healthcare!I$1,'Medical Examinations'!$A$1:$J$1,0),0)</f>
        <v>No</v>
      </c>
      <c r="J2276" s="17" t="str">
        <f>VLOOKUP($A2276,'Medical Examinations'!$A$1:$J$2336,MATCH(Healthcare!J$1,'Medical Examinations'!$A$1:$J$1,0),0)</f>
        <v>Underweight</v>
      </c>
      <c r="K2276" s="17" t="str">
        <f>VLOOKUP($A2276,'Medical Examinations'!$A$1:$J$2336,MATCH(Healthcare!K$1,'Medical Examinations'!$A$1:$J$1,0),0)</f>
        <v>Normal</v>
      </c>
      <c r="L2276" s="38">
        <f>VLOOKUP($A2276,'Hospitalisation Details'!$A$2:$K$2344,MATCH(Healthcare!L$1,'Hospitalisation Details'!$A$1:$K$1,0),0)</f>
        <v>36339</v>
      </c>
      <c r="M2276" s="17">
        <f>VLOOKUP($A2276,'Hospitalisation Details'!$A$2:$K$2344,MATCH(Healthcare!M$1,'Hospitalisation Details'!$A$1:$K$1,0),0)</f>
        <v>1200</v>
      </c>
      <c r="N2276" s="17" t="str">
        <f>VLOOKUP($A2276,'Hospitalisation Details'!$A$2:$K$2344,MATCH(Healthcare!N$1,'Hospitalisation Details'!$A$1:$K$1,0),0)</f>
        <v>Tier - 2</v>
      </c>
      <c r="O2276" s="17" t="str">
        <f>VLOOKUP($A2276,'Hospitalisation Details'!$A$2:$K$2344,MATCH(Healthcare!O$1,'Hospitalisation Details'!$A$1:$K$1,0),0)</f>
        <v>Tier - 3</v>
      </c>
      <c r="P2276" s="17" t="str">
        <f>VLOOKUP($A2276,'Hospitalisation Details'!$A$2:$K$2344,MATCH(Healthcare!P$1,'Hospitalisation Details'!$A$1:$K$1,0),0)</f>
        <v>R1012</v>
      </c>
      <c r="Q2276" s="17">
        <f>VLOOKUP($A2276,'Hospitalisation Details'!$A$2:$K$2344,MATCH(Healthcare!Q$1,'Hospitalisation Details'!$A$1:$K$1,0),0)</f>
        <v>23</v>
      </c>
    </row>
    <row r="2277" spans="1:17" ht="15.75" x14ac:dyDescent="0.25">
      <c r="A2277" s="25" t="s">
        <v>2320</v>
      </c>
      <c r="B2277" s="17" t="str">
        <f>VLOOKUP($A2277,'Customer Names'!$A$1:$D$2336,4,0)</f>
        <v>Mr. Tim</v>
      </c>
      <c r="C2277" s="17">
        <f>VLOOKUP($A2277,'Medical Examinations'!$A$1:$J$2336,MATCH(Healthcare!C$1,'Medical Examinations'!$A$1:$J$1,0),0)</f>
        <v>22.76</v>
      </c>
      <c r="D2277" s="17">
        <f>VLOOKUP($A2277,'Medical Examinations'!$A$1:$J$2336,MATCH(Healthcare!D$1,'Medical Examinations'!$A$1:$J$1,0),0)</f>
        <v>9.44</v>
      </c>
      <c r="E2277" s="17" t="str">
        <f>VLOOKUP($A2277,'Medical Examinations'!$A$1:$J$2336,MATCH(Healthcare!E$1,'Medical Examinations'!$A$1:$J$1,0),0)</f>
        <v>No</v>
      </c>
      <c r="F2277" s="17" t="str">
        <f>VLOOKUP($A2277,'Medical Examinations'!$A$1:$J$2336,MATCH(Healthcare!F$1,'Medical Examinations'!$A$1:$J$1,0),0)</f>
        <v>No</v>
      </c>
      <c r="G2277" s="17" t="str">
        <f>VLOOKUP($A2277,'Medical Examinations'!$A$1:$J$2336,MATCH(Healthcare!G$1,'Medical Examinations'!$A$1:$J$1,0),0)</f>
        <v>No</v>
      </c>
      <c r="H2277" s="17">
        <f>VLOOKUP($A2277,'Medical Examinations'!$A$1:$J$2336,MATCH(Healthcare!H$1,'Medical Examinations'!$A$1:$J$1,0),0)</f>
        <v>0</v>
      </c>
      <c r="I2277" s="17" t="str">
        <f>VLOOKUP($A2277,'Medical Examinations'!$A$1:$J$2336,MATCH(Healthcare!I$1,'Medical Examinations'!$A$1:$J$1,0),0)</f>
        <v>No</v>
      </c>
      <c r="J2277" s="17" t="str">
        <f>VLOOKUP($A2277,'Medical Examinations'!$A$1:$J$2336,MATCH(Healthcare!J$1,'Medical Examinations'!$A$1:$J$1,0),0)</f>
        <v>Healthy Weight</v>
      </c>
      <c r="K2277" s="17" t="str">
        <f>VLOOKUP($A2277,'Medical Examinations'!$A$1:$J$2336,MATCH(Healthcare!K$1,'Medical Examinations'!$A$1:$J$1,0),0)</f>
        <v>Diabetes</v>
      </c>
      <c r="L2277" s="38">
        <f>VLOOKUP($A2277,'Hospitalisation Details'!$A$2:$K$2344,MATCH(Healthcare!L$1,'Hospitalisation Details'!$A$1:$K$1,0),0)</f>
        <v>37494</v>
      </c>
      <c r="M2277" s="17">
        <f>VLOOKUP($A2277,'Hospitalisation Details'!$A$2:$K$2344,MATCH(Healthcare!M$1,'Hospitalisation Details'!$A$1:$K$1,0),0)</f>
        <v>1191</v>
      </c>
      <c r="N2277" s="17" t="str">
        <f>VLOOKUP($A2277,'Hospitalisation Details'!$A$2:$K$2344,MATCH(Healthcare!N$1,'Hospitalisation Details'!$A$1:$K$1,0),0)</f>
        <v>Tier - 2</v>
      </c>
      <c r="O2277" s="17" t="str">
        <f>VLOOKUP($A2277,'Hospitalisation Details'!$A$2:$K$2344,MATCH(Healthcare!O$1,'Hospitalisation Details'!$A$1:$K$1,0),0)</f>
        <v>Tier - 1</v>
      </c>
      <c r="P2277" s="17" t="str">
        <f>VLOOKUP($A2277,'Hospitalisation Details'!$A$2:$K$2344,MATCH(Healthcare!P$1,'Hospitalisation Details'!$A$1:$K$1,0),0)</f>
        <v>R1013</v>
      </c>
      <c r="Q2277" s="17">
        <f>VLOOKUP($A2277,'Hospitalisation Details'!$A$2:$K$2344,MATCH(Healthcare!Q$1,'Hospitalisation Details'!$A$1:$K$1,0),0)</f>
        <v>20</v>
      </c>
    </row>
    <row r="2278" spans="1:17" ht="15.75" x14ac:dyDescent="0.25">
      <c r="A2278" s="25" t="s">
        <v>2321</v>
      </c>
      <c r="B2278" s="17" t="str">
        <f>VLOOKUP($A2278,'Customer Names'!$A$1:$D$2336,4,0)</f>
        <v>Ms. Abby</v>
      </c>
      <c r="C2278" s="17">
        <f>VLOOKUP($A2278,'Medical Examinations'!$A$1:$J$2336,MATCH(Healthcare!C$1,'Medical Examinations'!$A$1:$J$1,0),0)</f>
        <v>22.79</v>
      </c>
      <c r="D2278" s="17">
        <f>VLOOKUP($A2278,'Medical Examinations'!$A$1:$J$2336,MATCH(Healthcare!D$1,'Medical Examinations'!$A$1:$J$1,0),0)</f>
        <v>6.15</v>
      </c>
      <c r="E2278" s="17" t="str">
        <f>VLOOKUP($A2278,'Medical Examinations'!$A$1:$J$2336,MATCH(Healthcare!E$1,'Medical Examinations'!$A$1:$J$1,0),0)</f>
        <v>Yes</v>
      </c>
      <c r="F2278" s="17" t="str">
        <f>VLOOKUP($A2278,'Medical Examinations'!$A$1:$J$2336,MATCH(Healthcare!F$1,'Medical Examinations'!$A$1:$J$1,0),0)</f>
        <v>No</v>
      </c>
      <c r="G2278" s="17" t="str">
        <f>VLOOKUP($A2278,'Medical Examinations'!$A$1:$J$2336,MATCH(Healthcare!G$1,'Medical Examinations'!$A$1:$J$1,0),0)</f>
        <v>Yes</v>
      </c>
      <c r="H2278" s="17">
        <f>VLOOKUP($A2278,'Medical Examinations'!$A$1:$J$2336,MATCH(Healthcare!H$1,'Medical Examinations'!$A$1:$J$1,0),0)</f>
        <v>1</v>
      </c>
      <c r="I2278" s="17" t="str">
        <f>VLOOKUP($A2278,'Medical Examinations'!$A$1:$J$2336,MATCH(Healthcare!I$1,'Medical Examinations'!$A$1:$J$1,0),0)</f>
        <v>No</v>
      </c>
      <c r="J2278" s="17" t="str">
        <f>VLOOKUP($A2278,'Medical Examinations'!$A$1:$J$2336,MATCH(Healthcare!J$1,'Medical Examinations'!$A$1:$J$1,0),0)</f>
        <v>Healthy Weight</v>
      </c>
      <c r="K2278" s="17" t="str">
        <f>VLOOKUP($A2278,'Medical Examinations'!$A$1:$J$2336,MATCH(Healthcare!K$1,'Medical Examinations'!$A$1:$J$1,0),0)</f>
        <v>Prediabetes</v>
      </c>
      <c r="L2278" s="38">
        <f>VLOOKUP($A2278,'Hospitalisation Details'!$A$2:$K$2344,MATCH(Healthcare!L$1,'Hospitalisation Details'!$A$1:$K$1,0),0)</f>
        <v>35609</v>
      </c>
      <c r="M2278" s="17">
        <f>VLOOKUP($A2278,'Hospitalisation Details'!$A$2:$K$2344,MATCH(Healthcare!M$1,'Hospitalisation Details'!$A$1:$K$1,0),0)</f>
        <v>1178.07</v>
      </c>
      <c r="N2278" s="17" t="str">
        <f>VLOOKUP($A2278,'Hospitalisation Details'!$A$2:$K$2344,MATCH(Healthcare!N$1,'Hospitalisation Details'!$A$1:$K$1,0),0)</f>
        <v>Tier - 2</v>
      </c>
      <c r="O2278" s="17" t="str">
        <f>VLOOKUP($A2278,'Hospitalisation Details'!$A$2:$K$2344,MATCH(Healthcare!O$1,'Hospitalisation Details'!$A$1:$K$1,0),0)</f>
        <v>Tier - 2</v>
      </c>
      <c r="P2278" s="17" t="str">
        <f>VLOOKUP($A2278,'Hospitalisation Details'!$A$2:$K$2344,MATCH(Healthcare!P$1,'Hospitalisation Details'!$A$1:$K$1,0),0)</f>
        <v>R1013</v>
      </c>
      <c r="Q2278" s="17">
        <f>VLOOKUP($A2278,'Hospitalisation Details'!$A$2:$K$2344,MATCH(Healthcare!Q$1,'Hospitalisation Details'!$A$1:$K$1,0),0)</f>
        <v>25</v>
      </c>
    </row>
    <row r="2279" spans="1:17" ht="15.75" x14ac:dyDescent="0.25">
      <c r="A2279" s="25" t="s">
        <v>2322</v>
      </c>
      <c r="B2279" s="17" t="str">
        <f>VLOOKUP($A2279,'Customer Names'!$A$1:$D$2336,4,0)</f>
        <v>Mr. Mark</v>
      </c>
      <c r="C2279" s="17">
        <f>VLOOKUP($A2279,'Medical Examinations'!$A$1:$J$2336,MATCH(Healthcare!C$1,'Medical Examinations'!$A$1:$J$1,0),0)</f>
        <v>17.41</v>
      </c>
      <c r="D2279" s="17">
        <f>VLOOKUP($A2279,'Medical Examinations'!$A$1:$J$2336,MATCH(Healthcare!D$1,'Medical Examinations'!$A$1:$J$1,0),0)</f>
        <v>5.13</v>
      </c>
      <c r="E2279" s="17" t="str">
        <f>VLOOKUP($A2279,'Medical Examinations'!$A$1:$J$2336,MATCH(Healthcare!E$1,'Medical Examinations'!$A$1:$J$1,0),0)</f>
        <v>Yes</v>
      </c>
      <c r="F2279" s="17" t="str">
        <f>VLOOKUP($A2279,'Medical Examinations'!$A$1:$J$2336,MATCH(Healthcare!F$1,'Medical Examinations'!$A$1:$J$1,0),0)</f>
        <v>No</v>
      </c>
      <c r="G2279" s="17" t="str">
        <f>VLOOKUP($A2279,'Medical Examinations'!$A$1:$J$2336,MATCH(Healthcare!G$1,'Medical Examinations'!$A$1:$J$1,0),0)</f>
        <v>No</v>
      </c>
      <c r="H2279" s="17">
        <f>VLOOKUP($A2279,'Medical Examinations'!$A$1:$J$2336,MATCH(Healthcare!H$1,'Medical Examinations'!$A$1:$J$1,0),0)</f>
        <v>0</v>
      </c>
      <c r="I2279" s="17" t="str">
        <f>VLOOKUP($A2279,'Medical Examinations'!$A$1:$J$2336,MATCH(Healthcare!I$1,'Medical Examinations'!$A$1:$J$1,0),0)</f>
        <v>No</v>
      </c>
      <c r="J2279" s="17" t="str">
        <f>VLOOKUP($A2279,'Medical Examinations'!$A$1:$J$2336,MATCH(Healthcare!J$1,'Medical Examinations'!$A$1:$J$1,0),0)</f>
        <v>Underweight</v>
      </c>
      <c r="K2279" s="17" t="str">
        <f>VLOOKUP($A2279,'Medical Examinations'!$A$1:$J$2336,MATCH(Healthcare!K$1,'Medical Examinations'!$A$1:$J$1,0),0)</f>
        <v>Normal</v>
      </c>
      <c r="L2279" s="38">
        <f>VLOOKUP($A2279,'Hospitalisation Details'!$A$2:$K$2344,MATCH(Healthcare!L$1,'Hospitalisation Details'!$A$1:$K$1,0),0)</f>
        <v>35288</v>
      </c>
      <c r="M2279" s="17">
        <f>VLOOKUP($A2279,'Hospitalisation Details'!$A$2:$K$2344,MATCH(Healthcare!M$1,'Hospitalisation Details'!$A$1:$K$1,0),0)</f>
        <v>1178</v>
      </c>
      <c r="N2279" s="17" t="str">
        <f>VLOOKUP($A2279,'Hospitalisation Details'!$A$2:$K$2344,MATCH(Healthcare!N$1,'Hospitalisation Details'!$A$1:$K$1,0),0)</f>
        <v>Tier - 2</v>
      </c>
      <c r="O2279" s="17" t="str">
        <f>VLOOKUP($A2279,'Hospitalisation Details'!$A$2:$K$2344,MATCH(Healthcare!O$1,'Hospitalisation Details'!$A$1:$K$1,0),0)</f>
        <v>Tier - 3</v>
      </c>
      <c r="P2279" s="17" t="str">
        <f>VLOOKUP($A2279,'Hospitalisation Details'!$A$2:$K$2344,MATCH(Healthcare!P$1,'Hospitalisation Details'!$A$1:$K$1,0),0)</f>
        <v>R1013</v>
      </c>
      <c r="Q2279" s="17">
        <f>VLOOKUP($A2279,'Hospitalisation Details'!$A$2:$K$2344,MATCH(Healthcare!Q$1,'Hospitalisation Details'!$A$1:$K$1,0),0)</f>
        <v>26</v>
      </c>
    </row>
    <row r="2280" spans="1:17" ht="15.75" x14ac:dyDescent="0.25">
      <c r="A2280" s="25" t="s">
        <v>2323</v>
      </c>
      <c r="B2280" s="17" t="str">
        <f>VLOOKUP($A2280,'Customer Names'!$A$1:$D$2336,4,0)</f>
        <v>Mr. Ali</v>
      </c>
      <c r="C2280" s="17">
        <f>VLOOKUP($A2280,'Medical Examinations'!$A$1:$J$2336,MATCH(Healthcare!C$1,'Medical Examinations'!$A$1:$J$1,0),0)</f>
        <v>19.32</v>
      </c>
      <c r="D2280" s="17">
        <f>VLOOKUP($A2280,'Medical Examinations'!$A$1:$J$2336,MATCH(Healthcare!D$1,'Medical Examinations'!$A$1:$J$1,0),0)</f>
        <v>4.96</v>
      </c>
      <c r="E2280" s="17" t="str">
        <f>VLOOKUP($A2280,'Medical Examinations'!$A$1:$J$2336,MATCH(Healthcare!E$1,'Medical Examinations'!$A$1:$J$1,0),0)</f>
        <v>Yes</v>
      </c>
      <c r="F2280" s="17" t="str">
        <f>VLOOKUP($A2280,'Medical Examinations'!$A$1:$J$2336,MATCH(Healthcare!F$1,'Medical Examinations'!$A$1:$J$1,0),0)</f>
        <v>No</v>
      </c>
      <c r="G2280" s="17" t="str">
        <f>VLOOKUP($A2280,'Medical Examinations'!$A$1:$J$2336,MATCH(Healthcare!G$1,'Medical Examinations'!$A$1:$J$1,0),0)</f>
        <v>No</v>
      </c>
      <c r="H2280" s="17">
        <f>VLOOKUP($A2280,'Medical Examinations'!$A$1:$J$2336,MATCH(Healthcare!H$1,'Medical Examinations'!$A$1:$J$1,0),0)</f>
        <v>0</v>
      </c>
      <c r="I2280" s="17" t="str">
        <f>VLOOKUP($A2280,'Medical Examinations'!$A$1:$J$2336,MATCH(Healthcare!I$1,'Medical Examinations'!$A$1:$J$1,0),0)</f>
        <v>No</v>
      </c>
      <c r="J2280" s="17" t="str">
        <f>VLOOKUP($A2280,'Medical Examinations'!$A$1:$J$2336,MATCH(Healthcare!J$1,'Medical Examinations'!$A$1:$J$1,0),0)</f>
        <v>Healthy Weight</v>
      </c>
      <c r="K2280" s="17" t="str">
        <f>VLOOKUP($A2280,'Medical Examinations'!$A$1:$J$2336,MATCH(Healthcare!K$1,'Medical Examinations'!$A$1:$J$1,0),0)</f>
        <v>Normal</v>
      </c>
      <c r="L2280" s="38">
        <f>VLOOKUP($A2280,'Hospitalisation Details'!$A$2:$K$2344,MATCH(Healthcare!L$1,'Hospitalisation Details'!$A$1:$K$1,0),0)</f>
        <v>37207</v>
      </c>
      <c r="M2280" s="17">
        <f>VLOOKUP($A2280,'Hospitalisation Details'!$A$2:$K$2344,MATCH(Healthcare!M$1,'Hospitalisation Details'!$A$1:$K$1,0),0)</f>
        <v>1167</v>
      </c>
      <c r="N2280" s="17" t="str">
        <f>VLOOKUP($A2280,'Hospitalisation Details'!$A$2:$K$2344,MATCH(Healthcare!N$1,'Hospitalisation Details'!$A$1:$K$1,0),0)</f>
        <v>Tier - 2</v>
      </c>
      <c r="O2280" s="17" t="str">
        <f>VLOOKUP($A2280,'Hospitalisation Details'!$A$2:$K$2344,MATCH(Healthcare!O$1,'Hospitalisation Details'!$A$1:$K$1,0),0)</f>
        <v>Tier - 1</v>
      </c>
      <c r="P2280" s="17" t="str">
        <f>VLOOKUP($A2280,'Hospitalisation Details'!$A$2:$K$2344,MATCH(Healthcare!P$1,'Hospitalisation Details'!$A$1:$K$1,0),0)</f>
        <v>R1013</v>
      </c>
      <c r="Q2280" s="17">
        <f>VLOOKUP($A2280,'Hospitalisation Details'!$A$2:$K$2344,MATCH(Healthcare!Q$1,'Hospitalisation Details'!$A$1:$K$1,0),0)</f>
        <v>21</v>
      </c>
    </row>
    <row r="2281" spans="1:17" ht="15.75" x14ac:dyDescent="0.25">
      <c r="A2281" s="25" t="s">
        <v>2324</v>
      </c>
      <c r="B2281" s="17" t="str">
        <f>VLOOKUP($A2281,'Customer Names'!$A$1:$D$2336,4,0)</f>
        <v>Mr. Joshua</v>
      </c>
      <c r="C2281" s="17">
        <f>VLOOKUP($A2281,'Medical Examinations'!$A$1:$J$2336,MATCH(Healthcare!C$1,'Medical Examinations'!$A$1:$J$1,0),0)</f>
        <v>18.25</v>
      </c>
      <c r="D2281" s="17">
        <f>VLOOKUP($A2281,'Medical Examinations'!$A$1:$J$2336,MATCH(Healthcare!D$1,'Medical Examinations'!$A$1:$J$1,0),0)</f>
        <v>10.95</v>
      </c>
      <c r="E2281" s="17" t="str">
        <f>VLOOKUP($A2281,'Medical Examinations'!$A$1:$J$2336,MATCH(Healthcare!E$1,'Medical Examinations'!$A$1:$J$1,0),0)</f>
        <v>No</v>
      </c>
      <c r="F2281" s="17" t="str">
        <f>VLOOKUP($A2281,'Medical Examinations'!$A$1:$J$2336,MATCH(Healthcare!F$1,'Medical Examinations'!$A$1:$J$1,0),0)</f>
        <v>No</v>
      </c>
      <c r="G2281" s="17" t="str">
        <f>VLOOKUP($A2281,'Medical Examinations'!$A$1:$J$2336,MATCH(Healthcare!G$1,'Medical Examinations'!$A$1:$J$1,0),0)</f>
        <v>No</v>
      </c>
      <c r="H2281" s="17">
        <f>VLOOKUP($A2281,'Medical Examinations'!$A$1:$J$2336,MATCH(Healthcare!H$1,'Medical Examinations'!$A$1:$J$1,0),0)</f>
        <v>0</v>
      </c>
      <c r="I2281" s="17" t="str">
        <f>VLOOKUP($A2281,'Medical Examinations'!$A$1:$J$2336,MATCH(Healthcare!I$1,'Medical Examinations'!$A$1:$J$1,0),0)</f>
        <v>No</v>
      </c>
      <c r="J2281" s="17" t="str">
        <f>VLOOKUP($A2281,'Medical Examinations'!$A$1:$J$2336,MATCH(Healthcare!J$1,'Medical Examinations'!$A$1:$J$1,0),0)</f>
        <v>Underweight</v>
      </c>
      <c r="K2281" s="17" t="str">
        <f>VLOOKUP($A2281,'Medical Examinations'!$A$1:$J$2336,MATCH(Healthcare!K$1,'Medical Examinations'!$A$1:$J$1,0),0)</f>
        <v>Diabetes</v>
      </c>
      <c r="L2281" s="38">
        <f>VLOOKUP($A2281,'Hospitalisation Details'!$A$2:$K$2344,MATCH(Healthcare!L$1,'Hospitalisation Details'!$A$1:$K$1,0),0)</f>
        <v>37418</v>
      </c>
      <c r="M2281" s="17">
        <f>VLOOKUP($A2281,'Hospitalisation Details'!$A$2:$K$2344,MATCH(Healthcare!M$1,'Hospitalisation Details'!$A$1:$K$1,0),0)</f>
        <v>1165</v>
      </c>
      <c r="N2281" s="17" t="str">
        <f>VLOOKUP($A2281,'Hospitalisation Details'!$A$2:$K$2344,MATCH(Healthcare!N$1,'Hospitalisation Details'!$A$1:$K$1,0),0)</f>
        <v>Tier - 2</v>
      </c>
      <c r="O2281" s="17" t="str">
        <f>VLOOKUP($A2281,'Hospitalisation Details'!$A$2:$K$2344,MATCH(Healthcare!O$1,'Hospitalisation Details'!$A$1:$K$1,0),0)</f>
        <v>Tier - 3</v>
      </c>
      <c r="P2281" s="17" t="str">
        <f>VLOOKUP($A2281,'Hospitalisation Details'!$A$2:$K$2344,MATCH(Healthcare!P$1,'Hospitalisation Details'!$A$1:$K$1,0),0)</f>
        <v>R1012</v>
      </c>
      <c r="Q2281" s="17">
        <f>VLOOKUP($A2281,'Hospitalisation Details'!$A$2:$K$2344,MATCH(Healthcare!Q$1,'Hospitalisation Details'!$A$1:$K$1,0),0)</f>
        <v>20</v>
      </c>
    </row>
    <row r="2282" spans="1:17" ht="15.75" x14ac:dyDescent="0.25">
      <c r="A2282" s="25" t="s">
        <v>2325</v>
      </c>
      <c r="B2282" s="17" t="str">
        <f>VLOOKUP($A2282,'Customer Names'!$A$1:$D$2336,4,0)</f>
        <v>Mr. Pierre</v>
      </c>
      <c r="C2282" s="17">
        <f>VLOOKUP($A2282,'Medical Examinations'!$A$1:$J$2336,MATCH(Healthcare!C$1,'Medical Examinations'!$A$1:$J$1,0),0)</f>
        <v>53.13</v>
      </c>
      <c r="D2282" s="17">
        <f>VLOOKUP($A2282,'Medical Examinations'!$A$1:$J$2336,MATCH(Healthcare!D$1,'Medical Examinations'!$A$1:$J$1,0),0)</f>
        <v>4.4400000000000004</v>
      </c>
      <c r="E2282" s="17" t="str">
        <f>VLOOKUP($A2282,'Medical Examinations'!$A$1:$J$2336,MATCH(Healthcare!E$1,'Medical Examinations'!$A$1:$J$1,0),0)</f>
        <v>No</v>
      </c>
      <c r="F2282" s="17" t="str">
        <f>VLOOKUP($A2282,'Medical Examinations'!$A$1:$J$2336,MATCH(Healthcare!F$1,'Medical Examinations'!$A$1:$J$1,0),0)</f>
        <v>Yes</v>
      </c>
      <c r="G2282" s="17" t="str">
        <f>VLOOKUP($A2282,'Medical Examinations'!$A$1:$J$2336,MATCH(Healthcare!G$1,'Medical Examinations'!$A$1:$J$1,0),0)</f>
        <v>No</v>
      </c>
      <c r="H2282" s="17">
        <f>VLOOKUP($A2282,'Medical Examinations'!$A$1:$J$2336,MATCH(Healthcare!H$1,'Medical Examinations'!$A$1:$J$1,0),0)</f>
        <v>1</v>
      </c>
      <c r="I2282" s="17" t="str">
        <f>VLOOKUP($A2282,'Medical Examinations'!$A$1:$J$2336,MATCH(Healthcare!I$1,'Medical Examinations'!$A$1:$J$1,0),0)</f>
        <v>No</v>
      </c>
      <c r="J2282" s="17" t="str">
        <f>VLOOKUP($A2282,'Medical Examinations'!$A$1:$J$2336,MATCH(Healthcare!J$1,'Medical Examinations'!$A$1:$J$1,0),0)</f>
        <v>Obesity</v>
      </c>
      <c r="K2282" s="17" t="str">
        <f>VLOOKUP($A2282,'Medical Examinations'!$A$1:$J$2336,MATCH(Healthcare!K$1,'Medical Examinations'!$A$1:$J$1,0),0)</f>
        <v>Normal</v>
      </c>
      <c r="L2282" s="38">
        <f>VLOOKUP($A2282,'Hospitalisation Details'!$A$2:$K$2344,MATCH(Healthcare!L$1,'Hospitalisation Details'!$A$1:$K$1,0),0)</f>
        <v>38302</v>
      </c>
      <c r="M2282" s="17">
        <f>VLOOKUP($A2282,'Hospitalisation Details'!$A$2:$K$2344,MATCH(Healthcare!M$1,'Hospitalisation Details'!$A$1:$K$1,0),0)</f>
        <v>1163.46</v>
      </c>
      <c r="N2282" s="17" t="str">
        <f>VLOOKUP($A2282,'Hospitalisation Details'!$A$2:$K$2344,MATCH(Healthcare!N$1,'Hospitalisation Details'!$A$1:$K$1,0),0)</f>
        <v>Tier - 2</v>
      </c>
      <c r="O2282" s="17" t="str">
        <f>VLOOKUP($A2282,'Hospitalisation Details'!$A$2:$K$2344,MATCH(Healthcare!O$1,'Hospitalisation Details'!$A$1:$K$1,0),0)</f>
        <v>Tier - 3</v>
      </c>
      <c r="P2282" s="17" t="str">
        <f>VLOOKUP($A2282,'Hospitalisation Details'!$A$2:$K$2344,MATCH(Healthcare!P$1,'Hospitalisation Details'!$A$1:$K$1,0),0)</f>
        <v>R1013</v>
      </c>
      <c r="Q2282" s="17">
        <f>VLOOKUP($A2282,'Hospitalisation Details'!$A$2:$K$2344,MATCH(Healthcare!Q$1,'Hospitalisation Details'!$A$1:$K$1,0),0)</f>
        <v>18</v>
      </c>
    </row>
    <row r="2283" spans="1:17" ht="15.75" x14ac:dyDescent="0.25">
      <c r="A2283" s="25" t="s">
        <v>2326</v>
      </c>
      <c r="B2283" s="17" t="str">
        <f>VLOOKUP($A2283,'Customer Names'!$A$1:$D$2336,4,0)</f>
        <v>Ms. Kate</v>
      </c>
      <c r="C2283" s="17">
        <f>VLOOKUP($A2283,'Medical Examinations'!$A$1:$J$2336,MATCH(Healthcare!C$1,'Medical Examinations'!$A$1:$J$1,0),0)</f>
        <v>20.46</v>
      </c>
      <c r="D2283" s="17">
        <f>VLOOKUP($A2283,'Medical Examinations'!$A$1:$J$2336,MATCH(Healthcare!D$1,'Medical Examinations'!$A$1:$J$1,0),0)</f>
        <v>4.0199999999999996</v>
      </c>
      <c r="E2283" s="17" t="str">
        <f>VLOOKUP($A2283,'Medical Examinations'!$A$1:$J$2336,MATCH(Healthcare!E$1,'Medical Examinations'!$A$1:$J$1,0),0)</f>
        <v>No</v>
      </c>
      <c r="F2283" s="17" t="str">
        <f>VLOOKUP($A2283,'Medical Examinations'!$A$1:$J$2336,MATCH(Healthcare!F$1,'Medical Examinations'!$A$1:$J$1,0),0)</f>
        <v>No</v>
      </c>
      <c r="G2283" s="17" t="str">
        <f>VLOOKUP($A2283,'Medical Examinations'!$A$1:$J$2336,MATCH(Healthcare!G$1,'Medical Examinations'!$A$1:$J$1,0),0)</f>
        <v>No</v>
      </c>
      <c r="H2283" s="17">
        <f>VLOOKUP($A2283,'Medical Examinations'!$A$1:$J$2336,MATCH(Healthcare!H$1,'Medical Examinations'!$A$1:$J$1,0),0)</f>
        <v>0</v>
      </c>
      <c r="I2283" s="17" t="str">
        <f>VLOOKUP($A2283,'Medical Examinations'!$A$1:$J$2336,MATCH(Healthcare!I$1,'Medical Examinations'!$A$1:$J$1,0),0)</f>
        <v>No</v>
      </c>
      <c r="J2283" s="17" t="str">
        <f>VLOOKUP($A2283,'Medical Examinations'!$A$1:$J$2336,MATCH(Healthcare!J$1,'Medical Examinations'!$A$1:$J$1,0),0)</f>
        <v>Healthy Weight</v>
      </c>
      <c r="K2283" s="17" t="str">
        <f>VLOOKUP($A2283,'Medical Examinations'!$A$1:$J$2336,MATCH(Healthcare!K$1,'Medical Examinations'!$A$1:$J$1,0),0)</f>
        <v>Normal</v>
      </c>
      <c r="L2283" s="38">
        <f>VLOOKUP($A2283,'Hospitalisation Details'!$A$2:$K$2344,MATCH(Healthcare!L$1,'Hospitalisation Details'!$A$1:$K$1,0),0)</f>
        <v>34541</v>
      </c>
      <c r="M2283" s="17">
        <f>VLOOKUP($A2283,'Hospitalisation Details'!$A$2:$K$2344,MATCH(Healthcare!M$1,'Hospitalisation Details'!$A$1:$K$1,0),0)</f>
        <v>1158.32</v>
      </c>
      <c r="N2283" s="17" t="str">
        <f>VLOOKUP($A2283,'Hospitalisation Details'!$A$2:$K$2344,MATCH(Healthcare!N$1,'Hospitalisation Details'!$A$1:$K$1,0),0)</f>
        <v>Tier - 2</v>
      </c>
      <c r="O2283" s="17" t="str">
        <f>VLOOKUP($A2283,'Hospitalisation Details'!$A$2:$K$2344,MATCH(Healthcare!O$1,'Hospitalisation Details'!$A$1:$K$1,0),0)</f>
        <v>Tier - 1</v>
      </c>
      <c r="P2283" s="17" t="str">
        <f>VLOOKUP($A2283,'Hospitalisation Details'!$A$2:$K$2344,MATCH(Healthcare!P$1,'Hospitalisation Details'!$A$1:$K$1,0),0)</f>
        <v>R1013</v>
      </c>
      <c r="Q2283" s="17">
        <f>VLOOKUP($A2283,'Hospitalisation Details'!$A$2:$K$2344,MATCH(Healthcare!Q$1,'Hospitalisation Details'!$A$1:$K$1,0),0)</f>
        <v>28</v>
      </c>
    </row>
    <row r="2284" spans="1:17" ht="15.75" x14ac:dyDescent="0.25">
      <c r="A2284" s="25" t="s">
        <v>2327</v>
      </c>
      <c r="B2284" s="17" t="str">
        <f>VLOOKUP($A2284,'Customer Names'!$A$1:$D$2336,4,0)</f>
        <v>Mr. David</v>
      </c>
      <c r="C2284" s="17">
        <f>VLOOKUP($A2284,'Medical Examinations'!$A$1:$J$2336,MATCH(Healthcare!C$1,'Medical Examinations'!$A$1:$J$1,0),0)</f>
        <v>43.01</v>
      </c>
      <c r="D2284" s="17">
        <f>VLOOKUP($A2284,'Medical Examinations'!$A$1:$J$2336,MATCH(Healthcare!D$1,'Medical Examinations'!$A$1:$J$1,0),0)</f>
        <v>5.44</v>
      </c>
      <c r="E2284" s="17" t="str">
        <f>VLOOKUP($A2284,'Medical Examinations'!$A$1:$J$2336,MATCH(Healthcare!E$1,'Medical Examinations'!$A$1:$J$1,0),0)</f>
        <v>No</v>
      </c>
      <c r="F2284" s="17" t="str">
        <f>VLOOKUP($A2284,'Medical Examinations'!$A$1:$J$2336,MATCH(Healthcare!F$1,'Medical Examinations'!$A$1:$J$1,0),0)</f>
        <v>Yes</v>
      </c>
      <c r="G2284" s="17" t="str">
        <f>VLOOKUP($A2284,'Medical Examinations'!$A$1:$J$2336,MATCH(Healthcare!G$1,'Medical Examinations'!$A$1:$J$1,0),0)</f>
        <v>No</v>
      </c>
      <c r="H2284" s="17">
        <f>VLOOKUP($A2284,'Medical Examinations'!$A$1:$J$2336,MATCH(Healthcare!H$1,'Medical Examinations'!$A$1:$J$1,0),0)</f>
        <v>1</v>
      </c>
      <c r="I2284" s="17" t="str">
        <f>VLOOKUP($A2284,'Medical Examinations'!$A$1:$J$2336,MATCH(Healthcare!I$1,'Medical Examinations'!$A$1:$J$1,0),0)</f>
        <v>No</v>
      </c>
      <c r="J2284" s="17" t="str">
        <f>VLOOKUP($A2284,'Medical Examinations'!$A$1:$J$2336,MATCH(Healthcare!J$1,'Medical Examinations'!$A$1:$J$1,0),0)</f>
        <v>Obesity</v>
      </c>
      <c r="K2284" s="17" t="str">
        <f>VLOOKUP($A2284,'Medical Examinations'!$A$1:$J$2336,MATCH(Healthcare!K$1,'Medical Examinations'!$A$1:$J$1,0),0)</f>
        <v>Normal</v>
      </c>
      <c r="L2284" s="38">
        <f>VLOOKUP($A2284,'Hospitalisation Details'!$A$2:$K$2344,MATCH(Healthcare!L$1,'Hospitalisation Details'!$A$1:$K$1,0),0)</f>
        <v>38186</v>
      </c>
      <c r="M2284" s="17">
        <f>VLOOKUP($A2284,'Hospitalisation Details'!$A$2:$K$2344,MATCH(Healthcare!M$1,'Hospitalisation Details'!$A$1:$K$1,0),0)</f>
        <v>1149.4000000000001</v>
      </c>
      <c r="N2284" s="17" t="str">
        <f>VLOOKUP($A2284,'Hospitalisation Details'!$A$2:$K$2344,MATCH(Healthcare!N$1,'Hospitalisation Details'!$A$1:$K$1,0),0)</f>
        <v>Tier - 2</v>
      </c>
      <c r="O2284" s="17" t="str">
        <f>VLOOKUP($A2284,'Hospitalisation Details'!$A$2:$K$2344,MATCH(Healthcare!O$1,'Hospitalisation Details'!$A$1:$K$1,0),0)</f>
        <v>Tier - 2</v>
      </c>
      <c r="P2284" s="17" t="str">
        <f>VLOOKUP($A2284,'Hospitalisation Details'!$A$2:$K$2344,MATCH(Healthcare!P$1,'Hospitalisation Details'!$A$1:$K$1,0),0)</f>
        <v>R1013</v>
      </c>
      <c r="Q2284" s="17">
        <f>VLOOKUP($A2284,'Hospitalisation Details'!$A$2:$K$2344,MATCH(Healthcare!Q$1,'Hospitalisation Details'!$A$1:$K$1,0),0)</f>
        <v>18</v>
      </c>
    </row>
    <row r="2285" spans="1:17" ht="15.75" x14ac:dyDescent="0.25">
      <c r="A2285" s="25" t="s">
        <v>2328</v>
      </c>
      <c r="B2285" s="17" t="str">
        <f>VLOOKUP($A2285,'Customer Names'!$A$1:$D$2336,4,0)</f>
        <v>Ms. Carla</v>
      </c>
      <c r="C2285" s="17">
        <f>VLOOKUP($A2285,'Medical Examinations'!$A$1:$J$2336,MATCH(Healthcare!C$1,'Medical Examinations'!$A$1:$J$1,0),0)</f>
        <v>15.01</v>
      </c>
      <c r="D2285" s="17">
        <f>VLOOKUP($A2285,'Medical Examinations'!$A$1:$J$2336,MATCH(Healthcare!D$1,'Medical Examinations'!$A$1:$J$1,0),0)</f>
        <v>4.1500000000000004</v>
      </c>
      <c r="E2285" s="17" t="str">
        <f>VLOOKUP($A2285,'Medical Examinations'!$A$1:$J$2336,MATCH(Healthcare!E$1,'Medical Examinations'!$A$1:$J$1,0),0)</f>
        <v>No</v>
      </c>
      <c r="F2285" s="17" t="str">
        <f>VLOOKUP($A2285,'Medical Examinations'!$A$1:$J$2336,MATCH(Healthcare!F$1,'Medical Examinations'!$A$1:$J$1,0),0)</f>
        <v>No</v>
      </c>
      <c r="G2285" s="17" t="str">
        <f>VLOOKUP($A2285,'Medical Examinations'!$A$1:$J$2336,MATCH(Healthcare!G$1,'Medical Examinations'!$A$1:$J$1,0),0)</f>
        <v>Yes</v>
      </c>
      <c r="H2285" s="17">
        <f>VLOOKUP($A2285,'Medical Examinations'!$A$1:$J$2336,MATCH(Healthcare!H$1,'Medical Examinations'!$A$1:$J$1,0),0)</f>
        <v>1</v>
      </c>
      <c r="I2285" s="17" t="str">
        <f>VLOOKUP($A2285,'Medical Examinations'!$A$1:$J$2336,MATCH(Healthcare!I$1,'Medical Examinations'!$A$1:$J$1,0),0)</f>
        <v>No</v>
      </c>
      <c r="J2285" s="17" t="str">
        <f>VLOOKUP($A2285,'Medical Examinations'!$A$1:$J$2336,MATCH(Healthcare!J$1,'Medical Examinations'!$A$1:$J$1,0),0)</f>
        <v>Underweight</v>
      </c>
      <c r="K2285" s="17" t="str">
        <f>VLOOKUP($A2285,'Medical Examinations'!$A$1:$J$2336,MATCH(Healthcare!K$1,'Medical Examinations'!$A$1:$J$1,0),0)</f>
        <v>Normal</v>
      </c>
      <c r="L2285" s="38">
        <f>VLOOKUP($A2285,'Hospitalisation Details'!$A$2:$K$2344,MATCH(Healthcare!L$1,'Hospitalisation Details'!$A$1:$K$1,0),0)</f>
        <v>37784</v>
      </c>
      <c r="M2285" s="17">
        <f>VLOOKUP($A2285,'Hospitalisation Details'!$A$2:$K$2344,MATCH(Healthcare!M$1,'Hospitalisation Details'!$A$1:$K$1,0),0)</f>
        <v>1149</v>
      </c>
      <c r="N2285" s="17" t="str">
        <f>VLOOKUP($A2285,'Hospitalisation Details'!$A$2:$K$2344,MATCH(Healthcare!N$1,'Hospitalisation Details'!$A$1:$K$1,0),0)</f>
        <v>Tier - 2</v>
      </c>
      <c r="O2285" s="17" t="str">
        <f>VLOOKUP($A2285,'Hospitalisation Details'!$A$2:$K$2344,MATCH(Healthcare!O$1,'Hospitalisation Details'!$A$1:$K$1,0),0)</f>
        <v>Tier - 1</v>
      </c>
      <c r="P2285" s="17" t="str">
        <f>VLOOKUP($A2285,'Hospitalisation Details'!$A$2:$K$2344,MATCH(Healthcare!P$1,'Hospitalisation Details'!$A$1:$K$1,0),0)</f>
        <v>R1012</v>
      </c>
      <c r="Q2285" s="17">
        <f>VLOOKUP($A2285,'Hospitalisation Details'!$A$2:$K$2344,MATCH(Healthcare!Q$1,'Hospitalisation Details'!$A$1:$K$1,0),0)</f>
        <v>19</v>
      </c>
    </row>
    <row r="2286" spans="1:17" ht="15.75" x14ac:dyDescent="0.25">
      <c r="A2286" s="25" t="s">
        <v>2329</v>
      </c>
      <c r="B2286" s="17" t="str">
        <f>VLOOKUP($A2286,'Customer Names'!$A$1:$D$2336,4,0)</f>
        <v>Mr. Alvaro</v>
      </c>
      <c r="C2286" s="17">
        <f>VLOOKUP($A2286,'Medical Examinations'!$A$1:$J$2336,MATCH(Healthcare!C$1,'Medical Examinations'!$A$1:$J$1,0),0)</f>
        <v>41.14</v>
      </c>
      <c r="D2286" s="17">
        <f>VLOOKUP($A2286,'Medical Examinations'!$A$1:$J$2336,MATCH(Healthcare!D$1,'Medical Examinations'!$A$1:$J$1,0),0)</f>
        <v>6.02</v>
      </c>
      <c r="E2286" s="17" t="str">
        <f>VLOOKUP($A2286,'Medical Examinations'!$A$1:$J$2336,MATCH(Healthcare!E$1,'Medical Examinations'!$A$1:$J$1,0),0)</f>
        <v>No</v>
      </c>
      <c r="F2286" s="17" t="str">
        <f>VLOOKUP($A2286,'Medical Examinations'!$A$1:$J$2336,MATCH(Healthcare!F$1,'Medical Examinations'!$A$1:$J$1,0),0)</f>
        <v>Yes</v>
      </c>
      <c r="G2286" s="17" t="str">
        <f>VLOOKUP($A2286,'Medical Examinations'!$A$1:$J$2336,MATCH(Healthcare!G$1,'Medical Examinations'!$A$1:$J$1,0),0)</f>
        <v>No</v>
      </c>
      <c r="H2286" s="17">
        <f>VLOOKUP($A2286,'Medical Examinations'!$A$1:$J$2336,MATCH(Healthcare!H$1,'Medical Examinations'!$A$1:$J$1,0),0)</f>
        <v>1</v>
      </c>
      <c r="I2286" s="17" t="str">
        <f>VLOOKUP($A2286,'Medical Examinations'!$A$1:$J$2336,MATCH(Healthcare!I$1,'Medical Examinations'!$A$1:$J$1,0),0)</f>
        <v>No</v>
      </c>
      <c r="J2286" s="17" t="str">
        <f>VLOOKUP($A2286,'Medical Examinations'!$A$1:$J$2336,MATCH(Healthcare!J$1,'Medical Examinations'!$A$1:$J$1,0),0)</f>
        <v>Obesity</v>
      </c>
      <c r="K2286" s="17" t="str">
        <f>VLOOKUP($A2286,'Medical Examinations'!$A$1:$J$2336,MATCH(Healthcare!K$1,'Medical Examinations'!$A$1:$J$1,0),0)</f>
        <v>Prediabetes</v>
      </c>
      <c r="L2286" s="38">
        <f>VLOOKUP($A2286,'Hospitalisation Details'!$A$2:$K$2344,MATCH(Healthcare!L$1,'Hospitalisation Details'!$A$1:$K$1,0),0)</f>
        <v>38148</v>
      </c>
      <c r="M2286" s="17">
        <f>VLOOKUP($A2286,'Hospitalisation Details'!$A$2:$K$2344,MATCH(Healthcare!M$1,'Hospitalisation Details'!$A$1:$K$1,0),0)</f>
        <v>1146.8</v>
      </c>
      <c r="N2286" s="17" t="str">
        <f>VLOOKUP($A2286,'Hospitalisation Details'!$A$2:$K$2344,MATCH(Healthcare!N$1,'Hospitalisation Details'!$A$1:$K$1,0),0)</f>
        <v>Tier - 2</v>
      </c>
      <c r="O2286" s="17" t="str">
        <f>VLOOKUP($A2286,'Hospitalisation Details'!$A$2:$K$2344,MATCH(Healthcare!O$1,'Hospitalisation Details'!$A$1:$K$1,0),0)</f>
        <v>Tier - 2</v>
      </c>
      <c r="P2286" s="17" t="str">
        <f>VLOOKUP($A2286,'Hospitalisation Details'!$A$2:$K$2344,MATCH(Healthcare!P$1,'Hospitalisation Details'!$A$1:$K$1,0),0)</f>
        <v>R1013</v>
      </c>
      <c r="Q2286" s="17">
        <f>VLOOKUP($A2286,'Hospitalisation Details'!$A$2:$K$2344,MATCH(Healthcare!Q$1,'Hospitalisation Details'!$A$1:$K$1,0),0)</f>
        <v>18</v>
      </c>
    </row>
    <row r="2287" spans="1:17" ht="15.75" x14ac:dyDescent="0.25">
      <c r="A2287" s="25" t="s">
        <v>2330</v>
      </c>
      <c r="B2287" s="17" t="str">
        <f>VLOOKUP($A2287,'Customer Names'!$A$1:$D$2336,4,0)</f>
        <v>Ms. Hope</v>
      </c>
      <c r="C2287" s="17">
        <f>VLOOKUP($A2287,'Medical Examinations'!$A$1:$J$2336,MATCH(Healthcare!C$1,'Medical Examinations'!$A$1:$J$1,0),0)</f>
        <v>16.55</v>
      </c>
      <c r="D2287" s="17">
        <f>VLOOKUP($A2287,'Medical Examinations'!$A$1:$J$2336,MATCH(Healthcare!D$1,'Medical Examinations'!$A$1:$J$1,0),0)</f>
        <v>7.73</v>
      </c>
      <c r="E2287" s="17" t="str">
        <f>VLOOKUP($A2287,'Medical Examinations'!$A$1:$J$2336,MATCH(Healthcare!E$1,'Medical Examinations'!$A$1:$J$1,0),0)</f>
        <v>No</v>
      </c>
      <c r="F2287" s="17" t="str">
        <f>VLOOKUP($A2287,'Medical Examinations'!$A$1:$J$2336,MATCH(Healthcare!F$1,'Medical Examinations'!$A$1:$J$1,0),0)</f>
        <v>No</v>
      </c>
      <c r="G2287" s="17" t="str">
        <f>VLOOKUP($A2287,'Medical Examinations'!$A$1:$J$2336,MATCH(Healthcare!G$1,'Medical Examinations'!$A$1:$J$1,0),0)</f>
        <v>No</v>
      </c>
      <c r="H2287" s="17">
        <f>VLOOKUP($A2287,'Medical Examinations'!$A$1:$J$2336,MATCH(Healthcare!H$1,'Medical Examinations'!$A$1:$J$1,0),0)</f>
        <v>0</v>
      </c>
      <c r="I2287" s="17" t="str">
        <f>VLOOKUP($A2287,'Medical Examinations'!$A$1:$J$2336,MATCH(Healthcare!I$1,'Medical Examinations'!$A$1:$J$1,0),0)</f>
        <v>No</v>
      </c>
      <c r="J2287" s="17" t="str">
        <f>VLOOKUP($A2287,'Medical Examinations'!$A$1:$J$2336,MATCH(Healthcare!J$1,'Medical Examinations'!$A$1:$J$1,0),0)</f>
        <v>Underweight</v>
      </c>
      <c r="K2287" s="17" t="str">
        <f>VLOOKUP($A2287,'Medical Examinations'!$A$1:$J$2336,MATCH(Healthcare!K$1,'Medical Examinations'!$A$1:$J$1,0),0)</f>
        <v>Diabetes</v>
      </c>
      <c r="L2287" s="38">
        <f>VLOOKUP($A2287,'Hospitalisation Details'!$A$2:$K$2344,MATCH(Healthcare!L$1,'Hospitalisation Details'!$A$1:$K$1,0),0)</f>
        <v>37530</v>
      </c>
      <c r="M2287" s="17">
        <f>VLOOKUP($A2287,'Hospitalisation Details'!$A$2:$K$2344,MATCH(Healthcare!M$1,'Hospitalisation Details'!$A$1:$K$1,0),0)</f>
        <v>1142</v>
      </c>
      <c r="N2287" s="17" t="str">
        <f>VLOOKUP($A2287,'Hospitalisation Details'!$A$2:$K$2344,MATCH(Healthcare!N$1,'Hospitalisation Details'!$A$1:$K$1,0),0)</f>
        <v>Tier - 3</v>
      </c>
      <c r="O2287" s="17" t="str">
        <f>VLOOKUP($A2287,'Hospitalisation Details'!$A$2:$K$2344,MATCH(Healthcare!O$1,'Hospitalisation Details'!$A$1:$K$1,0),0)</f>
        <v>Tier - 2</v>
      </c>
      <c r="P2287" s="17" t="str">
        <f>VLOOKUP($A2287,'Hospitalisation Details'!$A$2:$K$2344,MATCH(Healthcare!P$1,'Hospitalisation Details'!$A$1:$K$1,0),0)</f>
        <v>R1011</v>
      </c>
      <c r="Q2287" s="17">
        <f>VLOOKUP($A2287,'Hospitalisation Details'!$A$2:$K$2344,MATCH(Healthcare!Q$1,'Hospitalisation Details'!$A$1:$K$1,0),0)</f>
        <v>20</v>
      </c>
    </row>
    <row r="2288" spans="1:17" ht="15.75" x14ac:dyDescent="0.25">
      <c r="A2288" s="25" t="s">
        <v>2331</v>
      </c>
      <c r="B2288" s="17" t="str">
        <f>VLOOKUP($A2288,'Customer Names'!$A$1:$D$2336,4,0)</f>
        <v>Mr. Mark</v>
      </c>
      <c r="C2288" s="17">
        <f>VLOOKUP($A2288,'Medical Examinations'!$A$1:$J$2336,MATCH(Healthcare!C$1,'Medical Examinations'!$A$1:$J$1,0),0)</f>
        <v>37.29</v>
      </c>
      <c r="D2288" s="17">
        <f>VLOOKUP($A2288,'Medical Examinations'!$A$1:$J$2336,MATCH(Healthcare!D$1,'Medical Examinations'!$A$1:$J$1,0),0)</f>
        <v>5.03</v>
      </c>
      <c r="E2288" s="17" t="str">
        <f>VLOOKUP($A2288,'Medical Examinations'!$A$1:$J$2336,MATCH(Healthcare!E$1,'Medical Examinations'!$A$1:$J$1,0),0)</f>
        <v>No</v>
      </c>
      <c r="F2288" s="17" t="str">
        <f>VLOOKUP($A2288,'Medical Examinations'!$A$1:$J$2336,MATCH(Healthcare!F$1,'Medical Examinations'!$A$1:$J$1,0),0)</f>
        <v>Yes</v>
      </c>
      <c r="G2288" s="17" t="str">
        <f>VLOOKUP($A2288,'Medical Examinations'!$A$1:$J$2336,MATCH(Healthcare!G$1,'Medical Examinations'!$A$1:$J$1,0),0)</f>
        <v>No</v>
      </c>
      <c r="H2288" s="17">
        <f>VLOOKUP($A2288,'Medical Examinations'!$A$1:$J$2336,MATCH(Healthcare!H$1,'Medical Examinations'!$A$1:$J$1,0),0)</f>
        <v>1</v>
      </c>
      <c r="I2288" s="17" t="str">
        <f>VLOOKUP($A2288,'Medical Examinations'!$A$1:$J$2336,MATCH(Healthcare!I$1,'Medical Examinations'!$A$1:$J$1,0),0)</f>
        <v>No</v>
      </c>
      <c r="J2288" s="17" t="str">
        <f>VLOOKUP($A2288,'Medical Examinations'!$A$1:$J$2336,MATCH(Healthcare!J$1,'Medical Examinations'!$A$1:$J$1,0),0)</f>
        <v>Obesity</v>
      </c>
      <c r="K2288" s="17" t="str">
        <f>VLOOKUP($A2288,'Medical Examinations'!$A$1:$J$2336,MATCH(Healthcare!K$1,'Medical Examinations'!$A$1:$J$1,0),0)</f>
        <v>Normal</v>
      </c>
      <c r="L2288" s="38">
        <f>VLOOKUP($A2288,'Hospitalisation Details'!$A$2:$K$2344,MATCH(Healthcare!L$1,'Hospitalisation Details'!$A$1:$K$1,0),0)</f>
        <v>38242</v>
      </c>
      <c r="M2288" s="17">
        <f>VLOOKUP($A2288,'Hospitalisation Details'!$A$2:$K$2344,MATCH(Healthcare!M$1,'Hospitalisation Details'!$A$1:$K$1,0),0)</f>
        <v>1141.45</v>
      </c>
      <c r="N2288" s="17" t="str">
        <f>VLOOKUP($A2288,'Hospitalisation Details'!$A$2:$K$2344,MATCH(Healthcare!N$1,'Hospitalisation Details'!$A$1:$K$1,0),0)</f>
        <v>Tier - 3</v>
      </c>
      <c r="O2288" s="17" t="str">
        <f>VLOOKUP($A2288,'Hospitalisation Details'!$A$2:$K$2344,MATCH(Healthcare!O$1,'Hospitalisation Details'!$A$1:$K$1,0),0)</f>
        <v>Tier - 3</v>
      </c>
      <c r="P2288" s="17" t="str">
        <f>VLOOKUP($A2288,'Hospitalisation Details'!$A$2:$K$2344,MATCH(Healthcare!P$1,'Hospitalisation Details'!$A$1:$K$1,0),0)</f>
        <v>R1013</v>
      </c>
      <c r="Q2288" s="17">
        <f>VLOOKUP($A2288,'Hospitalisation Details'!$A$2:$K$2344,MATCH(Healthcare!Q$1,'Hospitalisation Details'!$A$1:$K$1,0),0)</f>
        <v>18</v>
      </c>
    </row>
    <row r="2289" spans="1:17" ht="15.75" x14ac:dyDescent="0.25">
      <c r="A2289" s="25" t="s">
        <v>2332</v>
      </c>
      <c r="B2289" s="17" t="str">
        <f>VLOOKUP($A2289,'Customer Names'!$A$1:$D$2336,4,0)</f>
        <v>Ms. Desiree</v>
      </c>
      <c r="C2289" s="17">
        <f>VLOOKUP($A2289,'Medical Examinations'!$A$1:$J$2336,MATCH(Healthcare!C$1,'Medical Examinations'!$A$1:$J$1,0),0)</f>
        <v>16.739999999999998</v>
      </c>
      <c r="D2289" s="17">
        <f>VLOOKUP($A2289,'Medical Examinations'!$A$1:$J$2336,MATCH(Healthcare!D$1,'Medical Examinations'!$A$1:$J$1,0),0)</f>
        <v>4.08</v>
      </c>
      <c r="E2289" s="17" t="str">
        <f>VLOOKUP($A2289,'Medical Examinations'!$A$1:$J$2336,MATCH(Healthcare!E$1,'Medical Examinations'!$A$1:$J$1,0),0)</f>
        <v>Yes</v>
      </c>
      <c r="F2289" s="17" t="str">
        <f>VLOOKUP($A2289,'Medical Examinations'!$A$1:$J$2336,MATCH(Healthcare!F$1,'Medical Examinations'!$A$1:$J$1,0),0)</f>
        <v>No</v>
      </c>
      <c r="G2289" s="17" t="str">
        <f>VLOOKUP($A2289,'Medical Examinations'!$A$1:$J$2336,MATCH(Healthcare!G$1,'Medical Examinations'!$A$1:$J$1,0),0)</f>
        <v>No</v>
      </c>
      <c r="H2289" s="17">
        <f>VLOOKUP($A2289,'Medical Examinations'!$A$1:$J$2336,MATCH(Healthcare!H$1,'Medical Examinations'!$A$1:$J$1,0),0)</f>
        <v>0</v>
      </c>
      <c r="I2289" s="17" t="str">
        <f>VLOOKUP($A2289,'Medical Examinations'!$A$1:$J$2336,MATCH(Healthcare!I$1,'Medical Examinations'!$A$1:$J$1,0),0)</f>
        <v>No</v>
      </c>
      <c r="J2289" s="17" t="str">
        <f>VLOOKUP($A2289,'Medical Examinations'!$A$1:$J$2336,MATCH(Healthcare!J$1,'Medical Examinations'!$A$1:$J$1,0),0)</f>
        <v>Underweight</v>
      </c>
      <c r="K2289" s="17" t="str">
        <f>VLOOKUP($A2289,'Medical Examinations'!$A$1:$J$2336,MATCH(Healthcare!K$1,'Medical Examinations'!$A$1:$J$1,0),0)</f>
        <v>Normal</v>
      </c>
      <c r="L2289" s="38">
        <f>VLOOKUP($A2289,'Hospitalisation Details'!$A$2:$K$2344,MATCH(Healthcare!L$1,'Hospitalisation Details'!$A$1:$K$1,0),0)</f>
        <v>37189</v>
      </c>
      <c r="M2289" s="17">
        <f>VLOOKUP($A2289,'Hospitalisation Details'!$A$2:$K$2344,MATCH(Healthcare!M$1,'Hospitalisation Details'!$A$1:$K$1,0),0)</f>
        <v>1141</v>
      </c>
      <c r="N2289" s="17" t="str">
        <f>VLOOKUP($A2289,'Hospitalisation Details'!$A$2:$K$2344,MATCH(Healthcare!N$1,'Hospitalisation Details'!$A$1:$K$1,0),0)</f>
        <v>Tier - 3</v>
      </c>
      <c r="O2289" s="17" t="str">
        <f>VLOOKUP($A2289,'Hospitalisation Details'!$A$2:$K$2344,MATCH(Healthcare!O$1,'Hospitalisation Details'!$A$1:$K$1,0),0)</f>
        <v>Tier - 1</v>
      </c>
      <c r="P2289" s="17" t="str">
        <f>VLOOKUP($A2289,'Hospitalisation Details'!$A$2:$K$2344,MATCH(Healthcare!P$1,'Hospitalisation Details'!$A$1:$K$1,0),0)</f>
        <v>R1013</v>
      </c>
      <c r="Q2289" s="17">
        <f>VLOOKUP($A2289,'Hospitalisation Details'!$A$2:$K$2344,MATCH(Healthcare!Q$1,'Hospitalisation Details'!$A$1:$K$1,0),0)</f>
        <v>21</v>
      </c>
    </row>
    <row r="2290" spans="1:17" ht="15.75" x14ac:dyDescent="0.25">
      <c r="A2290" s="25" t="s">
        <v>2333</v>
      </c>
      <c r="B2290" s="17" t="str">
        <f>VLOOKUP($A2290,'Customer Names'!$A$1:$D$2336,4,0)</f>
        <v>Mr. Mario</v>
      </c>
      <c r="C2290" s="17">
        <f>VLOOKUP($A2290,'Medical Examinations'!$A$1:$J$2336,MATCH(Healthcare!C$1,'Medical Examinations'!$A$1:$J$1,0),0)</f>
        <v>34.43</v>
      </c>
      <c r="D2290" s="17">
        <f>VLOOKUP($A2290,'Medical Examinations'!$A$1:$J$2336,MATCH(Healthcare!D$1,'Medical Examinations'!$A$1:$J$1,0),0)</f>
        <v>4.2699999999999996</v>
      </c>
      <c r="E2290" s="17" t="str">
        <f>VLOOKUP($A2290,'Medical Examinations'!$A$1:$J$2336,MATCH(Healthcare!E$1,'Medical Examinations'!$A$1:$J$1,0),0)</f>
        <v>No</v>
      </c>
      <c r="F2290" s="17" t="str">
        <f>VLOOKUP($A2290,'Medical Examinations'!$A$1:$J$2336,MATCH(Healthcare!F$1,'Medical Examinations'!$A$1:$J$1,0),0)</f>
        <v>Yes</v>
      </c>
      <c r="G2290" s="17" t="str">
        <f>VLOOKUP($A2290,'Medical Examinations'!$A$1:$J$2336,MATCH(Healthcare!G$1,'Medical Examinations'!$A$1:$J$1,0),0)</f>
        <v>No</v>
      </c>
      <c r="H2290" s="17">
        <f>VLOOKUP($A2290,'Medical Examinations'!$A$1:$J$2336,MATCH(Healthcare!H$1,'Medical Examinations'!$A$1:$J$1,0),0)</f>
        <v>1</v>
      </c>
      <c r="I2290" s="17" t="str">
        <f>VLOOKUP($A2290,'Medical Examinations'!$A$1:$J$2336,MATCH(Healthcare!I$1,'Medical Examinations'!$A$1:$J$1,0),0)</f>
        <v>No</v>
      </c>
      <c r="J2290" s="17" t="str">
        <f>VLOOKUP($A2290,'Medical Examinations'!$A$1:$J$2336,MATCH(Healthcare!J$1,'Medical Examinations'!$A$1:$J$1,0),0)</f>
        <v>Obesity</v>
      </c>
      <c r="K2290" s="17" t="str">
        <f>VLOOKUP($A2290,'Medical Examinations'!$A$1:$J$2336,MATCH(Healthcare!K$1,'Medical Examinations'!$A$1:$J$1,0),0)</f>
        <v>Normal</v>
      </c>
      <c r="L2290" s="38">
        <f>VLOOKUP($A2290,'Hospitalisation Details'!$A$2:$K$2344,MATCH(Healthcare!L$1,'Hospitalisation Details'!$A$1:$K$1,0),0)</f>
        <v>38318</v>
      </c>
      <c r="M2290" s="17">
        <f>VLOOKUP($A2290,'Hospitalisation Details'!$A$2:$K$2344,MATCH(Healthcare!M$1,'Hospitalisation Details'!$A$1:$K$1,0),0)</f>
        <v>1137.47</v>
      </c>
      <c r="N2290" s="17" t="str">
        <f>VLOOKUP($A2290,'Hospitalisation Details'!$A$2:$K$2344,MATCH(Healthcare!N$1,'Hospitalisation Details'!$A$1:$K$1,0),0)</f>
        <v>Tier - 3</v>
      </c>
      <c r="O2290" s="17" t="str">
        <f>VLOOKUP($A2290,'Hospitalisation Details'!$A$2:$K$2344,MATCH(Healthcare!O$1,'Hospitalisation Details'!$A$1:$K$1,0),0)</f>
        <v>Tier - 2</v>
      </c>
      <c r="P2290" s="17" t="str">
        <f>VLOOKUP($A2290,'Hospitalisation Details'!$A$2:$K$2344,MATCH(Healthcare!P$1,'Hospitalisation Details'!$A$1:$K$1,0),0)</f>
        <v>R1013</v>
      </c>
      <c r="Q2290" s="17">
        <f>VLOOKUP($A2290,'Hospitalisation Details'!$A$2:$K$2344,MATCH(Healthcare!Q$1,'Hospitalisation Details'!$A$1:$K$1,0),0)</f>
        <v>18</v>
      </c>
    </row>
    <row r="2291" spans="1:17" ht="15.75" x14ac:dyDescent="0.25">
      <c r="A2291" s="25" t="s">
        <v>2334</v>
      </c>
      <c r="B2291" s="17" t="str">
        <f>VLOOKUP($A2291,'Customer Names'!$A$1:$D$2336,4,0)</f>
        <v>Mr. Lusapho</v>
      </c>
      <c r="C2291" s="17">
        <f>VLOOKUP($A2291,'Medical Examinations'!$A$1:$J$2336,MATCH(Healthcare!C$1,'Medical Examinations'!$A$1:$J$1,0),0)</f>
        <v>34.1</v>
      </c>
      <c r="D2291" s="17">
        <f>VLOOKUP($A2291,'Medical Examinations'!$A$1:$J$2336,MATCH(Healthcare!D$1,'Medical Examinations'!$A$1:$J$1,0),0)</f>
        <v>4.07</v>
      </c>
      <c r="E2291" s="17" t="str">
        <f>VLOOKUP($A2291,'Medical Examinations'!$A$1:$J$2336,MATCH(Healthcare!E$1,'Medical Examinations'!$A$1:$J$1,0),0)</f>
        <v>No</v>
      </c>
      <c r="F2291" s="17" t="str">
        <f>VLOOKUP($A2291,'Medical Examinations'!$A$1:$J$2336,MATCH(Healthcare!F$1,'Medical Examinations'!$A$1:$J$1,0),0)</f>
        <v>Yes</v>
      </c>
      <c r="G2291" s="17" t="str">
        <f>VLOOKUP($A2291,'Medical Examinations'!$A$1:$J$2336,MATCH(Healthcare!G$1,'Medical Examinations'!$A$1:$J$1,0),0)</f>
        <v>No</v>
      </c>
      <c r="H2291" s="17">
        <f>VLOOKUP($A2291,'Medical Examinations'!$A$1:$J$2336,MATCH(Healthcare!H$1,'Medical Examinations'!$A$1:$J$1,0),0)</f>
        <v>1</v>
      </c>
      <c r="I2291" s="17" t="str">
        <f>VLOOKUP($A2291,'Medical Examinations'!$A$1:$J$2336,MATCH(Healthcare!I$1,'Medical Examinations'!$A$1:$J$1,0),0)</f>
        <v>No</v>
      </c>
      <c r="J2291" s="17" t="str">
        <f>VLOOKUP($A2291,'Medical Examinations'!$A$1:$J$2336,MATCH(Healthcare!J$1,'Medical Examinations'!$A$1:$J$1,0),0)</f>
        <v>Obesity</v>
      </c>
      <c r="K2291" s="17" t="str">
        <f>VLOOKUP($A2291,'Medical Examinations'!$A$1:$J$2336,MATCH(Healthcare!K$1,'Medical Examinations'!$A$1:$J$1,0),0)</f>
        <v>Normal</v>
      </c>
      <c r="L2291" s="38">
        <f>VLOOKUP($A2291,'Hospitalisation Details'!$A$2:$K$2344,MATCH(Healthcare!L$1,'Hospitalisation Details'!$A$1:$K$1,0),0)</f>
        <v>38275</v>
      </c>
      <c r="M2291" s="17">
        <f>VLOOKUP($A2291,'Hospitalisation Details'!$A$2:$K$2344,MATCH(Healthcare!M$1,'Hospitalisation Details'!$A$1:$K$1,0),0)</f>
        <v>1137.01</v>
      </c>
      <c r="N2291" s="17" t="str">
        <f>VLOOKUP($A2291,'Hospitalisation Details'!$A$2:$K$2344,MATCH(Healthcare!N$1,'Hospitalisation Details'!$A$1:$K$1,0),0)</f>
        <v>Tier - 3</v>
      </c>
      <c r="O2291" s="17" t="str">
        <f>VLOOKUP($A2291,'Hospitalisation Details'!$A$2:$K$2344,MATCH(Healthcare!O$1,'Hospitalisation Details'!$A$1:$K$1,0),0)</f>
        <v>Tier - 1</v>
      </c>
      <c r="P2291" s="17" t="str">
        <f>VLOOKUP($A2291,'Hospitalisation Details'!$A$2:$K$2344,MATCH(Healthcare!P$1,'Hospitalisation Details'!$A$1:$K$1,0),0)</f>
        <v>R1013</v>
      </c>
      <c r="Q2291" s="17">
        <f>VLOOKUP($A2291,'Hospitalisation Details'!$A$2:$K$2344,MATCH(Healthcare!Q$1,'Hospitalisation Details'!$A$1:$K$1,0),0)</f>
        <v>18</v>
      </c>
    </row>
    <row r="2292" spans="1:17" ht="15.75" x14ac:dyDescent="0.25">
      <c r="A2292" s="25" t="s">
        <v>2335</v>
      </c>
      <c r="B2292" s="17" t="str">
        <f>VLOOKUP($A2292,'Customer Names'!$A$1:$D$2336,4,0)</f>
        <v>Ms. Erin</v>
      </c>
      <c r="C2292" s="17">
        <f>VLOOKUP($A2292,'Medical Examinations'!$A$1:$J$2336,MATCH(Healthcare!C$1,'Medical Examinations'!$A$1:$J$1,0),0)</f>
        <v>19.3</v>
      </c>
      <c r="D2292" s="17">
        <f>VLOOKUP($A2292,'Medical Examinations'!$A$1:$J$2336,MATCH(Healthcare!D$1,'Medical Examinations'!$A$1:$J$1,0),0)</f>
        <v>10.36</v>
      </c>
      <c r="E2292" s="17" t="str">
        <f>VLOOKUP($A2292,'Medical Examinations'!$A$1:$J$2336,MATCH(Healthcare!E$1,'Medical Examinations'!$A$1:$J$1,0),0)</f>
        <v>No</v>
      </c>
      <c r="F2292" s="17" t="str">
        <f>VLOOKUP($A2292,'Medical Examinations'!$A$1:$J$2336,MATCH(Healthcare!F$1,'Medical Examinations'!$A$1:$J$1,0),0)</f>
        <v>No</v>
      </c>
      <c r="G2292" s="17" t="str">
        <f>VLOOKUP($A2292,'Medical Examinations'!$A$1:$J$2336,MATCH(Healthcare!G$1,'Medical Examinations'!$A$1:$J$1,0),0)</f>
        <v>No</v>
      </c>
      <c r="H2292" s="17">
        <f>VLOOKUP($A2292,'Medical Examinations'!$A$1:$J$2336,MATCH(Healthcare!H$1,'Medical Examinations'!$A$1:$J$1,0),0)</f>
        <v>0</v>
      </c>
      <c r="I2292" s="17" t="str">
        <f>VLOOKUP($A2292,'Medical Examinations'!$A$1:$J$2336,MATCH(Healthcare!I$1,'Medical Examinations'!$A$1:$J$1,0),0)</f>
        <v>No</v>
      </c>
      <c r="J2292" s="17" t="str">
        <f>VLOOKUP($A2292,'Medical Examinations'!$A$1:$J$2336,MATCH(Healthcare!J$1,'Medical Examinations'!$A$1:$J$1,0),0)</f>
        <v>Healthy Weight</v>
      </c>
      <c r="K2292" s="17" t="str">
        <f>VLOOKUP($A2292,'Medical Examinations'!$A$1:$J$2336,MATCH(Healthcare!K$1,'Medical Examinations'!$A$1:$J$1,0),0)</f>
        <v>Diabetes</v>
      </c>
      <c r="L2292" s="38">
        <f>VLOOKUP($A2292,'Hospitalisation Details'!$A$2:$K$2344,MATCH(Healthcare!L$1,'Hospitalisation Details'!$A$1:$K$1,0),0)</f>
        <v>37479</v>
      </c>
      <c r="M2292" s="17">
        <f>VLOOKUP($A2292,'Hospitalisation Details'!$A$2:$K$2344,MATCH(Healthcare!M$1,'Hospitalisation Details'!$A$1:$K$1,0),0)</f>
        <v>1137</v>
      </c>
      <c r="N2292" s="17" t="str">
        <f>VLOOKUP($A2292,'Hospitalisation Details'!$A$2:$K$2344,MATCH(Healthcare!N$1,'Hospitalisation Details'!$A$1:$K$1,0),0)</f>
        <v>Tier - 3</v>
      </c>
      <c r="O2292" s="17" t="str">
        <f>VLOOKUP($A2292,'Hospitalisation Details'!$A$2:$K$2344,MATCH(Healthcare!O$1,'Hospitalisation Details'!$A$1:$K$1,0),0)</f>
        <v>Tier - 1</v>
      </c>
      <c r="P2292" s="17" t="str">
        <f>VLOOKUP($A2292,'Hospitalisation Details'!$A$2:$K$2344,MATCH(Healthcare!P$1,'Hospitalisation Details'!$A$1:$K$1,0),0)</f>
        <v>R1013</v>
      </c>
      <c r="Q2292" s="17">
        <f>VLOOKUP($A2292,'Hospitalisation Details'!$A$2:$K$2344,MATCH(Healthcare!Q$1,'Hospitalisation Details'!$A$1:$K$1,0),0)</f>
        <v>20</v>
      </c>
    </row>
    <row r="2293" spans="1:17" ht="15.75" x14ac:dyDescent="0.25">
      <c r="A2293" s="25" t="s">
        <v>2336</v>
      </c>
      <c r="B2293" s="17" t="str">
        <f>VLOOKUP($A2293,'Customer Names'!$A$1:$D$2336,4,0)</f>
        <v>Mr. Alan</v>
      </c>
      <c r="C2293" s="17">
        <f>VLOOKUP($A2293,'Medical Examinations'!$A$1:$J$2336,MATCH(Healthcare!C$1,'Medical Examinations'!$A$1:$J$1,0),0)</f>
        <v>33.659999999999997</v>
      </c>
      <c r="D2293" s="17">
        <f>VLOOKUP($A2293,'Medical Examinations'!$A$1:$J$2336,MATCH(Healthcare!D$1,'Medical Examinations'!$A$1:$J$1,0),0)</f>
        <v>5.71</v>
      </c>
      <c r="E2293" s="17" t="str">
        <f>VLOOKUP($A2293,'Medical Examinations'!$A$1:$J$2336,MATCH(Healthcare!E$1,'Medical Examinations'!$A$1:$J$1,0),0)</f>
        <v>No</v>
      </c>
      <c r="F2293" s="17" t="str">
        <f>VLOOKUP($A2293,'Medical Examinations'!$A$1:$J$2336,MATCH(Healthcare!F$1,'Medical Examinations'!$A$1:$J$1,0),0)</f>
        <v>Yes</v>
      </c>
      <c r="G2293" s="17" t="str">
        <f>VLOOKUP($A2293,'Medical Examinations'!$A$1:$J$2336,MATCH(Healthcare!G$1,'Medical Examinations'!$A$1:$J$1,0),0)</f>
        <v>No</v>
      </c>
      <c r="H2293" s="17">
        <f>VLOOKUP($A2293,'Medical Examinations'!$A$1:$J$2336,MATCH(Healthcare!H$1,'Medical Examinations'!$A$1:$J$1,0),0)</f>
        <v>1</v>
      </c>
      <c r="I2293" s="17" t="str">
        <f>VLOOKUP($A2293,'Medical Examinations'!$A$1:$J$2336,MATCH(Healthcare!I$1,'Medical Examinations'!$A$1:$J$1,0),0)</f>
        <v>No</v>
      </c>
      <c r="J2293" s="17" t="str">
        <f>VLOOKUP($A2293,'Medical Examinations'!$A$1:$J$2336,MATCH(Healthcare!J$1,'Medical Examinations'!$A$1:$J$1,0),0)</f>
        <v>Obesity</v>
      </c>
      <c r="K2293" s="17" t="str">
        <f>VLOOKUP($A2293,'Medical Examinations'!$A$1:$J$2336,MATCH(Healthcare!K$1,'Medical Examinations'!$A$1:$J$1,0),0)</f>
        <v>Prediabetes</v>
      </c>
      <c r="L2293" s="38">
        <f>VLOOKUP($A2293,'Hospitalisation Details'!$A$2:$K$2344,MATCH(Healthcare!L$1,'Hospitalisation Details'!$A$1:$K$1,0),0)</f>
        <v>38319</v>
      </c>
      <c r="M2293" s="17">
        <f>VLOOKUP($A2293,'Hospitalisation Details'!$A$2:$K$2344,MATCH(Healthcare!M$1,'Hospitalisation Details'!$A$1:$K$1,0),0)</f>
        <v>1136.4000000000001</v>
      </c>
      <c r="N2293" s="17" t="str">
        <f>VLOOKUP($A2293,'Hospitalisation Details'!$A$2:$K$2344,MATCH(Healthcare!N$1,'Hospitalisation Details'!$A$1:$K$1,0),0)</f>
        <v>Tier - 3</v>
      </c>
      <c r="O2293" s="17" t="str">
        <f>VLOOKUP($A2293,'Hospitalisation Details'!$A$2:$K$2344,MATCH(Healthcare!O$1,'Hospitalisation Details'!$A$1:$K$1,0),0)</f>
        <v>Tier - 3</v>
      </c>
      <c r="P2293" s="17" t="str">
        <f>VLOOKUP($A2293,'Hospitalisation Details'!$A$2:$K$2344,MATCH(Healthcare!P$1,'Hospitalisation Details'!$A$1:$K$1,0),0)</f>
        <v>R1013</v>
      </c>
      <c r="Q2293" s="17">
        <f>VLOOKUP($A2293,'Hospitalisation Details'!$A$2:$K$2344,MATCH(Healthcare!Q$1,'Hospitalisation Details'!$A$1:$K$1,0),0)</f>
        <v>18</v>
      </c>
    </row>
    <row r="2294" spans="1:17" ht="15.75" x14ac:dyDescent="0.25">
      <c r="A2294" s="25" t="s">
        <v>2337</v>
      </c>
      <c r="B2294" s="17" t="str">
        <f>VLOOKUP($A2294,'Customer Names'!$A$1:$D$2336,4,0)</f>
        <v>Mr. Ryan</v>
      </c>
      <c r="C2294" s="17">
        <f>VLOOKUP($A2294,'Medical Examinations'!$A$1:$J$2336,MATCH(Healthcare!C$1,'Medical Examinations'!$A$1:$J$1,0),0)</f>
        <v>33.33</v>
      </c>
      <c r="D2294" s="17">
        <f>VLOOKUP($A2294,'Medical Examinations'!$A$1:$J$2336,MATCH(Healthcare!D$1,'Medical Examinations'!$A$1:$J$1,0),0)</f>
        <v>6.08</v>
      </c>
      <c r="E2294" s="17" t="str">
        <f>VLOOKUP($A2294,'Medical Examinations'!$A$1:$J$2336,MATCH(Healthcare!E$1,'Medical Examinations'!$A$1:$J$1,0),0)</f>
        <v>No</v>
      </c>
      <c r="F2294" s="17" t="str">
        <f>VLOOKUP($A2294,'Medical Examinations'!$A$1:$J$2336,MATCH(Healthcare!F$1,'Medical Examinations'!$A$1:$J$1,0),0)</f>
        <v>Yes</v>
      </c>
      <c r="G2294" s="17" t="str">
        <f>VLOOKUP($A2294,'Medical Examinations'!$A$1:$J$2336,MATCH(Healthcare!G$1,'Medical Examinations'!$A$1:$J$1,0),0)</f>
        <v>No</v>
      </c>
      <c r="H2294" s="17">
        <f>VLOOKUP($A2294,'Medical Examinations'!$A$1:$J$2336,MATCH(Healthcare!H$1,'Medical Examinations'!$A$1:$J$1,0),0)</f>
        <v>1</v>
      </c>
      <c r="I2294" s="17" t="str">
        <f>VLOOKUP($A2294,'Medical Examinations'!$A$1:$J$2336,MATCH(Healthcare!I$1,'Medical Examinations'!$A$1:$J$1,0),0)</f>
        <v>No</v>
      </c>
      <c r="J2294" s="17" t="str">
        <f>VLOOKUP($A2294,'Medical Examinations'!$A$1:$J$2336,MATCH(Healthcare!J$1,'Medical Examinations'!$A$1:$J$1,0),0)</f>
        <v>Obesity</v>
      </c>
      <c r="K2294" s="17" t="str">
        <f>VLOOKUP($A2294,'Medical Examinations'!$A$1:$J$2336,MATCH(Healthcare!K$1,'Medical Examinations'!$A$1:$J$1,0),0)</f>
        <v>Prediabetes</v>
      </c>
      <c r="L2294" s="38">
        <f>VLOOKUP($A2294,'Hospitalisation Details'!$A$2:$K$2344,MATCH(Healthcare!L$1,'Hospitalisation Details'!$A$1:$K$1,0),0)</f>
        <v>38149</v>
      </c>
      <c r="M2294" s="17">
        <f>VLOOKUP($A2294,'Hospitalisation Details'!$A$2:$K$2344,MATCH(Healthcare!M$1,'Hospitalisation Details'!$A$1:$K$1,0),0)</f>
        <v>1135.94</v>
      </c>
      <c r="N2294" s="17" t="str">
        <f>VLOOKUP($A2294,'Hospitalisation Details'!$A$2:$K$2344,MATCH(Healthcare!N$1,'Hospitalisation Details'!$A$1:$K$1,0),0)</f>
        <v>Tier - 3</v>
      </c>
      <c r="O2294" s="17" t="str">
        <f>VLOOKUP($A2294,'Hospitalisation Details'!$A$2:$K$2344,MATCH(Healthcare!O$1,'Hospitalisation Details'!$A$1:$K$1,0),0)</f>
        <v>Tier - 3</v>
      </c>
      <c r="P2294" s="17" t="str">
        <f>VLOOKUP($A2294,'Hospitalisation Details'!$A$2:$K$2344,MATCH(Healthcare!P$1,'Hospitalisation Details'!$A$1:$K$1,0),0)</f>
        <v>R1013</v>
      </c>
      <c r="Q2294" s="17">
        <f>VLOOKUP($A2294,'Hospitalisation Details'!$A$2:$K$2344,MATCH(Healthcare!Q$1,'Hospitalisation Details'!$A$1:$K$1,0),0)</f>
        <v>18</v>
      </c>
    </row>
    <row r="2295" spans="1:17" ht="15.75" x14ac:dyDescent="0.25">
      <c r="A2295" s="25" t="s">
        <v>2338</v>
      </c>
      <c r="B2295" s="17" t="str">
        <f>VLOOKUP($A2295,'Customer Names'!$A$1:$D$2336,4,0)</f>
        <v>Ms. Hope</v>
      </c>
      <c r="C2295" s="17">
        <f>VLOOKUP($A2295,'Medical Examinations'!$A$1:$J$2336,MATCH(Healthcare!C$1,'Medical Examinations'!$A$1:$J$1,0),0)</f>
        <v>21.84</v>
      </c>
      <c r="D2295" s="17">
        <f>VLOOKUP($A2295,'Medical Examinations'!$A$1:$J$2336,MATCH(Healthcare!D$1,'Medical Examinations'!$A$1:$J$1,0),0)</f>
        <v>5.71</v>
      </c>
      <c r="E2295" s="17" t="str">
        <f>VLOOKUP($A2295,'Medical Examinations'!$A$1:$J$2336,MATCH(Healthcare!E$1,'Medical Examinations'!$A$1:$J$1,0),0)</f>
        <v>No</v>
      </c>
      <c r="F2295" s="17" t="str">
        <f>VLOOKUP($A2295,'Medical Examinations'!$A$1:$J$2336,MATCH(Healthcare!F$1,'Medical Examinations'!$A$1:$J$1,0),0)</f>
        <v>Yes</v>
      </c>
      <c r="G2295" s="17" t="str">
        <f>VLOOKUP($A2295,'Medical Examinations'!$A$1:$J$2336,MATCH(Healthcare!G$1,'Medical Examinations'!$A$1:$J$1,0),0)</f>
        <v>No</v>
      </c>
      <c r="H2295" s="17">
        <f>VLOOKUP($A2295,'Medical Examinations'!$A$1:$J$2336,MATCH(Healthcare!H$1,'Medical Examinations'!$A$1:$J$1,0),0)</f>
        <v>1</v>
      </c>
      <c r="I2295" s="17" t="str">
        <f>VLOOKUP($A2295,'Medical Examinations'!$A$1:$J$2336,MATCH(Healthcare!I$1,'Medical Examinations'!$A$1:$J$1,0),0)</f>
        <v>No</v>
      </c>
      <c r="J2295" s="17" t="str">
        <f>VLOOKUP($A2295,'Medical Examinations'!$A$1:$J$2336,MATCH(Healthcare!J$1,'Medical Examinations'!$A$1:$J$1,0),0)</f>
        <v>Healthy Weight</v>
      </c>
      <c r="K2295" s="17" t="str">
        <f>VLOOKUP($A2295,'Medical Examinations'!$A$1:$J$2336,MATCH(Healthcare!K$1,'Medical Examinations'!$A$1:$J$1,0),0)</f>
        <v>Prediabetes</v>
      </c>
      <c r="L2295" s="38">
        <f>VLOOKUP($A2295,'Hospitalisation Details'!$A$2:$K$2344,MATCH(Healthcare!L$1,'Hospitalisation Details'!$A$1:$K$1,0),0)</f>
        <v>38266</v>
      </c>
      <c r="M2295" s="17">
        <f>VLOOKUP($A2295,'Hospitalisation Details'!$A$2:$K$2344,MATCH(Healthcare!M$1,'Hospitalisation Details'!$A$1:$K$1,0),0)</f>
        <v>1135</v>
      </c>
      <c r="N2295" s="17" t="str">
        <f>VLOOKUP($A2295,'Hospitalisation Details'!$A$2:$K$2344,MATCH(Healthcare!N$1,'Hospitalisation Details'!$A$1:$K$1,0),0)</f>
        <v>Tier - 3</v>
      </c>
      <c r="O2295" s="17" t="str">
        <f>VLOOKUP($A2295,'Hospitalisation Details'!$A$2:$K$2344,MATCH(Healthcare!O$1,'Hospitalisation Details'!$A$1:$K$1,0),0)</f>
        <v>Tier - 3</v>
      </c>
      <c r="P2295" s="17" t="str">
        <f>VLOOKUP($A2295,'Hospitalisation Details'!$A$2:$K$2344,MATCH(Healthcare!P$1,'Hospitalisation Details'!$A$1:$K$1,0),0)</f>
        <v>R1013</v>
      </c>
      <c r="Q2295" s="17">
        <f>VLOOKUP($A2295,'Hospitalisation Details'!$A$2:$K$2344,MATCH(Healthcare!Q$1,'Hospitalisation Details'!$A$1:$K$1,0),0)</f>
        <v>18</v>
      </c>
    </row>
    <row r="2296" spans="1:17" ht="15.75" x14ac:dyDescent="0.25">
      <c r="A2296" s="25" t="s">
        <v>2339</v>
      </c>
      <c r="B2296" s="17" t="str">
        <f>VLOOKUP($A2296,'Customer Names'!$A$1:$D$2336,4,0)</f>
        <v>Mr. Josh</v>
      </c>
      <c r="C2296" s="17">
        <f>VLOOKUP($A2296,'Medical Examinations'!$A$1:$J$2336,MATCH(Healthcare!C$1,'Medical Examinations'!$A$1:$J$1,0),0)</f>
        <v>16.87</v>
      </c>
      <c r="D2296" s="17">
        <f>VLOOKUP($A2296,'Medical Examinations'!$A$1:$J$2336,MATCH(Healthcare!D$1,'Medical Examinations'!$A$1:$J$1,0),0)</f>
        <v>9.1300000000000008</v>
      </c>
      <c r="E2296" s="17" t="str">
        <f>VLOOKUP($A2296,'Medical Examinations'!$A$1:$J$2336,MATCH(Healthcare!E$1,'Medical Examinations'!$A$1:$J$1,0),0)</f>
        <v>No</v>
      </c>
      <c r="F2296" s="17" t="str">
        <f>VLOOKUP($A2296,'Medical Examinations'!$A$1:$J$2336,MATCH(Healthcare!F$1,'Medical Examinations'!$A$1:$J$1,0),0)</f>
        <v>No</v>
      </c>
      <c r="G2296" s="17" t="str">
        <f>VLOOKUP($A2296,'Medical Examinations'!$A$1:$J$2336,MATCH(Healthcare!G$1,'Medical Examinations'!$A$1:$J$1,0),0)</f>
        <v>No</v>
      </c>
      <c r="H2296" s="17">
        <f>VLOOKUP($A2296,'Medical Examinations'!$A$1:$J$2336,MATCH(Healthcare!H$1,'Medical Examinations'!$A$1:$J$1,0),0)</f>
        <v>0</v>
      </c>
      <c r="I2296" s="17" t="str">
        <f>VLOOKUP($A2296,'Medical Examinations'!$A$1:$J$2336,MATCH(Healthcare!I$1,'Medical Examinations'!$A$1:$J$1,0),0)</f>
        <v>No</v>
      </c>
      <c r="J2296" s="17" t="str">
        <f>VLOOKUP($A2296,'Medical Examinations'!$A$1:$J$2336,MATCH(Healthcare!J$1,'Medical Examinations'!$A$1:$J$1,0),0)</f>
        <v>Underweight</v>
      </c>
      <c r="K2296" s="17" t="str">
        <f>VLOOKUP($A2296,'Medical Examinations'!$A$1:$J$2336,MATCH(Healthcare!K$1,'Medical Examinations'!$A$1:$J$1,0),0)</f>
        <v>Diabetes</v>
      </c>
      <c r="L2296" s="38">
        <f>VLOOKUP($A2296,'Hospitalisation Details'!$A$2:$K$2344,MATCH(Healthcare!L$1,'Hospitalisation Details'!$A$1:$K$1,0),0)</f>
        <v>37456</v>
      </c>
      <c r="M2296" s="17">
        <f>VLOOKUP($A2296,'Hospitalisation Details'!$A$2:$K$2344,MATCH(Healthcare!M$1,'Hospitalisation Details'!$A$1:$K$1,0),0)</f>
        <v>1132</v>
      </c>
      <c r="N2296" s="17" t="str">
        <f>VLOOKUP($A2296,'Hospitalisation Details'!$A$2:$K$2344,MATCH(Healthcare!N$1,'Hospitalisation Details'!$A$1:$K$1,0),0)</f>
        <v>Tier - 3</v>
      </c>
      <c r="O2296" s="17" t="str">
        <f>VLOOKUP($A2296,'Hospitalisation Details'!$A$2:$K$2344,MATCH(Healthcare!O$1,'Hospitalisation Details'!$A$1:$K$1,0),0)</f>
        <v>Tier - 1</v>
      </c>
      <c r="P2296" s="17" t="str">
        <f>VLOOKUP($A2296,'Hospitalisation Details'!$A$2:$K$2344,MATCH(Healthcare!P$1,'Hospitalisation Details'!$A$1:$K$1,0),0)</f>
        <v>R1013</v>
      </c>
      <c r="Q2296" s="17">
        <f>VLOOKUP($A2296,'Hospitalisation Details'!$A$2:$K$2344,MATCH(Healthcare!Q$1,'Hospitalisation Details'!$A$1:$K$1,0),0)</f>
        <v>20</v>
      </c>
    </row>
    <row r="2297" spans="1:17" ht="15.75" x14ac:dyDescent="0.25">
      <c r="A2297" s="25" t="s">
        <v>2340</v>
      </c>
      <c r="B2297" s="17" t="str">
        <f>VLOOKUP($A2297,'Customer Names'!$A$1:$D$2336,4,0)</f>
        <v>Mr. Jacob</v>
      </c>
      <c r="C2297" s="17">
        <f>VLOOKUP($A2297,'Medical Examinations'!$A$1:$J$2336,MATCH(Healthcare!C$1,'Medical Examinations'!$A$1:$J$1,0),0)</f>
        <v>30.14</v>
      </c>
      <c r="D2297" s="17">
        <f>VLOOKUP($A2297,'Medical Examinations'!$A$1:$J$2336,MATCH(Healthcare!D$1,'Medical Examinations'!$A$1:$J$1,0),0)</f>
        <v>5.49</v>
      </c>
      <c r="E2297" s="17" t="str">
        <f>VLOOKUP($A2297,'Medical Examinations'!$A$1:$J$2336,MATCH(Healthcare!E$1,'Medical Examinations'!$A$1:$J$1,0),0)</f>
        <v>No</v>
      </c>
      <c r="F2297" s="17" t="str">
        <f>VLOOKUP($A2297,'Medical Examinations'!$A$1:$J$2336,MATCH(Healthcare!F$1,'Medical Examinations'!$A$1:$J$1,0),0)</f>
        <v>Yes</v>
      </c>
      <c r="G2297" s="17" t="str">
        <f>VLOOKUP($A2297,'Medical Examinations'!$A$1:$J$2336,MATCH(Healthcare!G$1,'Medical Examinations'!$A$1:$J$1,0),0)</f>
        <v>No</v>
      </c>
      <c r="H2297" s="17">
        <f>VLOOKUP($A2297,'Medical Examinations'!$A$1:$J$2336,MATCH(Healthcare!H$1,'Medical Examinations'!$A$1:$J$1,0),0)</f>
        <v>1</v>
      </c>
      <c r="I2297" s="17" t="str">
        <f>VLOOKUP($A2297,'Medical Examinations'!$A$1:$J$2336,MATCH(Healthcare!I$1,'Medical Examinations'!$A$1:$J$1,0),0)</f>
        <v>No</v>
      </c>
      <c r="J2297" s="17" t="str">
        <f>VLOOKUP($A2297,'Medical Examinations'!$A$1:$J$2336,MATCH(Healthcare!J$1,'Medical Examinations'!$A$1:$J$1,0),0)</f>
        <v>Obesity</v>
      </c>
      <c r="K2297" s="17" t="str">
        <f>VLOOKUP($A2297,'Medical Examinations'!$A$1:$J$2336,MATCH(Healthcare!K$1,'Medical Examinations'!$A$1:$J$1,0),0)</f>
        <v>Normal</v>
      </c>
      <c r="L2297" s="38">
        <f>VLOOKUP($A2297,'Hospitalisation Details'!$A$2:$K$2344,MATCH(Healthcare!L$1,'Hospitalisation Details'!$A$1:$K$1,0),0)</f>
        <v>38152</v>
      </c>
      <c r="M2297" s="17">
        <f>VLOOKUP($A2297,'Hospitalisation Details'!$A$2:$K$2344,MATCH(Healthcare!M$1,'Hospitalisation Details'!$A$1:$K$1,0),0)</f>
        <v>1131.51</v>
      </c>
      <c r="N2297" s="17" t="str">
        <f>VLOOKUP($A2297,'Hospitalisation Details'!$A$2:$K$2344,MATCH(Healthcare!N$1,'Hospitalisation Details'!$A$1:$K$1,0),0)</f>
        <v>Tier - 3</v>
      </c>
      <c r="O2297" s="17" t="str">
        <f>VLOOKUP($A2297,'Hospitalisation Details'!$A$2:$K$2344,MATCH(Healthcare!O$1,'Hospitalisation Details'!$A$1:$K$1,0),0)</f>
        <v>Tier - 1</v>
      </c>
      <c r="P2297" s="17" t="str">
        <f>VLOOKUP($A2297,'Hospitalisation Details'!$A$2:$K$2344,MATCH(Healthcare!P$1,'Hospitalisation Details'!$A$1:$K$1,0),0)</f>
        <v>R1013</v>
      </c>
      <c r="Q2297" s="17">
        <f>VLOOKUP($A2297,'Hospitalisation Details'!$A$2:$K$2344,MATCH(Healthcare!Q$1,'Hospitalisation Details'!$A$1:$K$1,0),0)</f>
        <v>18</v>
      </c>
    </row>
    <row r="2298" spans="1:17" ht="15.75" x14ac:dyDescent="0.25">
      <c r="A2298" s="25" t="s">
        <v>2341</v>
      </c>
      <c r="B2298" s="17" t="str">
        <f>VLOOKUP($A2298,'Customer Names'!$A$1:$D$2336,4,0)</f>
        <v>Mr. Jose</v>
      </c>
      <c r="C2298" s="17">
        <f>VLOOKUP($A2298,'Medical Examinations'!$A$1:$J$2336,MATCH(Healthcare!C$1,'Medical Examinations'!$A$1:$J$1,0),0)</f>
        <v>23.21</v>
      </c>
      <c r="D2298" s="17">
        <f>VLOOKUP($A2298,'Medical Examinations'!$A$1:$J$2336,MATCH(Healthcare!D$1,'Medical Examinations'!$A$1:$J$1,0),0)</f>
        <v>4.37</v>
      </c>
      <c r="E2298" s="17" t="str">
        <f>VLOOKUP($A2298,'Medical Examinations'!$A$1:$J$2336,MATCH(Healthcare!E$1,'Medical Examinations'!$A$1:$J$1,0),0)</f>
        <v>No</v>
      </c>
      <c r="F2298" s="17" t="str">
        <f>VLOOKUP($A2298,'Medical Examinations'!$A$1:$J$2336,MATCH(Healthcare!F$1,'Medical Examinations'!$A$1:$J$1,0),0)</f>
        <v>Yes</v>
      </c>
      <c r="G2298" s="17" t="str">
        <f>VLOOKUP($A2298,'Medical Examinations'!$A$1:$J$2336,MATCH(Healthcare!G$1,'Medical Examinations'!$A$1:$J$1,0),0)</f>
        <v>No</v>
      </c>
      <c r="H2298" s="17">
        <f>VLOOKUP($A2298,'Medical Examinations'!$A$1:$J$2336,MATCH(Healthcare!H$1,'Medical Examinations'!$A$1:$J$1,0),0)</f>
        <v>1</v>
      </c>
      <c r="I2298" s="17" t="str">
        <f>VLOOKUP($A2298,'Medical Examinations'!$A$1:$J$2336,MATCH(Healthcare!I$1,'Medical Examinations'!$A$1:$J$1,0),0)</f>
        <v>No</v>
      </c>
      <c r="J2298" s="17" t="str">
        <f>VLOOKUP($A2298,'Medical Examinations'!$A$1:$J$2336,MATCH(Healthcare!J$1,'Medical Examinations'!$A$1:$J$1,0),0)</f>
        <v>Healthy Weight</v>
      </c>
      <c r="K2298" s="17" t="str">
        <f>VLOOKUP($A2298,'Medical Examinations'!$A$1:$J$2336,MATCH(Healthcare!K$1,'Medical Examinations'!$A$1:$J$1,0),0)</f>
        <v>Normal</v>
      </c>
      <c r="L2298" s="38">
        <f>VLOOKUP($A2298,'Hospitalisation Details'!$A$2:$K$2344,MATCH(Healthcare!L$1,'Hospitalisation Details'!$A$1:$K$1,0),0)</f>
        <v>38303</v>
      </c>
      <c r="M2298" s="17">
        <f>VLOOKUP($A2298,'Hospitalisation Details'!$A$2:$K$2344,MATCH(Healthcare!M$1,'Hospitalisation Details'!$A$1:$K$1,0),0)</f>
        <v>1121.8699999999999</v>
      </c>
      <c r="N2298" s="17" t="str">
        <f>VLOOKUP($A2298,'Hospitalisation Details'!$A$2:$K$2344,MATCH(Healthcare!N$1,'Hospitalisation Details'!$A$1:$K$1,0),0)</f>
        <v>Tier - 3</v>
      </c>
      <c r="O2298" s="17" t="str">
        <f>VLOOKUP($A2298,'Hospitalisation Details'!$A$2:$K$2344,MATCH(Healthcare!O$1,'Hospitalisation Details'!$A$1:$K$1,0),0)</f>
        <v>Tier - 1</v>
      </c>
      <c r="P2298" s="17" t="str">
        <f>VLOOKUP($A2298,'Hospitalisation Details'!$A$2:$K$2344,MATCH(Healthcare!P$1,'Hospitalisation Details'!$A$1:$K$1,0),0)</f>
        <v>R1013</v>
      </c>
      <c r="Q2298" s="17">
        <f>VLOOKUP($A2298,'Hospitalisation Details'!$A$2:$K$2344,MATCH(Healthcare!Q$1,'Hospitalisation Details'!$A$1:$K$1,0),0)</f>
        <v>18</v>
      </c>
    </row>
    <row r="2299" spans="1:17" ht="15.75" x14ac:dyDescent="0.25">
      <c r="A2299" s="25" t="s">
        <v>2342</v>
      </c>
      <c r="B2299" s="17" t="str">
        <f>VLOOKUP($A2299,'Customer Names'!$A$1:$D$2336,4,0)</f>
        <v>Ms. Mary</v>
      </c>
      <c r="C2299" s="17">
        <f>VLOOKUP($A2299,'Medical Examinations'!$A$1:$J$2336,MATCH(Healthcare!C$1,'Medical Examinations'!$A$1:$J$1,0),0)</f>
        <v>17.170000000000002</v>
      </c>
      <c r="D2299" s="17">
        <f>VLOOKUP($A2299,'Medical Examinations'!$A$1:$J$2336,MATCH(Healthcare!D$1,'Medical Examinations'!$A$1:$J$1,0),0)</f>
        <v>8.4600000000000009</v>
      </c>
      <c r="E2299" s="17" t="str">
        <f>VLOOKUP($A2299,'Medical Examinations'!$A$1:$J$2336,MATCH(Healthcare!E$1,'Medical Examinations'!$A$1:$J$1,0),0)</f>
        <v>No</v>
      </c>
      <c r="F2299" s="17" t="str">
        <f>VLOOKUP($A2299,'Medical Examinations'!$A$1:$J$2336,MATCH(Healthcare!F$1,'Medical Examinations'!$A$1:$J$1,0),0)</f>
        <v>No</v>
      </c>
      <c r="G2299" s="17" t="str">
        <f>VLOOKUP($A2299,'Medical Examinations'!$A$1:$J$2336,MATCH(Healthcare!G$1,'Medical Examinations'!$A$1:$J$1,0),0)</f>
        <v>No</v>
      </c>
      <c r="H2299" s="17">
        <f>VLOOKUP($A2299,'Medical Examinations'!$A$1:$J$2336,MATCH(Healthcare!H$1,'Medical Examinations'!$A$1:$J$1,0),0)</f>
        <v>0</v>
      </c>
      <c r="I2299" s="17" t="str">
        <f>VLOOKUP($A2299,'Medical Examinations'!$A$1:$J$2336,MATCH(Healthcare!I$1,'Medical Examinations'!$A$1:$J$1,0),0)</f>
        <v>No</v>
      </c>
      <c r="J2299" s="17" t="str">
        <f>VLOOKUP($A2299,'Medical Examinations'!$A$1:$J$2336,MATCH(Healthcare!J$1,'Medical Examinations'!$A$1:$J$1,0),0)</f>
        <v>Underweight</v>
      </c>
      <c r="K2299" s="17" t="str">
        <f>VLOOKUP($A2299,'Medical Examinations'!$A$1:$J$2336,MATCH(Healthcare!K$1,'Medical Examinations'!$A$1:$J$1,0),0)</f>
        <v>Diabetes</v>
      </c>
      <c r="L2299" s="38">
        <f>VLOOKUP($A2299,'Hospitalisation Details'!$A$2:$K$2344,MATCH(Healthcare!L$1,'Hospitalisation Details'!$A$1:$K$1,0),0)</f>
        <v>37481</v>
      </c>
      <c r="M2299" s="17">
        <f>VLOOKUP($A2299,'Hospitalisation Details'!$A$2:$K$2344,MATCH(Healthcare!M$1,'Hospitalisation Details'!$A$1:$K$1,0),0)</f>
        <v>1086</v>
      </c>
      <c r="N2299" s="17" t="str">
        <f>VLOOKUP($A2299,'Hospitalisation Details'!$A$2:$K$2344,MATCH(Healthcare!N$1,'Hospitalisation Details'!$A$1:$K$1,0),0)</f>
        <v>Tier - 3</v>
      </c>
      <c r="O2299" s="17" t="str">
        <f>VLOOKUP($A2299,'Hospitalisation Details'!$A$2:$K$2344,MATCH(Healthcare!O$1,'Hospitalisation Details'!$A$1:$K$1,0),0)</f>
        <v>Tier - 3</v>
      </c>
      <c r="P2299" s="17" t="str">
        <f>VLOOKUP($A2299,'Hospitalisation Details'!$A$2:$K$2344,MATCH(Healthcare!P$1,'Hospitalisation Details'!$A$1:$K$1,0),0)</f>
        <v>R1013</v>
      </c>
      <c r="Q2299" s="17">
        <f>VLOOKUP($A2299,'Hospitalisation Details'!$A$2:$K$2344,MATCH(Healthcare!Q$1,'Hospitalisation Details'!$A$1:$K$1,0),0)</f>
        <v>20</v>
      </c>
    </row>
    <row r="2300" spans="1:17" ht="15.75" x14ac:dyDescent="0.25">
      <c r="A2300" s="25" t="s">
        <v>2343</v>
      </c>
      <c r="B2300" s="17" t="str">
        <f>VLOOKUP($A2300,'Customer Names'!$A$1:$D$2336,4,0)</f>
        <v>Mr. Justin</v>
      </c>
      <c r="C2300" s="17">
        <f>VLOOKUP($A2300,'Medical Examinations'!$A$1:$J$2336,MATCH(Healthcare!C$1,'Medical Examinations'!$A$1:$J$1,0),0)</f>
        <v>15.61</v>
      </c>
      <c r="D2300" s="17">
        <f>VLOOKUP($A2300,'Medical Examinations'!$A$1:$J$2336,MATCH(Healthcare!D$1,'Medical Examinations'!$A$1:$J$1,0),0)</f>
        <v>5.28</v>
      </c>
      <c r="E2300" s="17" t="str">
        <f>VLOOKUP($A2300,'Medical Examinations'!$A$1:$J$2336,MATCH(Healthcare!E$1,'Medical Examinations'!$A$1:$J$1,0),0)</f>
        <v>No</v>
      </c>
      <c r="F2300" s="17" t="str">
        <f>VLOOKUP($A2300,'Medical Examinations'!$A$1:$J$2336,MATCH(Healthcare!F$1,'Medical Examinations'!$A$1:$J$1,0),0)</f>
        <v>No</v>
      </c>
      <c r="G2300" s="17" t="str">
        <f>VLOOKUP($A2300,'Medical Examinations'!$A$1:$J$2336,MATCH(Healthcare!G$1,'Medical Examinations'!$A$1:$J$1,0),0)</f>
        <v>No</v>
      </c>
      <c r="H2300" s="17">
        <f>VLOOKUP($A2300,'Medical Examinations'!$A$1:$J$2336,MATCH(Healthcare!H$1,'Medical Examinations'!$A$1:$J$1,0),0)</f>
        <v>1</v>
      </c>
      <c r="I2300" s="17" t="str">
        <f>VLOOKUP($A2300,'Medical Examinations'!$A$1:$J$2336,MATCH(Healthcare!I$1,'Medical Examinations'!$A$1:$J$1,0),0)</f>
        <v>No</v>
      </c>
      <c r="J2300" s="17" t="str">
        <f>VLOOKUP($A2300,'Medical Examinations'!$A$1:$J$2336,MATCH(Healthcare!J$1,'Medical Examinations'!$A$1:$J$1,0),0)</f>
        <v>Underweight</v>
      </c>
      <c r="K2300" s="17" t="str">
        <f>VLOOKUP($A2300,'Medical Examinations'!$A$1:$J$2336,MATCH(Healthcare!K$1,'Medical Examinations'!$A$1:$J$1,0),0)</f>
        <v>Normal</v>
      </c>
      <c r="L2300" s="38">
        <f>VLOOKUP($A2300,'Hospitalisation Details'!$A$2:$K$2344,MATCH(Healthcare!L$1,'Hospitalisation Details'!$A$1:$K$1,0),0)</f>
        <v>36155</v>
      </c>
      <c r="M2300" s="17">
        <f>VLOOKUP($A2300,'Hospitalisation Details'!$A$2:$K$2344,MATCH(Healthcare!M$1,'Hospitalisation Details'!$A$1:$K$1,0),0)</f>
        <v>1082</v>
      </c>
      <c r="N2300" s="17" t="str">
        <f>VLOOKUP($A2300,'Hospitalisation Details'!$A$2:$K$2344,MATCH(Healthcare!N$1,'Hospitalisation Details'!$A$1:$K$1,0),0)</f>
        <v>Tier - 3</v>
      </c>
      <c r="O2300" s="17" t="str">
        <f>VLOOKUP($A2300,'Hospitalisation Details'!$A$2:$K$2344,MATCH(Healthcare!O$1,'Hospitalisation Details'!$A$1:$K$1,0),0)</f>
        <v>Tier - 2</v>
      </c>
      <c r="P2300" s="17" t="str">
        <f>VLOOKUP($A2300,'Hospitalisation Details'!$A$2:$K$2344,MATCH(Healthcare!P$1,'Hospitalisation Details'!$A$1:$K$1,0),0)</f>
        <v>R1013</v>
      </c>
      <c r="Q2300" s="17">
        <f>VLOOKUP($A2300,'Hospitalisation Details'!$A$2:$K$2344,MATCH(Healthcare!Q$1,'Hospitalisation Details'!$A$1:$K$1,0),0)</f>
        <v>24</v>
      </c>
    </row>
    <row r="2301" spans="1:17" ht="15.75" x14ac:dyDescent="0.25">
      <c r="A2301" s="25" t="s">
        <v>2344</v>
      </c>
      <c r="B2301" s="17" t="str">
        <f>VLOOKUP($A2301,'Customer Names'!$A$1:$D$2336,4,0)</f>
        <v>Mr. Patrick</v>
      </c>
      <c r="C2301" s="17">
        <f>VLOOKUP($A2301,'Medical Examinations'!$A$1:$J$2336,MATCH(Healthcare!C$1,'Medical Examinations'!$A$1:$J$1,0),0)</f>
        <v>17.98</v>
      </c>
      <c r="D2301" s="17">
        <f>VLOOKUP($A2301,'Medical Examinations'!$A$1:$J$2336,MATCH(Healthcare!D$1,'Medical Examinations'!$A$1:$J$1,0),0)</f>
        <v>5.33</v>
      </c>
      <c r="E2301" s="17" t="str">
        <f>VLOOKUP($A2301,'Medical Examinations'!$A$1:$J$2336,MATCH(Healthcare!E$1,'Medical Examinations'!$A$1:$J$1,0),0)</f>
        <v>Yes</v>
      </c>
      <c r="F2301" s="17" t="str">
        <f>VLOOKUP($A2301,'Medical Examinations'!$A$1:$J$2336,MATCH(Healthcare!F$1,'Medical Examinations'!$A$1:$J$1,0),0)</f>
        <v>No</v>
      </c>
      <c r="G2301" s="17" t="str">
        <f>VLOOKUP($A2301,'Medical Examinations'!$A$1:$J$2336,MATCH(Healthcare!G$1,'Medical Examinations'!$A$1:$J$1,0),0)</f>
        <v>Yes</v>
      </c>
      <c r="H2301" s="17">
        <f>VLOOKUP($A2301,'Medical Examinations'!$A$1:$J$2336,MATCH(Healthcare!H$1,'Medical Examinations'!$A$1:$J$1,0),0)</f>
        <v>1</v>
      </c>
      <c r="I2301" s="17" t="str">
        <f>VLOOKUP($A2301,'Medical Examinations'!$A$1:$J$2336,MATCH(Healthcare!I$1,'Medical Examinations'!$A$1:$J$1,0),0)</f>
        <v>No</v>
      </c>
      <c r="J2301" s="17" t="str">
        <f>VLOOKUP($A2301,'Medical Examinations'!$A$1:$J$2336,MATCH(Healthcare!J$1,'Medical Examinations'!$A$1:$J$1,0),0)</f>
        <v>Underweight</v>
      </c>
      <c r="K2301" s="17" t="str">
        <f>VLOOKUP($A2301,'Medical Examinations'!$A$1:$J$2336,MATCH(Healthcare!K$1,'Medical Examinations'!$A$1:$J$1,0),0)</f>
        <v>Normal</v>
      </c>
      <c r="L2301" s="38">
        <f>VLOOKUP($A2301,'Hospitalisation Details'!$A$2:$K$2344,MATCH(Healthcare!L$1,'Hospitalisation Details'!$A$1:$K$1,0),0)</f>
        <v>35655</v>
      </c>
      <c r="M2301" s="17">
        <f>VLOOKUP($A2301,'Hospitalisation Details'!$A$2:$K$2344,MATCH(Healthcare!M$1,'Hospitalisation Details'!$A$1:$K$1,0),0)</f>
        <v>1071</v>
      </c>
      <c r="N2301" s="17" t="str">
        <f>VLOOKUP($A2301,'Hospitalisation Details'!$A$2:$K$2344,MATCH(Healthcare!N$1,'Hospitalisation Details'!$A$1:$K$1,0),0)</f>
        <v>Tier - 3</v>
      </c>
      <c r="O2301" s="17" t="str">
        <f>VLOOKUP($A2301,'Hospitalisation Details'!$A$2:$K$2344,MATCH(Healthcare!O$1,'Hospitalisation Details'!$A$1:$K$1,0),0)</f>
        <v>Tier - 3</v>
      </c>
      <c r="P2301" s="17" t="str">
        <f>VLOOKUP($A2301,'Hospitalisation Details'!$A$2:$K$2344,MATCH(Healthcare!P$1,'Hospitalisation Details'!$A$1:$K$1,0),0)</f>
        <v>R1013</v>
      </c>
      <c r="Q2301" s="17">
        <f>VLOOKUP($A2301,'Hospitalisation Details'!$A$2:$K$2344,MATCH(Healthcare!Q$1,'Hospitalisation Details'!$A$1:$K$1,0),0)</f>
        <v>25</v>
      </c>
    </row>
    <row r="2302" spans="1:17" ht="15.75" x14ac:dyDescent="0.25">
      <c r="A2302" s="25" t="s">
        <v>2345</v>
      </c>
      <c r="B2302" s="17" t="str">
        <f>VLOOKUP($A2302,'Customer Names'!$A$1:$D$2336,4,0)</f>
        <v>Mr. Roman</v>
      </c>
      <c r="C2302" s="17">
        <f>VLOOKUP($A2302,'Medical Examinations'!$A$1:$J$2336,MATCH(Healthcare!C$1,'Medical Examinations'!$A$1:$J$1,0),0)</f>
        <v>21.64</v>
      </c>
      <c r="D2302" s="17">
        <f>VLOOKUP($A2302,'Medical Examinations'!$A$1:$J$2336,MATCH(Healthcare!D$1,'Medical Examinations'!$A$1:$J$1,0),0)</f>
        <v>5.5</v>
      </c>
      <c r="E2302" s="17" t="str">
        <f>VLOOKUP($A2302,'Medical Examinations'!$A$1:$J$2336,MATCH(Healthcare!E$1,'Medical Examinations'!$A$1:$J$1,0),0)</f>
        <v>No</v>
      </c>
      <c r="F2302" s="17" t="str">
        <f>VLOOKUP($A2302,'Medical Examinations'!$A$1:$J$2336,MATCH(Healthcare!F$1,'Medical Examinations'!$A$1:$J$1,0),0)</f>
        <v>Yes</v>
      </c>
      <c r="G2302" s="17" t="str">
        <f>VLOOKUP($A2302,'Medical Examinations'!$A$1:$J$2336,MATCH(Healthcare!G$1,'Medical Examinations'!$A$1:$J$1,0),0)</f>
        <v>No</v>
      </c>
      <c r="H2302" s="17">
        <f>VLOOKUP($A2302,'Medical Examinations'!$A$1:$J$2336,MATCH(Healthcare!H$1,'Medical Examinations'!$A$1:$J$1,0),0)</f>
        <v>1</v>
      </c>
      <c r="I2302" s="17" t="str">
        <f>VLOOKUP($A2302,'Medical Examinations'!$A$1:$J$2336,MATCH(Healthcare!I$1,'Medical Examinations'!$A$1:$J$1,0),0)</f>
        <v>No</v>
      </c>
      <c r="J2302" s="17" t="str">
        <f>VLOOKUP($A2302,'Medical Examinations'!$A$1:$J$2336,MATCH(Healthcare!J$1,'Medical Examinations'!$A$1:$J$1,0),0)</f>
        <v>Healthy Weight</v>
      </c>
      <c r="K2302" s="17" t="str">
        <f>VLOOKUP($A2302,'Medical Examinations'!$A$1:$J$2336,MATCH(Healthcare!K$1,'Medical Examinations'!$A$1:$J$1,0),0)</f>
        <v>Normal</v>
      </c>
      <c r="L2302" s="38">
        <f>VLOOKUP($A2302,'Hospitalisation Details'!$A$2:$K$2344,MATCH(Healthcare!L$1,'Hospitalisation Details'!$A$1:$K$1,0),0)</f>
        <v>38223</v>
      </c>
      <c r="M2302" s="17">
        <f>VLOOKUP($A2302,'Hospitalisation Details'!$A$2:$K$2344,MATCH(Healthcare!M$1,'Hospitalisation Details'!$A$1:$K$1,0),0)</f>
        <v>1070</v>
      </c>
      <c r="N2302" s="17" t="str">
        <f>VLOOKUP($A2302,'Hospitalisation Details'!$A$2:$K$2344,MATCH(Healthcare!N$1,'Hospitalisation Details'!$A$1:$K$1,0),0)</f>
        <v>Tier - 3</v>
      </c>
      <c r="O2302" s="17" t="str">
        <f>VLOOKUP($A2302,'Hospitalisation Details'!$A$2:$K$2344,MATCH(Healthcare!O$1,'Hospitalisation Details'!$A$1:$K$1,0),0)</f>
        <v>Tier - 3</v>
      </c>
      <c r="P2302" s="17" t="str">
        <f>VLOOKUP($A2302,'Hospitalisation Details'!$A$2:$K$2344,MATCH(Healthcare!P$1,'Hospitalisation Details'!$A$1:$K$1,0),0)</f>
        <v>R1013</v>
      </c>
      <c r="Q2302" s="17">
        <f>VLOOKUP($A2302,'Hospitalisation Details'!$A$2:$K$2344,MATCH(Healthcare!Q$1,'Hospitalisation Details'!$A$1:$K$1,0),0)</f>
        <v>18</v>
      </c>
    </row>
    <row r="2303" spans="1:17" ht="15.75" x14ac:dyDescent="0.25">
      <c r="A2303" s="25" t="s">
        <v>2346</v>
      </c>
      <c r="B2303" s="17" t="str">
        <f>VLOOKUP($A2303,'Customer Names'!$A$1:$D$2336,4,0)</f>
        <v>Mr. David</v>
      </c>
      <c r="C2303" s="17">
        <f>VLOOKUP($A2303,'Medical Examinations'!$A$1:$J$2336,MATCH(Healthcare!C$1,'Medical Examinations'!$A$1:$J$1,0),0)</f>
        <v>16.399999999999999</v>
      </c>
      <c r="D2303" s="17">
        <f>VLOOKUP($A2303,'Medical Examinations'!$A$1:$J$2336,MATCH(Healthcare!D$1,'Medical Examinations'!$A$1:$J$1,0),0)</f>
        <v>5.4</v>
      </c>
      <c r="E2303" s="17" t="str">
        <f>VLOOKUP($A2303,'Medical Examinations'!$A$1:$J$2336,MATCH(Healthcare!E$1,'Medical Examinations'!$A$1:$J$1,0),0)</f>
        <v>No</v>
      </c>
      <c r="F2303" s="17" t="str">
        <f>VLOOKUP($A2303,'Medical Examinations'!$A$1:$J$2336,MATCH(Healthcare!F$1,'Medical Examinations'!$A$1:$J$1,0),0)</f>
        <v>No</v>
      </c>
      <c r="G2303" s="17" t="str">
        <f>VLOOKUP($A2303,'Medical Examinations'!$A$1:$J$2336,MATCH(Healthcare!G$1,'Medical Examinations'!$A$1:$J$1,0),0)</f>
        <v>Yes</v>
      </c>
      <c r="H2303" s="17">
        <f>VLOOKUP($A2303,'Medical Examinations'!$A$1:$J$2336,MATCH(Healthcare!H$1,'Medical Examinations'!$A$1:$J$1,0),0)</f>
        <v>1</v>
      </c>
      <c r="I2303" s="17" t="str">
        <f>VLOOKUP($A2303,'Medical Examinations'!$A$1:$J$2336,MATCH(Healthcare!I$1,'Medical Examinations'!$A$1:$J$1,0),0)</f>
        <v>No</v>
      </c>
      <c r="J2303" s="17" t="str">
        <f>VLOOKUP($A2303,'Medical Examinations'!$A$1:$J$2336,MATCH(Healthcare!J$1,'Medical Examinations'!$A$1:$J$1,0),0)</f>
        <v>Underweight</v>
      </c>
      <c r="K2303" s="17" t="str">
        <f>VLOOKUP($A2303,'Medical Examinations'!$A$1:$J$2336,MATCH(Healthcare!K$1,'Medical Examinations'!$A$1:$J$1,0),0)</f>
        <v>Normal</v>
      </c>
      <c r="L2303" s="38">
        <f>VLOOKUP($A2303,'Hospitalisation Details'!$A$2:$K$2344,MATCH(Healthcare!L$1,'Hospitalisation Details'!$A$1:$K$1,0),0)</f>
        <v>34240</v>
      </c>
      <c r="M2303" s="17">
        <f>VLOOKUP($A2303,'Hospitalisation Details'!$A$2:$K$2344,MATCH(Healthcare!M$1,'Hospitalisation Details'!$A$1:$K$1,0),0)</f>
        <v>1068</v>
      </c>
      <c r="N2303" s="17" t="str">
        <f>VLOOKUP($A2303,'Hospitalisation Details'!$A$2:$K$2344,MATCH(Healthcare!N$1,'Hospitalisation Details'!$A$1:$K$1,0),0)</f>
        <v>Tier - 3</v>
      </c>
      <c r="O2303" s="17" t="str">
        <f>VLOOKUP($A2303,'Hospitalisation Details'!$A$2:$K$2344,MATCH(Healthcare!O$1,'Hospitalisation Details'!$A$1:$K$1,0),0)</f>
        <v>Tier - 1</v>
      </c>
      <c r="P2303" s="17" t="str">
        <f>VLOOKUP($A2303,'Hospitalisation Details'!$A$2:$K$2344,MATCH(Healthcare!P$1,'Hospitalisation Details'!$A$1:$K$1,0),0)</f>
        <v>R1013</v>
      </c>
      <c r="Q2303" s="17">
        <f>VLOOKUP($A2303,'Hospitalisation Details'!$A$2:$K$2344,MATCH(Healthcare!Q$1,'Hospitalisation Details'!$A$1:$K$1,0),0)</f>
        <v>29</v>
      </c>
    </row>
    <row r="2304" spans="1:17" ht="15.75" x14ac:dyDescent="0.25">
      <c r="A2304" s="25" t="s">
        <v>2347</v>
      </c>
      <c r="B2304" s="17" t="str">
        <f>VLOOKUP($A2304,'Customer Names'!$A$1:$D$2336,4,0)</f>
        <v>Ms. Evelyn</v>
      </c>
      <c r="C2304" s="17">
        <f>VLOOKUP($A2304,'Medical Examinations'!$A$1:$J$2336,MATCH(Healthcare!C$1,'Medical Examinations'!$A$1:$J$1,0),0)</f>
        <v>15.77</v>
      </c>
      <c r="D2304" s="17">
        <f>VLOOKUP($A2304,'Medical Examinations'!$A$1:$J$2336,MATCH(Healthcare!D$1,'Medical Examinations'!$A$1:$J$1,0),0)</f>
        <v>6.05</v>
      </c>
      <c r="E2304" s="17" t="str">
        <f>VLOOKUP($A2304,'Medical Examinations'!$A$1:$J$2336,MATCH(Healthcare!E$1,'Medical Examinations'!$A$1:$J$1,0),0)</f>
        <v>Yes</v>
      </c>
      <c r="F2304" s="17" t="str">
        <f>VLOOKUP($A2304,'Medical Examinations'!$A$1:$J$2336,MATCH(Healthcare!F$1,'Medical Examinations'!$A$1:$J$1,0),0)</f>
        <v>No</v>
      </c>
      <c r="G2304" s="17" t="str">
        <f>VLOOKUP($A2304,'Medical Examinations'!$A$1:$J$2336,MATCH(Healthcare!G$1,'Medical Examinations'!$A$1:$J$1,0),0)</f>
        <v>No</v>
      </c>
      <c r="H2304" s="17">
        <f>VLOOKUP($A2304,'Medical Examinations'!$A$1:$J$2336,MATCH(Healthcare!H$1,'Medical Examinations'!$A$1:$J$1,0),0)</f>
        <v>1</v>
      </c>
      <c r="I2304" s="17" t="str">
        <f>VLOOKUP($A2304,'Medical Examinations'!$A$1:$J$2336,MATCH(Healthcare!I$1,'Medical Examinations'!$A$1:$J$1,0),0)</f>
        <v>No</v>
      </c>
      <c r="J2304" s="17" t="str">
        <f>VLOOKUP($A2304,'Medical Examinations'!$A$1:$J$2336,MATCH(Healthcare!J$1,'Medical Examinations'!$A$1:$J$1,0),0)</f>
        <v>Underweight</v>
      </c>
      <c r="K2304" s="17" t="str">
        <f>VLOOKUP($A2304,'Medical Examinations'!$A$1:$J$2336,MATCH(Healthcare!K$1,'Medical Examinations'!$A$1:$J$1,0),0)</f>
        <v>Prediabetes</v>
      </c>
      <c r="L2304" s="38">
        <f>VLOOKUP($A2304,'Hospitalisation Details'!$A$2:$K$2344,MATCH(Healthcare!L$1,'Hospitalisation Details'!$A$1:$K$1,0),0)</f>
        <v>34851</v>
      </c>
      <c r="M2304" s="17">
        <f>VLOOKUP($A2304,'Hospitalisation Details'!$A$2:$K$2344,MATCH(Healthcare!M$1,'Hospitalisation Details'!$A$1:$K$1,0),0)</f>
        <v>1056</v>
      </c>
      <c r="N2304" s="17" t="str">
        <f>VLOOKUP($A2304,'Hospitalisation Details'!$A$2:$K$2344,MATCH(Healthcare!N$1,'Hospitalisation Details'!$A$1:$K$1,0),0)</f>
        <v>Tier - 3</v>
      </c>
      <c r="O2304" s="17" t="str">
        <f>VLOOKUP($A2304,'Hospitalisation Details'!$A$2:$K$2344,MATCH(Healthcare!O$1,'Hospitalisation Details'!$A$1:$K$1,0),0)</f>
        <v>Tier - 2</v>
      </c>
      <c r="P2304" s="17" t="str">
        <f>VLOOKUP($A2304,'Hospitalisation Details'!$A$2:$K$2344,MATCH(Healthcare!P$1,'Hospitalisation Details'!$A$1:$K$1,0),0)</f>
        <v>R1013</v>
      </c>
      <c r="Q2304" s="17">
        <f>VLOOKUP($A2304,'Hospitalisation Details'!$A$2:$K$2344,MATCH(Healthcare!Q$1,'Hospitalisation Details'!$A$1:$K$1,0),0)</f>
        <v>28</v>
      </c>
    </row>
    <row r="2305" spans="1:17" ht="15.75" x14ac:dyDescent="0.25">
      <c r="A2305" s="25" t="s">
        <v>2348</v>
      </c>
      <c r="B2305" s="17" t="str">
        <f>VLOOKUP($A2305,'Customer Names'!$A$1:$D$2336,4,0)</f>
        <v>Mr. Jim</v>
      </c>
      <c r="C2305" s="17">
        <f>VLOOKUP($A2305,'Medical Examinations'!$A$1:$J$2336,MATCH(Healthcare!C$1,'Medical Examinations'!$A$1:$J$1,0),0)</f>
        <v>18.27</v>
      </c>
      <c r="D2305" s="17">
        <f>VLOOKUP($A2305,'Medical Examinations'!$A$1:$J$2336,MATCH(Healthcare!D$1,'Medical Examinations'!$A$1:$J$1,0),0)</f>
        <v>11.46</v>
      </c>
      <c r="E2305" s="17" t="str">
        <f>VLOOKUP($A2305,'Medical Examinations'!$A$1:$J$2336,MATCH(Healthcare!E$1,'Medical Examinations'!$A$1:$J$1,0),0)</f>
        <v>No</v>
      </c>
      <c r="F2305" s="17" t="str">
        <f>VLOOKUP($A2305,'Medical Examinations'!$A$1:$J$2336,MATCH(Healthcare!F$1,'Medical Examinations'!$A$1:$J$1,0),0)</f>
        <v>No</v>
      </c>
      <c r="G2305" s="17" t="str">
        <f>VLOOKUP($A2305,'Medical Examinations'!$A$1:$J$2336,MATCH(Healthcare!G$1,'Medical Examinations'!$A$1:$J$1,0),0)</f>
        <v>No</v>
      </c>
      <c r="H2305" s="17">
        <f>VLOOKUP($A2305,'Medical Examinations'!$A$1:$J$2336,MATCH(Healthcare!H$1,'Medical Examinations'!$A$1:$J$1,0),0)</f>
        <v>0</v>
      </c>
      <c r="I2305" s="17" t="str">
        <f>VLOOKUP($A2305,'Medical Examinations'!$A$1:$J$2336,MATCH(Healthcare!I$1,'Medical Examinations'!$A$1:$J$1,0),0)</f>
        <v>No</v>
      </c>
      <c r="J2305" s="17" t="str">
        <f>VLOOKUP($A2305,'Medical Examinations'!$A$1:$J$2336,MATCH(Healthcare!J$1,'Medical Examinations'!$A$1:$J$1,0),0)</f>
        <v>Underweight</v>
      </c>
      <c r="K2305" s="17" t="str">
        <f>VLOOKUP($A2305,'Medical Examinations'!$A$1:$J$2336,MATCH(Healthcare!K$1,'Medical Examinations'!$A$1:$J$1,0),0)</f>
        <v>Diabetes</v>
      </c>
      <c r="L2305" s="38">
        <f>VLOOKUP($A2305,'Hospitalisation Details'!$A$2:$K$2344,MATCH(Healthcare!L$1,'Hospitalisation Details'!$A$1:$K$1,0),0)</f>
        <v>37438</v>
      </c>
      <c r="M2305" s="17">
        <f>VLOOKUP($A2305,'Hospitalisation Details'!$A$2:$K$2344,MATCH(Healthcare!M$1,'Hospitalisation Details'!$A$1:$K$1,0),0)</f>
        <v>1049</v>
      </c>
      <c r="N2305" s="17" t="str">
        <f>VLOOKUP($A2305,'Hospitalisation Details'!$A$2:$K$2344,MATCH(Healthcare!N$1,'Hospitalisation Details'!$A$1:$K$1,0),0)</f>
        <v>Tier - 3</v>
      </c>
      <c r="O2305" s="17" t="str">
        <f>VLOOKUP($A2305,'Hospitalisation Details'!$A$2:$K$2344,MATCH(Healthcare!O$1,'Hospitalisation Details'!$A$1:$K$1,0),0)</f>
        <v>Tier - 2</v>
      </c>
      <c r="P2305" s="17" t="str">
        <f>VLOOKUP($A2305,'Hospitalisation Details'!$A$2:$K$2344,MATCH(Healthcare!P$1,'Hospitalisation Details'!$A$1:$K$1,0),0)</f>
        <v>R1012</v>
      </c>
      <c r="Q2305" s="17">
        <f>VLOOKUP($A2305,'Hospitalisation Details'!$A$2:$K$2344,MATCH(Healthcare!Q$1,'Hospitalisation Details'!$A$1:$K$1,0),0)</f>
        <v>20</v>
      </c>
    </row>
    <row r="2306" spans="1:17" ht="15.75" x14ac:dyDescent="0.25">
      <c r="A2306" s="25" t="s">
        <v>2349</v>
      </c>
      <c r="B2306" s="17" t="str">
        <f>VLOOKUP($A2306,'Customer Names'!$A$1:$D$2336,4,0)</f>
        <v>Mr. Matthew</v>
      </c>
      <c r="C2306" s="17">
        <f>VLOOKUP($A2306,'Medical Examinations'!$A$1:$J$2336,MATCH(Healthcare!C$1,'Medical Examinations'!$A$1:$J$1,0),0)</f>
        <v>16.489999999999998</v>
      </c>
      <c r="D2306" s="17">
        <f>VLOOKUP($A2306,'Medical Examinations'!$A$1:$J$2336,MATCH(Healthcare!D$1,'Medical Examinations'!$A$1:$J$1,0),0)</f>
        <v>8.48</v>
      </c>
      <c r="E2306" s="17" t="str">
        <f>VLOOKUP($A2306,'Medical Examinations'!$A$1:$J$2336,MATCH(Healthcare!E$1,'Medical Examinations'!$A$1:$J$1,0),0)</f>
        <v>No</v>
      </c>
      <c r="F2306" s="17" t="str">
        <f>VLOOKUP($A2306,'Medical Examinations'!$A$1:$J$2336,MATCH(Healthcare!F$1,'Medical Examinations'!$A$1:$J$1,0),0)</f>
        <v>No</v>
      </c>
      <c r="G2306" s="17" t="str">
        <f>VLOOKUP($A2306,'Medical Examinations'!$A$1:$J$2336,MATCH(Healthcare!G$1,'Medical Examinations'!$A$1:$J$1,0),0)</f>
        <v>No</v>
      </c>
      <c r="H2306" s="17">
        <f>VLOOKUP($A2306,'Medical Examinations'!$A$1:$J$2336,MATCH(Healthcare!H$1,'Medical Examinations'!$A$1:$J$1,0),0)</f>
        <v>0</v>
      </c>
      <c r="I2306" s="17" t="str">
        <f>VLOOKUP($A2306,'Medical Examinations'!$A$1:$J$2336,MATCH(Healthcare!I$1,'Medical Examinations'!$A$1:$J$1,0),0)</f>
        <v>No</v>
      </c>
      <c r="J2306" s="17" t="str">
        <f>VLOOKUP($A2306,'Medical Examinations'!$A$1:$J$2336,MATCH(Healthcare!J$1,'Medical Examinations'!$A$1:$J$1,0),0)</f>
        <v>Underweight</v>
      </c>
      <c r="K2306" s="17" t="str">
        <f>VLOOKUP($A2306,'Medical Examinations'!$A$1:$J$2336,MATCH(Healthcare!K$1,'Medical Examinations'!$A$1:$J$1,0),0)</f>
        <v>Diabetes</v>
      </c>
      <c r="L2306" s="38">
        <f>VLOOKUP($A2306,'Hospitalisation Details'!$A$2:$K$2344,MATCH(Healthcare!L$1,'Hospitalisation Details'!$A$1:$K$1,0),0)</f>
        <v>37457</v>
      </c>
      <c r="M2306" s="17">
        <f>VLOOKUP($A2306,'Hospitalisation Details'!$A$2:$K$2344,MATCH(Healthcare!M$1,'Hospitalisation Details'!$A$1:$K$1,0),0)</f>
        <v>1047</v>
      </c>
      <c r="N2306" s="17" t="str">
        <f>VLOOKUP($A2306,'Hospitalisation Details'!$A$2:$K$2344,MATCH(Healthcare!N$1,'Hospitalisation Details'!$A$1:$K$1,0),0)</f>
        <v>Tier - 3</v>
      </c>
      <c r="O2306" s="17" t="str">
        <f>VLOOKUP($A2306,'Hospitalisation Details'!$A$2:$K$2344,MATCH(Healthcare!O$1,'Hospitalisation Details'!$A$1:$K$1,0),0)</f>
        <v>Tier - 1</v>
      </c>
      <c r="P2306" s="17" t="str">
        <f>VLOOKUP($A2306,'Hospitalisation Details'!$A$2:$K$2344,MATCH(Healthcare!P$1,'Hospitalisation Details'!$A$1:$K$1,0),0)</f>
        <v>R1013</v>
      </c>
      <c r="Q2306" s="17">
        <f>VLOOKUP($A2306,'Hospitalisation Details'!$A$2:$K$2344,MATCH(Healthcare!Q$1,'Hospitalisation Details'!$A$1:$K$1,0),0)</f>
        <v>20</v>
      </c>
    </row>
    <row r="2307" spans="1:17" ht="15.75" x14ac:dyDescent="0.25">
      <c r="A2307" s="25" t="s">
        <v>2350</v>
      </c>
      <c r="B2307" s="17" t="str">
        <f>VLOOKUP($A2307,'Customer Names'!$A$1:$D$2336,4,0)</f>
        <v>Mr. Kenneth</v>
      </c>
      <c r="C2307" s="17">
        <f>VLOOKUP($A2307,'Medical Examinations'!$A$1:$J$2336,MATCH(Healthcare!C$1,'Medical Examinations'!$A$1:$J$1,0),0)</f>
        <v>16.14</v>
      </c>
      <c r="D2307" s="17">
        <f>VLOOKUP($A2307,'Medical Examinations'!$A$1:$J$2336,MATCH(Healthcare!D$1,'Medical Examinations'!$A$1:$J$1,0),0)</f>
        <v>4.8600000000000003</v>
      </c>
      <c r="E2307" s="17" t="str">
        <f>VLOOKUP($A2307,'Medical Examinations'!$A$1:$J$2336,MATCH(Healthcare!E$1,'Medical Examinations'!$A$1:$J$1,0),0)</f>
        <v>No</v>
      </c>
      <c r="F2307" s="17" t="str">
        <f>VLOOKUP($A2307,'Medical Examinations'!$A$1:$J$2336,MATCH(Healthcare!F$1,'Medical Examinations'!$A$1:$J$1,0),0)</f>
        <v>No</v>
      </c>
      <c r="G2307" s="17" t="str">
        <f>VLOOKUP($A2307,'Medical Examinations'!$A$1:$J$2336,MATCH(Healthcare!G$1,'Medical Examinations'!$A$1:$J$1,0),0)</f>
        <v>No</v>
      </c>
      <c r="H2307" s="17">
        <f>VLOOKUP($A2307,'Medical Examinations'!$A$1:$J$2336,MATCH(Healthcare!H$1,'Medical Examinations'!$A$1:$J$1,0),0)</f>
        <v>0</v>
      </c>
      <c r="I2307" s="17" t="str">
        <f>VLOOKUP($A2307,'Medical Examinations'!$A$1:$J$2336,MATCH(Healthcare!I$1,'Medical Examinations'!$A$1:$J$1,0),0)</f>
        <v>No</v>
      </c>
      <c r="J2307" s="17" t="str">
        <f>VLOOKUP($A2307,'Medical Examinations'!$A$1:$J$2336,MATCH(Healthcare!J$1,'Medical Examinations'!$A$1:$J$1,0),0)</f>
        <v>Underweight</v>
      </c>
      <c r="K2307" s="17" t="str">
        <f>VLOOKUP($A2307,'Medical Examinations'!$A$1:$J$2336,MATCH(Healthcare!K$1,'Medical Examinations'!$A$1:$J$1,0),0)</f>
        <v>Normal</v>
      </c>
      <c r="L2307" s="38">
        <f>VLOOKUP($A2307,'Hospitalisation Details'!$A$2:$K$2344,MATCH(Healthcare!L$1,'Hospitalisation Details'!$A$1:$K$1,0),0)</f>
        <v>34655</v>
      </c>
      <c r="M2307" s="17">
        <f>VLOOKUP($A2307,'Hospitalisation Details'!$A$2:$K$2344,MATCH(Healthcare!M$1,'Hospitalisation Details'!$A$1:$K$1,0),0)</f>
        <v>1044</v>
      </c>
      <c r="N2307" s="17" t="str">
        <f>VLOOKUP($A2307,'Hospitalisation Details'!$A$2:$K$2344,MATCH(Healthcare!N$1,'Hospitalisation Details'!$A$1:$K$1,0),0)</f>
        <v>Tier - 3</v>
      </c>
      <c r="O2307" s="17" t="str">
        <f>VLOOKUP($A2307,'Hospitalisation Details'!$A$2:$K$2344,MATCH(Healthcare!O$1,'Hospitalisation Details'!$A$1:$K$1,0),0)</f>
        <v>Tier - 2</v>
      </c>
      <c r="P2307" s="17" t="str">
        <f>VLOOKUP($A2307,'Hospitalisation Details'!$A$2:$K$2344,MATCH(Healthcare!P$1,'Hospitalisation Details'!$A$1:$K$1,0),0)</f>
        <v>R1013</v>
      </c>
      <c r="Q2307" s="17">
        <f>VLOOKUP($A2307,'Hospitalisation Details'!$A$2:$K$2344,MATCH(Healthcare!Q$1,'Hospitalisation Details'!$A$1:$K$1,0),0)</f>
        <v>28</v>
      </c>
    </row>
    <row r="2308" spans="1:17" ht="15.75" x14ac:dyDescent="0.25">
      <c r="A2308" s="25" t="s">
        <v>2351</v>
      </c>
      <c r="B2308" s="17" t="str">
        <f>VLOOKUP($A2308,'Customer Names'!$A$1:$D$2336,4,0)</f>
        <v>Ms. Andrea</v>
      </c>
      <c r="C2308" s="17">
        <f>VLOOKUP($A2308,'Medical Examinations'!$A$1:$J$2336,MATCH(Healthcare!C$1,'Medical Examinations'!$A$1:$J$1,0),0)</f>
        <v>20.85</v>
      </c>
      <c r="D2308" s="17">
        <f>VLOOKUP($A2308,'Medical Examinations'!$A$1:$J$2336,MATCH(Healthcare!D$1,'Medical Examinations'!$A$1:$J$1,0),0)</f>
        <v>4.45</v>
      </c>
      <c r="E2308" s="17" t="str">
        <f>VLOOKUP($A2308,'Medical Examinations'!$A$1:$J$2336,MATCH(Healthcare!E$1,'Medical Examinations'!$A$1:$J$1,0),0)</f>
        <v>Yes</v>
      </c>
      <c r="F2308" s="17" t="str">
        <f>VLOOKUP($A2308,'Medical Examinations'!$A$1:$J$2336,MATCH(Healthcare!F$1,'Medical Examinations'!$A$1:$J$1,0),0)</f>
        <v>No</v>
      </c>
      <c r="G2308" s="17" t="str">
        <f>VLOOKUP($A2308,'Medical Examinations'!$A$1:$J$2336,MATCH(Healthcare!G$1,'Medical Examinations'!$A$1:$J$1,0),0)</f>
        <v>No</v>
      </c>
      <c r="H2308" s="17">
        <f>VLOOKUP($A2308,'Medical Examinations'!$A$1:$J$2336,MATCH(Healthcare!H$1,'Medical Examinations'!$A$1:$J$1,0),0)</f>
        <v>1</v>
      </c>
      <c r="I2308" s="17" t="str">
        <f>VLOOKUP($A2308,'Medical Examinations'!$A$1:$J$2336,MATCH(Healthcare!I$1,'Medical Examinations'!$A$1:$J$1,0),0)</f>
        <v>No</v>
      </c>
      <c r="J2308" s="17" t="str">
        <f>VLOOKUP($A2308,'Medical Examinations'!$A$1:$J$2336,MATCH(Healthcare!J$1,'Medical Examinations'!$A$1:$J$1,0),0)</f>
        <v>Healthy Weight</v>
      </c>
      <c r="K2308" s="17" t="str">
        <f>VLOOKUP($A2308,'Medical Examinations'!$A$1:$J$2336,MATCH(Healthcare!K$1,'Medical Examinations'!$A$1:$J$1,0),0)</f>
        <v>Normal</v>
      </c>
      <c r="L2308" s="38">
        <f>VLOOKUP($A2308,'Hospitalisation Details'!$A$2:$K$2344,MATCH(Healthcare!L$1,'Hospitalisation Details'!$A$1:$K$1,0),0)</f>
        <v>34977</v>
      </c>
      <c r="M2308" s="17">
        <f>VLOOKUP($A2308,'Hospitalisation Details'!$A$2:$K$2344,MATCH(Healthcare!M$1,'Hospitalisation Details'!$A$1:$K$1,0),0)</f>
        <v>1033.74</v>
      </c>
      <c r="N2308" s="17" t="str">
        <f>VLOOKUP($A2308,'Hospitalisation Details'!$A$2:$K$2344,MATCH(Healthcare!N$1,'Hospitalisation Details'!$A$1:$K$1,0),0)</f>
        <v>Tier - 3</v>
      </c>
      <c r="O2308" s="17" t="str">
        <f>VLOOKUP($A2308,'Hospitalisation Details'!$A$2:$K$2344,MATCH(Healthcare!O$1,'Hospitalisation Details'!$A$1:$K$1,0),0)</f>
        <v>Tier - 1</v>
      </c>
      <c r="P2308" s="17" t="str">
        <f>VLOOKUP($A2308,'Hospitalisation Details'!$A$2:$K$2344,MATCH(Healthcare!P$1,'Hospitalisation Details'!$A$1:$K$1,0),0)</f>
        <v>R1013</v>
      </c>
      <c r="Q2308" s="17">
        <f>VLOOKUP($A2308,'Hospitalisation Details'!$A$2:$K$2344,MATCH(Healthcare!Q$1,'Hospitalisation Details'!$A$1:$K$1,0),0)</f>
        <v>27</v>
      </c>
    </row>
    <row r="2309" spans="1:17" ht="15.75" x14ac:dyDescent="0.25">
      <c r="A2309" s="25" t="s">
        <v>2352</v>
      </c>
      <c r="B2309" s="17" t="str">
        <f>VLOOKUP($A2309,'Customer Names'!$A$1:$D$2336,4,0)</f>
        <v>Ms. Kristina</v>
      </c>
      <c r="C2309" s="17">
        <f>VLOOKUP($A2309,'Medical Examinations'!$A$1:$J$2336,MATCH(Healthcare!C$1,'Medical Examinations'!$A$1:$J$1,0),0)</f>
        <v>15.88</v>
      </c>
      <c r="D2309" s="17">
        <f>VLOOKUP($A2309,'Medical Examinations'!$A$1:$J$2336,MATCH(Healthcare!D$1,'Medical Examinations'!$A$1:$J$1,0),0)</f>
        <v>4.3600000000000003</v>
      </c>
      <c r="E2309" s="17" t="str">
        <f>VLOOKUP($A2309,'Medical Examinations'!$A$1:$J$2336,MATCH(Healthcare!E$1,'Medical Examinations'!$A$1:$J$1,0),0)</f>
        <v>No</v>
      </c>
      <c r="F2309" s="17" t="str">
        <f>VLOOKUP($A2309,'Medical Examinations'!$A$1:$J$2336,MATCH(Healthcare!F$1,'Medical Examinations'!$A$1:$J$1,0),0)</f>
        <v>No</v>
      </c>
      <c r="G2309" s="17" t="str">
        <f>VLOOKUP($A2309,'Medical Examinations'!$A$1:$J$2336,MATCH(Healthcare!G$1,'Medical Examinations'!$A$1:$J$1,0),0)</f>
        <v>No</v>
      </c>
      <c r="H2309" s="17">
        <f>VLOOKUP($A2309,'Medical Examinations'!$A$1:$J$2336,MATCH(Healthcare!H$1,'Medical Examinations'!$A$1:$J$1,0),0)</f>
        <v>0</v>
      </c>
      <c r="I2309" s="17" t="str">
        <f>VLOOKUP($A2309,'Medical Examinations'!$A$1:$J$2336,MATCH(Healthcare!I$1,'Medical Examinations'!$A$1:$J$1,0),0)</f>
        <v>No</v>
      </c>
      <c r="J2309" s="17" t="str">
        <f>VLOOKUP($A2309,'Medical Examinations'!$A$1:$J$2336,MATCH(Healthcare!J$1,'Medical Examinations'!$A$1:$J$1,0),0)</f>
        <v>Underweight</v>
      </c>
      <c r="K2309" s="17" t="str">
        <f>VLOOKUP($A2309,'Medical Examinations'!$A$1:$J$2336,MATCH(Healthcare!K$1,'Medical Examinations'!$A$1:$J$1,0),0)</f>
        <v>Normal</v>
      </c>
      <c r="L2309" s="38">
        <f>VLOOKUP($A2309,'Hospitalisation Details'!$A$2:$K$2344,MATCH(Healthcare!L$1,'Hospitalisation Details'!$A$1:$K$1,0),0)</f>
        <v>36377</v>
      </c>
      <c r="M2309" s="17">
        <f>VLOOKUP($A2309,'Hospitalisation Details'!$A$2:$K$2344,MATCH(Healthcare!M$1,'Hospitalisation Details'!$A$1:$K$1,0),0)</f>
        <v>1019</v>
      </c>
      <c r="N2309" s="17" t="str">
        <f>VLOOKUP($A2309,'Hospitalisation Details'!$A$2:$K$2344,MATCH(Healthcare!N$1,'Hospitalisation Details'!$A$1:$K$1,0),0)</f>
        <v>Tier - 3</v>
      </c>
      <c r="O2309" s="17" t="str">
        <f>VLOOKUP($A2309,'Hospitalisation Details'!$A$2:$K$2344,MATCH(Healthcare!O$1,'Hospitalisation Details'!$A$1:$K$1,0),0)</f>
        <v>Tier - 2</v>
      </c>
      <c r="P2309" s="17" t="str">
        <f>VLOOKUP($A2309,'Hospitalisation Details'!$A$2:$K$2344,MATCH(Healthcare!P$1,'Hospitalisation Details'!$A$1:$K$1,0),0)</f>
        <v>R1013</v>
      </c>
      <c r="Q2309" s="17">
        <f>VLOOKUP($A2309,'Hospitalisation Details'!$A$2:$K$2344,MATCH(Healthcare!Q$1,'Hospitalisation Details'!$A$1:$K$1,0),0)</f>
        <v>23</v>
      </c>
    </row>
    <row r="2310" spans="1:17" ht="15.75" x14ac:dyDescent="0.25">
      <c r="A2310" s="25" t="s">
        <v>2353</v>
      </c>
      <c r="B2310" s="17" t="str">
        <f>VLOOKUP($A2310,'Customer Names'!$A$1:$D$2336,4,0)</f>
        <v>Ms. Kristen</v>
      </c>
      <c r="C2310" s="17">
        <f>VLOOKUP($A2310,'Medical Examinations'!$A$1:$J$2336,MATCH(Healthcare!C$1,'Medical Examinations'!$A$1:$J$1,0),0)</f>
        <v>20.66</v>
      </c>
      <c r="D2310" s="17">
        <f>VLOOKUP($A2310,'Medical Examinations'!$A$1:$J$2336,MATCH(Healthcare!D$1,'Medical Examinations'!$A$1:$J$1,0),0)</f>
        <v>5.8</v>
      </c>
      <c r="E2310" s="17" t="str">
        <f>VLOOKUP($A2310,'Medical Examinations'!$A$1:$J$2336,MATCH(Healthcare!E$1,'Medical Examinations'!$A$1:$J$1,0),0)</f>
        <v>No</v>
      </c>
      <c r="F2310" s="17" t="str">
        <f>VLOOKUP($A2310,'Medical Examinations'!$A$1:$J$2336,MATCH(Healthcare!F$1,'Medical Examinations'!$A$1:$J$1,0),0)</f>
        <v>Yes</v>
      </c>
      <c r="G2310" s="17" t="str">
        <f>VLOOKUP($A2310,'Medical Examinations'!$A$1:$J$2336,MATCH(Healthcare!G$1,'Medical Examinations'!$A$1:$J$1,0),0)</f>
        <v>No</v>
      </c>
      <c r="H2310" s="17">
        <f>VLOOKUP($A2310,'Medical Examinations'!$A$1:$J$2336,MATCH(Healthcare!H$1,'Medical Examinations'!$A$1:$J$1,0),0)</f>
        <v>1</v>
      </c>
      <c r="I2310" s="17" t="str">
        <f>VLOOKUP($A2310,'Medical Examinations'!$A$1:$J$2336,MATCH(Healthcare!I$1,'Medical Examinations'!$A$1:$J$1,0),0)</f>
        <v>No</v>
      </c>
      <c r="J2310" s="17" t="str">
        <f>VLOOKUP($A2310,'Medical Examinations'!$A$1:$J$2336,MATCH(Healthcare!J$1,'Medical Examinations'!$A$1:$J$1,0),0)</f>
        <v>Healthy Weight</v>
      </c>
      <c r="K2310" s="17" t="str">
        <f>VLOOKUP($A2310,'Medical Examinations'!$A$1:$J$2336,MATCH(Healthcare!K$1,'Medical Examinations'!$A$1:$J$1,0),0)</f>
        <v>Prediabetes</v>
      </c>
      <c r="L2310" s="38">
        <f>VLOOKUP($A2310,'Hospitalisation Details'!$A$2:$K$2344,MATCH(Healthcare!L$1,'Hospitalisation Details'!$A$1:$K$1,0),0)</f>
        <v>36808</v>
      </c>
      <c r="M2310" s="17">
        <f>VLOOKUP($A2310,'Hospitalisation Details'!$A$2:$K$2344,MATCH(Healthcare!M$1,'Hospitalisation Details'!$A$1:$K$1,0),0)</f>
        <v>1012</v>
      </c>
      <c r="N2310" s="17" t="str">
        <f>VLOOKUP($A2310,'Hospitalisation Details'!$A$2:$K$2344,MATCH(Healthcare!N$1,'Hospitalisation Details'!$A$1:$K$1,0),0)</f>
        <v>Tier - 3</v>
      </c>
      <c r="O2310" s="17" t="str">
        <f>VLOOKUP($A2310,'Hospitalisation Details'!$A$2:$K$2344,MATCH(Healthcare!O$1,'Hospitalisation Details'!$A$1:$K$1,0),0)</f>
        <v>Tier - 2</v>
      </c>
      <c r="P2310" s="17" t="str">
        <f>VLOOKUP($A2310,'Hospitalisation Details'!$A$2:$K$2344,MATCH(Healthcare!P$1,'Hospitalisation Details'!$A$1:$K$1,0),0)</f>
        <v>R1013</v>
      </c>
      <c r="Q2310" s="17">
        <f>VLOOKUP($A2310,'Hospitalisation Details'!$A$2:$K$2344,MATCH(Healthcare!Q$1,'Hospitalisation Details'!$A$1:$K$1,0),0)</f>
        <v>22</v>
      </c>
    </row>
    <row r="2311" spans="1:17" ht="15.75" x14ac:dyDescent="0.25">
      <c r="A2311" s="25" t="s">
        <v>2354</v>
      </c>
      <c r="B2311" s="17" t="str">
        <f>VLOOKUP($A2311,'Customer Names'!$A$1:$D$2336,4,0)</f>
        <v>Mr. Matthew</v>
      </c>
      <c r="C2311" s="17">
        <f>VLOOKUP($A2311,'Medical Examinations'!$A$1:$J$2336,MATCH(Healthcare!C$1,'Medical Examinations'!$A$1:$J$1,0),0)</f>
        <v>20.399999999999999</v>
      </c>
      <c r="D2311" s="17">
        <f>VLOOKUP($A2311,'Medical Examinations'!$A$1:$J$2336,MATCH(Healthcare!D$1,'Medical Examinations'!$A$1:$J$1,0),0)</f>
        <v>5.27</v>
      </c>
      <c r="E2311" s="17" t="str">
        <f>VLOOKUP($A2311,'Medical Examinations'!$A$1:$J$2336,MATCH(Healthcare!E$1,'Medical Examinations'!$A$1:$J$1,0),0)</f>
        <v>No</v>
      </c>
      <c r="F2311" s="17" t="str">
        <f>VLOOKUP($A2311,'Medical Examinations'!$A$1:$J$2336,MATCH(Healthcare!F$1,'Medical Examinations'!$A$1:$J$1,0),0)</f>
        <v>No</v>
      </c>
      <c r="G2311" s="17" t="str">
        <f>VLOOKUP($A2311,'Medical Examinations'!$A$1:$J$2336,MATCH(Healthcare!G$1,'Medical Examinations'!$A$1:$J$1,0),0)</f>
        <v>No</v>
      </c>
      <c r="H2311" s="17">
        <f>VLOOKUP($A2311,'Medical Examinations'!$A$1:$J$2336,MATCH(Healthcare!H$1,'Medical Examinations'!$A$1:$J$1,0),0)</f>
        <v>0</v>
      </c>
      <c r="I2311" s="17" t="str">
        <f>VLOOKUP($A2311,'Medical Examinations'!$A$1:$J$2336,MATCH(Healthcare!I$1,'Medical Examinations'!$A$1:$J$1,0),0)</f>
        <v>No</v>
      </c>
      <c r="J2311" s="17" t="str">
        <f>VLOOKUP($A2311,'Medical Examinations'!$A$1:$J$2336,MATCH(Healthcare!J$1,'Medical Examinations'!$A$1:$J$1,0),0)</f>
        <v>Healthy Weight</v>
      </c>
      <c r="K2311" s="17" t="str">
        <f>VLOOKUP($A2311,'Medical Examinations'!$A$1:$J$2336,MATCH(Healthcare!K$1,'Medical Examinations'!$A$1:$J$1,0),0)</f>
        <v>Normal</v>
      </c>
      <c r="L2311" s="38">
        <f>VLOOKUP($A2311,'Hospitalisation Details'!$A$2:$K$2344,MATCH(Healthcare!L$1,'Hospitalisation Details'!$A$1:$K$1,0),0)</f>
        <v>34660</v>
      </c>
      <c r="M2311" s="17">
        <f>VLOOKUP($A2311,'Hospitalisation Details'!$A$2:$K$2344,MATCH(Healthcare!M$1,'Hospitalisation Details'!$A$1:$K$1,0),0)</f>
        <v>1006.65</v>
      </c>
      <c r="N2311" s="17" t="str">
        <f>VLOOKUP($A2311,'Hospitalisation Details'!$A$2:$K$2344,MATCH(Healthcare!N$1,'Hospitalisation Details'!$A$1:$K$1,0),0)</f>
        <v>Tier - 3</v>
      </c>
      <c r="O2311" s="17" t="str">
        <f>VLOOKUP($A2311,'Hospitalisation Details'!$A$2:$K$2344,MATCH(Healthcare!O$1,'Hospitalisation Details'!$A$1:$K$1,0),0)</f>
        <v>Tier - 2</v>
      </c>
      <c r="P2311" s="17" t="str">
        <f>VLOOKUP($A2311,'Hospitalisation Details'!$A$2:$K$2344,MATCH(Healthcare!P$1,'Hospitalisation Details'!$A$1:$K$1,0),0)</f>
        <v>R1013</v>
      </c>
      <c r="Q2311" s="17">
        <f>VLOOKUP($A2311,'Hospitalisation Details'!$A$2:$K$2344,MATCH(Healthcare!Q$1,'Hospitalisation Details'!$A$1:$K$1,0),0)</f>
        <v>28</v>
      </c>
    </row>
    <row r="2312" spans="1:17" ht="15.75" x14ac:dyDescent="0.25">
      <c r="A2312" s="25" t="s">
        <v>2355</v>
      </c>
      <c r="B2312" s="17" t="str">
        <f>VLOOKUP($A2312,'Customer Names'!$A$1:$D$2336,4,0)</f>
        <v>Mrs. Kathleen</v>
      </c>
      <c r="C2312" s="17">
        <f>VLOOKUP($A2312,'Medical Examinations'!$A$1:$J$2336,MATCH(Healthcare!C$1,'Medical Examinations'!$A$1:$J$1,0),0)</f>
        <v>25.19</v>
      </c>
      <c r="D2312" s="17">
        <f>VLOOKUP($A2312,'Medical Examinations'!$A$1:$J$2336,MATCH(Healthcare!D$1,'Medical Examinations'!$A$1:$J$1,0),0)</f>
        <v>5.64</v>
      </c>
      <c r="E2312" s="17" t="str">
        <f>VLOOKUP($A2312,'Medical Examinations'!$A$1:$J$2336,MATCH(Healthcare!E$1,'Medical Examinations'!$A$1:$J$1,0),0)</f>
        <v>Yes</v>
      </c>
      <c r="F2312" s="17" t="str">
        <f>VLOOKUP($A2312,'Medical Examinations'!$A$1:$J$2336,MATCH(Healthcare!F$1,'Medical Examinations'!$A$1:$J$1,0),0)</f>
        <v>No</v>
      </c>
      <c r="G2312" s="17" t="str">
        <f>VLOOKUP($A2312,'Medical Examinations'!$A$1:$J$2336,MATCH(Healthcare!G$1,'Medical Examinations'!$A$1:$J$1,0),0)</f>
        <v>No</v>
      </c>
      <c r="H2312" s="17">
        <f>VLOOKUP($A2312,'Medical Examinations'!$A$1:$J$2336,MATCH(Healthcare!H$1,'Medical Examinations'!$A$1:$J$1,0),0)</f>
        <v>0</v>
      </c>
      <c r="I2312" s="17" t="str">
        <f>VLOOKUP($A2312,'Medical Examinations'!$A$1:$J$2336,MATCH(Healthcare!I$1,'Medical Examinations'!$A$1:$J$1,0),0)</f>
        <v>No</v>
      </c>
      <c r="J2312" s="17" t="str">
        <f>VLOOKUP($A2312,'Medical Examinations'!$A$1:$J$2336,MATCH(Healthcare!J$1,'Medical Examinations'!$A$1:$J$1,0),0)</f>
        <v>Overweight</v>
      </c>
      <c r="K2312" s="17" t="str">
        <f>VLOOKUP($A2312,'Medical Examinations'!$A$1:$J$2336,MATCH(Healthcare!K$1,'Medical Examinations'!$A$1:$J$1,0),0)</f>
        <v>Normal</v>
      </c>
      <c r="L2312" s="38">
        <f>VLOOKUP($A2312,'Hospitalisation Details'!$A$2:$K$2344,MATCH(Healthcare!L$1,'Hospitalisation Details'!$A$1:$K$1,0),0)</f>
        <v>37122</v>
      </c>
      <c r="M2312" s="17">
        <f>VLOOKUP($A2312,'Hospitalisation Details'!$A$2:$K$2344,MATCH(Healthcare!M$1,'Hospitalisation Details'!$A$1:$K$1,0),0)</f>
        <v>964.71</v>
      </c>
      <c r="N2312" s="17" t="str">
        <f>VLOOKUP($A2312,'Hospitalisation Details'!$A$2:$K$2344,MATCH(Healthcare!N$1,'Hospitalisation Details'!$A$1:$K$1,0),0)</f>
        <v>Tier - 3</v>
      </c>
      <c r="O2312" s="17" t="str">
        <f>VLOOKUP($A2312,'Hospitalisation Details'!$A$2:$K$2344,MATCH(Healthcare!O$1,'Hospitalisation Details'!$A$1:$K$1,0),0)</f>
        <v>Tier - 2</v>
      </c>
      <c r="P2312" s="17" t="str">
        <f>VLOOKUP($A2312,'Hospitalisation Details'!$A$2:$K$2344,MATCH(Healthcare!P$1,'Hospitalisation Details'!$A$1:$K$1,0),0)</f>
        <v>R1013</v>
      </c>
      <c r="Q2312" s="17">
        <f>VLOOKUP($A2312,'Hospitalisation Details'!$A$2:$K$2344,MATCH(Healthcare!Q$1,'Hospitalisation Details'!$A$1:$K$1,0),0)</f>
        <v>21</v>
      </c>
    </row>
    <row r="2313" spans="1:17" ht="15.75" x14ac:dyDescent="0.25">
      <c r="A2313" s="25" t="s">
        <v>2356</v>
      </c>
      <c r="B2313" s="17" t="str">
        <f>VLOOKUP($A2313,'Customer Names'!$A$1:$D$2336,4,0)</f>
        <v>Ms. Lindsey</v>
      </c>
      <c r="C2313" s="17">
        <f>VLOOKUP($A2313,'Medical Examinations'!$A$1:$J$2336,MATCH(Healthcare!C$1,'Medical Examinations'!$A$1:$J$1,0),0)</f>
        <v>20.54</v>
      </c>
      <c r="D2313" s="17">
        <f>VLOOKUP($A2313,'Medical Examinations'!$A$1:$J$2336,MATCH(Healthcare!D$1,'Medical Examinations'!$A$1:$J$1,0),0)</f>
        <v>4.2</v>
      </c>
      <c r="E2313" s="17" t="str">
        <f>VLOOKUP($A2313,'Medical Examinations'!$A$1:$J$2336,MATCH(Healthcare!E$1,'Medical Examinations'!$A$1:$J$1,0),0)</f>
        <v>Yes</v>
      </c>
      <c r="F2313" s="17" t="str">
        <f>VLOOKUP($A2313,'Medical Examinations'!$A$1:$J$2336,MATCH(Healthcare!F$1,'Medical Examinations'!$A$1:$J$1,0),0)</f>
        <v>No</v>
      </c>
      <c r="G2313" s="17" t="str">
        <f>VLOOKUP($A2313,'Medical Examinations'!$A$1:$J$2336,MATCH(Healthcare!G$1,'Medical Examinations'!$A$1:$J$1,0),0)</f>
        <v>No</v>
      </c>
      <c r="H2313" s="17">
        <f>VLOOKUP($A2313,'Medical Examinations'!$A$1:$J$2336,MATCH(Healthcare!H$1,'Medical Examinations'!$A$1:$J$1,0),0)</f>
        <v>1</v>
      </c>
      <c r="I2313" s="17" t="str">
        <f>VLOOKUP($A2313,'Medical Examinations'!$A$1:$J$2336,MATCH(Healthcare!I$1,'Medical Examinations'!$A$1:$J$1,0),0)</f>
        <v>No</v>
      </c>
      <c r="J2313" s="17" t="str">
        <f>VLOOKUP($A2313,'Medical Examinations'!$A$1:$J$2336,MATCH(Healthcare!J$1,'Medical Examinations'!$A$1:$J$1,0),0)</f>
        <v>Healthy Weight</v>
      </c>
      <c r="K2313" s="17" t="str">
        <f>VLOOKUP($A2313,'Medical Examinations'!$A$1:$J$2336,MATCH(Healthcare!K$1,'Medical Examinations'!$A$1:$J$1,0),0)</f>
        <v>Normal</v>
      </c>
      <c r="L2313" s="38">
        <f>VLOOKUP($A2313,'Hospitalisation Details'!$A$2:$K$2344,MATCH(Healthcare!L$1,'Hospitalisation Details'!$A$1:$K$1,0),0)</f>
        <v>35000</v>
      </c>
      <c r="M2313" s="17">
        <f>VLOOKUP($A2313,'Hospitalisation Details'!$A$2:$K$2344,MATCH(Healthcare!M$1,'Hospitalisation Details'!$A$1:$K$1,0),0)</f>
        <v>928.59</v>
      </c>
      <c r="N2313" s="17" t="str">
        <f>VLOOKUP($A2313,'Hospitalisation Details'!$A$2:$K$2344,MATCH(Healthcare!N$1,'Hospitalisation Details'!$A$1:$K$1,0),0)</f>
        <v>Tier - 3</v>
      </c>
      <c r="O2313" s="17" t="str">
        <f>VLOOKUP($A2313,'Hospitalisation Details'!$A$2:$K$2344,MATCH(Healthcare!O$1,'Hospitalisation Details'!$A$1:$K$1,0),0)</f>
        <v>Tier - 1</v>
      </c>
      <c r="P2313" s="17" t="str">
        <f>VLOOKUP($A2313,'Hospitalisation Details'!$A$2:$K$2344,MATCH(Healthcare!P$1,'Hospitalisation Details'!$A$1:$K$1,0),0)</f>
        <v>R1013</v>
      </c>
      <c r="Q2313" s="17">
        <f>VLOOKUP($A2313,'Hospitalisation Details'!$A$2:$K$2344,MATCH(Healthcare!Q$1,'Hospitalisation Details'!$A$1:$K$1,0),0)</f>
        <v>27</v>
      </c>
    </row>
    <row r="2314" spans="1:17" ht="15.75" x14ac:dyDescent="0.25">
      <c r="A2314" s="25" t="s">
        <v>2357</v>
      </c>
      <c r="B2314" s="17" t="str">
        <f>VLOOKUP($A2314,'Customer Names'!$A$1:$D$2336,4,0)</f>
        <v>Mr. Robert</v>
      </c>
      <c r="C2314" s="17">
        <f>VLOOKUP($A2314,'Medical Examinations'!$A$1:$J$2336,MATCH(Healthcare!C$1,'Medical Examinations'!$A$1:$J$1,0),0)</f>
        <v>20.13</v>
      </c>
      <c r="D2314" s="17">
        <f>VLOOKUP($A2314,'Medical Examinations'!$A$1:$J$2336,MATCH(Healthcare!D$1,'Medical Examinations'!$A$1:$J$1,0),0)</f>
        <v>5.42</v>
      </c>
      <c r="E2314" s="17" t="str">
        <f>VLOOKUP($A2314,'Medical Examinations'!$A$1:$J$2336,MATCH(Healthcare!E$1,'Medical Examinations'!$A$1:$J$1,0),0)</f>
        <v>No</v>
      </c>
      <c r="F2314" s="17" t="str">
        <f>VLOOKUP($A2314,'Medical Examinations'!$A$1:$J$2336,MATCH(Healthcare!F$1,'Medical Examinations'!$A$1:$J$1,0),0)</f>
        <v>No</v>
      </c>
      <c r="G2314" s="17" t="str">
        <f>VLOOKUP($A2314,'Medical Examinations'!$A$1:$J$2336,MATCH(Healthcare!G$1,'Medical Examinations'!$A$1:$J$1,0),0)</f>
        <v>No</v>
      </c>
      <c r="H2314" s="17">
        <f>VLOOKUP($A2314,'Medical Examinations'!$A$1:$J$2336,MATCH(Healthcare!H$1,'Medical Examinations'!$A$1:$J$1,0),0)</f>
        <v>0</v>
      </c>
      <c r="I2314" s="17" t="str">
        <f>VLOOKUP($A2314,'Medical Examinations'!$A$1:$J$2336,MATCH(Healthcare!I$1,'Medical Examinations'!$A$1:$J$1,0),0)</f>
        <v>No</v>
      </c>
      <c r="J2314" s="17" t="str">
        <f>VLOOKUP($A2314,'Medical Examinations'!$A$1:$J$2336,MATCH(Healthcare!J$1,'Medical Examinations'!$A$1:$J$1,0),0)</f>
        <v>Healthy Weight</v>
      </c>
      <c r="K2314" s="17" t="str">
        <f>VLOOKUP($A2314,'Medical Examinations'!$A$1:$J$2336,MATCH(Healthcare!K$1,'Medical Examinations'!$A$1:$J$1,0),0)</f>
        <v>Normal</v>
      </c>
      <c r="L2314" s="38">
        <f>VLOOKUP($A2314,'Hospitalisation Details'!$A$2:$K$2344,MATCH(Healthcare!L$1,'Hospitalisation Details'!$A$1:$K$1,0),0)</f>
        <v>34637</v>
      </c>
      <c r="M2314" s="17">
        <f>VLOOKUP($A2314,'Hospitalisation Details'!$A$2:$K$2344,MATCH(Healthcare!M$1,'Hospitalisation Details'!$A$1:$K$1,0),0)</f>
        <v>915.07</v>
      </c>
      <c r="N2314" s="17" t="str">
        <f>VLOOKUP($A2314,'Hospitalisation Details'!$A$2:$K$2344,MATCH(Healthcare!N$1,'Hospitalisation Details'!$A$1:$K$1,0),0)</f>
        <v>Tier - 3</v>
      </c>
      <c r="O2314" s="17" t="str">
        <f>VLOOKUP($A2314,'Hospitalisation Details'!$A$2:$K$2344,MATCH(Healthcare!O$1,'Hospitalisation Details'!$A$1:$K$1,0),0)</f>
        <v>Tier - 1</v>
      </c>
      <c r="P2314" s="17" t="str">
        <f>VLOOKUP($A2314,'Hospitalisation Details'!$A$2:$K$2344,MATCH(Healthcare!P$1,'Hospitalisation Details'!$A$1:$K$1,0),0)</f>
        <v>R1013</v>
      </c>
      <c r="Q2314" s="17">
        <f>VLOOKUP($A2314,'Hospitalisation Details'!$A$2:$K$2344,MATCH(Healthcare!Q$1,'Hospitalisation Details'!$A$1:$K$1,0),0)</f>
        <v>28</v>
      </c>
    </row>
    <row r="2315" spans="1:17" ht="15.75" x14ac:dyDescent="0.25">
      <c r="A2315" s="25" t="s">
        <v>2358</v>
      </c>
      <c r="B2315" s="17" t="str">
        <f>VLOOKUP($A2315,'Customer Names'!$A$1:$D$2336,4,0)</f>
        <v>Ms. Sarah</v>
      </c>
      <c r="C2315" s="17">
        <f>VLOOKUP($A2315,'Medical Examinations'!$A$1:$J$2336,MATCH(Healthcare!C$1,'Medical Examinations'!$A$1:$J$1,0),0)</f>
        <v>18.93</v>
      </c>
      <c r="D2315" s="17">
        <f>VLOOKUP($A2315,'Medical Examinations'!$A$1:$J$2336,MATCH(Healthcare!D$1,'Medical Examinations'!$A$1:$J$1,0),0)</f>
        <v>6.11</v>
      </c>
      <c r="E2315" s="17" t="str">
        <f>VLOOKUP($A2315,'Medical Examinations'!$A$1:$J$2336,MATCH(Healthcare!E$1,'Medical Examinations'!$A$1:$J$1,0),0)</f>
        <v>No</v>
      </c>
      <c r="F2315" s="17" t="str">
        <f>VLOOKUP($A2315,'Medical Examinations'!$A$1:$J$2336,MATCH(Healthcare!F$1,'Medical Examinations'!$A$1:$J$1,0),0)</f>
        <v>No</v>
      </c>
      <c r="G2315" s="17" t="str">
        <f>VLOOKUP($A2315,'Medical Examinations'!$A$1:$J$2336,MATCH(Healthcare!G$1,'Medical Examinations'!$A$1:$J$1,0),0)</f>
        <v>Yes</v>
      </c>
      <c r="H2315" s="17">
        <f>VLOOKUP($A2315,'Medical Examinations'!$A$1:$J$2336,MATCH(Healthcare!H$1,'Medical Examinations'!$A$1:$J$1,0),0)</f>
        <v>1</v>
      </c>
      <c r="I2315" s="17" t="str">
        <f>VLOOKUP($A2315,'Medical Examinations'!$A$1:$J$2336,MATCH(Healthcare!I$1,'Medical Examinations'!$A$1:$J$1,0),0)</f>
        <v>No</v>
      </c>
      <c r="J2315" s="17" t="str">
        <f>VLOOKUP($A2315,'Medical Examinations'!$A$1:$J$2336,MATCH(Healthcare!J$1,'Medical Examinations'!$A$1:$J$1,0),0)</f>
        <v>Healthy Weight</v>
      </c>
      <c r="K2315" s="17" t="str">
        <f>VLOOKUP($A2315,'Medical Examinations'!$A$1:$J$2336,MATCH(Healthcare!K$1,'Medical Examinations'!$A$1:$J$1,0),0)</f>
        <v>Prediabetes</v>
      </c>
      <c r="L2315" s="38">
        <f>VLOOKUP($A2315,'Hospitalisation Details'!$A$2:$K$2344,MATCH(Healthcare!L$1,'Hospitalisation Details'!$A$1:$K$1,0),0)</f>
        <v>34300</v>
      </c>
      <c r="M2315" s="17">
        <f>VLOOKUP($A2315,'Hospitalisation Details'!$A$2:$K$2344,MATCH(Healthcare!M$1,'Hospitalisation Details'!$A$1:$K$1,0),0)</f>
        <v>896.21</v>
      </c>
      <c r="N2315" s="17" t="str">
        <f>VLOOKUP($A2315,'Hospitalisation Details'!$A$2:$K$2344,MATCH(Healthcare!N$1,'Hospitalisation Details'!$A$1:$K$1,0),0)</f>
        <v>Tier - 3</v>
      </c>
      <c r="O2315" s="17" t="str">
        <f>VLOOKUP($A2315,'Hospitalisation Details'!$A$2:$K$2344,MATCH(Healthcare!O$1,'Hospitalisation Details'!$A$1:$K$1,0),0)</f>
        <v>Tier - 1</v>
      </c>
      <c r="P2315" s="17" t="str">
        <f>VLOOKUP($A2315,'Hospitalisation Details'!$A$2:$K$2344,MATCH(Healthcare!P$1,'Hospitalisation Details'!$A$1:$K$1,0),0)</f>
        <v>R1013</v>
      </c>
      <c r="Q2315" s="17">
        <f>VLOOKUP($A2315,'Hospitalisation Details'!$A$2:$K$2344,MATCH(Healthcare!Q$1,'Hospitalisation Details'!$A$1:$K$1,0),0)</f>
        <v>29</v>
      </c>
    </row>
    <row r="2316" spans="1:17" ht="15.75" x14ac:dyDescent="0.25">
      <c r="A2316" s="25" t="s">
        <v>2359</v>
      </c>
      <c r="B2316" s="17" t="str">
        <f>VLOOKUP($A2316,'Customer Names'!$A$1:$D$2336,4,0)</f>
        <v>Ms. Flannery</v>
      </c>
      <c r="C2316" s="17">
        <f>VLOOKUP($A2316,'Medical Examinations'!$A$1:$J$2336,MATCH(Healthcare!C$1,'Medical Examinations'!$A$1:$J$1,0),0)</f>
        <v>24.14</v>
      </c>
      <c r="D2316" s="17">
        <f>VLOOKUP($A2316,'Medical Examinations'!$A$1:$J$2336,MATCH(Healthcare!D$1,'Medical Examinations'!$A$1:$J$1,0),0)</f>
        <v>5.29</v>
      </c>
      <c r="E2316" s="17" t="str">
        <f>VLOOKUP($A2316,'Medical Examinations'!$A$1:$J$2336,MATCH(Healthcare!E$1,'Medical Examinations'!$A$1:$J$1,0),0)</f>
        <v>No</v>
      </c>
      <c r="F2316" s="17" t="str">
        <f>VLOOKUP($A2316,'Medical Examinations'!$A$1:$J$2336,MATCH(Healthcare!F$1,'Medical Examinations'!$A$1:$J$1,0),0)</f>
        <v>Yes</v>
      </c>
      <c r="G2316" s="17" t="str">
        <f>VLOOKUP($A2316,'Medical Examinations'!$A$1:$J$2336,MATCH(Healthcare!G$1,'Medical Examinations'!$A$1:$J$1,0),0)</f>
        <v>No</v>
      </c>
      <c r="H2316" s="17">
        <f>VLOOKUP($A2316,'Medical Examinations'!$A$1:$J$2336,MATCH(Healthcare!H$1,'Medical Examinations'!$A$1:$J$1,0),0)</f>
        <v>1</v>
      </c>
      <c r="I2316" s="17" t="str">
        <f>VLOOKUP($A2316,'Medical Examinations'!$A$1:$J$2336,MATCH(Healthcare!I$1,'Medical Examinations'!$A$1:$J$1,0),0)</f>
        <v>No</v>
      </c>
      <c r="J2316" s="17" t="str">
        <f>VLOOKUP($A2316,'Medical Examinations'!$A$1:$J$2336,MATCH(Healthcare!J$1,'Medical Examinations'!$A$1:$J$1,0),0)</f>
        <v>Healthy Weight</v>
      </c>
      <c r="K2316" s="17" t="str">
        <f>VLOOKUP($A2316,'Medical Examinations'!$A$1:$J$2336,MATCH(Healthcare!K$1,'Medical Examinations'!$A$1:$J$1,0),0)</f>
        <v>Normal</v>
      </c>
      <c r="L2316" s="38">
        <f>VLOOKUP($A2316,'Hospitalisation Details'!$A$2:$K$2344,MATCH(Healthcare!L$1,'Hospitalisation Details'!$A$1:$K$1,0),0)</f>
        <v>36848</v>
      </c>
      <c r="M2316" s="17">
        <f>VLOOKUP($A2316,'Hospitalisation Details'!$A$2:$K$2344,MATCH(Healthcare!M$1,'Hospitalisation Details'!$A$1:$K$1,0),0)</f>
        <v>865.41</v>
      </c>
      <c r="N2316" s="17" t="str">
        <f>VLOOKUP($A2316,'Hospitalisation Details'!$A$2:$K$2344,MATCH(Healthcare!N$1,'Hospitalisation Details'!$A$1:$K$1,0),0)</f>
        <v>Tier - 3</v>
      </c>
      <c r="O2316" s="17" t="str">
        <f>VLOOKUP($A2316,'Hospitalisation Details'!$A$2:$K$2344,MATCH(Healthcare!O$1,'Hospitalisation Details'!$A$1:$K$1,0),0)</f>
        <v>Tier - 1</v>
      </c>
      <c r="P2316" s="17" t="str">
        <f>VLOOKUP($A2316,'Hospitalisation Details'!$A$2:$K$2344,MATCH(Healthcare!P$1,'Hospitalisation Details'!$A$1:$K$1,0),0)</f>
        <v>R1013</v>
      </c>
      <c r="Q2316" s="17">
        <f>VLOOKUP($A2316,'Hospitalisation Details'!$A$2:$K$2344,MATCH(Healthcare!Q$1,'Hospitalisation Details'!$A$1:$K$1,0),0)</f>
        <v>22</v>
      </c>
    </row>
    <row r="2317" spans="1:17" ht="15.75" x14ac:dyDescent="0.25">
      <c r="A2317" s="25" t="s">
        <v>2360</v>
      </c>
      <c r="B2317" s="17" t="str">
        <f>VLOOKUP($A2317,'Customer Names'!$A$1:$D$2336,4,0)</f>
        <v>Mr. John</v>
      </c>
      <c r="C2317" s="17">
        <f>VLOOKUP($A2317,'Medical Examinations'!$A$1:$J$2336,MATCH(Healthcare!C$1,'Medical Examinations'!$A$1:$J$1,0),0)</f>
        <v>25.03</v>
      </c>
      <c r="D2317" s="17">
        <f>VLOOKUP($A2317,'Medical Examinations'!$A$1:$J$2336,MATCH(Healthcare!D$1,'Medical Examinations'!$A$1:$J$1,0),0)</f>
        <v>5.91</v>
      </c>
      <c r="E2317" s="17" t="str">
        <f>VLOOKUP($A2317,'Medical Examinations'!$A$1:$J$2336,MATCH(Healthcare!E$1,'Medical Examinations'!$A$1:$J$1,0),0)</f>
        <v>No</v>
      </c>
      <c r="F2317" s="17" t="str">
        <f>VLOOKUP($A2317,'Medical Examinations'!$A$1:$J$2336,MATCH(Healthcare!F$1,'Medical Examinations'!$A$1:$J$1,0),0)</f>
        <v>Yes</v>
      </c>
      <c r="G2317" s="17" t="str">
        <f>VLOOKUP($A2317,'Medical Examinations'!$A$1:$J$2336,MATCH(Healthcare!G$1,'Medical Examinations'!$A$1:$J$1,0),0)</f>
        <v>No</v>
      </c>
      <c r="H2317" s="17">
        <f>VLOOKUP($A2317,'Medical Examinations'!$A$1:$J$2336,MATCH(Healthcare!H$1,'Medical Examinations'!$A$1:$J$1,0),0)</f>
        <v>1</v>
      </c>
      <c r="I2317" s="17" t="str">
        <f>VLOOKUP($A2317,'Medical Examinations'!$A$1:$J$2336,MATCH(Healthcare!I$1,'Medical Examinations'!$A$1:$J$1,0),0)</f>
        <v>No</v>
      </c>
      <c r="J2317" s="17" t="str">
        <f>VLOOKUP($A2317,'Medical Examinations'!$A$1:$J$2336,MATCH(Healthcare!J$1,'Medical Examinations'!$A$1:$J$1,0),0)</f>
        <v>Overweight</v>
      </c>
      <c r="K2317" s="17" t="str">
        <f>VLOOKUP($A2317,'Medical Examinations'!$A$1:$J$2336,MATCH(Healthcare!K$1,'Medical Examinations'!$A$1:$J$1,0),0)</f>
        <v>Prediabetes</v>
      </c>
      <c r="L2317" s="38">
        <f>VLOOKUP($A2317,'Hospitalisation Details'!$A$2:$K$2344,MATCH(Healthcare!L$1,'Hospitalisation Details'!$A$1:$K$1,0),0)</f>
        <v>38267</v>
      </c>
      <c r="M2317" s="17">
        <f>VLOOKUP($A2317,'Hospitalisation Details'!$A$2:$K$2344,MATCH(Healthcare!M$1,'Hospitalisation Details'!$A$1:$K$1,0),0)</f>
        <v>830.52</v>
      </c>
      <c r="N2317" s="17" t="str">
        <f>VLOOKUP($A2317,'Hospitalisation Details'!$A$2:$K$2344,MATCH(Healthcare!N$1,'Hospitalisation Details'!$A$1:$K$1,0),0)</f>
        <v>Tier - 3</v>
      </c>
      <c r="O2317" s="17" t="str">
        <f>VLOOKUP($A2317,'Hospitalisation Details'!$A$2:$K$2344,MATCH(Healthcare!O$1,'Hospitalisation Details'!$A$1:$K$1,0),0)</f>
        <v>Tier - 2</v>
      </c>
      <c r="P2317" s="17" t="str">
        <f>VLOOKUP($A2317,'Hospitalisation Details'!$A$2:$K$2344,MATCH(Healthcare!P$1,'Hospitalisation Details'!$A$1:$K$1,0),0)</f>
        <v>R1011</v>
      </c>
      <c r="Q2317" s="17">
        <f>VLOOKUP($A2317,'Hospitalisation Details'!$A$2:$K$2344,MATCH(Healthcare!Q$1,'Hospitalisation Details'!$A$1:$K$1,0),0)</f>
        <v>18</v>
      </c>
    </row>
    <row r="2318" spans="1:17" ht="15.75" x14ac:dyDescent="0.25">
      <c r="A2318" s="25" t="s">
        <v>2361</v>
      </c>
      <c r="B2318" s="17" t="str">
        <f>VLOOKUP($A2318,'Customer Names'!$A$1:$D$2336,4,0)</f>
        <v>Mr. Koji</v>
      </c>
      <c r="C2318" s="17">
        <f>VLOOKUP($A2318,'Medical Examinations'!$A$1:$J$2336,MATCH(Healthcare!C$1,'Medical Examinations'!$A$1:$J$1,0),0)</f>
        <v>20.47</v>
      </c>
      <c r="D2318" s="17">
        <f>VLOOKUP($A2318,'Medical Examinations'!$A$1:$J$2336,MATCH(Healthcare!D$1,'Medical Examinations'!$A$1:$J$1,0),0)</f>
        <v>5.81</v>
      </c>
      <c r="E2318" s="17" t="str">
        <f>VLOOKUP($A2318,'Medical Examinations'!$A$1:$J$2336,MATCH(Healthcare!E$1,'Medical Examinations'!$A$1:$J$1,0),0)</f>
        <v>Yes</v>
      </c>
      <c r="F2318" s="17" t="str">
        <f>VLOOKUP($A2318,'Medical Examinations'!$A$1:$J$2336,MATCH(Healthcare!F$1,'Medical Examinations'!$A$1:$J$1,0),0)</f>
        <v>No</v>
      </c>
      <c r="G2318" s="17" t="str">
        <f>VLOOKUP($A2318,'Medical Examinations'!$A$1:$J$2336,MATCH(Healthcare!G$1,'Medical Examinations'!$A$1:$J$1,0),0)</f>
        <v>No</v>
      </c>
      <c r="H2318" s="17">
        <f>VLOOKUP($A2318,'Medical Examinations'!$A$1:$J$2336,MATCH(Healthcare!H$1,'Medical Examinations'!$A$1:$J$1,0),0)</f>
        <v>1</v>
      </c>
      <c r="I2318" s="17" t="str">
        <f>VLOOKUP($A2318,'Medical Examinations'!$A$1:$J$2336,MATCH(Healthcare!I$1,'Medical Examinations'!$A$1:$J$1,0),0)</f>
        <v>No</v>
      </c>
      <c r="J2318" s="17" t="str">
        <f>VLOOKUP($A2318,'Medical Examinations'!$A$1:$J$2336,MATCH(Healthcare!J$1,'Medical Examinations'!$A$1:$J$1,0),0)</f>
        <v>Healthy Weight</v>
      </c>
      <c r="K2318" s="17" t="str">
        <f>VLOOKUP($A2318,'Medical Examinations'!$A$1:$J$2336,MATCH(Healthcare!K$1,'Medical Examinations'!$A$1:$J$1,0),0)</f>
        <v>Prediabetes</v>
      </c>
      <c r="L2318" s="38">
        <f>VLOOKUP($A2318,'Hospitalisation Details'!$A$2:$K$2344,MATCH(Healthcare!L$1,'Hospitalisation Details'!$A$1:$K$1,0),0)</f>
        <v>35040</v>
      </c>
      <c r="M2318" s="17">
        <f>VLOOKUP($A2318,'Hospitalisation Details'!$A$2:$K$2344,MATCH(Healthcare!M$1,'Hospitalisation Details'!$A$1:$K$1,0),0)</f>
        <v>773.54</v>
      </c>
      <c r="N2318" s="17" t="str">
        <f>VLOOKUP($A2318,'Hospitalisation Details'!$A$2:$K$2344,MATCH(Healthcare!N$1,'Hospitalisation Details'!$A$1:$K$1,0),0)</f>
        <v>Tier - 3</v>
      </c>
      <c r="O2318" s="17" t="str">
        <f>VLOOKUP($A2318,'Hospitalisation Details'!$A$2:$K$2344,MATCH(Healthcare!O$1,'Hospitalisation Details'!$A$1:$K$1,0),0)</f>
        <v>Tier - 2</v>
      </c>
      <c r="P2318" s="17" t="str">
        <f>VLOOKUP($A2318,'Hospitalisation Details'!$A$2:$K$2344,MATCH(Healthcare!P$1,'Hospitalisation Details'!$A$1:$K$1,0),0)</f>
        <v>R1013</v>
      </c>
      <c r="Q2318" s="17">
        <f>VLOOKUP($A2318,'Hospitalisation Details'!$A$2:$K$2344,MATCH(Healthcare!Q$1,'Hospitalisation Details'!$A$1:$K$1,0),0)</f>
        <v>27</v>
      </c>
    </row>
    <row r="2319" spans="1:17" ht="15.75" x14ac:dyDescent="0.25">
      <c r="A2319" s="25" t="s">
        <v>2362</v>
      </c>
      <c r="B2319" s="17" t="str">
        <f>VLOOKUP($A2319,'Customer Names'!$A$1:$D$2336,4,0)</f>
        <v>Ms. Candice</v>
      </c>
      <c r="C2319" s="17">
        <f>VLOOKUP($A2319,'Medical Examinations'!$A$1:$J$2336,MATCH(Healthcare!C$1,'Medical Examinations'!$A$1:$J$1,0),0)</f>
        <v>18.82</v>
      </c>
      <c r="D2319" s="17">
        <f>VLOOKUP($A2319,'Medical Examinations'!$A$1:$J$2336,MATCH(Healthcare!D$1,'Medical Examinations'!$A$1:$J$1,0),0)</f>
        <v>5.51</v>
      </c>
      <c r="E2319" s="17" t="str">
        <f>VLOOKUP($A2319,'Medical Examinations'!$A$1:$J$2336,MATCH(Healthcare!E$1,'Medical Examinations'!$A$1:$J$1,0),0)</f>
        <v>Yes</v>
      </c>
      <c r="F2319" s="17" t="str">
        <f>VLOOKUP($A2319,'Medical Examinations'!$A$1:$J$2336,MATCH(Healthcare!F$1,'Medical Examinations'!$A$1:$J$1,0),0)</f>
        <v>No</v>
      </c>
      <c r="G2319" s="17" t="str">
        <f>VLOOKUP($A2319,'Medical Examinations'!$A$1:$J$2336,MATCH(Healthcare!G$1,'Medical Examinations'!$A$1:$J$1,0),0)</f>
        <v>No</v>
      </c>
      <c r="H2319" s="17">
        <f>VLOOKUP($A2319,'Medical Examinations'!$A$1:$J$2336,MATCH(Healthcare!H$1,'Medical Examinations'!$A$1:$J$1,0),0)</f>
        <v>0</v>
      </c>
      <c r="I2319" s="17" t="str">
        <f>VLOOKUP($A2319,'Medical Examinations'!$A$1:$J$2336,MATCH(Healthcare!I$1,'Medical Examinations'!$A$1:$J$1,0),0)</f>
        <v>No</v>
      </c>
      <c r="J2319" s="17" t="str">
        <f>VLOOKUP($A2319,'Medical Examinations'!$A$1:$J$2336,MATCH(Healthcare!J$1,'Medical Examinations'!$A$1:$J$1,0),0)</f>
        <v>Healthy Weight</v>
      </c>
      <c r="K2319" s="17" t="str">
        <f>VLOOKUP($A2319,'Medical Examinations'!$A$1:$J$2336,MATCH(Healthcare!K$1,'Medical Examinations'!$A$1:$J$1,0),0)</f>
        <v>Normal</v>
      </c>
      <c r="L2319" s="38">
        <f>VLOOKUP($A2319,'Hospitalisation Details'!$A$2:$K$2344,MATCH(Healthcare!L$1,'Hospitalisation Details'!$A$1:$K$1,0),0)</f>
        <v>35326</v>
      </c>
      <c r="M2319" s="17">
        <f>VLOOKUP($A2319,'Hospitalisation Details'!$A$2:$K$2344,MATCH(Healthcare!M$1,'Hospitalisation Details'!$A$1:$K$1,0),0)</f>
        <v>770.38</v>
      </c>
      <c r="N2319" s="17" t="str">
        <f>VLOOKUP($A2319,'Hospitalisation Details'!$A$2:$K$2344,MATCH(Healthcare!N$1,'Hospitalisation Details'!$A$1:$K$1,0),0)</f>
        <v>Tier - 3</v>
      </c>
      <c r="O2319" s="17" t="str">
        <f>VLOOKUP($A2319,'Hospitalisation Details'!$A$2:$K$2344,MATCH(Healthcare!O$1,'Hospitalisation Details'!$A$1:$K$1,0),0)</f>
        <v>Tier - 2</v>
      </c>
      <c r="P2319" s="17" t="str">
        <f>VLOOKUP($A2319,'Hospitalisation Details'!$A$2:$K$2344,MATCH(Healthcare!P$1,'Hospitalisation Details'!$A$1:$K$1,0),0)</f>
        <v>R1012</v>
      </c>
      <c r="Q2319" s="17">
        <f>VLOOKUP($A2319,'Hospitalisation Details'!$A$2:$K$2344,MATCH(Healthcare!Q$1,'Hospitalisation Details'!$A$1:$K$1,0),0)</f>
        <v>26</v>
      </c>
    </row>
    <row r="2320" spans="1:17" ht="15.75" x14ac:dyDescent="0.25">
      <c r="A2320" s="25" t="s">
        <v>2363</v>
      </c>
      <c r="B2320" s="17" t="str">
        <f>VLOOKUP($A2320,'Customer Names'!$A$1:$D$2336,4,0)</f>
        <v>Mr. Theodore</v>
      </c>
      <c r="C2320" s="17">
        <f>VLOOKUP($A2320,'Medical Examinations'!$A$1:$J$2336,MATCH(Healthcare!C$1,'Medical Examinations'!$A$1:$J$1,0),0)</f>
        <v>17.079999999999998</v>
      </c>
      <c r="D2320" s="17">
        <f>VLOOKUP($A2320,'Medical Examinations'!$A$1:$J$2336,MATCH(Healthcare!D$1,'Medical Examinations'!$A$1:$J$1,0),0)</f>
        <v>5.73</v>
      </c>
      <c r="E2320" s="17" t="str">
        <f>VLOOKUP($A2320,'Medical Examinations'!$A$1:$J$2336,MATCH(Healthcare!E$1,'Medical Examinations'!$A$1:$J$1,0),0)</f>
        <v>No</v>
      </c>
      <c r="F2320" s="17" t="str">
        <f>VLOOKUP($A2320,'Medical Examinations'!$A$1:$J$2336,MATCH(Healthcare!F$1,'Medical Examinations'!$A$1:$J$1,0),0)</f>
        <v>No</v>
      </c>
      <c r="G2320" s="17" t="str">
        <f>VLOOKUP($A2320,'Medical Examinations'!$A$1:$J$2336,MATCH(Healthcare!G$1,'Medical Examinations'!$A$1:$J$1,0),0)</f>
        <v>Yes</v>
      </c>
      <c r="H2320" s="17">
        <f>VLOOKUP($A2320,'Medical Examinations'!$A$1:$J$2336,MATCH(Healthcare!H$1,'Medical Examinations'!$A$1:$J$1,0),0)</f>
        <v>1</v>
      </c>
      <c r="I2320" s="17" t="str">
        <f>VLOOKUP($A2320,'Medical Examinations'!$A$1:$J$2336,MATCH(Healthcare!I$1,'Medical Examinations'!$A$1:$J$1,0),0)</f>
        <v>No</v>
      </c>
      <c r="J2320" s="17" t="str">
        <f>VLOOKUP($A2320,'Medical Examinations'!$A$1:$J$2336,MATCH(Healthcare!J$1,'Medical Examinations'!$A$1:$J$1,0),0)</f>
        <v>Underweight</v>
      </c>
      <c r="K2320" s="17" t="str">
        <f>VLOOKUP($A2320,'Medical Examinations'!$A$1:$J$2336,MATCH(Healthcare!K$1,'Medical Examinations'!$A$1:$J$1,0),0)</f>
        <v>Prediabetes</v>
      </c>
      <c r="L2320" s="38">
        <f>VLOOKUP($A2320,'Hospitalisation Details'!$A$2:$K$2344,MATCH(Healthcare!L$1,'Hospitalisation Details'!$A$1:$K$1,0),0)</f>
        <v>34148</v>
      </c>
      <c r="M2320" s="17">
        <f>VLOOKUP($A2320,'Hospitalisation Details'!$A$2:$K$2344,MATCH(Healthcare!M$1,'Hospitalisation Details'!$A$1:$K$1,0),0)</f>
        <v>770</v>
      </c>
      <c r="N2320" s="17" t="str">
        <f>VLOOKUP($A2320,'Hospitalisation Details'!$A$2:$K$2344,MATCH(Healthcare!N$1,'Hospitalisation Details'!$A$1:$K$1,0),0)</f>
        <v>Tier - 3</v>
      </c>
      <c r="O2320" s="17" t="str">
        <f>VLOOKUP($A2320,'Hospitalisation Details'!$A$2:$K$2344,MATCH(Healthcare!O$1,'Hospitalisation Details'!$A$1:$K$1,0),0)</f>
        <v>Tier - 3</v>
      </c>
      <c r="P2320" s="17" t="str">
        <f>VLOOKUP($A2320,'Hospitalisation Details'!$A$2:$K$2344,MATCH(Healthcare!P$1,'Hospitalisation Details'!$A$1:$K$1,0),0)</f>
        <v>R1013</v>
      </c>
      <c r="Q2320" s="17">
        <f>VLOOKUP($A2320,'Hospitalisation Details'!$A$2:$K$2344,MATCH(Healthcare!Q$1,'Hospitalisation Details'!$A$1:$K$1,0),0)</f>
        <v>29</v>
      </c>
    </row>
    <row r="2321" spans="1:17" ht="15.75" x14ac:dyDescent="0.25">
      <c r="A2321" s="25" t="s">
        <v>2364</v>
      </c>
      <c r="B2321" s="17" t="str">
        <f>VLOOKUP($A2321,'Customer Names'!$A$1:$D$2336,4,0)</f>
        <v>Ms. Lindy</v>
      </c>
      <c r="C2321" s="17">
        <f>VLOOKUP($A2321,'Medical Examinations'!$A$1:$J$2336,MATCH(Healthcare!C$1,'Medical Examinations'!$A$1:$J$1,0),0)</f>
        <v>19.21</v>
      </c>
      <c r="D2321" s="17">
        <f>VLOOKUP($A2321,'Medical Examinations'!$A$1:$J$2336,MATCH(Healthcare!D$1,'Medical Examinations'!$A$1:$J$1,0),0)</f>
        <v>5.53</v>
      </c>
      <c r="E2321" s="17" t="str">
        <f>VLOOKUP($A2321,'Medical Examinations'!$A$1:$J$2336,MATCH(Healthcare!E$1,'Medical Examinations'!$A$1:$J$1,0),0)</f>
        <v>Yes</v>
      </c>
      <c r="F2321" s="17" t="str">
        <f>VLOOKUP($A2321,'Medical Examinations'!$A$1:$J$2336,MATCH(Healthcare!F$1,'Medical Examinations'!$A$1:$J$1,0),0)</f>
        <v>No</v>
      </c>
      <c r="G2321" s="17" t="str">
        <f>VLOOKUP($A2321,'Medical Examinations'!$A$1:$J$2336,MATCH(Healthcare!G$1,'Medical Examinations'!$A$1:$J$1,0),0)</f>
        <v>No</v>
      </c>
      <c r="H2321" s="17">
        <f>VLOOKUP($A2321,'Medical Examinations'!$A$1:$J$2336,MATCH(Healthcare!H$1,'Medical Examinations'!$A$1:$J$1,0),0)</f>
        <v>0</v>
      </c>
      <c r="I2321" s="17" t="str">
        <f>VLOOKUP($A2321,'Medical Examinations'!$A$1:$J$2336,MATCH(Healthcare!I$1,'Medical Examinations'!$A$1:$J$1,0),0)</f>
        <v>No</v>
      </c>
      <c r="J2321" s="17" t="str">
        <f>VLOOKUP($A2321,'Medical Examinations'!$A$1:$J$2336,MATCH(Healthcare!J$1,'Medical Examinations'!$A$1:$J$1,0),0)</f>
        <v>Healthy Weight</v>
      </c>
      <c r="K2321" s="17" t="str">
        <f>VLOOKUP($A2321,'Medical Examinations'!$A$1:$J$2336,MATCH(Healthcare!K$1,'Medical Examinations'!$A$1:$J$1,0),0)</f>
        <v>Normal</v>
      </c>
      <c r="L2321" s="38">
        <f>VLOOKUP($A2321,'Hospitalisation Details'!$A$2:$K$2344,MATCH(Healthcare!L$1,'Hospitalisation Details'!$A$1:$K$1,0),0)</f>
        <v>35360</v>
      </c>
      <c r="M2321" s="17">
        <f>VLOOKUP($A2321,'Hospitalisation Details'!$A$2:$K$2344,MATCH(Healthcare!M$1,'Hospitalisation Details'!$A$1:$K$1,0),0)</f>
        <v>760</v>
      </c>
      <c r="N2321" s="17" t="str">
        <f>VLOOKUP($A2321,'Hospitalisation Details'!$A$2:$K$2344,MATCH(Healthcare!N$1,'Hospitalisation Details'!$A$1:$K$1,0),0)</f>
        <v>Tier - 3</v>
      </c>
      <c r="O2321" s="17" t="str">
        <f>VLOOKUP($A2321,'Hospitalisation Details'!$A$2:$K$2344,MATCH(Healthcare!O$1,'Hospitalisation Details'!$A$1:$K$1,0),0)</f>
        <v>Tier - 3</v>
      </c>
      <c r="P2321" s="17" t="str">
        <f>VLOOKUP($A2321,'Hospitalisation Details'!$A$2:$K$2344,MATCH(Healthcare!P$1,'Hospitalisation Details'!$A$1:$K$1,0),0)</f>
        <v>R1013</v>
      </c>
      <c r="Q2321" s="17">
        <f>VLOOKUP($A2321,'Hospitalisation Details'!$A$2:$K$2344,MATCH(Healthcare!Q$1,'Hospitalisation Details'!$A$1:$K$1,0),0)</f>
        <v>26</v>
      </c>
    </row>
    <row r="2322" spans="1:17" ht="15.75" x14ac:dyDescent="0.25">
      <c r="A2322" s="25" t="s">
        <v>2365</v>
      </c>
      <c r="B2322" s="17" t="str">
        <f>VLOOKUP($A2322,'Customer Names'!$A$1:$D$2336,4,0)</f>
        <v>Mr. Thomas</v>
      </c>
      <c r="C2322" s="17">
        <f>VLOOKUP($A2322,'Medical Examinations'!$A$1:$J$2336,MATCH(Healthcare!C$1,'Medical Examinations'!$A$1:$J$1,0),0)</f>
        <v>17.86</v>
      </c>
      <c r="D2322" s="17">
        <f>VLOOKUP($A2322,'Medical Examinations'!$A$1:$J$2336,MATCH(Healthcare!D$1,'Medical Examinations'!$A$1:$J$1,0),0)</f>
        <v>5.43</v>
      </c>
      <c r="E2322" s="17" t="str">
        <f>VLOOKUP($A2322,'Medical Examinations'!$A$1:$J$2336,MATCH(Healthcare!E$1,'Medical Examinations'!$A$1:$J$1,0),0)</f>
        <v>No</v>
      </c>
      <c r="F2322" s="17" t="str">
        <f>VLOOKUP($A2322,'Medical Examinations'!$A$1:$J$2336,MATCH(Healthcare!F$1,'Medical Examinations'!$A$1:$J$1,0),0)</f>
        <v>No</v>
      </c>
      <c r="G2322" s="17" t="str">
        <f>VLOOKUP($A2322,'Medical Examinations'!$A$1:$J$2336,MATCH(Healthcare!G$1,'Medical Examinations'!$A$1:$J$1,0),0)</f>
        <v>Yes</v>
      </c>
      <c r="H2322" s="17">
        <f>VLOOKUP($A2322,'Medical Examinations'!$A$1:$J$2336,MATCH(Healthcare!H$1,'Medical Examinations'!$A$1:$J$1,0),0)</f>
        <v>1</v>
      </c>
      <c r="I2322" s="17" t="str">
        <f>VLOOKUP($A2322,'Medical Examinations'!$A$1:$J$2336,MATCH(Healthcare!I$1,'Medical Examinations'!$A$1:$J$1,0),0)</f>
        <v>No</v>
      </c>
      <c r="J2322" s="17" t="str">
        <f>VLOOKUP($A2322,'Medical Examinations'!$A$1:$J$2336,MATCH(Healthcare!J$1,'Medical Examinations'!$A$1:$J$1,0),0)</f>
        <v>Underweight</v>
      </c>
      <c r="K2322" s="17" t="str">
        <f>VLOOKUP($A2322,'Medical Examinations'!$A$1:$J$2336,MATCH(Healthcare!K$1,'Medical Examinations'!$A$1:$J$1,0),0)</f>
        <v>Normal</v>
      </c>
      <c r="L2322" s="38">
        <f>VLOOKUP($A2322,'Hospitalisation Details'!$A$2:$K$2344,MATCH(Healthcare!L$1,'Hospitalisation Details'!$A$1:$K$1,0),0)</f>
        <v>34190</v>
      </c>
      <c r="M2322" s="17">
        <f>VLOOKUP($A2322,'Hospitalisation Details'!$A$2:$K$2344,MATCH(Healthcare!M$1,'Hospitalisation Details'!$A$1:$K$1,0),0)</f>
        <v>760</v>
      </c>
      <c r="N2322" s="17" t="str">
        <f>VLOOKUP($A2322,'Hospitalisation Details'!$A$2:$K$2344,MATCH(Healthcare!N$1,'Hospitalisation Details'!$A$1:$K$1,0),0)</f>
        <v>Tier - 3</v>
      </c>
      <c r="O2322" s="17" t="str">
        <f>VLOOKUP($A2322,'Hospitalisation Details'!$A$2:$K$2344,MATCH(Healthcare!O$1,'Hospitalisation Details'!$A$1:$K$1,0),0)</f>
        <v>Tier - 1</v>
      </c>
      <c r="P2322" s="17" t="str">
        <f>VLOOKUP($A2322,'Hospitalisation Details'!$A$2:$K$2344,MATCH(Healthcare!P$1,'Hospitalisation Details'!$A$1:$K$1,0),0)</f>
        <v>R1013</v>
      </c>
      <c r="Q2322" s="17">
        <f>VLOOKUP($A2322,'Hospitalisation Details'!$A$2:$K$2344,MATCH(Healthcare!Q$1,'Hospitalisation Details'!$A$1:$K$1,0),0)</f>
        <v>29</v>
      </c>
    </row>
    <row r="2323" spans="1:17" ht="15.75" x14ac:dyDescent="0.25">
      <c r="A2323" s="25" t="s">
        <v>2366</v>
      </c>
      <c r="B2323" s="17" t="str">
        <f>VLOOKUP($A2323,'Customer Names'!$A$1:$D$2336,4,0)</f>
        <v>Ms. Holly</v>
      </c>
      <c r="C2323" s="17">
        <f>VLOOKUP($A2323,'Medical Examinations'!$A$1:$J$2336,MATCH(Healthcare!C$1,'Medical Examinations'!$A$1:$J$1,0),0)</f>
        <v>21.38</v>
      </c>
      <c r="D2323" s="17">
        <f>VLOOKUP($A2323,'Medical Examinations'!$A$1:$J$2336,MATCH(Healthcare!D$1,'Medical Examinations'!$A$1:$J$1,0),0)</f>
        <v>8.01</v>
      </c>
      <c r="E2323" s="17" t="str">
        <f>VLOOKUP($A2323,'Medical Examinations'!$A$1:$J$2336,MATCH(Healthcare!E$1,'Medical Examinations'!$A$1:$J$1,0),0)</f>
        <v>No</v>
      </c>
      <c r="F2323" s="17" t="str">
        <f>VLOOKUP($A2323,'Medical Examinations'!$A$1:$J$2336,MATCH(Healthcare!F$1,'Medical Examinations'!$A$1:$J$1,0),0)</f>
        <v>No</v>
      </c>
      <c r="G2323" s="17" t="str">
        <f>VLOOKUP($A2323,'Medical Examinations'!$A$1:$J$2336,MATCH(Healthcare!G$1,'Medical Examinations'!$A$1:$J$1,0),0)</f>
        <v>No</v>
      </c>
      <c r="H2323" s="17">
        <f>VLOOKUP($A2323,'Medical Examinations'!$A$1:$J$2336,MATCH(Healthcare!H$1,'Medical Examinations'!$A$1:$J$1,0),0)</f>
        <v>0</v>
      </c>
      <c r="I2323" s="17" t="str">
        <f>VLOOKUP($A2323,'Medical Examinations'!$A$1:$J$2336,MATCH(Healthcare!I$1,'Medical Examinations'!$A$1:$J$1,0),0)</f>
        <v>No</v>
      </c>
      <c r="J2323" s="17" t="str">
        <f>VLOOKUP($A2323,'Medical Examinations'!$A$1:$J$2336,MATCH(Healthcare!J$1,'Medical Examinations'!$A$1:$J$1,0),0)</f>
        <v>Healthy Weight</v>
      </c>
      <c r="K2323" s="17" t="str">
        <f>VLOOKUP($A2323,'Medical Examinations'!$A$1:$J$2336,MATCH(Healthcare!K$1,'Medical Examinations'!$A$1:$J$1,0),0)</f>
        <v>Diabetes</v>
      </c>
      <c r="L2323" s="38">
        <f>VLOOKUP($A2323,'Hospitalisation Details'!$A$2:$K$2344,MATCH(Healthcare!L$1,'Hospitalisation Details'!$A$1:$K$1,0),0)</f>
        <v>37518</v>
      </c>
      <c r="M2323" s="17">
        <f>VLOOKUP($A2323,'Hospitalisation Details'!$A$2:$K$2344,MATCH(Healthcare!M$1,'Hospitalisation Details'!$A$1:$K$1,0),0)</f>
        <v>750</v>
      </c>
      <c r="N2323" s="17" t="str">
        <f>VLOOKUP($A2323,'Hospitalisation Details'!$A$2:$K$2344,MATCH(Healthcare!N$1,'Hospitalisation Details'!$A$1:$K$1,0),0)</f>
        <v>Tier - 3</v>
      </c>
      <c r="O2323" s="17" t="str">
        <f>VLOOKUP($A2323,'Hospitalisation Details'!$A$2:$K$2344,MATCH(Healthcare!O$1,'Hospitalisation Details'!$A$1:$K$1,0),0)</f>
        <v>Tier - 1</v>
      </c>
      <c r="P2323" s="17" t="str">
        <f>VLOOKUP($A2323,'Hospitalisation Details'!$A$2:$K$2344,MATCH(Healthcare!P$1,'Hospitalisation Details'!$A$1:$K$1,0),0)</f>
        <v>R1012</v>
      </c>
      <c r="Q2323" s="17">
        <f>VLOOKUP($A2323,'Hospitalisation Details'!$A$2:$K$2344,MATCH(Healthcare!Q$1,'Hospitalisation Details'!$A$1:$K$1,0),0)</f>
        <v>20</v>
      </c>
    </row>
    <row r="2324" spans="1:17" ht="15.75" x14ac:dyDescent="0.25">
      <c r="A2324" s="25" t="s">
        <v>2367</v>
      </c>
      <c r="B2324" s="17" t="str">
        <f>VLOOKUP($A2324,'Customer Names'!$A$1:$D$2336,4,0)</f>
        <v>Mr. Matthew</v>
      </c>
      <c r="C2324" s="17">
        <f>VLOOKUP($A2324,'Medical Examinations'!$A$1:$J$2336,MATCH(Healthcare!C$1,'Medical Examinations'!$A$1:$J$1,0),0)</f>
        <v>23.35</v>
      </c>
      <c r="D2324" s="17">
        <f>VLOOKUP($A2324,'Medical Examinations'!$A$1:$J$2336,MATCH(Healthcare!D$1,'Medical Examinations'!$A$1:$J$1,0),0)</f>
        <v>5.94</v>
      </c>
      <c r="E2324" s="17" t="str">
        <f>VLOOKUP($A2324,'Medical Examinations'!$A$1:$J$2336,MATCH(Healthcare!E$1,'Medical Examinations'!$A$1:$J$1,0),0)</f>
        <v>No</v>
      </c>
      <c r="F2324" s="17" t="str">
        <f>VLOOKUP($A2324,'Medical Examinations'!$A$1:$J$2336,MATCH(Healthcare!F$1,'Medical Examinations'!$A$1:$J$1,0),0)</f>
        <v>No</v>
      </c>
      <c r="G2324" s="17" t="str">
        <f>VLOOKUP($A2324,'Medical Examinations'!$A$1:$J$2336,MATCH(Healthcare!G$1,'Medical Examinations'!$A$1:$J$1,0),0)</f>
        <v>No</v>
      </c>
      <c r="H2324" s="17">
        <f>VLOOKUP($A2324,'Medical Examinations'!$A$1:$J$2336,MATCH(Healthcare!H$1,'Medical Examinations'!$A$1:$J$1,0),0)</f>
        <v>0</v>
      </c>
      <c r="I2324" s="17" t="str">
        <f>VLOOKUP($A2324,'Medical Examinations'!$A$1:$J$2336,MATCH(Healthcare!I$1,'Medical Examinations'!$A$1:$J$1,0),0)</f>
        <v>No</v>
      </c>
      <c r="J2324" s="17" t="str">
        <f>VLOOKUP($A2324,'Medical Examinations'!$A$1:$J$2336,MATCH(Healthcare!J$1,'Medical Examinations'!$A$1:$J$1,0),0)</f>
        <v>Healthy Weight</v>
      </c>
      <c r="K2324" s="17" t="str">
        <f>VLOOKUP($A2324,'Medical Examinations'!$A$1:$J$2336,MATCH(Healthcare!K$1,'Medical Examinations'!$A$1:$J$1,0),0)</f>
        <v>Prediabetes</v>
      </c>
      <c r="L2324" s="38">
        <f>VLOOKUP($A2324,'Hospitalisation Details'!$A$2:$K$2344,MATCH(Healthcare!L$1,'Hospitalisation Details'!$A$1:$K$1,0),0)</f>
        <v>36508</v>
      </c>
      <c r="M2324" s="17">
        <f>VLOOKUP($A2324,'Hospitalisation Details'!$A$2:$K$2344,MATCH(Healthcare!M$1,'Hospitalisation Details'!$A$1:$K$1,0),0)</f>
        <v>722.99</v>
      </c>
      <c r="N2324" s="17" t="str">
        <f>VLOOKUP($A2324,'Hospitalisation Details'!$A$2:$K$2344,MATCH(Healthcare!N$1,'Hospitalisation Details'!$A$1:$K$1,0),0)</f>
        <v>Tier - 3</v>
      </c>
      <c r="O2324" s="17" t="str">
        <f>VLOOKUP($A2324,'Hospitalisation Details'!$A$2:$K$2344,MATCH(Healthcare!O$1,'Hospitalisation Details'!$A$1:$K$1,0),0)</f>
        <v>Tier - 1</v>
      </c>
      <c r="P2324" s="17" t="str">
        <f>VLOOKUP($A2324,'Hospitalisation Details'!$A$2:$K$2344,MATCH(Healthcare!P$1,'Hospitalisation Details'!$A$1:$K$1,0),0)</f>
        <v>R1013</v>
      </c>
      <c r="Q2324" s="17">
        <f>VLOOKUP($A2324,'Hospitalisation Details'!$A$2:$K$2344,MATCH(Healthcare!Q$1,'Hospitalisation Details'!$A$1:$K$1,0),0)</f>
        <v>23</v>
      </c>
    </row>
    <row r="2325" spans="1:17" ht="15.75" x14ac:dyDescent="0.25">
      <c r="A2325" s="25" t="s">
        <v>2368</v>
      </c>
      <c r="B2325" s="17" t="str">
        <f>VLOOKUP($A2325,'Customer Names'!$A$1:$D$2336,4,0)</f>
        <v>Ms. Meghan</v>
      </c>
      <c r="C2325" s="17">
        <f>VLOOKUP($A2325,'Medical Examinations'!$A$1:$J$2336,MATCH(Healthcare!C$1,'Medical Examinations'!$A$1:$J$1,0),0)</f>
        <v>22.24</v>
      </c>
      <c r="D2325" s="17">
        <f>VLOOKUP($A2325,'Medical Examinations'!$A$1:$J$2336,MATCH(Healthcare!D$1,'Medical Examinations'!$A$1:$J$1,0),0)</f>
        <v>5.04</v>
      </c>
      <c r="E2325" s="17" t="str">
        <f>VLOOKUP($A2325,'Medical Examinations'!$A$1:$J$2336,MATCH(Healthcare!E$1,'Medical Examinations'!$A$1:$J$1,0),0)</f>
        <v>No</v>
      </c>
      <c r="F2325" s="17" t="str">
        <f>VLOOKUP($A2325,'Medical Examinations'!$A$1:$J$2336,MATCH(Healthcare!F$1,'Medical Examinations'!$A$1:$J$1,0),0)</f>
        <v>No</v>
      </c>
      <c r="G2325" s="17" t="str">
        <f>VLOOKUP($A2325,'Medical Examinations'!$A$1:$J$2336,MATCH(Healthcare!G$1,'Medical Examinations'!$A$1:$J$1,0),0)</f>
        <v>No</v>
      </c>
      <c r="H2325" s="17">
        <f>VLOOKUP($A2325,'Medical Examinations'!$A$1:$J$2336,MATCH(Healthcare!H$1,'Medical Examinations'!$A$1:$J$1,0),0)</f>
        <v>0</v>
      </c>
      <c r="I2325" s="17" t="str">
        <f>VLOOKUP($A2325,'Medical Examinations'!$A$1:$J$2336,MATCH(Healthcare!I$1,'Medical Examinations'!$A$1:$J$1,0),0)</f>
        <v>No</v>
      </c>
      <c r="J2325" s="17" t="str">
        <f>VLOOKUP($A2325,'Medical Examinations'!$A$1:$J$2336,MATCH(Healthcare!J$1,'Medical Examinations'!$A$1:$J$1,0),0)</f>
        <v>Healthy Weight</v>
      </c>
      <c r="K2325" s="17" t="str">
        <f>VLOOKUP($A2325,'Medical Examinations'!$A$1:$J$2336,MATCH(Healthcare!K$1,'Medical Examinations'!$A$1:$J$1,0),0)</f>
        <v>Normal</v>
      </c>
      <c r="L2325" s="38">
        <f>VLOOKUP($A2325,'Hospitalisation Details'!$A$2:$K$2344,MATCH(Healthcare!L$1,'Hospitalisation Details'!$A$1:$K$1,0),0)</f>
        <v>36520</v>
      </c>
      <c r="M2325" s="17">
        <f>VLOOKUP($A2325,'Hospitalisation Details'!$A$2:$K$2344,MATCH(Healthcare!M$1,'Hospitalisation Details'!$A$1:$K$1,0),0)</f>
        <v>700</v>
      </c>
      <c r="N2325" s="17" t="str">
        <f>VLOOKUP($A2325,'Hospitalisation Details'!$A$2:$K$2344,MATCH(Healthcare!N$1,'Hospitalisation Details'!$A$1:$K$1,0),0)</f>
        <v>Tier - 2</v>
      </c>
      <c r="O2325" s="17" t="str">
        <f>VLOOKUP($A2325,'Hospitalisation Details'!$A$2:$K$2344,MATCH(Healthcare!O$1,'Hospitalisation Details'!$A$1:$K$1,0),0)</f>
        <v>Tier - 3</v>
      </c>
      <c r="P2325" s="17" t="str">
        <f>VLOOKUP($A2325,'Hospitalisation Details'!$A$2:$K$2344,MATCH(Healthcare!P$1,'Hospitalisation Details'!$A$1:$K$1,0),0)</f>
        <v>R1013</v>
      </c>
      <c r="Q2325" s="17">
        <f>VLOOKUP($A2325,'Hospitalisation Details'!$A$2:$K$2344,MATCH(Healthcare!Q$1,'Hospitalisation Details'!$A$1:$K$1,0),0)</f>
        <v>23</v>
      </c>
    </row>
    <row r="2326" spans="1:17" ht="15.75" x14ac:dyDescent="0.25">
      <c r="A2326" s="25" t="s">
        <v>2369</v>
      </c>
      <c r="B2326" s="17" t="str">
        <f>VLOOKUP($A2326,'Customer Names'!$A$1:$D$2336,4,0)</f>
        <v>Mr. Fred</v>
      </c>
      <c r="C2326" s="17">
        <f>VLOOKUP($A2326,'Medical Examinations'!$A$1:$J$2336,MATCH(Healthcare!C$1,'Medical Examinations'!$A$1:$J$1,0),0)</f>
        <v>24.76</v>
      </c>
      <c r="D2326" s="17">
        <f>VLOOKUP($A2326,'Medical Examinations'!$A$1:$J$2336,MATCH(Healthcare!D$1,'Medical Examinations'!$A$1:$J$1,0),0)</f>
        <v>4.54</v>
      </c>
      <c r="E2326" s="17" t="str">
        <f>VLOOKUP($A2326,'Medical Examinations'!$A$1:$J$2336,MATCH(Healthcare!E$1,'Medical Examinations'!$A$1:$J$1,0),0)</f>
        <v>Yes</v>
      </c>
      <c r="F2326" s="17" t="str">
        <f>VLOOKUP($A2326,'Medical Examinations'!$A$1:$J$2336,MATCH(Healthcare!F$1,'Medical Examinations'!$A$1:$J$1,0),0)</f>
        <v>No</v>
      </c>
      <c r="G2326" s="17" t="str">
        <f>VLOOKUP($A2326,'Medical Examinations'!$A$1:$J$2336,MATCH(Healthcare!G$1,'Medical Examinations'!$A$1:$J$1,0),0)</f>
        <v>No</v>
      </c>
      <c r="H2326" s="17">
        <f>VLOOKUP($A2326,'Medical Examinations'!$A$1:$J$2336,MATCH(Healthcare!H$1,'Medical Examinations'!$A$1:$J$1,0),0)</f>
        <v>0</v>
      </c>
      <c r="I2326" s="17" t="str">
        <f>VLOOKUP($A2326,'Medical Examinations'!$A$1:$J$2336,MATCH(Healthcare!I$1,'Medical Examinations'!$A$1:$J$1,0),0)</f>
        <v>No</v>
      </c>
      <c r="J2326" s="17" t="str">
        <f>VLOOKUP($A2326,'Medical Examinations'!$A$1:$J$2336,MATCH(Healthcare!J$1,'Medical Examinations'!$A$1:$J$1,0),0)</f>
        <v>Healthy Weight</v>
      </c>
      <c r="K2326" s="17" t="str">
        <f>VLOOKUP($A2326,'Medical Examinations'!$A$1:$J$2336,MATCH(Healthcare!K$1,'Medical Examinations'!$A$1:$J$1,0),0)</f>
        <v>Normal</v>
      </c>
      <c r="L2326" s="38">
        <f>VLOOKUP($A2326,'Hospitalisation Details'!$A$2:$K$2344,MATCH(Healthcare!L$1,'Hospitalisation Details'!$A$1:$K$1,0),0)</f>
        <v>37146</v>
      </c>
      <c r="M2326" s="17">
        <f>VLOOKUP($A2326,'Hospitalisation Details'!$A$2:$K$2344,MATCH(Healthcare!M$1,'Hospitalisation Details'!$A$1:$K$1,0),0)</f>
        <v>687.54</v>
      </c>
      <c r="N2326" s="17" t="str">
        <f>VLOOKUP($A2326,'Hospitalisation Details'!$A$2:$K$2344,MATCH(Healthcare!N$1,'Hospitalisation Details'!$A$1:$K$1,0),0)</f>
        <v>Tier - 3</v>
      </c>
      <c r="O2326" s="17" t="str">
        <f>VLOOKUP($A2326,'Hospitalisation Details'!$A$2:$K$2344,MATCH(Healthcare!O$1,'Hospitalisation Details'!$A$1:$K$1,0),0)</f>
        <v>Tier - 2</v>
      </c>
      <c r="P2326" s="17" t="str">
        <f>VLOOKUP($A2326,'Hospitalisation Details'!$A$2:$K$2344,MATCH(Healthcare!P$1,'Hospitalisation Details'!$A$1:$K$1,0),0)</f>
        <v>R1013</v>
      </c>
      <c r="Q2326" s="17">
        <f>VLOOKUP($A2326,'Hospitalisation Details'!$A$2:$K$2344,MATCH(Healthcare!Q$1,'Hospitalisation Details'!$A$1:$K$1,0),0)</f>
        <v>21</v>
      </c>
    </row>
    <row r="2327" spans="1:17" ht="15.75" x14ac:dyDescent="0.25">
      <c r="A2327" s="25" t="s">
        <v>2370</v>
      </c>
      <c r="B2327" s="17" t="str">
        <f>VLOOKUP($A2327,'Customer Names'!$A$1:$D$2336,4,0)</f>
        <v>Mr. Sebastian</v>
      </c>
      <c r="C2327" s="17">
        <f>VLOOKUP($A2327,'Medical Examinations'!$A$1:$J$2336,MATCH(Healthcare!C$1,'Medical Examinations'!$A$1:$J$1,0),0)</f>
        <v>20.100000000000001</v>
      </c>
      <c r="D2327" s="17">
        <f>VLOOKUP($A2327,'Medical Examinations'!$A$1:$J$2336,MATCH(Healthcare!D$1,'Medical Examinations'!$A$1:$J$1,0),0)</f>
        <v>5.6</v>
      </c>
      <c r="E2327" s="17" t="str">
        <f>VLOOKUP($A2327,'Medical Examinations'!$A$1:$J$2336,MATCH(Healthcare!E$1,'Medical Examinations'!$A$1:$J$1,0),0)</f>
        <v>Yes</v>
      </c>
      <c r="F2327" s="17" t="str">
        <f>VLOOKUP($A2327,'Medical Examinations'!$A$1:$J$2336,MATCH(Healthcare!F$1,'Medical Examinations'!$A$1:$J$1,0),0)</f>
        <v>No</v>
      </c>
      <c r="G2327" s="17" t="str">
        <f>VLOOKUP($A2327,'Medical Examinations'!$A$1:$J$2336,MATCH(Healthcare!G$1,'Medical Examinations'!$A$1:$J$1,0),0)</f>
        <v>Yes</v>
      </c>
      <c r="H2327" s="17">
        <f>VLOOKUP($A2327,'Medical Examinations'!$A$1:$J$2336,MATCH(Healthcare!H$1,'Medical Examinations'!$A$1:$J$1,0),0)</f>
        <v>1</v>
      </c>
      <c r="I2327" s="17" t="str">
        <f>VLOOKUP($A2327,'Medical Examinations'!$A$1:$J$2336,MATCH(Healthcare!I$1,'Medical Examinations'!$A$1:$J$1,0),0)</f>
        <v>No</v>
      </c>
      <c r="J2327" s="17" t="str">
        <f>VLOOKUP($A2327,'Medical Examinations'!$A$1:$J$2336,MATCH(Healthcare!J$1,'Medical Examinations'!$A$1:$J$1,0),0)</f>
        <v>Healthy Weight</v>
      </c>
      <c r="K2327" s="17" t="str">
        <f>VLOOKUP($A2327,'Medical Examinations'!$A$1:$J$2336,MATCH(Healthcare!K$1,'Medical Examinations'!$A$1:$J$1,0),0)</f>
        <v>Normal</v>
      </c>
      <c r="L2327" s="38">
        <f>VLOOKUP($A2327,'Hospitalisation Details'!$A$2:$K$2344,MATCH(Healthcare!L$1,'Hospitalisation Details'!$A$1:$K$1,0),0)</f>
        <v>35743</v>
      </c>
      <c r="M2327" s="17">
        <f>VLOOKUP($A2327,'Hospitalisation Details'!$A$2:$K$2344,MATCH(Healthcare!M$1,'Hospitalisation Details'!$A$1:$K$1,0),0)</f>
        <v>670</v>
      </c>
      <c r="N2327" s="17" t="str">
        <f>VLOOKUP($A2327,'Hospitalisation Details'!$A$2:$K$2344,MATCH(Healthcare!N$1,'Hospitalisation Details'!$A$1:$K$1,0),0)</f>
        <v>Tier - 3</v>
      </c>
      <c r="O2327" s="17" t="str">
        <f>VLOOKUP($A2327,'Hospitalisation Details'!$A$2:$K$2344,MATCH(Healthcare!O$1,'Hospitalisation Details'!$A$1:$K$1,0),0)</f>
        <v>Tier - 3</v>
      </c>
      <c r="P2327" s="17" t="str">
        <f>VLOOKUP($A2327,'Hospitalisation Details'!$A$2:$K$2344,MATCH(Healthcare!P$1,'Hospitalisation Details'!$A$1:$K$1,0),0)</f>
        <v>R1013</v>
      </c>
      <c r="Q2327" s="17">
        <f>VLOOKUP($A2327,'Hospitalisation Details'!$A$2:$K$2344,MATCH(Healthcare!Q$1,'Hospitalisation Details'!$A$1:$K$1,0),0)</f>
        <v>25</v>
      </c>
    </row>
    <row r="2328" spans="1:17" ht="15.75" x14ac:dyDescent="0.25">
      <c r="A2328" s="25" t="s">
        <v>2371</v>
      </c>
      <c r="B2328" s="17" t="str">
        <f>VLOOKUP($A2328,'Customer Names'!$A$1:$D$2336,4,0)</f>
        <v>Ms. Laura</v>
      </c>
      <c r="C2328" s="17">
        <f>VLOOKUP($A2328,'Medical Examinations'!$A$1:$J$2336,MATCH(Healthcare!C$1,'Medical Examinations'!$A$1:$J$1,0),0)</f>
        <v>21.77</v>
      </c>
      <c r="D2328" s="17">
        <f>VLOOKUP($A2328,'Medical Examinations'!$A$1:$J$2336,MATCH(Healthcare!D$1,'Medical Examinations'!$A$1:$J$1,0),0)</f>
        <v>10.67</v>
      </c>
      <c r="E2328" s="17" t="str">
        <f>VLOOKUP($A2328,'Medical Examinations'!$A$1:$J$2336,MATCH(Healthcare!E$1,'Medical Examinations'!$A$1:$J$1,0),0)</f>
        <v>No</v>
      </c>
      <c r="F2328" s="17" t="str">
        <f>VLOOKUP($A2328,'Medical Examinations'!$A$1:$J$2336,MATCH(Healthcare!F$1,'Medical Examinations'!$A$1:$J$1,0),0)</f>
        <v>No</v>
      </c>
      <c r="G2328" s="17" t="str">
        <f>VLOOKUP($A2328,'Medical Examinations'!$A$1:$J$2336,MATCH(Healthcare!G$1,'Medical Examinations'!$A$1:$J$1,0),0)</f>
        <v>No</v>
      </c>
      <c r="H2328" s="17">
        <f>VLOOKUP($A2328,'Medical Examinations'!$A$1:$J$2336,MATCH(Healthcare!H$1,'Medical Examinations'!$A$1:$J$1,0),0)</f>
        <v>0</v>
      </c>
      <c r="I2328" s="17" t="str">
        <f>VLOOKUP($A2328,'Medical Examinations'!$A$1:$J$2336,MATCH(Healthcare!I$1,'Medical Examinations'!$A$1:$J$1,0),0)</f>
        <v>No</v>
      </c>
      <c r="J2328" s="17" t="str">
        <f>VLOOKUP($A2328,'Medical Examinations'!$A$1:$J$2336,MATCH(Healthcare!J$1,'Medical Examinations'!$A$1:$J$1,0),0)</f>
        <v>Healthy Weight</v>
      </c>
      <c r="K2328" s="17" t="str">
        <f>VLOOKUP($A2328,'Medical Examinations'!$A$1:$J$2336,MATCH(Healthcare!K$1,'Medical Examinations'!$A$1:$J$1,0),0)</f>
        <v>Diabetes</v>
      </c>
      <c r="L2328" s="38">
        <f>VLOOKUP($A2328,'Hospitalisation Details'!$A$2:$K$2344,MATCH(Healthcare!L$1,'Hospitalisation Details'!$A$1:$K$1,0),0)</f>
        <v>37589</v>
      </c>
      <c r="M2328" s="17">
        <f>VLOOKUP($A2328,'Hospitalisation Details'!$A$2:$K$2344,MATCH(Healthcare!M$1,'Hospitalisation Details'!$A$1:$K$1,0),0)</f>
        <v>668</v>
      </c>
      <c r="N2328" s="17" t="str">
        <f>VLOOKUP($A2328,'Hospitalisation Details'!$A$2:$K$2344,MATCH(Healthcare!N$1,'Hospitalisation Details'!$A$1:$K$1,0),0)</f>
        <v>Tier - 3</v>
      </c>
      <c r="O2328" s="17" t="str">
        <f>VLOOKUP($A2328,'Hospitalisation Details'!$A$2:$K$2344,MATCH(Healthcare!O$1,'Hospitalisation Details'!$A$1:$K$1,0),0)</f>
        <v>Tier - 2</v>
      </c>
      <c r="P2328" s="17" t="str">
        <f>VLOOKUP($A2328,'Hospitalisation Details'!$A$2:$K$2344,MATCH(Healthcare!P$1,'Hospitalisation Details'!$A$1:$K$1,0),0)</f>
        <v>R1012</v>
      </c>
      <c r="Q2328" s="17">
        <f>VLOOKUP($A2328,'Hospitalisation Details'!$A$2:$K$2344,MATCH(Healthcare!Q$1,'Hospitalisation Details'!$A$1:$K$1,0),0)</f>
        <v>20</v>
      </c>
    </row>
    <row r="2329" spans="1:17" ht="15.75" x14ac:dyDescent="0.25">
      <c r="A2329" s="25" t="s">
        <v>2372</v>
      </c>
      <c r="B2329" s="17" t="str">
        <f>VLOOKUP($A2329,'Customer Names'!$A$1:$D$2336,4,0)</f>
        <v>Ms. Nicole</v>
      </c>
      <c r="C2329" s="17">
        <f>VLOOKUP($A2329,'Medical Examinations'!$A$1:$J$2336,MATCH(Healthcare!C$1,'Medical Examinations'!$A$1:$J$1,0),0)</f>
        <v>17.82</v>
      </c>
      <c r="D2329" s="17">
        <f>VLOOKUP($A2329,'Medical Examinations'!$A$1:$J$2336,MATCH(Healthcare!D$1,'Medical Examinations'!$A$1:$J$1,0),0)</f>
        <v>5.26</v>
      </c>
      <c r="E2329" s="17" t="str">
        <f>VLOOKUP($A2329,'Medical Examinations'!$A$1:$J$2336,MATCH(Healthcare!E$1,'Medical Examinations'!$A$1:$J$1,0),0)</f>
        <v>Yes</v>
      </c>
      <c r="F2329" s="17" t="str">
        <f>VLOOKUP($A2329,'Medical Examinations'!$A$1:$J$2336,MATCH(Healthcare!F$1,'Medical Examinations'!$A$1:$J$1,0),0)</f>
        <v>No</v>
      </c>
      <c r="G2329" s="17" t="str">
        <f>VLOOKUP($A2329,'Medical Examinations'!$A$1:$J$2336,MATCH(Healthcare!G$1,'Medical Examinations'!$A$1:$J$1,0),0)</f>
        <v>No</v>
      </c>
      <c r="H2329" s="17">
        <f>VLOOKUP($A2329,'Medical Examinations'!$A$1:$J$2336,MATCH(Healthcare!H$1,'Medical Examinations'!$A$1:$J$1,0),0)</f>
        <v>1</v>
      </c>
      <c r="I2329" s="17" t="str">
        <f>VLOOKUP($A2329,'Medical Examinations'!$A$1:$J$2336,MATCH(Healthcare!I$1,'Medical Examinations'!$A$1:$J$1,0),0)</f>
        <v>No</v>
      </c>
      <c r="J2329" s="17" t="str">
        <f>VLOOKUP($A2329,'Medical Examinations'!$A$1:$J$2336,MATCH(Healthcare!J$1,'Medical Examinations'!$A$1:$J$1,0),0)</f>
        <v>Underweight</v>
      </c>
      <c r="K2329" s="17" t="str">
        <f>VLOOKUP($A2329,'Medical Examinations'!$A$1:$J$2336,MATCH(Healthcare!K$1,'Medical Examinations'!$A$1:$J$1,0),0)</f>
        <v>Normal</v>
      </c>
      <c r="L2329" s="38">
        <f>VLOOKUP($A2329,'Hospitalisation Details'!$A$2:$K$2344,MATCH(Healthcare!L$1,'Hospitalisation Details'!$A$1:$K$1,0),0)</f>
        <v>34884</v>
      </c>
      <c r="M2329" s="17">
        <f>VLOOKUP($A2329,'Hospitalisation Details'!$A$2:$K$2344,MATCH(Healthcare!M$1,'Hospitalisation Details'!$A$1:$K$1,0),0)</f>
        <v>650</v>
      </c>
      <c r="N2329" s="17" t="str">
        <f>VLOOKUP($A2329,'Hospitalisation Details'!$A$2:$K$2344,MATCH(Healthcare!N$1,'Hospitalisation Details'!$A$1:$K$1,0),0)</f>
        <v>Tier - 3</v>
      </c>
      <c r="O2329" s="17" t="str">
        <f>VLOOKUP($A2329,'Hospitalisation Details'!$A$2:$K$2344,MATCH(Healthcare!O$1,'Hospitalisation Details'!$A$1:$K$1,0),0)</f>
        <v>Tier - 3</v>
      </c>
      <c r="P2329" s="17" t="str">
        <f>VLOOKUP($A2329,'Hospitalisation Details'!$A$2:$K$2344,MATCH(Healthcare!P$1,'Hospitalisation Details'!$A$1:$K$1,0),0)</f>
        <v>R1013</v>
      </c>
      <c r="Q2329" s="17">
        <f>VLOOKUP($A2329,'Hospitalisation Details'!$A$2:$K$2344,MATCH(Healthcare!Q$1,'Hospitalisation Details'!$A$1:$K$1,0),0)</f>
        <v>27</v>
      </c>
    </row>
    <row r="2330" spans="1:17" ht="15.75" x14ac:dyDescent="0.25">
      <c r="A2330" s="25" t="s">
        <v>2373</v>
      </c>
      <c r="B2330" s="17" t="str">
        <f>VLOOKUP($A2330,'Customer Names'!$A$1:$D$2336,4,0)</f>
        <v>Ms. Susan</v>
      </c>
      <c r="C2330" s="17">
        <f>VLOOKUP($A2330,'Medical Examinations'!$A$1:$J$2336,MATCH(Healthcare!C$1,'Medical Examinations'!$A$1:$J$1,0),0)</f>
        <v>17.07</v>
      </c>
      <c r="D2330" s="17">
        <f>VLOOKUP($A2330,'Medical Examinations'!$A$1:$J$2336,MATCH(Healthcare!D$1,'Medical Examinations'!$A$1:$J$1,0),0)</f>
        <v>5.22</v>
      </c>
      <c r="E2330" s="17" t="str">
        <f>VLOOKUP($A2330,'Medical Examinations'!$A$1:$J$2336,MATCH(Healthcare!E$1,'Medical Examinations'!$A$1:$J$1,0),0)</f>
        <v>No</v>
      </c>
      <c r="F2330" s="17" t="str">
        <f>VLOOKUP($A2330,'Medical Examinations'!$A$1:$J$2336,MATCH(Healthcare!F$1,'Medical Examinations'!$A$1:$J$1,0),0)</f>
        <v>No</v>
      </c>
      <c r="G2330" s="17" t="str">
        <f>VLOOKUP($A2330,'Medical Examinations'!$A$1:$J$2336,MATCH(Healthcare!G$1,'Medical Examinations'!$A$1:$J$1,0),0)</f>
        <v>Yes</v>
      </c>
      <c r="H2330" s="17">
        <f>VLOOKUP($A2330,'Medical Examinations'!$A$1:$J$2336,MATCH(Healthcare!H$1,'Medical Examinations'!$A$1:$J$1,0),0)</f>
        <v>1</v>
      </c>
      <c r="I2330" s="17" t="str">
        <f>VLOOKUP($A2330,'Medical Examinations'!$A$1:$J$2336,MATCH(Healthcare!I$1,'Medical Examinations'!$A$1:$J$1,0),0)</f>
        <v>No</v>
      </c>
      <c r="J2330" s="17" t="str">
        <f>VLOOKUP($A2330,'Medical Examinations'!$A$1:$J$2336,MATCH(Healthcare!J$1,'Medical Examinations'!$A$1:$J$1,0),0)</f>
        <v>Underweight</v>
      </c>
      <c r="K2330" s="17" t="str">
        <f>VLOOKUP($A2330,'Medical Examinations'!$A$1:$J$2336,MATCH(Healthcare!K$1,'Medical Examinations'!$A$1:$J$1,0),0)</f>
        <v>Normal</v>
      </c>
      <c r="L2330" s="38">
        <f>VLOOKUP($A2330,'Hospitalisation Details'!$A$2:$K$2344,MATCH(Healthcare!L$1,'Hospitalisation Details'!$A$1:$K$1,0),0)</f>
        <v>34121</v>
      </c>
      <c r="M2330" s="17">
        <f>VLOOKUP($A2330,'Hospitalisation Details'!$A$2:$K$2344,MATCH(Healthcare!M$1,'Hospitalisation Details'!$A$1:$K$1,0),0)</f>
        <v>650</v>
      </c>
      <c r="N2330" s="17" t="str">
        <f>VLOOKUP($A2330,'Hospitalisation Details'!$A$2:$K$2344,MATCH(Healthcare!N$1,'Hospitalisation Details'!$A$1:$K$1,0),0)</f>
        <v>Tier - 3</v>
      </c>
      <c r="O2330" s="17" t="str">
        <f>VLOOKUP($A2330,'Hospitalisation Details'!$A$2:$K$2344,MATCH(Healthcare!O$1,'Hospitalisation Details'!$A$1:$K$1,0),0)</f>
        <v>Tier - 3</v>
      </c>
      <c r="P2330" s="17" t="str">
        <f>VLOOKUP($A2330,'Hospitalisation Details'!$A$2:$K$2344,MATCH(Healthcare!P$1,'Hospitalisation Details'!$A$1:$K$1,0),0)</f>
        <v>R1013</v>
      </c>
      <c r="Q2330" s="17">
        <f>VLOOKUP($A2330,'Hospitalisation Details'!$A$2:$K$2344,MATCH(Healthcare!Q$1,'Hospitalisation Details'!$A$1:$K$1,0),0)</f>
        <v>30</v>
      </c>
    </row>
    <row r="2331" spans="1:17" ht="15.75" x14ac:dyDescent="0.25">
      <c r="A2331" s="25" t="s">
        <v>2374</v>
      </c>
      <c r="B2331" s="17" t="str">
        <f>VLOOKUP($A2331,'Customer Names'!$A$1:$D$2336,4,0)</f>
        <v>Ms. Katy</v>
      </c>
      <c r="C2331" s="17">
        <f>VLOOKUP($A2331,'Medical Examinations'!$A$1:$J$2336,MATCH(Healthcare!C$1,'Medical Examinations'!$A$1:$J$1,0),0)</f>
        <v>22.24</v>
      </c>
      <c r="D2331" s="17">
        <f>VLOOKUP($A2331,'Medical Examinations'!$A$1:$J$2336,MATCH(Healthcare!D$1,'Medical Examinations'!$A$1:$J$1,0),0)</f>
        <v>4.29</v>
      </c>
      <c r="E2331" s="17" t="str">
        <f>VLOOKUP($A2331,'Medical Examinations'!$A$1:$J$2336,MATCH(Healthcare!E$1,'Medical Examinations'!$A$1:$J$1,0),0)</f>
        <v>Yes</v>
      </c>
      <c r="F2331" s="17" t="str">
        <f>VLOOKUP($A2331,'Medical Examinations'!$A$1:$J$2336,MATCH(Healthcare!F$1,'Medical Examinations'!$A$1:$J$1,0),0)</f>
        <v>No</v>
      </c>
      <c r="G2331" s="17" t="str">
        <f>VLOOKUP($A2331,'Medical Examinations'!$A$1:$J$2336,MATCH(Healthcare!G$1,'Medical Examinations'!$A$1:$J$1,0),0)</f>
        <v>No</v>
      </c>
      <c r="H2331" s="17">
        <f>VLOOKUP($A2331,'Medical Examinations'!$A$1:$J$2336,MATCH(Healthcare!H$1,'Medical Examinations'!$A$1:$J$1,0),0)</f>
        <v>0</v>
      </c>
      <c r="I2331" s="17" t="str">
        <f>VLOOKUP($A2331,'Medical Examinations'!$A$1:$J$2336,MATCH(Healthcare!I$1,'Medical Examinations'!$A$1:$J$1,0),0)</f>
        <v>No</v>
      </c>
      <c r="J2331" s="17" t="str">
        <f>VLOOKUP($A2331,'Medical Examinations'!$A$1:$J$2336,MATCH(Healthcare!J$1,'Medical Examinations'!$A$1:$J$1,0),0)</f>
        <v>Healthy Weight</v>
      </c>
      <c r="K2331" s="17" t="str">
        <f>VLOOKUP($A2331,'Medical Examinations'!$A$1:$J$2336,MATCH(Healthcare!K$1,'Medical Examinations'!$A$1:$J$1,0),0)</f>
        <v>Normal</v>
      </c>
      <c r="L2331" s="38">
        <f>VLOOKUP($A2331,'Hospitalisation Details'!$A$2:$K$2344,MATCH(Healthcare!L$1,'Hospitalisation Details'!$A$1:$K$1,0),0)</f>
        <v>37215</v>
      </c>
      <c r="M2331" s="17">
        <f>VLOOKUP($A2331,'Hospitalisation Details'!$A$2:$K$2344,MATCH(Healthcare!M$1,'Hospitalisation Details'!$A$1:$K$1,0),0)</f>
        <v>646.14</v>
      </c>
      <c r="N2331" s="17" t="str">
        <f>VLOOKUP($A2331,'Hospitalisation Details'!$A$2:$K$2344,MATCH(Healthcare!N$1,'Hospitalisation Details'!$A$1:$K$1,0),0)</f>
        <v>Tier - 3</v>
      </c>
      <c r="O2331" s="17" t="str">
        <f>VLOOKUP($A2331,'Hospitalisation Details'!$A$2:$K$2344,MATCH(Healthcare!O$1,'Hospitalisation Details'!$A$1:$K$1,0),0)</f>
        <v>Tier - 3</v>
      </c>
      <c r="P2331" s="17" t="str">
        <f>VLOOKUP($A2331,'Hospitalisation Details'!$A$2:$K$2344,MATCH(Healthcare!P$1,'Hospitalisation Details'!$A$1:$K$1,0),0)</f>
        <v>R1012</v>
      </c>
      <c r="Q2331" s="17">
        <f>VLOOKUP($A2331,'Hospitalisation Details'!$A$2:$K$2344,MATCH(Healthcare!Q$1,'Hospitalisation Details'!$A$1:$K$1,0),0)</f>
        <v>21</v>
      </c>
    </row>
    <row r="2332" spans="1:17" ht="15.75" x14ac:dyDescent="0.25">
      <c r="A2332" s="25" t="s">
        <v>2375</v>
      </c>
      <c r="B2332" s="17" t="str">
        <f>VLOOKUP($A2332,'Customer Names'!$A$1:$D$2336,4,0)</f>
        <v>Mr. Jordan</v>
      </c>
      <c r="C2332" s="17">
        <f>VLOOKUP($A2332,'Medical Examinations'!$A$1:$J$2336,MATCH(Healthcare!C$1,'Medical Examinations'!$A$1:$J$1,0),0)</f>
        <v>22.34</v>
      </c>
      <c r="D2332" s="17">
        <f>VLOOKUP($A2332,'Medical Examinations'!$A$1:$J$2336,MATCH(Healthcare!D$1,'Medical Examinations'!$A$1:$J$1,0),0)</f>
        <v>5.57</v>
      </c>
      <c r="E2332" s="17" t="str">
        <f>VLOOKUP($A2332,'Medical Examinations'!$A$1:$J$2336,MATCH(Healthcare!E$1,'Medical Examinations'!$A$1:$J$1,0),0)</f>
        <v>No</v>
      </c>
      <c r="F2332" s="17" t="str">
        <f>VLOOKUP($A2332,'Medical Examinations'!$A$1:$J$2336,MATCH(Healthcare!F$1,'Medical Examinations'!$A$1:$J$1,0),0)</f>
        <v>No</v>
      </c>
      <c r="G2332" s="17" t="str">
        <f>VLOOKUP($A2332,'Medical Examinations'!$A$1:$J$2336,MATCH(Healthcare!G$1,'Medical Examinations'!$A$1:$J$1,0),0)</f>
        <v>No</v>
      </c>
      <c r="H2332" s="17">
        <f>VLOOKUP($A2332,'Medical Examinations'!$A$1:$J$2336,MATCH(Healthcare!H$1,'Medical Examinations'!$A$1:$J$1,0),0)</f>
        <v>1</v>
      </c>
      <c r="I2332" s="17" t="str">
        <f>VLOOKUP($A2332,'Medical Examinations'!$A$1:$J$2336,MATCH(Healthcare!I$1,'Medical Examinations'!$A$1:$J$1,0),0)</f>
        <v>No</v>
      </c>
      <c r="J2332" s="17" t="str">
        <f>VLOOKUP($A2332,'Medical Examinations'!$A$1:$J$2336,MATCH(Healthcare!J$1,'Medical Examinations'!$A$1:$J$1,0),0)</f>
        <v>Healthy Weight</v>
      </c>
      <c r="K2332" s="17" t="str">
        <f>VLOOKUP($A2332,'Medical Examinations'!$A$1:$J$2336,MATCH(Healthcare!K$1,'Medical Examinations'!$A$1:$J$1,0),0)</f>
        <v>Normal</v>
      </c>
      <c r="L2332" s="38">
        <f>VLOOKUP($A2332,'Hospitalisation Details'!$A$2:$K$2344,MATCH(Healthcare!L$1,'Hospitalisation Details'!$A$1:$K$1,0),0)</f>
        <v>36003</v>
      </c>
      <c r="M2332" s="17">
        <f>VLOOKUP($A2332,'Hospitalisation Details'!$A$2:$K$2344,MATCH(Healthcare!M$1,'Hospitalisation Details'!$A$1:$K$1,0),0)</f>
        <v>637.26</v>
      </c>
      <c r="N2332" s="17" t="str">
        <f>VLOOKUP($A2332,'Hospitalisation Details'!$A$2:$K$2344,MATCH(Healthcare!N$1,'Hospitalisation Details'!$A$1:$K$1,0),0)</f>
        <v>Tier - 3</v>
      </c>
      <c r="O2332" s="17" t="str">
        <f>VLOOKUP($A2332,'Hospitalisation Details'!$A$2:$K$2344,MATCH(Healthcare!O$1,'Hospitalisation Details'!$A$1:$K$1,0),0)</f>
        <v>Tier - 3</v>
      </c>
      <c r="P2332" s="17" t="str">
        <f>VLOOKUP($A2332,'Hospitalisation Details'!$A$2:$K$2344,MATCH(Healthcare!P$1,'Hospitalisation Details'!$A$1:$K$1,0),0)</f>
        <v>R1013</v>
      </c>
      <c r="Q2332" s="17">
        <f>VLOOKUP($A2332,'Hospitalisation Details'!$A$2:$K$2344,MATCH(Healthcare!Q$1,'Hospitalisation Details'!$A$1:$K$1,0),0)</f>
        <v>24</v>
      </c>
    </row>
    <row r="2333" spans="1:17" ht="15.75" x14ac:dyDescent="0.25">
      <c r="A2333" s="25" t="s">
        <v>2376</v>
      </c>
      <c r="B2333" s="17" t="str">
        <f>VLOOKUP($A2333,'Customer Names'!$A$1:$D$2336,4,0)</f>
        <v>Mr. Juan</v>
      </c>
      <c r="C2333" s="17">
        <f>VLOOKUP($A2333,'Medical Examinations'!$A$1:$J$2336,MATCH(Healthcare!C$1,'Medical Examinations'!$A$1:$J$1,0),0)</f>
        <v>17.7</v>
      </c>
      <c r="D2333" s="17">
        <f>VLOOKUP($A2333,'Medical Examinations'!$A$1:$J$2336,MATCH(Healthcare!D$1,'Medical Examinations'!$A$1:$J$1,0),0)</f>
        <v>6.28</v>
      </c>
      <c r="E2333" s="17" t="str">
        <f>VLOOKUP($A2333,'Medical Examinations'!$A$1:$J$2336,MATCH(Healthcare!E$1,'Medical Examinations'!$A$1:$J$1,0),0)</f>
        <v>No</v>
      </c>
      <c r="F2333" s="17" t="str">
        <f>VLOOKUP($A2333,'Medical Examinations'!$A$1:$J$2336,MATCH(Healthcare!F$1,'Medical Examinations'!$A$1:$J$1,0),0)</f>
        <v>No</v>
      </c>
      <c r="G2333" s="17" t="str">
        <f>VLOOKUP($A2333,'Medical Examinations'!$A$1:$J$2336,MATCH(Healthcare!G$1,'Medical Examinations'!$A$1:$J$1,0),0)</f>
        <v>No</v>
      </c>
      <c r="H2333" s="17">
        <f>VLOOKUP($A2333,'Medical Examinations'!$A$1:$J$2336,MATCH(Healthcare!H$1,'Medical Examinations'!$A$1:$J$1,0),0)</f>
        <v>1</v>
      </c>
      <c r="I2333" s="17" t="str">
        <f>VLOOKUP($A2333,'Medical Examinations'!$A$1:$J$2336,MATCH(Healthcare!I$1,'Medical Examinations'!$A$1:$J$1,0),0)</f>
        <v>No</v>
      </c>
      <c r="J2333" s="17" t="str">
        <f>VLOOKUP($A2333,'Medical Examinations'!$A$1:$J$2336,MATCH(Healthcare!J$1,'Medical Examinations'!$A$1:$J$1,0),0)</f>
        <v>Underweight</v>
      </c>
      <c r="K2333" s="17" t="str">
        <f>VLOOKUP($A2333,'Medical Examinations'!$A$1:$J$2336,MATCH(Healthcare!K$1,'Medical Examinations'!$A$1:$J$1,0),0)</f>
        <v>Prediabetes</v>
      </c>
      <c r="L2333" s="38">
        <f>VLOOKUP($A2333,'Hospitalisation Details'!$A$2:$K$2344,MATCH(Healthcare!L$1,'Hospitalisation Details'!$A$1:$K$1,0),0)</f>
        <v>33860</v>
      </c>
      <c r="M2333" s="17">
        <f>VLOOKUP($A2333,'Hospitalisation Details'!$A$2:$K$2344,MATCH(Healthcare!M$1,'Hospitalisation Details'!$A$1:$K$1,0),0)</f>
        <v>604.54</v>
      </c>
      <c r="N2333" s="17" t="str">
        <f>VLOOKUP($A2333,'Hospitalisation Details'!$A$2:$K$2344,MATCH(Healthcare!N$1,'Hospitalisation Details'!$A$1:$K$1,0),0)</f>
        <v>Tier - 3</v>
      </c>
      <c r="O2333" s="17" t="str">
        <f>VLOOKUP($A2333,'Hospitalisation Details'!$A$2:$K$2344,MATCH(Healthcare!O$1,'Hospitalisation Details'!$A$1:$K$1,0),0)</f>
        <v>Tier - 3</v>
      </c>
      <c r="P2333" s="17" t="str">
        <f>VLOOKUP($A2333,'Hospitalisation Details'!$A$2:$K$2344,MATCH(Healthcare!P$1,'Hospitalisation Details'!$A$1:$K$1,0),0)</f>
        <v>R1013</v>
      </c>
      <c r="Q2333" s="17">
        <f>VLOOKUP($A2333,'Hospitalisation Details'!$A$2:$K$2344,MATCH(Healthcare!Q$1,'Hospitalisation Details'!$A$1:$K$1,0),0)</f>
        <v>30</v>
      </c>
    </row>
    <row r="2334" spans="1:17" ht="15.75" x14ac:dyDescent="0.25">
      <c r="A2334" s="25" t="s">
        <v>2377</v>
      </c>
      <c r="B2334" s="17" t="str">
        <f>VLOOKUP($A2334,'Customer Names'!$A$1:$D$2336,4,0)</f>
        <v>Ms. Julie</v>
      </c>
      <c r="C2334" s="17">
        <f>VLOOKUP($A2334,'Medical Examinations'!$A$1:$J$2336,MATCH(Healthcare!C$1,'Medical Examinations'!$A$1:$J$1,0),0)</f>
        <v>16.47</v>
      </c>
      <c r="D2334" s="17">
        <f>VLOOKUP($A2334,'Medical Examinations'!$A$1:$J$2336,MATCH(Healthcare!D$1,'Medical Examinations'!$A$1:$J$1,0),0)</f>
        <v>6.35</v>
      </c>
      <c r="E2334" s="17" t="str">
        <f>VLOOKUP($A2334,'Medical Examinations'!$A$1:$J$2336,MATCH(Healthcare!E$1,'Medical Examinations'!$A$1:$J$1,0),0)</f>
        <v>No</v>
      </c>
      <c r="F2334" s="17" t="str">
        <f>VLOOKUP($A2334,'Medical Examinations'!$A$1:$J$2336,MATCH(Healthcare!F$1,'Medical Examinations'!$A$1:$J$1,0),0)</f>
        <v>No</v>
      </c>
      <c r="G2334" s="17" t="str">
        <f>VLOOKUP($A2334,'Medical Examinations'!$A$1:$J$2336,MATCH(Healthcare!G$1,'Medical Examinations'!$A$1:$J$1,0),0)</f>
        <v>Yes</v>
      </c>
      <c r="H2334" s="17">
        <f>VLOOKUP($A2334,'Medical Examinations'!$A$1:$J$2336,MATCH(Healthcare!H$1,'Medical Examinations'!$A$1:$J$1,0),0)</f>
        <v>1</v>
      </c>
      <c r="I2334" s="17" t="str">
        <f>VLOOKUP($A2334,'Medical Examinations'!$A$1:$J$2336,MATCH(Healthcare!I$1,'Medical Examinations'!$A$1:$J$1,0),0)</f>
        <v>No</v>
      </c>
      <c r="J2334" s="17" t="str">
        <f>VLOOKUP($A2334,'Medical Examinations'!$A$1:$J$2336,MATCH(Healthcare!J$1,'Medical Examinations'!$A$1:$J$1,0),0)</f>
        <v>Underweight</v>
      </c>
      <c r="K2334" s="17" t="str">
        <f>VLOOKUP($A2334,'Medical Examinations'!$A$1:$J$2336,MATCH(Healthcare!K$1,'Medical Examinations'!$A$1:$J$1,0),0)</f>
        <v>Prediabetes</v>
      </c>
      <c r="L2334" s="38">
        <f>VLOOKUP($A2334,'Hospitalisation Details'!$A$2:$K$2344,MATCH(Healthcare!L$1,'Hospitalisation Details'!$A$1:$K$1,0),0)</f>
        <v>34150</v>
      </c>
      <c r="M2334" s="17">
        <f>VLOOKUP($A2334,'Hospitalisation Details'!$A$2:$K$2344,MATCH(Healthcare!M$1,'Hospitalisation Details'!$A$1:$K$1,0),0)</f>
        <v>600</v>
      </c>
      <c r="N2334" s="17" t="str">
        <f>VLOOKUP($A2334,'Hospitalisation Details'!$A$2:$K$2344,MATCH(Healthcare!N$1,'Hospitalisation Details'!$A$1:$K$1,0),0)</f>
        <v>Tier - 2</v>
      </c>
      <c r="O2334" s="17" t="str">
        <f>VLOOKUP($A2334,'Hospitalisation Details'!$A$2:$K$2344,MATCH(Healthcare!O$1,'Hospitalisation Details'!$A$1:$K$1,0),0)</f>
        <v>Tier - 1</v>
      </c>
      <c r="P2334" s="17" t="str">
        <f>VLOOKUP($A2334,'Hospitalisation Details'!$A$2:$K$2344,MATCH(Healthcare!P$1,'Hospitalisation Details'!$A$1:$K$1,0),0)</f>
        <v>R1013</v>
      </c>
      <c r="Q2334" s="17">
        <f>VLOOKUP($A2334,'Hospitalisation Details'!$A$2:$K$2344,MATCH(Healthcare!Q$1,'Hospitalisation Details'!$A$1:$K$1,0),0)</f>
        <v>29</v>
      </c>
    </row>
    <row r="2335" spans="1:17" ht="15.75" x14ac:dyDescent="0.25">
      <c r="A2335" s="25" t="s">
        <v>2378</v>
      </c>
      <c r="B2335" s="17" t="str">
        <f>VLOOKUP($A2335,'Customer Names'!$A$1:$D$2336,4,0)</f>
        <v>Mr. Evan</v>
      </c>
      <c r="C2335" s="17">
        <f>VLOOKUP($A2335,'Medical Examinations'!$A$1:$J$2336,MATCH(Healthcare!C$1,'Medical Examinations'!$A$1:$J$1,0),0)</f>
        <v>17.600000000000001</v>
      </c>
      <c r="D2335" s="17">
        <f>VLOOKUP($A2335,'Medical Examinations'!$A$1:$J$2336,MATCH(Healthcare!D$1,'Medical Examinations'!$A$1:$J$1,0),0)</f>
        <v>4.3899999999999997</v>
      </c>
      <c r="E2335" s="17" t="str">
        <f>VLOOKUP($A2335,'Medical Examinations'!$A$1:$J$2336,MATCH(Healthcare!E$1,'Medical Examinations'!$A$1:$J$1,0),0)</f>
        <v>No</v>
      </c>
      <c r="F2335" s="17" t="str">
        <f>VLOOKUP($A2335,'Medical Examinations'!$A$1:$J$2336,MATCH(Healthcare!F$1,'Medical Examinations'!$A$1:$J$1,0),0)</f>
        <v>No</v>
      </c>
      <c r="G2335" s="17" t="str">
        <f>VLOOKUP($A2335,'Medical Examinations'!$A$1:$J$2336,MATCH(Healthcare!G$1,'Medical Examinations'!$A$1:$J$1,0),0)</f>
        <v>No</v>
      </c>
      <c r="H2335" s="17">
        <f>VLOOKUP($A2335,'Medical Examinations'!$A$1:$J$2336,MATCH(Healthcare!H$1,'Medical Examinations'!$A$1:$J$1,0),0)</f>
        <v>1</v>
      </c>
      <c r="I2335" s="17" t="str">
        <f>VLOOKUP($A2335,'Medical Examinations'!$A$1:$J$2336,MATCH(Healthcare!I$1,'Medical Examinations'!$A$1:$J$1,0),0)</f>
        <v>No</v>
      </c>
      <c r="J2335" s="17" t="str">
        <f>VLOOKUP($A2335,'Medical Examinations'!$A$1:$J$2336,MATCH(Healthcare!J$1,'Medical Examinations'!$A$1:$J$1,0),0)</f>
        <v>Underweight</v>
      </c>
      <c r="K2335" s="17" t="str">
        <f>VLOOKUP($A2335,'Medical Examinations'!$A$1:$J$2336,MATCH(Healthcare!K$1,'Medical Examinations'!$A$1:$J$1,0),0)</f>
        <v>Normal</v>
      </c>
      <c r="L2335" s="38">
        <f>VLOOKUP($A2335,'Hospitalisation Details'!$A$2:$K$2344,MATCH(Healthcare!L$1,'Hospitalisation Details'!$A$1:$K$1,0),0)</f>
        <v>33938</v>
      </c>
      <c r="M2335" s="17">
        <f>VLOOKUP($A2335,'Hospitalisation Details'!$A$2:$K$2344,MATCH(Healthcare!M$1,'Hospitalisation Details'!$A$1:$K$1,0),0)</f>
        <v>570.62</v>
      </c>
      <c r="N2335" s="17" t="str">
        <f>VLOOKUP($A2335,'Hospitalisation Details'!$A$2:$K$2344,MATCH(Healthcare!N$1,'Hospitalisation Details'!$A$1:$K$1,0),0)</f>
        <v>Tier - 2</v>
      </c>
      <c r="O2335" s="17" t="str">
        <f>VLOOKUP($A2335,'Hospitalisation Details'!$A$2:$K$2344,MATCH(Healthcare!O$1,'Hospitalisation Details'!$A$1:$K$1,0),0)</f>
        <v>Tier - 1</v>
      </c>
      <c r="P2335" s="17" t="str">
        <f>VLOOKUP($A2335,'Hospitalisation Details'!$A$2:$K$2344,MATCH(Healthcare!P$1,'Hospitalisation Details'!$A$1:$K$1,0),0)</f>
        <v>R1013</v>
      </c>
      <c r="Q2335" s="17">
        <f>VLOOKUP($A2335,'Hospitalisation Details'!$A$2:$K$2344,MATCH(Healthcare!Q$1,'Hospitalisation Details'!$A$1:$K$1,0),0)</f>
        <v>30</v>
      </c>
    </row>
    <row r="2336" spans="1:17" ht="15.75" x14ac:dyDescent="0.25">
      <c r="A2336" s="25" t="s">
        <v>2379</v>
      </c>
      <c r="B2336" s="17" t="str">
        <f>VLOOKUP($A2336,'Customer Names'!$A$1:$D$2336,4,0)</f>
        <v>Mr. Aaron</v>
      </c>
      <c r="C2336" s="17">
        <f>VLOOKUP($A2336,'Medical Examinations'!$A$1:$J$2336,MATCH(Healthcare!C$1,'Medical Examinations'!$A$1:$J$1,0),0)</f>
        <v>17.579999999999998</v>
      </c>
      <c r="D2336" s="17">
        <f>VLOOKUP($A2336,'Medical Examinations'!$A$1:$J$2336,MATCH(Healthcare!D$1,'Medical Examinations'!$A$1:$J$1,0),0)</f>
        <v>4.51</v>
      </c>
      <c r="E2336" s="17" t="str">
        <f>VLOOKUP($A2336,'Medical Examinations'!$A$1:$J$2336,MATCH(Healthcare!E$1,'Medical Examinations'!$A$1:$J$1,0),0)</f>
        <v>No</v>
      </c>
      <c r="F2336" s="17" t="str">
        <f>VLOOKUP($A2336,'Medical Examinations'!$A$1:$J$2336,MATCH(Healthcare!F$1,'Medical Examinations'!$A$1:$J$1,0),0)</f>
        <v>No</v>
      </c>
      <c r="G2336" s="17" t="str">
        <f>VLOOKUP($A2336,'Medical Examinations'!$A$1:$J$2336,MATCH(Healthcare!G$1,'Medical Examinations'!$A$1:$J$1,0),0)</f>
        <v>No</v>
      </c>
      <c r="H2336" s="17">
        <f>VLOOKUP($A2336,'Medical Examinations'!$A$1:$J$2336,MATCH(Healthcare!H$1,'Medical Examinations'!$A$1:$J$1,0),0)</f>
        <v>1</v>
      </c>
      <c r="I2336" s="17" t="str">
        <f>VLOOKUP($A2336,'Medical Examinations'!$A$1:$J$2336,MATCH(Healthcare!I$1,'Medical Examinations'!$A$1:$J$1,0),0)</f>
        <v>No</v>
      </c>
      <c r="J2336" s="17" t="str">
        <f>VLOOKUP($A2336,'Medical Examinations'!$A$1:$J$2336,MATCH(Healthcare!J$1,'Medical Examinations'!$A$1:$J$1,0),0)</f>
        <v>Underweight</v>
      </c>
      <c r="K2336" s="17" t="str">
        <f>VLOOKUP($A2336,'Medical Examinations'!$A$1:$J$2336,MATCH(Healthcare!K$1,'Medical Examinations'!$A$1:$J$1,0),0)</f>
        <v>Normal</v>
      </c>
      <c r="L2336" s="38">
        <f>VLOOKUP($A2336,'Hospitalisation Details'!$A$2:$K$2344,MATCH(Healthcare!L$1,'Hospitalisation Details'!$A$1:$K$1,0),0)</f>
        <v>33794</v>
      </c>
      <c r="M2336" s="17">
        <f>VLOOKUP($A2336,'Hospitalisation Details'!$A$2:$K$2344,MATCH(Healthcare!M$1,'Hospitalisation Details'!$A$1:$K$1,0),0)</f>
        <v>563.84</v>
      </c>
      <c r="N2336" s="17" t="str">
        <f>VLOOKUP($A2336,'Hospitalisation Details'!$A$2:$K$2344,MATCH(Healthcare!N$1,'Hospitalisation Details'!$A$1:$K$1,0),0)</f>
        <v>Tier - 2</v>
      </c>
      <c r="O2336" s="17" t="str">
        <f>VLOOKUP($A2336,'Hospitalisation Details'!$A$2:$K$2344,MATCH(Healthcare!O$1,'Hospitalisation Details'!$A$1:$K$1,0),0)</f>
        <v>Tier - 3</v>
      </c>
      <c r="P2336" s="17" t="str">
        <f>VLOOKUP($A2336,'Hospitalisation Details'!$A$2:$K$2344,MATCH(Healthcare!P$1,'Hospitalisation Details'!$A$1:$K$1,0),0)</f>
        <v>R1013</v>
      </c>
      <c r="Q2336" s="17">
        <f>VLOOKUP($A2336,'Hospitalisation Details'!$A$2:$K$2344,MATCH(Healthcare!Q$1,'Hospitalisation Details'!$A$1:$K$1,0),0)</f>
        <v>30</v>
      </c>
    </row>
  </sheetData>
  <autoFilter ref="A1:Q1" xr:uid="{5A41DCE5-1FA0-4786-8BCC-9882DB0CC34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showGridLines="0" topLeftCell="A4" workbookViewId="0">
      <selection activeCell="L6" sqref="L6:L14"/>
    </sheetView>
  </sheetViews>
  <sheetFormatPr defaultColWidth="14.42578125" defaultRowHeight="15" customHeight="1" x14ac:dyDescent="0.25"/>
  <cols>
    <col min="1" max="11" width="9.140625" customWidth="1"/>
    <col min="12" max="12" width="10.5703125" bestFit="1" customWidth="1"/>
    <col min="13" max="19" width="8.7109375" customWidth="1"/>
  </cols>
  <sheetData>
    <row r="1" spans="1:19" ht="21" x14ac:dyDescent="0.25">
      <c r="A1" s="2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7903</v>
      </c>
      <c r="M1" s="3"/>
      <c r="N1" s="3"/>
      <c r="O1" s="3"/>
      <c r="P1" s="3"/>
      <c r="Q1" s="3"/>
      <c r="R1" s="3"/>
      <c r="S1" s="3"/>
    </row>
    <row r="2" spans="1:19" ht="15.75" x14ac:dyDescent="0.25">
      <c r="A2" s="4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>
        <v>0</v>
      </c>
      <c r="M2" s="3"/>
      <c r="N2" s="3"/>
      <c r="O2" s="3"/>
      <c r="P2" s="3"/>
      <c r="Q2" s="3"/>
      <c r="R2" s="3"/>
      <c r="S2" s="3"/>
    </row>
    <row r="3" spans="1:19" ht="15.75" x14ac:dyDescent="0.25">
      <c r="A3" s="4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>
        <v>2336</v>
      </c>
      <c r="M3" s="3"/>
      <c r="N3" s="3"/>
      <c r="O3" s="3"/>
      <c r="P3" s="3"/>
      <c r="Q3" s="3"/>
      <c r="R3" s="3"/>
      <c r="S3" s="3"/>
    </row>
    <row r="4" spans="1:19" ht="15.75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1" x14ac:dyDescent="0.25">
      <c r="A5" s="2" t="s">
        <v>18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75" x14ac:dyDescent="0.25">
      <c r="A6" s="4" t="s">
        <v>19</v>
      </c>
      <c r="B6" s="3"/>
      <c r="C6" s="3"/>
      <c r="D6" s="3"/>
      <c r="E6" s="3"/>
      <c r="F6" s="3"/>
      <c r="G6" s="3"/>
      <c r="H6" s="3"/>
      <c r="I6" s="3"/>
      <c r="J6" s="3"/>
      <c r="K6" s="3"/>
      <c r="L6" s="3">
        <f>COUNTIF(Healthcare!G:G,"Yes")</f>
        <v>391</v>
      </c>
      <c r="M6" s="3"/>
      <c r="N6" s="3"/>
      <c r="O6" s="3"/>
      <c r="P6" s="3"/>
      <c r="Q6" s="3"/>
      <c r="R6" s="3"/>
      <c r="S6" s="3"/>
    </row>
    <row r="7" spans="1:19" ht="15.75" x14ac:dyDescent="0.25">
      <c r="A7" s="4" t="s">
        <v>20</v>
      </c>
      <c r="B7" s="3"/>
      <c r="C7" s="3"/>
      <c r="D7" s="3"/>
      <c r="E7" s="3"/>
      <c r="F7" s="3"/>
      <c r="G7" s="3"/>
      <c r="H7" s="3"/>
      <c r="I7" s="3"/>
      <c r="J7" s="3"/>
      <c r="K7" s="3"/>
      <c r="L7" s="3">
        <f>MAX(Healthcare!C:C)</f>
        <v>55.05</v>
      </c>
      <c r="M7" s="3"/>
      <c r="N7" s="3"/>
      <c r="O7" s="3"/>
      <c r="P7" s="22"/>
      <c r="Q7" s="22"/>
      <c r="R7" s="3"/>
      <c r="S7" s="3"/>
    </row>
    <row r="8" spans="1:19" ht="15.75" x14ac:dyDescent="0.25">
      <c r="A8" s="4" t="s">
        <v>21</v>
      </c>
      <c r="B8" s="3"/>
      <c r="C8" s="3"/>
      <c r="D8" s="3"/>
      <c r="E8" s="3"/>
      <c r="F8" s="3"/>
      <c r="G8" s="3"/>
      <c r="H8" s="3"/>
      <c r="I8" s="3"/>
      <c r="J8" s="3"/>
      <c r="K8" s="3"/>
      <c r="L8" s="3">
        <f>COUNTIF(Healthcare!K:K,"Diabetes")</f>
        <v>784</v>
      </c>
      <c r="M8" s="3"/>
      <c r="N8" s="3"/>
      <c r="O8" s="3"/>
      <c r="P8" s="3"/>
      <c r="Q8" s="3"/>
      <c r="R8" s="3"/>
      <c r="S8" s="3"/>
    </row>
    <row r="9" spans="1:19" ht="15.75" x14ac:dyDescent="0.25">
      <c r="A9" s="4" t="s">
        <v>22</v>
      </c>
      <c r="B9" s="3"/>
      <c r="C9" s="3"/>
      <c r="D9" s="3"/>
      <c r="E9" s="3"/>
      <c r="F9" s="3"/>
      <c r="G9" s="3"/>
      <c r="H9" s="3"/>
      <c r="I9" s="3"/>
      <c r="J9" s="3"/>
      <c r="K9" s="3"/>
      <c r="L9" s="3">
        <f>COUNTIFS(Healthcare!J1:J2336,"Obesity",Healthcare!E1:E2336,"Yes")</f>
        <v>490</v>
      </c>
      <c r="M9" s="3"/>
      <c r="N9" s="3"/>
      <c r="O9" s="3"/>
      <c r="P9" s="3"/>
      <c r="Q9" s="3"/>
      <c r="R9" s="3"/>
      <c r="S9" s="3"/>
    </row>
    <row r="10" spans="1:19" ht="15.75" x14ac:dyDescent="0.25">
      <c r="A10" s="4" t="s">
        <v>23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f>SUM(Healthcare!H:H)</f>
        <v>1579</v>
      </c>
      <c r="M10" s="3"/>
      <c r="N10" s="3"/>
      <c r="O10" s="3"/>
      <c r="P10" s="3"/>
      <c r="Q10" s="3"/>
      <c r="R10" s="3"/>
      <c r="S10" s="3"/>
    </row>
    <row r="11" spans="1:19" ht="15.75" x14ac:dyDescent="0.25">
      <c r="A11" s="4" t="s">
        <v>24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28">
        <f>COUNTIF(Healthcare!F2:F2336,"Yes")/COUNTA(Healthcare!A2:A2336)</f>
        <v>6.1670235546038545E-2</v>
      </c>
      <c r="M11" s="3"/>
      <c r="N11" s="3"/>
      <c r="O11" s="3"/>
      <c r="P11" s="3"/>
      <c r="Q11" s="3"/>
      <c r="R11" s="3"/>
      <c r="S11" s="3"/>
    </row>
    <row r="12" spans="1:19" ht="15.75" x14ac:dyDescent="0.25">
      <c r="A12" s="4" t="s">
        <v>25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27">
        <f>AVERAGEIF(Healthcare!I1:I2336,"Yes",Healthcare!D1:D2336)</f>
        <v>6.6114489795918328</v>
      </c>
      <c r="M12" s="3"/>
      <c r="N12" s="3"/>
      <c r="O12" s="3"/>
      <c r="P12" s="3"/>
      <c r="Q12" s="3"/>
      <c r="R12" s="3"/>
      <c r="S12" s="3"/>
    </row>
    <row r="13" spans="1:19" ht="15.75" x14ac:dyDescent="0.25">
      <c r="A13" s="4" t="s">
        <v>26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f>COUNTIFS(Healthcare!E:E,"Yes",Healthcare!F:F,"Yes")</f>
        <v>19</v>
      </c>
      <c r="M13" s="3"/>
      <c r="N13" s="3"/>
      <c r="O13" s="3"/>
      <c r="P13" s="3"/>
      <c r="Q13" s="3"/>
      <c r="R13" s="3"/>
      <c r="S13" s="3"/>
    </row>
    <row r="14" spans="1:19" ht="15.75" x14ac:dyDescent="0.25">
      <c r="A14" s="4" t="s">
        <v>27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27">
        <f ca="1">AVERAGEIF(Healthcare!H:H,"&gt;2",Healthcare!C1:C2336)</f>
        <v>32.976136363636364</v>
      </c>
      <c r="M14" s="3"/>
      <c r="N14" s="3"/>
      <c r="O14" s="3"/>
      <c r="P14" s="3"/>
      <c r="Q14" s="3"/>
      <c r="R14" s="3"/>
      <c r="S14" s="3"/>
    </row>
    <row r="15" spans="1:19" x14ac:dyDescent="0.25">
      <c r="A15" s="6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21" x14ac:dyDescent="0.25">
      <c r="A16" s="2" t="s">
        <v>28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29" t="s">
        <v>7889</v>
      </c>
      <c r="M16" s="29" t="s">
        <v>7895</v>
      </c>
      <c r="N16" s="29" t="s">
        <v>7890</v>
      </c>
      <c r="O16" s="29" t="s">
        <v>7891</v>
      </c>
      <c r="P16" s="29" t="s">
        <v>7892</v>
      </c>
      <c r="Q16" s="29" t="s">
        <v>7893</v>
      </c>
      <c r="R16" s="29" t="s">
        <v>7894</v>
      </c>
    </row>
    <row r="17" spans="1:19" ht="15.75" x14ac:dyDescent="0.25">
      <c r="A17" s="4" t="s">
        <v>29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0">
        <f>SUM('Hospitalisation Details'!F2:F2344)</f>
        <v>31768896.020000048</v>
      </c>
      <c r="M17" s="30">
        <f>AVERAGE('Hospitalisation Details'!F2:F2344)</f>
        <v>13559.067870251834</v>
      </c>
      <c r="N17" s="30">
        <f>MIN(Healthcare!M2:M2336)</f>
        <v>563.84</v>
      </c>
      <c r="O17" s="30">
        <f>MAX('Hospitalisation Details'!F2:F2344)</f>
        <v>63770.43</v>
      </c>
      <c r="P17" s="30">
        <f>_xlfn.STDEV.P('Hospitalisation Details'!F2:F2344)</f>
        <v>11920.113828841588</v>
      </c>
      <c r="Q17" s="30">
        <f>MODE('Hospitalisation Details'!F2:F2344)</f>
        <v>38711</v>
      </c>
      <c r="R17" s="30">
        <f>MEDIAN('Hospitalisation Details'!F2:F2344)</f>
        <v>9634.5400000000009</v>
      </c>
    </row>
    <row r="18" spans="1:19" ht="15.75" x14ac:dyDescent="0.25">
      <c r="A18" s="4" t="s">
        <v>30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29" t="s">
        <v>7893</v>
      </c>
      <c r="M18" s="31">
        <f>MODE('Hospitalisation Details'!K2:K2344)</f>
        <v>18</v>
      </c>
      <c r="N18" s="29" t="s">
        <v>7894</v>
      </c>
      <c r="O18" s="30">
        <f>MEDIAN('Hospitalisation Details'!K2:K2344)</f>
        <v>39</v>
      </c>
      <c r="P18" s="3"/>
      <c r="Q18" s="3"/>
      <c r="R18" s="3"/>
      <c r="S18" s="3"/>
    </row>
    <row r="19" spans="1:19" ht="15.75" x14ac:dyDescent="0.25">
      <c r="A19" s="4" t="s">
        <v>31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>
        <f>AVERAGEIF('Hospitalisation Details'!K2:K2344,"&gt;50",'Hospitalisation Details'!F2:F2344)</f>
        <v>17856.790858585871</v>
      </c>
      <c r="M19" s="3"/>
      <c r="N19" s="3"/>
      <c r="O19" s="3"/>
      <c r="P19" s="3"/>
      <c r="Q19" s="3"/>
      <c r="R19" s="3"/>
      <c r="S19" s="3"/>
    </row>
    <row r="20" spans="1:19" ht="15.75" x14ac:dyDescent="0.25">
      <c r="A20" s="4" t="s">
        <v>32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29" t="s">
        <v>7897</v>
      </c>
      <c r="M20" s="31">
        <f>SUMIF('Hospitalisation Details'!$G:$G,"Tier - 1",'Hospitalisation Details'!$F:$F)</f>
        <v>9310917.4900000133</v>
      </c>
      <c r="N20" s="29" t="s">
        <v>7898</v>
      </c>
      <c r="O20" s="31">
        <f>SUMIF('Hospitalisation Details'!$G:$G,"Tier - 2",'Hospitalisation Details'!$F:$F)</f>
        <v>15899488.890000004</v>
      </c>
      <c r="P20" s="29" t="s">
        <v>7896</v>
      </c>
      <c r="Q20" s="31">
        <f>SUMIF('Hospitalisation Details'!$G:$G,"Tier - 3",'Hospitalisation Details'!$F:$F)</f>
        <v>6558489.6399999987</v>
      </c>
      <c r="R20" s="3"/>
      <c r="S20" s="3"/>
    </row>
    <row r="21" spans="1:19" ht="15.75" customHeight="1" x14ac:dyDescent="0.25">
      <c r="A21" s="4" t="s">
        <v>33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1">
        <f>AVERAGEIF('Hospitalisation Details'!$H:$H,"Tier - 1",'Hospitalisation Details'!$F:$F)</f>
        <v>13021.118937329693</v>
      </c>
      <c r="M21" s="3"/>
      <c r="N21" s="31">
        <f>AVERAGEIF('Hospitalisation Details'!$H:$H,"Tier - 2",'Hospitalisation Details'!$F:$F)</f>
        <v>13501.904280442817</v>
      </c>
      <c r="O21" s="3"/>
      <c r="P21" s="32">
        <f>AVERAGEIF('Hospitalisation Details'!$H:$H,"Tier - 3",'Hospitalisation Details'!$F:$F)</f>
        <v>14113.500678391956</v>
      </c>
      <c r="Q21" s="3"/>
      <c r="R21" s="3"/>
      <c r="S21" s="3"/>
    </row>
    <row r="22" spans="1:19" ht="15.75" customHeight="1" x14ac:dyDescent="0.25">
      <c r="A22" s="4" t="s">
        <v>34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1">
        <f>AVERAGEIF('Hospitalisation Details'!$E:$E,"&gt;2",'Hospitalisation Details'!$F:$F)</f>
        <v>14217.520498812333</v>
      </c>
      <c r="M22" s="3"/>
      <c r="N22" s="3"/>
      <c r="O22" s="3"/>
      <c r="P22" s="3"/>
      <c r="Q22" s="3"/>
      <c r="R22" s="3"/>
      <c r="S22" s="3"/>
    </row>
    <row r="23" spans="1:19" ht="15.75" customHeight="1" x14ac:dyDescent="0.25">
      <c r="A23" s="4" t="s">
        <v>35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1">
        <f>ROUND(AVERAGEIF('Hospitalisation Details'!$K:$K,"&lt;40",'Hospitalisation Details'!$E:$E),0)</f>
        <v>1</v>
      </c>
      <c r="M23" s="3"/>
      <c r="N23" s="3"/>
      <c r="O23" s="3"/>
      <c r="P23" s="3"/>
      <c r="Q23" s="3"/>
      <c r="R23" s="3"/>
      <c r="S23" s="3"/>
    </row>
    <row r="24" spans="1:19" ht="15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.75" customHeight="1" x14ac:dyDescent="0.25">
      <c r="A25" s="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</sheetData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showGridLines="0" workbookViewId="0">
      <selection activeCell="A11" sqref="A11"/>
    </sheetView>
  </sheetViews>
  <sheetFormatPr defaultColWidth="14.42578125" defaultRowHeight="15" customHeight="1" x14ac:dyDescent="0.25"/>
  <cols>
    <col min="1" max="26" width="8.7109375" customWidth="1"/>
  </cols>
  <sheetData>
    <row r="1" spans="1:1" ht="20.25" customHeight="1" x14ac:dyDescent="0.25">
      <c r="A1" s="8" t="s">
        <v>36</v>
      </c>
    </row>
    <row r="2" spans="1:1" x14ac:dyDescent="0.25">
      <c r="A2" s="9" t="s">
        <v>37</v>
      </c>
    </row>
    <row r="3" spans="1:1" x14ac:dyDescent="0.25">
      <c r="A3" s="9" t="s">
        <v>38</v>
      </c>
    </row>
    <row r="5" spans="1:1" ht="18.75" x14ac:dyDescent="0.25">
      <c r="A5" s="8" t="s">
        <v>39</v>
      </c>
    </row>
    <row r="6" spans="1:1" x14ac:dyDescent="0.25">
      <c r="A6" s="9" t="s">
        <v>40</v>
      </c>
    </row>
    <row r="7" spans="1:1" x14ac:dyDescent="0.25">
      <c r="A7" s="9" t="s">
        <v>41</v>
      </c>
    </row>
    <row r="9" spans="1:1" ht="18.75" x14ac:dyDescent="0.25">
      <c r="A9" s="8" t="s">
        <v>42</v>
      </c>
    </row>
    <row r="10" spans="1:1" x14ac:dyDescent="0.25">
      <c r="A10" s="9" t="s">
        <v>43</v>
      </c>
    </row>
    <row r="11" spans="1:1" x14ac:dyDescent="0.25">
      <c r="A11" s="9" t="s">
        <v>44</v>
      </c>
    </row>
    <row r="12" spans="1:1" x14ac:dyDescent="0.25">
      <c r="A12" s="7"/>
    </row>
    <row r="13" spans="1:1" x14ac:dyDescent="0.25">
      <c r="A13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6464-D932-4D6E-B15F-3C35DA44D9FA}">
  <dimension ref="A1:D7"/>
  <sheetViews>
    <sheetView workbookViewId="0">
      <selection activeCell="Q21" sqref="Q21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4.140625" bestFit="1" customWidth="1"/>
    <col min="4" max="4" width="11.28515625" bestFit="1" customWidth="1"/>
    <col min="5" max="5" width="3" bestFit="1" customWidth="1"/>
    <col min="6" max="6" width="11.28515625" bestFit="1" customWidth="1"/>
  </cols>
  <sheetData>
    <row r="1" spans="1:4" x14ac:dyDescent="0.25">
      <c r="A1" s="9" t="s">
        <v>37</v>
      </c>
    </row>
    <row r="3" spans="1:4" x14ac:dyDescent="0.25">
      <c r="A3" s="33" t="s">
        <v>7902</v>
      </c>
      <c r="B3" s="33" t="s">
        <v>8</v>
      </c>
    </row>
    <row r="4" spans="1:4" x14ac:dyDescent="0.25">
      <c r="A4" s="33" t="s">
        <v>7904</v>
      </c>
      <c r="B4" t="s">
        <v>7842</v>
      </c>
      <c r="C4" t="s">
        <v>7843</v>
      </c>
      <c r="D4" t="s">
        <v>7900</v>
      </c>
    </row>
    <row r="5" spans="1:4" x14ac:dyDescent="0.25">
      <c r="A5" s="34" t="s">
        <v>7842</v>
      </c>
      <c r="B5" s="35">
        <v>1538</v>
      </c>
      <c r="C5" s="35">
        <v>307</v>
      </c>
      <c r="D5" s="35">
        <v>1845</v>
      </c>
    </row>
    <row r="6" spans="1:4" x14ac:dyDescent="0.25">
      <c r="A6" s="34" t="s">
        <v>7843</v>
      </c>
      <c r="B6" s="35">
        <v>406</v>
      </c>
      <c r="C6" s="35">
        <v>84</v>
      </c>
      <c r="D6" s="35">
        <v>490</v>
      </c>
    </row>
    <row r="7" spans="1:4" x14ac:dyDescent="0.25">
      <c r="A7" s="34" t="s">
        <v>7900</v>
      </c>
      <c r="B7" s="35">
        <v>1944</v>
      </c>
      <c r="C7" s="35">
        <v>391</v>
      </c>
      <c r="D7" s="35">
        <v>2335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EB37-A9EF-46B8-AA55-F98126E67BBF}">
  <dimension ref="A1:F7"/>
  <sheetViews>
    <sheetView workbookViewId="0">
      <selection activeCell="A21" sqref="A21"/>
    </sheetView>
  </sheetViews>
  <sheetFormatPr defaultRowHeight="15" x14ac:dyDescent="0.25"/>
  <cols>
    <col min="1" max="1" width="19.5703125" bestFit="1" customWidth="1"/>
    <col min="2" max="2" width="16.42578125" bestFit="1" customWidth="1"/>
    <col min="3" max="6" width="12.5703125" bestFit="1" customWidth="1"/>
  </cols>
  <sheetData>
    <row r="1" spans="1:6" x14ac:dyDescent="0.25">
      <c r="A1" s="9" t="s">
        <v>38</v>
      </c>
    </row>
    <row r="3" spans="1:6" x14ac:dyDescent="0.25">
      <c r="A3" s="33" t="s">
        <v>7901</v>
      </c>
      <c r="B3" s="33" t="s">
        <v>7906</v>
      </c>
    </row>
    <row r="4" spans="1:6" x14ac:dyDescent="0.25">
      <c r="A4" s="33" t="s">
        <v>7905</v>
      </c>
      <c r="B4">
        <v>0</v>
      </c>
      <c r="C4">
        <v>1</v>
      </c>
      <c r="D4">
        <v>2</v>
      </c>
      <c r="E4">
        <v>3</v>
      </c>
      <c r="F4" t="s">
        <v>7900</v>
      </c>
    </row>
    <row r="5" spans="1:6" x14ac:dyDescent="0.25">
      <c r="A5" s="34" t="s">
        <v>7842</v>
      </c>
      <c r="B5" s="36">
        <v>7.1031378026070673</v>
      </c>
      <c r="C5" s="36">
        <v>5.9088319427890328</v>
      </c>
      <c r="D5" s="36">
        <v>7.138671875</v>
      </c>
      <c r="E5" s="36">
        <v>9.1436363636363662</v>
      </c>
      <c r="F5" s="36">
        <v>6.6704427202190786</v>
      </c>
    </row>
    <row r="6" spans="1:6" x14ac:dyDescent="0.25">
      <c r="A6" s="34" t="s">
        <v>7843</v>
      </c>
      <c r="B6" s="36"/>
      <c r="C6" s="36">
        <v>5.1646031746031769</v>
      </c>
      <c r="D6" s="36">
        <v>5.3488888888888901</v>
      </c>
      <c r="E6" s="36"/>
      <c r="F6" s="36">
        <v>5.1876388888888876</v>
      </c>
    </row>
    <row r="7" spans="1:6" x14ac:dyDescent="0.25">
      <c r="A7" s="34" t="s">
        <v>7900</v>
      </c>
      <c r="B7" s="36">
        <v>7.1031378026070673</v>
      </c>
      <c r="C7" s="36">
        <v>5.8116580310880845</v>
      </c>
      <c r="D7" s="36">
        <v>7.0210948905109491</v>
      </c>
      <c r="E7" s="36">
        <v>9.1436363636363662</v>
      </c>
      <c r="F7" s="36">
        <v>6.578997858672377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E13F-37DE-4C53-BB48-EA560CBFF15F}">
  <dimension ref="A1:E9"/>
  <sheetViews>
    <sheetView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12" bestFit="1" customWidth="1"/>
    <col min="4" max="4" width="11.7109375" bestFit="1" customWidth="1"/>
    <col min="5" max="6" width="12" bestFit="1" customWidth="1"/>
  </cols>
  <sheetData>
    <row r="1" spans="1:5" x14ac:dyDescent="0.25">
      <c r="A1" s="9" t="s">
        <v>40</v>
      </c>
    </row>
    <row r="3" spans="1:5" x14ac:dyDescent="0.25">
      <c r="A3" s="33" t="s">
        <v>7907</v>
      </c>
      <c r="B3" s="33" t="s">
        <v>7908</v>
      </c>
    </row>
    <row r="4" spans="1:5" x14ac:dyDescent="0.25">
      <c r="A4" s="33" t="s">
        <v>7909</v>
      </c>
      <c r="B4" t="s">
        <v>7848</v>
      </c>
      <c r="C4" t="s">
        <v>7850</v>
      </c>
      <c r="D4" t="s">
        <v>7849</v>
      </c>
      <c r="E4" t="s">
        <v>7900</v>
      </c>
    </row>
    <row r="5" spans="1:5" x14ac:dyDescent="0.25">
      <c r="A5" s="34" t="s">
        <v>7846</v>
      </c>
      <c r="B5" s="35">
        <v>1730218.1900000009</v>
      </c>
      <c r="C5" s="35">
        <v>1714717.24</v>
      </c>
      <c r="D5" s="35">
        <v>860354.70999999961</v>
      </c>
      <c r="E5" s="35">
        <v>4305290.1400000006</v>
      </c>
    </row>
    <row r="6" spans="1:5" x14ac:dyDescent="0.25">
      <c r="A6" s="34" t="s">
        <v>7844</v>
      </c>
      <c r="B6" s="35">
        <v>8184059.059999994</v>
      </c>
      <c r="C6" s="35">
        <v>8520712.9299999997</v>
      </c>
      <c r="D6" s="35">
        <v>3638874.8299999987</v>
      </c>
      <c r="E6" s="35">
        <v>20343646.819999993</v>
      </c>
    </row>
    <row r="7" spans="1:5" x14ac:dyDescent="0.25">
      <c r="A7" s="34" t="s">
        <v>7845</v>
      </c>
      <c r="B7" s="35">
        <v>2240235.1999999997</v>
      </c>
      <c r="C7" s="35">
        <v>2437209.0299999993</v>
      </c>
      <c r="D7" s="35">
        <v>1051697.54</v>
      </c>
      <c r="E7" s="35">
        <v>5729141.7699999986</v>
      </c>
    </row>
    <row r="8" spans="1:5" x14ac:dyDescent="0.25">
      <c r="A8" s="34" t="s">
        <v>7847</v>
      </c>
      <c r="B8" s="35">
        <v>483792.72000000003</v>
      </c>
      <c r="C8" s="35">
        <v>566702.46000000008</v>
      </c>
      <c r="D8" s="35">
        <v>163784.70000000001</v>
      </c>
      <c r="E8" s="35">
        <v>1214279.8800000001</v>
      </c>
    </row>
    <row r="9" spans="1:5" x14ac:dyDescent="0.25">
      <c r="A9" s="34" t="s">
        <v>7900</v>
      </c>
      <c r="B9" s="35">
        <v>12638305.169999994</v>
      </c>
      <c r="C9" s="35">
        <v>13239341.66</v>
      </c>
      <c r="D9" s="35">
        <v>5714711.7799999984</v>
      </c>
      <c r="E9" s="35">
        <v>31592358.609999992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Customer Names</vt:lpstr>
      <vt:lpstr>Medical Examinations</vt:lpstr>
      <vt:lpstr>Hospitalisation Details</vt:lpstr>
      <vt:lpstr>Healthcare</vt:lpstr>
      <vt:lpstr>Data Exploration</vt:lpstr>
      <vt:lpstr>Data Analysis</vt:lpstr>
      <vt:lpstr>Q1</vt:lpstr>
      <vt:lpstr>Q2</vt:lpstr>
      <vt:lpstr>Q3</vt:lpstr>
      <vt:lpstr>Q4</vt:lpstr>
      <vt:lpstr>Q5</vt:lpstr>
      <vt:lpstr>Q6</vt:lpstr>
      <vt:lpstr>CancerData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Shende</dc:creator>
  <cp:lastModifiedBy>Ritesh Shende</cp:lastModifiedBy>
  <dcterms:created xsi:type="dcterms:W3CDTF">2025-03-25T14:06:45Z</dcterms:created>
  <dcterms:modified xsi:type="dcterms:W3CDTF">2025-03-26T05:36:40Z</dcterms:modified>
</cp:coreProperties>
</file>